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<sst xmlns="http://schemas.openxmlformats.org/spreadsheetml/2006/main" count="19933" uniqueCount="2394">
  <si>
    <t>File opened</t>
  </si>
  <si>
    <t>2023-03-21 12:07:27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</si>
  <si>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</si>
  <si>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</si>
  <si>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</si>
  <si>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</si>
  <si>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</si>
  <si>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</si>
  <si>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</si>
  <si>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</si>
  <si>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</si>
  <si>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</si>
  <si>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</si>
  <si>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</si>
  <si>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</si>
  <si>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Tue Mar 21 11:07</t>
  </si>
  <si>
    <t>H2O rangematch</t>
  </si>
  <si>
    <t>Tue Mar 21 11:13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</si>
  <si>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</si>
  <si>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</si>
  <si>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</si>
  <si>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</si>
  <si>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</si>
  <si>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</si>
  <si>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</si>
  <si>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</si>
  <si>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</si>
  <si>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12:07:27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</si>
  <si>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</si>
  <si>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</si>
  <si>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</si>
  <si>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</si>
  <si>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</si>
  <si>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</si>
  <si>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</si>
  <si>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</si>
  <si>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</si>
  <si>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</si>
  <si>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</si>
  <si>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</si>
  <si>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</si>
  <si>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</si>
  <si>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</si>
  <si>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</si>
  <si>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</si>
  <si>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</si>
  <si>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</si>
  <si>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</si>
  <si>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</si>
  <si>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</si>
  <si>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</si>
  <si>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</si>
  <si>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</si>
  <si>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</si>
  <si>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</si>
  <si>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</si>
  <si>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</si>
  <si>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</si>
  <si>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</si>
  <si>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</si>
  <si>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</si>
  <si>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</si>
  <si>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</si>
  <si>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</si>
  <si>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</si>
  <si>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</si>
  <si>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</si>
  <si>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</si>
  <si>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</si>
  <si>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</si>
  <si>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</si>
  <si>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</si>
  <si>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</si>
  <si>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</si>
  <si>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</si>
  <si>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</si>
  <si>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</si>
  <si>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</si>
  <si>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</si>
  <si>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</si>
  <si>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6.71938 83.7311 397.994 660.33 920.538 1134.9 1322.44 1491.04</t>
  </si>
  <si>
    <t>Fs_true</t>
  </si>
  <si>
    <t>0.180335 100.313 401.129 602.767 801.618 1002.62 1200.62 1403.05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</si>
  <si>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</si>
  <si>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</si>
  <si>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</si>
  <si>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</si>
  <si>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</si>
  <si>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</si>
  <si>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</si>
  <si>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</si>
  <si>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</si>
  <si>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</si>
  <si>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</si>
  <si>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</si>
  <si>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</si>
  <si>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</si>
  <si>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</si>
  <si>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</si>
  <si>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</si>
  <si>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</si>
  <si>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</si>
  <si>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</si>
  <si>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</si>
  <si>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</si>
  <si>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</si>
  <si>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</si>
  <si>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</si>
  <si>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</si>
  <si>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</si>
  <si>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</si>
  <si>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</si>
  <si>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</si>
  <si>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</si>
  <si>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</si>
  <si>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</si>
  <si>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</si>
  <si>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</si>
  <si>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</si>
  <si>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</si>
  <si>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</si>
  <si>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</si>
  <si>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</si>
  <si>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</si>
  <si>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</si>
  <si>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</si>
  <si>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</si>
  <si>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</si>
  <si>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</si>
  <si>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</si>
  <si>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</si>
  <si>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</si>
  <si>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</si>
  <si>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</si>
  <si>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</si>
  <si>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</si>
  <si>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</si>
  <si>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</si>
  <si>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</si>
  <si>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</si>
  <si>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</si>
  <si>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</si>
  <si>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</si>
  <si>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</si>
  <si>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</si>
  <si>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</si>
  <si>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</si>
  <si>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</si>
  <si>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</si>
  <si>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</si>
  <si>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</si>
  <si>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</si>
  <si>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</si>
  <si>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</si>
  <si>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</si>
  <si>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</si>
  <si>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</si>
  <si>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</si>
  <si>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</si>
  <si>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</si>
  <si>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</si>
  <si>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</si>
  <si>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</si>
  <si>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</si>
  <si>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</si>
  <si>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</si>
  <si>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</si>
  <si>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</si>
  <si>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</si>
  <si>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</si>
  <si>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</si>
  <si>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</si>
  <si>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</si>
  <si>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</si>
  <si>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</si>
  <si>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</si>
  <si>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</si>
  <si>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</si>
  <si>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</si>
  <si>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</si>
  <si>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</si>
  <si>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</si>
  <si>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</si>
  <si>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</si>
  <si>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</si>
  <si>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</si>
  <si>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</si>
  <si>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</si>
  <si>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</si>
  <si>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</si>
  <si>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</si>
  <si>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</si>
  <si>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</si>
  <si>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</si>
  <si>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</si>
  <si>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</si>
  <si>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</si>
  <si>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</si>
  <si>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</si>
  <si>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</si>
  <si>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</si>
  <si>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</si>
  <si>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</si>
  <si>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</si>
  <si>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</si>
  <si>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</si>
  <si>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</si>
  <si>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</si>
  <si>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</si>
  <si>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</si>
  <si>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</si>
  <si>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</si>
  <si>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</si>
  <si>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</si>
  <si>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</si>
  <si>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</si>
  <si>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</si>
  <si>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</si>
  <si>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</si>
  <si>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</si>
  <si>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</si>
  <si>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</si>
  <si>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</si>
  <si>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</si>
  <si>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</si>
  <si>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</si>
  <si>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</si>
  <si>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</si>
  <si>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</si>
  <si>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</si>
  <si>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</si>
  <si>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</si>
  <si>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</si>
  <si>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</si>
  <si>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</si>
  <si>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</si>
  <si>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</si>
  <si>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</si>
  <si>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</si>
  <si>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</si>
  <si>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</si>
  <si>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</si>
  <si>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</si>
  <si>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</si>
  <si>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</si>
  <si>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</si>
  <si>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</si>
  <si>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</si>
  <si>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</si>
  <si>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</si>
  <si>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</si>
  <si>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</si>
  <si>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</si>
  <si>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</si>
  <si>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</si>
  <si>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</si>
  <si>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</si>
  <si>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</si>
  <si>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</si>
  <si>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</si>
  <si>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</si>
  <si>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</si>
  <si>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</si>
  <si>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</si>
  <si>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</si>
  <si>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</si>
  <si>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</si>
  <si>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</si>
  <si>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</si>
  <si>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</si>
  <si>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</si>
  <si>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</si>
  <si>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</si>
  <si>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</si>
  <si>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</si>
  <si>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</si>
  <si>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</si>
  <si>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</si>
  <si>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</si>
  <si>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</si>
  <si>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</si>
  <si>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</si>
  <si>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</si>
  <si>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</si>
  <si>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</si>
  <si>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</si>
  <si>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</si>
  <si>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</si>
  <si>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</si>
  <si>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</si>
  <si>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</si>
  <si>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</si>
  <si>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</si>
  <si>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</si>
  <si>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</si>
  <si>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</si>
  <si>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</si>
  <si>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</si>
  <si>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</si>
  <si>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</si>
  <si>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</si>
  <si>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</si>
  <si>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</si>
  <si>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</si>
  <si>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</si>
  <si>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</si>
  <si>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</si>
  <si>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</si>
  <si>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</si>
  <si>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</si>
  <si>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</si>
  <si>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</si>
  <si>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</si>
  <si>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</si>
  <si>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</si>
  <si>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</si>
  <si>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</si>
  <si>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</si>
  <si>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</si>
  <si>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</si>
  <si>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</si>
  <si>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</si>
  <si>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</si>
  <si>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</si>
  <si>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</si>
  <si>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</si>
  <si>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</si>
  <si>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</si>
  <si>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</si>
  <si>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</si>
  <si>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</si>
  <si>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</si>
  <si>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</si>
  <si>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</si>
  <si>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</si>
  <si>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</si>
  <si>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</si>
  <si>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</si>
  <si>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</si>
  <si>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</si>
  <si>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</si>
  <si>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</si>
  <si>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</si>
  <si>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</si>
  <si>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</si>
  <si>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</si>
  <si>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</si>
  <si>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</si>
  <si>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</si>
  <si>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</si>
  <si>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</si>
  <si>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20230321 13:05:13</t>
  </si>
  <si>
    <t>13:05:13</t>
  </si>
  <si>
    <t>bou_cur25_t1_ch5</t>
  </si>
  <si>
    <t>stan</t>
  </si>
  <si>
    <t>0: Broadleaf</t>
  </si>
  <si>
    <t>--:--:--</t>
  </si>
  <si>
    <t>1/2</t>
  </si>
  <si>
    <t>00000000</t>
  </si>
  <si>
    <t>iiiiiiii</t>
  </si>
  <si>
    <t>off</t>
  </si>
  <si>
    <t>20230321 13:05:18</t>
  </si>
  <si>
    <t>13:05:18</t>
  </si>
  <si>
    <t>20230321 13:05:23</t>
  </si>
  <si>
    <t>13:05:23</t>
  </si>
  <si>
    <t>20230321 13:05:28</t>
  </si>
  <si>
    <t>13:05:28</t>
  </si>
  <si>
    <t>20230321 13:05:33</t>
  </si>
  <si>
    <t>13:05:33</t>
  </si>
  <si>
    <t>20230321 13:05:38</t>
  </si>
  <si>
    <t>13:05:38</t>
  </si>
  <si>
    <t>20230321 13:05:43</t>
  </si>
  <si>
    <t>13:05:43</t>
  </si>
  <si>
    <t>20230321 13:05:48</t>
  </si>
  <si>
    <t>13:05:48</t>
  </si>
  <si>
    <t>20230321 13:05:53</t>
  </si>
  <si>
    <t>13:05:53</t>
  </si>
  <si>
    <t>20230321 13:05:58</t>
  </si>
  <si>
    <t>13:05:58</t>
  </si>
  <si>
    <t>20230321 13:06:02</t>
  </si>
  <si>
    <t>13:06:02</t>
  </si>
  <si>
    <t>0/2</t>
  </si>
  <si>
    <t>20230321 13:06:08</t>
  </si>
  <si>
    <t>13:06:08</t>
  </si>
  <si>
    <t>20230321 13:06:12</t>
  </si>
  <si>
    <t>13:06:12</t>
  </si>
  <si>
    <t>20230321 13:06:17</t>
  </si>
  <si>
    <t>13:06:17</t>
  </si>
  <si>
    <t>20230321 13:06:22</t>
  </si>
  <si>
    <t>13:06:22</t>
  </si>
  <si>
    <t>20230321 13:06:27</t>
  </si>
  <si>
    <t>13:06:27</t>
  </si>
  <si>
    <t>2/2</t>
  </si>
  <si>
    <t>20230321 13:06:32</t>
  </si>
  <si>
    <t>13:06:32</t>
  </si>
  <si>
    <t>20230321 13:06:37</t>
  </si>
  <si>
    <t>13:06:37</t>
  </si>
  <si>
    <t>20230321 13:06:42</t>
  </si>
  <si>
    <t>13:06:42</t>
  </si>
  <si>
    <t>20230321 13:06:47</t>
  </si>
  <si>
    <t>13:06:47</t>
  </si>
  <si>
    <t>20230321 13:06:52</t>
  </si>
  <si>
    <t>13:06:52</t>
  </si>
  <si>
    <t>20230321 13:06:57</t>
  </si>
  <si>
    <t>13:06:57</t>
  </si>
  <si>
    <t>20230321 13:07:02</t>
  </si>
  <si>
    <t>13:07:02</t>
  </si>
  <si>
    <t>20230321 13:07:07</t>
  </si>
  <si>
    <t>13:07:07</t>
  </si>
  <si>
    <t>20230321 13:08:44</t>
  </si>
  <si>
    <t>13:08:44</t>
  </si>
  <si>
    <t>20230321 13:08:49</t>
  </si>
  <si>
    <t>13:08:49</t>
  </si>
  <si>
    <t>20230321 13:08:54</t>
  </si>
  <si>
    <t>13:08:54</t>
  </si>
  <si>
    <t>20230321 13:08:59</t>
  </si>
  <si>
    <t>13:08:59</t>
  </si>
  <si>
    <t>20230321 13:09:04</t>
  </si>
  <si>
    <t>13:09:04</t>
  </si>
  <si>
    <t>20230321 13:09:09</t>
  </si>
  <si>
    <t>13:09:09</t>
  </si>
  <si>
    <t>20230321 13:09:14</t>
  </si>
  <si>
    <t>13:09:14</t>
  </si>
  <si>
    <t>20230321 13:09:19</t>
  </si>
  <si>
    <t>13:09:19</t>
  </si>
  <si>
    <t>20230321 13:09:24</t>
  </si>
  <si>
    <t>13:09:24</t>
  </si>
  <si>
    <t>20230321 13:09:29</t>
  </si>
  <si>
    <t>13:09:29</t>
  </si>
  <si>
    <t>20230321 13:09:34</t>
  </si>
  <si>
    <t>13:09:34</t>
  </si>
  <si>
    <t>20230321 13:09:39</t>
  </si>
  <si>
    <t>13:09:39</t>
  </si>
  <si>
    <t>20230321 13:09:44</t>
  </si>
  <si>
    <t>13:09:44</t>
  </si>
  <si>
    <t>20230321 13:09:49</t>
  </si>
  <si>
    <t>13:09:49</t>
  </si>
  <si>
    <t>20230321 13:09:54</t>
  </si>
  <si>
    <t>13:09:54</t>
  </si>
  <si>
    <t>20230321 13:09:59</t>
  </si>
  <si>
    <t>13:09:59</t>
  </si>
  <si>
    <t>20230321 13:10:04</t>
  </si>
  <si>
    <t>13:10:04</t>
  </si>
  <si>
    <t>20230321 13:10:09</t>
  </si>
  <si>
    <t>13:10:09</t>
  </si>
  <si>
    <t>20230321 13:10:14</t>
  </si>
  <si>
    <t>13:10:14</t>
  </si>
  <si>
    <t>20230321 13:10:19</t>
  </si>
  <si>
    <t>13:10:19</t>
  </si>
  <si>
    <t>20230321 13:10:24</t>
  </si>
  <si>
    <t>13:10:24</t>
  </si>
  <si>
    <t>20230321 13:10:29</t>
  </si>
  <si>
    <t>13:10:29</t>
  </si>
  <si>
    <t>20230321 13:10:34</t>
  </si>
  <si>
    <t>13:10:34</t>
  </si>
  <si>
    <t>20230321 13:10:39</t>
  </si>
  <si>
    <t>13:10:39</t>
  </si>
  <si>
    <t>20230321 13:10:44</t>
  </si>
  <si>
    <t>13:10:44</t>
  </si>
  <si>
    <t>20230321 13:10:49</t>
  </si>
  <si>
    <t>13:10:49</t>
  </si>
  <si>
    <t>20230321 13:10:54</t>
  </si>
  <si>
    <t>13:10:54</t>
  </si>
  <si>
    <t>20230321 13:10:59</t>
  </si>
  <si>
    <t>13:10:59</t>
  </si>
  <si>
    <t>20230321 13:11:04</t>
  </si>
  <si>
    <t>13:11:04</t>
  </si>
  <si>
    <t>20230321 13:11:09</t>
  </si>
  <si>
    <t>13:11:09</t>
  </si>
  <si>
    <t>20230321 13:11:14</t>
  </si>
  <si>
    <t>13:11:14</t>
  </si>
  <si>
    <t>20230321 13:11:19</t>
  </si>
  <si>
    <t>13:11:19</t>
  </si>
  <si>
    <t>20230321 13:11:24</t>
  </si>
  <si>
    <t>13:11:24</t>
  </si>
  <si>
    <t>20230321 13:11:29</t>
  </si>
  <si>
    <t>13:11:29</t>
  </si>
  <si>
    <t>20230321 13:11:34</t>
  </si>
  <si>
    <t>13:11:34</t>
  </si>
  <si>
    <t>20230321 13:11:39</t>
  </si>
  <si>
    <t>13:11:39</t>
  </si>
  <si>
    <t>20230321 13:11:44</t>
  </si>
  <si>
    <t>13:11:44</t>
  </si>
  <si>
    <t>20230321 13:11:49</t>
  </si>
  <si>
    <t>13:11:49</t>
  </si>
  <si>
    <t>20230321 13:11:54</t>
  </si>
  <si>
    <t>13:11:54</t>
  </si>
  <si>
    <t>20230321 13:11:59</t>
  </si>
  <si>
    <t>13:11:59</t>
  </si>
  <si>
    <t>20230321 13:12:04</t>
  </si>
  <si>
    <t>13:12:04</t>
  </si>
  <si>
    <t>20230321 13:12:09</t>
  </si>
  <si>
    <t>13:12:09</t>
  </si>
  <si>
    <t>20230321 13:12:14</t>
  </si>
  <si>
    <t>13:12:14</t>
  </si>
  <si>
    <t>20230321 13:12:19</t>
  </si>
  <si>
    <t>13:12:19</t>
  </si>
  <si>
    <t>20230321 13:12:24</t>
  </si>
  <si>
    <t>13:12:24</t>
  </si>
  <si>
    <t>20230321 13:12:29</t>
  </si>
  <si>
    <t>13:12:29</t>
  </si>
  <si>
    <t>20230321 13:12:34</t>
  </si>
  <si>
    <t>13:12:34</t>
  </si>
  <si>
    <t>20230321 13:12:39</t>
  </si>
  <si>
    <t>13:12:39</t>
  </si>
  <si>
    <t>20230321 13:12:44</t>
  </si>
  <si>
    <t>13:12:44</t>
  </si>
  <si>
    <t>20230321 13:12:49</t>
  </si>
  <si>
    <t>13:12:49</t>
  </si>
  <si>
    <t>20230321 13:12:54</t>
  </si>
  <si>
    <t>13:12:54</t>
  </si>
  <si>
    <t>20230321 13:12:59</t>
  </si>
  <si>
    <t>13:12:59</t>
  </si>
  <si>
    <t>20230321 13:13:04</t>
  </si>
  <si>
    <t>13:13:04</t>
  </si>
  <si>
    <t>20230321 13:13:09</t>
  </si>
  <si>
    <t>13:13:09</t>
  </si>
  <si>
    <t>20230321 13:13:14</t>
  </si>
  <si>
    <t>13:13:14</t>
  </si>
  <si>
    <t>20230321 13:13:19</t>
  </si>
  <si>
    <t>13:13:19</t>
  </si>
  <si>
    <t>20230321 13:13:24</t>
  </si>
  <si>
    <t>13:13:24</t>
  </si>
  <si>
    <t>20230321 13:13:29</t>
  </si>
  <si>
    <t>13:13:29</t>
  </si>
  <si>
    <t>20230321 13:13:34</t>
  </si>
  <si>
    <t>13:13:34</t>
  </si>
  <si>
    <t>20230321 13:13:39</t>
  </si>
  <si>
    <t>13:13:39</t>
  </si>
  <si>
    <t>20230321 13:13:44</t>
  </si>
  <si>
    <t>13:13:44</t>
  </si>
  <si>
    <t>20230321 13:13:49</t>
  </si>
  <si>
    <t>13:13:49</t>
  </si>
  <si>
    <t>20230321 13:13:54</t>
  </si>
  <si>
    <t>13:13:54</t>
  </si>
  <si>
    <t>20230321 13:13:59</t>
  </si>
  <si>
    <t>13:13:59</t>
  </si>
  <si>
    <t>20230321 13:14:04</t>
  </si>
  <si>
    <t>13:14:04</t>
  </si>
  <si>
    <t>20230321 13:14:09</t>
  </si>
  <si>
    <t>13:14:09</t>
  </si>
  <si>
    <t>20230321 13:14:14</t>
  </si>
  <si>
    <t>13:14:14</t>
  </si>
  <si>
    <t>20230321 13:14:19</t>
  </si>
  <si>
    <t>13:14:19</t>
  </si>
  <si>
    <t>20230321 13:14:24</t>
  </si>
  <si>
    <t>13:14:24</t>
  </si>
  <si>
    <t>20230321 13:14:29</t>
  </si>
  <si>
    <t>13:14:29</t>
  </si>
  <si>
    <t>20230321 13:14:34</t>
  </si>
  <si>
    <t>13:14:34</t>
  </si>
  <si>
    <t>20230321 13:14:39</t>
  </si>
  <si>
    <t>13:14:39</t>
  </si>
  <si>
    <t>20230321 13:49:41</t>
  </si>
  <si>
    <t>13:49:41</t>
  </si>
  <si>
    <t>20230321 13:49:46</t>
  </si>
  <si>
    <t>13:49:46</t>
  </si>
  <si>
    <t>20230321 13:49:51</t>
  </si>
  <si>
    <t>13:49:51</t>
  </si>
  <si>
    <t>20230321 13:49:56</t>
  </si>
  <si>
    <t>13:49:56</t>
  </si>
  <si>
    <t>20230321 13:50:01</t>
  </si>
  <si>
    <t>13:50:01</t>
  </si>
  <si>
    <t>20230321 13:50:06</t>
  </si>
  <si>
    <t>13:50:06</t>
  </si>
  <si>
    <t>20230321 13:50:11</t>
  </si>
  <si>
    <t>13:50:11</t>
  </si>
  <si>
    <t>20230321 13:50:16</t>
  </si>
  <si>
    <t>13:50:16</t>
  </si>
  <si>
    <t>20230321 13:50:21</t>
  </si>
  <si>
    <t>13:50:21</t>
  </si>
  <si>
    <t>20230321 13:50:25</t>
  </si>
  <si>
    <t>13:50:25</t>
  </si>
  <si>
    <t>20230321 13:50:30</t>
  </si>
  <si>
    <t>13:50:30</t>
  </si>
  <si>
    <t>20230321 13:50:35</t>
  </si>
  <si>
    <t>13:50:35</t>
  </si>
  <si>
    <t>20230321 13:50:40</t>
  </si>
  <si>
    <t>13:50:40</t>
  </si>
  <si>
    <t>20230321 13:50:45</t>
  </si>
  <si>
    <t>13:50:45</t>
  </si>
  <si>
    <t>20230321 13:50:50</t>
  </si>
  <si>
    <t>13:50:50</t>
  </si>
  <si>
    <t>20230321 13:50:55</t>
  </si>
  <si>
    <t>13:50:55</t>
  </si>
  <si>
    <t>20230321 13:51:00</t>
  </si>
  <si>
    <t>13:51:00</t>
  </si>
  <si>
    <t>20230321 13:51:05</t>
  </si>
  <si>
    <t>13:51:05</t>
  </si>
  <si>
    <t>20230321 13:51:10</t>
  </si>
  <si>
    <t>13:51:10</t>
  </si>
  <si>
    <t>20230321 13:51:15</t>
  </si>
  <si>
    <t>13:51:15</t>
  </si>
  <si>
    <t>20230321 13:51:20</t>
  </si>
  <si>
    <t>13:51:20</t>
  </si>
  <si>
    <t>20230321 13:51:25</t>
  </si>
  <si>
    <t>13:51:25</t>
  </si>
  <si>
    <t>20230321 13:51:30</t>
  </si>
  <si>
    <t>13:51:30</t>
  </si>
  <si>
    <t>20230321 13:51:35</t>
  </si>
  <si>
    <t>13:51:35</t>
  </si>
  <si>
    <t>20230321 13:53:12</t>
  </si>
  <si>
    <t>13:53:12</t>
  </si>
  <si>
    <t>20230321 13:53:17</t>
  </si>
  <si>
    <t>13:53:17</t>
  </si>
  <si>
    <t>20230321 13:53:22</t>
  </si>
  <si>
    <t>13:53:22</t>
  </si>
  <si>
    <t>20230321 13:53:27</t>
  </si>
  <si>
    <t>13:53:27</t>
  </si>
  <si>
    <t>20230321 13:53:32</t>
  </si>
  <si>
    <t>13:53:32</t>
  </si>
  <si>
    <t>20230321 13:53:37</t>
  </si>
  <si>
    <t>13:53:37</t>
  </si>
  <si>
    <t>20230321 13:53:42</t>
  </si>
  <si>
    <t>13:53:42</t>
  </si>
  <si>
    <t>20230321 13:53:47</t>
  </si>
  <si>
    <t>13:53:47</t>
  </si>
  <si>
    <t>20230321 13:53:52</t>
  </si>
  <si>
    <t>13:53:52</t>
  </si>
  <si>
    <t>20230321 13:53:57</t>
  </si>
  <si>
    <t>13:53:57</t>
  </si>
  <si>
    <t>20230321 13:54:02</t>
  </si>
  <si>
    <t>13:54:02</t>
  </si>
  <si>
    <t>20230321 13:54:07</t>
  </si>
  <si>
    <t>13:54:07</t>
  </si>
  <si>
    <t>20230321 13:54:12</t>
  </si>
  <si>
    <t>13:54:12</t>
  </si>
  <si>
    <t>20230321 13:54:17</t>
  </si>
  <si>
    <t>13:54:17</t>
  </si>
  <si>
    <t>20230321 13:54:22</t>
  </si>
  <si>
    <t>13:54:22</t>
  </si>
  <si>
    <t>20230321 13:54:27</t>
  </si>
  <si>
    <t>13:54:27</t>
  </si>
  <si>
    <t>20230321 13:54:32</t>
  </si>
  <si>
    <t>13:54:32</t>
  </si>
  <si>
    <t>20230321 13:54:37</t>
  </si>
  <si>
    <t>13:54:37</t>
  </si>
  <si>
    <t>20230321 13:54:42</t>
  </si>
  <si>
    <t>13:54:42</t>
  </si>
  <si>
    <t>20230321 13:54:47</t>
  </si>
  <si>
    <t>13:54:47</t>
  </si>
  <si>
    <t>20230321 13:54:52</t>
  </si>
  <si>
    <t>13:54:52</t>
  </si>
  <si>
    <t>20230321 13:54:57</t>
  </si>
  <si>
    <t>13:54:57</t>
  </si>
  <si>
    <t>20230321 13:55:02</t>
  </si>
  <si>
    <t>13:55:02</t>
  </si>
  <si>
    <t>20230321 13:55:07</t>
  </si>
  <si>
    <t>13:55:07</t>
  </si>
  <si>
    <t>20230321 13:55:12</t>
  </si>
  <si>
    <t>13:55:12</t>
  </si>
  <si>
    <t>20230321 13:55:17</t>
  </si>
  <si>
    <t>13:55:17</t>
  </si>
  <si>
    <t>20230321 13:55:22</t>
  </si>
  <si>
    <t>13:55:22</t>
  </si>
  <si>
    <t>20230321 13:55:27</t>
  </si>
  <si>
    <t>13:55:27</t>
  </si>
  <si>
    <t>20230321 13:55:32</t>
  </si>
  <si>
    <t>13:55:32</t>
  </si>
  <si>
    <t>20230321 13:55:37</t>
  </si>
  <si>
    <t>13:55:37</t>
  </si>
  <si>
    <t>20230321 13:55:42</t>
  </si>
  <si>
    <t>13:55:42</t>
  </si>
  <si>
    <t>20230321 13:55:47</t>
  </si>
  <si>
    <t>13:55:47</t>
  </si>
  <si>
    <t>20230321 13:55:52</t>
  </si>
  <si>
    <t>13:55:52</t>
  </si>
  <si>
    <t>20230321 13:55:57</t>
  </si>
  <si>
    <t>13:55:57</t>
  </si>
  <si>
    <t>20230321 13:56:02</t>
  </si>
  <si>
    <t>13:56:02</t>
  </si>
  <si>
    <t>20230321 13:56:07</t>
  </si>
  <si>
    <t>13:56:07</t>
  </si>
  <si>
    <t>20230321 13:56:12</t>
  </si>
  <si>
    <t>13:56:12</t>
  </si>
  <si>
    <t>20230321 13:56:17</t>
  </si>
  <si>
    <t>13:56:17</t>
  </si>
  <si>
    <t>20230321 13:56:22</t>
  </si>
  <si>
    <t>13:56:22</t>
  </si>
  <si>
    <t>20230321 13:56:27</t>
  </si>
  <si>
    <t>13:56:27</t>
  </si>
  <si>
    <t>20230321 13:56:32</t>
  </si>
  <si>
    <t>13:56:32</t>
  </si>
  <si>
    <t>20230321 13:56:37</t>
  </si>
  <si>
    <t>13:56:37</t>
  </si>
  <si>
    <t>20230321 13:56:42</t>
  </si>
  <si>
    <t>13:56:42</t>
  </si>
  <si>
    <t>20230321 13:56:47</t>
  </si>
  <si>
    <t>13:56:47</t>
  </si>
  <si>
    <t>20230321 13:56:52</t>
  </si>
  <si>
    <t>13:56:52</t>
  </si>
  <si>
    <t>20230321 13:56:57</t>
  </si>
  <si>
    <t>13:56:57</t>
  </si>
  <si>
    <t>20230321 13:57:02</t>
  </si>
  <si>
    <t>13:57:02</t>
  </si>
  <si>
    <t>20230321 13:57:07</t>
  </si>
  <si>
    <t>13:57:07</t>
  </si>
  <si>
    <t>20230321 13:57:12</t>
  </si>
  <si>
    <t>13:57:12</t>
  </si>
  <si>
    <t>20230321 13:57:17</t>
  </si>
  <si>
    <t>13:57:17</t>
  </si>
  <si>
    <t>20230321 13:57:22</t>
  </si>
  <si>
    <t>13:57:22</t>
  </si>
  <si>
    <t>20230321 13:57:27</t>
  </si>
  <si>
    <t>13:57:27</t>
  </si>
  <si>
    <t>20230321 13:57:32</t>
  </si>
  <si>
    <t>13:57:32</t>
  </si>
  <si>
    <t>20230321 13:57:37</t>
  </si>
  <si>
    <t>13:57:37</t>
  </si>
  <si>
    <t>20230321 13:57:42</t>
  </si>
  <si>
    <t>13:57:42</t>
  </si>
  <si>
    <t>20230321 13:57:47</t>
  </si>
  <si>
    <t>13:57:47</t>
  </si>
  <si>
    <t>20230321 13:57:52</t>
  </si>
  <si>
    <t>13:57:52</t>
  </si>
  <si>
    <t>20230321 13:57:57</t>
  </si>
  <si>
    <t>13:57:57</t>
  </si>
  <si>
    <t>20230321 13:58:02</t>
  </si>
  <si>
    <t>13:58:02</t>
  </si>
  <si>
    <t>20230321 13:58:07</t>
  </si>
  <si>
    <t>13:58:07</t>
  </si>
  <si>
    <t>20230321 13:58:12</t>
  </si>
  <si>
    <t>13:58:12</t>
  </si>
  <si>
    <t>20230321 13:58:17</t>
  </si>
  <si>
    <t>13:58:17</t>
  </si>
  <si>
    <t>20230321 13:58:22</t>
  </si>
  <si>
    <t>13:58:22</t>
  </si>
  <si>
    <t>20230321 13:58:27</t>
  </si>
  <si>
    <t>13:58:27</t>
  </si>
  <si>
    <t>20230321 13:58:32</t>
  </si>
  <si>
    <t>13:58:32</t>
  </si>
  <si>
    <t>20230321 13:58:37</t>
  </si>
  <si>
    <t>13:58:37</t>
  </si>
  <si>
    <t>20230321 13:58:42</t>
  </si>
  <si>
    <t>13:58:42</t>
  </si>
  <si>
    <t>20230321 13:58:47</t>
  </si>
  <si>
    <t>13:58:47</t>
  </si>
  <si>
    <t>20230321 13:58:52</t>
  </si>
  <si>
    <t>13:58:52</t>
  </si>
  <si>
    <t>20230321 13:58:57</t>
  </si>
  <si>
    <t>13:58:57</t>
  </si>
  <si>
    <t>20230321 13:59:02</t>
  </si>
  <si>
    <t>13:59:02</t>
  </si>
  <si>
    <t>20230321 13:59:07</t>
  </si>
  <si>
    <t>13:59:07</t>
  </si>
  <si>
    <t>20230321 14:52:11</t>
  </si>
  <si>
    <t>14:52:11</t>
  </si>
  <si>
    <t>poa_pra26_t1_ch5</t>
  </si>
  <si>
    <t>20230321 14:52:16</t>
  </si>
  <si>
    <t>14:52:16</t>
  </si>
  <si>
    <t>20230321 14:52:21</t>
  </si>
  <si>
    <t>14:52:21</t>
  </si>
  <si>
    <t>20230321 14:52:26</t>
  </si>
  <si>
    <t>14:52:26</t>
  </si>
  <si>
    <t>20230321 14:52:31</t>
  </si>
  <si>
    <t>14:52:31</t>
  </si>
  <si>
    <t>20230321 14:52:36</t>
  </si>
  <si>
    <t>14:52:36</t>
  </si>
  <si>
    <t>20230321 14:52:41</t>
  </si>
  <si>
    <t>14:52:41</t>
  </si>
  <si>
    <t>20230321 14:52:46</t>
  </si>
  <si>
    <t>14:52:46</t>
  </si>
  <si>
    <t>20230321 14:52:51</t>
  </si>
  <si>
    <t>14:52:51</t>
  </si>
  <si>
    <t>20230321 14:52:56</t>
  </si>
  <si>
    <t>14:52:56</t>
  </si>
  <si>
    <t>20230321 14:53:01</t>
  </si>
  <si>
    <t>14:53:01</t>
  </si>
  <si>
    <t>20230321 14:53:06</t>
  </si>
  <si>
    <t>14:53:06</t>
  </si>
  <si>
    <t>20230321 14:53:11</t>
  </si>
  <si>
    <t>14:53:11</t>
  </si>
  <si>
    <t>20230321 14:53:16</t>
  </si>
  <si>
    <t>14:53:16</t>
  </si>
  <si>
    <t>20230321 14:53:21</t>
  </si>
  <si>
    <t>14:53:21</t>
  </si>
  <si>
    <t>20230321 14:53:26</t>
  </si>
  <si>
    <t>14:53:26</t>
  </si>
  <si>
    <t>20230321 14:53:31</t>
  </si>
  <si>
    <t>14:53:31</t>
  </si>
  <si>
    <t>20230321 14:53:36</t>
  </si>
  <si>
    <t>14:53:36</t>
  </si>
  <si>
    <t>20230321 14:53:41</t>
  </si>
  <si>
    <t>14:53:41</t>
  </si>
  <si>
    <t>20230321 14:53:46</t>
  </si>
  <si>
    <t>14:53:46</t>
  </si>
  <si>
    <t>20230321 14:53:51</t>
  </si>
  <si>
    <t>14:53:51</t>
  </si>
  <si>
    <t>20230321 14:53:56</t>
  </si>
  <si>
    <t>14:53:56</t>
  </si>
  <si>
    <t>20230321 14:54:01</t>
  </si>
  <si>
    <t>14:54:01</t>
  </si>
  <si>
    <t>20230321 14:54:06</t>
  </si>
  <si>
    <t>14:54:06</t>
  </si>
  <si>
    <t>20230321 14:55:43</t>
  </si>
  <si>
    <t>14:55:43</t>
  </si>
  <si>
    <t>20230321 14:55:48</t>
  </si>
  <si>
    <t>14:55:48</t>
  </si>
  <si>
    <t>20230321 14:55:53</t>
  </si>
  <si>
    <t>14:55:53</t>
  </si>
  <si>
    <t>20230321 14:55:58</t>
  </si>
  <si>
    <t>14:55:58</t>
  </si>
  <si>
    <t>20230321 14:56:03</t>
  </si>
  <si>
    <t>14:56:03</t>
  </si>
  <si>
    <t>20230321 14:56:08</t>
  </si>
  <si>
    <t>14:56:08</t>
  </si>
  <si>
    <t>20230321 14:56:13</t>
  </si>
  <si>
    <t>14:56:13</t>
  </si>
  <si>
    <t>20230321 14:56:18</t>
  </si>
  <si>
    <t>14:56:18</t>
  </si>
  <si>
    <t>20230321 14:56:23</t>
  </si>
  <si>
    <t>14:56:23</t>
  </si>
  <si>
    <t>20230321 14:56:28</t>
  </si>
  <si>
    <t>14:56:28</t>
  </si>
  <si>
    <t>20230321 14:56:33</t>
  </si>
  <si>
    <t>14:56:33</t>
  </si>
  <si>
    <t>20230321 14:56:38</t>
  </si>
  <si>
    <t>14:56:38</t>
  </si>
  <si>
    <t>20230321 14:56:43</t>
  </si>
  <si>
    <t>14:56:43</t>
  </si>
  <si>
    <t>20230321 14:56:48</t>
  </si>
  <si>
    <t>14:56:48</t>
  </si>
  <si>
    <t>20230321 14:56:53</t>
  </si>
  <si>
    <t>14:56:53</t>
  </si>
  <si>
    <t>20230321 14:56:58</t>
  </si>
  <si>
    <t>14:56:58</t>
  </si>
  <si>
    <t>20230321 14:57:03</t>
  </si>
  <si>
    <t>14:57:03</t>
  </si>
  <si>
    <t>20230321 14:57:08</t>
  </si>
  <si>
    <t>14:57:08</t>
  </si>
  <si>
    <t>20230321 14:57:13</t>
  </si>
  <si>
    <t>14:57:13</t>
  </si>
  <si>
    <t>20230321 14:57:18</t>
  </si>
  <si>
    <t>14:57:18</t>
  </si>
  <si>
    <t>20230321 14:57:23</t>
  </si>
  <si>
    <t>14:57:23</t>
  </si>
  <si>
    <t>20230321 14:57:28</t>
  </si>
  <si>
    <t>14:57:28</t>
  </si>
  <si>
    <t>20230321 14:57:33</t>
  </si>
  <si>
    <t>14:57:33</t>
  </si>
  <si>
    <t>20230321 14:57:38</t>
  </si>
  <si>
    <t>14:57:38</t>
  </si>
  <si>
    <t>20230321 14:57:43</t>
  </si>
  <si>
    <t>14:57:43</t>
  </si>
  <si>
    <t>20230321 14:57:48</t>
  </si>
  <si>
    <t>14:57:48</t>
  </si>
  <si>
    <t>20230321 14:57:53</t>
  </si>
  <si>
    <t>14:57:53</t>
  </si>
  <si>
    <t>20230321 14:57:58</t>
  </si>
  <si>
    <t>14:57:58</t>
  </si>
  <si>
    <t>20230321 14:58:03</t>
  </si>
  <si>
    <t>14:58:03</t>
  </si>
  <si>
    <t>20230321 14:58:08</t>
  </si>
  <si>
    <t>14:58:08</t>
  </si>
  <si>
    <t>20230321 14:58:13</t>
  </si>
  <si>
    <t>14:58:13</t>
  </si>
  <si>
    <t>20230321 14:58:17</t>
  </si>
  <si>
    <t>14:58:17</t>
  </si>
  <si>
    <t>20230321 14:58:23</t>
  </si>
  <si>
    <t>14:58:23</t>
  </si>
  <si>
    <t>20230321 14:58:27</t>
  </si>
  <si>
    <t>14:58:27</t>
  </si>
  <si>
    <t>20230321 14:58:33</t>
  </si>
  <si>
    <t>14:58:33</t>
  </si>
  <si>
    <t>20230321 14:58:37</t>
  </si>
  <si>
    <t>14:58:37</t>
  </si>
  <si>
    <t>20230321 14:58:43</t>
  </si>
  <si>
    <t>14:58:43</t>
  </si>
  <si>
    <t>20230321 14:58:48</t>
  </si>
  <si>
    <t>14:58:48</t>
  </si>
  <si>
    <t>20230321 14:58:53</t>
  </si>
  <si>
    <t>14:58:53</t>
  </si>
  <si>
    <t>20230321 14:58:58</t>
  </si>
  <si>
    <t>14:58:58</t>
  </si>
  <si>
    <t>20230321 14:59:03</t>
  </si>
  <si>
    <t>14:59:03</t>
  </si>
  <si>
    <t>20230321 14:59:08</t>
  </si>
  <si>
    <t>14:59:08</t>
  </si>
  <si>
    <t>20230321 14:59:13</t>
  </si>
  <si>
    <t>14:59:13</t>
  </si>
  <si>
    <t>20230321 14:59:18</t>
  </si>
  <si>
    <t>14:59:18</t>
  </si>
  <si>
    <t>20230321 14:59:23</t>
  </si>
  <si>
    <t>14:59:23</t>
  </si>
  <si>
    <t>20230321 14:59:28</t>
  </si>
  <si>
    <t>14:59:28</t>
  </si>
  <si>
    <t>20230321 14:59:33</t>
  </si>
  <si>
    <t>14:59:33</t>
  </si>
  <si>
    <t>20230321 14:59:38</t>
  </si>
  <si>
    <t>14:59:38</t>
  </si>
  <si>
    <t>20230321 14:59:43</t>
  </si>
  <si>
    <t>14:59:43</t>
  </si>
  <si>
    <t>20230321 14:59:48</t>
  </si>
  <si>
    <t>14:59:48</t>
  </si>
  <si>
    <t>20230321 14:59:53</t>
  </si>
  <si>
    <t>14:59:53</t>
  </si>
  <si>
    <t>20230321 14:59:58</t>
  </si>
  <si>
    <t>14:59:58</t>
  </si>
  <si>
    <t>20230321 15:00:03</t>
  </si>
  <si>
    <t>15:00:03</t>
  </si>
  <si>
    <t>20230321 15:00:08</t>
  </si>
  <si>
    <t>15:00:08</t>
  </si>
  <si>
    <t>20230321 15:00:13</t>
  </si>
  <si>
    <t>15:00:13</t>
  </si>
  <si>
    <t>20230321 15:00:18</t>
  </si>
  <si>
    <t>15:00:18</t>
  </si>
  <si>
    <t>20230321 15:00:22</t>
  </si>
  <si>
    <t>15:00:22</t>
  </si>
  <si>
    <t>20230321 15:00:27</t>
  </si>
  <si>
    <t>15:00:27</t>
  </si>
  <si>
    <t>20230321 15:00:32</t>
  </si>
  <si>
    <t>15:00:32</t>
  </si>
  <si>
    <t>20230321 15:00:37</t>
  </si>
  <si>
    <t>15:00:37</t>
  </si>
  <si>
    <t>20230321 15:00:42</t>
  </si>
  <si>
    <t>15:00:42</t>
  </si>
  <si>
    <t>20230321 15:00:47</t>
  </si>
  <si>
    <t>15:00:47</t>
  </si>
  <si>
    <t>20230321 15:00:52</t>
  </si>
  <si>
    <t>15:00:52</t>
  </si>
  <si>
    <t>20230321 15:00:57</t>
  </si>
  <si>
    <t>15:00:57</t>
  </si>
  <si>
    <t>20230321 15:01:02</t>
  </si>
  <si>
    <t>15:01:02</t>
  </si>
  <si>
    <t>20230321 15:01:07</t>
  </si>
  <si>
    <t>15:01:07</t>
  </si>
  <si>
    <t>20230321 15:01:12</t>
  </si>
  <si>
    <t>15:01:12</t>
  </si>
  <si>
    <t>20230321 15:01:17</t>
  </si>
  <si>
    <t>15:01:17</t>
  </si>
  <si>
    <t>20230321 15:01:22</t>
  </si>
  <si>
    <t>15:01:22</t>
  </si>
  <si>
    <t>20230321 15:01:27</t>
  </si>
  <si>
    <t>15:01:27</t>
  </si>
  <si>
    <t>20230321 15:01:32</t>
  </si>
  <si>
    <t>15:01:32</t>
  </si>
  <si>
    <t>20230321 15:01:37</t>
  </si>
  <si>
    <t>15:01:37</t>
  </si>
  <si>
    <t>20230321 15:35:03</t>
  </si>
  <si>
    <t>15:35:03</t>
  </si>
  <si>
    <t>20230321 15:35:08</t>
  </si>
  <si>
    <t>15:35:08</t>
  </si>
  <si>
    <t>20230321 15:35:13</t>
  </si>
  <si>
    <t>15:35:13</t>
  </si>
  <si>
    <t>20230321 15:35:18</t>
  </si>
  <si>
    <t>15:35:18</t>
  </si>
  <si>
    <t>20230321 15:35:23</t>
  </si>
  <si>
    <t>15:35:23</t>
  </si>
  <si>
    <t>20230321 15:35:28</t>
  </si>
  <si>
    <t>15:35:28</t>
  </si>
  <si>
    <t>20230321 15:35:33</t>
  </si>
  <si>
    <t>15:35:33</t>
  </si>
  <si>
    <t>20230321 15:35:38</t>
  </si>
  <si>
    <t>15:35:38</t>
  </si>
  <si>
    <t>20230321 15:35:43</t>
  </si>
  <si>
    <t>15:35:43</t>
  </si>
  <si>
    <t>20230321 15:35:48</t>
  </si>
  <si>
    <t>15:35:48</t>
  </si>
  <si>
    <t>20230321 15:35:53</t>
  </si>
  <si>
    <t>15:35:53</t>
  </si>
  <si>
    <t>20230321 15:35:58</t>
  </si>
  <si>
    <t>15:35:58</t>
  </si>
  <si>
    <t>20230321 15:36:02</t>
  </si>
  <si>
    <t>15:36:02</t>
  </si>
  <si>
    <t>20230321 15:36:08</t>
  </si>
  <si>
    <t>15:36:08</t>
  </si>
  <si>
    <t>20230321 15:36:13</t>
  </si>
  <si>
    <t>15:36:13</t>
  </si>
  <si>
    <t>20230321 15:36:17</t>
  </si>
  <si>
    <t>15:36:17</t>
  </si>
  <si>
    <t>20230321 15:36:22</t>
  </si>
  <si>
    <t>15:36:22</t>
  </si>
  <si>
    <t>20230321 15:36:27</t>
  </si>
  <si>
    <t>15:36:27</t>
  </si>
  <si>
    <t>20230321 15:36:32</t>
  </si>
  <si>
    <t>15:36:32</t>
  </si>
  <si>
    <t>20230321 15:36:37</t>
  </si>
  <si>
    <t>15:36:37</t>
  </si>
  <si>
    <t>20230321 15:36:42</t>
  </si>
  <si>
    <t>15:36:42</t>
  </si>
  <si>
    <t>20230321 15:36:47</t>
  </si>
  <si>
    <t>15:36:47</t>
  </si>
  <si>
    <t>20230321 15:36:52</t>
  </si>
  <si>
    <t>15:36:52</t>
  </si>
  <si>
    <t>20230321 15:36:57</t>
  </si>
  <si>
    <t>15:36:57</t>
  </si>
  <si>
    <t>20230321 15:38:34</t>
  </si>
  <si>
    <t>15:38:34</t>
  </si>
  <si>
    <t>20230321 15:38:39</t>
  </si>
  <si>
    <t>15:38:39</t>
  </si>
  <si>
    <t>20230321 15:38:44</t>
  </si>
  <si>
    <t>15:38:44</t>
  </si>
  <si>
    <t>20230321 15:38:49</t>
  </si>
  <si>
    <t>15:38:49</t>
  </si>
  <si>
    <t>20230321 15:38:54</t>
  </si>
  <si>
    <t>15:38:54</t>
  </si>
  <si>
    <t>20230321 15:38:59</t>
  </si>
  <si>
    <t>15:38:59</t>
  </si>
  <si>
    <t>20230321 15:39:04</t>
  </si>
  <si>
    <t>15:39:04</t>
  </si>
  <si>
    <t>20230321 15:39:09</t>
  </si>
  <si>
    <t>15:39:09</t>
  </si>
  <si>
    <t>20230321 15:39:14</t>
  </si>
  <si>
    <t>15:39:14</t>
  </si>
  <si>
    <t>20230321 15:39:19</t>
  </si>
  <si>
    <t>15:39:19</t>
  </si>
  <si>
    <t>20230321 15:39:24</t>
  </si>
  <si>
    <t>15:39:24</t>
  </si>
  <si>
    <t>20230321 15:39:29</t>
  </si>
  <si>
    <t>15:39:29</t>
  </si>
  <si>
    <t>20230321 15:39:34</t>
  </si>
  <si>
    <t>15:39:34</t>
  </si>
  <si>
    <t>20230321 15:39:39</t>
  </si>
  <si>
    <t>15:39:39</t>
  </si>
  <si>
    <t>20230321 15:39:44</t>
  </si>
  <si>
    <t>15:39:44</t>
  </si>
  <si>
    <t>20230321 15:39:49</t>
  </si>
  <si>
    <t>15:39:49</t>
  </si>
  <si>
    <t>20230321 15:39:54</t>
  </si>
  <si>
    <t>15:39:54</t>
  </si>
  <si>
    <t>20230321 15:39:59</t>
  </si>
  <si>
    <t>15:39:59</t>
  </si>
  <si>
    <t>20230321 15:40:04</t>
  </si>
  <si>
    <t>15:40:04</t>
  </si>
  <si>
    <t>20230321 15:40:09</t>
  </si>
  <si>
    <t>15:40:09</t>
  </si>
  <si>
    <t>20230321 15:40:14</t>
  </si>
  <si>
    <t>15:40:14</t>
  </si>
  <si>
    <t>20230321 15:40:19</t>
  </si>
  <si>
    <t>15:40:19</t>
  </si>
  <si>
    <t>20230321 15:40:24</t>
  </si>
  <si>
    <t>15:40:24</t>
  </si>
  <si>
    <t>20230321 15:40:29</t>
  </si>
  <si>
    <t>15:40:29</t>
  </si>
  <si>
    <t>20230321 15:40:34</t>
  </si>
  <si>
    <t>15:40:34</t>
  </si>
  <si>
    <t>20230321 15:40:39</t>
  </si>
  <si>
    <t>15:40:39</t>
  </si>
  <si>
    <t>20230321 15:40:44</t>
  </si>
  <si>
    <t>15:40:44</t>
  </si>
  <si>
    <t>20230321 15:40:49</t>
  </si>
  <si>
    <t>15:40:49</t>
  </si>
  <si>
    <t>20230321 15:40:54</t>
  </si>
  <si>
    <t>15:40:54</t>
  </si>
  <si>
    <t>20230321 15:40:59</t>
  </si>
  <si>
    <t>15:40:59</t>
  </si>
  <si>
    <t>20230321 15:41:04</t>
  </si>
  <si>
    <t>15:41:04</t>
  </si>
  <si>
    <t>20230321 15:41:09</t>
  </si>
  <si>
    <t>15:41:09</t>
  </si>
  <si>
    <t>20230321 15:41:14</t>
  </si>
  <si>
    <t>15:41:14</t>
  </si>
  <si>
    <t>20230321 15:41:19</t>
  </si>
  <si>
    <t>15:41:19</t>
  </si>
  <si>
    <t>20230321 15:41:24</t>
  </si>
  <si>
    <t>15:41:24</t>
  </si>
  <si>
    <t>20230321 15:41:29</t>
  </si>
  <si>
    <t>15:41:29</t>
  </si>
  <si>
    <t>20230321 15:41:34</t>
  </si>
  <si>
    <t>15:41:34</t>
  </si>
  <si>
    <t>20230321 15:41:39</t>
  </si>
  <si>
    <t>15:41:39</t>
  </si>
  <si>
    <t>20230321 15:41:44</t>
  </si>
  <si>
    <t>15:41:44</t>
  </si>
  <si>
    <t>20230321 15:41:49</t>
  </si>
  <si>
    <t>15:41:49</t>
  </si>
  <si>
    <t>20230321 15:41:54</t>
  </si>
  <si>
    <t>15:41:54</t>
  </si>
  <si>
    <t>20230321 15:41:59</t>
  </si>
  <si>
    <t>15:41:59</t>
  </si>
  <si>
    <t>20230321 15:42:04</t>
  </si>
  <si>
    <t>15:42:04</t>
  </si>
  <si>
    <t>20230321 15:42:09</t>
  </si>
  <si>
    <t>15:42:09</t>
  </si>
  <si>
    <t>20230321 15:42:14</t>
  </si>
  <si>
    <t>15:42:14</t>
  </si>
  <si>
    <t>20230321 15:42:19</t>
  </si>
  <si>
    <t>15:42:19</t>
  </si>
  <si>
    <t>20230321 15:42:24</t>
  </si>
  <si>
    <t>15:42:24</t>
  </si>
  <si>
    <t>20230321 15:42:29</t>
  </si>
  <si>
    <t>15:42:29</t>
  </si>
  <si>
    <t>20230321 15:42:34</t>
  </si>
  <si>
    <t>15:42:34</t>
  </si>
  <si>
    <t>20230321 15:42:39</t>
  </si>
  <si>
    <t>15:42:39</t>
  </si>
  <si>
    <t>20230321 15:42:44</t>
  </si>
  <si>
    <t>15:42:44</t>
  </si>
  <si>
    <t>20230321 15:42:49</t>
  </si>
  <si>
    <t>15:42:49</t>
  </si>
  <si>
    <t>20230321 15:42:54</t>
  </si>
  <si>
    <t>15:42:54</t>
  </si>
  <si>
    <t>20230321 15:42:59</t>
  </si>
  <si>
    <t>15:42:59</t>
  </si>
  <si>
    <t>20230321 15:43:04</t>
  </si>
  <si>
    <t>15:43:04</t>
  </si>
  <si>
    <t>20230321 15:43:09</t>
  </si>
  <si>
    <t>15:43:09</t>
  </si>
  <si>
    <t>20230321 15:43:14</t>
  </si>
  <si>
    <t>15:43:14</t>
  </si>
  <si>
    <t>20230321 15:43:19</t>
  </si>
  <si>
    <t>15:43:19</t>
  </si>
  <si>
    <t>20230321 15:43:24</t>
  </si>
  <si>
    <t>15:43:24</t>
  </si>
  <si>
    <t>20230321 15:43:29</t>
  </si>
  <si>
    <t>15:43:29</t>
  </si>
  <si>
    <t>20230321 15:43:34</t>
  </si>
  <si>
    <t>15:43:34</t>
  </si>
  <si>
    <t>20230321 15:43:39</t>
  </si>
  <si>
    <t>15:43:39</t>
  </si>
  <si>
    <t>20230321 15:43:44</t>
  </si>
  <si>
    <t>15:43:44</t>
  </si>
  <si>
    <t>20230321 15:43:49</t>
  </si>
  <si>
    <t>15:43:49</t>
  </si>
  <si>
    <t>20230321 15:43:54</t>
  </si>
  <si>
    <t>15:43:54</t>
  </si>
  <si>
    <t>20230321 15:43:59</t>
  </si>
  <si>
    <t>15:43:59</t>
  </si>
  <si>
    <t>20230321 15:44:04</t>
  </si>
  <si>
    <t>15:44:04</t>
  </si>
  <si>
    <t>20230321 15:44:09</t>
  </si>
  <si>
    <t>15:44:09</t>
  </si>
  <si>
    <t>20230321 15:44:14</t>
  </si>
  <si>
    <t>15:44:14</t>
  </si>
  <si>
    <t>20230321 15:44:19</t>
  </si>
  <si>
    <t>15:44:19</t>
  </si>
  <si>
    <t>20230321 15:44:24</t>
  </si>
  <si>
    <t>15:44:24</t>
  </si>
  <si>
    <t>20230321 15:44:29</t>
  </si>
  <si>
    <t>15:44:29</t>
  </si>
  <si>
    <t>20230321 16:02:19</t>
  </si>
  <si>
    <t>16:02:19</t>
  </si>
  <si>
    <t>poa_pra25_t1_ch5</t>
  </si>
  <si>
    <t>20230321 16:02:24</t>
  </si>
  <si>
    <t>16:02:24</t>
  </si>
  <si>
    <t>20230321 16:02:29</t>
  </si>
  <si>
    <t>16:02:29</t>
  </si>
  <si>
    <t>20230321 16:02:34</t>
  </si>
  <si>
    <t>16:02:34</t>
  </si>
  <si>
    <t>20230321 16:02:39</t>
  </si>
  <si>
    <t>16:02:39</t>
  </si>
  <si>
    <t>20230321 16:02:44</t>
  </si>
  <si>
    <t>16:02:44</t>
  </si>
  <si>
    <t>20230321 16:02:49</t>
  </si>
  <si>
    <t>16:02:49</t>
  </si>
  <si>
    <t>20230321 16:02:54</t>
  </si>
  <si>
    <t>16:02:54</t>
  </si>
  <si>
    <t>20230321 16:02:59</t>
  </si>
  <si>
    <t>16:02:59</t>
  </si>
  <si>
    <t>20230321 16:03:04</t>
  </si>
  <si>
    <t>16:03:04</t>
  </si>
  <si>
    <t>20230321 16:03:09</t>
  </si>
  <si>
    <t>16:03:09</t>
  </si>
  <si>
    <t>20230321 16:03:14</t>
  </si>
  <si>
    <t>16:03:14</t>
  </si>
  <si>
    <t>20230321 16:03:19</t>
  </si>
  <si>
    <t>16:03:19</t>
  </si>
  <si>
    <t>20230321 16:03:24</t>
  </si>
  <si>
    <t>16:03:24</t>
  </si>
  <si>
    <t>20230321 16:03:29</t>
  </si>
  <si>
    <t>16:03:29</t>
  </si>
  <si>
    <t>20230321 16:03:34</t>
  </si>
  <si>
    <t>16:03:34</t>
  </si>
  <si>
    <t>20230321 16:03:39</t>
  </si>
  <si>
    <t>16:03:39</t>
  </si>
  <si>
    <t>20230321 16:03:44</t>
  </si>
  <si>
    <t>16:03:44</t>
  </si>
  <si>
    <t>20230321 16:03:49</t>
  </si>
  <si>
    <t>16:03:49</t>
  </si>
  <si>
    <t>20230321 16:03:54</t>
  </si>
  <si>
    <t>16:03:54</t>
  </si>
  <si>
    <t>20230321 16:03:59</t>
  </si>
  <si>
    <t>16:03:59</t>
  </si>
  <si>
    <t>20230321 16:04:04</t>
  </si>
  <si>
    <t>16:04:04</t>
  </si>
  <si>
    <t>20230321 16:04:09</t>
  </si>
  <si>
    <t>16:04:09</t>
  </si>
  <si>
    <t>20230321 16:04:14</t>
  </si>
  <si>
    <t>16:04:14</t>
  </si>
  <si>
    <t>20230321 16:05:51</t>
  </si>
  <si>
    <t>16:05:51</t>
  </si>
  <si>
    <t>20230321 16:05:56</t>
  </si>
  <si>
    <t>16:05:56</t>
  </si>
  <si>
    <t>20230321 16:06:01</t>
  </si>
  <si>
    <t>16:06:01</t>
  </si>
  <si>
    <t>20230321 16:06:06</t>
  </si>
  <si>
    <t>16:06:06</t>
  </si>
  <si>
    <t>20230321 16:06:11</t>
  </si>
  <si>
    <t>16:06:11</t>
  </si>
  <si>
    <t>20230321 16:06:16</t>
  </si>
  <si>
    <t>16:06:16</t>
  </si>
  <si>
    <t>20230321 16:06:21</t>
  </si>
  <si>
    <t>16:06:21</t>
  </si>
  <si>
    <t>20230321 16:06:26</t>
  </si>
  <si>
    <t>16:06:26</t>
  </si>
  <si>
    <t>20230321 16:06:31</t>
  </si>
  <si>
    <t>16:06:31</t>
  </si>
  <si>
    <t>20230321 16:06:36</t>
  </si>
  <si>
    <t>16:06:36</t>
  </si>
  <si>
    <t>20230321 16:06:41</t>
  </si>
  <si>
    <t>16:06:41</t>
  </si>
  <si>
    <t>20230321 16:06:46</t>
  </si>
  <si>
    <t>16:06:46</t>
  </si>
  <si>
    <t>20230321 16:06:51</t>
  </si>
  <si>
    <t>16:06:51</t>
  </si>
  <si>
    <t>20230321 16:06:56</t>
  </si>
  <si>
    <t>16:06:56</t>
  </si>
  <si>
    <t>20230321 16:07:01</t>
  </si>
  <si>
    <t>16:07:01</t>
  </si>
  <si>
    <t>20230321 16:07:06</t>
  </si>
  <si>
    <t>16:07:06</t>
  </si>
  <si>
    <t>20230321 16:07:11</t>
  </si>
  <si>
    <t>16:07:11</t>
  </si>
  <si>
    <t>20230321 16:07:16</t>
  </si>
  <si>
    <t>16:07:16</t>
  </si>
  <si>
    <t>20230321 16:07:21</t>
  </si>
  <si>
    <t>16:07:21</t>
  </si>
  <si>
    <t>20230321 16:07:26</t>
  </si>
  <si>
    <t>16:07:26</t>
  </si>
  <si>
    <t>20230321 16:07:31</t>
  </si>
  <si>
    <t>16:07:31</t>
  </si>
  <si>
    <t>20230321 16:07:36</t>
  </si>
  <si>
    <t>16:07:36</t>
  </si>
  <si>
    <t>20230321 16:07:41</t>
  </si>
  <si>
    <t>16:07:41</t>
  </si>
  <si>
    <t>20230321 16:07:46</t>
  </si>
  <si>
    <t>16:07:46</t>
  </si>
  <si>
    <t>20230321 16:07:51</t>
  </si>
  <si>
    <t>16:07:51</t>
  </si>
  <si>
    <t>20230321 16:07:56</t>
  </si>
  <si>
    <t>16:07:56</t>
  </si>
  <si>
    <t>20230321 16:08:01</t>
  </si>
  <si>
    <t>16:08:01</t>
  </si>
  <si>
    <t>20230321 16:08:06</t>
  </si>
  <si>
    <t>16:08:06</t>
  </si>
  <si>
    <t>20230321 16:08:11</t>
  </si>
  <si>
    <t>16:08:11</t>
  </si>
  <si>
    <t>20230321 16:08:16</t>
  </si>
  <si>
    <t>16:08:16</t>
  </si>
  <si>
    <t>20230321 16:08:21</t>
  </si>
  <si>
    <t>16:08:21</t>
  </si>
  <si>
    <t>20230321 16:08:26</t>
  </si>
  <si>
    <t>16:08:26</t>
  </si>
  <si>
    <t>20230321 16:08:31</t>
  </si>
  <si>
    <t>16:08:31</t>
  </si>
  <si>
    <t>20230321 16:08:36</t>
  </si>
  <si>
    <t>16:08:36</t>
  </si>
  <si>
    <t>20230321 16:08:41</t>
  </si>
  <si>
    <t>16:08:41</t>
  </si>
  <si>
    <t>20230321 16:08:46</t>
  </si>
  <si>
    <t>16:08:46</t>
  </si>
  <si>
    <t>20230321 16:08:51</t>
  </si>
  <si>
    <t>16:08:51</t>
  </si>
  <si>
    <t>20230321 16:08:56</t>
  </si>
  <si>
    <t>16:08:56</t>
  </si>
  <si>
    <t>20230321 16:09:01</t>
  </si>
  <si>
    <t>16:09:01</t>
  </si>
  <si>
    <t>20230321 16:09:06</t>
  </si>
  <si>
    <t>16:09:06</t>
  </si>
  <si>
    <t>20230321 16:09:11</t>
  </si>
  <si>
    <t>16:09:11</t>
  </si>
  <si>
    <t>20230321 16:09:16</t>
  </si>
  <si>
    <t>16:09:16</t>
  </si>
  <si>
    <t>20230321 16:09:21</t>
  </si>
  <si>
    <t>16:09:21</t>
  </si>
  <si>
    <t>20230321 16:09:26</t>
  </si>
  <si>
    <t>16:09:26</t>
  </si>
  <si>
    <t>20230321 16:09:31</t>
  </si>
  <si>
    <t>16:09:31</t>
  </si>
  <si>
    <t>20230321 16:09:36</t>
  </si>
  <si>
    <t>16:09:36</t>
  </si>
  <si>
    <t>20230321 16:09:41</t>
  </si>
  <si>
    <t>16:09:41</t>
  </si>
  <si>
    <t>20230321 16:09:46</t>
  </si>
  <si>
    <t>16:09:46</t>
  </si>
  <si>
    <t>20230321 16:09:51</t>
  </si>
  <si>
    <t>16:09:51</t>
  </si>
  <si>
    <t>20230321 16:09:56</t>
  </si>
  <si>
    <t>16:09:56</t>
  </si>
  <si>
    <t>20230321 16:10:01</t>
  </si>
  <si>
    <t>16:10:01</t>
  </si>
  <si>
    <t>20230321 16:10:06</t>
  </si>
  <si>
    <t>16:10:06</t>
  </si>
  <si>
    <t>20230321 16:10:11</t>
  </si>
  <si>
    <t>16:10:11</t>
  </si>
  <si>
    <t>20230321 16:10:16</t>
  </si>
  <si>
    <t>16:10:16</t>
  </si>
  <si>
    <t>20230321 16:10:21</t>
  </si>
  <si>
    <t>16:10:21</t>
  </si>
  <si>
    <t>20230321 16:10:26</t>
  </si>
  <si>
    <t>16:10:26</t>
  </si>
  <si>
    <t>20230321 16:10:31</t>
  </si>
  <si>
    <t>16:10:31</t>
  </si>
  <si>
    <t>20230321 16:10:36</t>
  </si>
  <si>
    <t>16:10:36</t>
  </si>
  <si>
    <t>20230321 16:10:41</t>
  </si>
  <si>
    <t>16:10:41</t>
  </si>
  <si>
    <t>20230321 16:10:46</t>
  </si>
  <si>
    <t>16:10:46</t>
  </si>
  <si>
    <t>20230321 16:10:51</t>
  </si>
  <si>
    <t>16:10:51</t>
  </si>
  <si>
    <t>20230321 16:10:56</t>
  </si>
  <si>
    <t>16:10:56</t>
  </si>
  <si>
    <t>20230321 16:11:01</t>
  </si>
  <si>
    <t>16:11:01</t>
  </si>
  <si>
    <t>20230321 16:11:06</t>
  </si>
  <si>
    <t>16:11:06</t>
  </si>
  <si>
    <t>20230321 16:11:11</t>
  </si>
  <si>
    <t>16:11:11</t>
  </si>
  <si>
    <t>20230321 16:11:16</t>
  </si>
  <si>
    <t>16:11:16</t>
  </si>
  <si>
    <t>20230321 16:11:21</t>
  </si>
  <si>
    <t>16:11:21</t>
  </si>
  <si>
    <t>20230321 16:11:25</t>
  </si>
  <si>
    <t>16:11:25</t>
  </si>
  <si>
    <t>20230321 16:11:30</t>
  </si>
  <si>
    <t>16:11:30</t>
  </si>
  <si>
    <t>20230321 16:11:35</t>
  </si>
  <si>
    <t>16:11:35</t>
  </si>
  <si>
    <t>20230321 16:11:40</t>
  </si>
  <si>
    <t>16:11:40</t>
  </si>
  <si>
    <t>20230321 16:11:45</t>
  </si>
  <si>
    <t>16:11:45</t>
  </si>
  <si>
    <t>20230321 16:48:26</t>
  </si>
  <si>
    <t>16:48:26</t>
  </si>
  <si>
    <t>20230321 16:48:31</t>
  </si>
  <si>
    <t>16:48:31</t>
  </si>
  <si>
    <t>20230321 16:48:36</t>
  </si>
  <si>
    <t>16:48:36</t>
  </si>
  <si>
    <t>20230321 16:48:41</t>
  </si>
  <si>
    <t>16:48:41</t>
  </si>
  <si>
    <t>20230321 16:48:46</t>
  </si>
  <si>
    <t>16:48:46</t>
  </si>
  <si>
    <t>20230321 16:48:51</t>
  </si>
  <si>
    <t>16:48:51</t>
  </si>
  <si>
    <t>20230321 16:48:56</t>
  </si>
  <si>
    <t>16:48:56</t>
  </si>
  <si>
    <t>20230321 16:49:01</t>
  </si>
  <si>
    <t>16:49:01</t>
  </si>
  <si>
    <t>20230321 16:49:06</t>
  </si>
  <si>
    <t>16:49:06</t>
  </si>
  <si>
    <t>20230321 16:49:11</t>
  </si>
  <si>
    <t>16:49:11</t>
  </si>
  <si>
    <t>20230321 16:49:16</t>
  </si>
  <si>
    <t>16:49:16</t>
  </si>
  <si>
    <t>20230321 16:49:21</t>
  </si>
  <si>
    <t>16:49:21</t>
  </si>
  <si>
    <t>20230321 16:49:26</t>
  </si>
  <si>
    <t>16:49:26</t>
  </si>
  <si>
    <t>20230321 16:49:31</t>
  </si>
  <si>
    <t>16:49:31</t>
  </si>
  <si>
    <t>20230321 16:49:36</t>
  </si>
  <si>
    <t>16:49:36</t>
  </si>
  <si>
    <t>20230321 16:49:41</t>
  </si>
  <si>
    <t>16:49:41</t>
  </si>
  <si>
    <t>20230321 16:49:46</t>
  </si>
  <si>
    <t>16:49:46</t>
  </si>
  <si>
    <t>20230321 16:49:51</t>
  </si>
  <si>
    <t>16:49:51</t>
  </si>
  <si>
    <t>20230321 16:49:56</t>
  </si>
  <si>
    <t>16:49:56</t>
  </si>
  <si>
    <t>20230321 16:50:01</t>
  </si>
  <si>
    <t>16:50:01</t>
  </si>
  <si>
    <t>20230321 16:50:06</t>
  </si>
  <si>
    <t>16:50:06</t>
  </si>
  <si>
    <t>20230321 16:50:11</t>
  </si>
  <si>
    <t>16:50:11</t>
  </si>
  <si>
    <t>20230321 16:50:16</t>
  </si>
  <si>
    <t>16:50:16</t>
  </si>
  <si>
    <t>20230321 16:50:21</t>
  </si>
  <si>
    <t>16:50:21</t>
  </si>
  <si>
    <t>20230321 16:51:58</t>
  </si>
  <si>
    <t>16:51:58</t>
  </si>
  <si>
    <t>20230321 16:52:03</t>
  </si>
  <si>
    <t>16:52:03</t>
  </si>
  <si>
    <t>20230321 16:52:08</t>
  </si>
  <si>
    <t>16:52:08</t>
  </si>
  <si>
    <t>20230321 16:52:13</t>
  </si>
  <si>
    <t>16:52:13</t>
  </si>
  <si>
    <t>20230321 16:52:18</t>
  </si>
  <si>
    <t>16:52:18</t>
  </si>
  <si>
    <t>20230321 16:52:23</t>
  </si>
  <si>
    <t>16:52:23</t>
  </si>
  <si>
    <t>20230321 16:52:28</t>
  </si>
  <si>
    <t>16:52:28</t>
  </si>
  <si>
    <t>20230321 16:52:33</t>
  </si>
  <si>
    <t>16:52:33</t>
  </si>
  <si>
    <t>20230321 16:52:38</t>
  </si>
  <si>
    <t>16:52:38</t>
  </si>
  <si>
    <t>20230321 16:52:43</t>
  </si>
  <si>
    <t>16:52:43</t>
  </si>
  <si>
    <t>20230321 16:52:48</t>
  </si>
  <si>
    <t>16:52:48</t>
  </si>
  <si>
    <t>20230321 16:52:53</t>
  </si>
  <si>
    <t>16:52:53</t>
  </si>
  <si>
    <t>20230321 16:52:58</t>
  </si>
  <si>
    <t>16:52:58</t>
  </si>
  <si>
    <t>20230321 16:53:03</t>
  </si>
  <si>
    <t>16:53:03</t>
  </si>
  <si>
    <t>20230321 16:53:08</t>
  </si>
  <si>
    <t>16:53:08</t>
  </si>
  <si>
    <t>20230321 16:53:13</t>
  </si>
  <si>
    <t>16:53:13</t>
  </si>
  <si>
    <t>20230321 16:53:18</t>
  </si>
  <si>
    <t>16:53:18</t>
  </si>
  <si>
    <t>20230321 16:53:23</t>
  </si>
  <si>
    <t>16:53:23</t>
  </si>
  <si>
    <t>20230321 16:53:28</t>
  </si>
  <si>
    <t>16:53:28</t>
  </si>
  <si>
    <t>20230321 16:53:33</t>
  </si>
  <si>
    <t>16:53:33</t>
  </si>
  <si>
    <t>20230321 16:53:38</t>
  </si>
  <si>
    <t>16:53:38</t>
  </si>
  <si>
    <t>20230321 16:53:43</t>
  </si>
  <si>
    <t>16:53:43</t>
  </si>
  <si>
    <t>20230321 16:53:48</t>
  </si>
  <si>
    <t>16:53:48</t>
  </si>
  <si>
    <t>20230321 16:53:53</t>
  </si>
  <si>
    <t>16:53:53</t>
  </si>
  <si>
    <t>20230321 16:53:58</t>
  </si>
  <si>
    <t>16:53:58</t>
  </si>
  <si>
    <t>20230321 16:54:03</t>
  </si>
  <si>
    <t>16:54:03</t>
  </si>
  <si>
    <t>20230321 16:54:08</t>
  </si>
  <si>
    <t>16:54:08</t>
  </si>
  <si>
    <t>20230321 16:54:13</t>
  </si>
  <si>
    <t>16:54:13</t>
  </si>
  <si>
    <t>20230321 16:54:18</t>
  </si>
  <si>
    <t>16:54:18</t>
  </si>
  <si>
    <t>20230321 16:54:23</t>
  </si>
  <si>
    <t>16:54:23</t>
  </si>
  <si>
    <t>20230321 16:54:28</t>
  </si>
  <si>
    <t>16:54:28</t>
  </si>
  <si>
    <t>20230321 16:54:33</t>
  </si>
  <si>
    <t>16:54:33</t>
  </si>
  <si>
    <t>20230321 16:54:38</t>
  </si>
  <si>
    <t>16:54:38</t>
  </si>
  <si>
    <t>20230321 16:54:43</t>
  </si>
  <si>
    <t>16:54:43</t>
  </si>
  <si>
    <t>20230321 16:54:48</t>
  </si>
  <si>
    <t>16:54:48</t>
  </si>
  <si>
    <t>20230321 16:54:53</t>
  </si>
  <si>
    <t>16:54:53</t>
  </si>
  <si>
    <t>20230321 16:54:58</t>
  </si>
  <si>
    <t>16:54:58</t>
  </si>
  <si>
    <t>20230321 16:55:03</t>
  </si>
  <si>
    <t>16:55:03</t>
  </si>
  <si>
    <t>20230321 16:55:08</t>
  </si>
  <si>
    <t>16:55:08</t>
  </si>
  <si>
    <t>20230321 16:55:13</t>
  </si>
  <si>
    <t>16:55:13</t>
  </si>
  <si>
    <t>20230321 16:55:18</t>
  </si>
  <si>
    <t>16:55:18</t>
  </si>
  <si>
    <t>20230321 16:55:23</t>
  </si>
  <si>
    <t>16:55:23</t>
  </si>
  <si>
    <t>20230321 16:55:28</t>
  </si>
  <si>
    <t>16:55:28</t>
  </si>
  <si>
    <t>20230321 16:55:33</t>
  </si>
  <si>
    <t>16:55:33</t>
  </si>
  <si>
    <t>20230321 16:55:38</t>
  </si>
  <si>
    <t>16:55:38</t>
  </si>
  <si>
    <t>20230321 16:55:43</t>
  </si>
  <si>
    <t>16:55:43</t>
  </si>
  <si>
    <t>20230321 16:55:48</t>
  </si>
  <si>
    <t>16:55:48</t>
  </si>
  <si>
    <t>20230321 16:55:53</t>
  </si>
  <si>
    <t>16:55:53</t>
  </si>
  <si>
    <t>20230321 16:55:58</t>
  </si>
  <si>
    <t>16:55:58</t>
  </si>
  <si>
    <t>20230321 16:56:03</t>
  </si>
  <si>
    <t>16:56:03</t>
  </si>
  <si>
    <t>20230321 16:56:08</t>
  </si>
  <si>
    <t>16:56:08</t>
  </si>
  <si>
    <t>20230321 16:56:13</t>
  </si>
  <si>
    <t>16:56:13</t>
  </si>
  <si>
    <t>20230321 16:56:18</t>
  </si>
  <si>
    <t>16:56:18</t>
  </si>
  <si>
    <t>20230321 16:56:23</t>
  </si>
  <si>
    <t>16:56:23</t>
  </si>
  <si>
    <t>20230321 16:56:28</t>
  </si>
  <si>
    <t>16:56:28</t>
  </si>
  <si>
    <t>20230321 16:56:33</t>
  </si>
  <si>
    <t>16:56:33</t>
  </si>
  <si>
    <t>20230321 16:56:38</t>
  </si>
  <si>
    <t>16:56:38</t>
  </si>
  <si>
    <t>20230321 16:56:43</t>
  </si>
  <si>
    <t>16:56:43</t>
  </si>
  <si>
    <t>20230321 16:56:48</t>
  </si>
  <si>
    <t>16:56:48</t>
  </si>
  <si>
    <t>20230321 16:56:53</t>
  </si>
  <si>
    <t>16:56:53</t>
  </si>
  <si>
    <t>20230321 16:56:58</t>
  </si>
  <si>
    <t>16:56:58</t>
  </si>
  <si>
    <t>20230321 16:57:03</t>
  </si>
  <si>
    <t>16:57:03</t>
  </si>
  <si>
    <t>20230321 16:57:08</t>
  </si>
  <si>
    <t>16:57:08</t>
  </si>
  <si>
    <t>20230321 16:57:13</t>
  </si>
  <si>
    <t>16:57:13</t>
  </si>
  <si>
    <t>20230321 16:57:18</t>
  </si>
  <si>
    <t>16:57:18</t>
  </si>
  <si>
    <t>20230321 16:57:23</t>
  </si>
  <si>
    <t>16:57:23</t>
  </si>
  <si>
    <t>20230321 16:57:28</t>
  </si>
  <si>
    <t>16:57:28</t>
  </si>
  <si>
    <t>20230321 16:57:33</t>
  </si>
  <si>
    <t>16:57:33</t>
  </si>
  <si>
    <t>20230321 16:57:38</t>
  </si>
  <si>
    <t>16:57:38</t>
  </si>
  <si>
    <t>20230321 16:57:43</t>
  </si>
  <si>
    <t>16:57:43</t>
  </si>
  <si>
    <t>20230321 16:57:48</t>
  </si>
  <si>
    <t>16:57:48</t>
  </si>
  <si>
    <t>20230321 16:57:53</t>
  </si>
  <si>
    <t>16:57:53</t>
  </si>
  <si>
    <t>16:59:26</t>
  </si>
  <si>
    <t>bad curvecaused by drastic gsw drop upon ramping co2</t>
  </si>
  <si>
    <t>16:59:46</t>
  </si>
  <si>
    <t>bad curve caused by drastic gsw drop upon ramping co2</t>
  </si>
  <si>
    <t>16:59:49</t>
  </si>
  <si>
    <t>16:59:52</t>
  </si>
  <si>
    <t>20230321 17:19:47</t>
  </si>
  <si>
    <t>17:19:47</t>
  </si>
  <si>
    <t>poa_pra27_t2_ch5</t>
  </si>
  <si>
    <t>20230321 17:19:52</t>
  </si>
  <si>
    <t>17:19:52</t>
  </si>
  <si>
    <t>20230321 17:19:57</t>
  </si>
  <si>
    <t>17:19:57</t>
  </si>
  <si>
    <t>20230321 17:20:02</t>
  </si>
  <si>
    <t>17:20:02</t>
  </si>
  <si>
    <t>20230321 17:20:07</t>
  </si>
  <si>
    <t>17:20:07</t>
  </si>
  <si>
    <t>20230321 17:20:12</t>
  </si>
  <si>
    <t>17:20:12</t>
  </si>
  <si>
    <t>20230321 17:20:17</t>
  </si>
  <si>
    <t>17:20:17</t>
  </si>
  <si>
    <t>20230321 17:20:22</t>
  </si>
  <si>
    <t>17:20:22</t>
  </si>
  <si>
    <t>20230321 17:20:27</t>
  </si>
  <si>
    <t>17:20:27</t>
  </si>
  <si>
    <t>20230321 17:20:32</t>
  </si>
  <si>
    <t>17:20:32</t>
  </si>
  <si>
    <t>20230321 17:20:37</t>
  </si>
  <si>
    <t>17:20:37</t>
  </si>
  <si>
    <t>20230321 17:20:42</t>
  </si>
  <si>
    <t>17:20:42</t>
  </si>
  <si>
    <t>20230321 17:20:47</t>
  </si>
  <si>
    <t>17:20:47</t>
  </si>
  <si>
    <t>20230321 17:20:52</t>
  </si>
  <si>
    <t>17:20:52</t>
  </si>
  <si>
    <t>20230321 17:20:57</t>
  </si>
  <si>
    <t>17:20:57</t>
  </si>
  <si>
    <t>20230321 17:21:01</t>
  </si>
  <si>
    <t>17:21:01</t>
  </si>
  <si>
    <t>20230321 17:21:06</t>
  </si>
  <si>
    <t>17:21:06</t>
  </si>
  <si>
    <t>20230321 17:21:11</t>
  </si>
  <si>
    <t>17:21:11</t>
  </si>
  <si>
    <t>20230321 17:21:16</t>
  </si>
  <si>
    <t>17:21:16</t>
  </si>
  <si>
    <t>20230321 17:21:21</t>
  </si>
  <si>
    <t>17:21:21</t>
  </si>
  <si>
    <t>20230321 17:21:26</t>
  </si>
  <si>
    <t>17:21:26</t>
  </si>
  <si>
    <t>20230321 17:21:31</t>
  </si>
  <si>
    <t>17:21:31</t>
  </si>
  <si>
    <t>20230321 17:21:36</t>
  </si>
  <si>
    <t>17:21:36</t>
  </si>
  <si>
    <t>20230321 17:21:41</t>
  </si>
  <si>
    <t>17:21:41</t>
  </si>
  <si>
    <t>20230321 17:23:18</t>
  </si>
  <si>
    <t>17:23:18</t>
  </si>
  <si>
    <t>20230321 17:23:23</t>
  </si>
  <si>
    <t>17:23:23</t>
  </si>
  <si>
    <t>20230321 17:23:28</t>
  </si>
  <si>
    <t>17:23:28</t>
  </si>
  <si>
    <t>20230321 17:23:33</t>
  </si>
  <si>
    <t>17:23:33</t>
  </si>
  <si>
    <t>20230321 17:23:38</t>
  </si>
  <si>
    <t>17:23:38</t>
  </si>
  <si>
    <t>20230321 17:23:43</t>
  </si>
  <si>
    <t>17:23:43</t>
  </si>
  <si>
    <t>20230321 17:23:48</t>
  </si>
  <si>
    <t>17:23:48</t>
  </si>
  <si>
    <t>20230321 17:23:53</t>
  </si>
  <si>
    <t>17:23:53</t>
  </si>
  <si>
    <t>20230321 17:23:58</t>
  </si>
  <si>
    <t>17:23:58</t>
  </si>
  <si>
    <t>20230321 17:24:03</t>
  </si>
  <si>
    <t>17:24:03</t>
  </si>
  <si>
    <t>20230321 17:24:08</t>
  </si>
  <si>
    <t>17:24:08</t>
  </si>
  <si>
    <t>20230321 17:24:13</t>
  </si>
  <si>
    <t>17:24:13</t>
  </si>
  <si>
    <t>20230321 17:24:18</t>
  </si>
  <si>
    <t>17:24:18</t>
  </si>
  <si>
    <t>20230321 17:24:23</t>
  </si>
  <si>
    <t>17:24:23</t>
  </si>
  <si>
    <t>20230321 17:24:28</t>
  </si>
  <si>
    <t>17:24:28</t>
  </si>
  <si>
    <t>20230321 17:24:33</t>
  </si>
  <si>
    <t>17:24:33</t>
  </si>
  <si>
    <t>20230321 17:24:38</t>
  </si>
  <si>
    <t>17:24:38</t>
  </si>
  <si>
    <t>20230321 17:24:43</t>
  </si>
  <si>
    <t>17:24:43</t>
  </si>
  <si>
    <t>20230321 17:24:48</t>
  </si>
  <si>
    <t>17:24:48</t>
  </si>
  <si>
    <t>20230321 17:24:53</t>
  </si>
  <si>
    <t>17:24:53</t>
  </si>
  <si>
    <t>20230321 17:24:58</t>
  </si>
  <si>
    <t>17:24:58</t>
  </si>
  <si>
    <t>20230321 17:25:03</t>
  </si>
  <si>
    <t>17:25:03</t>
  </si>
  <si>
    <t>20230321 17:25:08</t>
  </si>
  <si>
    <t>17:25:08</t>
  </si>
  <si>
    <t>20230321 17:25:13</t>
  </si>
  <si>
    <t>17:25:13</t>
  </si>
  <si>
    <t>20230321 17:25:18</t>
  </si>
  <si>
    <t>17:25:18</t>
  </si>
  <si>
    <t>20230321 17:25:23</t>
  </si>
  <si>
    <t>17:25:23</t>
  </si>
  <si>
    <t>20230321 17:59:54</t>
  </si>
  <si>
    <t>17:59:54</t>
  </si>
  <si>
    <t>poa_pra27_t2_ch5_redo</t>
  </si>
  <si>
    <t>20230321 17:59:59</t>
  </si>
  <si>
    <t>17:59:59</t>
  </si>
  <si>
    <t>20230321 18:00:04</t>
  </si>
  <si>
    <t>18:00:04</t>
  </si>
  <si>
    <t>20230321 18:00:09</t>
  </si>
  <si>
    <t>18:00:09</t>
  </si>
  <si>
    <t>20230321 18:00:14</t>
  </si>
  <si>
    <t>18:00:14</t>
  </si>
  <si>
    <t>20230321 18:00:19</t>
  </si>
  <si>
    <t>18:00:19</t>
  </si>
  <si>
    <t>20230321 18:00:24</t>
  </si>
  <si>
    <t>18:00:24</t>
  </si>
  <si>
    <t>20230321 18:00:29</t>
  </si>
  <si>
    <t>18:00:29</t>
  </si>
  <si>
    <t>20230321 18:00:34</t>
  </si>
  <si>
    <t>18:00:34</t>
  </si>
  <si>
    <t>20230321 18:00:39</t>
  </si>
  <si>
    <t>18:00:39</t>
  </si>
  <si>
    <t>20230321 18:00:44</t>
  </si>
  <si>
    <t>18:00:44</t>
  </si>
  <si>
    <t>20230321 18:00:49</t>
  </si>
  <si>
    <t>18:00:49</t>
  </si>
  <si>
    <t>20230321 18:00:54</t>
  </si>
  <si>
    <t>18:00:54</t>
  </si>
  <si>
    <t>20230321 18:00:59</t>
  </si>
  <si>
    <t>18:00:59</t>
  </si>
  <si>
    <t>20230321 18:01:04</t>
  </si>
  <si>
    <t>18:01:04</t>
  </si>
  <si>
    <t>20230321 18:01:09</t>
  </si>
  <si>
    <t>18:01:09</t>
  </si>
  <si>
    <t>20230321 18:01:14</t>
  </si>
  <si>
    <t>18:01:14</t>
  </si>
  <si>
    <t>20230321 18:01:19</t>
  </si>
  <si>
    <t>18:01:19</t>
  </si>
  <si>
    <t>20230321 18:01:24</t>
  </si>
  <si>
    <t>18:01:24</t>
  </si>
  <si>
    <t>20230321 18:01:29</t>
  </si>
  <si>
    <t>18:01:29</t>
  </si>
  <si>
    <t>20230321 18:01:34</t>
  </si>
  <si>
    <t>18:01:34</t>
  </si>
  <si>
    <t>20230321 18:01:39</t>
  </si>
  <si>
    <t>18:01:39</t>
  </si>
  <si>
    <t>20230321 18:01:44</t>
  </si>
  <si>
    <t>18:01:44</t>
  </si>
  <si>
    <t>20230321 18:01:49</t>
  </si>
  <si>
    <t>18:01:49</t>
  </si>
  <si>
    <t>20230321 18:03:26</t>
  </si>
  <si>
    <t>18:03:26</t>
  </si>
  <si>
    <t>20230321 18:03:31</t>
  </si>
  <si>
    <t>18:03:31</t>
  </si>
  <si>
    <t>20230321 18:03:36</t>
  </si>
  <si>
    <t>18:03:36</t>
  </si>
  <si>
    <t>20230321 18:03:41</t>
  </si>
  <si>
    <t>18:03:41</t>
  </si>
  <si>
    <t>20230321 18:03:46</t>
  </si>
  <si>
    <t>18:03:46</t>
  </si>
  <si>
    <t>20230321 18:03:51</t>
  </si>
  <si>
    <t>18:03:51</t>
  </si>
  <si>
    <t>20230321 18:03:56</t>
  </si>
  <si>
    <t>18:03:56</t>
  </si>
  <si>
    <t>20230321 18:04:01</t>
  </si>
  <si>
    <t>18:04:01</t>
  </si>
  <si>
    <t>20230321 18:04:06</t>
  </si>
  <si>
    <t>18:04:06</t>
  </si>
  <si>
    <t>20230321 18:04:11</t>
  </si>
  <si>
    <t>18:04:11</t>
  </si>
  <si>
    <t>20230321 18:04:16</t>
  </si>
  <si>
    <t>18:04:16</t>
  </si>
  <si>
    <t>20230321 18:04:21</t>
  </si>
  <si>
    <t>18:04:21</t>
  </si>
  <si>
    <t>20230321 18:04:26</t>
  </si>
  <si>
    <t>18:04:26</t>
  </si>
  <si>
    <t>20230321 18:04:31</t>
  </si>
  <si>
    <t>18:04:31</t>
  </si>
  <si>
    <t>20230321 18:04:36</t>
  </si>
  <si>
    <t>18:04:36</t>
  </si>
  <si>
    <t>20230321 18:04:41</t>
  </si>
  <si>
    <t>18:04:41</t>
  </si>
  <si>
    <t>20230321 18:04:46</t>
  </si>
  <si>
    <t>18:04:46</t>
  </si>
  <si>
    <t>20230321 18:04:51</t>
  </si>
  <si>
    <t>18:04:51</t>
  </si>
  <si>
    <t>20230321 18:04:56</t>
  </si>
  <si>
    <t>18:04:56</t>
  </si>
  <si>
    <t>20230321 18:05:01</t>
  </si>
  <si>
    <t>18:05:01</t>
  </si>
  <si>
    <t>20230321 18:05:06</t>
  </si>
  <si>
    <t>18:05:06</t>
  </si>
  <si>
    <t>20230321 18:05:11</t>
  </si>
  <si>
    <t>18:05:11</t>
  </si>
  <si>
    <t>20230321 18:05:16</t>
  </si>
  <si>
    <t>18:05:16</t>
  </si>
  <si>
    <t>20230321 18:05:21</t>
  </si>
  <si>
    <t>18:05:21</t>
  </si>
  <si>
    <t>20230321 18:05:26</t>
  </si>
  <si>
    <t>18:05:26</t>
  </si>
  <si>
    <t>20230321 18:05:31</t>
  </si>
  <si>
    <t>18:05:31</t>
  </si>
  <si>
    <t>20230321 18:05:36</t>
  </si>
  <si>
    <t>18:05:36</t>
  </si>
  <si>
    <t>20230321 18:05:41</t>
  </si>
  <si>
    <t>18:05:41</t>
  </si>
  <si>
    <t>20230321 18:05:46</t>
  </si>
  <si>
    <t>18:05:46</t>
  </si>
  <si>
    <t>20230321 18:05:51</t>
  </si>
  <si>
    <t>18:05:51</t>
  </si>
  <si>
    <t>20230321 18:05:55</t>
  </si>
  <si>
    <t>18:05:55</t>
  </si>
  <si>
    <t>20230321 18:06:00</t>
  </si>
  <si>
    <t>18:06:00</t>
  </si>
  <si>
    <t>20230321 18:06:05</t>
  </si>
  <si>
    <t>18:06:05</t>
  </si>
  <si>
    <t>20230321 18:06:10</t>
  </si>
  <si>
    <t>18:06:10</t>
  </si>
  <si>
    <t>20230321 18:06:15</t>
  </si>
  <si>
    <t>18:06:15</t>
  </si>
  <si>
    <t>20230321 18:06:20</t>
  </si>
  <si>
    <t>18:06:20</t>
  </si>
  <si>
    <t>20230321 18:06:25</t>
  </si>
  <si>
    <t>18:06:25</t>
  </si>
  <si>
    <t>20230321 18:06:30</t>
  </si>
  <si>
    <t>18:06:30</t>
  </si>
  <si>
    <t>20230321 18:06:35</t>
  </si>
  <si>
    <t>18:06:35</t>
  </si>
  <si>
    <t>20230321 18:06:40</t>
  </si>
  <si>
    <t>18:06:40</t>
  </si>
  <si>
    <t>20230321 18:06:45</t>
  </si>
  <si>
    <t>18:06:45</t>
  </si>
  <si>
    <t>20230321 18:06:50</t>
  </si>
  <si>
    <t>18:06:50</t>
  </si>
  <si>
    <t>20230321 18:06:55</t>
  </si>
  <si>
    <t>18:06:55</t>
  </si>
  <si>
    <t>20230321 18:07:00</t>
  </si>
  <si>
    <t>18:07:00</t>
  </si>
  <si>
    <t>20230321 18:07:05</t>
  </si>
  <si>
    <t>18:07:05</t>
  </si>
  <si>
    <t>20230321 18:07:10</t>
  </si>
  <si>
    <t>18:07:10</t>
  </si>
  <si>
    <t>20230321 18:07:15</t>
  </si>
  <si>
    <t>18:07:15</t>
  </si>
  <si>
    <t>20230321 18:07:20</t>
  </si>
  <si>
    <t>18:07:20</t>
  </si>
  <si>
    <t>20230321 18:07:25</t>
  </si>
  <si>
    <t>18:07:25</t>
  </si>
  <si>
    <t>20230321 18:07:30</t>
  </si>
  <si>
    <t>18:07:30</t>
  </si>
  <si>
    <t>20230321 18:07:35</t>
  </si>
  <si>
    <t>18:07:35</t>
  </si>
  <si>
    <t>20230321 18:07:40</t>
  </si>
  <si>
    <t>18:07:40</t>
  </si>
  <si>
    <t>20230321 18:07:45</t>
  </si>
  <si>
    <t>18:07:45</t>
  </si>
  <si>
    <t>20230321 18:07:50</t>
  </si>
  <si>
    <t>18:07:50</t>
  </si>
  <si>
    <t>20230321 18:07:55</t>
  </si>
  <si>
    <t>18:07:55</t>
  </si>
  <si>
    <t>20230321 18:08:00</t>
  </si>
  <si>
    <t>18:08:00</t>
  </si>
  <si>
    <t>20230321 18:08:05</t>
  </si>
  <si>
    <t>18:08:05</t>
  </si>
  <si>
    <t>20230321 18:08:10</t>
  </si>
  <si>
    <t>18:08:10</t>
  </si>
  <si>
    <t>20230321 18:08:15</t>
  </si>
  <si>
    <t>18:08:15</t>
  </si>
  <si>
    <t>20230321 18:08:20</t>
  </si>
  <si>
    <t>18:08:20</t>
  </si>
  <si>
    <t>20230321 18:08:25</t>
  </si>
  <si>
    <t>18:08:25</t>
  </si>
  <si>
    <t>20230321 18:08:30</t>
  </si>
  <si>
    <t>18:08:30</t>
  </si>
  <si>
    <t>20230321 18:08:35</t>
  </si>
  <si>
    <t>18:08:35</t>
  </si>
  <si>
    <t>20230321 18:08:40</t>
  </si>
  <si>
    <t>18:08:40</t>
  </si>
  <si>
    <t>20230321 18:08:45</t>
  </si>
  <si>
    <t>18:08:45</t>
  </si>
  <si>
    <t>20230321 18:08:50</t>
  </si>
  <si>
    <t>18:08:50</t>
  </si>
  <si>
    <t>20230321 18:08:55</t>
  </si>
  <si>
    <t>18:08:55</t>
  </si>
  <si>
    <t>20230321 18:09:00</t>
  </si>
  <si>
    <t>18:09:00</t>
  </si>
  <si>
    <t>20230321 18:09:05</t>
  </si>
  <si>
    <t>18:09:05</t>
  </si>
  <si>
    <t>20230321 18:09:10</t>
  </si>
  <si>
    <t>18:09:10</t>
  </si>
  <si>
    <t>20230321 18:09:15</t>
  </si>
  <si>
    <t>18:09:15</t>
  </si>
  <si>
    <t>20230321 18:09:20</t>
  </si>
  <si>
    <t>18:09:20</t>
  </si>
  <si>
    <t>20230321 18:09:25</t>
  </si>
  <si>
    <t>18:09:25</t>
  </si>
  <si>
    <t>20230321 18:40:35</t>
  </si>
  <si>
    <t>18:40:35</t>
  </si>
  <si>
    <t>20230321 18:40:40</t>
  </si>
  <si>
    <t>18:40:40</t>
  </si>
  <si>
    <t>20230321 18:40:45</t>
  </si>
  <si>
    <t>18:40:45</t>
  </si>
  <si>
    <t>20230321 18:40:50</t>
  </si>
  <si>
    <t>18:40:50</t>
  </si>
  <si>
    <t>20230321 18:40:55</t>
  </si>
  <si>
    <t>18:40:55</t>
  </si>
  <si>
    <t>20230321 18:41:00</t>
  </si>
  <si>
    <t>18:41:00</t>
  </si>
  <si>
    <t>20230321 18:41:05</t>
  </si>
  <si>
    <t>18:41:05</t>
  </si>
  <si>
    <t>20230321 18:41:10</t>
  </si>
  <si>
    <t>18:41:10</t>
  </si>
  <si>
    <t>20230321 18:41:15</t>
  </si>
  <si>
    <t>18:41:15</t>
  </si>
  <si>
    <t>20230321 18:41:20</t>
  </si>
  <si>
    <t>18:41:20</t>
  </si>
  <si>
    <t>20230321 18:41:25</t>
  </si>
  <si>
    <t>18:41:25</t>
  </si>
  <si>
    <t>20230321 18:41:30</t>
  </si>
  <si>
    <t>18:41:30</t>
  </si>
  <si>
    <t>20230321 18:41:35</t>
  </si>
  <si>
    <t>18:41:35</t>
  </si>
  <si>
    <t>20230321 18:41:40</t>
  </si>
  <si>
    <t>18:41:40</t>
  </si>
  <si>
    <t>20230321 18:41:45</t>
  </si>
  <si>
    <t>18:41:45</t>
  </si>
  <si>
    <t>20230321 18:41:50</t>
  </si>
  <si>
    <t>18:41:50</t>
  </si>
  <si>
    <t>20230321 18:41:55</t>
  </si>
  <si>
    <t>18:41:55</t>
  </si>
  <si>
    <t>20230321 18:42:00</t>
  </si>
  <si>
    <t>18:42:00</t>
  </si>
  <si>
    <t>20230321 18:42:05</t>
  </si>
  <si>
    <t>18:42:05</t>
  </si>
  <si>
    <t>20230321 18:42:10</t>
  </si>
  <si>
    <t>18:42:10</t>
  </si>
  <si>
    <t>20230321 18:42:15</t>
  </si>
  <si>
    <t>18:42:15</t>
  </si>
  <si>
    <t>20230321 18:42:20</t>
  </si>
  <si>
    <t>18:42:20</t>
  </si>
  <si>
    <t>20230321 18:42:25</t>
  </si>
  <si>
    <t>18:42:25</t>
  </si>
  <si>
    <t>20230321 18:42:29</t>
  </si>
  <si>
    <t>18:42:29</t>
  </si>
  <si>
    <t>20230321 18:44:06</t>
  </si>
  <si>
    <t>18:44:06</t>
  </si>
  <si>
    <t>20230321 18:44:12</t>
  </si>
  <si>
    <t>18:44:12</t>
  </si>
  <si>
    <t>20230321 18:44:16</t>
  </si>
  <si>
    <t>18:44:16</t>
  </si>
  <si>
    <t>20230321 18:44:21</t>
  </si>
  <si>
    <t>18:44:21</t>
  </si>
  <si>
    <t>20230321 18:44:26</t>
  </si>
  <si>
    <t>18:44:26</t>
  </si>
  <si>
    <t>20230321 18:44:31</t>
  </si>
  <si>
    <t>18:44:31</t>
  </si>
  <si>
    <t>20230321 18:44:36</t>
  </si>
  <si>
    <t>18:44:36</t>
  </si>
  <si>
    <t>20230321 18:44:41</t>
  </si>
  <si>
    <t>18:44:41</t>
  </si>
  <si>
    <t>20230321 18:44:46</t>
  </si>
  <si>
    <t>18:44:46</t>
  </si>
  <si>
    <t>20230321 18:44:51</t>
  </si>
  <si>
    <t>18:44:51</t>
  </si>
  <si>
    <t>20230321 18:44:56</t>
  </si>
  <si>
    <t>18:44:56</t>
  </si>
  <si>
    <t>20230321 18:45:01</t>
  </si>
  <si>
    <t>18:45:01</t>
  </si>
  <si>
    <t>20230321 18:45:06</t>
  </si>
  <si>
    <t>18:45:06</t>
  </si>
  <si>
    <t>20230321 18:45:11</t>
  </si>
  <si>
    <t>18:45:11</t>
  </si>
  <si>
    <t>20230321 18:45:16</t>
  </si>
  <si>
    <t>18:45:16</t>
  </si>
  <si>
    <t>20230321 18:45:21</t>
  </si>
  <si>
    <t>18:45:21</t>
  </si>
  <si>
    <t>20230321 18:45:26</t>
  </si>
  <si>
    <t>18:45:26</t>
  </si>
  <si>
    <t>20230321 18:45:31</t>
  </si>
  <si>
    <t>18:45:31</t>
  </si>
  <si>
    <t>20230321 18:45:36</t>
  </si>
  <si>
    <t>18:45:36</t>
  </si>
  <si>
    <t>20230321 18:45:41</t>
  </si>
  <si>
    <t>18:45:41</t>
  </si>
  <si>
    <t>20230321 18:45:46</t>
  </si>
  <si>
    <t>18:45:46</t>
  </si>
  <si>
    <t>20230321 18:45:51</t>
  </si>
  <si>
    <t>18:45:51</t>
  </si>
  <si>
    <t>20230321 18:45:56</t>
  </si>
  <si>
    <t>18:45:56</t>
  </si>
  <si>
    <t>20230321 18:46:01</t>
  </si>
  <si>
    <t>18:46:01</t>
  </si>
  <si>
    <t>20230321 18:46:06</t>
  </si>
  <si>
    <t>18:46:06</t>
  </si>
  <si>
    <t>20230321 18:46:11</t>
  </si>
  <si>
    <t>18:46:11</t>
  </si>
  <si>
    <t>20230321 18:46:16</t>
  </si>
  <si>
    <t>18:46:16</t>
  </si>
  <si>
    <t>20230321 18:46:21</t>
  </si>
  <si>
    <t>18:46:21</t>
  </si>
  <si>
    <t>20230321 18:46:26</t>
  </si>
  <si>
    <t>18:46:26</t>
  </si>
  <si>
    <t>20230321 18:46:31</t>
  </si>
  <si>
    <t>18:46:31</t>
  </si>
  <si>
    <t>20230321 18:46:36</t>
  </si>
  <si>
    <t>18:46:36</t>
  </si>
  <si>
    <t>20230321 18:46:41</t>
  </si>
  <si>
    <t>18:46:41</t>
  </si>
  <si>
    <t>20230321 18:46:46</t>
  </si>
  <si>
    <t>18:46:46</t>
  </si>
  <si>
    <t>20230321 18:46:51</t>
  </si>
  <si>
    <t>18:46:51</t>
  </si>
  <si>
    <t>20230321 18:46:56</t>
  </si>
  <si>
    <t>18:46:56</t>
  </si>
  <si>
    <t>20230321 18:47:01</t>
  </si>
  <si>
    <t>18:47:01</t>
  </si>
  <si>
    <t>20230321 18:47:06</t>
  </si>
  <si>
    <t>18:47:06</t>
  </si>
  <si>
    <t>20230321 18:47:11</t>
  </si>
  <si>
    <t>18:47:11</t>
  </si>
  <si>
    <t>20230321 18:47:16</t>
  </si>
  <si>
    <t>18:47:16</t>
  </si>
  <si>
    <t>20230321 18:47:21</t>
  </si>
  <si>
    <t>18:47:21</t>
  </si>
  <si>
    <t>20230321 18:47:26</t>
  </si>
  <si>
    <t>18:47:26</t>
  </si>
  <si>
    <t>20230321 18:47:31</t>
  </si>
  <si>
    <t>18:47:31</t>
  </si>
  <si>
    <t>20230321 18:47:36</t>
  </si>
  <si>
    <t>18:47:36</t>
  </si>
  <si>
    <t>20230321 18:47:41</t>
  </si>
  <si>
    <t>18:47:41</t>
  </si>
  <si>
    <t>20230321 18:47:46</t>
  </si>
  <si>
    <t>18:47:46</t>
  </si>
  <si>
    <t>20230321 18:47:51</t>
  </si>
  <si>
    <t>18:47:51</t>
  </si>
  <si>
    <t>20230321 18:47:56</t>
  </si>
  <si>
    <t>18:47:56</t>
  </si>
  <si>
    <t>20230321 18:48:01</t>
  </si>
  <si>
    <t>18:48:01</t>
  </si>
  <si>
    <t>20230321 18:48:06</t>
  </si>
  <si>
    <t>18:48:06</t>
  </si>
  <si>
    <t>20230321 18:48:11</t>
  </si>
  <si>
    <t>18:48:11</t>
  </si>
  <si>
    <t>20230321 18:48:16</t>
  </si>
  <si>
    <t>18:48:16</t>
  </si>
  <si>
    <t>20230321 18:48:21</t>
  </si>
  <si>
    <t>18:48:21</t>
  </si>
  <si>
    <t>20230321 18:48:26</t>
  </si>
  <si>
    <t>18:48:26</t>
  </si>
  <si>
    <t>20230321 18:48:31</t>
  </si>
  <si>
    <t>18:48:31</t>
  </si>
  <si>
    <t>20230321 18:48:36</t>
  </si>
  <si>
    <t>18:48:36</t>
  </si>
  <si>
    <t>20230321 18:48:41</t>
  </si>
  <si>
    <t>18:48:41</t>
  </si>
  <si>
    <t>20230321 18:48:46</t>
  </si>
  <si>
    <t>18:48:46</t>
  </si>
  <si>
    <t>20230321 18:48:51</t>
  </si>
  <si>
    <t>18:48:51</t>
  </si>
  <si>
    <t>20230321 18:48:56</t>
  </si>
  <si>
    <t>18:48:56</t>
  </si>
  <si>
    <t>20230321 18:49:01</t>
  </si>
  <si>
    <t>18:49:01</t>
  </si>
  <si>
    <t>20230321 18:49:06</t>
  </si>
  <si>
    <t>18:49:06</t>
  </si>
  <si>
    <t>20230321 18:49:11</t>
  </si>
  <si>
    <t>18:49:11</t>
  </si>
  <si>
    <t>20230321 18:49:16</t>
  </si>
  <si>
    <t>18:49:16</t>
  </si>
  <si>
    <t>20230321 18:49:21</t>
  </si>
  <si>
    <t>18:49:21</t>
  </si>
  <si>
    <t>20230321 18:49:26</t>
  </si>
  <si>
    <t>18:49:26</t>
  </si>
  <si>
    <t>20230321 18:49:31</t>
  </si>
  <si>
    <t>18:49:31</t>
  </si>
  <si>
    <t>20230321 18:49:36</t>
  </si>
  <si>
    <t>18:49:36</t>
  </si>
  <si>
    <t>20230321 18:49:41</t>
  </si>
  <si>
    <t>18:49:41</t>
  </si>
  <si>
    <t>20230321 18:49:46</t>
  </si>
  <si>
    <t>18:49:46</t>
  </si>
  <si>
    <t>20230321 18:49:51</t>
  </si>
  <si>
    <t>18:49:51</t>
  </si>
  <si>
    <t>20230321 18:49:56</t>
  </si>
  <si>
    <t>18:49:56</t>
  </si>
  <si>
    <t>20230321 18:50:01</t>
  </si>
  <si>
    <t>18:50:01</t>
  </si>
  <si>
    <t>20230321 19:28:02</t>
  </si>
  <si>
    <t>19:28:02</t>
  </si>
  <si>
    <t>poa_pra28_t2_ch5</t>
  </si>
  <si>
    <t>20230321 19:28:06</t>
  </si>
  <si>
    <t>19:28:06</t>
  </si>
  <si>
    <t>20230321 19:28:11</t>
  </si>
  <si>
    <t>19:28:11</t>
  </si>
  <si>
    <t>20230321 19:28:16</t>
  </si>
  <si>
    <t>19:28:16</t>
  </si>
  <si>
    <t>20230321 19:28:21</t>
  </si>
  <si>
    <t>19:28:21</t>
  </si>
  <si>
    <t>20230321 19:28:26</t>
  </si>
  <si>
    <t>19:28:26</t>
  </si>
  <si>
    <t>20230321 19:28:31</t>
  </si>
  <si>
    <t>19:28:31</t>
  </si>
  <si>
    <t>20230321 19:28:36</t>
  </si>
  <si>
    <t>19:28:36</t>
  </si>
  <si>
    <t>20230321 19:28:41</t>
  </si>
  <si>
    <t>19:28:41</t>
  </si>
  <si>
    <t>20230321 19:28:46</t>
  </si>
  <si>
    <t>19:28:46</t>
  </si>
  <si>
    <t>20230321 19:28:51</t>
  </si>
  <si>
    <t>19:28:51</t>
  </si>
  <si>
    <t>20230321 19:28:56</t>
  </si>
  <si>
    <t>19:28:56</t>
  </si>
  <si>
    <t>20230321 19:29:01</t>
  </si>
  <si>
    <t>19:29:01</t>
  </si>
  <si>
    <t>20230321 19:29:06</t>
  </si>
  <si>
    <t>19:29:06</t>
  </si>
  <si>
    <t>20230321 19:29:11</t>
  </si>
  <si>
    <t>19:29:11</t>
  </si>
  <si>
    <t>20230321 19:29:16</t>
  </si>
  <si>
    <t>19:29:16</t>
  </si>
  <si>
    <t>20230321 19:29:21</t>
  </si>
  <si>
    <t>19:29:21</t>
  </si>
  <si>
    <t>20230321 19:29:26</t>
  </si>
  <si>
    <t>19:29:26</t>
  </si>
  <si>
    <t>20230321 19:29:31</t>
  </si>
  <si>
    <t>19:29:31</t>
  </si>
  <si>
    <t>20230321 19:29:36</t>
  </si>
  <si>
    <t>19:29:36</t>
  </si>
  <si>
    <t>20230321 19:29:41</t>
  </si>
  <si>
    <t>19:29:41</t>
  </si>
  <si>
    <t>20230321 19:29:46</t>
  </si>
  <si>
    <t>19:29:46</t>
  </si>
  <si>
    <t>20230321 19:29:51</t>
  </si>
  <si>
    <t>19:29:51</t>
  </si>
  <si>
    <t>20230321 19:29:56</t>
  </si>
  <si>
    <t>19:29:56</t>
  </si>
  <si>
    <t>20230321 19:31:33</t>
  </si>
  <si>
    <t>19:31:33</t>
  </si>
  <si>
    <t>20230321 19:31:38</t>
  </si>
  <si>
    <t>19:31:38</t>
  </si>
  <si>
    <t>20230321 19:31:43</t>
  </si>
  <si>
    <t>19:31:43</t>
  </si>
  <si>
    <t>20230321 19:31:48</t>
  </si>
  <si>
    <t>19:31:48</t>
  </si>
  <si>
    <t>20230321 19:31:53</t>
  </si>
  <si>
    <t>19:31:53</t>
  </si>
  <si>
    <t>20230321 19:31:58</t>
  </si>
  <si>
    <t>19:31:58</t>
  </si>
  <si>
    <t>20230321 19:32:03</t>
  </si>
  <si>
    <t>19:32:03</t>
  </si>
  <si>
    <t>20230321 19:32:08</t>
  </si>
  <si>
    <t>19:32:08</t>
  </si>
  <si>
    <t>20230321 19:32:13</t>
  </si>
  <si>
    <t>19:32:13</t>
  </si>
  <si>
    <t>20230321 19:32:18</t>
  </si>
  <si>
    <t>19:32:18</t>
  </si>
  <si>
    <t>20230321 19:32:23</t>
  </si>
  <si>
    <t>19:32:23</t>
  </si>
  <si>
    <t>20230321 19:32:28</t>
  </si>
  <si>
    <t>19:32:28</t>
  </si>
  <si>
    <t>20230321 19:32:33</t>
  </si>
  <si>
    <t>19:32:33</t>
  </si>
  <si>
    <t>20230321 19:32:38</t>
  </si>
  <si>
    <t>19:32:38</t>
  </si>
  <si>
    <t>20230321 19:32:43</t>
  </si>
  <si>
    <t>19:32:43</t>
  </si>
  <si>
    <t>20230321 19:32:48</t>
  </si>
  <si>
    <t>19:32:48</t>
  </si>
  <si>
    <t>20230321 19:32:53</t>
  </si>
  <si>
    <t>19:32:53</t>
  </si>
  <si>
    <t>20230321 19:32:58</t>
  </si>
  <si>
    <t>19:32:58</t>
  </si>
  <si>
    <t>20230321 19:33:03</t>
  </si>
  <si>
    <t>19:33:03</t>
  </si>
  <si>
    <t>20230321 19:33:08</t>
  </si>
  <si>
    <t>19:33:08</t>
  </si>
  <si>
    <t>20230321 19:33:13</t>
  </si>
  <si>
    <t>19:33:13</t>
  </si>
  <si>
    <t>20230321 19:33:18</t>
  </si>
  <si>
    <t>19:33:18</t>
  </si>
  <si>
    <t>20230321 19:33:23</t>
  </si>
  <si>
    <t>19:33:23</t>
  </si>
  <si>
    <t>20230321 19:33:28</t>
  </si>
  <si>
    <t>19:33:28</t>
  </si>
  <si>
    <t>20230321 19:33:33</t>
  </si>
  <si>
    <t>19:33:33</t>
  </si>
  <si>
    <t>20230321 19:33:38</t>
  </si>
  <si>
    <t>19:33:38</t>
  </si>
  <si>
    <t>20230321 19:33:43</t>
  </si>
  <si>
    <t>19:33:43</t>
  </si>
  <si>
    <t>20230321 19:33:48</t>
  </si>
  <si>
    <t>19:33:48</t>
  </si>
  <si>
    <t>20230321 19:33:53</t>
  </si>
  <si>
    <t>19:33:53</t>
  </si>
  <si>
    <t>20230321 19:33:58</t>
  </si>
  <si>
    <t>19:33:58</t>
  </si>
  <si>
    <t>20230321 19:34:03</t>
  </si>
  <si>
    <t>19:34:03</t>
  </si>
  <si>
    <t>20230321 19:34:08</t>
  </si>
  <si>
    <t>19:34:08</t>
  </si>
  <si>
    <t>20230321 19:34:13</t>
  </si>
  <si>
    <t>19:34:13</t>
  </si>
  <si>
    <t>20230321 19:34:18</t>
  </si>
  <si>
    <t>19:34:18</t>
  </si>
  <si>
    <t>20230321 19:34:23</t>
  </si>
  <si>
    <t>19:34:23</t>
  </si>
  <si>
    <t>20230321 19:34:28</t>
  </si>
  <si>
    <t>19:34:28</t>
  </si>
  <si>
    <t>20230321 19:34:33</t>
  </si>
  <si>
    <t>19:34:33</t>
  </si>
  <si>
    <t>20230321 19:34:38</t>
  </si>
  <si>
    <t>19:34:38</t>
  </si>
  <si>
    <t>20230321 19:34:43</t>
  </si>
  <si>
    <t>19:34:43</t>
  </si>
  <si>
    <t>20230321 19:34:48</t>
  </si>
  <si>
    <t>19:34:48</t>
  </si>
  <si>
    <t>20230321 19:34:53</t>
  </si>
  <si>
    <t>19:34:53</t>
  </si>
  <si>
    <t>20230321 19:34:58</t>
  </si>
  <si>
    <t>19:34:58</t>
  </si>
  <si>
    <t>20230321 19:35:03</t>
  </si>
  <si>
    <t>19:35:03</t>
  </si>
  <si>
    <t>20230321 19:35:08</t>
  </si>
  <si>
    <t>19:35:08</t>
  </si>
  <si>
    <t>20230321 19:35:13</t>
  </si>
  <si>
    <t>19:35:13</t>
  </si>
  <si>
    <t>20230321 19:35:18</t>
  </si>
  <si>
    <t>19:35:18</t>
  </si>
  <si>
    <t>20230321 19:35:23</t>
  </si>
  <si>
    <t>19:35:23</t>
  </si>
  <si>
    <t>20230321 19:35:28</t>
  </si>
  <si>
    <t>19:35:28</t>
  </si>
  <si>
    <t>20230321 19:35:33</t>
  </si>
  <si>
    <t>19:35:33</t>
  </si>
  <si>
    <t>20230321 19:35:38</t>
  </si>
  <si>
    <t>19:35:38</t>
  </si>
  <si>
    <t>20230321 19:35:43</t>
  </si>
  <si>
    <t>19:35:43</t>
  </si>
  <si>
    <t>20230321 19:35:48</t>
  </si>
  <si>
    <t>19:35:48</t>
  </si>
  <si>
    <t>20230321 19:35:53</t>
  </si>
  <si>
    <t>19:35:53</t>
  </si>
  <si>
    <t>20230321 19:35:58</t>
  </si>
  <si>
    <t>19:35:58</t>
  </si>
  <si>
    <t>20230321 19:36:03</t>
  </si>
  <si>
    <t>19:36:03</t>
  </si>
  <si>
    <t>20230321 19:36:08</t>
  </si>
  <si>
    <t>19:36:08</t>
  </si>
  <si>
    <t>20230321 19:36:13</t>
  </si>
  <si>
    <t>19:36:13</t>
  </si>
  <si>
    <t>20230321 19:36:18</t>
  </si>
  <si>
    <t>19:36:18</t>
  </si>
  <si>
    <t>20230321 19:36:23</t>
  </si>
  <si>
    <t>19:36:23</t>
  </si>
  <si>
    <t>20230321 19:36:28</t>
  </si>
  <si>
    <t>19:36:28</t>
  </si>
  <si>
    <t>20230321 19:36:33</t>
  </si>
  <si>
    <t>19:36:33</t>
  </si>
  <si>
    <t>20230321 19:36:38</t>
  </si>
  <si>
    <t>19:36:38</t>
  </si>
  <si>
    <t>20230321 19:36:43</t>
  </si>
  <si>
    <t>19:36:43</t>
  </si>
  <si>
    <t>20230321 19:36:48</t>
  </si>
  <si>
    <t>19:36:48</t>
  </si>
  <si>
    <t>20230321 19:36:53</t>
  </si>
  <si>
    <t>19:36:53</t>
  </si>
  <si>
    <t>20230321 19:36:58</t>
  </si>
  <si>
    <t>19:36:58</t>
  </si>
  <si>
    <t>20230321 19:37:03</t>
  </si>
  <si>
    <t>19:37:03</t>
  </si>
  <si>
    <t>20230321 19:37:08</t>
  </si>
  <si>
    <t>19:37:08</t>
  </si>
  <si>
    <t>20230321 19:37:13</t>
  </si>
  <si>
    <t>19:37:13</t>
  </si>
  <si>
    <t>20230321 19:37:18</t>
  </si>
  <si>
    <t>19:37:18</t>
  </si>
  <si>
    <t>20230321 19:37:23</t>
  </si>
  <si>
    <t>19:37:23</t>
  </si>
  <si>
    <t>20230321 19:37:28</t>
  </si>
  <si>
    <t>19:37:28</t>
  </si>
  <si>
    <t>20230321 19:56:37</t>
  </si>
  <si>
    <t>19:56:37</t>
  </si>
  <si>
    <t>20230321 19:56:42</t>
  </si>
  <si>
    <t>19:56:42</t>
  </si>
  <si>
    <t>20230321 19:56:47</t>
  </si>
  <si>
    <t>19:56:47</t>
  </si>
  <si>
    <t>20230321 19:56:52</t>
  </si>
  <si>
    <t>19:56:52</t>
  </si>
  <si>
    <t>20230321 19:56:57</t>
  </si>
  <si>
    <t>19:56:57</t>
  </si>
  <si>
    <t>20230321 19:57:02</t>
  </si>
  <si>
    <t>19:57:02</t>
  </si>
  <si>
    <t>20230321 19:57:07</t>
  </si>
  <si>
    <t>19:57:07</t>
  </si>
  <si>
    <t>20230321 19:57:12</t>
  </si>
  <si>
    <t>19:57:12</t>
  </si>
  <si>
    <t>20230321 19:57:17</t>
  </si>
  <si>
    <t>19:57:17</t>
  </si>
  <si>
    <t>20230321 19:57:22</t>
  </si>
  <si>
    <t>19:57:22</t>
  </si>
  <si>
    <t>20230321 19:57:27</t>
  </si>
  <si>
    <t>19:57:27</t>
  </si>
  <si>
    <t>20230321 19:57:32</t>
  </si>
  <si>
    <t>19:57:32</t>
  </si>
  <si>
    <t>20230321 19:57:37</t>
  </si>
  <si>
    <t>19:57:37</t>
  </si>
  <si>
    <t>20230321 19:57:42</t>
  </si>
  <si>
    <t>19:57:42</t>
  </si>
  <si>
    <t>20230321 19:57:47</t>
  </si>
  <si>
    <t>19:57:47</t>
  </si>
  <si>
    <t>20230321 19:57:52</t>
  </si>
  <si>
    <t>19:57:52</t>
  </si>
  <si>
    <t>20230321 19:57:57</t>
  </si>
  <si>
    <t>19:57:57</t>
  </si>
  <si>
    <t>20230321 19:58:02</t>
  </si>
  <si>
    <t>19:58:02</t>
  </si>
  <si>
    <t>20230321 19:58:07</t>
  </si>
  <si>
    <t>19:58:07</t>
  </si>
  <si>
    <t>20230321 19:58:12</t>
  </si>
  <si>
    <t>19:58:12</t>
  </si>
  <si>
    <t>20230321 19:58:17</t>
  </si>
  <si>
    <t>19:58:17</t>
  </si>
  <si>
    <t>20230321 19:58:22</t>
  </si>
  <si>
    <t>19:58:22</t>
  </si>
  <si>
    <t>20230321 19:58:27</t>
  </si>
  <si>
    <t>19:58:27</t>
  </si>
  <si>
    <t>20230321 19:58:32</t>
  </si>
  <si>
    <t>19:58:32</t>
  </si>
  <si>
    <t>20230321 20:00:09</t>
  </si>
  <si>
    <t>20:00:09</t>
  </si>
  <si>
    <t>20230321 20:00:14</t>
  </si>
  <si>
    <t>20:00:14</t>
  </si>
  <si>
    <t>20230321 20:00:19</t>
  </si>
  <si>
    <t>20:00:19</t>
  </si>
  <si>
    <t>20230321 20:00:24</t>
  </si>
  <si>
    <t>20:00:24</t>
  </si>
  <si>
    <t>20230321 20:00:29</t>
  </si>
  <si>
    <t>20:00:29</t>
  </si>
  <si>
    <t>20230321 20:00:34</t>
  </si>
  <si>
    <t>20:00:34</t>
  </si>
  <si>
    <t>20230321 20:00:39</t>
  </si>
  <si>
    <t>20:00:39</t>
  </si>
  <si>
    <t>20230321 20:00:44</t>
  </si>
  <si>
    <t>20:00:44</t>
  </si>
  <si>
    <t>20230321 20:00:49</t>
  </si>
  <si>
    <t>20:00:49</t>
  </si>
  <si>
    <t>20230321 20:00:54</t>
  </si>
  <si>
    <t>20:00:54</t>
  </si>
  <si>
    <t>20230321 20:00:59</t>
  </si>
  <si>
    <t>20:00:59</t>
  </si>
  <si>
    <t>20230321 20:01:03</t>
  </si>
  <si>
    <t>20:01:03</t>
  </si>
  <si>
    <t>20230321 20:01:08</t>
  </si>
  <si>
    <t>20:01:08</t>
  </si>
  <si>
    <t>20230321 20:01:13</t>
  </si>
  <si>
    <t>20:01:13</t>
  </si>
  <si>
    <t>20230321 20:01:18</t>
  </si>
  <si>
    <t>20:01:18</t>
  </si>
  <si>
    <t>20230321 20:01:23</t>
  </si>
  <si>
    <t>20:01:23</t>
  </si>
  <si>
    <t>20230321 20:01:28</t>
  </si>
  <si>
    <t>20:01:28</t>
  </si>
  <si>
    <t>20230321 20:01:33</t>
  </si>
  <si>
    <t>20:01:33</t>
  </si>
  <si>
    <t>20230321 20:01:38</t>
  </si>
  <si>
    <t>20:01:38</t>
  </si>
  <si>
    <t>20230321 20:01:43</t>
  </si>
  <si>
    <t>20:01:43</t>
  </si>
  <si>
    <t>20230321 20:01:48</t>
  </si>
  <si>
    <t>20:01:48</t>
  </si>
  <si>
    <t>20230321 20:01:53</t>
  </si>
  <si>
    <t>20:01:53</t>
  </si>
  <si>
    <t>20230321 20:01:58</t>
  </si>
  <si>
    <t>20:01:58</t>
  </si>
  <si>
    <t>20230321 20:02:03</t>
  </si>
  <si>
    <t>20:02:03</t>
  </si>
  <si>
    <t>20230321 20:02:08</t>
  </si>
  <si>
    <t>20:02:08</t>
  </si>
  <si>
    <t>20230321 20:02:13</t>
  </si>
  <si>
    <t>20:02:13</t>
  </si>
  <si>
    <t>20230321 20:02:18</t>
  </si>
  <si>
    <t>20:02:18</t>
  </si>
  <si>
    <t>20230321 20:02:23</t>
  </si>
  <si>
    <t>20:02:23</t>
  </si>
  <si>
    <t>20230321 20:02:28</t>
  </si>
  <si>
    <t>20:02:28</t>
  </si>
  <si>
    <t>20230321 20:02:33</t>
  </si>
  <si>
    <t>20:02:33</t>
  </si>
  <si>
    <t>20230321 20:02:38</t>
  </si>
  <si>
    <t>20:02:38</t>
  </si>
  <si>
    <t>20230321 20:02:43</t>
  </si>
  <si>
    <t>20:02:43</t>
  </si>
  <si>
    <t>20230321 20:02:48</t>
  </si>
  <si>
    <t>20:02:48</t>
  </si>
  <si>
    <t>20230321 20:02:53</t>
  </si>
  <si>
    <t>20:02:53</t>
  </si>
  <si>
    <t>20230321 20:02:58</t>
  </si>
  <si>
    <t>20:02:58</t>
  </si>
  <si>
    <t>20230321 20:03:03</t>
  </si>
  <si>
    <t>20:03:03</t>
  </si>
  <si>
    <t>20230321 20:03:08</t>
  </si>
  <si>
    <t>20:03:08</t>
  </si>
  <si>
    <t>20230321 20:03:13</t>
  </si>
  <si>
    <t>20:03:13</t>
  </si>
  <si>
    <t>20230321 20:03:18</t>
  </si>
  <si>
    <t>20:03:18</t>
  </si>
  <si>
    <t>20230321 20:03:23</t>
  </si>
  <si>
    <t>20:03:23</t>
  </si>
  <si>
    <t>20230321 20:03:28</t>
  </si>
  <si>
    <t>20:03:28</t>
  </si>
  <si>
    <t>20230321 20:03:33</t>
  </si>
  <si>
    <t>20:03:33</t>
  </si>
  <si>
    <t>20230321 20:03:38</t>
  </si>
  <si>
    <t>20:03:38</t>
  </si>
  <si>
    <t>20230321 20:03:43</t>
  </si>
  <si>
    <t>20:03:43</t>
  </si>
  <si>
    <t>20230321 20:03:48</t>
  </si>
  <si>
    <t>20:03:48</t>
  </si>
  <si>
    <t>20230321 20:03:53</t>
  </si>
  <si>
    <t>20:03:53</t>
  </si>
  <si>
    <t>20230321 20:03:58</t>
  </si>
  <si>
    <t>20:03:58</t>
  </si>
  <si>
    <t>20230321 20:04:03</t>
  </si>
  <si>
    <t>20:04:03</t>
  </si>
  <si>
    <t>20230321 20:04:08</t>
  </si>
  <si>
    <t>20:04:08</t>
  </si>
  <si>
    <t>20230321 20:04:13</t>
  </si>
  <si>
    <t>20:04:13</t>
  </si>
  <si>
    <t>20230321 20:04:18</t>
  </si>
  <si>
    <t>20:04:18</t>
  </si>
  <si>
    <t>20230321 20:04:23</t>
  </si>
  <si>
    <t>20:04:23</t>
  </si>
  <si>
    <t>20230321 20:04:28</t>
  </si>
  <si>
    <t>20:04:28</t>
  </si>
  <si>
    <t>20230321 20:04:33</t>
  </si>
  <si>
    <t>20:04:33</t>
  </si>
  <si>
    <t>20230321 20:04:38</t>
  </si>
  <si>
    <t>20:04:38</t>
  </si>
  <si>
    <t>20230321 20:04:43</t>
  </si>
  <si>
    <t>20:04:43</t>
  </si>
  <si>
    <t>20230321 20:04:48</t>
  </si>
  <si>
    <t>20:04:48</t>
  </si>
  <si>
    <t>20230321 20:04:53</t>
  </si>
  <si>
    <t>20:04:53</t>
  </si>
  <si>
    <t>20230321 20:04:58</t>
  </si>
  <si>
    <t>20:04:58</t>
  </si>
  <si>
    <t>20230321 20:05:03</t>
  </si>
  <si>
    <t>20:05:03</t>
  </si>
  <si>
    <t>20230321 20:05:08</t>
  </si>
  <si>
    <t>20:05:08</t>
  </si>
  <si>
    <t>20230321 20:05:13</t>
  </si>
  <si>
    <t>20:05:13</t>
  </si>
  <si>
    <t>20230321 20:05:18</t>
  </si>
  <si>
    <t>20:05:18</t>
  </si>
  <si>
    <t>20230321 20:05:23</t>
  </si>
  <si>
    <t>20:05:23</t>
  </si>
  <si>
    <t>20230321 20:05:28</t>
  </si>
  <si>
    <t>20:05:28</t>
  </si>
  <si>
    <t>20230321 20:05:33</t>
  </si>
  <si>
    <t>20:05:33</t>
  </si>
  <si>
    <t>20230321 20:05:38</t>
  </si>
  <si>
    <t>20:05:38</t>
  </si>
  <si>
    <t>20230321 20:05:43</t>
  </si>
  <si>
    <t>20:05:43</t>
  </si>
  <si>
    <t>20230321 20:05:48</t>
  </si>
  <si>
    <t>20:05:48</t>
  </si>
  <si>
    <t>20230321 20:05:53</t>
  </si>
  <si>
    <t>20:05:53</t>
  </si>
  <si>
    <t>20230321 20:05:58</t>
  </si>
  <si>
    <t>20:05:58</t>
  </si>
  <si>
    <t>20230321 20:06:03</t>
  </si>
  <si>
    <t>20:06:03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</si>
</sst>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027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1679421913.1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1679421905.099999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423.8499050299774</v>
      </c>
      <c r="AK17">
        <v>419.1722484848485</v>
      </c>
      <c r="AL17">
        <v>0.0004719184254978288</v>
      </c>
      <c r="AM17">
        <v>64.85962485554292</v>
      </c>
      <c r="AN17">
        <f>(AP17 - AO17 + BO17*1E3/(8.314*(BQ17+273.15)) * AR17/BN17 * AQ17) * BN17/(100*BB17) * 1000/(1000 - AP17)</f>
        <v>0</v>
      </c>
      <c r="AO17">
        <v>9.005521075197628</v>
      </c>
      <c r="AP17">
        <v>9.345962747252756</v>
      </c>
      <c r="AQ17">
        <v>1.333479943951097E-06</v>
      </c>
      <c r="AR17">
        <v>96.46413391047723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1.51</v>
      </c>
      <c r="BC17">
        <v>0.5</v>
      </c>
      <c r="BD17" t="s">
        <v>355</v>
      </c>
      <c r="BE17">
        <v>2</v>
      </c>
      <c r="BF17" t="b">
        <v>1</v>
      </c>
      <c r="BG17">
        <v>1679421905.099999</v>
      </c>
      <c r="BH17">
        <v>415.2246451612903</v>
      </c>
      <c r="BI17">
        <v>420.018</v>
      </c>
      <c r="BJ17">
        <v>9.340082258064514</v>
      </c>
      <c r="BK17">
        <v>8.993467096774193</v>
      </c>
      <c r="BL17">
        <v>418.3449032258064</v>
      </c>
      <c r="BM17">
        <v>9.565497096774193</v>
      </c>
      <c r="BN17">
        <v>500.0516129032258</v>
      </c>
      <c r="BO17">
        <v>90.0299193548387</v>
      </c>
      <c r="BP17">
        <v>0.09996668387096773</v>
      </c>
      <c r="BQ17">
        <v>19.07722580645161</v>
      </c>
      <c r="BR17">
        <v>19.9863064516129</v>
      </c>
      <c r="BS17">
        <v>999.9000000000003</v>
      </c>
      <c r="BT17">
        <v>0</v>
      </c>
      <c r="BU17">
        <v>0</v>
      </c>
      <c r="BV17">
        <v>9998.667741935484</v>
      </c>
      <c r="BW17">
        <v>0</v>
      </c>
      <c r="BX17">
        <v>13.4898</v>
      </c>
      <c r="BY17">
        <v>-4.79328935483871</v>
      </c>
      <c r="BZ17">
        <v>419.1394516129033</v>
      </c>
      <c r="CA17">
        <v>423.8296451612903</v>
      </c>
      <c r="CB17">
        <v>0.3466149677419355</v>
      </c>
      <c r="CC17">
        <v>420.018</v>
      </c>
      <c r="CD17">
        <v>8.993467096774193</v>
      </c>
      <c r="CE17">
        <v>0.840886870967742</v>
      </c>
      <c r="CF17">
        <v>0.8096812258064515</v>
      </c>
      <c r="CG17">
        <v>4.416913225806451</v>
      </c>
      <c r="CH17">
        <v>3.878165483870968</v>
      </c>
      <c r="CI17">
        <v>1999.953870967742</v>
      </c>
      <c r="CJ17">
        <v>0.9799950645161293</v>
      </c>
      <c r="CK17">
        <v>0.02000487096774193</v>
      </c>
      <c r="CL17">
        <v>0</v>
      </c>
      <c r="CM17">
        <v>2.309425806451613</v>
      </c>
      <c r="CN17">
        <v>0</v>
      </c>
      <c r="CO17">
        <v>2481.707741935484</v>
      </c>
      <c r="CP17">
        <v>16749.06774193548</v>
      </c>
      <c r="CQ17">
        <v>38.21345161290321</v>
      </c>
      <c r="CR17">
        <v>39.87477419354838</v>
      </c>
      <c r="CS17">
        <v>38.47158064516128</v>
      </c>
      <c r="CT17">
        <v>38.61877419354838</v>
      </c>
      <c r="CU17">
        <v>36.9292258064516</v>
      </c>
      <c r="CV17">
        <v>1959.945806451613</v>
      </c>
      <c r="CW17">
        <v>40.00806451612903</v>
      </c>
      <c r="CX17">
        <v>0</v>
      </c>
      <c r="CY17">
        <v>1679421920.1</v>
      </c>
      <c r="CZ17">
        <v>0</v>
      </c>
      <c r="DA17">
        <v>0</v>
      </c>
      <c r="DB17" t="s">
        <v>356</v>
      </c>
      <c r="DC17">
        <v>1678823626.5</v>
      </c>
      <c r="DD17">
        <v>1678823640.5</v>
      </c>
      <c r="DE17">
        <v>0</v>
      </c>
      <c r="DF17">
        <v>1.239</v>
      </c>
      <c r="DG17">
        <v>0.006</v>
      </c>
      <c r="DH17">
        <v>-2.298</v>
      </c>
      <c r="DI17">
        <v>-0.146</v>
      </c>
      <c r="DJ17">
        <v>420</v>
      </c>
      <c r="DK17">
        <v>21</v>
      </c>
      <c r="DL17">
        <v>0.57</v>
      </c>
      <c r="DM17">
        <v>0.05</v>
      </c>
      <c r="DN17">
        <v>-4.785971</v>
      </c>
      <c r="DO17">
        <v>-0.1747866416510196</v>
      </c>
      <c r="DP17">
        <v>0.02707532278662619</v>
      </c>
      <c r="DQ17">
        <v>0</v>
      </c>
      <c r="DR17">
        <v>0.34788235</v>
      </c>
      <c r="DS17">
        <v>-0.05241228517823687</v>
      </c>
      <c r="DT17">
        <v>0.007087878132946417</v>
      </c>
      <c r="DU17">
        <v>1</v>
      </c>
      <c r="DV17">
        <v>1</v>
      </c>
      <c r="DW17">
        <v>2</v>
      </c>
      <c r="DX17" t="s">
        <v>357</v>
      </c>
      <c r="DY17">
        <v>2.98373</v>
      </c>
      <c r="DZ17">
        <v>2.7152</v>
      </c>
      <c r="EA17">
        <v>0.09378350000000001</v>
      </c>
      <c r="EB17">
        <v>0.0931695</v>
      </c>
      <c r="EC17">
        <v>0.0544077</v>
      </c>
      <c r="ED17">
        <v>0.0514771</v>
      </c>
      <c r="EE17">
        <v>28860.6</v>
      </c>
      <c r="EF17">
        <v>28971.4</v>
      </c>
      <c r="EG17">
        <v>29594.5</v>
      </c>
      <c r="EH17">
        <v>29543.1</v>
      </c>
      <c r="EI17">
        <v>37098.7</v>
      </c>
      <c r="EJ17">
        <v>37261</v>
      </c>
      <c r="EK17">
        <v>41692.7</v>
      </c>
      <c r="EL17">
        <v>42089.4</v>
      </c>
      <c r="EM17">
        <v>1.98</v>
      </c>
      <c r="EN17">
        <v>1.87812</v>
      </c>
      <c r="EO17">
        <v>0.0399388</v>
      </c>
      <c r="EP17">
        <v>0</v>
      </c>
      <c r="EQ17">
        <v>19.32</v>
      </c>
      <c r="ER17">
        <v>999.9</v>
      </c>
      <c r="ES17">
        <v>24</v>
      </c>
      <c r="ET17">
        <v>31.1</v>
      </c>
      <c r="EU17">
        <v>12.096</v>
      </c>
      <c r="EV17">
        <v>63.408</v>
      </c>
      <c r="EW17">
        <v>34.0946</v>
      </c>
      <c r="EX17">
        <v>1</v>
      </c>
      <c r="EY17">
        <v>-0.111687</v>
      </c>
      <c r="EZ17">
        <v>4.99217</v>
      </c>
      <c r="FA17">
        <v>20.2751</v>
      </c>
      <c r="FB17">
        <v>5.22148</v>
      </c>
      <c r="FC17">
        <v>12.0153</v>
      </c>
      <c r="FD17">
        <v>4.9904</v>
      </c>
      <c r="FE17">
        <v>3.28905</v>
      </c>
      <c r="FF17">
        <v>9999</v>
      </c>
      <c r="FG17">
        <v>9999</v>
      </c>
      <c r="FH17">
        <v>9999</v>
      </c>
      <c r="FI17">
        <v>999.9</v>
      </c>
      <c r="FJ17">
        <v>1.86742</v>
      </c>
      <c r="FK17">
        <v>1.86646</v>
      </c>
      <c r="FL17">
        <v>1.866</v>
      </c>
      <c r="FM17">
        <v>1.86587</v>
      </c>
      <c r="FN17">
        <v>1.86769</v>
      </c>
      <c r="FO17">
        <v>1.87027</v>
      </c>
      <c r="FP17">
        <v>1.8689</v>
      </c>
      <c r="FQ17">
        <v>1.87027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-3.12</v>
      </c>
      <c r="GF17">
        <v>-0.2254</v>
      </c>
      <c r="GG17">
        <v>-1.841240210434717</v>
      </c>
      <c r="GH17">
        <v>-0.003310856085068561</v>
      </c>
      <c r="GI17">
        <v>6.863268723063948E-07</v>
      </c>
      <c r="GJ17">
        <v>-1.919107141366201E-10</v>
      </c>
      <c r="GK17">
        <v>-0.1688837207721138</v>
      </c>
      <c r="GL17">
        <v>-0.01731051475613908</v>
      </c>
      <c r="GM17">
        <v>0.001423790055903263</v>
      </c>
      <c r="GN17">
        <v>-2.424810517790065E-05</v>
      </c>
      <c r="GO17">
        <v>3</v>
      </c>
      <c r="GP17">
        <v>2318</v>
      </c>
      <c r="GQ17">
        <v>1</v>
      </c>
      <c r="GR17">
        <v>25</v>
      </c>
      <c r="GS17">
        <v>9971.4</v>
      </c>
      <c r="GT17">
        <v>9971.200000000001</v>
      </c>
      <c r="GU17">
        <v>1.04004</v>
      </c>
      <c r="GV17">
        <v>2.22534</v>
      </c>
      <c r="GW17">
        <v>1.39648</v>
      </c>
      <c r="GX17">
        <v>2.34985</v>
      </c>
      <c r="GY17">
        <v>1.49536</v>
      </c>
      <c r="GZ17">
        <v>2.46216</v>
      </c>
      <c r="HA17">
        <v>35.3596</v>
      </c>
      <c r="HB17">
        <v>24.0525</v>
      </c>
      <c r="HC17">
        <v>18</v>
      </c>
      <c r="HD17">
        <v>528.0410000000001</v>
      </c>
      <c r="HE17">
        <v>420.717</v>
      </c>
      <c r="HF17">
        <v>13.4743</v>
      </c>
      <c r="HG17">
        <v>25.8142</v>
      </c>
      <c r="HH17">
        <v>29.9998</v>
      </c>
      <c r="HI17">
        <v>25.8662</v>
      </c>
      <c r="HJ17">
        <v>25.8213</v>
      </c>
      <c r="HK17">
        <v>20.7584</v>
      </c>
      <c r="HL17">
        <v>22.9828</v>
      </c>
      <c r="HM17">
        <v>3.74988</v>
      </c>
      <c r="HN17">
        <v>13.484</v>
      </c>
      <c r="HO17">
        <v>413.315</v>
      </c>
      <c r="HP17">
        <v>9.04603</v>
      </c>
      <c r="HQ17">
        <v>101.213</v>
      </c>
      <c r="HR17">
        <v>101.094</v>
      </c>
    </row>
    <row r="18" spans="1:226">
      <c r="A18">
        <v>2</v>
      </c>
      <c r="B18">
        <v>1679421918.1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1679421910.255172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423.7400402556507</v>
      </c>
      <c r="AK18">
        <v>419.0527454545454</v>
      </c>
      <c r="AL18">
        <v>-0.03750948325981557</v>
      </c>
      <c r="AM18">
        <v>64.85962485554292</v>
      </c>
      <c r="AN18">
        <f>(AP18 - AO18 + BO18*1E3/(8.314*(BQ18+273.15)) * AR18/BN18 * AQ18) * BN18/(100*BB18) * 1000/(1000 - AP18)</f>
        <v>0</v>
      </c>
      <c r="AO18">
        <v>9.004934916390827</v>
      </c>
      <c r="AP18">
        <v>9.351210219780228</v>
      </c>
      <c r="AQ18">
        <v>1.518572746769673E-06</v>
      </c>
      <c r="AR18">
        <v>96.46413391047723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1.51</v>
      </c>
      <c r="BC18">
        <v>0.5</v>
      </c>
      <c r="BD18" t="s">
        <v>355</v>
      </c>
      <c r="BE18">
        <v>2</v>
      </c>
      <c r="BF18" t="b">
        <v>1</v>
      </c>
      <c r="BG18">
        <v>1679421910.255172</v>
      </c>
      <c r="BH18">
        <v>415.2303103448275</v>
      </c>
      <c r="BI18">
        <v>419.8200000000001</v>
      </c>
      <c r="BJ18">
        <v>9.343568965517239</v>
      </c>
      <c r="BK18">
        <v>8.999895517241381</v>
      </c>
      <c r="BL18">
        <v>418.3505517241379</v>
      </c>
      <c r="BM18">
        <v>9.56897275862069</v>
      </c>
      <c r="BN18">
        <v>500.0332068965517</v>
      </c>
      <c r="BO18">
        <v>90.02931724137932</v>
      </c>
      <c r="BP18">
        <v>0.09991161034482759</v>
      </c>
      <c r="BQ18">
        <v>19.07789310344828</v>
      </c>
      <c r="BR18">
        <v>19.98755172413793</v>
      </c>
      <c r="BS18">
        <v>999.9000000000002</v>
      </c>
      <c r="BT18">
        <v>0</v>
      </c>
      <c r="BU18">
        <v>0</v>
      </c>
      <c r="BV18">
        <v>9996.768965517242</v>
      </c>
      <c r="BW18">
        <v>0</v>
      </c>
      <c r="BX18">
        <v>13.4898</v>
      </c>
      <c r="BY18">
        <v>-4.58963551724138</v>
      </c>
      <c r="BZ18">
        <v>419.1465517241379</v>
      </c>
      <c r="CA18">
        <v>423.6325172413793</v>
      </c>
      <c r="CB18">
        <v>0.3436734827586208</v>
      </c>
      <c r="CC18">
        <v>419.8200000000001</v>
      </c>
      <c r="CD18">
        <v>8.999895517241381</v>
      </c>
      <c r="CE18">
        <v>0.8411951379310344</v>
      </c>
      <c r="CF18">
        <v>0.810254551724138</v>
      </c>
      <c r="CG18">
        <v>4.422145517241379</v>
      </c>
      <c r="CH18">
        <v>3.888228965517242</v>
      </c>
      <c r="CI18">
        <v>1999.946206896552</v>
      </c>
      <c r="CJ18">
        <v>0.9799942068965518</v>
      </c>
      <c r="CK18">
        <v>0.02000579310344827</v>
      </c>
      <c r="CL18">
        <v>0</v>
      </c>
      <c r="CM18">
        <v>2.326206896551724</v>
      </c>
      <c r="CN18">
        <v>0</v>
      </c>
      <c r="CO18">
        <v>2481.520689655173</v>
      </c>
      <c r="CP18">
        <v>16748.99655172414</v>
      </c>
      <c r="CQ18">
        <v>38.30575862068964</v>
      </c>
      <c r="CR18">
        <v>39.97603448275861</v>
      </c>
      <c r="CS18">
        <v>38.55582758620689</v>
      </c>
      <c r="CT18">
        <v>38.73693103448275</v>
      </c>
      <c r="CU18">
        <v>37.01055172413793</v>
      </c>
      <c r="CV18">
        <v>1959.936206896552</v>
      </c>
      <c r="CW18">
        <v>40.01</v>
      </c>
      <c r="CX18">
        <v>0</v>
      </c>
      <c r="CY18">
        <v>1679421924.9</v>
      </c>
      <c r="CZ18">
        <v>0</v>
      </c>
      <c r="DA18">
        <v>0</v>
      </c>
      <c r="DB18" t="s">
        <v>356</v>
      </c>
      <c r="DC18">
        <v>1678823626.5</v>
      </c>
      <c r="DD18">
        <v>1678823640.5</v>
      </c>
      <c r="DE18">
        <v>0</v>
      </c>
      <c r="DF18">
        <v>1.239</v>
      </c>
      <c r="DG18">
        <v>0.006</v>
      </c>
      <c r="DH18">
        <v>-2.298</v>
      </c>
      <c r="DI18">
        <v>-0.146</v>
      </c>
      <c r="DJ18">
        <v>420</v>
      </c>
      <c r="DK18">
        <v>21</v>
      </c>
      <c r="DL18">
        <v>0.57</v>
      </c>
      <c r="DM18">
        <v>0.05</v>
      </c>
      <c r="DN18">
        <v>-4.697523250000001</v>
      </c>
      <c r="DO18">
        <v>1.487117110694193</v>
      </c>
      <c r="DP18">
        <v>0.3094869355755384</v>
      </c>
      <c r="DQ18">
        <v>0</v>
      </c>
      <c r="DR18">
        <v>0.34617615</v>
      </c>
      <c r="DS18">
        <v>-0.04573506191369646</v>
      </c>
      <c r="DT18">
        <v>0.006980946209325782</v>
      </c>
      <c r="DU18">
        <v>1</v>
      </c>
      <c r="DV18">
        <v>1</v>
      </c>
      <c r="DW18">
        <v>2</v>
      </c>
      <c r="DX18" t="s">
        <v>357</v>
      </c>
      <c r="DY18">
        <v>2.984</v>
      </c>
      <c r="DZ18">
        <v>2.71564</v>
      </c>
      <c r="EA18">
        <v>0.0937403</v>
      </c>
      <c r="EB18">
        <v>0.0926082</v>
      </c>
      <c r="EC18">
        <v>0.0544255</v>
      </c>
      <c r="ED18">
        <v>0.0514721</v>
      </c>
      <c r="EE18">
        <v>28862</v>
      </c>
      <c r="EF18">
        <v>28989.6</v>
      </c>
      <c r="EG18">
        <v>29594.5</v>
      </c>
      <c r="EH18">
        <v>29543.3</v>
      </c>
      <c r="EI18">
        <v>37098.2</v>
      </c>
      <c r="EJ18">
        <v>37261.4</v>
      </c>
      <c r="EK18">
        <v>41692.9</v>
      </c>
      <c r="EL18">
        <v>42089.7</v>
      </c>
      <c r="EM18">
        <v>1.98027</v>
      </c>
      <c r="EN18">
        <v>1.878</v>
      </c>
      <c r="EO18">
        <v>0.0411905</v>
      </c>
      <c r="EP18">
        <v>0</v>
      </c>
      <c r="EQ18">
        <v>19.3196</v>
      </c>
      <c r="ER18">
        <v>999.9</v>
      </c>
      <c r="ES18">
        <v>24</v>
      </c>
      <c r="ET18">
        <v>31.1</v>
      </c>
      <c r="EU18">
        <v>12.094</v>
      </c>
      <c r="EV18">
        <v>63.328</v>
      </c>
      <c r="EW18">
        <v>34.0785</v>
      </c>
      <c r="EX18">
        <v>1</v>
      </c>
      <c r="EY18">
        <v>-0.111893</v>
      </c>
      <c r="EZ18">
        <v>4.99087</v>
      </c>
      <c r="FA18">
        <v>20.2748</v>
      </c>
      <c r="FB18">
        <v>5.21954</v>
      </c>
      <c r="FC18">
        <v>12.0158</v>
      </c>
      <c r="FD18">
        <v>4.99035</v>
      </c>
      <c r="FE18">
        <v>3.28845</v>
      </c>
      <c r="FF18">
        <v>9999</v>
      </c>
      <c r="FG18">
        <v>9999</v>
      </c>
      <c r="FH18">
        <v>9999</v>
      </c>
      <c r="FI18">
        <v>999.9</v>
      </c>
      <c r="FJ18">
        <v>1.86745</v>
      </c>
      <c r="FK18">
        <v>1.86647</v>
      </c>
      <c r="FL18">
        <v>1.866</v>
      </c>
      <c r="FM18">
        <v>1.86591</v>
      </c>
      <c r="FN18">
        <v>1.8677</v>
      </c>
      <c r="FO18">
        <v>1.87027</v>
      </c>
      <c r="FP18">
        <v>1.8689</v>
      </c>
      <c r="FQ18">
        <v>1.87027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-3.12</v>
      </c>
      <c r="GF18">
        <v>-0.2254</v>
      </c>
      <c r="GG18">
        <v>-1.841240210434717</v>
      </c>
      <c r="GH18">
        <v>-0.003310856085068561</v>
      </c>
      <c r="GI18">
        <v>6.863268723063948E-07</v>
      </c>
      <c r="GJ18">
        <v>-1.919107141366201E-10</v>
      </c>
      <c r="GK18">
        <v>-0.1688837207721138</v>
      </c>
      <c r="GL18">
        <v>-0.01731051475613908</v>
      </c>
      <c r="GM18">
        <v>0.001423790055903263</v>
      </c>
      <c r="GN18">
        <v>-2.424810517790065E-05</v>
      </c>
      <c r="GO18">
        <v>3</v>
      </c>
      <c r="GP18">
        <v>2318</v>
      </c>
      <c r="GQ18">
        <v>1</v>
      </c>
      <c r="GR18">
        <v>25</v>
      </c>
      <c r="GS18">
        <v>9971.5</v>
      </c>
      <c r="GT18">
        <v>9971.299999999999</v>
      </c>
      <c r="GU18">
        <v>1.0144</v>
      </c>
      <c r="GV18">
        <v>2.23511</v>
      </c>
      <c r="GW18">
        <v>1.39771</v>
      </c>
      <c r="GX18">
        <v>2.34741</v>
      </c>
      <c r="GY18">
        <v>1.49536</v>
      </c>
      <c r="GZ18">
        <v>2.3938</v>
      </c>
      <c r="HA18">
        <v>35.3596</v>
      </c>
      <c r="HB18">
        <v>24.0437</v>
      </c>
      <c r="HC18">
        <v>18</v>
      </c>
      <c r="HD18">
        <v>528.207</v>
      </c>
      <c r="HE18">
        <v>420.644</v>
      </c>
      <c r="HF18">
        <v>13.4868</v>
      </c>
      <c r="HG18">
        <v>25.8121</v>
      </c>
      <c r="HH18">
        <v>29.9998</v>
      </c>
      <c r="HI18">
        <v>25.8645</v>
      </c>
      <c r="HJ18">
        <v>25.8213</v>
      </c>
      <c r="HK18">
        <v>20.2622</v>
      </c>
      <c r="HL18">
        <v>22.9828</v>
      </c>
      <c r="HM18">
        <v>3.74988</v>
      </c>
      <c r="HN18">
        <v>13.4926</v>
      </c>
      <c r="HO18">
        <v>399.934</v>
      </c>
      <c r="HP18">
        <v>9.04603</v>
      </c>
      <c r="HQ18">
        <v>101.213</v>
      </c>
      <c r="HR18">
        <v>101.095</v>
      </c>
    </row>
    <row r="19" spans="1:226">
      <c r="A19">
        <v>3</v>
      </c>
      <c r="B19">
        <v>1679421923.1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1679421915.332142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415.4804088435386</v>
      </c>
      <c r="AK19">
        <v>415.3087515151516</v>
      </c>
      <c r="AL19">
        <v>-0.9096959941407332</v>
      </c>
      <c r="AM19">
        <v>64.85962485554292</v>
      </c>
      <c r="AN19">
        <f>(AP19 - AO19 + BO19*1E3/(8.314*(BQ19+273.15)) * AR19/BN19 * AQ19) * BN19/(100*BB19) * 1000/(1000 - AP19)</f>
        <v>0</v>
      </c>
      <c r="AO19">
        <v>9.003396825415775</v>
      </c>
      <c r="AP19">
        <v>9.353097362637364</v>
      </c>
      <c r="AQ19">
        <v>9.591536325221583E-08</v>
      </c>
      <c r="AR19">
        <v>96.46413391047723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1.51</v>
      </c>
      <c r="BC19">
        <v>0.5</v>
      </c>
      <c r="BD19" t="s">
        <v>355</v>
      </c>
      <c r="BE19">
        <v>2</v>
      </c>
      <c r="BF19" t="b">
        <v>1</v>
      </c>
      <c r="BG19">
        <v>1679421915.332142</v>
      </c>
      <c r="BH19">
        <v>414.6528214285714</v>
      </c>
      <c r="BI19">
        <v>416.7383571428572</v>
      </c>
      <c r="BJ19">
        <v>9.348187857142857</v>
      </c>
      <c r="BK19">
        <v>9.00428</v>
      </c>
      <c r="BL19">
        <v>417.7714285714286</v>
      </c>
      <c r="BM19">
        <v>9.573576785714286</v>
      </c>
      <c r="BN19">
        <v>500.0435714285715</v>
      </c>
      <c r="BO19">
        <v>90.0293857142857</v>
      </c>
      <c r="BP19">
        <v>0.09991828571428571</v>
      </c>
      <c r="BQ19">
        <v>19.08288928571429</v>
      </c>
      <c r="BR19">
        <v>19.99458571428572</v>
      </c>
      <c r="BS19">
        <v>999.9000000000002</v>
      </c>
      <c r="BT19">
        <v>0</v>
      </c>
      <c r="BU19">
        <v>0</v>
      </c>
      <c r="BV19">
        <v>9995.403928571428</v>
      </c>
      <c r="BW19">
        <v>0</v>
      </c>
      <c r="BX19">
        <v>13.4898</v>
      </c>
      <c r="BY19">
        <v>-2.085557971428571</v>
      </c>
      <c r="BZ19">
        <v>418.5655357142856</v>
      </c>
      <c r="CA19">
        <v>420.5248214285715</v>
      </c>
      <c r="CB19">
        <v>0.3439080714285714</v>
      </c>
      <c r="CC19">
        <v>416.7383571428572</v>
      </c>
      <c r="CD19">
        <v>9.00428</v>
      </c>
      <c r="CE19">
        <v>0.8416116785714286</v>
      </c>
      <c r="CF19">
        <v>0.810649892857143</v>
      </c>
      <c r="CG19">
        <v>4.429213928571428</v>
      </c>
      <c r="CH19">
        <v>3.895169285714286</v>
      </c>
      <c r="CI19">
        <v>1999.958928571428</v>
      </c>
      <c r="CJ19">
        <v>0.9799955000000001</v>
      </c>
      <c r="CK19">
        <v>0.0200045</v>
      </c>
      <c r="CL19">
        <v>0</v>
      </c>
      <c r="CM19">
        <v>2.295692857142857</v>
      </c>
      <c r="CN19">
        <v>0</v>
      </c>
      <c r="CO19">
        <v>2481.286071428572</v>
      </c>
      <c r="CP19">
        <v>16749.10714285714</v>
      </c>
      <c r="CQ19">
        <v>38.40157142857142</v>
      </c>
      <c r="CR19">
        <v>40.07110714285714</v>
      </c>
      <c r="CS19">
        <v>38.63592857142857</v>
      </c>
      <c r="CT19">
        <v>38.8525</v>
      </c>
      <c r="CU19">
        <v>37.0935</v>
      </c>
      <c r="CV19">
        <v>1959.95</v>
      </c>
      <c r="CW19">
        <v>40.00892857142857</v>
      </c>
      <c r="CX19">
        <v>0</v>
      </c>
      <c r="CY19">
        <v>1679421930.3</v>
      </c>
      <c r="CZ19">
        <v>0</v>
      </c>
      <c r="DA19">
        <v>0</v>
      </c>
      <c r="DB19" t="s">
        <v>356</v>
      </c>
      <c r="DC19">
        <v>1678823626.5</v>
      </c>
      <c r="DD19">
        <v>1678823640.5</v>
      </c>
      <c r="DE19">
        <v>0</v>
      </c>
      <c r="DF19">
        <v>1.239</v>
      </c>
      <c r="DG19">
        <v>0.006</v>
      </c>
      <c r="DH19">
        <v>-2.298</v>
      </c>
      <c r="DI19">
        <v>-0.146</v>
      </c>
      <c r="DJ19">
        <v>420</v>
      </c>
      <c r="DK19">
        <v>21</v>
      </c>
      <c r="DL19">
        <v>0.57</v>
      </c>
      <c r="DM19">
        <v>0.05</v>
      </c>
      <c r="DN19">
        <v>-3.10625008</v>
      </c>
      <c r="DO19">
        <v>24.02349169530958</v>
      </c>
      <c r="DP19">
        <v>3.04391609575236</v>
      </c>
      <c r="DQ19">
        <v>0</v>
      </c>
      <c r="DR19">
        <v>0.345142025</v>
      </c>
      <c r="DS19">
        <v>0.002097354596622486</v>
      </c>
      <c r="DT19">
        <v>0.006185255134137555</v>
      </c>
      <c r="DU19">
        <v>1</v>
      </c>
      <c r="DV19">
        <v>1</v>
      </c>
      <c r="DW19">
        <v>2</v>
      </c>
      <c r="DX19" t="s">
        <v>357</v>
      </c>
      <c r="DY19">
        <v>2.98402</v>
      </c>
      <c r="DZ19">
        <v>2.71546</v>
      </c>
      <c r="EA19">
        <v>0.0930054</v>
      </c>
      <c r="EB19">
        <v>0.09033040000000001</v>
      </c>
      <c r="EC19">
        <v>0.0544321</v>
      </c>
      <c r="ED19">
        <v>0.0514709</v>
      </c>
      <c r="EE19">
        <v>28885.6</v>
      </c>
      <c r="EF19">
        <v>29062.6</v>
      </c>
      <c r="EG19">
        <v>29594.7</v>
      </c>
      <c r="EH19">
        <v>29543.6</v>
      </c>
      <c r="EI19">
        <v>37098</v>
      </c>
      <c r="EJ19">
        <v>37261.9</v>
      </c>
      <c r="EK19">
        <v>41693</v>
      </c>
      <c r="EL19">
        <v>42090.3</v>
      </c>
      <c r="EM19">
        <v>1.98037</v>
      </c>
      <c r="EN19">
        <v>1.8778</v>
      </c>
      <c r="EO19">
        <v>0.041347</v>
      </c>
      <c r="EP19">
        <v>0</v>
      </c>
      <c r="EQ19">
        <v>19.318</v>
      </c>
      <c r="ER19">
        <v>999.9</v>
      </c>
      <c r="ES19">
        <v>24</v>
      </c>
      <c r="ET19">
        <v>31.1</v>
      </c>
      <c r="EU19">
        <v>12.0956</v>
      </c>
      <c r="EV19">
        <v>63.398</v>
      </c>
      <c r="EW19">
        <v>34.0024</v>
      </c>
      <c r="EX19">
        <v>1</v>
      </c>
      <c r="EY19">
        <v>-0.112096</v>
      </c>
      <c r="EZ19">
        <v>5.07878</v>
      </c>
      <c r="FA19">
        <v>20.2724</v>
      </c>
      <c r="FB19">
        <v>5.21999</v>
      </c>
      <c r="FC19">
        <v>12.0152</v>
      </c>
      <c r="FD19">
        <v>4.9908</v>
      </c>
      <c r="FE19">
        <v>3.28858</v>
      </c>
      <c r="FF19">
        <v>9999</v>
      </c>
      <c r="FG19">
        <v>9999</v>
      </c>
      <c r="FH19">
        <v>9999</v>
      </c>
      <c r="FI19">
        <v>999.9</v>
      </c>
      <c r="FJ19">
        <v>1.86745</v>
      </c>
      <c r="FK19">
        <v>1.86646</v>
      </c>
      <c r="FL19">
        <v>1.866</v>
      </c>
      <c r="FM19">
        <v>1.86591</v>
      </c>
      <c r="FN19">
        <v>1.86771</v>
      </c>
      <c r="FO19">
        <v>1.87027</v>
      </c>
      <c r="FP19">
        <v>1.8689</v>
      </c>
      <c r="FQ19">
        <v>1.87027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-3.107</v>
      </c>
      <c r="GF19">
        <v>-0.2254</v>
      </c>
      <c r="GG19">
        <v>-1.841240210434717</v>
      </c>
      <c r="GH19">
        <v>-0.003310856085068561</v>
      </c>
      <c r="GI19">
        <v>6.863268723063948E-07</v>
      </c>
      <c r="GJ19">
        <v>-1.919107141366201E-10</v>
      </c>
      <c r="GK19">
        <v>-0.1688837207721138</v>
      </c>
      <c r="GL19">
        <v>-0.01731051475613908</v>
      </c>
      <c r="GM19">
        <v>0.001423790055903263</v>
      </c>
      <c r="GN19">
        <v>-2.424810517790065E-05</v>
      </c>
      <c r="GO19">
        <v>3</v>
      </c>
      <c r="GP19">
        <v>2318</v>
      </c>
      <c r="GQ19">
        <v>1</v>
      </c>
      <c r="GR19">
        <v>25</v>
      </c>
      <c r="GS19">
        <v>9971.6</v>
      </c>
      <c r="GT19">
        <v>9971.4</v>
      </c>
      <c r="GU19">
        <v>0.985107</v>
      </c>
      <c r="GV19">
        <v>2.23145</v>
      </c>
      <c r="GW19">
        <v>1.39771</v>
      </c>
      <c r="GX19">
        <v>2.34741</v>
      </c>
      <c r="GY19">
        <v>1.49536</v>
      </c>
      <c r="GZ19">
        <v>2.42676</v>
      </c>
      <c r="HA19">
        <v>35.3596</v>
      </c>
      <c r="HB19">
        <v>24.0437</v>
      </c>
      <c r="HC19">
        <v>18</v>
      </c>
      <c r="HD19">
        <v>528.264</v>
      </c>
      <c r="HE19">
        <v>420.512</v>
      </c>
      <c r="HF19">
        <v>13.4942</v>
      </c>
      <c r="HG19">
        <v>25.8109</v>
      </c>
      <c r="HH19">
        <v>30</v>
      </c>
      <c r="HI19">
        <v>25.8635</v>
      </c>
      <c r="HJ19">
        <v>25.8192</v>
      </c>
      <c r="HK19">
        <v>19.5966</v>
      </c>
      <c r="HL19">
        <v>22.9828</v>
      </c>
      <c r="HM19">
        <v>3.74988</v>
      </c>
      <c r="HN19">
        <v>13.4661</v>
      </c>
      <c r="HO19">
        <v>379.889</v>
      </c>
      <c r="HP19">
        <v>9.04603</v>
      </c>
      <c r="HQ19">
        <v>101.213</v>
      </c>
      <c r="HR19">
        <v>101.096</v>
      </c>
    </row>
    <row r="20" spans="1:226">
      <c r="A20">
        <v>4</v>
      </c>
      <c r="B20">
        <v>1679421928.1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1679421920.6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400.3920956488433</v>
      </c>
      <c r="AK20">
        <v>405.7492787878789</v>
      </c>
      <c r="AL20">
        <v>-2.054454545428456</v>
      </c>
      <c r="AM20">
        <v>64.85962485554292</v>
      </c>
      <c r="AN20">
        <f>(AP20 - AO20 + BO20*1E3/(8.314*(BQ20+273.15)) * AR20/BN20 * AQ20) * BN20/(100*BB20) * 1000/(1000 - AP20)</f>
        <v>0</v>
      </c>
      <c r="AO20">
        <v>9.002170327292927</v>
      </c>
      <c r="AP20">
        <v>9.351085604395605</v>
      </c>
      <c r="AQ20">
        <v>-3.663857320703582E-07</v>
      </c>
      <c r="AR20">
        <v>96.46413391047723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1.51</v>
      </c>
      <c r="BC20">
        <v>0.5</v>
      </c>
      <c r="BD20" t="s">
        <v>355</v>
      </c>
      <c r="BE20">
        <v>2</v>
      </c>
      <c r="BF20" t="b">
        <v>1</v>
      </c>
      <c r="BG20">
        <v>1679421920.6</v>
      </c>
      <c r="BH20">
        <v>411.6121111111112</v>
      </c>
      <c r="BI20">
        <v>408.4034074074074</v>
      </c>
      <c r="BJ20">
        <v>9.351150740740742</v>
      </c>
      <c r="BK20">
        <v>9.002832962962962</v>
      </c>
      <c r="BL20">
        <v>414.721962962963</v>
      </c>
      <c r="BM20">
        <v>9.576529629629631</v>
      </c>
      <c r="BN20">
        <v>500.0448518518518</v>
      </c>
      <c r="BO20">
        <v>90.02837407407405</v>
      </c>
      <c r="BP20">
        <v>0.09997783703703703</v>
      </c>
      <c r="BQ20">
        <v>19.08663703703703</v>
      </c>
      <c r="BR20">
        <v>20.00024814814815</v>
      </c>
      <c r="BS20">
        <v>999.9000000000001</v>
      </c>
      <c r="BT20">
        <v>0</v>
      </c>
      <c r="BU20">
        <v>0</v>
      </c>
      <c r="BV20">
        <v>9989.095925925925</v>
      </c>
      <c r="BW20">
        <v>0</v>
      </c>
      <c r="BX20">
        <v>13.4898</v>
      </c>
      <c r="BY20">
        <v>3.208659881481482</v>
      </c>
      <c r="BZ20">
        <v>415.4973333333333</v>
      </c>
      <c r="CA20">
        <v>412.1135925925926</v>
      </c>
      <c r="CB20">
        <v>0.3483172222222222</v>
      </c>
      <c r="CC20">
        <v>408.4034074074074</v>
      </c>
      <c r="CD20">
        <v>9.002832962962962</v>
      </c>
      <c r="CE20">
        <v>0.8418689999999999</v>
      </c>
      <c r="CF20">
        <v>0.8105105925925927</v>
      </c>
      <c r="CG20">
        <v>4.433579629629629</v>
      </c>
      <c r="CH20">
        <v>3.892726296296297</v>
      </c>
      <c r="CI20">
        <v>1999.98</v>
      </c>
      <c r="CJ20">
        <v>0.9799966666666668</v>
      </c>
      <c r="CK20">
        <v>0.02000333333333333</v>
      </c>
      <c r="CL20">
        <v>0</v>
      </c>
      <c r="CM20">
        <v>2.247659259259259</v>
      </c>
      <c r="CN20">
        <v>0</v>
      </c>
      <c r="CO20">
        <v>2481.352222222222</v>
      </c>
      <c r="CP20">
        <v>16749.28518518519</v>
      </c>
      <c r="CQ20">
        <v>38.49977777777777</v>
      </c>
      <c r="CR20">
        <v>40.17562962962962</v>
      </c>
      <c r="CS20">
        <v>38.72888888888888</v>
      </c>
      <c r="CT20">
        <v>38.97199999999999</v>
      </c>
      <c r="CU20">
        <v>37.1802962962963</v>
      </c>
      <c r="CV20">
        <v>1959.973703703704</v>
      </c>
      <c r="CW20">
        <v>40.00629629629629</v>
      </c>
      <c r="CX20">
        <v>0</v>
      </c>
      <c r="CY20">
        <v>1679421935.1</v>
      </c>
      <c r="CZ20">
        <v>0</v>
      </c>
      <c r="DA20">
        <v>0</v>
      </c>
      <c r="DB20" t="s">
        <v>356</v>
      </c>
      <c r="DC20">
        <v>1678823626.5</v>
      </c>
      <c r="DD20">
        <v>1678823640.5</v>
      </c>
      <c r="DE20">
        <v>0</v>
      </c>
      <c r="DF20">
        <v>1.239</v>
      </c>
      <c r="DG20">
        <v>0.006</v>
      </c>
      <c r="DH20">
        <v>-2.298</v>
      </c>
      <c r="DI20">
        <v>-0.146</v>
      </c>
      <c r="DJ20">
        <v>420</v>
      </c>
      <c r="DK20">
        <v>21</v>
      </c>
      <c r="DL20">
        <v>0.57</v>
      </c>
      <c r="DM20">
        <v>0.05</v>
      </c>
      <c r="DN20">
        <v>0.54014867</v>
      </c>
      <c r="DO20">
        <v>59.3492627347092</v>
      </c>
      <c r="DP20">
        <v>6.145861106116459</v>
      </c>
      <c r="DQ20">
        <v>0</v>
      </c>
      <c r="DR20">
        <v>0.3451063</v>
      </c>
      <c r="DS20">
        <v>0.05117394371482095</v>
      </c>
      <c r="DT20">
        <v>0.005209422564929818</v>
      </c>
      <c r="DU20">
        <v>1</v>
      </c>
      <c r="DV20">
        <v>1</v>
      </c>
      <c r="DW20">
        <v>2</v>
      </c>
      <c r="DX20" t="s">
        <v>357</v>
      </c>
      <c r="DY20">
        <v>2.98407</v>
      </c>
      <c r="DZ20">
        <v>2.71549</v>
      </c>
      <c r="EA20">
        <v>0.0912874</v>
      </c>
      <c r="EB20">
        <v>0.0875596</v>
      </c>
      <c r="EC20">
        <v>0.0544254</v>
      </c>
      <c r="ED20">
        <v>0.0514601</v>
      </c>
      <c r="EE20">
        <v>28939.7</v>
      </c>
      <c r="EF20">
        <v>29151.1</v>
      </c>
      <c r="EG20">
        <v>29594.1</v>
      </c>
      <c r="EH20">
        <v>29543.5</v>
      </c>
      <c r="EI20">
        <v>37097.5</v>
      </c>
      <c r="EJ20">
        <v>37262.3</v>
      </c>
      <c r="EK20">
        <v>41692.2</v>
      </c>
      <c r="EL20">
        <v>42090.2</v>
      </c>
      <c r="EM20">
        <v>1.98048</v>
      </c>
      <c r="EN20">
        <v>1.8779</v>
      </c>
      <c r="EO20">
        <v>0.0411496</v>
      </c>
      <c r="EP20">
        <v>0</v>
      </c>
      <c r="EQ20">
        <v>19.3159</v>
      </c>
      <c r="ER20">
        <v>999.9</v>
      </c>
      <c r="ES20">
        <v>24</v>
      </c>
      <c r="ET20">
        <v>31.1</v>
      </c>
      <c r="EU20">
        <v>12.095</v>
      </c>
      <c r="EV20">
        <v>63.408</v>
      </c>
      <c r="EW20">
        <v>33.9343</v>
      </c>
      <c r="EX20">
        <v>1</v>
      </c>
      <c r="EY20">
        <v>-0.111613</v>
      </c>
      <c r="EZ20">
        <v>5.12566</v>
      </c>
      <c r="FA20">
        <v>20.2707</v>
      </c>
      <c r="FB20">
        <v>5.21924</v>
      </c>
      <c r="FC20">
        <v>12.0159</v>
      </c>
      <c r="FD20">
        <v>4.99025</v>
      </c>
      <c r="FE20">
        <v>3.2885</v>
      </c>
      <c r="FF20">
        <v>9999</v>
      </c>
      <c r="FG20">
        <v>9999</v>
      </c>
      <c r="FH20">
        <v>9999</v>
      </c>
      <c r="FI20">
        <v>999.9</v>
      </c>
      <c r="FJ20">
        <v>1.86747</v>
      </c>
      <c r="FK20">
        <v>1.86647</v>
      </c>
      <c r="FL20">
        <v>1.866</v>
      </c>
      <c r="FM20">
        <v>1.86594</v>
      </c>
      <c r="FN20">
        <v>1.86771</v>
      </c>
      <c r="FO20">
        <v>1.87027</v>
      </c>
      <c r="FP20">
        <v>1.8689</v>
      </c>
      <c r="FQ20">
        <v>1.87027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-3.079</v>
      </c>
      <c r="GF20">
        <v>-0.2254</v>
      </c>
      <c r="GG20">
        <v>-1.841240210434717</v>
      </c>
      <c r="GH20">
        <v>-0.003310856085068561</v>
      </c>
      <c r="GI20">
        <v>6.863268723063948E-07</v>
      </c>
      <c r="GJ20">
        <v>-1.919107141366201E-10</v>
      </c>
      <c r="GK20">
        <v>-0.1688837207721138</v>
      </c>
      <c r="GL20">
        <v>-0.01731051475613908</v>
      </c>
      <c r="GM20">
        <v>0.001423790055903263</v>
      </c>
      <c r="GN20">
        <v>-2.424810517790065E-05</v>
      </c>
      <c r="GO20">
        <v>3</v>
      </c>
      <c r="GP20">
        <v>2318</v>
      </c>
      <c r="GQ20">
        <v>1</v>
      </c>
      <c r="GR20">
        <v>25</v>
      </c>
      <c r="GS20">
        <v>9971.700000000001</v>
      </c>
      <c r="GT20">
        <v>9971.5</v>
      </c>
      <c r="GU20">
        <v>0.949707</v>
      </c>
      <c r="GV20">
        <v>2.23145</v>
      </c>
      <c r="GW20">
        <v>1.39648</v>
      </c>
      <c r="GX20">
        <v>2.34741</v>
      </c>
      <c r="GY20">
        <v>1.49536</v>
      </c>
      <c r="GZ20">
        <v>2.50732</v>
      </c>
      <c r="HA20">
        <v>35.3596</v>
      </c>
      <c r="HB20">
        <v>24.0437</v>
      </c>
      <c r="HC20">
        <v>18</v>
      </c>
      <c r="HD20">
        <v>528.313</v>
      </c>
      <c r="HE20">
        <v>420.563</v>
      </c>
      <c r="HF20">
        <v>13.4738</v>
      </c>
      <c r="HG20">
        <v>25.8093</v>
      </c>
      <c r="HH20">
        <v>30.0003</v>
      </c>
      <c r="HI20">
        <v>25.8619</v>
      </c>
      <c r="HJ20">
        <v>25.8182</v>
      </c>
      <c r="HK20">
        <v>18.9676</v>
      </c>
      <c r="HL20">
        <v>22.9828</v>
      </c>
      <c r="HM20">
        <v>3.74988</v>
      </c>
      <c r="HN20">
        <v>13.4637</v>
      </c>
      <c r="HO20">
        <v>366.408</v>
      </c>
      <c r="HP20">
        <v>9.04603</v>
      </c>
      <c r="HQ20">
        <v>101.211</v>
      </c>
      <c r="HR20">
        <v>101.096</v>
      </c>
    </row>
    <row r="21" spans="1:226">
      <c r="A21">
        <v>5</v>
      </c>
      <c r="B21">
        <v>1679421933.1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1679421925.314285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383.8719417986458</v>
      </c>
      <c r="AK21">
        <v>392.5327030303029</v>
      </c>
      <c r="AL21">
        <v>-2.718010533114592</v>
      </c>
      <c r="AM21">
        <v>64.85962485554292</v>
      </c>
      <c r="AN21">
        <f>(AP21 - AO21 + BO21*1E3/(8.314*(BQ21+273.15)) * AR21/BN21 * AQ21) * BN21/(100*BB21) * 1000/(1000 - AP21)</f>
        <v>0</v>
      </c>
      <c r="AO21">
        <v>9.000866803981095</v>
      </c>
      <c r="AP21">
        <v>9.34923538461539</v>
      </c>
      <c r="AQ21">
        <v>-1.176946377868076E-07</v>
      </c>
      <c r="AR21">
        <v>96.46413391047723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1.51</v>
      </c>
      <c r="BC21">
        <v>0.5</v>
      </c>
      <c r="BD21" t="s">
        <v>355</v>
      </c>
      <c r="BE21">
        <v>2</v>
      </c>
      <c r="BF21" t="b">
        <v>1</v>
      </c>
      <c r="BG21">
        <v>1679421925.314285</v>
      </c>
      <c r="BH21">
        <v>405.0166785714287</v>
      </c>
      <c r="BI21">
        <v>395.7658571428571</v>
      </c>
      <c r="BJ21">
        <v>9.351258928571427</v>
      </c>
      <c r="BK21">
        <v>9.0014675</v>
      </c>
      <c r="BL21">
        <v>408.1078928571429</v>
      </c>
      <c r="BM21">
        <v>9.5766375</v>
      </c>
      <c r="BN21">
        <v>500.0561428571428</v>
      </c>
      <c r="BO21">
        <v>90.02784642857144</v>
      </c>
      <c r="BP21">
        <v>0.1000024107142857</v>
      </c>
      <c r="BQ21">
        <v>19.08917857142857</v>
      </c>
      <c r="BR21">
        <v>20.00303928571429</v>
      </c>
      <c r="BS21">
        <v>999.9000000000002</v>
      </c>
      <c r="BT21">
        <v>0</v>
      </c>
      <c r="BU21">
        <v>0</v>
      </c>
      <c r="BV21">
        <v>9993.660357142857</v>
      </c>
      <c r="BW21">
        <v>0</v>
      </c>
      <c r="BX21">
        <v>13.4898</v>
      </c>
      <c r="BY21">
        <v>9.250893814285714</v>
      </c>
      <c r="BZ21">
        <v>408.8398928571429</v>
      </c>
      <c r="CA21">
        <v>399.3607142857143</v>
      </c>
      <c r="CB21">
        <v>0.3497911428571429</v>
      </c>
      <c r="CC21">
        <v>395.7658571428571</v>
      </c>
      <c r="CD21">
        <v>9.0014675</v>
      </c>
      <c r="CE21">
        <v>0.8418737500000001</v>
      </c>
      <c r="CF21">
        <v>0.8103828214285714</v>
      </c>
      <c r="CG21">
        <v>4.433661071428572</v>
      </c>
      <c r="CH21">
        <v>3.890485714285715</v>
      </c>
      <c r="CI21">
        <v>1999.975714285714</v>
      </c>
      <c r="CJ21">
        <v>0.9799980714285714</v>
      </c>
      <c r="CK21">
        <v>0.02000192857142857</v>
      </c>
      <c r="CL21">
        <v>0</v>
      </c>
      <c r="CM21">
        <v>2.282203571428572</v>
      </c>
      <c r="CN21">
        <v>0</v>
      </c>
      <c r="CO21">
        <v>2481.970357142857</v>
      </c>
      <c r="CP21">
        <v>16749.25357142857</v>
      </c>
      <c r="CQ21">
        <v>38.58457142857143</v>
      </c>
      <c r="CR21">
        <v>40.26317857142857</v>
      </c>
      <c r="CS21">
        <v>38.80332142857143</v>
      </c>
      <c r="CT21">
        <v>39.07121428571429</v>
      </c>
      <c r="CU21">
        <v>37.25417857142857</v>
      </c>
      <c r="CV21">
        <v>1959.9725</v>
      </c>
      <c r="CW21">
        <v>40.00321428571429</v>
      </c>
      <c r="CX21">
        <v>0</v>
      </c>
      <c r="CY21">
        <v>1679421939.9</v>
      </c>
      <c r="CZ21">
        <v>0</v>
      </c>
      <c r="DA21">
        <v>0</v>
      </c>
      <c r="DB21" t="s">
        <v>356</v>
      </c>
      <c r="DC21">
        <v>1678823626.5</v>
      </c>
      <c r="DD21">
        <v>1678823640.5</v>
      </c>
      <c r="DE21">
        <v>0</v>
      </c>
      <c r="DF21">
        <v>1.239</v>
      </c>
      <c r="DG21">
        <v>0.006</v>
      </c>
      <c r="DH21">
        <v>-2.298</v>
      </c>
      <c r="DI21">
        <v>-0.146</v>
      </c>
      <c r="DJ21">
        <v>420</v>
      </c>
      <c r="DK21">
        <v>21</v>
      </c>
      <c r="DL21">
        <v>0.57</v>
      </c>
      <c r="DM21">
        <v>0.05</v>
      </c>
      <c r="DN21">
        <v>5.708211141463416</v>
      </c>
      <c r="DO21">
        <v>77.05077592473867</v>
      </c>
      <c r="DP21">
        <v>7.688125704386209</v>
      </c>
      <c r="DQ21">
        <v>0</v>
      </c>
      <c r="DR21">
        <v>0.3483501463414634</v>
      </c>
      <c r="DS21">
        <v>0.02225335191637673</v>
      </c>
      <c r="DT21">
        <v>0.002721779874622716</v>
      </c>
      <c r="DU21">
        <v>1</v>
      </c>
      <c r="DV21">
        <v>1</v>
      </c>
      <c r="DW21">
        <v>2</v>
      </c>
      <c r="DX21" t="s">
        <v>357</v>
      </c>
      <c r="DY21">
        <v>2.98418</v>
      </c>
      <c r="DZ21">
        <v>2.71578</v>
      </c>
      <c r="EA21">
        <v>0.08895699999999999</v>
      </c>
      <c r="EB21">
        <v>0.08463370000000001</v>
      </c>
      <c r="EC21">
        <v>0.054417</v>
      </c>
      <c r="ED21">
        <v>0.0514482</v>
      </c>
      <c r="EE21">
        <v>29014</v>
      </c>
      <c r="EF21">
        <v>29244.3</v>
      </c>
      <c r="EG21">
        <v>29594.1</v>
      </c>
      <c r="EH21">
        <v>29543.2</v>
      </c>
      <c r="EI21">
        <v>37098</v>
      </c>
      <c r="EJ21">
        <v>37262.2</v>
      </c>
      <c r="EK21">
        <v>41692.4</v>
      </c>
      <c r="EL21">
        <v>42089.7</v>
      </c>
      <c r="EM21">
        <v>1.98043</v>
      </c>
      <c r="EN21">
        <v>1.87803</v>
      </c>
      <c r="EO21">
        <v>0.0415817</v>
      </c>
      <c r="EP21">
        <v>0</v>
      </c>
      <c r="EQ21">
        <v>19.3142</v>
      </c>
      <c r="ER21">
        <v>999.9</v>
      </c>
      <c r="ES21">
        <v>24</v>
      </c>
      <c r="ET21">
        <v>31.1</v>
      </c>
      <c r="EU21">
        <v>12.0948</v>
      </c>
      <c r="EV21">
        <v>63.358</v>
      </c>
      <c r="EW21">
        <v>33.6178</v>
      </c>
      <c r="EX21">
        <v>1</v>
      </c>
      <c r="EY21">
        <v>-0.111918</v>
      </c>
      <c r="EZ21">
        <v>5.11355</v>
      </c>
      <c r="FA21">
        <v>20.271</v>
      </c>
      <c r="FB21">
        <v>5.21969</v>
      </c>
      <c r="FC21">
        <v>12.0155</v>
      </c>
      <c r="FD21">
        <v>4.99055</v>
      </c>
      <c r="FE21">
        <v>3.2885</v>
      </c>
      <c r="FF21">
        <v>9999</v>
      </c>
      <c r="FG21">
        <v>9999</v>
      </c>
      <c r="FH21">
        <v>9999</v>
      </c>
      <c r="FI21">
        <v>999.9</v>
      </c>
      <c r="FJ21">
        <v>1.8674</v>
      </c>
      <c r="FK21">
        <v>1.86646</v>
      </c>
      <c r="FL21">
        <v>1.866</v>
      </c>
      <c r="FM21">
        <v>1.8659</v>
      </c>
      <c r="FN21">
        <v>1.86771</v>
      </c>
      <c r="FO21">
        <v>1.87027</v>
      </c>
      <c r="FP21">
        <v>1.8689</v>
      </c>
      <c r="FQ21">
        <v>1.87027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-3.041</v>
      </c>
      <c r="GF21">
        <v>-0.2254</v>
      </c>
      <c r="GG21">
        <v>-1.841240210434717</v>
      </c>
      <c r="GH21">
        <v>-0.003310856085068561</v>
      </c>
      <c r="GI21">
        <v>6.863268723063948E-07</v>
      </c>
      <c r="GJ21">
        <v>-1.919107141366201E-10</v>
      </c>
      <c r="GK21">
        <v>-0.1688837207721138</v>
      </c>
      <c r="GL21">
        <v>-0.01731051475613908</v>
      </c>
      <c r="GM21">
        <v>0.001423790055903263</v>
      </c>
      <c r="GN21">
        <v>-2.424810517790065E-05</v>
      </c>
      <c r="GO21">
        <v>3</v>
      </c>
      <c r="GP21">
        <v>2318</v>
      </c>
      <c r="GQ21">
        <v>1</v>
      </c>
      <c r="GR21">
        <v>25</v>
      </c>
      <c r="GS21">
        <v>9971.799999999999</v>
      </c>
      <c r="GT21">
        <v>9971.5</v>
      </c>
      <c r="GU21">
        <v>0.917969</v>
      </c>
      <c r="GV21">
        <v>2.229</v>
      </c>
      <c r="GW21">
        <v>1.39771</v>
      </c>
      <c r="GX21">
        <v>2.34741</v>
      </c>
      <c r="GY21">
        <v>1.49536</v>
      </c>
      <c r="GZ21">
        <v>2.50122</v>
      </c>
      <c r="HA21">
        <v>35.3596</v>
      </c>
      <c r="HB21">
        <v>24.0525</v>
      </c>
      <c r="HC21">
        <v>18</v>
      </c>
      <c r="HD21">
        <v>528.2670000000001</v>
      </c>
      <c r="HE21">
        <v>420.627</v>
      </c>
      <c r="HF21">
        <v>13.4644</v>
      </c>
      <c r="HG21">
        <v>25.8077</v>
      </c>
      <c r="HH21">
        <v>30</v>
      </c>
      <c r="HI21">
        <v>25.8602</v>
      </c>
      <c r="HJ21">
        <v>25.817</v>
      </c>
      <c r="HK21">
        <v>18.2684</v>
      </c>
      <c r="HL21">
        <v>22.9828</v>
      </c>
      <c r="HM21">
        <v>3.74988</v>
      </c>
      <c r="HN21">
        <v>13.4621</v>
      </c>
      <c r="HO21">
        <v>346.369</v>
      </c>
      <c r="HP21">
        <v>9.04603</v>
      </c>
      <c r="HQ21">
        <v>101.212</v>
      </c>
      <c r="HR21">
        <v>101.095</v>
      </c>
    </row>
    <row r="22" spans="1:226">
      <c r="A22">
        <v>6</v>
      </c>
      <c r="B22">
        <v>1679421938.1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1679421930.6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367.1264098738213</v>
      </c>
      <c r="AK22">
        <v>377.4568121212121</v>
      </c>
      <c r="AL22">
        <v>-3.05053712007609</v>
      </c>
      <c r="AM22">
        <v>64.85962485554292</v>
      </c>
      <c r="AN22">
        <f>(AP22 - AO22 + BO22*1E3/(8.314*(BQ22+273.15)) * AR22/BN22 * AQ22) * BN22/(100*BB22) * 1000/(1000 - AP22)</f>
        <v>0</v>
      </c>
      <c r="AO22">
        <v>8.99906990950419</v>
      </c>
      <c r="AP22">
        <v>9.3483387912088</v>
      </c>
      <c r="AQ22">
        <v>-4.144247649543634E-07</v>
      </c>
      <c r="AR22">
        <v>96.46413391047723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1.51</v>
      </c>
      <c r="BC22">
        <v>0.5</v>
      </c>
      <c r="BD22" t="s">
        <v>355</v>
      </c>
      <c r="BE22">
        <v>2</v>
      </c>
      <c r="BF22" t="b">
        <v>1</v>
      </c>
      <c r="BG22">
        <v>1679421930.6</v>
      </c>
      <c r="BH22">
        <v>393.5009629629629</v>
      </c>
      <c r="BI22">
        <v>378.9494814814815</v>
      </c>
      <c r="BJ22">
        <v>9.350087407407408</v>
      </c>
      <c r="BK22">
        <v>9.000088518518519</v>
      </c>
      <c r="BL22">
        <v>396.5591481481482</v>
      </c>
      <c r="BM22">
        <v>9.575469259259261</v>
      </c>
      <c r="BN22">
        <v>500.0477407407408</v>
      </c>
      <c r="BO22">
        <v>90.02661111111111</v>
      </c>
      <c r="BP22">
        <v>0.1000090296296296</v>
      </c>
      <c r="BQ22">
        <v>19.08985925925926</v>
      </c>
      <c r="BR22">
        <v>20.00131851851852</v>
      </c>
      <c r="BS22">
        <v>999.9000000000001</v>
      </c>
      <c r="BT22">
        <v>0</v>
      </c>
      <c r="BU22">
        <v>0</v>
      </c>
      <c r="BV22">
        <v>9996.022592592592</v>
      </c>
      <c r="BW22">
        <v>0</v>
      </c>
      <c r="BX22">
        <v>13.4898</v>
      </c>
      <c r="BY22">
        <v>14.55142074074074</v>
      </c>
      <c r="BZ22">
        <v>397.215</v>
      </c>
      <c r="CA22">
        <v>382.3910740740742</v>
      </c>
      <c r="CB22">
        <v>0.3499986666666667</v>
      </c>
      <c r="CC22">
        <v>378.9494814814815</v>
      </c>
      <c r="CD22">
        <v>9.000088518518519</v>
      </c>
      <c r="CE22">
        <v>0.8417566666666667</v>
      </c>
      <c r="CF22">
        <v>0.8102474444444444</v>
      </c>
      <c r="CG22">
        <v>4.431674444444444</v>
      </c>
      <c r="CH22">
        <v>3.888111111111111</v>
      </c>
      <c r="CI22">
        <v>1999.966666666667</v>
      </c>
      <c r="CJ22">
        <v>0.9799992222222222</v>
      </c>
      <c r="CK22">
        <v>0.02000078148148148</v>
      </c>
      <c r="CL22">
        <v>0</v>
      </c>
      <c r="CM22">
        <v>2.337103703703704</v>
      </c>
      <c r="CN22">
        <v>0</v>
      </c>
      <c r="CO22">
        <v>2483.156666666667</v>
      </c>
      <c r="CP22">
        <v>16749.17777777778</v>
      </c>
      <c r="CQ22">
        <v>38.67796296296296</v>
      </c>
      <c r="CR22">
        <v>40.35396296296296</v>
      </c>
      <c r="CS22">
        <v>38.89096296296297</v>
      </c>
      <c r="CT22">
        <v>39.18262962962962</v>
      </c>
      <c r="CU22">
        <v>37.3422962962963</v>
      </c>
      <c r="CV22">
        <v>1959.965925925926</v>
      </c>
      <c r="CW22">
        <v>40.00074074074074</v>
      </c>
      <c r="CX22">
        <v>0</v>
      </c>
      <c r="CY22">
        <v>1679421945.3</v>
      </c>
      <c r="CZ22">
        <v>0</v>
      </c>
      <c r="DA22">
        <v>0</v>
      </c>
      <c r="DB22" t="s">
        <v>356</v>
      </c>
      <c r="DC22">
        <v>1678823626.5</v>
      </c>
      <c r="DD22">
        <v>1678823640.5</v>
      </c>
      <c r="DE22">
        <v>0</v>
      </c>
      <c r="DF22">
        <v>1.239</v>
      </c>
      <c r="DG22">
        <v>0.006</v>
      </c>
      <c r="DH22">
        <v>-2.298</v>
      </c>
      <c r="DI22">
        <v>-0.146</v>
      </c>
      <c r="DJ22">
        <v>420</v>
      </c>
      <c r="DK22">
        <v>21</v>
      </c>
      <c r="DL22">
        <v>0.57</v>
      </c>
      <c r="DM22">
        <v>0.05</v>
      </c>
      <c r="DN22">
        <v>10.87153692</v>
      </c>
      <c r="DO22">
        <v>62.70117340637899</v>
      </c>
      <c r="DP22">
        <v>6.254252047216934</v>
      </c>
      <c r="DQ22">
        <v>0</v>
      </c>
      <c r="DR22">
        <v>0.3496828749999999</v>
      </c>
      <c r="DS22">
        <v>0.004080258911819579</v>
      </c>
      <c r="DT22">
        <v>0.001077673238683695</v>
      </c>
      <c r="DU22">
        <v>1</v>
      </c>
      <c r="DV22">
        <v>1</v>
      </c>
      <c r="DW22">
        <v>2</v>
      </c>
      <c r="DX22" t="s">
        <v>357</v>
      </c>
      <c r="DY22">
        <v>2.98413</v>
      </c>
      <c r="DZ22">
        <v>2.71563</v>
      </c>
      <c r="EA22">
        <v>0.08628230000000001</v>
      </c>
      <c r="EB22">
        <v>0.08165890000000001</v>
      </c>
      <c r="EC22">
        <v>0.0544137</v>
      </c>
      <c r="ED22">
        <v>0.0514458</v>
      </c>
      <c r="EE22">
        <v>29099.4</v>
      </c>
      <c r="EF22">
        <v>29339.5</v>
      </c>
      <c r="EG22">
        <v>29594.4</v>
      </c>
      <c r="EH22">
        <v>29543.4</v>
      </c>
      <c r="EI22">
        <v>37098.5</v>
      </c>
      <c r="EJ22">
        <v>37262.5</v>
      </c>
      <c r="EK22">
        <v>41692.9</v>
      </c>
      <c r="EL22">
        <v>42089.9</v>
      </c>
      <c r="EM22">
        <v>1.9798</v>
      </c>
      <c r="EN22">
        <v>1.8776</v>
      </c>
      <c r="EO22">
        <v>0.0422336</v>
      </c>
      <c r="EP22">
        <v>0</v>
      </c>
      <c r="EQ22">
        <v>19.3121</v>
      </c>
      <c r="ER22">
        <v>999.9</v>
      </c>
      <c r="ES22">
        <v>24</v>
      </c>
      <c r="ET22">
        <v>31.1</v>
      </c>
      <c r="EU22">
        <v>12.0947</v>
      </c>
      <c r="EV22">
        <v>63.098</v>
      </c>
      <c r="EW22">
        <v>33.5216</v>
      </c>
      <c r="EX22">
        <v>1</v>
      </c>
      <c r="EY22">
        <v>-0.112035</v>
      </c>
      <c r="EZ22">
        <v>5.09057</v>
      </c>
      <c r="FA22">
        <v>20.2716</v>
      </c>
      <c r="FB22">
        <v>5.21969</v>
      </c>
      <c r="FC22">
        <v>12.0153</v>
      </c>
      <c r="FD22">
        <v>4.99055</v>
      </c>
      <c r="FE22">
        <v>3.2885</v>
      </c>
      <c r="FF22">
        <v>9999</v>
      </c>
      <c r="FG22">
        <v>9999</v>
      </c>
      <c r="FH22">
        <v>9999</v>
      </c>
      <c r="FI22">
        <v>999.9</v>
      </c>
      <c r="FJ22">
        <v>1.86742</v>
      </c>
      <c r="FK22">
        <v>1.86646</v>
      </c>
      <c r="FL22">
        <v>1.866</v>
      </c>
      <c r="FM22">
        <v>1.86588</v>
      </c>
      <c r="FN22">
        <v>1.86771</v>
      </c>
      <c r="FO22">
        <v>1.87027</v>
      </c>
      <c r="FP22">
        <v>1.8689</v>
      </c>
      <c r="FQ22">
        <v>1.87027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-2.998</v>
      </c>
      <c r="GF22">
        <v>-0.2254</v>
      </c>
      <c r="GG22">
        <v>-1.841240210434717</v>
      </c>
      <c r="GH22">
        <v>-0.003310856085068561</v>
      </c>
      <c r="GI22">
        <v>6.863268723063948E-07</v>
      </c>
      <c r="GJ22">
        <v>-1.919107141366201E-10</v>
      </c>
      <c r="GK22">
        <v>-0.1688837207721138</v>
      </c>
      <c r="GL22">
        <v>-0.01731051475613908</v>
      </c>
      <c r="GM22">
        <v>0.001423790055903263</v>
      </c>
      <c r="GN22">
        <v>-2.424810517790065E-05</v>
      </c>
      <c r="GO22">
        <v>3</v>
      </c>
      <c r="GP22">
        <v>2318</v>
      </c>
      <c r="GQ22">
        <v>1</v>
      </c>
      <c r="GR22">
        <v>25</v>
      </c>
      <c r="GS22">
        <v>9971.9</v>
      </c>
      <c r="GT22">
        <v>9971.6</v>
      </c>
      <c r="GU22">
        <v>0.882568</v>
      </c>
      <c r="GV22">
        <v>2.23022</v>
      </c>
      <c r="GW22">
        <v>1.39648</v>
      </c>
      <c r="GX22">
        <v>2.34741</v>
      </c>
      <c r="GY22">
        <v>1.49536</v>
      </c>
      <c r="GZ22">
        <v>2.51587</v>
      </c>
      <c r="HA22">
        <v>35.3596</v>
      </c>
      <c r="HB22">
        <v>24.0525</v>
      </c>
      <c r="HC22">
        <v>18</v>
      </c>
      <c r="HD22">
        <v>527.849</v>
      </c>
      <c r="HE22">
        <v>420.364</v>
      </c>
      <c r="HF22">
        <v>13.4592</v>
      </c>
      <c r="HG22">
        <v>25.8055</v>
      </c>
      <c r="HH22">
        <v>30</v>
      </c>
      <c r="HI22">
        <v>25.8596</v>
      </c>
      <c r="HJ22">
        <v>25.8149</v>
      </c>
      <c r="HK22">
        <v>17.6258</v>
      </c>
      <c r="HL22">
        <v>22.9828</v>
      </c>
      <c r="HM22">
        <v>3.74988</v>
      </c>
      <c r="HN22">
        <v>13.4616</v>
      </c>
      <c r="HO22">
        <v>333.01</v>
      </c>
      <c r="HP22">
        <v>9.04603</v>
      </c>
      <c r="HQ22">
        <v>101.213</v>
      </c>
      <c r="HR22">
        <v>101.096</v>
      </c>
    </row>
    <row r="23" spans="1:226">
      <c r="A23">
        <v>7</v>
      </c>
      <c r="B23">
        <v>1679421943.1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1679421935.314285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350.4846485277919</v>
      </c>
      <c r="AK23">
        <v>361.5983696969697</v>
      </c>
      <c r="AL23">
        <v>-3.185363984619257</v>
      </c>
      <c r="AM23">
        <v>64.85962485554292</v>
      </c>
      <c r="AN23">
        <f>(AP23 - AO23 + BO23*1E3/(8.314*(BQ23+273.15)) * AR23/BN23 * AQ23) * BN23/(100*BB23) * 1000/(1000 - AP23)</f>
        <v>0</v>
      </c>
      <c r="AO23">
        <v>8.997437392090395</v>
      </c>
      <c r="AP23">
        <v>9.347631318681321</v>
      </c>
      <c r="AQ23">
        <v>3.139831545802846E-07</v>
      </c>
      <c r="AR23">
        <v>96.46413391047723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1.51</v>
      </c>
      <c r="BC23">
        <v>0.5</v>
      </c>
      <c r="BD23" t="s">
        <v>355</v>
      </c>
      <c r="BE23">
        <v>2</v>
      </c>
      <c r="BF23" t="b">
        <v>1</v>
      </c>
      <c r="BG23">
        <v>1679421935.314285</v>
      </c>
      <c r="BH23">
        <v>380.4241428571428</v>
      </c>
      <c r="BI23">
        <v>363.4012857142857</v>
      </c>
      <c r="BJ23">
        <v>9.34908392857143</v>
      </c>
      <c r="BK23">
        <v>8.998556428571428</v>
      </c>
      <c r="BL23">
        <v>383.4448214285715</v>
      </c>
      <c r="BM23">
        <v>9.574469285714285</v>
      </c>
      <c r="BN23">
        <v>500.0514285714286</v>
      </c>
      <c r="BO23">
        <v>90.02663214285712</v>
      </c>
      <c r="BP23">
        <v>0.09998581071428571</v>
      </c>
      <c r="BQ23">
        <v>19.09387857142858</v>
      </c>
      <c r="BR23">
        <v>20.00479642857143</v>
      </c>
      <c r="BS23">
        <v>999.9000000000002</v>
      </c>
      <c r="BT23">
        <v>0</v>
      </c>
      <c r="BU23">
        <v>0</v>
      </c>
      <c r="BV23">
        <v>9999.510714285714</v>
      </c>
      <c r="BW23">
        <v>0</v>
      </c>
      <c r="BX23">
        <v>13.4898</v>
      </c>
      <c r="BY23">
        <v>17.02282142857143</v>
      </c>
      <c r="BZ23">
        <v>384.0143928571429</v>
      </c>
      <c r="CA23">
        <v>366.7010714285714</v>
      </c>
      <c r="CB23">
        <v>0.3505271428571429</v>
      </c>
      <c r="CC23">
        <v>363.4012857142857</v>
      </c>
      <c r="CD23">
        <v>8.998556428571428</v>
      </c>
      <c r="CE23">
        <v>0.8416664999999999</v>
      </c>
      <c r="CF23">
        <v>0.8101097142857144</v>
      </c>
      <c r="CG23">
        <v>4.430145714285715</v>
      </c>
      <c r="CH23">
        <v>3.885694642857143</v>
      </c>
      <c r="CI23">
        <v>1999.957142857143</v>
      </c>
      <c r="CJ23">
        <v>0.9800003214285715</v>
      </c>
      <c r="CK23">
        <v>0.01999969642857143</v>
      </c>
      <c r="CL23">
        <v>0</v>
      </c>
      <c r="CM23">
        <v>2.297364285714286</v>
      </c>
      <c r="CN23">
        <v>0</v>
      </c>
      <c r="CO23">
        <v>2484.833928571428</v>
      </c>
      <c r="CP23">
        <v>16749.1</v>
      </c>
      <c r="CQ23">
        <v>38.76092857142857</v>
      </c>
      <c r="CR23">
        <v>40.43282142857142</v>
      </c>
      <c r="CS23">
        <v>38.96407142857142</v>
      </c>
      <c r="CT23">
        <v>39.28107142857142</v>
      </c>
      <c r="CU23">
        <v>37.41264285714285</v>
      </c>
      <c r="CV23">
        <v>1959.9575</v>
      </c>
      <c r="CW23">
        <v>40</v>
      </c>
      <c r="CX23">
        <v>0</v>
      </c>
      <c r="CY23">
        <v>1679421950.1</v>
      </c>
      <c r="CZ23">
        <v>0</v>
      </c>
      <c r="DA23">
        <v>0</v>
      </c>
      <c r="DB23" t="s">
        <v>356</v>
      </c>
      <c r="DC23">
        <v>1678823626.5</v>
      </c>
      <c r="DD23">
        <v>1678823640.5</v>
      </c>
      <c r="DE23">
        <v>0</v>
      </c>
      <c r="DF23">
        <v>1.239</v>
      </c>
      <c r="DG23">
        <v>0.006</v>
      </c>
      <c r="DH23">
        <v>-2.298</v>
      </c>
      <c r="DI23">
        <v>-0.146</v>
      </c>
      <c r="DJ23">
        <v>420</v>
      </c>
      <c r="DK23">
        <v>21</v>
      </c>
      <c r="DL23">
        <v>0.57</v>
      </c>
      <c r="DM23">
        <v>0.05</v>
      </c>
      <c r="DN23">
        <v>15.19381658536585</v>
      </c>
      <c r="DO23">
        <v>33.77440515679443</v>
      </c>
      <c r="DP23">
        <v>3.533909314713326</v>
      </c>
      <c r="DQ23">
        <v>0</v>
      </c>
      <c r="DR23">
        <v>0.3503815609756098</v>
      </c>
      <c r="DS23">
        <v>0.004789714285713971</v>
      </c>
      <c r="DT23">
        <v>0.0009746092162147607</v>
      </c>
      <c r="DU23">
        <v>1</v>
      </c>
      <c r="DV23">
        <v>1</v>
      </c>
      <c r="DW23">
        <v>2</v>
      </c>
      <c r="DX23" t="s">
        <v>357</v>
      </c>
      <c r="DY23">
        <v>2.98411</v>
      </c>
      <c r="DZ23">
        <v>2.71564</v>
      </c>
      <c r="EA23">
        <v>0.083429</v>
      </c>
      <c r="EB23">
        <v>0.0786106</v>
      </c>
      <c r="EC23">
        <v>0.0544116</v>
      </c>
      <c r="ED23">
        <v>0.0514378</v>
      </c>
      <c r="EE23">
        <v>29189.8</v>
      </c>
      <c r="EF23">
        <v>29436.6</v>
      </c>
      <c r="EG23">
        <v>29593.9</v>
      </c>
      <c r="EH23">
        <v>29543.2</v>
      </c>
      <c r="EI23">
        <v>37097.7</v>
      </c>
      <c r="EJ23">
        <v>37262.6</v>
      </c>
      <c r="EK23">
        <v>41692</v>
      </c>
      <c r="EL23">
        <v>42089.8</v>
      </c>
      <c r="EM23">
        <v>1.9803</v>
      </c>
      <c r="EN23">
        <v>1.8777</v>
      </c>
      <c r="EO23">
        <v>0.0425652</v>
      </c>
      <c r="EP23">
        <v>0</v>
      </c>
      <c r="EQ23">
        <v>19.3093</v>
      </c>
      <c r="ER23">
        <v>999.9</v>
      </c>
      <c r="ES23">
        <v>23.9</v>
      </c>
      <c r="ET23">
        <v>31.1</v>
      </c>
      <c r="EU23">
        <v>12.0448</v>
      </c>
      <c r="EV23">
        <v>62.928</v>
      </c>
      <c r="EW23">
        <v>33.8221</v>
      </c>
      <c r="EX23">
        <v>1</v>
      </c>
      <c r="EY23">
        <v>-0.112162</v>
      </c>
      <c r="EZ23">
        <v>5.09266</v>
      </c>
      <c r="FA23">
        <v>20.2714</v>
      </c>
      <c r="FB23">
        <v>5.22014</v>
      </c>
      <c r="FC23">
        <v>12.0158</v>
      </c>
      <c r="FD23">
        <v>4.9907</v>
      </c>
      <c r="FE23">
        <v>3.2885</v>
      </c>
      <c r="FF23">
        <v>9999</v>
      </c>
      <c r="FG23">
        <v>9999</v>
      </c>
      <c r="FH23">
        <v>9999</v>
      </c>
      <c r="FI23">
        <v>999.9</v>
      </c>
      <c r="FJ23">
        <v>1.86743</v>
      </c>
      <c r="FK23">
        <v>1.86646</v>
      </c>
      <c r="FL23">
        <v>1.866</v>
      </c>
      <c r="FM23">
        <v>1.86588</v>
      </c>
      <c r="FN23">
        <v>1.86771</v>
      </c>
      <c r="FO23">
        <v>1.87027</v>
      </c>
      <c r="FP23">
        <v>1.8689</v>
      </c>
      <c r="FQ23">
        <v>1.87027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-2.952</v>
      </c>
      <c r="GF23">
        <v>-0.2254</v>
      </c>
      <c r="GG23">
        <v>-1.841240210434717</v>
      </c>
      <c r="GH23">
        <v>-0.003310856085068561</v>
      </c>
      <c r="GI23">
        <v>6.863268723063948E-07</v>
      </c>
      <c r="GJ23">
        <v>-1.919107141366201E-10</v>
      </c>
      <c r="GK23">
        <v>-0.1688837207721138</v>
      </c>
      <c r="GL23">
        <v>-0.01731051475613908</v>
      </c>
      <c r="GM23">
        <v>0.001423790055903263</v>
      </c>
      <c r="GN23">
        <v>-2.424810517790065E-05</v>
      </c>
      <c r="GO23">
        <v>3</v>
      </c>
      <c r="GP23">
        <v>2318</v>
      </c>
      <c r="GQ23">
        <v>1</v>
      </c>
      <c r="GR23">
        <v>25</v>
      </c>
      <c r="GS23">
        <v>9971.9</v>
      </c>
      <c r="GT23">
        <v>9971.700000000001</v>
      </c>
      <c r="GU23">
        <v>0.85083</v>
      </c>
      <c r="GV23">
        <v>2.229</v>
      </c>
      <c r="GW23">
        <v>1.39648</v>
      </c>
      <c r="GX23">
        <v>2.34741</v>
      </c>
      <c r="GY23">
        <v>1.49536</v>
      </c>
      <c r="GZ23">
        <v>2.52686</v>
      </c>
      <c r="HA23">
        <v>35.3596</v>
      </c>
      <c r="HB23">
        <v>24.0437</v>
      </c>
      <c r="HC23">
        <v>18</v>
      </c>
      <c r="HD23">
        <v>528.158</v>
      </c>
      <c r="HE23">
        <v>420.415</v>
      </c>
      <c r="HF23">
        <v>13.4578</v>
      </c>
      <c r="HG23">
        <v>25.804</v>
      </c>
      <c r="HH23">
        <v>29.9999</v>
      </c>
      <c r="HI23">
        <v>25.8575</v>
      </c>
      <c r="HJ23">
        <v>25.814</v>
      </c>
      <c r="HK23">
        <v>16.9179</v>
      </c>
      <c r="HL23">
        <v>22.9828</v>
      </c>
      <c r="HM23">
        <v>3.74988</v>
      </c>
      <c r="HN23">
        <v>13.4524</v>
      </c>
      <c r="HO23">
        <v>312.959</v>
      </c>
      <c r="HP23">
        <v>9.04603</v>
      </c>
      <c r="HQ23">
        <v>101.211</v>
      </c>
      <c r="HR23">
        <v>101.095</v>
      </c>
    </row>
    <row r="24" spans="1:226">
      <c r="A24">
        <v>8</v>
      </c>
      <c r="B24">
        <v>1679421948.1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1679421940.6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333.6465961015279</v>
      </c>
      <c r="AK24">
        <v>345.2445999999999</v>
      </c>
      <c r="AL24">
        <v>-3.27948050373048</v>
      </c>
      <c r="AM24">
        <v>64.85962485554292</v>
      </c>
      <c r="AN24">
        <f>(AP24 - AO24 + BO24*1E3/(8.314*(BQ24+273.15)) * AR24/BN24 * AQ24) * BN24/(100*BB24) * 1000/(1000 - AP24)</f>
        <v>0</v>
      </c>
      <c r="AO24">
        <v>8.996160859052935</v>
      </c>
      <c r="AP24">
        <v>9.347560879120884</v>
      </c>
      <c r="AQ24">
        <v>2.056983649911968E-08</v>
      </c>
      <c r="AR24">
        <v>96.46413391047723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1.51</v>
      </c>
      <c r="BC24">
        <v>0.5</v>
      </c>
      <c r="BD24" t="s">
        <v>355</v>
      </c>
      <c r="BE24">
        <v>2</v>
      </c>
      <c r="BF24" t="b">
        <v>1</v>
      </c>
      <c r="BG24">
        <v>1679421940.6</v>
      </c>
      <c r="BH24">
        <v>364.356037037037</v>
      </c>
      <c r="BI24">
        <v>345.8687037037037</v>
      </c>
      <c r="BJ24">
        <v>9.348170000000001</v>
      </c>
      <c r="BK24">
        <v>8.996898888888888</v>
      </c>
      <c r="BL24">
        <v>367.3302592592593</v>
      </c>
      <c r="BM24">
        <v>9.573557777777777</v>
      </c>
      <c r="BN24">
        <v>500.0513333333333</v>
      </c>
      <c r="BO24">
        <v>90.02625185185187</v>
      </c>
      <c r="BP24">
        <v>0.1000133962962963</v>
      </c>
      <c r="BQ24">
        <v>19.09657407407407</v>
      </c>
      <c r="BR24">
        <v>20.01135185185185</v>
      </c>
      <c r="BS24">
        <v>999.9000000000001</v>
      </c>
      <c r="BT24">
        <v>0</v>
      </c>
      <c r="BU24">
        <v>0</v>
      </c>
      <c r="BV24">
        <v>9995.417777777779</v>
      </c>
      <c r="BW24">
        <v>0</v>
      </c>
      <c r="BX24">
        <v>13.4898</v>
      </c>
      <c r="BY24">
        <v>18.48725925925926</v>
      </c>
      <c r="BZ24">
        <v>367.7942962962963</v>
      </c>
      <c r="CA24">
        <v>349.0087037037036</v>
      </c>
      <c r="CB24">
        <v>0.3512711851851852</v>
      </c>
      <c r="CC24">
        <v>345.8687037037037</v>
      </c>
      <c r="CD24">
        <v>8.996898888888888</v>
      </c>
      <c r="CE24">
        <v>0.8415807037037036</v>
      </c>
      <c r="CF24">
        <v>0.8099570370370368</v>
      </c>
      <c r="CG24">
        <v>4.42869</v>
      </c>
      <c r="CH24">
        <v>3.883014814814814</v>
      </c>
      <c r="CI24">
        <v>1999.95</v>
      </c>
      <c r="CJ24">
        <v>0.9800013333333333</v>
      </c>
      <c r="CK24">
        <v>0.01999871111111111</v>
      </c>
      <c r="CL24">
        <v>0</v>
      </c>
      <c r="CM24">
        <v>2.332455555555556</v>
      </c>
      <c r="CN24">
        <v>0</v>
      </c>
      <c r="CO24">
        <v>2487.408518518519</v>
      </c>
      <c r="CP24">
        <v>16749.04444444444</v>
      </c>
      <c r="CQ24">
        <v>38.85388888888888</v>
      </c>
      <c r="CR24">
        <v>40.52062962962962</v>
      </c>
      <c r="CS24">
        <v>39.0507037037037</v>
      </c>
      <c r="CT24">
        <v>39.39099999999999</v>
      </c>
      <c r="CU24">
        <v>37.49503703703704</v>
      </c>
      <c r="CV24">
        <v>1959.953333333333</v>
      </c>
      <c r="CW24">
        <v>39.99703703703704</v>
      </c>
      <c r="CX24">
        <v>0</v>
      </c>
      <c r="CY24">
        <v>1679421954.9</v>
      </c>
      <c r="CZ24">
        <v>0</v>
      </c>
      <c r="DA24">
        <v>0</v>
      </c>
      <c r="DB24" t="s">
        <v>356</v>
      </c>
      <c r="DC24">
        <v>1678823626.5</v>
      </c>
      <c r="DD24">
        <v>1678823640.5</v>
      </c>
      <c r="DE24">
        <v>0</v>
      </c>
      <c r="DF24">
        <v>1.239</v>
      </c>
      <c r="DG24">
        <v>0.006</v>
      </c>
      <c r="DH24">
        <v>-2.298</v>
      </c>
      <c r="DI24">
        <v>-0.146</v>
      </c>
      <c r="DJ24">
        <v>420</v>
      </c>
      <c r="DK24">
        <v>21</v>
      </c>
      <c r="DL24">
        <v>0.57</v>
      </c>
      <c r="DM24">
        <v>0.05</v>
      </c>
      <c r="DN24">
        <v>17.49810975609756</v>
      </c>
      <c r="DO24">
        <v>17.03806620209057</v>
      </c>
      <c r="DP24">
        <v>1.786048210613735</v>
      </c>
      <c r="DQ24">
        <v>0</v>
      </c>
      <c r="DR24">
        <v>0.3509210975609756</v>
      </c>
      <c r="DS24">
        <v>0.009272989547037432</v>
      </c>
      <c r="DT24">
        <v>0.001156999395089709</v>
      </c>
      <c r="DU24">
        <v>1</v>
      </c>
      <c r="DV24">
        <v>1</v>
      </c>
      <c r="DW24">
        <v>2</v>
      </c>
      <c r="DX24" t="s">
        <v>357</v>
      </c>
      <c r="DY24">
        <v>2.98398</v>
      </c>
      <c r="DZ24">
        <v>2.71545</v>
      </c>
      <c r="EA24">
        <v>0.080432</v>
      </c>
      <c r="EB24">
        <v>0.07549599999999999</v>
      </c>
      <c r="EC24">
        <v>0.0544102</v>
      </c>
      <c r="ED24">
        <v>0.0514301</v>
      </c>
      <c r="EE24">
        <v>29285.5</v>
      </c>
      <c r="EF24">
        <v>29536</v>
      </c>
      <c r="EG24">
        <v>29594.2</v>
      </c>
      <c r="EH24">
        <v>29543.1</v>
      </c>
      <c r="EI24">
        <v>37098.2</v>
      </c>
      <c r="EJ24">
        <v>37262.6</v>
      </c>
      <c r="EK24">
        <v>41692.5</v>
      </c>
      <c r="EL24">
        <v>42089.5</v>
      </c>
      <c r="EM24">
        <v>1.98055</v>
      </c>
      <c r="EN24">
        <v>1.87792</v>
      </c>
      <c r="EO24">
        <v>0.0430457</v>
      </c>
      <c r="EP24">
        <v>0</v>
      </c>
      <c r="EQ24">
        <v>19.3059</v>
      </c>
      <c r="ER24">
        <v>999.9</v>
      </c>
      <c r="ES24">
        <v>23.9</v>
      </c>
      <c r="ET24">
        <v>31.1</v>
      </c>
      <c r="EU24">
        <v>12.0457</v>
      </c>
      <c r="EV24">
        <v>62.728</v>
      </c>
      <c r="EW24">
        <v>34.2188</v>
      </c>
      <c r="EX24">
        <v>1</v>
      </c>
      <c r="EY24">
        <v>-0.112165</v>
      </c>
      <c r="EZ24">
        <v>5.14099</v>
      </c>
      <c r="FA24">
        <v>20.2699</v>
      </c>
      <c r="FB24">
        <v>5.21879</v>
      </c>
      <c r="FC24">
        <v>12.0156</v>
      </c>
      <c r="FD24">
        <v>4.9901</v>
      </c>
      <c r="FE24">
        <v>3.28828</v>
      </c>
      <c r="FF24">
        <v>9999</v>
      </c>
      <c r="FG24">
        <v>9999</v>
      </c>
      <c r="FH24">
        <v>9999</v>
      </c>
      <c r="FI24">
        <v>999.9</v>
      </c>
      <c r="FJ24">
        <v>1.8674</v>
      </c>
      <c r="FK24">
        <v>1.86646</v>
      </c>
      <c r="FL24">
        <v>1.866</v>
      </c>
      <c r="FM24">
        <v>1.86589</v>
      </c>
      <c r="FN24">
        <v>1.8677</v>
      </c>
      <c r="FO24">
        <v>1.87027</v>
      </c>
      <c r="FP24">
        <v>1.86889</v>
      </c>
      <c r="FQ24">
        <v>1.87027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-2.905</v>
      </c>
      <c r="GF24">
        <v>-0.2254</v>
      </c>
      <c r="GG24">
        <v>-1.841240210434717</v>
      </c>
      <c r="GH24">
        <v>-0.003310856085068561</v>
      </c>
      <c r="GI24">
        <v>6.863268723063948E-07</v>
      </c>
      <c r="GJ24">
        <v>-1.919107141366201E-10</v>
      </c>
      <c r="GK24">
        <v>-0.1688837207721138</v>
      </c>
      <c r="GL24">
        <v>-0.01731051475613908</v>
      </c>
      <c r="GM24">
        <v>0.001423790055903263</v>
      </c>
      <c r="GN24">
        <v>-2.424810517790065E-05</v>
      </c>
      <c r="GO24">
        <v>3</v>
      </c>
      <c r="GP24">
        <v>2318</v>
      </c>
      <c r="GQ24">
        <v>1</v>
      </c>
      <c r="GR24">
        <v>25</v>
      </c>
      <c r="GS24">
        <v>9972</v>
      </c>
      <c r="GT24">
        <v>9971.799999999999</v>
      </c>
      <c r="GU24">
        <v>0.814209</v>
      </c>
      <c r="GV24">
        <v>2.23145</v>
      </c>
      <c r="GW24">
        <v>1.39648</v>
      </c>
      <c r="GX24">
        <v>2.34619</v>
      </c>
      <c r="GY24">
        <v>1.49536</v>
      </c>
      <c r="GZ24">
        <v>2.43774</v>
      </c>
      <c r="HA24">
        <v>35.3596</v>
      </c>
      <c r="HB24">
        <v>24.0437</v>
      </c>
      <c r="HC24">
        <v>18</v>
      </c>
      <c r="HD24">
        <v>528.308</v>
      </c>
      <c r="HE24">
        <v>420.536</v>
      </c>
      <c r="HF24">
        <v>13.4503</v>
      </c>
      <c r="HG24">
        <v>25.8022</v>
      </c>
      <c r="HH24">
        <v>29.9999</v>
      </c>
      <c r="HI24">
        <v>25.8558</v>
      </c>
      <c r="HJ24">
        <v>25.8127</v>
      </c>
      <c r="HK24">
        <v>16.2665</v>
      </c>
      <c r="HL24">
        <v>22.9828</v>
      </c>
      <c r="HM24">
        <v>3.74988</v>
      </c>
      <c r="HN24">
        <v>13.4331</v>
      </c>
      <c r="HO24">
        <v>299.6</v>
      </c>
      <c r="HP24">
        <v>9.08202</v>
      </c>
      <c r="HQ24">
        <v>101.212</v>
      </c>
      <c r="HR24">
        <v>101.095</v>
      </c>
    </row>
    <row r="25" spans="1:226">
      <c r="A25">
        <v>9</v>
      </c>
      <c r="B25">
        <v>1679421953.1</v>
      </c>
      <c r="C25">
        <v>40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1679421945.314285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316.9634539129484</v>
      </c>
      <c r="AK25">
        <v>328.7999515151516</v>
      </c>
      <c r="AL25">
        <v>-3.291928711838664</v>
      </c>
      <c r="AM25">
        <v>64.85962485554292</v>
      </c>
      <c r="AN25">
        <f>(AP25 - AO25 + BO25*1E3/(8.314*(BQ25+273.15)) * AR25/BN25 * AQ25) * BN25/(100*BB25) * 1000/(1000 - AP25)</f>
        <v>0</v>
      </c>
      <c r="AO25">
        <v>8.994370254540963</v>
      </c>
      <c r="AP25">
        <v>9.347465494505499</v>
      </c>
      <c r="AQ25">
        <v>-1.76911468410693E-07</v>
      </c>
      <c r="AR25">
        <v>96.46413391047723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1.51</v>
      </c>
      <c r="BC25">
        <v>0.5</v>
      </c>
      <c r="BD25" t="s">
        <v>355</v>
      </c>
      <c r="BE25">
        <v>2</v>
      </c>
      <c r="BF25" t="b">
        <v>1</v>
      </c>
      <c r="BG25">
        <v>1679421945.314285</v>
      </c>
      <c r="BH25">
        <v>349.3483214285714</v>
      </c>
      <c r="BI25">
        <v>330.2452142857142</v>
      </c>
      <c r="BJ25">
        <v>9.347801071428568</v>
      </c>
      <c r="BK25">
        <v>8.995458928571429</v>
      </c>
      <c r="BL25">
        <v>352.2789999999999</v>
      </c>
      <c r="BM25">
        <v>9.57319</v>
      </c>
      <c r="BN25">
        <v>500.0419285714285</v>
      </c>
      <c r="BO25">
        <v>90.02632142857142</v>
      </c>
      <c r="BP25">
        <v>0.09994563571428572</v>
      </c>
      <c r="BQ25">
        <v>19.1003</v>
      </c>
      <c r="BR25">
        <v>20.014</v>
      </c>
      <c r="BS25">
        <v>999.9000000000002</v>
      </c>
      <c r="BT25">
        <v>0</v>
      </c>
      <c r="BU25">
        <v>0</v>
      </c>
      <c r="BV25">
        <v>9994.061428571427</v>
      </c>
      <c r="BW25">
        <v>0</v>
      </c>
      <c r="BX25">
        <v>13.48595</v>
      </c>
      <c r="BY25">
        <v>19.1031</v>
      </c>
      <c r="BZ25">
        <v>352.6449285714285</v>
      </c>
      <c r="CA25">
        <v>333.2428928571427</v>
      </c>
      <c r="CB25">
        <v>0.3523418214285715</v>
      </c>
      <c r="CC25">
        <v>330.2452142857142</v>
      </c>
      <c r="CD25">
        <v>8.995458928571429</v>
      </c>
      <c r="CE25">
        <v>0.8415480357142858</v>
      </c>
      <c r="CF25">
        <v>0.8098279285714286</v>
      </c>
      <c r="CG25">
        <v>4.428136071428572</v>
      </c>
      <c r="CH25">
        <v>3.88075</v>
      </c>
      <c r="CI25">
        <v>1999.948571428572</v>
      </c>
      <c r="CJ25">
        <v>0.9800023571428572</v>
      </c>
      <c r="CK25">
        <v>0.01999771428571429</v>
      </c>
      <c r="CL25">
        <v>0</v>
      </c>
      <c r="CM25">
        <v>2.278417857142857</v>
      </c>
      <c r="CN25">
        <v>0</v>
      </c>
      <c r="CO25">
        <v>2490.167142857143</v>
      </c>
      <c r="CP25">
        <v>16749.02857142857</v>
      </c>
      <c r="CQ25">
        <v>38.93717857142856</v>
      </c>
      <c r="CR25">
        <v>40.60242857142856</v>
      </c>
      <c r="CS25">
        <v>39.12475</v>
      </c>
      <c r="CT25">
        <v>39.48864285714286</v>
      </c>
      <c r="CU25">
        <v>37.56446428571428</v>
      </c>
      <c r="CV25">
        <v>1959.955</v>
      </c>
      <c r="CW25">
        <v>39.99392857142858</v>
      </c>
      <c r="CX25">
        <v>0</v>
      </c>
      <c r="CY25">
        <v>1679421960.3</v>
      </c>
      <c r="CZ25">
        <v>0</v>
      </c>
      <c r="DA25">
        <v>0</v>
      </c>
      <c r="DB25" t="s">
        <v>356</v>
      </c>
      <c r="DC25">
        <v>1678823626.5</v>
      </c>
      <c r="DD25">
        <v>1678823640.5</v>
      </c>
      <c r="DE25">
        <v>0</v>
      </c>
      <c r="DF25">
        <v>1.239</v>
      </c>
      <c r="DG25">
        <v>0.006</v>
      </c>
      <c r="DH25">
        <v>-2.298</v>
      </c>
      <c r="DI25">
        <v>-0.146</v>
      </c>
      <c r="DJ25">
        <v>420</v>
      </c>
      <c r="DK25">
        <v>21</v>
      </c>
      <c r="DL25">
        <v>0.57</v>
      </c>
      <c r="DM25">
        <v>0.05</v>
      </c>
      <c r="DN25">
        <v>18.48389268292683</v>
      </c>
      <c r="DO25">
        <v>9.699395121951175</v>
      </c>
      <c r="DP25">
        <v>1.008936900149383</v>
      </c>
      <c r="DQ25">
        <v>0</v>
      </c>
      <c r="DR25">
        <v>0.3515785121951219</v>
      </c>
      <c r="DS25">
        <v>0.01328646689895543</v>
      </c>
      <c r="DT25">
        <v>0.001434471860352778</v>
      </c>
      <c r="DU25">
        <v>1</v>
      </c>
      <c r="DV25">
        <v>1</v>
      </c>
      <c r="DW25">
        <v>2</v>
      </c>
      <c r="DX25" t="s">
        <v>357</v>
      </c>
      <c r="DY25">
        <v>2.98412</v>
      </c>
      <c r="DZ25">
        <v>2.71587</v>
      </c>
      <c r="EA25">
        <v>0.0773619</v>
      </c>
      <c r="EB25">
        <v>0.07233439999999999</v>
      </c>
      <c r="EC25">
        <v>0.05441</v>
      </c>
      <c r="ED25">
        <v>0.0514461</v>
      </c>
      <c r="EE25">
        <v>29382.8</v>
      </c>
      <c r="EF25">
        <v>29637.5</v>
      </c>
      <c r="EG25">
        <v>29593.7</v>
      </c>
      <c r="EH25">
        <v>29543.5</v>
      </c>
      <c r="EI25">
        <v>37097.8</v>
      </c>
      <c r="EJ25">
        <v>37262.4</v>
      </c>
      <c r="EK25">
        <v>41692</v>
      </c>
      <c r="EL25">
        <v>42090.1</v>
      </c>
      <c r="EM25">
        <v>1.98057</v>
      </c>
      <c r="EN25">
        <v>1.87792</v>
      </c>
      <c r="EO25">
        <v>0.0432096</v>
      </c>
      <c r="EP25">
        <v>0</v>
      </c>
      <c r="EQ25">
        <v>19.3035</v>
      </c>
      <c r="ER25">
        <v>999.9</v>
      </c>
      <c r="ES25">
        <v>23.9</v>
      </c>
      <c r="ET25">
        <v>31.1</v>
      </c>
      <c r="EU25">
        <v>12.045</v>
      </c>
      <c r="EV25">
        <v>63.008</v>
      </c>
      <c r="EW25">
        <v>33.6538</v>
      </c>
      <c r="EX25">
        <v>1</v>
      </c>
      <c r="EY25">
        <v>-0.112144</v>
      </c>
      <c r="EZ25">
        <v>5.16924</v>
      </c>
      <c r="FA25">
        <v>20.2695</v>
      </c>
      <c r="FB25">
        <v>5.21984</v>
      </c>
      <c r="FC25">
        <v>12.015</v>
      </c>
      <c r="FD25">
        <v>4.99055</v>
      </c>
      <c r="FE25">
        <v>3.28845</v>
      </c>
      <c r="FF25">
        <v>9999</v>
      </c>
      <c r="FG25">
        <v>9999</v>
      </c>
      <c r="FH25">
        <v>9999</v>
      </c>
      <c r="FI25">
        <v>999.9</v>
      </c>
      <c r="FJ25">
        <v>1.86744</v>
      </c>
      <c r="FK25">
        <v>1.86646</v>
      </c>
      <c r="FL25">
        <v>1.866</v>
      </c>
      <c r="FM25">
        <v>1.86587</v>
      </c>
      <c r="FN25">
        <v>1.86771</v>
      </c>
      <c r="FO25">
        <v>1.87027</v>
      </c>
      <c r="FP25">
        <v>1.86889</v>
      </c>
      <c r="FQ25">
        <v>1.87027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-2.858</v>
      </c>
      <c r="GF25">
        <v>-0.2254</v>
      </c>
      <c r="GG25">
        <v>-1.841240210434717</v>
      </c>
      <c r="GH25">
        <v>-0.003310856085068561</v>
      </c>
      <c r="GI25">
        <v>6.863268723063948E-07</v>
      </c>
      <c r="GJ25">
        <v>-1.919107141366201E-10</v>
      </c>
      <c r="GK25">
        <v>-0.1688837207721138</v>
      </c>
      <c r="GL25">
        <v>-0.01731051475613908</v>
      </c>
      <c r="GM25">
        <v>0.001423790055903263</v>
      </c>
      <c r="GN25">
        <v>-2.424810517790065E-05</v>
      </c>
      <c r="GO25">
        <v>3</v>
      </c>
      <c r="GP25">
        <v>2318</v>
      </c>
      <c r="GQ25">
        <v>1</v>
      </c>
      <c r="GR25">
        <v>25</v>
      </c>
      <c r="GS25">
        <v>9972.1</v>
      </c>
      <c r="GT25">
        <v>9971.9</v>
      </c>
      <c r="GU25">
        <v>0.782471</v>
      </c>
      <c r="GV25">
        <v>2.23511</v>
      </c>
      <c r="GW25">
        <v>1.39771</v>
      </c>
      <c r="GX25">
        <v>2.34497</v>
      </c>
      <c r="GY25">
        <v>1.49536</v>
      </c>
      <c r="GZ25">
        <v>2.51221</v>
      </c>
      <c r="HA25">
        <v>35.3596</v>
      </c>
      <c r="HB25">
        <v>24.0525</v>
      </c>
      <c r="HC25">
        <v>18</v>
      </c>
      <c r="HD25">
        <v>528.319</v>
      </c>
      <c r="HE25">
        <v>420.526</v>
      </c>
      <c r="HF25">
        <v>13.4339</v>
      </c>
      <c r="HG25">
        <v>25.8007</v>
      </c>
      <c r="HH25">
        <v>30</v>
      </c>
      <c r="HI25">
        <v>25.8553</v>
      </c>
      <c r="HJ25">
        <v>25.8113</v>
      </c>
      <c r="HK25">
        <v>15.5478</v>
      </c>
      <c r="HL25">
        <v>22.4045</v>
      </c>
      <c r="HM25">
        <v>3.74988</v>
      </c>
      <c r="HN25">
        <v>13.4213</v>
      </c>
      <c r="HO25">
        <v>279.567</v>
      </c>
      <c r="HP25">
        <v>9.097329999999999</v>
      </c>
      <c r="HQ25">
        <v>101.211</v>
      </c>
      <c r="HR25">
        <v>101.096</v>
      </c>
    </row>
    <row r="26" spans="1:226">
      <c r="A26">
        <v>10</v>
      </c>
      <c r="B26">
        <v>1679421958.1</v>
      </c>
      <c r="C26">
        <v>45</v>
      </c>
      <c r="D26" t="s">
        <v>377</v>
      </c>
      <c r="E26" t="s">
        <v>378</v>
      </c>
      <c r="F26">
        <v>5</v>
      </c>
      <c r="G26" t="s">
        <v>353</v>
      </c>
      <c r="H26" t="s">
        <v>354</v>
      </c>
      <c r="I26">
        <v>1679421950.6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300.2479247517111</v>
      </c>
      <c r="AK26">
        <v>312.2957757575755</v>
      </c>
      <c r="AL26">
        <v>-3.307512560208473</v>
      </c>
      <c r="AM26">
        <v>64.85962485554292</v>
      </c>
      <c r="AN26">
        <f>(AP26 - AO26 + BO26*1E3/(8.314*(BQ26+273.15)) * AR26/BN26 * AQ26) * BN26/(100*BB26) * 1000/(1000 - AP26)</f>
        <v>0</v>
      </c>
      <c r="AO26">
        <v>9.000394384899018</v>
      </c>
      <c r="AP26">
        <v>9.3495254945055</v>
      </c>
      <c r="AQ26">
        <v>-3.569070708474579E-07</v>
      </c>
      <c r="AR26">
        <v>96.46413391047723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1.51</v>
      </c>
      <c r="BC26">
        <v>0.5</v>
      </c>
      <c r="BD26" t="s">
        <v>355</v>
      </c>
      <c r="BE26">
        <v>2</v>
      </c>
      <c r="BF26" t="b">
        <v>1</v>
      </c>
      <c r="BG26">
        <v>1679421950.6</v>
      </c>
      <c r="BH26">
        <v>332.2361111111112</v>
      </c>
      <c r="BI26">
        <v>312.7121111111111</v>
      </c>
      <c r="BJ26">
        <v>9.347594074074076</v>
      </c>
      <c r="BK26">
        <v>8.99954962962963</v>
      </c>
      <c r="BL26">
        <v>335.1169259259259</v>
      </c>
      <c r="BM26">
        <v>9.572983703703702</v>
      </c>
      <c r="BN26">
        <v>500.0547037037036</v>
      </c>
      <c r="BO26">
        <v>90.02637407407407</v>
      </c>
      <c r="BP26">
        <v>0.1000071222222222</v>
      </c>
      <c r="BQ26">
        <v>19.1041962962963</v>
      </c>
      <c r="BR26">
        <v>20.0095</v>
      </c>
      <c r="BS26">
        <v>999.9000000000001</v>
      </c>
      <c r="BT26">
        <v>0</v>
      </c>
      <c r="BU26">
        <v>0</v>
      </c>
      <c r="BV26">
        <v>9994.489259259259</v>
      </c>
      <c r="BW26">
        <v>0</v>
      </c>
      <c r="BX26">
        <v>13.48466666666667</v>
      </c>
      <c r="BY26">
        <v>19.52402592592593</v>
      </c>
      <c r="BZ26">
        <v>335.3711111111111</v>
      </c>
      <c r="CA26">
        <v>315.5518888888889</v>
      </c>
      <c r="CB26">
        <v>0.3480447407407408</v>
      </c>
      <c r="CC26">
        <v>312.7121111111111</v>
      </c>
      <c r="CD26">
        <v>8.99954962962963</v>
      </c>
      <c r="CE26">
        <v>0.8415299259259259</v>
      </c>
      <c r="CF26">
        <v>0.8101967037037037</v>
      </c>
      <c r="CG26">
        <v>4.427828888888889</v>
      </c>
      <c r="CH26">
        <v>3.887217037037037</v>
      </c>
      <c r="CI26">
        <v>1999.947037037037</v>
      </c>
      <c r="CJ26">
        <v>0.9800036666666665</v>
      </c>
      <c r="CK26">
        <v>0.01999642592592592</v>
      </c>
      <c r="CL26">
        <v>0</v>
      </c>
      <c r="CM26">
        <v>2.320581481481481</v>
      </c>
      <c r="CN26">
        <v>0</v>
      </c>
      <c r="CO26">
        <v>2493.741481481482</v>
      </c>
      <c r="CP26">
        <v>16749.03333333333</v>
      </c>
      <c r="CQ26">
        <v>39.02981481481481</v>
      </c>
      <c r="CR26">
        <v>40.68496296296296</v>
      </c>
      <c r="CS26">
        <v>39.20811111111111</v>
      </c>
      <c r="CT26">
        <v>39.59470370370369</v>
      </c>
      <c r="CU26">
        <v>37.65022222222222</v>
      </c>
      <c r="CV26">
        <v>1959.956666666667</v>
      </c>
      <c r="CW26">
        <v>39.99037037037037</v>
      </c>
      <c r="CX26">
        <v>0</v>
      </c>
      <c r="CY26">
        <v>1679421965.1</v>
      </c>
      <c r="CZ26">
        <v>0</v>
      </c>
      <c r="DA26">
        <v>0</v>
      </c>
      <c r="DB26" t="s">
        <v>356</v>
      </c>
      <c r="DC26">
        <v>1678823626.5</v>
      </c>
      <c r="DD26">
        <v>1678823640.5</v>
      </c>
      <c r="DE26">
        <v>0</v>
      </c>
      <c r="DF26">
        <v>1.239</v>
      </c>
      <c r="DG26">
        <v>0.006</v>
      </c>
      <c r="DH26">
        <v>-2.298</v>
      </c>
      <c r="DI26">
        <v>-0.146</v>
      </c>
      <c r="DJ26">
        <v>420</v>
      </c>
      <c r="DK26">
        <v>21</v>
      </c>
      <c r="DL26">
        <v>0.57</v>
      </c>
      <c r="DM26">
        <v>0.05</v>
      </c>
      <c r="DN26">
        <v>19.233935</v>
      </c>
      <c r="DO26">
        <v>4.862728705440838</v>
      </c>
      <c r="DP26">
        <v>0.4890969845286309</v>
      </c>
      <c r="DQ26">
        <v>0</v>
      </c>
      <c r="DR26">
        <v>0.349738525</v>
      </c>
      <c r="DS26">
        <v>-0.03394218011257025</v>
      </c>
      <c r="DT26">
        <v>0.005585737565386953</v>
      </c>
      <c r="DU26">
        <v>1</v>
      </c>
      <c r="DV26">
        <v>1</v>
      </c>
      <c r="DW26">
        <v>2</v>
      </c>
      <c r="DX26" t="s">
        <v>357</v>
      </c>
      <c r="DY26">
        <v>2.98399</v>
      </c>
      <c r="DZ26">
        <v>2.71556</v>
      </c>
      <c r="EA26">
        <v>0.0742099</v>
      </c>
      <c r="EB26">
        <v>0.06908250000000001</v>
      </c>
      <c r="EC26">
        <v>0.0544266</v>
      </c>
      <c r="ED26">
        <v>0.0515707</v>
      </c>
      <c r="EE26">
        <v>29483.1</v>
      </c>
      <c r="EF26">
        <v>29741.9</v>
      </c>
      <c r="EG26">
        <v>29593.6</v>
      </c>
      <c r="EH26">
        <v>29544.1</v>
      </c>
      <c r="EI26">
        <v>37096.7</v>
      </c>
      <c r="EJ26">
        <v>37258.2</v>
      </c>
      <c r="EK26">
        <v>41691.7</v>
      </c>
      <c r="EL26">
        <v>42090.9</v>
      </c>
      <c r="EM26">
        <v>1.9805</v>
      </c>
      <c r="EN26">
        <v>1.87773</v>
      </c>
      <c r="EO26">
        <v>0.0411198</v>
      </c>
      <c r="EP26">
        <v>0</v>
      </c>
      <c r="EQ26">
        <v>19.3017</v>
      </c>
      <c r="ER26">
        <v>999.9</v>
      </c>
      <c r="ES26">
        <v>23.9</v>
      </c>
      <c r="ET26">
        <v>31.1</v>
      </c>
      <c r="EU26">
        <v>12.0448</v>
      </c>
      <c r="EV26">
        <v>63.348</v>
      </c>
      <c r="EW26">
        <v>33.6659</v>
      </c>
      <c r="EX26">
        <v>1</v>
      </c>
      <c r="EY26">
        <v>-0.112353</v>
      </c>
      <c r="EZ26">
        <v>5.18097</v>
      </c>
      <c r="FA26">
        <v>20.2688</v>
      </c>
      <c r="FB26">
        <v>5.21924</v>
      </c>
      <c r="FC26">
        <v>12.0158</v>
      </c>
      <c r="FD26">
        <v>4.9904</v>
      </c>
      <c r="FE26">
        <v>3.28842</v>
      </c>
      <c r="FF26">
        <v>9999</v>
      </c>
      <c r="FG26">
        <v>9999</v>
      </c>
      <c r="FH26">
        <v>9999</v>
      </c>
      <c r="FI26">
        <v>999.9</v>
      </c>
      <c r="FJ26">
        <v>1.86739</v>
      </c>
      <c r="FK26">
        <v>1.86646</v>
      </c>
      <c r="FL26">
        <v>1.866</v>
      </c>
      <c r="FM26">
        <v>1.86586</v>
      </c>
      <c r="FN26">
        <v>1.8677</v>
      </c>
      <c r="FO26">
        <v>1.87027</v>
      </c>
      <c r="FP26">
        <v>1.86889</v>
      </c>
      <c r="FQ26">
        <v>1.87027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-2.809</v>
      </c>
      <c r="GF26">
        <v>-0.2254</v>
      </c>
      <c r="GG26">
        <v>-1.841240210434717</v>
      </c>
      <c r="GH26">
        <v>-0.003310856085068561</v>
      </c>
      <c r="GI26">
        <v>6.863268723063948E-07</v>
      </c>
      <c r="GJ26">
        <v>-1.919107141366201E-10</v>
      </c>
      <c r="GK26">
        <v>-0.1688837207721138</v>
      </c>
      <c r="GL26">
        <v>-0.01731051475613908</v>
      </c>
      <c r="GM26">
        <v>0.001423790055903263</v>
      </c>
      <c r="GN26">
        <v>-2.424810517790065E-05</v>
      </c>
      <c r="GO26">
        <v>3</v>
      </c>
      <c r="GP26">
        <v>2318</v>
      </c>
      <c r="GQ26">
        <v>1</v>
      </c>
      <c r="GR26">
        <v>25</v>
      </c>
      <c r="GS26">
        <v>9972.200000000001</v>
      </c>
      <c r="GT26">
        <v>9972</v>
      </c>
      <c r="GU26">
        <v>0.74707</v>
      </c>
      <c r="GV26">
        <v>2.23389</v>
      </c>
      <c r="GW26">
        <v>1.39648</v>
      </c>
      <c r="GX26">
        <v>2.34985</v>
      </c>
      <c r="GY26">
        <v>1.49536</v>
      </c>
      <c r="GZ26">
        <v>2.50977</v>
      </c>
      <c r="HA26">
        <v>35.3596</v>
      </c>
      <c r="HB26">
        <v>24.0437</v>
      </c>
      <c r="HC26">
        <v>18</v>
      </c>
      <c r="HD26">
        <v>528.25</v>
      </c>
      <c r="HE26">
        <v>420.403</v>
      </c>
      <c r="HF26">
        <v>13.4207</v>
      </c>
      <c r="HG26">
        <v>25.799</v>
      </c>
      <c r="HH26">
        <v>30.0001</v>
      </c>
      <c r="HI26">
        <v>25.8532</v>
      </c>
      <c r="HJ26">
        <v>25.8106</v>
      </c>
      <c r="HK26">
        <v>14.9098</v>
      </c>
      <c r="HL26">
        <v>22.4045</v>
      </c>
      <c r="HM26">
        <v>3.74988</v>
      </c>
      <c r="HN26">
        <v>13.413</v>
      </c>
      <c r="HO26">
        <v>266.212</v>
      </c>
      <c r="HP26">
        <v>9.07572</v>
      </c>
      <c r="HQ26">
        <v>101.21</v>
      </c>
      <c r="HR26">
        <v>101.098</v>
      </c>
    </row>
    <row r="27" spans="1:226">
      <c r="A27">
        <v>11</v>
      </c>
      <c r="B27">
        <v>1679421962.6</v>
      </c>
      <c r="C27">
        <v>49.5</v>
      </c>
      <c r="D27" t="s">
        <v>379</v>
      </c>
      <c r="E27" t="s">
        <v>380</v>
      </c>
      <c r="F27">
        <v>5</v>
      </c>
      <c r="G27" t="s">
        <v>353</v>
      </c>
      <c r="H27" t="s">
        <v>354</v>
      </c>
      <c r="I27">
        <v>1679421955.044444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285.3698783413078</v>
      </c>
      <c r="AK27">
        <v>297.4521212121212</v>
      </c>
      <c r="AL27">
        <v>-3.297419036636911</v>
      </c>
      <c r="AM27">
        <v>64.85962485554292</v>
      </c>
      <c r="AN27">
        <f>(AP27 - AO27 + BO27*1E3/(8.314*(BQ27+273.15)) * AR27/BN27 * AQ27) * BN27/(100*BB27) * 1000/(1000 - AP27)</f>
        <v>0</v>
      </c>
      <c r="AO27">
        <v>9.028835315187509</v>
      </c>
      <c r="AP27">
        <v>9.362672417582422</v>
      </c>
      <c r="AQ27">
        <v>1.529345813433747E-06</v>
      </c>
      <c r="AR27">
        <v>96.46413391047723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1.51</v>
      </c>
      <c r="BC27">
        <v>0.5</v>
      </c>
      <c r="BD27" t="s">
        <v>355</v>
      </c>
      <c r="BE27">
        <v>2</v>
      </c>
      <c r="BF27" t="b">
        <v>1</v>
      </c>
      <c r="BG27">
        <v>1679421955.044444</v>
      </c>
      <c r="BH27">
        <v>317.7294814814815</v>
      </c>
      <c r="BI27">
        <v>298.0648888888889</v>
      </c>
      <c r="BJ27">
        <v>9.350425185185186</v>
      </c>
      <c r="BK27">
        <v>9.012005185185185</v>
      </c>
      <c r="BL27">
        <v>320.5677407407407</v>
      </c>
      <c r="BM27">
        <v>9.575806296296296</v>
      </c>
      <c r="BN27">
        <v>500.0494444444445</v>
      </c>
      <c r="BO27">
        <v>90.0263037037037</v>
      </c>
      <c r="BP27">
        <v>0.1000133222222222</v>
      </c>
      <c r="BQ27">
        <v>19.10709629629629</v>
      </c>
      <c r="BR27">
        <v>20.00146666666667</v>
      </c>
      <c r="BS27">
        <v>999.9000000000001</v>
      </c>
      <c r="BT27">
        <v>0</v>
      </c>
      <c r="BU27">
        <v>0</v>
      </c>
      <c r="BV27">
        <v>9992.058518518519</v>
      </c>
      <c r="BW27">
        <v>0</v>
      </c>
      <c r="BX27">
        <v>13.48212592592593</v>
      </c>
      <c r="BY27">
        <v>19.66455185185185</v>
      </c>
      <c r="BZ27">
        <v>320.7283333333333</v>
      </c>
      <c r="CA27">
        <v>300.7752592592592</v>
      </c>
      <c r="CB27">
        <v>0.3384200740740741</v>
      </c>
      <c r="CC27">
        <v>298.0648888888889</v>
      </c>
      <c r="CD27">
        <v>9.012005185185185</v>
      </c>
      <c r="CE27">
        <v>0.841784111111111</v>
      </c>
      <c r="CF27">
        <v>0.8113174814814816</v>
      </c>
      <c r="CG27">
        <v>4.43214</v>
      </c>
      <c r="CH27">
        <v>3.906848518518519</v>
      </c>
      <c r="CI27">
        <v>1999.941851851852</v>
      </c>
      <c r="CJ27">
        <v>0.9800047777777777</v>
      </c>
      <c r="CK27">
        <v>0.01999532222222223</v>
      </c>
      <c r="CL27">
        <v>0</v>
      </c>
      <c r="CM27">
        <v>2.273466666666666</v>
      </c>
      <c r="CN27">
        <v>0</v>
      </c>
      <c r="CO27">
        <v>2496.795185185185</v>
      </c>
      <c r="CP27">
        <v>16749</v>
      </c>
      <c r="CQ27">
        <v>39.09929629629629</v>
      </c>
      <c r="CR27">
        <v>40.7497037037037</v>
      </c>
      <c r="CS27">
        <v>39.27751851851852</v>
      </c>
      <c r="CT27">
        <v>39.68262962962962</v>
      </c>
      <c r="CU27">
        <v>37.72429629629629</v>
      </c>
      <c r="CV27">
        <v>1959.951851851852</v>
      </c>
      <c r="CW27">
        <v>39.99</v>
      </c>
      <c r="CX27">
        <v>0</v>
      </c>
      <c r="CY27">
        <v>1679421969.3</v>
      </c>
      <c r="CZ27">
        <v>0</v>
      </c>
      <c r="DA27">
        <v>0</v>
      </c>
      <c r="DB27" t="s">
        <v>356</v>
      </c>
      <c r="DC27">
        <v>1678823626.5</v>
      </c>
      <c r="DD27">
        <v>1678823640.5</v>
      </c>
      <c r="DE27">
        <v>0</v>
      </c>
      <c r="DF27">
        <v>1.239</v>
      </c>
      <c r="DG27">
        <v>0.006</v>
      </c>
      <c r="DH27">
        <v>-2.298</v>
      </c>
      <c r="DI27">
        <v>-0.146</v>
      </c>
      <c r="DJ27">
        <v>420</v>
      </c>
      <c r="DK27">
        <v>21</v>
      </c>
      <c r="DL27">
        <v>0.57</v>
      </c>
      <c r="DM27">
        <v>0.05</v>
      </c>
      <c r="DN27">
        <v>19.5072275</v>
      </c>
      <c r="DO27">
        <v>2.771571106941854</v>
      </c>
      <c r="DP27">
        <v>0.2852844098329771</v>
      </c>
      <c r="DQ27">
        <v>0</v>
      </c>
      <c r="DR27">
        <v>0.343667525</v>
      </c>
      <c r="DS27">
        <v>-0.1103535422138843</v>
      </c>
      <c r="DT27">
        <v>0.01263253381944315</v>
      </c>
      <c r="DU27">
        <v>0</v>
      </c>
      <c r="DV27">
        <v>0</v>
      </c>
      <c r="DW27">
        <v>2</v>
      </c>
      <c r="DX27" t="s">
        <v>381</v>
      </c>
      <c r="DY27">
        <v>2.9842</v>
      </c>
      <c r="DZ27">
        <v>2.7156</v>
      </c>
      <c r="EA27">
        <v>0.0713197</v>
      </c>
      <c r="EB27">
        <v>0.06618979999999999</v>
      </c>
      <c r="EC27">
        <v>0.0544835</v>
      </c>
      <c r="ED27">
        <v>0.051636</v>
      </c>
      <c r="EE27">
        <v>29574.9</v>
      </c>
      <c r="EF27">
        <v>29834.2</v>
      </c>
      <c r="EG27">
        <v>29593.4</v>
      </c>
      <c r="EH27">
        <v>29543.9</v>
      </c>
      <c r="EI27">
        <v>37094.2</v>
      </c>
      <c r="EJ27">
        <v>37255.5</v>
      </c>
      <c r="EK27">
        <v>41691.4</v>
      </c>
      <c r="EL27">
        <v>42090.8</v>
      </c>
      <c r="EM27">
        <v>1.98037</v>
      </c>
      <c r="EN27">
        <v>1.8777</v>
      </c>
      <c r="EO27">
        <v>0.0424311</v>
      </c>
      <c r="EP27">
        <v>0</v>
      </c>
      <c r="EQ27">
        <v>19.3017</v>
      </c>
      <c r="ER27">
        <v>999.9</v>
      </c>
      <c r="ES27">
        <v>23.9</v>
      </c>
      <c r="ET27">
        <v>31.1</v>
      </c>
      <c r="EU27">
        <v>12.0447</v>
      </c>
      <c r="EV27">
        <v>63.158</v>
      </c>
      <c r="EW27">
        <v>33.8101</v>
      </c>
      <c r="EX27">
        <v>1</v>
      </c>
      <c r="EY27">
        <v>-0.112353</v>
      </c>
      <c r="EZ27">
        <v>5.11499</v>
      </c>
      <c r="FA27">
        <v>20.2709</v>
      </c>
      <c r="FB27">
        <v>5.22043</v>
      </c>
      <c r="FC27">
        <v>12.0159</v>
      </c>
      <c r="FD27">
        <v>4.99075</v>
      </c>
      <c r="FE27">
        <v>3.28865</v>
      </c>
      <c r="FF27">
        <v>9999</v>
      </c>
      <c r="FG27">
        <v>9999</v>
      </c>
      <c r="FH27">
        <v>9999</v>
      </c>
      <c r="FI27">
        <v>999.9</v>
      </c>
      <c r="FJ27">
        <v>1.8674</v>
      </c>
      <c r="FK27">
        <v>1.86646</v>
      </c>
      <c r="FL27">
        <v>1.866</v>
      </c>
      <c r="FM27">
        <v>1.8659</v>
      </c>
      <c r="FN27">
        <v>1.8677</v>
      </c>
      <c r="FO27">
        <v>1.87027</v>
      </c>
      <c r="FP27">
        <v>1.86889</v>
      </c>
      <c r="FQ27">
        <v>1.87027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-2.765</v>
      </c>
      <c r="GF27">
        <v>-0.2253</v>
      </c>
      <c r="GG27">
        <v>-1.841240210434717</v>
      </c>
      <c r="GH27">
        <v>-0.003310856085068561</v>
      </c>
      <c r="GI27">
        <v>6.863268723063948E-07</v>
      </c>
      <c r="GJ27">
        <v>-1.919107141366201E-10</v>
      </c>
      <c r="GK27">
        <v>-0.1688837207721138</v>
      </c>
      <c r="GL27">
        <v>-0.01731051475613908</v>
      </c>
      <c r="GM27">
        <v>0.001423790055903263</v>
      </c>
      <c r="GN27">
        <v>-2.424810517790065E-05</v>
      </c>
      <c r="GO27">
        <v>3</v>
      </c>
      <c r="GP27">
        <v>2318</v>
      </c>
      <c r="GQ27">
        <v>1</v>
      </c>
      <c r="GR27">
        <v>25</v>
      </c>
      <c r="GS27">
        <v>9972.299999999999</v>
      </c>
      <c r="GT27">
        <v>9972</v>
      </c>
      <c r="GU27">
        <v>0.715332</v>
      </c>
      <c r="GV27">
        <v>2.23755</v>
      </c>
      <c r="GW27">
        <v>1.39648</v>
      </c>
      <c r="GX27">
        <v>2.34863</v>
      </c>
      <c r="GY27">
        <v>1.49536</v>
      </c>
      <c r="GZ27">
        <v>2.52197</v>
      </c>
      <c r="HA27">
        <v>35.3365</v>
      </c>
      <c r="HB27">
        <v>24.0525</v>
      </c>
      <c r="HC27">
        <v>18</v>
      </c>
      <c r="HD27">
        <v>528.169</v>
      </c>
      <c r="HE27">
        <v>420.38</v>
      </c>
      <c r="HF27">
        <v>13.4119</v>
      </c>
      <c r="HG27">
        <v>25.7971</v>
      </c>
      <c r="HH27">
        <v>29.9999</v>
      </c>
      <c r="HI27">
        <v>25.8532</v>
      </c>
      <c r="HJ27">
        <v>25.8093</v>
      </c>
      <c r="HK27">
        <v>14.2863</v>
      </c>
      <c r="HL27">
        <v>22.4045</v>
      </c>
      <c r="HM27">
        <v>3.74988</v>
      </c>
      <c r="HN27">
        <v>13.4403</v>
      </c>
      <c r="HO27">
        <v>252.855</v>
      </c>
      <c r="HP27">
        <v>9.07572</v>
      </c>
      <c r="HQ27">
        <v>101.209</v>
      </c>
      <c r="HR27">
        <v>101.098</v>
      </c>
    </row>
    <row r="28" spans="1:226">
      <c r="A28">
        <v>12</v>
      </c>
      <c r="B28">
        <v>1679421968.1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1679421960.332142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267.2886714479409</v>
      </c>
      <c r="AK28">
        <v>279.5025757575758</v>
      </c>
      <c r="AL28">
        <v>-3.26718167090461</v>
      </c>
      <c r="AM28">
        <v>64.85962485554292</v>
      </c>
      <c r="AN28">
        <f>(AP28 - AO28 + BO28*1E3/(8.314*(BQ28+273.15)) * AR28/BN28 * AQ28) * BN28/(100*BB28) * 1000/(1000 - AP28)</f>
        <v>0</v>
      </c>
      <c r="AO28">
        <v>9.0411626463621</v>
      </c>
      <c r="AP28">
        <v>9.376133296703303</v>
      </c>
      <c r="AQ28">
        <v>2.787399413035213E-06</v>
      </c>
      <c r="AR28">
        <v>96.46413391047723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1.51</v>
      </c>
      <c r="BC28">
        <v>0.5</v>
      </c>
      <c r="BD28" t="s">
        <v>355</v>
      </c>
      <c r="BE28">
        <v>2</v>
      </c>
      <c r="BF28" t="b">
        <v>1</v>
      </c>
      <c r="BG28">
        <v>1679421960.332142</v>
      </c>
      <c r="BH28">
        <v>300.4970357142857</v>
      </c>
      <c r="BI28">
        <v>280.7179285714286</v>
      </c>
      <c r="BJ28">
        <v>9.358922857142856</v>
      </c>
      <c r="BK28">
        <v>9.028190357142858</v>
      </c>
      <c r="BL28">
        <v>303.2845714285714</v>
      </c>
      <c r="BM28">
        <v>9.584276785714286</v>
      </c>
      <c r="BN28">
        <v>500.0576071428571</v>
      </c>
      <c r="BO28">
        <v>90.02753214285713</v>
      </c>
      <c r="BP28">
        <v>0.100023925</v>
      </c>
      <c r="BQ28">
        <v>19.11140714285714</v>
      </c>
      <c r="BR28">
        <v>20.00744642857143</v>
      </c>
      <c r="BS28">
        <v>999.9000000000002</v>
      </c>
      <c r="BT28">
        <v>0</v>
      </c>
      <c r="BU28">
        <v>0</v>
      </c>
      <c r="BV28">
        <v>9993.659285714286</v>
      </c>
      <c r="BW28">
        <v>0</v>
      </c>
      <c r="BX28">
        <v>13.48595</v>
      </c>
      <c r="BY28">
        <v>19.77906785714286</v>
      </c>
      <c r="BZ28">
        <v>303.3356785714286</v>
      </c>
      <c r="CA28">
        <v>283.2752142857142</v>
      </c>
      <c r="CB28">
        <v>0.3307322142857143</v>
      </c>
      <c r="CC28">
        <v>280.7179285714286</v>
      </c>
      <c r="CD28">
        <v>9.028190357142858</v>
      </c>
      <c r="CE28">
        <v>0.8425607857142856</v>
      </c>
      <c r="CF28">
        <v>0.8127858214285714</v>
      </c>
      <c r="CG28">
        <v>4.445301785714286</v>
      </c>
      <c r="CH28">
        <v>3.932565</v>
      </c>
      <c r="CI28">
        <v>1999.954642857143</v>
      </c>
      <c r="CJ28">
        <v>0.9800049285714286</v>
      </c>
      <c r="CK28">
        <v>0.01999520357142857</v>
      </c>
      <c r="CL28">
        <v>0</v>
      </c>
      <c r="CM28">
        <v>2.266739285714286</v>
      </c>
      <c r="CN28">
        <v>0</v>
      </c>
      <c r="CO28">
        <v>2500.622857142857</v>
      </c>
      <c r="CP28">
        <v>16749.11785714286</v>
      </c>
      <c r="CQ28">
        <v>39.18724999999999</v>
      </c>
      <c r="CR28">
        <v>40.83232142857143</v>
      </c>
      <c r="CS28">
        <v>39.35689285714285</v>
      </c>
      <c r="CT28">
        <v>39.78107142857142</v>
      </c>
      <c r="CU28">
        <v>37.80557142857142</v>
      </c>
      <c r="CV28">
        <v>1959.964642857143</v>
      </c>
      <c r="CW28">
        <v>39.99035714285714</v>
      </c>
      <c r="CX28">
        <v>0</v>
      </c>
      <c r="CY28">
        <v>1679421975.3</v>
      </c>
      <c r="CZ28">
        <v>0</v>
      </c>
      <c r="DA28">
        <v>0</v>
      </c>
      <c r="DB28" t="s">
        <v>356</v>
      </c>
      <c r="DC28">
        <v>1678823626.5</v>
      </c>
      <c r="DD28">
        <v>1678823640.5</v>
      </c>
      <c r="DE28">
        <v>0</v>
      </c>
      <c r="DF28">
        <v>1.239</v>
      </c>
      <c r="DG28">
        <v>0.006</v>
      </c>
      <c r="DH28">
        <v>-2.298</v>
      </c>
      <c r="DI28">
        <v>-0.146</v>
      </c>
      <c r="DJ28">
        <v>420</v>
      </c>
      <c r="DK28">
        <v>21</v>
      </c>
      <c r="DL28">
        <v>0.57</v>
      </c>
      <c r="DM28">
        <v>0.05</v>
      </c>
      <c r="DN28">
        <v>19.67173414634146</v>
      </c>
      <c r="DO28">
        <v>1.252687108013978</v>
      </c>
      <c r="DP28">
        <v>0.1659317985223347</v>
      </c>
      <c r="DQ28">
        <v>0</v>
      </c>
      <c r="DR28">
        <v>0.3372267073170732</v>
      </c>
      <c r="DS28">
        <v>-0.1129123275261318</v>
      </c>
      <c r="DT28">
        <v>0.01326100709901742</v>
      </c>
      <c r="DU28">
        <v>0</v>
      </c>
      <c r="DV28">
        <v>0</v>
      </c>
      <c r="DW28">
        <v>2</v>
      </c>
      <c r="DX28" t="s">
        <v>381</v>
      </c>
      <c r="DY28">
        <v>2.98399</v>
      </c>
      <c r="DZ28">
        <v>2.71519</v>
      </c>
      <c r="EA28">
        <v>0.06774280000000001</v>
      </c>
      <c r="EB28">
        <v>0.0624657</v>
      </c>
      <c r="EC28">
        <v>0.0545432</v>
      </c>
      <c r="ED28">
        <v>0.0516359</v>
      </c>
      <c r="EE28">
        <v>29689.7</v>
      </c>
      <c r="EF28">
        <v>29953.4</v>
      </c>
      <c r="EG28">
        <v>29594.2</v>
      </c>
      <c r="EH28">
        <v>29544.2</v>
      </c>
      <c r="EI28">
        <v>37093.1</v>
      </c>
      <c r="EJ28">
        <v>37255.8</v>
      </c>
      <c r="EK28">
        <v>41692.9</v>
      </c>
      <c r="EL28">
        <v>42091.2</v>
      </c>
      <c r="EM28">
        <v>1.9802</v>
      </c>
      <c r="EN28">
        <v>1.87792</v>
      </c>
      <c r="EO28">
        <v>0.0442453</v>
      </c>
      <c r="EP28">
        <v>0</v>
      </c>
      <c r="EQ28">
        <v>19.3033</v>
      </c>
      <c r="ER28">
        <v>999.9</v>
      </c>
      <c r="ES28">
        <v>23.9</v>
      </c>
      <c r="ET28">
        <v>31.1</v>
      </c>
      <c r="EU28">
        <v>12.045</v>
      </c>
      <c r="EV28">
        <v>63.038</v>
      </c>
      <c r="EW28">
        <v>33.6699</v>
      </c>
      <c r="EX28">
        <v>1</v>
      </c>
      <c r="EY28">
        <v>-0.112907</v>
      </c>
      <c r="EZ28">
        <v>5.06548</v>
      </c>
      <c r="FA28">
        <v>20.2719</v>
      </c>
      <c r="FB28">
        <v>5.21669</v>
      </c>
      <c r="FC28">
        <v>12.0153</v>
      </c>
      <c r="FD28">
        <v>4.9887</v>
      </c>
      <c r="FE28">
        <v>3.28805</v>
      </c>
      <c r="FF28">
        <v>9999</v>
      </c>
      <c r="FG28">
        <v>9999</v>
      </c>
      <c r="FH28">
        <v>9999</v>
      </c>
      <c r="FI28">
        <v>999.9</v>
      </c>
      <c r="FJ28">
        <v>1.86739</v>
      </c>
      <c r="FK28">
        <v>1.86646</v>
      </c>
      <c r="FL28">
        <v>1.866</v>
      </c>
      <c r="FM28">
        <v>1.86587</v>
      </c>
      <c r="FN28">
        <v>1.86771</v>
      </c>
      <c r="FO28">
        <v>1.87027</v>
      </c>
      <c r="FP28">
        <v>1.86889</v>
      </c>
      <c r="FQ28">
        <v>1.87027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-2.712</v>
      </c>
      <c r="GF28">
        <v>-0.2253</v>
      </c>
      <c r="GG28">
        <v>-1.841240210434717</v>
      </c>
      <c r="GH28">
        <v>-0.003310856085068561</v>
      </c>
      <c r="GI28">
        <v>6.863268723063948E-07</v>
      </c>
      <c r="GJ28">
        <v>-1.919107141366201E-10</v>
      </c>
      <c r="GK28">
        <v>-0.1688837207721138</v>
      </c>
      <c r="GL28">
        <v>-0.01731051475613908</v>
      </c>
      <c r="GM28">
        <v>0.001423790055903263</v>
      </c>
      <c r="GN28">
        <v>-2.424810517790065E-05</v>
      </c>
      <c r="GO28">
        <v>3</v>
      </c>
      <c r="GP28">
        <v>2318</v>
      </c>
      <c r="GQ28">
        <v>1</v>
      </c>
      <c r="GR28">
        <v>25</v>
      </c>
      <c r="GS28">
        <v>9972.4</v>
      </c>
      <c r="GT28">
        <v>9972.1</v>
      </c>
      <c r="GU28">
        <v>0.67627</v>
      </c>
      <c r="GV28">
        <v>2.24365</v>
      </c>
      <c r="GW28">
        <v>1.39648</v>
      </c>
      <c r="GX28">
        <v>2.34741</v>
      </c>
      <c r="GY28">
        <v>1.49536</v>
      </c>
      <c r="GZ28">
        <v>2.53418</v>
      </c>
      <c r="HA28">
        <v>35.3596</v>
      </c>
      <c r="HB28">
        <v>24.0525</v>
      </c>
      <c r="HC28">
        <v>18</v>
      </c>
      <c r="HD28">
        <v>528.032</v>
      </c>
      <c r="HE28">
        <v>420.504</v>
      </c>
      <c r="HF28">
        <v>13.4312</v>
      </c>
      <c r="HG28">
        <v>25.7968</v>
      </c>
      <c r="HH28">
        <v>29.9998</v>
      </c>
      <c r="HI28">
        <v>25.851</v>
      </c>
      <c r="HJ28">
        <v>25.8084</v>
      </c>
      <c r="HK28">
        <v>13.4915</v>
      </c>
      <c r="HL28">
        <v>22.4045</v>
      </c>
      <c r="HM28">
        <v>3.74988</v>
      </c>
      <c r="HN28">
        <v>13.4319</v>
      </c>
      <c r="HO28">
        <v>232.82</v>
      </c>
      <c r="HP28">
        <v>9.094900000000001</v>
      </c>
      <c r="HQ28">
        <v>101.213</v>
      </c>
      <c r="HR28">
        <v>101.099</v>
      </c>
    </row>
    <row r="29" spans="1:226">
      <c r="A29">
        <v>13</v>
      </c>
      <c r="B29">
        <v>1679421972.6</v>
      </c>
      <c r="C29">
        <v>59.5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1679421964.778571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252.4562369630355</v>
      </c>
      <c r="AK29">
        <v>264.7885999999999</v>
      </c>
      <c r="AL29">
        <v>-3.268655273632505</v>
      </c>
      <c r="AM29">
        <v>64.85962485554292</v>
      </c>
      <c r="AN29">
        <f>(AP29 - AO29 + BO29*1E3/(8.314*(BQ29+273.15)) * AR29/BN29 * AQ29) * BN29/(100*BB29) * 1000/(1000 - AP29)</f>
        <v>0</v>
      </c>
      <c r="AO29">
        <v>9.040751973181575</v>
      </c>
      <c r="AP29">
        <v>9.380671098901104</v>
      </c>
      <c r="AQ29">
        <v>1.702653506372086E-06</v>
      </c>
      <c r="AR29">
        <v>96.46413391047723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1.51</v>
      </c>
      <c r="BC29">
        <v>0.5</v>
      </c>
      <c r="BD29" t="s">
        <v>355</v>
      </c>
      <c r="BE29">
        <v>2</v>
      </c>
      <c r="BF29" t="b">
        <v>1</v>
      </c>
      <c r="BG29">
        <v>1679421964.778571</v>
      </c>
      <c r="BH29">
        <v>286.0305357142857</v>
      </c>
      <c r="BI29">
        <v>266.1498571428571</v>
      </c>
      <c r="BJ29">
        <v>9.36814</v>
      </c>
      <c r="BK29">
        <v>9.038686428571427</v>
      </c>
      <c r="BL29">
        <v>288.7750714285715</v>
      </c>
      <c r="BM29">
        <v>9.593463214285714</v>
      </c>
      <c r="BN29">
        <v>500.0459999999999</v>
      </c>
      <c r="BO29">
        <v>90.02790357142855</v>
      </c>
      <c r="BP29">
        <v>0.09994893571428569</v>
      </c>
      <c r="BQ29">
        <v>19.11403928571429</v>
      </c>
      <c r="BR29">
        <v>20.01643571428571</v>
      </c>
      <c r="BS29">
        <v>999.9000000000002</v>
      </c>
      <c r="BT29">
        <v>0</v>
      </c>
      <c r="BU29">
        <v>0</v>
      </c>
      <c r="BV29">
        <v>9991.116785714286</v>
      </c>
      <c r="BW29">
        <v>0</v>
      </c>
      <c r="BX29">
        <v>13.48645</v>
      </c>
      <c r="BY29">
        <v>19.88066071428571</v>
      </c>
      <c r="BZ29">
        <v>288.73525</v>
      </c>
      <c r="CA29">
        <v>268.5774285714285</v>
      </c>
      <c r="CB29">
        <v>0.329454</v>
      </c>
      <c r="CC29">
        <v>266.1498571428571</v>
      </c>
      <c r="CD29">
        <v>9.038686428571427</v>
      </c>
      <c r="CE29">
        <v>0.8433940714285713</v>
      </c>
      <c r="CF29">
        <v>0.8137340000000001</v>
      </c>
      <c r="CG29">
        <v>4.459418571428571</v>
      </c>
      <c r="CH29">
        <v>3.949163928571428</v>
      </c>
      <c r="CI29">
        <v>1999.9825</v>
      </c>
      <c r="CJ29">
        <v>0.9800022500000003</v>
      </c>
      <c r="CK29">
        <v>0.019997975</v>
      </c>
      <c r="CL29">
        <v>0</v>
      </c>
      <c r="CM29">
        <v>2.309592857142857</v>
      </c>
      <c r="CN29">
        <v>0</v>
      </c>
      <c r="CO29">
        <v>2503.834642857143</v>
      </c>
      <c r="CP29">
        <v>16749.33928571429</v>
      </c>
      <c r="CQ29">
        <v>39.26092857142857</v>
      </c>
      <c r="CR29">
        <v>40.9015</v>
      </c>
      <c r="CS29">
        <v>39.42610714285713</v>
      </c>
      <c r="CT29">
        <v>39.86589285714285</v>
      </c>
      <c r="CU29">
        <v>37.87025</v>
      </c>
      <c r="CV29">
        <v>1959.9875</v>
      </c>
      <c r="CW29">
        <v>39.99571428571429</v>
      </c>
      <c r="CX29">
        <v>0</v>
      </c>
      <c r="CY29">
        <v>1679421979.5</v>
      </c>
      <c r="CZ29">
        <v>0</v>
      </c>
      <c r="DA29">
        <v>0</v>
      </c>
      <c r="DB29" t="s">
        <v>356</v>
      </c>
      <c r="DC29">
        <v>1678823626.5</v>
      </c>
      <c r="DD29">
        <v>1678823640.5</v>
      </c>
      <c r="DE29">
        <v>0</v>
      </c>
      <c r="DF29">
        <v>1.239</v>
      </c>
      <c r="DG29">
        <v>0.006</v>
      </c>
      <c r="DH29">
        <v>-2.298</v>
      </c>
      <c r="DI29">
        <v>-0.146</v>
      </c>
      <c r="DJ29">
        <v>420</v>
      </c>
      <c r="DK29">
        <v>21</v>
      </c>
      <c r="DL29">
        <v>0.57</v>
      </c>
      <c r="DM29">
        <v>0.05</v>
      </c>
      <c r="DN29">
        <v>19.8028925</v>
      </c>
      <c r="DO29">
        <v>1.120476923076907</v>
      </c>
      <c r="DP29">
        <v>0.1539886187149879</v>
      </c>
      <c r="DQ29">
        <v>0</v>
      </c>
      <c r="DR29">
        <v>0.333152525</v>
      </c>
      <c r="DS29">
        <v>-0.03221352720450349</v>
      </c>
      <c r="DT29">
        <v>0.009986962776508934</v>
      </c>
      <c r="DU29">
        <v>1</v>
      </c>
      <c r="DV29">
        <v>1</v>
      </c>
      <c r="DW29">
        <v>2</v>
      </c>
      <c r="DX29" t="s">
        <v>357</v>
      </c>
      <c r="DY29">
        <v>2.98432</v>
      </c>
      <c r="DZ29">
        <v>2.71582</v>
      </c>
      <c r="EA29">
        <v>0.06473669999999999</v>
      </c>
      <c r="EB29">
        <v>0.0592933</v>
      </c>
      <c r="EC29">
        <v>0.0545587</v>
      </c>
      <c r="ED29">
        <v>0.0516381</v>
      </c>
      <c r="EE29">
        <v>29785</v>
      </c>
      <c r="EF29">
        <v>30055.3</v>
      </c>
      <c r="EG29">
        <v>29593.8</v>
      </c>
      <c r="EH29">
        <v>29544.7</v>
      </c>
      <c r="EI29">
        <v>37091.7</v>
      </c>
      <c r="EJ29">
        <v>37256.2</v>
      </c>
      <c r="EK29">
        <v>41692.1</v>
      </c>
      <c r="EL29">
        <v>42091.8</v>
      </c>
      <c r="EM29">
        <v>1.98053</v>
      </c>
      <c r="EN29">
        <v>1.8778</v>
      </c>
      <c r="EO29">
        <v>0.0445917</v>
      </c>
      <c r="EP29">
        <v>0</v>
      </c>
      <c r="EQ29">
        <v>19.3034</v>
      </c>
      <c r="ER29">
        <v>999.9</v>
      </c>
      <c r="ES29">
        <v>23.9</v>
      </c>
      <c r="ET29">
        <v>31.1</v>
      </c>
      <c r="EU29">
        <v>12.0454</v>
      </c>
      <c r="EV29">
        <v>63.148</v>
      </c>
      <c r="EW29">
        <v>33.9704</v>
      </c>
      <c r="EX29">
        <v>1</v>
      </c>
      <c r="EY29">
        <v>-0.112899</v>
      </c>
      <c r="EZ29">
        <v>5.15847</v>
      </c>
      <c r="FA29">
        <v>20.2695</v>
      </c>
      <c r="FB29">
        <v>5.22073</v>
      </c>
      <c r="FC29">
        <v>12.0156</v>
      </c>
      <c r="FD29">
        <v>4.9905</v>
      </c>
      <c r="FE29">
        <v>3.28865</v>
      </c>
      <c r="FF29">
        <v>9999</v>
      </c>
      <c r="FG29">
        <v>9999</v>
      </c>
      <c r="FH29">
        <v>9999</v>
      </c>
      <c r="FI29">
        <v>999.9</v>
      </c>
      <c r="FJ29">
        <v>1.86739</v>
      </c>
      <c r="FK29">
        <v>1.86646</v>
      </c>
      <c r="FL29">
        <v>1.866</v>
      </c>
      <c r="FM29">
        <v>1.86589</v>
      </c>
      <c r="FN29">
        <v>1.86773</v>
      </c>
      <c r="FO29">
        <v>1.87026</v>
      </c>
      <c r="FP29">
        <v>1.86889</v>
      </c>
      <c r="FQ29">
        <v>1.87027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-2.669</v>
      </c>
      <c r="GF29">
        <v>-0.2253</v>
      </c>
      <c r="GG29">
        <v>-1.841240210434717</v>
      </c>
      <c r="GH29">
        <v>-0.003310856085068561</v>
      </c>
      <c r="GI29">
        <v>6.863268723063948E-07</v>
      </c>
      <c r="GJ29">
        <v>-1.919107141366201E-10</v>
      </c>
      <c r="GK29">
        <v>-0.1688837207721138</v>
      </c>
      <c r="GL29">
        <v>-0.01731051475613908</v>
      </c>
      <c r="GM29">
        <v>0.001423790055903263</v>
      </c>
      <c r="GN29">
        <v>-2.424810517790065E-05</v>
      </c>
      <c r="GO29">
        <v>3</v>
      </c>
      <c r="GP29">
        <v>2318</v>
      </c>
      <c r="GQ29">
        <v>1</v>
      </c>
      <c r="GR29">
        <v>25</v>
      </c>
      <c r="GS29">
        <v>9972.4</v>
      </c>
      <c r="GT29">
        <v>9972.200000000001</v>
      </c>
      <c r="GU29">
        <v>0.645752</v>
      </c>
      <c r="GV29">
        <v>2.2522</v>
      </c>
      <c r="GW29">
        <v>1.39648</v>
      </c>
      <c r="GX29">
        <v>2.34497</v>
      </c>
      <c r="GY29">
        <v>1.49536</v>
      </c>
      <c r="GZ29">
        <v>2.45483</v>
      </c>
      <c r="HA29">
        <v>35.3596</v>
      </c>
      <c r="HB29">
        <v>24.0437</v>
      </c>
      <c r="HC29">
        <v>18</v>
      </c>
      <c r="HD29">
        <v>528.245</v>
      </c>
      <c r="HE29">
        <v>420.422</v>
      </c>
      <c r="HF29">
        <v>13.4323</v>
      </c>
      <c r="HG29">
        <v>25.7947</v>
      </c>
      <c r="HH29">
        <v>29.9998</v>
      </c>
      <c r="HI29">
        <v>25.8507</v>
      </c>
      <c r="HJ29">
        <v>25.8071</v>
      </c>
      <c r="HK29">
        <v>12.8682</v>
      </c>
      <c r="HL29">
        <v>22.4045</v>
      </c>
      <c r="HM29">
        <v>3.74988</v>
      </c>
      <c r="HN29">
        <v>13.3971</v>
      </c>
      <c r="HO29">
        <v>219.463</v>
      </c>
      <c r="HP29">
        <v>9.100239999999999</v>
      </c>
      <c r="HQ29">
        <v>101.211</v>
      </c>
      <c r="HR29">
        <v>101.1</v>
      </c>
    </row>
    <row r="30" spans="1:226">
      <c r="A30">
        <v>14</v>
      </c>
      <c r="B30">
        <v>1679421977.6</v>
      </c>
      <c r="C30">
        <v>64.5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1679421970.081481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235.2178429222708</v>
      </c>
      <c r="AK30">
        <v>248.1638727272728</v>
      </c>
      <c r="AL30">
        <v>-3.329844119742475</v>
      </c>
      <c r="AM30">
        <v>64.85962485554292</v>
      </c>
      <c r="AN30">
        <f>(AP30 - AO30 + BO30*1E3/(8.314*(BQ30+273.15)) * AR30/BN30 * AQ30) * BN30/(100*BB30) * 1000/(1000 - AP30)</f>
        <v>0</v>
      </c>
      <c r="AO30">
        <v>9.039479868307966</v>
      </c>
      <c r="AP30">
        <v>9.384742747252757</v>
      </c>
      <c r="AQ30">
        <v>7.070099657624237E-07</v>
      </c>
      <c r="AR30">
        <v>96.46413391047723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1.51</v>
      </c>
      <c r="BC30">
        <v>0.5</v>
      </c>
      <c r="BD30" t="s">
        <v>355</v>
      </c>
      <c r="BE30">
        <v>2</v>
      </c>
      <c r="BF30" t="b">
        <v>1</v>
      </c>
      <c r="BG30">
        <v>1679421970.081481</v>
      </c>
      <c r="BH30">
        <v>268.7912222222222</v>
      </c>
      <c r="BI30">
        <v>248.6016666666667</v>
      </c>
      <c r="BJ30">
        <v>9.377758148148148</v>
      </c>
      <c r="BK30">
        <v>9.040683333333332</v>
      </c>
      <c r="BL30">
        <v>271.4844074074074</v>
      </c>
      <c r="BM30">
        <v>9.603048888888891</v>
      </c>
      <c r="BN30">
        <v>500.051962962963</v>
      </c>
      <c r="BO30">
        <v>90.02811851851854</v>
      </c>
      <c r="BP30">
        <v>0.09998972222222223</v>
      </c>
      <c r="BQ30">
        <v>19.11991851851852</v>
      </c>
      <c r="BR30">
        <v>20.03097777777777</v>
      </c>
      <c r="BS30">
        <v>999.9000000000001</v>
      </c>
      <c r="BT30">
        <v>0</v>
      </c>
      <c r="BU30">
        <v>0</v>
      </c>
      <c r="BV30">
        <v>9991.367777777778</v>
      </c>
      <c r="BW30">
        <v>0</v>
      </c>
      <c r="BX30">
        <v>13.48922962962963</v>
      </c>
      <c r="BY30">
        <v>20.1895</v>
      </c>
      <c r="BZ30">
        <v>271.3355555555556</v>
      </c>
      <c r="CA30">
        <v>250.8697777777778</v>
      </c>
      <c r="CB30">
        <v>0.3370756296296297</v>
      </c>
      <c r="CC30">
        <v>248.6016666666667</v>
      </c>
      <c r="CD30">
        <v>9.040683333333332</v>
      </c>
      <c r="CE30">
        <v>0.844262</v>
      </c>
      <c r="CF30">
        <v>0.8139156666666666</v>
      </c>
      <c r="CG30">
        <v>4.474114444444445</v>
      </c>
      <c r="CH30">
        <v>3.952341111111111</v>
      </c>
      <c r="CI30">
        <v>1999.99</v>
      </c>
      <c r="CJ30">
        <v>0.9799986666666668</v>
      </c>
      <c r="CK30">
        <v>0.02000168148148149</v>
      </c>
      <c r="CL30">
        <v>0</v>
      </c>
      <c r="CM30">
        <v>2.300888888888889</v>
      </c>
      <c r="CN30">
        <v>0</v>
      </c>
      <c r="CO30">
        <v>2508.053703703703</v>
      </c>
      <c r="CP30">
        <v>16749.38148148148</v>
      </c>
      <c r="CQ30">
        <v>39.36085185185185</v>
      </c>
      <c r="CR30">
        <v>40.98348148148147</v>
      </c>
      <c r="CS30">
        <v>39.509</v>
      </c>
      <c r="CT30">
        <v>39.96737037037037</v>
      </c>
      <c r="CU30">
        <v>37.94425925925925</v>
      </c>
      <c r="CV30">
        <v>1959.989259259259</v>
      </c>
      <c r="CW30">
        <v>40.00148148148148</v>
      </c>
      <c r="CX30">
        <v>0</v>
      </c>
      <c r="CY30">
        <v>1679421984.3</v>
      </c>
      <c r="CZ30">
        <v>0</v>
      </c>
      <c r="DA30">
        <v>0</v>
      </c>
      <c r="DB30" t="s">
        <v>356</v>
      </c>
      <c r="DC30">
        <v>1678823626.5</v>
      </c>
      <c r="DD30">
        <v>1678823640.5</v>
      </c>
      <c r="DE30">
        <v>0</v>
      </c>
      <c r="DF30">
        <v>1.239</v>
      </c>
      <c r="DG30">
        <v>0.006</v>
      </c>
      <c r="DH30">
        <v>-2.298</v>
      </c>
      <c r="DI30">
        <v>-0.146</v>
      </c>
      <c r="DJ30">
        <v>420</v>
      </c>
      <c r="DK30">
        <v>21</v>
      </c>
      <c r="DL30">
        <v>0.57</v>
      </c>
      <c r="DM30">
        <v>0.05</v>
      </c>
      <c r="DN30">
        <v>20.04386341463415</v>
      </c>
      <c r="DO30">
        <v>3.188500348432067</v>
      </c>
      <c r="DP30">
        <v>0.3665233342028439</v>
      </c>
      <c r="DQ30">
        <v>0</v>
      </c>
      <c r="DR30">
        <v>0.3325009268292682</v>
      </c>
      <c r="DS30">
        <v>0.07696503135888545</v>
      </c>
      <c r="DT30">
        <v>0.008570580469257134</v>
      </c>
      <c r="DU30">
        <v>1</v>
      </c>
      <c r="DV30">
        <v>1</v>
      </c>
      <c r="DW30">
        <v>2</v>
      </c>
      <c r="DX30" t="s">
        <v>357</v>
      </c>
      <c r="DY30">
        <v>2.98417</v>
      </c>
      <c r="DZ30">
        <v>2.71563</v>
      </c>
      <c r="EA30">
        <v>0.0612741</v>
      </c>
      <c r="EB30">
        <v>0.055765</v>
      </c>
      <c r="EC30">
        <v>0.0545722</v>
      </c>
      <c r="ED30">
        <v>0.0516469</v>
      </c>
      <c r="EE30">
        <v>29895.3</v>
      </c>
      <c r="EF30">
        <v>30167.7</v>
      </c>
      <c r="EG30">
        <v>29593.9</v>
      </c>
      <c r="EH30">
        <v>29544.4</v>
      </c>
      <c r="EI30">
        <v>37091.1</v>
      </c>
      <c r="EJ30">
        <v>37255.4</v>
      </c>
      <c r="EK30">
        <v>41692.1</v>
      </c>
      <c r="EL30">
        <v>42091.4</v>
      </c>
      <c r="EM30">
        <v>1.98048</v>
      </c>
      <c r="EN30">
        <v>1.87795</v>
      </c>
      <c r="EO30">
        <v>0.0433475</v>
      </c>
      <c r="EP30">
        <v>0</v>
      </c>
      <c r="EQ30">
        <v>19.3048</v>
      </c>
      <c r="ER30">
        <v>999.9</v>
      </c>
      <c r="ES30">
        <v>23.9</v>
      </c>
      <c r="ET30">
        <v>31.1</v>
      </c>
      <c r="EU30">
        <v>12.0446</v>
      </c>
      <c r="EV30">
        <v>62.978</v>
      </c>
      <c r="EW30">
        <v>33.6258</v>
      </c>
      <c r="EX30">
        <v>1</v>
      </c>
      <c r="EY30">
        <v>-0.112774</v>
      </c>
      <c r="EZ30">
        <v>5.29726</v>
      </c>
      <c r="FA30">
        <v>20.2654</v>
      </c>
      <c r="FB30">
        <v>5.22058</v>
      </c>
      <c r="FC30">
        <v>12.0153</v>
      </c>
      <c r="FD30">
        <v>4.9907</v>
      </c>
      <c r="FE30">
        <v>3.28858</v>
      </c>
      <c r="FF30">
        <v>9999</v>
      </c>
      <c r="FG30">
        <v>9999</v>
      </c>
      <c r="FH30">
        <v>9999</v>
      </c>
      <c r="FI30">
        <v>999.9</v>
      </c>
      <c r="FJ30">
        <v>1.8674</v>
      </c>
      <c r="FK30">
        <v>1.86646</v>
      </c>
      <c r="FL30">
        <v>1.866</v>
      </c>
      <c r="FM30">
        <v>1.86586</v>
      </c>
      <c r="FN30">
        <v>1.86773</v>
      </c>
      <c r="FO30">
        <v>1.87026</v>
      </c>
      <c r="FP30">
        <v>1.8689</v>
      </c>
      <c r="FQ30">
        <v>1.87027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-2.62</v>
      </c>
      <c r="GF30">
        <v>-0.2253</v>
      </c>
      <c r="GG30">
        <v>-1.841240210434717</v>
      </c>
      <c r="GH30">
        <v>-0.003310856085068561</v>
      </c>
      <c r="GI30">
        <v>6.863268723063948E-07</v>
      </c>
      <c r="GJ30">
        <v>-1.919107141366201E-10</v>
      </c>
      <c r="GK30">
        <v>-0.1688837207721138</v>
      </c>
      <c r="GL30">
        <v>-0.01731051475613908</v>
      </c>
      <c r="GM30">
        <v>0.001423790055903263</v>
      </c>
      <c r="GN30">
        <v>-2.424810517790065E-05</v>
      </c>
      <c r="GO30">
        <v>3</v>
      </c>
      <c r="GP30">
        <v>2318</v>
      </c>
      <c r="GQ30">
        <v>1</v>
      </c>
      <c r="GR30">
        <v>25</v>
      </c>
      <c r="GS30">
        <v>9972.5</v>
      </c>
      <c r="GT30">
        <v>9972.299999999999</v>
      </c>
      <c r="GU30">
        <v>0.6140139999999999</v>
      </c>
      <c r="GV30">
        <v>2.25952</v>
      </c>
      <c r="GW30">
        <v>1.39648</v>
      </c>
      <c r="GX30">
        <v>2.34863</v>
      </c>
      <c r="GY30">
        <v>1.49536</v>
      </c>
      <c r="GZ30">
        <v>2.40967</v>
      </c>
      <c r="HA30">
        <v>35.3596</v>
      </c>
      <c r="HB30">
        <v>24.035</v>
      </c>
      <c r="HC30">
        <v>18</v>
      </c>
      <c r="HD30">
        <v>528.1950000000001</v>
      </c>
      <c r="HE30">
        <v>420.502</v>
      </c>
      <c r="HF30">
        <v>13.4054</v>
      </c>
      <c r="HG30">
        <v>25.7944</v>
      </c>
      <c r="HH30">
        <v>30.0001</v>
      </c>
      <c r="HI30">
        <v>25.8489</v>
      </c>
      <c r="HJ30">
        <v>25.8062</v>
      </c>
      <c r="HK30">
        <v>12.1721</v>
      </c>
      <c r="HL30">
        <v>22.1256</v>
      </c>
      <c r="HM30">
        <v>3.74988</v>
      </c>
      <c r="HN30">
        <v>13.3592</v>
      </c>
      <c r="HO30">
        <v>199.428</v>
      </c>
      <c r="HP30">
        <v>9.10792</v>
      </c>
      <c r="HQ30">
        <v>101.211</v>
      </c>
      <c r="HR30">
        <v>101.099</v>
      </c>
    </row>
    <row r="31" spans="1:226">
      <c r="A31">
        <v>15</v>
      </c>
      <c r="B31">
        <v>1679421982.6</v>
      </c>
      <c r="C31">
        <v>69.5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1679421974.796428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219.2581100363795</v>
      </c>
      <c r="AK31">
        <v>231.8622424242424</v>
      </c>
      <c r="AL31">
        <v>-3.248966142302477</v>
      </c>
      <c r="AM31">
        <v>64.85962485554292</v>
      </c>
      <c r="AN31">
        <f>(AP31 - AO31 + BO31*1E3/(8.314*(BQ31+273.15)) * AR31/BN31 * AQ31) * BN31/(100*BB31) * 1000/(1000 - AP31)</f>
        <v>0</v>
      </c>
      <c r="AO31">
        <v>9.046397331979854</v>
      </c>
      <c r="AP31">
        <v>9.388705934065936</v>
      </c>
      <c r="AQ31">
        <v>-1.833016025332909E-07</v>
      </c>
      <c r="AR31">
        <v>96.46413391047723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1.51</v>
      </c>
      <c r="BC31">
        <v>0.5</v>
      </c>
      <c r="BD31" t="s">
        <v>355</v>
      </c>
      <c r="BE31">
        <v>2</v>
      </c>
      <c r="BF31" t="b">
        <v>1</v>
      </c>
      <c r="BG31">
        <v>1679421974.796428</v>
      </c>
      <c r="BH31">
        <v>253.42825</v>
      </c>
      <c r="BI31">
        <v>233.13125</v>
      </c>
      <c r="BJ31">
        <v>9.382515</v>
      </c>
      <c r="BK31">
        <v>9.043920714285713</v>
      </c>
      <c r="BL31">
        <v>256.0754285714286</v>
      </c>
      <c r="BM31">
        <v>9.607790714285715</v>
      </c>
      <c r="BN31">
        <v>500.0471428571429</v>
      </c>
      <c r="BO31">
        <v>90.02775714285714</v>
      </c>
      <c r="BP31">
        <v>0.09996436785714284</v>
      </c>
      <c r="BQ31">
        <v>19.12313928571428</v>
      </c>
      <c r="BR31">
        <v>20.02822857142857</v>
      </c>
      <c r="BS31">
        <v>999.9000000000002</v>
      </c>
      <c r="BT31">
        <v>0</v>
      </c>
      <c r="BU31">
        <v>0</v>
      </c>
      <c r="BV31">
        <v>9991.501071428571</v>
      </c>
      <c r="BW31">
        <v>0</v>
      </c>
      <c r="BX31">
        <v>13.48102142857143</v>
      </c>
      <c r="BY31">
        <v>20.29700357142857</v>
      </c>
      <c r="BZ31">
        <v>255.8284642857143</v>
      </c>
      <c r="CA31">
        <v>235.2589642857143</v>
      </c>
      <c r="CB31">
        <v>0.3385951785714286</v>
      </c>
      <c r="CC31">
        <v>233.13125</v>
      </c>
      <c r="CD31">
        <v>9.043920714285713</v>
      </c>
      <c r="CE31">
        <v>0.8446868214285713</v>
      </c>
      <c r="CF31">
        <v>0.8142038571428573</v>
      </c>
      <c r="CG31">
        <v>4.481302142857143</v>
      </c>
      <c r="CH31">
        <v>3.957373571428571</v>
      </c>
      <c r="CI31">
        <v>1999.975714285714</v>
      </c>
      <c r="CJ31">
        <v>0.979996035714286</v>
      </c>
      <c r="CK31">
        <v>0.02000440357142857</v>
      </c>
      <c r="CL31">
        <v>0</v>
      </c>
      <c r="CM31">
        <v>2.324814285714286</v>
      </c>
      <c r="CN31">
        <v>0</v>
      </c>
      <c r="CO31">
        <v>2511.922142857143</v>
      </c>
      <c r="CP31">
        <v>16749.24285714286</v>
      </c>
      <c r="CQ31">
        <v>39.43946428571428</v>
      </c>
      <c r="CR31">
        <v>41.05332142857142</v>
      </c>
      <c r="CS31">
        <v>39.58457142857142</v>
      </c>
      <c r="CT31">
        <v>40.05110714285713</v>
      </c>
      <c r="CU31">
        <v>38.01314285714285</v>
      </c>
      <c r="CV31">
        <v>1959.969642857143</v>
      </c>
      <c r="CW31">
        <v>40.00678571428572</v>
      </c>
      <c r="CX31">
        <v>0</v>
      </c>
      <c r="CY31">
        <v>1679421989.7</v>
      </c>
      <c r="CZ31">
        <v>0</v>
      </c>
      <c r="DA31">
        <v>0</v>
      </c>
      <c r="DB31" t="s">
        <v>356</v>
      </c>
      <c r="DC31">
        <v>1678823626.5</v>
      </c>
      <c r="DD31">
        <v>1678823640.5</v>
      </c>
      <c r="DE31">
        <v>0</v>
      </c>
      <c r="DF31">
        <v>1.239</v>
      </c>
      <c r="DG31">
        <v>0.006</v>
      </c>
      <c r="DH31">
        <v>-2.298</v>
      </c>
      <c r="DI31">
        <v>-0.146</v>
      </c>
      <c r="DJ31">
        <v>420</v>
      </c>
      <c r="DK31">
        <v>21</v>
      </c>
      <c r="DL31">
        <v>0.57</v>
      </c>
      <c r="DM31">
        <v>0.05</v>
      </c>
      <c r="DN31">
        <v>20.1817325</v>
      </c>
      <c r="DO31">
        <v>2.118050656660363</v>
      </c>
      <c r="DP31">
        <v>0.3319551983231324</v>
      </c>
      <c r="DQ31">
        <v>0</v>
      </c>
      <c r="DR31">
        <v>0.336347875</v>
      </c>
      <c r="DS31">
        <v>0.02993622889305761</v>
      </c>
      <c r="DT31">
        <v>0.005650881763882075</v>
      </c>
      <c r="DU31">
        <v>1</v>
      </c>
      <c r="DV31">
        <v>1</v>
      </c>
      <c r="DW31">
        <v>2</v>
      </c>
      <c r="DX31" t="s">
        <v>357</v>
      </c>
      <c r="DY31">
        <v>2.98416</v>
      </c>
      <c r="DZ31">
        <v>2.71558</v>
      </c>
      <c r="EA31">
        <v>0.0578053</v>
      </c>
      <c r="EB31">
        <v>0.0523088</v>
      </c>
      <c r="EC31">
        <v>0.054597</v>
      </c>
      <c r="ED31">
        <v>0.0516953</v>
      </c>
      <c r="EE31">
        <v>30006.3</v>
      </c>
      <c r="EF31">
        <v>30278.1</v>
      </c>
      <c r="EG31">
        <v>29594.4</v>
      </c>
      <c r="EH31">
        <v>29544.4</v>
      </c>
      <c r="EI31">
        <v>37090.7</v>
      </c>
      <c r="EJ31">
        <v>37252.9</v>
      </c>
      <c r="EK31">
        <v>41692.8</v>
      </c>
      <c r="EL31">
        <v>42090.8</v>
      </c>
      <c r="EM31">
        <v>1.9802</v>
      </c>
      <c r="EN31">
        <v>1.878</v>
      </c>
      <c r="EO31">
        <v>0.0420809</v>
      </c>
      <c r="EP31">
        <v>0</v>
      </c>
      <c r="EQ31">
        <v>19.305</v>
      </c>
      <c r="ER31">
        <v>999.9</v>
      </c>
      <c r="ES31">
        <v>23.9</v>
      </c>
      <c r="ET31">
        <v>31.1</v>
      </c>
      <c r="EU31">
        <v>12.0441</v>
      </c>
      <c r="EV31">
        <v>63.258</v>
      </c>
      <c r="EW31">
        <v>34.0264</v>
      </c>
      <c r="EX31">
        <v>1</v>
      </c>
      <c r="EY31">
        <v>-0.112147</v>
      </c>
      <c r="EZ31">
        <v>5.34049</v>
      </c>
      <c r="FA31">
        <v>20.264</v>
      </c>
      <c r="FB31">
        <v>5.21999</v>
      </c>
      <c r="FC31">
        <v>12.0159</v>
      </c>
      <c r="FD31">
        <v>4.99065</v>
      </c>
      <c r="FE31">
        <v>3.2885</v>
      </c>
      <c r="FF31">
        <v>9999</v>
      </c>
      <c r="FG31">
        <v>9999</v>
      </c>
      <c r="FH31">
        <v>9999</v>
      </c>
      <c r="FI31">
        <v>999.9</v>
      </c>
      <c r="FJ31">
        <v>1.86739</v>
      </c>
      <c r="FK31">
        <v>1.86646</v>
      </c>
      <c r="FL31">
        <v>1.866</v>
      </c>
      <c r="FM31">
        <v>1.8659</v>
      </c>
      <c r="FN31">
        <v>1.86771</v>
      </c>
      <c r="FO31">
        <v>1.87027</v>
      </c>
      <c r="FP31">
        <v>1.86889</v>
      </c>
      <c r="FQ31">
        <v>1.87027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-2.571</v>
      </c>
      <c r="GF31">
        <v>-0.2253</v>
      </c>
      <c r="GG31">
        <v>-1.841240210434717</v>
      </c>
      <c r="GH31">
        <v>-0.003310856085068561</v>
      </c>
      <c r="GI31">
        <v>6.863268723063948E-07</v>
      </c>
      <c r="GJ31">
        <v>-1.919107141366201E-10</v>
      </c>
      <c r="GK31">
        <v>-0.1688837207721138</v>
      </c>
      <c r="GL31">
        <v>-0.01731051475613908</v>
      </c>
      <c r="GM31">
        <v>0.001423790055903263</v>
      </c>
      <c r="GN31">
        <v>-2.424810517790065E-05</v>
      </c>
      <c r="GO31">
        <v>3</v>
      </c>
      <c r="GP31">
        <v>2318</v>
      </c>
      <c r="GQ31">
        <v>1</v>
      </c>
      <c r="GR31">
        <v>25</v>
      </c>
      <c r="GS31">
        <v>9972.6</v>
      </c>
      <c r="GT31">
        <v>9972.4</v>
      </c>
      <c r="GU31">
        <v>0.577393</v>
      </c>
      <c r="GV31">
        <v>2.25342</v>
      </c>
      <c r="GW31">
        <v>1.39648</v>
      </c>
      <c r="GX31">
        <v>2.34497</v>
      </c>
      <c r="GY31">
        <v>1.49536</v>
      </c>
      <c r="GZ31">
        <v>2.44385</v>
      </c>
      <c r="HA31">
        <v>35.3596</v>
      </c>
      <c r="HB31">
        <v>24.0437</v>
      </c>
      <c r="HC31">
        <v>18</v>
      </c>
      <c r="HD31">
        <v>528</v>
      </c>
      <c r="HE31">
        <v>420.515</v>
      </c>
      <c r="HF31">
        <v>13.3637</v>
      </c>
      <c r="HG31">
        <v>25.7925</v>
      </c>
      <c r="HH31">
        <v>30.0005</v>
      </c>
      <c r="HI31">
        <v>25.8475</v>
      </c>
      <c r="HJ31">
        <v>25.8041</v>
      </c>
      <c r="HK31">
        <v>11.4926</v>
      </c>
      <c r="HL31">
        <v>22.1256</v>
      </c>
      <c r="HM31">
        <v>3.74988</v>
      </c>
      <c r="HN31">
        <v>13.3402</v>
      </c>
      <c r="HO31">
        <v>186.006</v>
      </c>
      <c r="HP31">
        <v>9.10411</v>
      </c>
      <c r="HQ31">
        <v>101.213</v>
      </c>
      <c r="HR31">
        <v>101.098</v>
      </c>
    </row>
    <row r="32" spans="1:226">
      <c r="A32">
        <v>16</v>
      </c>
      <c r="B32">
        <v>1679421987.6</v>
      </c>
      <c r="C32">
        <v>74.5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1679421980.1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203.1582048094879</v>
      </c>
      <c r="AK32">
        <v>215.7948787878787</v>
      </c>
      <c r="AL32">
        <v>-3.212164268713045</v>
      </c>
      <c r="AM32">
        <v>64.85962485554292</v>
      </c>
      <c r="AN32">
        <f>(AP32 - AO32 + BO32*1E3/(8.314*(BQ32+273.15)) * AR32/BN32 * AQ32) * BN32/(100*BB32) * 1000/(1000 - AP32)</f>
        <v>0</v>
      </c>
      <c r="AO32">
        <v>9.05422492152837</v>
      </c>
      <c r="AP32">
        <v>9.395551098901102</v>
      </c>
      <c r="AQ32">
        <v>1.48188382383048E-06</v>
      </c>
      <c r="AR32">
        <v>96.46413391047723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1.51</v>
      </c>
      <c r="BC32">
        <v>0.5</v>
      </c>
      <c r="BD32" t="s">
        <v>355</v>
      </c>
      <c r="BE32">
        <v>2</v>
      </c>
      <c r="BF32" t="b">
        <v>1</v>
      </c>
      <c r="BG32">
        <v>1679421980.1</v>
      </c>
      <c r="BH32">
        <v>236.2243333333333</v>
      </c>
      <c r="BI32">
        <v>215.8786666666666</v>
      </c>
      <c r="BJ32">
        <v>9.38740962962963</v>
      </c>
      <c r="BK32">
        <v>9.048282962962965</v>
      </c>
      <c r="BL32">
        <v>238.8197777777778</v>
      </c>
      <c r="BM32">
        <v>9.61266851851852</v>
      </c>
      <c r="BN32">
        <v>500.0605555555557</v>
      </c>
      <c r="BO32">
        <v>90.0274074074074</v>
      </c>
      <c r="BP32">
        <v>0.1000634148148148</v>
      </c>
      <c r="BQ32">
        <v>19.12602222222222</v>
      </c>
      <c r="BR32">
        <v>20.02058518518518</v>
      </c>
      <c r="BS32">
        <v>999.9000000000001</v>
      </c>
      <c r="BT32">
        <v>0</v>
      </c>
      <c r="BU32">
        <v>0</v>
      </c>
      <c r="BV32">
        <v>9989.473333333335</v>
      </c>
      <c r="BW32">
        <v>0</v>
      </c>
      <c r="BX32">
        <v>13.47195185185185</v>
      </c>
      <c r="BY32">
        <v>20.34561481481482</v>
      </c>
      <c r="BZ32">
        <v>238.4628148148148</v>
      </c>
      <c r="CA32">
        <v>217.8498518518519</v>
      </c>
      <c r="CB32">
        <v>0.3391268148148148</v>
      </c>
      <c r="CC32">
        <v>215.8786666666666</v>
      </c>
      <c r="CD32">
        <v>9.048282962962965</v>
      </c>
      <c r="CE32">
        <v>0.8451240370370371</v>
      </c>
      <c r="CF32">
        <v>0.8145934074074073</v>
      </c>
      <c r="CG32">
        <v>4.488695555555556</v>
      </c>
      <c r="CH32">
        <v>3.964175925925926</v>
      </c>
      <c r="CI32">
        <v>1999.988518518518</v>
      </c>
      <c r="CJ32">
        <v>0.9799957777777778</v>
      </c>
      <c r="CK32">
        <v>0.0200047074074074</v>
      </c>
      <c r="CL32">
        <v>0</v>
      </c>
      <c r="CM32">
        <v>2.26042962962963</v>
      </c>
      <c r="CN32">
        <v>0</v>
      </c>
      <c r="CO32">
        <v>2516.33037037037</v>
      </c>
      <c r="CP32">
        <v>16749.34074074074</v>
      </c>
      <c r="CQ32">
        <v>39.52751851851852</v>
      </c>
      <c r="CR32">
        <v>41.13162962962962</v>
      </c>
      <c r="CS32">
        <v>39.66177777777778</v>
      </c>
      <c r="CT32">
        <v>40.1502962962963</v>
      </c>
      <c r="CU32">
        <v>38.09003703703703</v>
      </c>
      <c r="CV32">
        <v>1959.97962962963</v>
      </c>
      <c r="CW32">
        <v>40.00925925925926</v>
      </c>
      <c r="CX32">
        <v>0</v>
      </c>
      <c r="CY32">
        <v>1679421994.5</v>
      </c>
      <c r="CZ32">
        <v>0</v>
      </c>
      <c r="DA32">
        <v>0</v>
      </c>
      <c r="DB32" t="s">
        <v>356</v>
      </c>
      <c r="DC32">
        <v>1678823626.5</v>
      </c>
      <c r="DD32">
        <v>1678823640.5</v>
      </c>
      <c r="DE32">
        <v>0</v>
      </c>
      <c r="DF32">
        <v>1.239</v>
      </c>
      <c r="DG32">
        <v>0.006</v>
      </c>
      <c r="DH32">
        <v>-2.298</v>
      </c>
      <c r="DI32">
        <v>-0.146</v>
      </c>
      <c r="DJ32">
        <v>420</v>
      </c>
      <c r="DK32">
        <v>21</v>
      </c>
      <c r="DL32">
        <v>0.57</v>
      </c>
      <c r="DM32">
        <v>0.05</v>
      </c>
      <c r="DN32">
        <v>20.2785725</v>
      </c>
      <c r="DO32">
        <v>-0.05500300187618302</v>
      </c>
      <c r="DP32">
        <v>0.24580440902016</v>
      </c>
      <c r="DQ32">
        <v>1</v>
      </c>
      <c r="DR32">
        <v>0.33870045</v>
      </c>
      <c r="DS32">
        <v>-0.004631392120074569</v>
      </c>
      <c r="DT32">
        <v>0.003463643716882556</v>
      </c>
      <c r="DU32">
        <v>1</v>
      </c>
      <c r="DV32">
        <v>2</v>
      </c>
      <c r="DW32">
        <v>2</v>
      </c>
      <c r="DX32" t="s">
        <v>392</v>
      </c>
      <c r="DY32">
        <v>2.98414</v>
      </c>
      <c r="DZ32">
        <v>2.71561</v>
      </c>
      <c r="EA32">
        <v>0.0542958</v>
      </c>
      <c r="EB32">
        <v>0.0486516</v>
      </c>
      <c r="EC32">
        <v>0.0546283</v>
      </c>
      <c r="ED32">
        <v>0.0516954</v>
      </c>
      <c r="EE32">
        <v>30118.2</v>
      </c>
      <c r="EF32">
        <v>30395.7</v>
      </c>
      <c r="EG32">
        <v>29594.5</v>
      </c>
      <c r="EH32">
        <v>29545.1</v>
      </c>
      <c r="EI32">
        <v>37089.5</v>
      </c>
      <c r="EJ32">
        <v>37253.6</v>
      </c>
      <c r="EK32">
        <v>41693</v>
      </c>
      <c r="EL32">
        <v>42091.6</v>
      </c>
      <c r="EM32">
        <v>1.98005</v>
      </c>
      <c r="EN32">
        <v>1.8778</v>
      </c>
      <c r="EO32">
        <v>0.042811</v>
      </c>
      <c r="EP32">
        <v>0</v>
      </c>
      <c r="EQ32">
        <v>19.3057</v>
      </c>
      <c r="ER32">
        <v>999.9</v>
      </c>
      <c r="ES32">
        <v>23.9</v>
      </c>
      <c r="ET32">
        <v>31.1</v>
      </c>
      <c r="EU32">
        <v>12.0459</v>
      </c>
      <c r="EV32">
        <v>63.238</v>
      </c>
      <c r="EW32">
        <v>34.1106</v>
      </c>
      <c r="EX32">
        <v>1</v>
      </c>
      <c r="EY32">
        <v>-0.11235</v>
      </c>
      <c r="EZ32">
        <v>5.31404</v>
      </c>
      <c r="FA32">
        <v>20.2649</v>
      </c>
      <c r="FB32">
        <v>5.22028</v>
      </c>
      <c r="FC32">
        <v>12.0158</v>
      </c>
      <c r="FD32">
        <v>4.99075</v>
      </c>
      <c r="FE32">
        <v>3.28858</v>
      </c>
      <c r="FF32">
        <v>9999</v>
      </c>
      <c r="FG32">
        <v>9999</v>
      </c>
      <c r="FH32">
        <v>9999</v>
      </c>
      <c r="FI32">
        <v>999.9</v>
      </c>
      <c r="FJ32">
        <v>1.86743</v>
      </c>
      <c r="FK32">
        <v>1.86646</v>
      </c>
      <c r="FL32">
        <v>1.866</v>
      </c>
      <c r="FM32">
        <v>1.86589</v>
      </c>
      <c r="FN32">
        <v>1.86773</v>
      </c>
      <c r="FO32">
        <v>1.87027</v>
      </c>
      <c r="FP32">
        <v>1.8689</v>
      </c>
      <c r="FQ32">
        <v>1.87027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-2.523</v>
      </c>
      <c r="GF32">
        <v>-0.2252</v>
      </c>
      <c r="GG32">
        <v>-1.841240210434717</v>
      </c>
      <c r="GH32">
        <v>-0.003310856085068561</v>
      </c>
      <c r="GI32">
        <v>6.863268723063948E-07</v>
      </c>
      <c r="GJ32">
        <v>-1.919107141366201E-10</v>
      </c>
      <c r="GK32">
        <v>-0.1688837207721138</v>
      </c>
      <c r="GL32">
        <v>-0.01731051475613908</v>
      </c>
      <c r="GM32">
        <v>0.001423790055903263</v>
      </c>
      <c r="GN32">
        <v>-2.424810517790065E-05</v>
      </c>
      <c r="GO32">
        <v>3</v>
      </c>
      <c r="GP32">
        <v>2318</v>
      </c>
      <c r="GQ32">
        <v>1</v>
      </c>
      <c r="GR32">
        <v>25</v>
      </c>
      <c r="GS32">
        <v>9972.700000000001</v>
      </c>
      <c r="GT32">
        <v>9972.5</v>
      </c>
      <c r="GU32">
        <v>0.5432129999999999</v>
      </c>
      <c r="GV32">
        <v>2.26074</v>
      </c>
      <c r="GW32">
        <v>1.39771</v>
      </c>
      <c r="GX32">
        <v>2.34741</v>
      </c>
      <c r="GY32">
        <v>1.49536</v>
      </c>
      <c r="GZ32">
        <v>2.38892</v>
      </c>
      <c r="HA32">
        <v>35.3596</v>
      </c>
      <c r="HB32">
        <v>24.0437</v>
      </c>
      <c r="HC32">
        <v>18</v>
      </c>
      <c r="HD32">
        <v>527.894</v>
      </c>
      <c r="HE32">
        <v>420.398</v>
      </c>
      <c r="HF32">
        <v>13.3363</v>
      </c>
      <c r="HG32">
        <v>25.7911</v>
      </c>
      <c r="HH32">
        <v>30.0002</v>
      </c>
      <c r="HI32">
        <v>25.8467</v>
      </c>
      <c r="HJ32">
        <v>25.8039</v>
      </c>
      <c r="HK32">
        <v>10.7369</v>
      </c>
      <c r="HL32">
        <v>22.1256</v>
      </c>
      <c r="HM32">
        <v>3.74988</v>
      </c>
      <c r="HN32">
        <v>13.3306</v>
      </c>
      <c r="HO32">
        <v>165.922</v>
      </c>
      <c r="HP32">
        <v>9.10314</v>
      </c>
      <c r="HQ32">
        <v>101.213</v>
      </c>
      <c r="HR32">
        <v>101.1</v>
      </c>
    </row>
    <row r="33" spans="1:226">
      <c r="A33">
        <v>17</v>
      </c>
      <c r="B33">
        <v>1679421992.6</v>
      </c>
      <c r="C33">
        <v>79.5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1679421984.814285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186.4942948542359</v>
      </c>
      <c r="AK33">
        <v>199.5001393939393</v>
      </c>
      <c r="AL33">
        <v>-3.271001479814581</v>
      </c>
      <c r="AM33">
        <v>64.85962485554292</v>
      </c>
      <c r="AN33">
        <f>(AP33 - AO33 + BO33*1E3/(8.314*(BQ33+273.15)) * AR33/BN33 * AQ33) * BN33/(100*BB33) * 1000/(1000 - AP33)</f>
        <v>0</v>
      </c>
      <c r="AO33">
        <v>9.054466909226379</v>
      </c>
      <c r="AP33">
        <v>9.401340329670335</v>
      </c>
      <c r="AQ33">
        <v>1.281010131120706E-06</v>
      </c>
      <c r="AR33">
        <v>96.46413391047723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1.51</v>
      </c>
      <c r="BC33">
        <v>0.5</v>
      </c>
      <c r="BD33" t="s">
        <v>355</v>
      </c>
      <c r="BE33">
        <v>2</v>
      </c>
      <c r="BF33" t="b">
        <v>1</v>
      </c>
      <c r="BG33">
        <v>1679421984.814285</v>
      </c>
      <c r="BH33">
        <v>221.0385000000001</v>
      </c>
      <c r="BI33">
        <v>200.6659285714286</v>
      </c>
      <c r="BJ33">
        <v>9.392540714285715</v>
      </c>
      <c r="BK33">
        <v>9.052781071428573</v>
      </c>
      <c r="BL33">
        <v>223.5878928571429</v>
      </c>
      <c r="BM33">
        <v>9.617782857142856</v>
      </c>
      <c r="BN33">
        <v>500.0484642857144</v>
      </c>
      <c r="BO33">
        <v>90.02790714285713</v>
      </c>
      <c r="BP33">
        <v>0.09997682857142856</v>
      </c>
      <c r="BQ33">
        <v>19.12626071428572</v>
      </c>
      <c r="BR33">
        <v>20.0137</v>
      </c>
      <c r="BS33">
        <v>999.9000000000002</v>
      </c>
      <c r="BT33">
        <v>0</v>
      </c>
      <c r="BU33">
        <v>0</v>
      </c>
      <c r="BV33">
        <v>9999.987857142856</v>
      </c>
      <c r="BW33">
        <v>0</v>
      </c>
      <c r="BX33">
        <v>13.46336071428571</v>
      </c>
      <c r="BY33">
        <v>20.37254642857143</v>
      </c>
      <c r="BZ33">
        <v>223.1342857142857</v>
      </c>
      <c r="CA33">
        <v>202.4991428571429</v>
      </c>
      <c r="CB33">
        <v>0.3397588571428573</v>
      </c>
      <c r="CC33">
        <v>200.6659285714286</v>
      </c>
      <c r="CD33">
        <v>9.052781071428573</v>
      </c>
      <c r="CE33">
        <v>0.8455906428571429</v>
      </c>
      <c r="CF33">
        <v>0.8150029285714286</v>
      </c>
      <c r="CG33">
        <v>4.496580714285715</v>
      </c>
      <c r="CH33">
        <v>3.97133</v>
      </c>
      <c r="CI33">
        <v>1999.975714285714</v>
      </c>
      <c r="CJ33">
        <v>0.979996142857143</v>
      </c>
      <c r="CK33">
        <v>0.02000435714285714</v>
      </c>
      <c r="CL33">
        <v>0</v>
      </c>
      <c r="CM33">
        <v>2.302671428571429</v>
      </c>
      <c r="CN33">
        <v>0</v>
      </c>
      <c r="CO33">
        <v>2520.136785714286</v>
      </c>
      <c r="CP33">
        <v>16749.23214285714</v>
      </c>
      <c r="CQ33">
        <v>39.60689285714285</v>
      </c>
      <c r="CR33">
        <v>41.20064285714284</v>
      </c>
      <c r="CS33">
        <v>39.73410714285715</v>
      </c>
      <c r="CT33">
        <v>40.23196428571428</v>
      </c>
      <c r="CU33">
        <v>38.16271428571429</v>
      </c>
      <c r="CV33">
        <v>1959.9675</v>
      </c>
      <c r="CW33">
        <v>40.00964285714286</v>
      </c>
      <c r="CX33">
        <v>0</v>
      </c>
      <c r="CY33">
        <v>1679421999.3</v>
      </c>
      <c r="CZ33">
        <v>0</v>
      </c>
      <c r="DA33">
        <v>0</v>
      </c>
      <c r="DB33" t="s">
        <v>356</v>
      </c>
      <c r="DC33">
        <v>1678823626.5</v>
      </c>
      <c r="DD33">
        <v>1678823640.5</v>
      </c>
      <c r="DE33">
        <v>0</v>
      </c>
      <c r="DF33">
        <v>1.239</v>
      </c>
      <c r="DG33">
        <v>0.006</v>
      </c>
      <c r="DH33">
        <v>-2.298</v>
      </c>
      <c r="DI33">
        <v>-0.146</v>
      </c>
      <c r="DJ33">
        <v>420</v>
      </c>
      <c r="DK33">
        <v>21</v>
      </c>
      <c r="DL33">
        <v>0.57</v>
      </c>
      <c r="DM33">
        <v>0.05</v>
      </c>
      <c r="DN33">
        <v>20.4047975</v>
      </c>
      <c r="DO33">
        <v>-0.1425354596623101</v>
      </c>
      <c r="DP33">
        <v>0.2424594476273302</v>
      </c>
      <c r="DQ33">
        <v>0</v>
      </c>
      <c r="DR33">
        <v>0.34012465</v>
      </c>
      <c r="DS33">
        <v>0.005490866791744116</v>
      </c>
      <c r="DT33">
        <v>0.004010057883310417</v>
      </c>
      <c r="DU33">
        <v>1</v>
      </c>
      <c r="DV33">
        <v>1</v>
      </c>
      <c r="DW33">
        <v>2</v>
      </c>
      <c r="DX33" t="s">
        <v>357</v>
      </c>
      <c r="DY33">
        <v>2.98408</v>
      </c>
      <c r="DZ33">
        <v>2.71555</v>
      </c>
      <c r="EA33">
        <v>0.0506479</v>
      </c>
      <c r="EB33">
        <v>0.0448113</v>
      </c>
      <c r="EC33">
        <v>0.054651</v>
      </c>
      <c r="ED33">
        <v>0.0516919</v>
      </c>
      <c r="EE33">
        <v>30234.4</v>
      </c>
      <c r="EF33">
        <v>30517.7</v>
      </c>
      <c r="EG33">
        <v>29594.5</v>
      </c>
      <c r="EH33">
        <v>29544.4</v>
      </c>
      <c r="EI33">
        <v>37088.8</v>
      </c>
      <c r="EJ33">
        <v>37253</v>
      </c>
      <c r="EK33">
        <v>41693.2</v>
      </c>
      <c r="EL33">
        <v>42090.9</v>
      </c>
      <c r="EM33">
        <v>1.98025</v>
      </c>
      <c r="EN33">
        <v>1.87752</v>
      </c>
      <c r="EO33">
        <v>0.0429526</v>
      </c>
      <c r="EP33">
        <v>0</v>
      </c>
      <c r="EQ33">
        <v>19.305</v>
      </c>
      <c r="ER33">
        <v>999.9</v>
      </c>
      <c r="ES33">
        <v>23.9</v>
      </c>
      <c r="ET33">
        <v>31.1</v>
      </c>
      <c r="EU33">
        <v>12.0447</v>
      </c>
      <c r="EV33">
        <v>63.338</v>
      </c>
      <c r="EW33">
        <v>34.0825</v>
      </c>
      <c r="EX33">
        <v>1</v>
      </c>
      <c r="EY33">
        <v>-0.112617</v>
      </c>
      <c r="EZ33">
        <v>5.28991</v>
      </c>
      <c r="FA33">
        <v>20.2658</v>
      </c>
      <c r="FB33">
        <v>5.21999</v>
      </c>
      <c r="FC33">
        <v>12.0159</v>
      </c>
      <c r="FD33">
        <v>4.99065</v>
      </c>
      <c r="FE33">
        <v>3.28848</v>
      </c>
      <c r="FF33">
        <v>9999</v>
      </c>
      <c r="FG33">
        <v>9999</v>
      </c>
      <c r="FH33">
        <v>9999</v>
      </c>
      <c r="FI33">
        <v>999.9</v>
      </c>
      <c r="FJ33">
        <v>1.8674</v>
      </c>
      <c r="FK33">
        <v>1.86646</v>
      </c>
      <c r="FL33">
        <v>1.866</v>
      </c>
      <c r="FM33">
        <v>1.86589</v>
      </c>
      <c r="FN33">
        <v>1.8677</v>
      </c>
      <c r="FO33">
        <v>1.87026</v>
      </c>
      <c r="FP33">
        <v>1.8689</v>
      </c>
      <c r="FQ33">
        <v>1.87027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-2.473</v>
      </c>
      <c r="GF33">
        <v>-0.2252</v>
      </c>
      <c r="GG33">
        <v>-1.841240210434717</v>
      </c>
      <c r="GH33">
        <v>-0.003310856085068561</v>
      </c>
      <c r="GI33">
        <v>6.863268723063948E-07</v>
      </c>
      <c r="GJ33">
        <v>-1.919107141366201E-10</v>
      </c>
      <c r="GK33">
        <v>-0.1688837207721138</v>
      </c>
      <c r="GL33">
        <v>-0.01731051475613908</v>
      </c>
      <c r="GM33">
        <v>0.001423790055903263</v>
      </c>
      <c r="GN33">
        <v>-2.424810517790065E-05</v>
      </c>
      <c r="GO33">
        <v>3</v>
      </c>
      <c r="GP33">
        <v>2318</v>
      </c>
      <c r="GQ33">
        <v>1</v>
      </c>
      <c r="GR33">
        <v>25</v>
      </c>
      <c r="GS33">
        <v>9972.799999999999</v>
      </c>
      <c r="GT33">
        <v>9972.5</v>
      </c>
      <c r="GU33">
        <v>0.50415</v>
      </c>
      <c r="GV33">
        <v>2.26807</v>
      </c>
      <c r="GW33">
        <v>1.39648</v>
      </c>
      <c r="GX33">
        <v>2.34741</v>
      </c>
      <c r="GY33">
        <v>1.49536</v>
      </c>
      <c r="GZ33">
        <v>2.41821</v>
      </c>
      <c r="HA33">
        <v>35.3596</v>
      </c>
      <c r="HB33">
        <v>24.035</v>
      </c>
      <c r="HC33">
        <v>18</v>
      </c>
      <c r="HD33">
        <v>528.0119999999999</v>
      </c>
      <c r="HE33">
        <v>420.223</v>
      </c>
      <c r="HF33">
        <v>13.323</v>
      </c>
      <c r="HG33">
        <v>25.7903</v>
      </c>
      <c r="HH33">
        <v>30</v>
      </c>
      <c r="HI33">
        <v>25.8453</v>
      </c>
      <c r="HJ33">
        <v>25.802</v>
      </c>
      <c r="HK33">
        <v>10.0389</v>
      </c>
      <c r="HL33">
        <v>22.1256</v>
      </c>
      <c r="HM33">
        <v>3.74988</v>
      </c>
      <c r="HN33">
        <v>13.3173</v>
      </c>
      <c r="HO33">
        <v>152.564</v>
      </c>
      <c r="HP33">
        <v>9.101459999999999</v>
      </c>
      <c r="HQ33">
        <v>101.214</v>
      </c>
      <c r="HR33">
        <v>101.098</v>
      </c>
    </row>
    <row r="34" spans="1:226">
      <c r="A34">
        <v>18</v>
      </c>
      <c r="B34">
        <v>1679421997.6</v>
      </c>
      <c r="C34">
        <v>84.5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1679421990.1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169.7893724433158</v>
      </c>
      <c r="AK34">
        <v>183.1156666666667</v>
      </c>
      <c r="AL34">
        <v>-3.274607708334244</v>
      </c>
      <c r="AM34">
        <v>64.85962485554292</v>
      </c>
      <c r="AN34">
        <f>(AP34 - AO34 + BO34*1E3/(8.314*(BQ34+273.15)) * AR34/BN34 * AQ34) * BN34/(100*BB34) * 1000/(1000 - AP34)</f>
        <v>0</v>
      </c>
      <c r="AO34">
        <v>9.053107768741038</v>
      </c>
      <c r="AP34">
        <v>9.403682747252757</v>
      </c>
      <c r="AQ34">
        <v>6.070648505807561E-07</v>
      </c>
      <c r="AR34">
        <v>96.46413391047723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1.51</v>
      </c>
      <c r="BC34">
        <v>0.5</v>
      </c>
      <c r="BD34" t="s">
        <v>355</v>
      </c>
      <c r="BE34">
        <v>2</v>
      </c>
      <c r="BF34" t="b">
        <v>1</v>
      </c>
      <c r="BG34">
        <v>1679421990.1</v>
      </c>
      <c r="BH34">
        <v>204.0425555555555</v>
      </c>
      <c r="BI34">
        <v>183.394037037037</v>
      </c>
      <c r="BJ34">
        <v>9.398516296296297</v>
      </c>
      <c r="BK34">
        <v>9.053691481481481</v>
      </c>
      <c r="BL34">
        <v>206.540037037037</v>
      </c>
      <c r="BM34">
        <v>9.623738148148147</v>
      </c>
      <c r="BN34">
        <v>500.0528148148148</v>
      </c>
      <c r="BO34">
        <v>90.02844074074073</v>
      </c>
      <c r="BP34">
        <v>0.1000343407407407</v>
      </c>
      <c r="BQ34">
        <v>19.12647407407407</v>
      </c>
      <c r="BR34">
        <v>20.01988518518519</v>
      </c>
      <c r="BS34">
        <v>999.9000000000001</v>
      </c>
      <c r="BT34">
        <v>0</v>
      </c>
      <c r="BU34">
        <v>0</v>
      </c>
      <c r="BV34">
        <v>9995.258518518518</v>
      </c>
      <c r="BW34">
        <v>0</v>
      </c>
      <c r="BX34">
        <v>13.45426296296296</v>
      </c>
      <c r="BY34">
        <v>20.64847037037037</v>
      </c>
      <c r="BZ34">
        <v>205.9784074074074</v>
      </c>
      <c r="CA34">
        <v>185.0696296296296</v>
      </c>
      <c r="CB34">
        <v>0.3448243703703704</v>
      </c>
      <c r="CC34">
        <v>183.394037037037</v>
      </c>
      <c r="CD34">
        <v>9.053691481481481</v>
      </c>
      <c r="CE34">
        <v>0.8461337407407408</v>
      </c>
      <c r="CF34">
        <v>0.8150897777777778</v>
      </c>
      <c r="CG34">
        <v>4.505755925925927</v>
      </c>
      <c r="CH34">
        <v>3.972847407407408</v>
      </c>
      <c r="CI34">
        <v>1999.97</v>
      </c>
      <c r="CJ34">
        <v>0.9799972222222223</v>
      </c>
      <c r="CK34">
        <v>0.02000327777777778</v>
      </c>
      <c r="CL34">
        <v>0</v>
      </c>
      <c r="CM34">
        <v>2.273837037037037</v>
      </c>
      <c r="CN34">
        <v>0</v>
      </c>
      <c r="CO34">
        <v>2524.423333333334</v>
      </c>
      <c r="CP34">
        <v>16749.18888888889</v>
      </c>
      <c r="CQ34">
        <v>39.69418518518518</v>
      </c>
      <c r="CR34">
        <v>41.26818518518518</v>
      </c>
      <c r="CS34">
        <v>39.81229629629629</v>
      </c>
      <c r="CT34">
        <v>40.32844444444444</v>
      </c>
      <c r="CU34">
        <v>38.24044444444444</v>
      </c>
      <c r="CV34">
        <v>1959.964814814815</v>
      </c>
      <c r="CW34">
        <v>40.0062962962963</v>
      </c>
      <c r="CX34">
        <v>0</v>
      </c>
      <c r="CY34">
        <v>1679422004.7</v>
      </c>
      <c r="CZ34">
        <v>0</v>
      </c>
      <c r="DA34">
        <v>0</v>
      </c>
      <c r="DB34" t="s">
        <v>356</v>
      </c>
      <c r="DC34">
        <v>1678823626.5</v>
      </c>
      <c r="DD34">
        <v>1678823640.5</v>
      </c>
      <c r="DE34">
        <v>0</v>
      </c>
      <c r="DF34">
        <v>1.239</v>
      </c>
      <c r="DG34">
        <v>0.006</v>
      </c>
      <c r="DH34">
        <v>-2.298</v>
      </c>
      <c r="DI34">
        <v>-0.146</v>
      </c>
      <c r="DJ34">
        <v>420</v>
      </c>
      <c r="DK34">
        <v>21</v>
      </c>
      <c r="DL34">
        <v>0.57</v>
      </c>
      <c r="DM34">
        <v>0.05</v>
      </c>
      <c r="DN34">
        <v>20.51175853658536</v>
      </c>
      <c r="DO34">
        <v>2.864640418118475</v>
      </c>
      <c r="DP34">
        <v>0.3487516252086337</v>
      </c>
      <c r="DQ34">
        <v>0</v>
      </c>
      <c r="DR34">
        <v>0.3420733414634146</v>
      </c>
      <c r="DS34">
        <v>0.04940280836236843</v>
      </c>
      <c r="DT34">
        <v>0.00576542002620145</v>
      </c>
      <c r="DU34">
        <v>1</v>
      </c>
      <c r="DV34">
        <v>1</v>
      </c>
      <c r="DW34">
        <v>2</v>
      </c>
      <c r="DX34" t="s">
        <v>357</v>
      </c>
      <c r="DY34">
        <v>2.98408</v>
      </c>
      <c r="DZ34">
        <v>2.71571</v>
      </c>
      <c r="EA34">
        <v>0.0468945</v>
      </c>
      <c r="EB34">
        <v>0.0409123</v>
      </c>
      <c r="EC34">
        <v>0.0546622</v>
      </c>
      <c r="ED34">
        <v>0.0516862</v>
      </c>
      <c r="EE34">
        <v>30353.7</v>
      </c>
      <c r="EF34">
        <v>30642.9</v>
      </c>
      <c r="EG34">
        <v>29594.3</v>
      </c>
      <c r="EH34">
        <v>29545</v>
      </c>
      <c r="EI34">
        <v>37088</v>
      </c>
      <c r="EJ34">
        <v>37253.9</v>
      </c>
      <c r="EK34">
        <v>41692.9</v>
      </c>
      <c r="EL34">
        <v>42091.8</v>
      </c>
      <c r="EM34">
        <v>1.98062</v>
      </c>
      <c r="EN34">
        <v>1.87757</v>
      </c>
      <c r="EO34">
        <v>0.0454932</v>
      </c>
      <c r="EP34">
        <v>0</v>
      </c>
      <c r="EQ34">
        <v>19.3036</v>
      </c>
      <c r="ER34">
        <v>999.9</v>
      </c>
      <c r="ES34">
        <v>23.9</v>
      </c>
      <c r="ET34">
        <v>31.1</v>
      </c>
      <c r="EU34">
        <v>12.0455</v>
      </c>
      <c r="EV34">
        <v>63.228</v>
      </c>
      <c r="EW34">
        <v>34.1186</v>
      </c>
      <c r="EX34">
        <v>1</v>
      </c>
      <c r="EY34">
        <v>-0.112721</v>
      </c>
      <c r="EZ34">
        <v>5.30991</v>
      </c>
      <c r="FA34">
        <v>20.2653</v>
      </c>
      <c r="FB34">
        <v>5.22058</v>
      </c>
      <c r="FC34">
        <v>12.0159</v>
      </c>
      <c r="FD34">
        <v>4.99075</v>
      </c>
      <c r="FE34">
        <v>3.28865</v>
      </c>
      <c r="FF34">
        <v>9999</v>
      </c>
      <c r="FG34">
        <v>9999</v>
      </c>
      <c r="FH34">
        <v>9999</v>
      </c>
      <c r="FI34">
        <v>999.9</v>
      </c>
      <c r="FJ34">
        <v>1.86741</v>
      </c>
      <c r="FK34">
        <v>1.86646</v>
      </c>
      <c r="FL34">
        <v>1.866</v>
      </c>
      <c r="FM34">
        <v>1.86587</v>
      </c>
      <c r="FN34">
        <v>1.86771</v>
      </c>
      <c r="FO34">
        <v>1.87027</v>
      </c>
      <c r="FP34">
        <v>1.86889</v>
      </c>
      <c r="FQ34">
        <v>1.87027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-2.422</v>
      </c>
      <c r="GF34">
        <v>-0.2252</v>
      </c>
      <c r="GG34">
        <v>-1.841240210434717</v>
      </c>
      <c r="GH34">
        <v>-0.003310856085068561</v>
      </c>
      <c r="GI34">
        <v>6.863268723063948E-07</v>
      </c>
      <c r="GJ34">
        <v>-1.919107141366201E-10</v>
      </c>
      <c r="GK34">
        <v>-0.1688837207721138</v>
      </c>
      <c r="GL34">
        <v>-0.01731051475613908</v>
      </c>
      <c r="GM34">
        <v>0.001423790055903263</v>
      </c>
      <c r="GN34">
        <v>-2.424810517790065E-05</v>
      </c>
      <c r="GO34">
        <v>3</v>
      </c>
      <c r="GP34">
        <v>2318</v>
      </c>
      <c r="GQ34">
        <v>1</v>
      </c>
      <c r="GR34">
        <v>25</v>
      </c>
      <c r="GS34">
        <v>9972.9</v>
      </c>
      <c r="GT34">
        <v>9972.6</v>
      </c>
      <c r="GU34">
        <v>0.469971</v>
      </c>
      <c r="GV34">
        <v>2.27539</v>
      </c>
      <c r="GW34">
        <v>1.39648</v>
      </c>
      <c r="GX34">
        <v>2.34619</v>
      </c>
      <c r="GY34">
        <v>1.49536</v>
      </c>
      <c r="GZ34">
        <v>2.4353</v>
      </c>
      <c r="HA34">
        <v>35.3596</v>
      </c>
      <c r="HB34">
        <v>24.0437</v>
      </c>
      <c r="HC34">
        <v>18</v>
      </c>
      <c r="HD34">
        <v>528.252</v>
      </c>
      <c r="HE34">
        <v>420.247</v>
      </c>
      <c r="HF34">
        <v>13.3107</v>
      </c>
      <c r="HG34">
        <v>25.7884</v>
      </c>
      <c r="HH34">
        <v>30</v>
      </c>
      <c r="HI34">
        <v>25.8445</v>
      </c>
      <c r="HJ34">
        <v>25.8012</v>
      </c>
      <c r="HK34">
        <v>9.276389999999999</v>
      </c>
      <c r="HL34">
        <v>22.1256</v>
      </c>
      <c r="HM34">
        <v>3.74988</v>
      </c>
      <c r="HN34">
        <v>13.293</v>
      </c>
      <c r="HO34">
        <v>132.528</v>
      </c>
      <c r="HP34">
        <v>9.10108</v>
      </c>
      <c r="HQ34">
        <v>101.213</v>
      </c>
      <c r="HR34">
        <v>101.101</v>
      </c>
    </row>
    <row r="35" spans="1:226">
      <c r="A35">
        <v>19</v>
      </c>
      <c r="B35">
        <v>1679422002.6</v>
      </c>
      <c r="C35">
        <v>89.5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1679421994.814285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153.0395959195822</v>
      </c>
      <c r="AK35">
        <v>166.6839212121212</v>
      </c>
      <c r="AL35">
        <v>-3.284435731286993</v>
      </c>
      <c r="AM35">
        <v>64.85962485554292</v>
      </c>
      <c r="AN35">
        <f>(AP35 - AO35 + BO35*1E3/(8.314*(BQ35+273.15)) * AR35/BN35 * AQ35) * BN35/(100*BB35) * 1000/(1000 - AP35)</f>
        <v>0</v>
      </c>
      <c r="AO35">
        <v>9.05161551123204</v>
      </c>
      <c r="AP35">
        <v>9.407985384615388</v>
      </c>
      <c r="AQ35">
        <v>6.057801112544288E-07</v>
      </c>
      <c r="AR35">
        <v>96.46413391047723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1.51</v>
      </c>
      <c r="BC35">
        <v>0.5</v>
      </c>
      <c r="BD35" t="s">
        <v>355</v>
      </c>
      <c r="BE35">
        <v>2</v>
      </c>
      <c r="BF35" t="b">
        <v>1</v>
      </c>
      <c r="BG35">
        <v>1679421994.814285</v>
      </c>
      <c r="BH35">
        <v>188.7969285714286</v>
      </c>
      <c r="BI35">
        <v>167.7845357142857</v>
      </c>
      <c r="BJ35">
        <v>9.402630357142858</v>
      </c>
      <c r="BK35">
        <v>9.052774999999999</v>
      </c>
      <c r="BL35">
        <v>191.2475</v>
      </c>
      <c r="BM35">
        <v>9.627839285714286</v>
      </c>
      <c r="BN35">
        <v>500.05725</v>
      </c>
      <c r="BO35">
        <v>90.02913571428572</v>
      </c>
      <c r="BP35">
        <v>0.09997991785714284</v>
      </c>
      <c r="BQ35">
        <v>19.12692142857143</v>
      </c>
      <c r="BR35">
        <v>20.02970357142857</v>
      </c>
      <c r="BS35">
        <v>999.9000000000002</v>
      </c>
      <c r="BT35">
        <v>0</v>
      </c>
      <c r="BU35">
        <v>0</v>
      </c>
      <c r="BV35">
        <v>10001.8325</v>
      </c>
      <c r="BW35">
        <v>0</v>
      </c>
      <c r="BX35">
        <v>13.4595</v>
      </c>
      <c r="BY35">
        <v>21.01237857142857</v>
      </c>
      <c r="BZ35">
        <v>190.5888928571429</v>
      </c>
      <c r="CA35">
        <v>169.3173928571429</v>
      </c>
      <c r="CB35">
        <v>0.3498550714285714</v>
      </c>
      <c r="CC35">
        <v>167.7845357142857</v>
      </c>
      <c r="CD35">
        <v>9.052774999999999</v>
      </c>
      <c r="CE35">
        <v>0.8465106785714288</v>
      </c>
      <c r="CF35">
        <v>0.8150136071428571</v>
      </c>
      <c r="CG35">
        <v>4.512120714285714</v>
      </c>
      <c r="CH35">
        <v>3.971518214285715</v>
      </c>
      <c r="CI35">
        <v>1999.964642857143</v>
      </c>
      <c r="CJ35">
        <v>0.9799981785714286</v>
      </c>
      <c r="CK35">
        <v>0.02000232142857142</v>
      </c>
      <c r="CL35">
        <v>0</v>
      </c>
      <c r="CM35">
        <v>2.265335714285714</v>
      </c>
      <c r="CN35">
        <v>0</v>
      </c>
      <c r="CO35">
        <v>2528.663571428572</v>
      </c>
      <c r="CP35">
        <v>16749.14285714286</v>
      </c>
      <c r="CQ35">
        <v>39.77207142857143</v>
      </c>
      <c r="CR35">
        <v>41.33674999999999</v>
      </c>
      <c r="CS35">
        <v>39.88592857142857</v>
      </c>
      <c r="CT35">
        <v>40.41489285714285</v>
      </c>
      <c r="CU35">
        <v>38.31225</v>
      </c>
      <c r="CV35">
        <v>1959.9625</v>
      </c>
      <c r="CW35">
        <v>40.00321428571429</v>
      </c>
      <c r="CX35">
        <v>0</v>
      </c>
      <c r="CY35">
        <v>1679422009.5</v>
      </c>
      <c r="CZ35">
        <v>0</v>
      </c>
      <c r="DA35">
        <v>0</v>
      </c>
      <c r="DB35" t="s">
        <v>356</v>
      </c>
      <c r="DC35">
        <v>1678823626.5</v>
      </c>
      <c r="DD35">
        <v>1678823640.5</v>
      </c>
      <c r="DE35">
        <v>0</v>
      </c>
      <c r="DF35">
        <v>1.239</v>
      </c>
      <c r="DG35">
        <v>0.006</v>
      </c>
      <c r="DH35">
        <v>-2.298</v>
      </c>
      <c r="DI35">
        <v>-0.146</v>
      </c>
      <c r="DJ35">
        <v>420</v>
      </c>
      <c r="DK35">
        <v>21</v>
      </c>
      <c r="DL35">
        <v>0.57</v>
      </c>
      <c r="DM35">
        <v>0.05</v>
      </c>
      <c r="DN35">
        <v>20.8103225</v>
      </c>
      <c r="DO35">
        <v>4.55406416510316</v>
      </c>
      <c r="DP35">
        <v>0.4421773849302451</v>
      </c>
      <c r="DQ35">
        <v>0</v>
      </c>
      <c r="DR35">
        <v>0.34707675</v>
      </c>
      <c r="DS35">
        <v>0.06433947467166824</v>
      </c>
      <c r="DT35">
        <v>0.006223913522655984</v>
      </c>
      <c r="DU35">
        <v>1</v>
      </c>
      <c r="DV35">
        <v>1</v>
      </c>
      <c r="DW35">
        <v>2</v>
      </c>
      <c r="DX35" t="s">
        <v>357</v>
      </c>
      <c r="DY35">
        <v>2.98402</v>
      </c>
      <c r="DZ35">
        <v>2.71548</v>
      </c>
      <c r="EA35">
        <v>0.0430462</v>
      </c>
      <c r="EB35">
        <v>0.0369085</v>
      </c>
      <c r="EC35">
        <v>0.0546781</v>
      </c>
      <c r="ED35">
        <v>0.0516804</v>
      </c>
      <c r="EE35">
        <v>30476.6</v>
      </c>
      <c r="EF35">
        <v>30771.1</v>
      </c>
      <c r="EG35">
        <v>29594.6</v>
      </c>
      <c r="EH35">
        <v>29545.2</v>
      </c>
      <c r="EI35">
        <v>37087.6</v>
      </c>
      <c r="EJ35">
        <v>37254.4</v>
      </c>
      <c r="EK35">
        <v>41693.2</v>
      </c>
      <c r="EL35">
        <v>42092.1</v>
      </c>
      <c r="EM35">
        <v>1.9803</v>
      </c>
      <c r="EN35">
        <v>1.87752</v>
      </c>
      <c r="EO35">
        <v>0.0432804</v>
      </c>
      <c r="EP35">
        <v>0</v>
      </c>
      <c r="EQ35">
        <v>19.3028</v>
      </c>
      <c r="ER35">
        <v>999.9</v>
      </c>
      <c r="ES35">
        <v>23.9</v>
      </c>
      <c r="ET35">
        <v>31.1</v>
      </c>
      <c r="EU35">
        <v>12.0449</v>
      </c>
      <c r="EV35">
        <v>63.178</v>
      </c>
      <c r="EW35">
        <v>33.6258</v>
      </c>
      <c r="EX35">
        <v>1</v>
      </c>
      <c r="EY35">
        <v>-0.112622</v>
      </c>
      <c r="EZ35">
        <v>5.38818</v>
      </c>
      <c r="FA35">
        <v>20.2628</v>
      </c>
      <c r="FB35">
        <v>5.21984</v>
      </c>
      <c r="FC35">
        <v>12.0155</v>
      </c>
      <c r="FD35">
        <v>4.99045</v>
      </c>
      <c r="FE35">
        <v>3.28853</v>
      </c>
      <c r="FF35">
        <v>9999</v>
      </c>
      <c r="FG35">
        <v>9999</v>
      </c>
      <c r="FH35">
        <v>9999</v>
      </c>
      <c r="FI35">
        <v>999.9</v>
      </c>
      <c r="FJ35">
        <v>1.86739</v>
      </c>
      <c r="FK35">
        <v>1.86646</v>
      </c>
      <c r="FL35">
        <v>1.866</v>
      </c>
      <c r="FM35">
        <v>1.86588</v>
      </c>
      <c r="FN35">
        <v>1.86771</v>
      </c>
      <c r="FO35">
        <v>1.87026</v>
      </c>
      <c r="FP35">
        <v>1.8689</v>
      </c>
      <c r="FQ35">
        <v>1.87027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-2.372</v>
      </c>
      <c r="GF35">
        <v>-0.2252</v>
      </c>
      <c r="GG35">
        <v>-1.841240210434717</v>
      </c>
      <c r="GH35">
        <v>-0.003310856085068561</v>
      </c>
      <c r="GI35">
        <v>6.863268723063948E-07</v>
      </c>
      <c r="GJ35">
        <v>-1.919107141366201E-10</v>
      </c>
      <c r="GK35">
        <v>-0.1688837207721138</v>
      </c>
      <c r="GL35">
        <v>-0.01731051475613908</v>
      </c>
      <c r="GM35">
        <v>0.001423790055903263</v>
      </c>
      <c r="GN35">
        <v>-2.424810517790065E-05</v>
      </c>
      <c r="GO35">
        <v>3</v>
      </c>
      <c r="GP35">
        <v>2318</v>
      </c>
      <c r="GQ35">
        <v>1</v>
      </c>
      <c r="GR35">
        <v>25</v>
      </c>
      <c r="GS35">
        <v>9972.9</v>
      </c>
      <c r="GT35">
        <v>9972.700000000001</v>
      </c>
      <c r="GU35">
        <v>0.430908</v>
      </c>
      <c r="GV35">
        <v>2.27295</v>
      </c>
      <c r="GW35">
        <v>1.39648</v>
      </c>
      <c r="GX35">
        <v>2.34863</v>
      </c>
      <c r="GY35">
        <v>1.49536</v>
      </c>
      <c r="GZ35">
        <v>2.5061</v>
      </c>
      <c r="HA35">
        <v>35.3596</v>
      </c>
      <c r="HB35">
        <v>24.0437</v>
      </c>
      <c r="HC35">
        <v>18</v>
      </c>
      <c r="HD35">
        <v>528.018</v>
      </c>
      <c r="HE35">
        <v>420.207</v>
      </c>
      <c r="HF35">
        <v>13.2904</v>
      </c>
      <c r="HG35">
        <v>25.7881</v>
      </c>
      <c r="HH35">
        <v>30.0001</v>
      </c>
      <c r="HI35">
        <v>25.8424</v>
      </c>
      <c r="HJ35">
        <v>25.7998</v>
      </c>
      <c r="HK35">
        <v>8.566470000000001</v>
      </c>
      <c r="HL35">
        <v>22.1256</v>
      </c>
      <c r="HM35">
        <v>3.74988</v>
      </c>
      <c r="HN35">
        <v>13.2431</v>
      </c>
      <c r="HO35">
        <v>119.168</v>
      </c>
      <c r="HP35">
        <v>9.10108</v>
      </c>
      <c r="HQ35">
        <v>101.214</v>
      </c>
      <c r="HR35">
        <v>101.101</v>
      </c>
    </row>
    <row r="36" spans="1:226">
      <c r="A36">
        <v>20</v>
      </c>
      <c r="B36">
        <v>1679422007.5</v>
      </c>
      <c r="C36">
        <v>94.40000009536743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1679421999.789286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136.3258977173545</v>
      </c>
      <c r="AK36">
        <v>150.1763056210964</v>
      </c>
      <c r="AL36">
        <v>-3.374660576564503</v>
      </c>
      <c r="AM36">
        <v>64.85962485554292</v>
      </c>
      <c r="AN36">
        <f>(AP36 - AO36 + BO36*1E3/(8.314*(BQ36+273.15)) * AR36/BN36 * AQ36) * BN36/(100*BB36) * 1000/(1000 - AP36)</f>
        <v>0</v>
      </c>
      <c r="AO36">
        <v>9.050770116441868</v>
      </c>
      <c r="AP36">
        <v>9.408231875602867</v>
      </c>
      <c r="AQ36">
        <v>2.836532758826208E-07</v>
      </c>
      <c r="AR36">
        <v>96.46413391047723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1.51</v>
      </c>
      <c r="BC36">
        <v>0.5</v>
      </c>
      <c r="BD36" t="s">
        <v>355</v>
      </c>
      <c r="BE36">
        <v>2</v>
      </c>
      <c r="BF36" t="b">
        <v>1</v>
      </c>
      <c r="BG36">
        <v>1679421999.789286</v>
      </c>
      <c r="BH36">
        <v>172.5263571428571</v>
      </c>
      <c r="BI36">
        <v>151.1990714285714</v>
      </c>
      <c r="BJ36">
        <v>9.405636428571428</v>
      </c>
      <c r="BK36">
        <v>9.0513475</v>
      </c>
      <c r="BL36">
        <v>174.92675</v>
      </c>
      <c r="BM36">
        <v>9.630835000000001</v>
      </c>
      <c r="BN36">
        <v>500.0603214285714</v>
      </c>
      <c r="BO36">
        <v>90.02909642857142</v>
      </c>
      <c r="BP36">
        <v>0.1000206178571428</v>
      </c>
      <c r="BQ36">
        <v>19.1286</v>
      </c>
      <c r="BR36">
        <v>20.02586071428571</v>
      </c>
      <c r="BS36">
        <v>999.9000000000002</v>
      </c>
      <c r="BT36">
        <v>0</v>
      </c>
      <c r="BU36">
        <v>0</v>
      </c>
      <c r="BV36">
        <v>9994.148928571429</v>
      </c>
      <c r="BW36">
        <v>0</v>
      </c>
      <c r="BX36">
        <v>13.467575</v>
      </c>
      <c r="BY36">
        <v>21.32738571428571</v>
      </c>
      <c r="BZ36">
        <v>174.1644642857143</v>
      </c>
      <c r="CA36">
        <v>152.5801785714286</v>
      </c>
      <c r="CB36">
        <v>0.3542886428571429</v>
      </c>
      <c r="CC36">
        <v>151.1990714285714</v>
      </c>
      <c r="CD36">
        <v>9.0513475</v>
      </c>
      <c r="CE36">
        <v>0.8467809999999999</v>
      </c>
      <c r="CF36">
        <v>0.8148848214285714</v>
      </c>
      <c r="CG36">
        <v>4.516683214285714</v>
      </c>
      <c r="CH36">
        <v>3.969268571428572</v>
      </c>
      <c r="CI36">
        <v>1999.962857142857</v>
      </c>
      <c r="CJ36">
        <v>0.9799992142857142</v>
      </c>
      <c r="CK36">
        <v>0.02000125</v>
      </c>
      <c r="CL36">
        <v>0</v>
      </c>
      <c r="CM36">
        <v>2.289982142857143</v>
      </c>
      <c r="CN36">
        <v>0</v>
      </c>
      <c r="CO36">
        <v>2533.406428571429</v>
      </c>
      <c r="CP36">
        <v>16749.12857142857</v>
      </c>
      <c r="CQ36">
        <v>39.85239285714285</v>
      </c>
      <c r="CR36">
        <v>41.39921428571428</v>
      </c>
      <c r="CS36">
        <v>39.96182142857142</v>
      </c>
      <c r="CT36">
        <v>40.50421428571428</v>
      </c>
      <c r="CU36">
        <v>38.38585714285715</v>
      </c>
      <c r="CV36">
        <v>1959.9625</v>
      </c>
      <c r="CW36">
        <v>40.00035714285714</v>
      </c>
      <c r="CX36">
        <v>0</v>
      </c>
      <c r="CY36">
        <v>1679422014.3</v>
      </c>
      <c r="CZ36">
        <v>0</v>
      </c>
      <c r="DA36">
        <v>0</v>
      </c>
      <c r="DB36" t="s">
        <v>356</v>
      </c>
      <c r="DC36">
        <v>1678823626.5</v>
      </c>
      <c r="DD36">
        <v>1678823640.5</v>
      </c>
      <c r="DE36">
        <v>0</v>
      </c>
      <c r="DF36">
        <v>1.239</v>
      </c>
      <c r="DG36">
        <v>0.006</v>
      </c>
      <c r="DH36">
        <v>-2.298</v>
      </c>
      <c r="DI36">
        <v>-0.146</v>
      </c>
      <c r="DJ36">
        <v>420</v>
      </c>
      <c r="DK36">
        <v>21</v>
      </c>
      <c r="DL36">
        <v>0.57</v>
      </c>
      <c r="DM36">
        <v>0.05</v>
      </c>
      <c r="DN36">
        <v>21.15033170731707</v>
      </c>
      <c r="DO36">
        <v>3.879783916704889</v>
      </c>
      <c r="DP36">
        <v>0.3840013404696017</v>
      </c>
      <c r="DQ36">
        <v>0</v>
      </c>
      <c r="DR36">
        <v>0.3517275121951219</v>
      </c>
      <c r="DS36">
        <v>0.05403283440422937</v>
      </c>
      <c r="DT36">
        <v>0.005348408913722647</v>
      </c>
      <c r="DU36">
        <v>1</v>
      </c>
      <c r="DV36">
        <v>1</v>
      </c>
      <c r="DW36">
        <v>2</v>
      </c>
      <c r="DX36" t="s">
        <v>357</v>
      </c>
      <c r="DY36">
        <v>2.98413</v>
      </c>
      <c r="DZ36">
        <v>2.71559</v>
      </c>
      <c r="EA36">
        <v>0.0390801</v>
      </c>
      <c r="EB36">
        <v>0.0328104</v>
      </c>
      <c r="EC36">
        <v>0.0546832</v>
      </c>
      <c r="ED36">
        <v>0.0516743</v>
      </c>
      <c r="EE36">
        <v>30602.9</v>
      </c>
      <c r="EF36">
        <v>30901.8</v>
      </c>
      <c r="EG36">
        <v>29594.6</v>
      </c>
      <c r="EH36">
        <v>29545</v>
      </c>
      <c r="EI36">
        <v>37087.6</v>
      </c>
      <c r="EJ36">
        <v>37254.2</v>
      </c>
      <c r="EK36">
        <v>41693.5</v>
      </c>
      <c r="EL36">
        <v>42091.7</v>
      </c>
      <c r="EM36">
        <v>1.9807</v>
      </c>
      <c r="EN36">
        <v>1.87722</v>
      </c>
      <c r="EO36">
        <v>0.0425652</v>
      </c>
      <c r="EP36">
        <v>0</v>
      </c>
      <c r="EQ36">
        <v>19.3015</v>
      </c>
      <c r="ER36">
        <v>999.9</v>
      </c>
      <c r="ES36">
        <v>23.9</v>
      </c>
      <c r="ET36">
        <v>31.1</v>
      </c>
      <c r="EU36">
        <v>12.0433</v>
      </c>
      <c r="EV36">
        <v>63.278</v>
      </c>
      <c r="EW36">
        <v>33.8662</v>
      </c>
      <c r="EX36">
        <v>1</v>
      </c>
      <c r="EY36">
        <v>-0.111911</v>
      </c>
      <c r="EZ36">
        <v>5.46118</v>
      </c>
      <c r="FA36">
        <v>20.2606</v>
      </c>
      <c r="FB36">
        <v>5.22073</v>
      </c>
      <c r="FC36">
        <v>12.0153</v>
      </c>
      <c r="FD36">
        <v>4.99065</v>
      </c>
      <c r="FE36">
        <v>3.28865</v>
      </c>
      <c r="FF36">
        <v>9999</v>
      </c>
      <c r="FG36">
        <v>9999</v>
      </c>
      <c r="FH36">
        <v>9999</v>
      </c>
      <c r="FI36">
        <v>999.9</v>
      </c>
      <c r="FJ36">
        <v>1.86739</v>
      </c>
      <c r="FK36">
        <v>1.86646</v>
      </c>
      <c r="FL36">
        <v>1.866</v>
      </c>
      <c r="FM36">
        <v>1.86586</v>
      </c>
      <c r="FN36">
        <v>1.8677</v>
      </c>
      <c r="FO36">
        <v>1.87027</v>
      </c>
      <c r="FP36">
        <v>1.86889</v>
      </c>
      <c r="FQ36">
        <v>1.87027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-2.321</v>
      </c>
      <c r="GF36">
        <v>-0.2252</v>
      </c>
      <c r="GG36">
        <v>-1.841240210434717</v>
      </c>
      <c r="GH36">
        <v>-0.003310856085068561</v>
      </c>
      <c r="GI36">
        <v>6.863268723063948E-07</v>
      </c>
      <c r="GJ36">
        <v>-1.919107141366201E-10</v>
      </c>
      <c r="GK36">
        <v>-0.1688837207721138</v>
      </c>
      <c r="GL36">
        <v>-0.01731051475613908</v>
      </c>
      <c r="GM36">
        <v>0.001423790055903263</v>
      </c>
      <c r="GN36">
        <v>-2.424810517790065E-05</v>
      </c>
      <c r="GO36">
        <v>3</v>
      </c>
      <c r="GP36">
        <v>2318</v>
      </c>
      <c r="GQ36">
        <v>1</v>
      </c>
      <c r="GR36">
        <v>25</v>
      </c>
      <c r="GS36">
        <v>9973</v>
      </c>
      <c r="GT36">
        <v>9972.799999999999</v>
      </c>
      <c r="GU36">
        <v>0.395508</v>
      </c>
      <c r="GV36">
        <v>2.27539</v>
      </c>
      <c r="GW36">
        <v>1.39648</v>
      </c>
      <c r="GX36">
        <v>2.34497</v>
      </c>
      <c r="GY36">
        <v>1.49536</v>
      </c>
      <c r="GZ36">
        <v>2.48047</v>
      </c>
      <c r="HA36">
        <v>35.3596</v>
      </c>
      <c r="HB36">
        <v>24.0525</v>
      </c>
      <c r="HC36">
        <v>18</v>
      </c>
      <c r="HD36">
        <v>528.279</v>
      </c>
      <c r="HE36">
        <v>420.019</v>
      </c>
      <c r="HF36">
        <v>13.2491</v>
      </c>
      <c r="HG36">
        <v>25.7859</v>
      </c>
      <c r="HH36">
        <v>30.0003</v>
      </c>
      <c r="HI36">
        <v>25.842</v>
      </c>
      <c r="HJ36">
        <v>25.798</v>
      </c>
      <c r="HK36">
        <v>7.79599</v>
      </c>
      <c r="HL36">
        <v>22.1256</v>
      </c>
      <c r="HM36">
        <v>3.74988</v>
      </c>
      <c r="HN36">
        <v>13.2344</v>
      </c>
      <c r="HO36">
        <v>99.13079999999999</v>
      </c>
      <c r="HP36">
        <v>9.10108</v>
      </c>
      <c r="HQ36">
        <v>101.214</v>
      </c>
      <c r="HR36">
        <v>101.1</v>
      </c>
    </row>
    <row r="37" spans="1:226">
      <c r="A37">
        <v>21</v>
      </c>
      <c r="B37">
        <v>1679422012.5</v>
      </c>
      <c r="C37">
        <v>99.40000009536743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1679422004.757143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119.4571740233795</v>
      </c>
      <c r="AK37">
        <v>133.5733818181818</v>
      </c>
      <c r="AL37">
        <v>-3.315559086669175</v>
      </c>
      <c r="AM37">
        <v>64.85962485554292</v>
      </c>
      <c r="AN37">
        <f>(AP37 - AO37 + BO37*1E3/(8.314*(BQ37+273.15)) * AR37/BN37 * AQ37) * BN37/(100*BB37) * 1000/(1000 - AP37)</f>
        <v>0</v>
      </c>
      <c r="AO37">
        <v>9.049102711197113</v>
      </c>
      <c r="AP37">
        <v>9.410736923076925</v>
      </c>
      <c r="AQ37">
        <v>6.431745149199228E-07</v>
      </c>
      <c r="AR37">
        <v>96.46413391047723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1.51</v>
      </c>
      <c r="BC37">
        <v>0.5</v>
      </c>
      <c r="BD37" t="s">
        <v>355</v>
      </c>
      <c r="BE37">
        <v>2</v>
      </c>
      <c r="BF37" t="b">
        <v>1</v>
      </c>
      <c r="BG37">
        <v>1679422004.757143</v>
      </c>
      <c r="BH37">
        <v>156.1986785714285</v>
      </c>
      <c r="BI37">
        <v>134.5732142857143</v>
      </c>
      <c r="BJ37">
        <v>9.408039285714285</v>
      </c>
      <c r="BK37">
        <v>9.050033928571429</v>
      </c>
      <c r="BL37">
        <v>158.5483571428572</v>
      </c>
      <c r="BM37">
        <v>9.633228928571429</v>
      </c>
      <c r="BN37">
        <v>500.0565357142858</v>
      </c>
      <c r="BO37">
        <v>90.02926428571429</v>
      </c>
      <c r="BP37">
        <v>0.09999819285714284</v>
      </c>
      <c r="BQ37">
        <v>19.130425</v>
      </c>
      <c r="BR37">
        <v>20.01923928571428</v>
      </c>
      <c r="BS37">
        <v>999.9000000000002</v>
      </c>
      <c r="BT37">
        <v>0</v>
      </c>
      <c r="BU37">
        <v>0</v>
      </c>
      <c r="BV37">
        <v>9996.470357142856</v>
      </c>
      <c r="BW37">
        <v>0</v>
      </c>
      <c r="BX37">
        <v>13.48443571428571</v>
      </c>
      <c r="BY37">
        <v>21.62561785714286</v>
      </c>
      <c r="BZ37">
        <v>157.6822142857143</v>
      </c>
      <c r="CA37">
        <v>135.8022142857143</v>
      </c>
      <c r="CB37">
        <v>0.3580048214285715</v>
      </c>
      <c r="CC37">
        <v>134.5732142857143</v>
      </c>
      <c r="CD37">
        <v>9.050033928571429</v>
      </c>
      <c r="CE37">
        <v>0.8469988214285714</v>
      </c>
      <c r="CF37">
        <v>0.8147679999999999</v>
      </c>
      <c r="CG37">
        <v>4.5203575</v>
      </c>
      <c r="CH37">
        <v>3.967229642857143</v>
      </c>
      <c r="CI37">
        <v>1999.96</v>
      </c>
      <c r="CJ37">
        <v>0.9800001428571428</v>
      </c>
      <c r="CK37">
        <v>0.02000017857142857</v>
      </c>
      <c r="CL37">
        <v>0</v>
      </c>
      <c r="CM37">
        <v>2.236378571428571</v>
      </c>
      <c r="CN37">
        <v>0</v>
      </c>
      <c r="CO37">
        <v>2538.315357142857</v>
      </c>
      <c r="CP37">
        <v>16749.11071428571</v>
      </c>
      <c r="CQ37">
        <v>39.93053571428571</v>
      </c>
      <c r="CR37">
        <v>41.46624999999999</v>
      </c>
      <c r="CS37">
        <v>40.03771428571429</v>
      </c>
      <c r="CT37">
        <v>40.59128571428571</v>
      </c>
      <c r="CU37">
        <v>38.46178571428571</v>
      </c>
      <c r="CV37">
        <v>1959.96</v>
      </c>
      <c r="CW37">
        <v>40</v>
      </c>
      <c r="CX37">
        <v>0</v>
      </c>
      <c r="CY37">
        <v>1679422019.7</v>
      </c>
      <c r="CZ37">
        <v>0</v>
      </c>
      <c r="DA37">
        <v>0</v>
      </c>
      <c r="DB37" t="s">
        <v>356</v>
      </c>
      <c r="DC37">
        <v>1678823626.5</v>
      </c>
      <c r="DD37">
        <v>1678823640.5</v>
      </c>
      <c r="DE37">
        <v>0</v>
      </c>
      <c r="DF37">
        <v>1.239</v>
      </c>
      <c r="DG37">
        <v>0.006</v>
      </c>
      <c r="DH37">
        <v>-2.298</v>
      </c>
      <c r="DI37">
        <v>-0.146</v>
      </c>
      <c r="DJ37">
        <v>420</v>
      </c>
      <c r="DK37">
        <v>21</v>
      </c>
      <c r="DL37">
        <v>0.57</v>
      </c>
      <c r="DM37">
        <v>0.05</v>
      </c>
      <c r="DN37">
        <v>21.40313170731707</v>
      </c>
      <c r="DO37">
        <v>3.509458420622356</v>
      </c>
      <c r="DP37">
        <v>0.3443943686963655</v>
      </c>
      <c r="DQ37">
        <v>0</v>
      </c>
      <c r="DR37">
        <v>0.3551209024390244</v>
      </c>
      <c r="DS37">
        <v>0.04652084607561854</v>
      </c>
      <c r="DT37">
        <v>0.004589167403124068</v>
      </c>
      <c r="DU37">
        <v>1</v>
      </c>
      <c r="DV37">
        <v>1</v>
      </c>
      <c r="DW37">
        <v>2</v>
      </c>
      <c r="DX37" t="s">
        <v>357</v>
      </c>
      <c r="DY37">
        <v>2.98424</v>
      </c>
      <c r="DZ37">
        <v>2.71566</v>
      </c>
      <c r="EA37">
        <v>0.0350193</v>
      </c>
      <c r="EB37">
        <v>0.0285935</v>
      </c>
      <c r="EC37">
        <v>0.0546914</v>
      </c>
      <c r="ED37">
        <v>0.0516705</v>
      </c>
      <c r="EE37">
        <v>30732.7</v>
      </c>
      <c r="EF37">
        <v>31036.5</v>
      </c>
      <c r="EG37">
        <v>29595.1</v>
      </c>
      <c r="EH37">
        <v>29545</v>
      </c>
      <c r="EI37">
        <v>37087.9</v>
      </c>
      <c r="EJ37">
        <v>37254.2</v>
      </c>
      <c r="EK37">
        <v>41694.3</v>
      </c>
      <c r="EL37">
        <v>42091.6</v>
      </c>
      <c r="EM37">
        <v>1.98053</v>
      </c>
      <c r="EN37">
        <v>1.87745</v>
      </c>
      <c r="EO37">
        <v>0.0427291</v>
      </c>
      <c r="EP37">
        <v>0</v>
      </c>
      <c r="EQ37">
        <v>19.3001</v>
      </c>
      <c r="ER37">
        <v>999.9</v>
      </c>
      <c r="ES37">
        <v>23.9</v>
      </c>
      <c r="ET37">
        <v>31.1</v>
      </c>
      <c r="EU37">
        <v>12.0446</v>
      </c>
      <c r="EV37">
        <v>63.168</v>
      </c>
      <c r="EW37">
        <v>34.1066</v>
      </c>
      <c r="EX37">
        <v>1</v>
      </c>
      <c r="EY37">
        <v>-0.112652</v>
      </c>
      <c r="EZ37">
        <v>5.4007</v>
      </c>
      <c r="FA37">
        <v>20.2625</v>
      </c>
      <c r="FB37">
        <v>5.22088</v>
      </c>
      <c r="FC37">
        <v>12.0159</v>
      </c>
      <c r="FD37">
        <v>4.99075</v>
      </c>
      <c r="FE37">
        <v>3.28865</v>
      </c>
      <c r="FF37">
        <v>9999</v>
      </c>
      <c r="FG37">
        <v>9999</v>
      </c>
      <c r="FH37">
        <v>9999</v>
      </c>
      <c r="FI37">
        <v>999.9</v>
      </c>
      <c r="FJ37">
        <v>1.8674</v>
      </c>
      <c r="FK37">
        <v>1.86646</v>
      </c>
      <c r="FL37">
        <v>1.866</v>
      </c>
      <c r="FM37">
        <v>1.86588</v>
      </c>
      <c r="FN37">
        <v>1.8677</v>
      </c>
      <c r="FO37">
        <v>1.87027</v>
      </c>
      <c r="FP37">
        <v>1.8689</v>
      </c>
      <c r="FQ37">
        <v>1.87027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-2.27</v>
      </c>
      <c r="GF37">
        <v>-0.2252</v>
      </c>
      <c r="GG37">
        <v>-1.841240210434717</v>
      </c>
      <c r="GH37">
        <v>-0.003310856085068561</v>
      </c>
      <c r="GI37">
        <v>6.863268723063948E-07</v>
      </c>
      <c r="GJ37">
        <v>-1.919107141366201E-10</v>
      </c>
      <c r="GK37">
        <v>-0.1688837207721138</v>
      </c>
      <c r="GL37">
        <v>-0.01731051475613908</v>
      </c>
      <c r="GM37">
        <v>0.001423790055903263</v>
      </c>
      <c r="GN37">
        <v>-2.424810517790065E-05</v>
      </c>
      <c r="GO37">
        <v>3</v>
      </c>
      <c r="GP37">
        <v>2318</v>
      </c>
      <c r="GQ37">
        <v>1</v>
      </c>
      <c r="GR37">
        <v>25</v>
      </c>
      <c r="GS37">
        <v>9973.1</v>
      </c>
      <c r="GT37">
        <v>9972.9</v>
      </c>
      <c r="GU37">
        <v>0.357666</v>
      </c>
      <c r="GV37">
        <v>2.2937</v>
      </c>
      <c r="GW37">
        <v>1.39648</v>
      </c>
      <c r="GX37">
        <v>2.34619</v>
      </c>
      <c r="GY37">
        <v>1.49536</v>
      </c>
      <c r="GZ37">
        <v>2.40967</v>
      </c>
      <c r="HA37">
        <v>35.3596</v>
      </c>
      <c r="HB37">
        <v>24.035</v>
      </c>
      <c r="HC37">
        <v>18</v>
      </c>
      <c r="HD37">
        <v>528.147</v>
      </c>
      <c r="HE37">
        <v>420.146</v>
      </c>
      <c r="HF37">
        <v>13.2271</v>
      </c>
      <c r="HG37">
        <v>25.7859</v>
      </c>
      <c r="HH37">
        <v>30</v>
      </c>
      <c r="HI37">
        <v>25.8402</v>
      </c>
      <c r="HJ37">
        <v>25.7974</v>
      </c>
      <c r="HK37">
        <v>7.08722</v>
      </c>
      <c r="HL37">
        <v>22.1256</v>
      </c>
      <c r="HM37">
        <v>3.74988</v>
      </c>
      <c r="HN37">
        <v>13.2273</v>
      </c>
      <c r="HO37">
        <v>85.7732</v>
      </c>
      <c r="HP37">
        <v>9.10108</v>
      </c>
      <c r="HQ37">
        <v>101.216</v>
      </c>
      <c r="HR37">
        <v>101.1</v>
      </c>
    </row>
    <row r="38" spans="1:226">
      <c r="A38">
        <v>22</v>
      </c>
      <c r="B38">
        <v>1679422017.5</v>
      </c>
      <c r="C38">
        <v>104.4000000953674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1679422009.725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102.5567348769742</v>
      </c>
      <c r="AK38">
        <v>116.9118606060606</v>
      </c>
      <c r="AL38">
        <v>-3.333506698043325</v>
      </c>
      <c r="AM38">
        <v>64.85962485554292</v>
      </c>
      <c r="AN38">
        <f>(AP38 - AO38 + BO38*1E3/(8.314*(BQ38+273.15)) * AR38/BN38 * AQ38) * BN38/(100*BB38) * 1000/(1000 - AP38)</f>
        <v>0</v>
      </c>
      <c r="AO38">
        <v>9.047808639114516</v>
      </c>
      <c r="AP38">
        <v>9.413192967032973</v>
      </c>
      <c r="AQ38">
        <v>6.459207619687278E-08</v>
      </c>
      <c r="AR38">
        <v>96.46413391047723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1.51</v>
      </c>
      <c r="BC38">
        <v>0.5</v>
      </c>
      <c r="BD38" t="s">
        <v>355</v>
      </c>
      <c r="BE38">
        <v>2</v>
      </c>
      <c r="BF38" t="b">
        <v>1</v>
      </c>
      <c r="BG38">
        <v>1679422009.725</v>
      </c>
      <c r="BH38">
        <v>139.8024642857143</v>
      </c>
      <c r="BI38">
        <v>117.8928714285714</v>
      </c>
      <c r="BJ38">
        <v>9.409938571428571</v>
      </c>
      <c r="BK38">
        <v>9.048580714285714</v>
      </c>
      <c r="BL38">
        <v>142.1009642857143</v>
      </c>
      <c r="BM38">
        <v>9.6351225</v>
      </c>
      <c r="BN38">
        <v>500.0542142857143</v>
      </c>
      <c r="BO38">
        <v>90.02986071428572</v>
      </c>
      <c r="BP38">
        <v>0.100012575</v>
      </c>
      <c r="BQ38">
        <v>19.13169285714286</v>
      </c>
      <c r="BR38">
        <v>20.00905357142857</v>
      </c>
      <c r="BS38">
        <v>999.9000000000002</v>
      </c>
      <c r="BT38">
        <v>0</v>
      </c>
      <c r="BU38">
        <v>0</v>
      </c>
      <c r="BV38">
        <v>9993.327857142856</v>
      </c>
      <c r="BW38">
        <v>0</v>
      </c>
      <c r="BX38">
        <v>13.4898</v>
      </c>
      <c r="BY38">
        <v>21.9097</v>
      </c>
      <c r="BZ38">
        <v>141.1305</v>
      </c>
      <c r="CA38">
        <v>118.9693392857143</v>
      </c>
      <c r="CB38">
        <v>0.3613583928571429</v>
      </c>
      <c r="CC38">
        <v>117.8928714285714</v>
      </c>
      <c r="CD38">
        <v>9.048580714285714</v>
      </c>
      <c r="CE38">
        <v>0.8471756071428572</v>
      </c>
      <c r="CF38">
        <v>0.8146425357142857</v>
      </c>
      <c r="CG38">
        <v>4.523338571428571</v>
      </c>
      <c r="CH38">
        <v>3.965039285714286</v>
      </c>
      <c r="CI38">
        <v>1999.958214285715</v>
      </c>
      <c r="CJ38">
        <v>0.9800009285714284</v>
      </c>
      <c r="CK38">
        <v>0.01999910714285715</v>
      </c>
      <c r="CL38">
        <v>0</v>
      </c>
      <c r="CM38">
        <v>2.262382142857143</v>
      </c>
      <c r="CN38">
        <v>0</v>
      </c>
      <c r="CO38">
        <v>2543.178571428572</v>
      </c>
      <c r="CP38">
        <v>16749.10714285714</v>
      </c>
      <c r="CQ38">
        <v>40.01314285714285</v>
      </c>
      <c r="CR38">
        <v>41.52878571428572</v>
      </c>
      <c r="CS38">
        <v>40.11582142857143</v>
      </c>
      <c r="CT38">
        <v>40.67389285714285</v>
      </c>
      <c r="CU38">
        <v>38.53542857142856</v>
      </c>
      <c r="CV38">
        <v>1959.958928571429</v>
      </c>
      <c r="CW38">
        <v>39.99857142857143</v>
      </c>
      <c r="CX38">
        <v>0</v>
      </c>
      <c r="CY38">
        <v>1679422024.5</v>
      </c>
      <c r="CZ38">
        <v>0</v>
      </c>
      <c r="DA38">
        <v>0</v>
      </c>
      <c r="DB38" t="s">
        <v>356</v>
      </c>
      <c r="DC38">
        <v>1678823626.5</v>
      </c>
      <c r="DD38">
        <v>1678823640.5</v>
      </c>
      <c r="DE38">
        <v>0</v>
      </c>
      <c r="DF38">
        <v>1.239</v>
      </c>
      <c r="DG38">
        <v>0.006</v>
      </c>
      <c r="DH38">
        <v>-2.298</v>
      </c>
      <c r="DI38">
        <v>-0.146</v>
      </c>
      <c r="DJ38">
        <v>420</v>
      </c>
      <c r="DK38">
        <v>21</v>
      </c>
      <c r="DL38">
        <v>0.57</v>
      </c>
      <c r="DM38">
        <v>0.05</v>
      </c>
      <c r="DN38">
        <v>21.72661463414634</v>
      </c>
      <c r="DO38">
        <v>3.445719030293267</v>
      </c>
      <c r="DP38">
        <v>0.3378476908680391</v>
      </c>
      <c r="DQ38">
        <v>0</v>
      </c>
      <c r="DR38">
        <v>0.3590952195121951</v>
      </c>
      <c r="DS38">
        <v>0.0409523902448944</v>
      </c>
      <c r="DT38">
        <v>0.004054998201630806</v>
      </c>
      <c r="DU38">
        <v>1</v>
      </c>
      <c r="DV38">
        <v>1</v>
      </c>
      <c r="DW38">
        <v>2</v>
      </c>
      <c r="DX38" t="s">
        <v>357</v>
      </c>
      <c r="DY38">
        <v>2.9841</v>
      </c>
      <c r="DZ38">
        <v>2.71561</v>
      </c>
      <c r="EA38">
        <v>0.0308511</v>
      </c>
      <c r="EB38">
        <v>0.0242968</v>
      </c>
      <c r="EC38">
        <v>0.054703</v>
      </c>
      <c r="ED38">
        <v>0.051661</v>
      </c>
      <c r="EE38">
        <v>30865.7</v>
      </c>
      <c r="EF38">
        <v>31173.8</v>
      </c>
      <c r="EG38">
        <v>29595.3</v>
      </c>
      <c r="EH38">
        <v>29545</v>
      </c>
      <c r="EI38">
        <v>37087.8</v>
      </c>
      <c r="EJ38">
        <v>37254.6</v>
      </c>
      <c r="EK38">
        <v>41694.8</v>
      </c>
      <c r="EL38">
        <v>42091.8</v>
      </c>
      <c r="EM38">
        <v>1.98065</v>
      </c>
      <c r="EN38">
        <v>1.8773</v>
      </c>
      <c r="EO38">
        <v>0.0434294</v>
      </c>
      <c r="EP38">
        <v>0</v>
      </c>
      <c r="EQ38">
        <v>19.2999</v>
      </c>
      <c r="ER38">
        <v>999.9</v>
      </c>
      <c r="ES38">
        <v>23.9</v>
      </c>
      <c r="ET38">
        <v>31.1</v>
      </c>
      <c r="EU38">
        <v>12.0442</v>
      </c>
      <c r="EV38">
        <v>63.178</v>
      </c>
      <c r="EW38">
        <v>34.1186</v>
      </c>
      <c r="EX38">
        <v>1</v>
      </c>
      <c r="EY38">
        <v>-0.112736</v>
      </c>
      <c r="EZ38">
        <v>5.37022</v>
      </c>
      <c r="FA38">
        <v>20.2636</v>
      </c>
      <c r="FB38">
        <v>5.21924</v>
      </c>
      <c r="FC38">
        <v>12.0158</v>
      </c>
      <c r="FD38">
        <v>4.99035</v>
      </c>
      <c r="FE38">
        <v>3.28842</v>
      </c>
      <c r="FF38">
        <v>9999</v>
      </c>
      <c r="FG38">
        <v>9999</v>
      </c>
      <c r="FH38">
        <v>9999</v>
      </c>
      <c r="FI38">
        <v>999.9</v>
      </c>
      <c r="FJ38">
        <v>1.8674</v>
      </c>
      <c r="FK38">
        <v>1.86647</v>
      </c>
      <c r="FL38">
        <v>1.866</v>
      </c>
      <c r="FM38">
        <v>1.86588</v>
      </c>
      <c r="FN38">
        <v>1.86771</v>
      </c>
      <c r="FO38">
        <v>1.87026</v>
      </c>
      <c r="FP38">
        <v>1.8689</v>
      </c>
      <c r="FQ38">
        <v>1.87027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-2.218</v>
      </c>
      <c r="GF38">
        <v>-0.2252</v>
      </c>
      <c r="GG38">
        <v>-1.841240210434717</v>
      </c>
      <c r="GH38">
        <v>-0.003310856085068561</v>
      </c>
      <c r="GI38">
        <v>6.863268723063948E-07</v>
      </c>
      <c r="GJ38">
        <v>-1.919107141366201E-10</v>
      </c>
      <c r="GK38">
        <v>-0.1688837207721138</v>
      </c>
      <c r="GL38">
        <v>-0.01731051475613908</v>
      </c>
      <c r="GM38">
        <v>0.001423790055903263</v>
      </c>
      <c r="GN38">
        <v>-2.424810517790065E-05</v>
      </c>
      <c r="GO38">
        <v>3</v>
      </c>
      <c r="GP38">
        <v>2318</v>
      </c>
      <c r="GQ38">
        <v>1</v>
      </c>
      <c r="GR38">
        <v>25</v>
      </c>
      <c r="GS38">
        <v>9973.200000000001</v>
      </c>
      <c r="GT38">
        <v>9973</v>
      </c>
      <c r="GU38">
        <v>0.322266</v>
      </c>
      <c r="GV38">
        <v>2.30225</v>
      </c>
      <c r="GW38">
        <v>1.39648</v>
      </c>
      <c r="GX38">
        <v>2.34863</v>
      </c>
      <c r="GY38">
        <v>1.49536</v>
      </c>
      <c r="GZ38">
        <v>2.40112</v>
      </c>
      <c r="HA38">
        <v>35.3596</v>
      </c>
      <c r="HB38">
        <v>24.0437</v>
      </c>
      <c r="HC38">
        <v>18</v>
      </c>
      <c r="HD38">
        <v>528.222</v>
      </c>
      <c r="HE38">
        <v>420.044</v>
      </c>
      <c r="HF38">
        <v>13.2174</v>
      </c>
      <c r="HG38">
        <v>25.784</v>
      </c>
      <c r="HH38">
        <v>30</v>
      </c>
      <c r="HI38">
        <v>25.8393</v>
      </c>
      <c r="HJ38">
        <v>25.7955</v>
      </c>
      <c r="HK38">
        <v>6.32323</v>
      </c>
      <c r="HL38">
        <v>22.1256</v>
      </c>
      <c r="HM38">
        <v>3.74988</v>
      </c>
      <c r="HN38">
        <v>13.215</v>
      </c>
      <c r="HO38">
        <v>65.73779999999999</v>
      </c>
      <c r="HP38">
        <v>9.10108</v>
      </c>
      <c r="HQ38">
        <v>101.217</v>
      </c>
      <c r="HR38">
        <v>101.1</v>
      </c>
    </row>
    <row r="39" spans="1:226">
      <c r="A39">
        <v>23</v>
      </c>
      <c r="B39">
        <v>1679422022.5</v>
      </c>
      <c r="C39">
        <v>109.4000000953674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1679422015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85.6342593089679</v>
      </c>
      <c r="AK39">
        <v>100.2477151515151</v>
      </c>
      <c r="AL39">
        <v>-3.330274521993262</v>
      </c>
      <c r="AM39">
        <v>64.85962485554292</v>
      </c>
      <c r="AN39">
        <f>(AP39 - AO39 + BO39*1E3/(8.314*(BQ39+273.15)) * AR39/BN39 * AQ39) * BN39/(100*BB39) * 1000/(1000 - AP39)</f>
        <v>0</v>
      </c>
      <c r="AO39">
        <v>9.04505259082913</v>
      </c>
      <c r="AP39">
        <v>9.41716000000001</v>
      </c>
      <c r="AQ39">
        <v>7.263182578315262E-07</v>
      </c>
      <c r="AR39">
        <v>96.46413391047723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1.51</v>
      </c>
      <c r="BC39">
        <v>0.5</v>
      </c>
      <c r="BD39" t="s">
        <v>355</v>
      </c>
      <c r="BE39">
        <v>2</v>
      </c>
      <c r="BF39" t="b">
        <v>1</v>
      </c>
      <c r="BG39">
        <v>1679422015</v>
      </c>
      <c r="BH39">
        <v>122.3996962962963</v>
      </c>
      <c r="BI39">
        <v>100.2087333333334</v>
      </c>
      <c r="BJ39">
        <v>9.412502222222223</v>
      </c>
      <c r="BK39">
        <v>9.046572222222222</v>
      </c>
      <c r="BL39">
        <v>124.6432592592593</v>
      </c>
      <c r="BM39">
        <v>9.637677037037038</v>
      </c>
      <c r="BN39">
        <v>500.0517777777778</v>
      </c>
      <c r="BO39">
        <v>90.03101851851851</v>
      </c>
      <c r="BP39">
        <v>0.09997884814814813</v>
      </c>
      <c r="BQ39">
        <v>19.13222962962963</v>
      </c>
      <c r="BR39">
        <v>20.00993703703703</v>
      </c>
      <c r="BS39">
        <v>999.9000000000001</v>
      </c>
      <c r="BT39">
        <v>0</v>
      </c>
      <c r="BU39">
        <v>0</v>
      </c>
      <c r="BV39">
        <v>9997.058888888887</v>
      </c>
      <c r="BW39">
        <v>0</v>
      </c>
      <c r="BX39">
        <v>13.4898</v>
      </c>
      <c r="BY39">
        <v>22.19095185185185</v>
      </c>
      <c r="BZ39">
        <v>123.5626666666666</v>
      </c>
      <c r="CA39">
        <v>101.1235333333333</v>
      </c>
      <c r="CB39">
        <v>0.365930888888889</v>
      </c>
      <c r="CC39">
        <v>100.2087333333334</v>
      </c>
      <c r="CD39">
        <v>9.046572222222222</v>
      </c>
      <c r="CE39">
        <v>0.8474172962962963</v>
      </c>
      <c r="CF39">
        <v>0.8144719999999999</v>
      </c>
      <c r="CG39">
        <v>4.527414074074074</v>
      </c>
      <c r="CH39">
        <v>3.962062592592593</v>
      </c>
      <c r="CI39">
        <v>1999.964814814815</v>
      </c>
      <c r="CJ39">
        <v>0.9800016666666665</v>
      </c>
      <c r="CK39">
        <v>0.01999805555555556</v>
      </c>
      <c r="CL39">
        <v>0</v>
      </c>
      <c r="CM39">
        <v>2.215207407407407</v>
      </c>
      <c r="CN39">
        <v>0</v>
      </c>
      <c r="CO39">
        <v>2548.524074074074</v>
      </c>
      <c r="CP39">
        <v>16749.17037037037</v>
      </c>
      <c r="CQ39">
        <v>40.09929629629629</v>
      </c>
      <c r="CR39">
        <v>41.60388888888887</v>
      </c>
      <c r="CS39">
        <v>40.19655555555555</v>
      </c>
      <c r="CT39">
        <v>40.76137037037036</v>
      </c>
      <c r="CU39">
        <v>38.61307407407407</v>
      </c>
      <c r="CV39">
        <v>1959.968518518519</v>
      </c>
      <c r="CW39">
        <v>39.99555555555556</v>
      </c>
      <c r="CX39">
        <v>0</v>
      </c>
      <c r="CY39">
        <v>1679422029.3</v>
      </c>
      <c r="CZ39">
        <v>0</v>
      </c>
      <c r="DA39">
        <v>0</v>
      </c>
      <c r="DB39" t="s">
        <v>356</v>
      </c>
      <c r="DC39">
        <v>1678823626.5</v>
      </c>
      <c r="DD39">
        <v>1678823640.5</v>
      </c>
      <c r="DE39">
        <v>0</v>
      </c>
      <c r="DF39">
        <v>1.239</v>
      </c>
      <c r="DG39">
        <v>0.006</v>
      </c>
      <c r="DH39">
        <v>-2.298</v>
      </c>
      <c r="DI39">
        <v>-0.146</v>
      </c>
      <c r="DJ39">
        <v>420</v>
      </c>
      <c r="DK39">
        <v>21</v>
      </c>
      <c r="DL39">
        <v>0.57</v>
      </c>
      <c r="DM39">
        <v>0.05</v>
      </c>
      <c r="DN39">
        <v>22.00199756097561</v>
      </c>
      <c r="DO39">
        <v>3.248105651942361</v>
      </c>
      <c r="DP39">
        <v>0.3203631137134821</v>
      </c>
      <c r="DQ39">
        <v>0</v>
      </c>
      <c r="DR39">
        <v>0.363198</v>
      </c>
      <c r="DS39">
        <v>0.04882287820452895</v>
      </c>
      <c r="DT39">
        <v>0.004924376246250296</v>
      </c>
      <c r="DU39">
        <v>1</v>
      </c>
      <c r="DV39">
        <v>1</v>
      </c>
      <c r="DW39">
        <v>2</v>
      </c>
      <c r="DX39" t="s">
        <v>357</v>
      </c>
      <c r="DY39">
        <v>2.98426</v>
      </c>
      <c r="DZ39">
        <v>2.71565</v>
      </c>
      <c r="EA39">
        <v>0.026605</v>
      </c>
      <c r="EB39">
        <v>0.0199544</v>
      </c>
      <c r="EC39">
        <v>0.0547191</v>
      </c>
      <c r="ED39">
        <v>0.0516493</v>
      </c>
      <c r="EE39">
        <v>31001.1</v>
      </c>
      <c r="EF39">
        <v>31313</v>
      </c>
      <c r="EG39">
        <v>29595.4</v>
      </c>
      <c r="EH39">
        <v>29545.4</v>
      </c>
      <c r="EI39">
        <v>37087.2</v>
      </c>
      <c r="EJ39">
        <v>37255.2</v>
      </c>
      <c r="EK39">
        <v>41695</v>
      </c>
      <c r="EL39">
        <v>42092</v>
      </c>
      <c r="EM39">
        <v>1.98037</v>
      </c>
      <c r="EN39">
        <v>1.8775</v>
      </c>
      <c r="EO39">
        <v>0.0407621</v>
      </c>
      <c r="EP39">
        <v>0</v>
      </c>
      <c r="EQ39">
        <v>19.2978</v>
      </c>
      <c r="ER39">
        <v>999.9</v>
      </c>
      <c r="ES39">
        <v>23.9</v>
      </c>
      <c r="ET39">
        <v>31.1</v>
      </c>
      <c r="EU39">
        <v>12.0457</v>
      </c>
      <c r="EV39">
        <v>63.248</v>
      </c>
      <c r="EW39">
        <v>34.0345</v>
      </c>
      <c r="EX39">
        <v>1</v>
      </c>
      <c r="EY39">
        <v>-0.112782</v>
      </c>
      <c r="EZ39">
        <v>5.36747</v>
      </c>
      <c r="FA39">
        <v>20.2638</v>
      </c>
      <c r="FB39">
        <v>5.22014</v>
      </c>
      <c r="FC39">
        <v>12.0153</v>
      </c>
      <c r="FD39">
        <v>4.99045</v>
      </c>
      <c r="FE39">
        <v>3.2885</v>
      </c>
      <c r="FF39">
        <v>9999</v>
      </c>
      <c r="FG39">
        <v>9999</v>
      </c>
      <c r="FH39">
        <v>9999</v>
      </c>
      <c r="FI39">
        <v>999.9</v>
      </c>
      <c r="FJ39">
        <v>1.86742</v>
      </c>
      <c r="FK39">
        <v>1.86646</v>
      </c>
      <c r="FL39">
        <v>1.866</v>
      </c>
      <c r="FM39">
        <v>1.86586</v>
      </c>
      <c r="FN39">
        <v>1.86771</v>
      </c>
      <c r="FO39">
        <v>1.87025</v>
      </c>
      <c r="FP39">
        <v>1.8689</v>
      </c>
      <c r="FQ39">
        <v>1.87027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-2.165</v>
      </c>
      <c r="GF39">
        <v>-0.2252</v>
      </c>
      <c r="GG39">
        <v>-1.841240210434717</v>
      </c>
      <c r="GH39">
        <v>-0.003310856085068561</v>
      </c>
      <c r="GI39">
        <v>6.863268723063948E-07</v>
      </c>
      <c r="GJ39">
        <v>-1.919107141366201E-10</v>
      </c>
      <c r="GK39">
        <v>-0.1688837207721138</v>
      </c>
      <c r="GL39">
        <v>-0.01731051475613908</v>
      </c>
      <c r="GM39">
        <v>0.001423790055903263</v>
      </c>
      <c r="GN39">
        <v>-2.424810517790065E-05</v>
      </c>
      <c r="GO39">
        <v>3</v>
      </c>
      <c r="GP39">
        <v>2318</v>
      </c>
      <c r="GQ39">
        <v>1</v>
      </c>
      <c r="GR39">
        <v>25</v>
      </c>
      <c r="GS39">
        <v>9973.299999999999</v>
      </c>
      <c r="GT39">
        <v>9973</v>
      </c>
      <c r="GU39">
        <v>0.283203</v>
      </c>
      <c r="GV39">
        <v>2.31079</v>
      </c>
      <c r="GW39">
        <v>1.39771</v>
      </c>
      <c r="GX39">
        <v>2.34741</v>
      </c>
      <c r="GY39">
        <v>1.49536</v>
      </c>
      <c r="GZ39">
        <v>2.40845</v>
      </c>
      <c r="HA39">
        <v>35.3596</v>
      </c>
      <c r="HB39">
        <v>24.035</v>
      </c>
      <c r="HC39">
        <v>18</v>
      </c>
      <c r="HD39">
        <v>528.026</v>
      </c>
      <c r="HE39">
        <v>420.151</v>
      </c>
      <c r="HF39">
        <v>13.2082</v>
      </c>
      <c r="HG39">
        <v>25.7838</v>
      </c>
      <c r="HH39">
        <v>29.9999</v>
      </c>
      <c r="HI39">
        <v>25.838</v>
      </c>
      <c r="HJ39">
        <v>25.7942</v>
      </c>
      <c r="HK39">
        <v>5.61586</v>
      </c>
      <c r="HL39">
        <v>22.1256</v>
      </c>
      <c r="HM39">
        <v>3.74988</v>
      </c>
      <c r="HN39">
        <v>13.2014</v>
      </c>
      <c r="HO39">
        <v>52.3823</v>
      </c>
      <c r="HP39">
        <v>9.10108</v>
      </c>
      <c r="HQ39">
        <v>101.217</v>
      </c>
      <c r="HR39">
        <v>101.101</v>
      </c>
    </row>
    <row r="40" spans="1:226">
      <c r="A40">
        <v>24</v>
      </c>
      <c r="B40">
        <v>1679422027.5</v>
      </c>
      <c r="C40">
        <v>114.4000000953674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1679422019.714286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68.69462440773088</v>
      </c>
      <c r="AK40">
        <v>83.60744363636366</v>
      </c>
      <c r="AL40">
        <v>-3.332735522217081</v>
      </c>
      <c r="AM40">
        <v>64.85962485554292</v>
      </c>
      <c r="AN40">
        <f>(AP40 - AO40 + BO40*1E3/(8.314*(BQ40+273.15)) * AR40/BN40 * AQ40) * BN40/(100*BB40) * 1000/(1000 - AP40)</f>
        <v>0</v>
      </c>
      <c r="AO40">
        <v>9.042711209784889</v>
      </c>
      <c r="AP40">
        <v>9.419767802197807</v>
      </c>
      <c r="AQ40">
        <v>6.490512181738515E-08</v>
      </c>
      <c r="AR40">
        <v>96.46413391047723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1.51</v>
      </c>
      <c r="BC40">
        <v>0.5</v>
      </c>
      <c r="BD40" t="s">
        <v>355</v>
      </c>
      <c r="BE40">
        <v>2</v>
      </c>
      <c r="BF40" t="b">
        <v>1</v>
      </c>
      <c r="BG40">
        <v>1679422019.714286</v>
      </c>
      <c r="BH40">
        <v>106.8579535714286</v>
      </c>
      <c r="BI40">
        <v>84.39958571428573</v>
      </c>
      <c r="BJ40">
        <v>9.414986428571428</v>
      </c>
      <c r="BK40">
        <v>9.044682499999999</v>
      </c>
      <c r="BL40">
        <v>109.0522107142857</v>
      </c>
      <c r="BM40">
        <v>9.640152857142855</v>
      </c>
      <c r="BN40">
        <v>500.0461785714286</v>
      </c>
      <c r="BO40">
        <v>90.03068214285715</v>
      </c>
      <c r="BP40">
        <v>0.09996162499999998</v>
      </c>
      <c r="BQ40">
        <v>19.13113214285714</v>
      </c>
      <c r="BR40">
        <v>19.99531071428571</v>
      </c>
      <c r="BS40">
        <v>999.9000000000002</v>
      </c>
      <c r="BT40">
        <v>0</v>
      </c>
      <c r="BU40">
        <v>0</v>
      </c>
      <c r="BV40">
        <v>9997.163928571428</v>
      </c>
      <c r="BW40">
        <v>0</v>
      </c>
      <c r="BX40">
        <v>13.4898</v>
      </c>
      <c r="BY40">
        <v>22.45830714285714</v>
      </c>
      <c r="BZ40">
        <v>107.8734642857143</v>
      </c>
      <c r="CA40">
        <v>85.16994285714284</v>
      </c>
      <c r="CB40">
        <v>0.3703037142857143</v>
      </c>
      <c r="CC40">
        <v>84.39958571428573</v>
      </c>
      <c r="CD40">
        <v>9.044682499999999</v>
      </c>
      <c r="CE40">
        <v>0.8476377857142857</v>
      </c>
      <c r="CF40">
        <v>0.8142988928571429</v>
      </c>
      <c r="CG40">
        <v>4.531132142857143</v>
      </c>
      <c r="CH40">
        <v>3.959038571428572</v>
      </c>
      <c r="CI40">
        <v>1999.954285714286</v>
      </c>
      <c r="CJ40">
        <v>0.980002464285714</v>
      </c>
      <c r="CK40">
        <v>0.01999707142857143</v>
      </c>
      <c r="CL40">
        <v>0</v>
      </c>
      <c r="CM40">
        <v>2.261946428571428</v>
      </c>
      <c r="CN40">
        <v>0</v>
      </c>
      <c r="CO40">
        <v>2553.570714285714</v>
      </c>
      <c r="CP40">
        <v>16749.08928571429</v>
      </c>
      <c r="CQ40">
        <v>40.17832142857142</v>
      </c>
      <c r="CR40">
        <v>41.66714285714285</v>
      </c>
      <c r="CS40">
        <v>40.26760714285714</v>
      </c>
      <c r="CT40">
        <v>40.84571428571428</v>
      </c>
      <c r="CU40">
        <v>38.68053571428571</v>
      </c>
      <c r="CV40">
        <v>1959.961071428572</v>
      </c>
      <c r="CW40">
        <v>39.99250000000001</v>
      </c>
      <c r="CX40">
        <v>0</v>
      </c>
      <c r="CY40">
        <v>1679422034.7</v>
      </c>
      <c r="CZ40">
        <v>0</v>
      </c>
      <c r="DA40">
        <v>0</v>
      </c>
      <c r="DB40" t="s">
        <v>356</v>
      </c>
      <c r="DC40">
        <v>1678823626.5</v>
      </c>
      <c r="DD40">
        <v>1678823640.5</v>
      </c>
      <c r="DE40">
        <v>0</v>
      </c>
      <c r="DF40">
        <v>1.239</v>
      </c>
      <c r="DG40">
        <v>0.006</v>
      </c>
      <c r="DH40">
        <v>-2.298</v>
      </c>
      <c r="DI40">
        <v>-0.146</v>
      </c>
      <c r="DJ40">
        <v>420</v>
      </c>
      <c r="DK40">
        <v>21</v>
      </c>
      <c r="DL40">
        <v>0.57</v>
      </c>
      <c r="DM40">
        <v>0.05</v>
      </c>
      <c r="DN40">
        <v>22.27736097560976</v>
      </c>
      <c r="DO40">
        <v>3.307532404181264</v>
      </c>
      <c r="DP40">
        <v>0.3281854709690022</v>
      </c>
      <c r="DQ40">
        <v>0</v>
      </c>
      <c r="DR40">
        <v>0.3673918048780488</v>
      </c>
      <c r="DS40">
        <v>0.0571575888501747</v>
      </c>
      <c r="DT40">
        <v>0.005704382714812301</v>
      </c>
      <c r="DU40">
        <v>1</v>
      </c>
      <c r="DV40">
        <v>1</v>
      </c>
      <c r="DW40">
        <v>2</v>
      </c>
      <c r="DX40" t="s">
        <v>357</v>
      </c>
      <c r="DY40">
        <v>2.98407</v>
      </c>
      <c r="DZ40">
        <v>2.7155</v>
      </c>
      <c r="EA40">
        <v>0.0222838</v>
      </c>
      <c r="EB40">
        <v>0.0155013</v>
      </c>
      <c r="EC40">
        <v>0.0547359</v>
      </c>
      <c r="ED40">
        <v>0.051643</v>
      </c>
      <c r="EE40">
        <v>31138.7</v>
      </c>
      <c r="EF40">
        <v>31455.6</v>
      </c>
      <c r="EG40">
        <v>29595.4</v>
      </c>
      <c r="EH40">
        <v>29545.6</v>
      </c>
      <c r="EI40">
        <v>37086.7</v>
      </c>
      <c r="EJ40">
        <v>37255.6</v>
      </c>
      <c r="EK40">
        <v>41695.2</v>
      </c>
      <c r="EL40">
        <v>42092.3</v>
      </c>
      <c r="EM40">
        <v>1.98072</v>
      </c>
      <c r="EN40">
        <v>1.87752</v>
      </c>
      <c r="EO40">
        <v>0.039503</v>
      </c>
      <c r="EP40">
        <v>0</v>
      </c>
      <c r="EQ40">
        <v>19.2957</v>
      </c>
      <c r="ER40">
        <v>999.9</v>
      </c>
      <c r="ES40">
        <v>23.9</v>
      </c>
      <c r="ET40">
        <v>31.1</v>
      </c>
      <c r="EU40">
        <v>12.0446</v>
      </c>
      <c r="EV40">
        <v>63.348</v>
      </c>
      <c r="EW40">
        <v>33.738</v>
      </c>
      <c r="EX40">
        <v>1</v>
      </c>
      <c r="EY40">
        <v>-0.113079</v>
      </c>
      <c r="EZ40">
        <v>5.14316</v>
      </c>
      <c r="FA40">
        <v>20.2698</v>
      </c>
      <c r="FB40">
        <v>5.21744</v>
      </c>
      <c r="FC40">
        <v>12.0158</v>
      </c>
      <c r="FD40">
        <v>4.9897</v>
      </c>
      <c r="FE40">
        <v>3.2879</v>
      </c>
      <c r="FF40">
        <v>9999</v>
      </c>
      <c r="FG40">
        <v>9999</v>
      </c>
      <c r="FH40">
        <v>9999</v>
      </c>
      <c r="FI40">
        <v>999.9</v>
      </c>
      <c r="FJ40">
        <v>1.86742</v>
      </c>
      <c r="FK40">
        <v>1.86646</v>
      </c>
      <c r="FL40">
        <v>1.866</v>
      </c>
      <c r="FM40">
        <v>1.86586</v>
      </c>
      <c r="FN40">
        <v>1.8677</v>
      </c>
      <c r="FO40">
        <v>1.87027</v>
      </c>
      <c r="FP40">
        <v>1.8689</v>
      </c>
      <c r="FQ40">
        <v>1.87027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-2.112</v>
      </c>
      <c r="GF40">
        <v>-0.2252</v>
      </c>
      <c r="GG40">
        <v>-1.841240210434717</v>
      </c>
      <c r="GH40">
        <v>-0.003310856085068561</v>
      </c>
      <c r="GI40">
        <v>6.863268723063948E-07</v>
      </c>
      <c r="GJ40">
        <v>-1.919107141366201E-10</v>
      </c>
      <c r="GK40">
        <v>-0.1688837207721138</v>
      </c>
      <c r="GL40">
        <v>-0.01731051475613908</v>
      </c>
      <c r="GM40">
        <v>0.001423790055903263</v>
      </c>
      <c r="GN40">
        <v>-2.424810517790065E-05</v>
      </c>
      <c r="GO40">
        <v>3</v>
      </c>
      <c r="GP40">
        <v>2318</v>
      </c>
      <c r="GQ40">
        <v>1</v>
      </c>
      <c r="GR40">
        <v>25</v>
      </c>
      <c r="GS40">
        <v>9973.4</v>
      </c>
      <c r="GT40">
        <v>9973.1</v>
      </c>
      <c r="GU40">
        <v>0.249023</v>
      </c>
      <c r="GV40">
        <v>2.32178</v>
      </c>
      <c r="GW40">
        <v>1.39648</v>
      </c>
      <c r="GX40">
        <v>2.34497</v>
      </c>
      <c r="GY40">
        <v>1.49536</v>
      </c>
      <c r="GZ40">
        <v>2.47314</v>
      </c>
      <c r="HA40">
        <v>35.3596</v>
      </c>
      <c r="HB40">
        <v>24.0525</v>
      </c>
      <c r="HC40">
        <v>18</v>
      </c>
      <c r="HD40">
        <v>528.241</v>
      </c>
      <c r="HE40">
        <v>420.158</v>
      </c>
      <c r="HF40">
        <v>13.2007</v>
      </c>
      <c r="HG40">
        <v>25.7818</v>
      </c>
      <c r="HH40">
        <v>29.9997</v>
      </c>
      <c r="HI40">
        <v>25.836</v>
      </c>
      <c r="HJ40">
        <v>25.7933</v>
      </c>
      <c r="HK40">
        <v>4.85986</v>
      </c>
      <c r="HL40">
        <v>22.1256</v>
      </c>
      <c r="HM40">
        <v>3.74988</v>
      </c>
      <c r="HN40">
        <v>13.3164</v>
      </c>
      <c r="HO40">
        <v>32.3489</v>
      </c>
      <c r="HP40">
        <v>9.05452</v>
      </c>
      <c r="HQ40">
        <v>101.218</v>
      </c>
      <c r="HR40">
        <v>101.102</v>
      </c>
    </row>
    <row r="41" spans="1:226">
      <c r="A41">
        <v>25</v>
      </c>
      <c r="B41">
        <v>1679422124.5</v>
      </c>
      <c r="C41">
        <v>211.4000000953674</v>
      </c>
      <c r="D41" t="s">
        <v>409</v>
      </c>
      <c r="E41" t="s">
        <v>410</v>
      </c>
      <c r="F41">
        <v>5</v>
      </c>
      <c r="G41" t="s">
        <v>353</v>
      </c>
      <c r="H41" t="s">
        <v>354</v>
      </c>
      <c r="I41">
        <v>1679422116.5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423.8369775234344</v>
      </c>
      <c r="AK41">
        <v>419.5159454545454</v>
      </c>
      <c r="AL41">
        <v>0.0001490032052576241</v>
      </c>
      <c r="AM41">
        <v>64.85962485554292</v>
      </c>
      <c r="AN41">
        <f>(AP41 - AO41 + BO41*1E3/(8.314*(BQ41+273.15)) * AR41/BN41 * AQ41) * BN41/(100*BB41) * 1000/(1000 - AP41)</f>
        <v>0</v>
      </c>
      <c r="AO41">
        <v>9.026471887218294</v>
      </c>
      <c r="AP41">
        <v>9.41016010989012</v>
      </c>
      <c r="AQ41">
        <v>0.0001903830785882823</v>
      </c>
      <c r="AR41">
        <v>96.46413391047723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1.51</v>
      </c>
      <c r="BC41">
        <v>0.5</v>
      </c>
      <c r="BD41" t="s">
        <v>355</v>
      </c>
      <c r="BE41">
        <v>2</v>
      </c>
      <c r="BF41" t="b">
        <v>1</v>
      </c>
      <c r="BG41">
        <v>1679422116.5</v>
      </c>
      <c r="BH41">
        <v>415.5796451612902</v>
      </c>
      <c r="BI41">
        <v>420.0129677419354</v>
      </c>
      <c r="BJ41">
        <v>9.388689999999999</v>
      </c>
      <c r="BK41">
        <v>9.005680645161291</v>
      </c>
      <c r="BL41">
        <v>418.7008387096775</v>
      </c>
      <c r="BM41">
        <v>9.613944516129033</v>
      </c>
      <c r="BN41">
        <v>500.0425161290322</v>
      </c>
      <c r="BO41">
        <v>90.02402580645163</v>
      </c>
      <c r="BP41">
        <v>0.0999538516129032</v>
      </c>
      <c r="BQ41">
        <v>19.18952903225806</v>
      </c>
      <c r="BR41">
        <v>20.02116451612903</v>
      </c>
      <c r="BS41">
        <v>999.9000000000003</v>
      </c>
      <c r="BT41">
        <v>0</v>
      </c>
      <c r="BU41">
        <v>0</v>
      </c>
      <c r="BV41">
        <v>10001.49064516129</v>
      </c>
      <c r="BW41">
        <v>0</v>
      </c>
      <c r="BX41">
        <v>13.4898</v>
      </c>
      <c r="BY41">
        <v>-4.433332258064516</v>
      </c>
      <c r="BZ41">
        <v>419.5181612903226</v>
      </c>
      <c r="CA41">
        <v>423.8297096774193</v>
      </c>
      <c r="CB41">
        <v>0.3830092258064517</v>
      </c>
      <c r="CC41">
        <v>420.0129677419354</v>
      </c>
      <c r="CD41">
        <v>9.005680645161291</v>
      </c>
      <c r="CE41">
        <v>0.8452077741935483</v>
      </c>
      <c r="CF41">
        <v>0.810727741935484</v>
      </c>
      <c r="CG41">
        <v>4.490100645161291</v>
      </c>
      <c r="CH41">
        <v>3.896502903225807</v>
      </c>
      <c r="CI41">
        <v>2000.03</v>
      </c>
      <c r="CJ41">
        <v>0.980003</v>
      </c>
      <c r="CK41">
        <v>0.0199970935483871</v>
      </c>
      <c r="CL41">
        <v>0</v>
      </c>
      <c r="CM41">
        <v>2.298464516129032</v>
      </c>
      <c r="CN41">
        <v>0</v>
      </c>
      <c r="CO41">
        <v>2463.307741935484</v>
      </c>
      <c r="CP41">
        <v>16749.72903225807</v>
      </c>
      <c r="CQ41">
        <v>39.61264516129032</v>
      </c>
      <c r="CR41">
        <v>40.32035483870967</v>
      </c>
      <c r="CS41">
        <v>39.92729032258064</v>
      </c>
      <c r="CT41">
        <v>39.22158064516129</v>
      </c>
      <c r="CU41">
        <v>37.92516129032258</v>
      </c>
      <c r="CV41">
        <v>1960.036451612903</v>
      </c>
      <c r="CW41">
        <v>39.99451612903226</v>
      </c>
      <c r="CX41">
        <v>0</v>
      </c>
      <c r="CY41">
        <v>1679422131.9</v>
      </c>
      <c r="CZ41">
        <v>0</v>
      </c>
      <c r="DA41">
        <v>0</v>
      </c>
      <c r="DB41" t="s">
        <v>356</v>
      </c>
      <c r="DC41">
        <v>1678823626.5</v>
      </c>
      <c r="DD41">
        <v>1678823640.5</v>
      </c>
      <c r="DE41">
        <v>0</v>
      </c>
      <c r="DF41">
        <v>1.239</v>
      </c>
      <c r="DG41">
        <v>0.006</v>
      </c>
      <c r="DH41">
        <v>-2.298</v>
      </c>
      <c r="DI41">
        <v>-0.146</v>
      </c>
      <c r="DJ41">
        <v>420</v>
      </c>
      <c r="DK41">
        <v>21</v>
      </c>
      <c r="DL41">
        <v>0.57</v>
      </c>
      <c r="DM41">
        <v>0.05</v>
      </c>
      <c r="DN41">
        <v>-4.424609756097561</v>
      </c>
      <c r="DO41">
        <v>-0.1943113588850178</v>
      </c>
      <c r="DP41">
        <v>0.03178086565673963</v>
      </c>
      <c r="DQ41">
        <v>0</v>
      </c>
      <c r="DR41">
        <v>0.3922298292682927</v>
      </c>
      <c r="DS41">
        <v>-0.1669807108013936</v>
      </c>
      <c r="DT41">
        <v>0.01793337936390894</v>
      </c>
      <c r="DU41">
        <v>0</v>
      </c>
      <c r="DV41">
        <v>0</v>
      </c>
      <c r="DW41">
        <v>2</v>
      </c>
      <c r="DX41" t="s">
        <v>381</v>
      </c>
      <c r="DY41">
        <v>2.98411</v>
      </c>
      <c r="DZ41">
        <v>2.71576</v>
      </c>
      <c r="EA41">
        <v>0.0938358</v>
      </c>
      <c r="EB41">
        <v>0.0931763</v>
      </c>
      <c r="EC41">
        <v>0.0546925</v>
      </c>
      <c r="ED41">
        <v>0.0515782</v>
      </c>
      <c r="EE41">
        <v>28860.9</v>
      </c>
      <c r="EF41">
        <v>28973.2</v>
      </c>
      <c r="EG41">
        <v>29596.2</v>
      </c>
      <c r="EH41">
        <v>29544.9</v>
      </c>
      <c r="EI41">
        <v>37090.2</v>
      </c>
      <c r="EJ41">
        <v>37259.4</v>
      </c>
      <c r="EK41">
        <v>41695.7</v>
      </c>
      <c r="EL41">
        <v>42092.1</v>
      </c>
      <c r="EM41">
        <v>1.98045</v>
      </c>
      <c r="EN41">
        <v>1.87878</v>
      </c>
      <c r="EO41">
        <v>0.043653</v>
      </c>
      <c r="EP41">
        <v>0</v>
      </c>
      <c r="EQ41">
        <v>19.3017</v>
      </c>
      <c r="ER41">
        <v>999.9</v>
      </c>
      <c r="ES41">
        <v>23.8</v>
      </c>
      <c r="ET41">
        <v>31.1</v>
      </c>
      <c r="EU41">
        <v>11.9949</v>
      </c>
      <c r="EV41">
        <v>63.458</v>
      </c>
      <c r="EW41">
        <v>33.5737</v>
      </c>
      <c r="EX41">
        <v>1</v>
      </c>
      <c r="EY41">
        <v>-0.113361</v>
      </c>
      <c r="EZ41">
        <v>5.5754</v>
      </c>
      <c r="FA41">
        <v>20.2563</v>
      </c>
      <c r="FB41">
        <v>5.22298</v>
      </c>
      <c r="FC41">
        <v>12.0159</v>
      </c>
      <c r="FD41">
        <v>4.9917</v>
      </c>
      <c r="FE41">
        <v>3.28925</v>
      </c>
      <c r="FF41">
        <v>9999</v>
      </c>
      <c r="FG41">
        <v>9999</v>
      </c>
      <c r="FH41">
        <v>9999</v>
      </c>
      <c r="FI41">
        <v>999.9</v>
      </c>
      <c r="FJ41">
        <v>1.86737</v>
      </c>
      <c r="FK41">
        <v>1.86646</v>
      </c>
      <c r="FL41">
        <v>1.866</v>
      </c>
      <c r="FM41">
        <v>1.86586</v>
      </c>
      <c r="FN41">
        <v>1.86769</v>
      </c>
      <c r="FO41">
        <v>1.87027</v>
      </c>
      <c r="FP41">
        <v>1.86888</v>
      </c>
      <c r="FQ41">
        <v>1.87027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-3.121</v>
      </c>
      <c r="GF41">
        <v>-0.2252</v>
      </c>
      <c r="GG41">
        <v>-1.841240210434717</v>
      </c>
      <c r="GH41">
        <v>-0.003310856085068561</v>
      </c>
      <c r="GI41">
        <v>6.863268723063948E-07</v>
      </c>
      <c r="GJ41">
        <v>-1.919107141366201E-10</v>
      </c>
      <c r="GK41">
        <v>-0.1688837207721138</v>
      </c>
      <c r="GL41">
        <v>-0.01731051475613908</v>
      </c>
      <c r="GM41">
        <v>0.001423790055903263</v>
      </c>
      <c r="GN41">
        <v>-2.424810517790065E-05</v>
      </c>
      <c r="GO41">
        <v>3</v>
      </c>
      <c r="GP41">
        <v>2318</v>
      </c>
      <c r="GQ41">
        <v>1</v>
      </c>
      <c r="GR41">
        <v>25</v>
      </c>
      <c r="GS41">
        <v>9975</v>
      </c>
      <c r="GT41">
        <v>9974.700000000001</v>
      </c>
      <c r="GU41">
        <v>1.04126</v>
      </c>
      <c r="GV41">
        <v>2.24243</v>
      </c>
      <c r="GW41">
        <v>1.39771</v>
      </c>
      <c r="GX41">
        <v>2.34985</v>
      </c>
      <c r="GY41">
        <v>1.49536</v>
      </c>
      <c r="GZ41">
        <v>2.4646</v>
      </c>
      <c r="HA41">
        <v>35.3596</v>
      </c>
      <c r="HB41">
        <v>24.035</v>
      </c>
      <c r="HC41">
        <v>18</v>
      </c>
      <c r="HD41">
        <v>527.894</v>
      </c>
      <c r="HE41">
        <v>420.742</v>
      </c>
      <c r="HF41">
        <v>13.1045</v>
      </c>
      <c r="HG41">
        <v>25.7664</v>
      </c>
      <c r="HH41">
        <v>30</v>
      </c>
      <c r="HI41">
        <v>25.8182</v>
      </c>
      <c r="HJ41">
        <v>25.7743</v>
      </c>
      <c r="HK41">
        <v>20.841</v>
      </c>
      <c r="HL41">
        <v>22.15</v>
      </c>
      <c r="HM41">
        <v>3.74988</v>
      </c>
      <c r="HN41">
        <v>13.1077</v>
      </c>
      <c r="HO41">
        <v>426.697</v>
      </c>
      <c r="HP41">
        <v>9.05401</v>
      </c>
      <c r="HQ41">
        <v>101.22</v>
      </c>
      <c r="HR41">
        <v>101.101</v>
      </c>
    </row>
    <row r="42" spans="1:226">
      <c r="A42">
        <v>26</v>
      </c>
      <c r="B42">
        <v>1679422129.5</v>
      </c>
      <c r="C42">
        <v>216.4000000953674</v>
      </c>
      <c r="D42" t="s">
        <v>411</v>
      </c>
      <c r="E42" t="s">
        <v>412</v>
      </c>
      <c r="F42">
        <v>5</v>
      </c>
      <c r="G42" t="s">
        <v>353</v>
      </c>
      <c r="H42" t="s">
        <v>354</v>
      </c>
      <c r="I42">
        <v>1679422121.655172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423.9037807716533</v>
      </c>
      <c r="AK42">
        <v>419.5775757575756</v>
      </c>
      <c r="AL42">
        <v>0.0008032983241736244</v>
      </c>
      <c r="AM42">
        <v>64.85962485554292</v>
      </c>
      <c r="AN42">
        <f>(AP42 - AO42 + BO42*1E3/(8.314*(BQ42+273.15)) * AR42/BN42 * AQ42) * BN42/(100*BB42) * 1000/(1000 - AP42)</f>
        <v>0</v>
      </c>
      <c r="AO42">
        <v>9.027913963679005</v>
      </c>
      <c r="AP42">
        <v>9.419224395604402</v>
      </c>
      <c r="AQ42">
        <v>8.549929800858653E-05</v>
      </c>
      <c r="AR42">
        <v>96.46413391047723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1.51</v>
      </c>
      <c r="BC42">
        <v>0.5</v>
      </c>
      <c r="BD42" t="s">
        <v>355</v>
      </c>
      <c r="BE42">
        <v>2</v>
      </c>
      <c r="BF42" t="b">
        <v>1</v>
      </c>
      <c r="BG42">
        <v>1679422121.655172</v>
      </c>
      <c r="BH42">
        <v>415.5800689655172</v>
      </c>
      <c r="BI42">
        <v>420.1627931034483</v>
      </c>
      <c r="BJ42">
        <v>9.40215103448276</v>
      </c>
      <c r="BK42">
        <v>9.021940689655175</v>
      </c>
      <c r="BL42">
        <v>418.7013103448276</v>
      </c>
      <c r="BM42">
        <v>9.627359655172413</v>
      </c>
      <c r="BN42">
        <v>500.0320689655172</v>
      </c>
      <c r="BO42">
        <v>90.02300689655172</v>
      </c>
      <c r="BP42">
        <v>0.09990871034482759</v>
      </c>
      <c r="BQ42">
        <v>19.18635862068965</v>
      </c>
      <c r="BR42">
        <v>20.01566206896551</v>
      </c>
      <c r="BS42">
        <v>999.9000000000002</v>
      </c>
      <c r="BT42">
        <v>0</v>
      </c>
      <c r="BU42">
        <v>0</v>
      </c>
      <c r="BV42">
        <v>10002.99482758621</v>
      </c>
      <c r="BW42">
        <v>0</v>
      </c>
      <c r="BX42">
        <v>13.48355517241379</v>
      </c>
      <c r="BY42">
        <v>-4.582706896551724</v>
      </c>
      <c r="BZ42">
        <v>419.5243448275862</v>
      </c>
      <c r="CA42">
        <v>423.9878275862069</v>
      </c>
      <c r="CB42">
        <v>0.3802103793103449</v>
      </c>
      <c r="CC42">
        <v>420.1627931034483</v>
      </c>
      <c r="CD42">
        <v>9.021940689655175</v>
      </c>
      <c r="CE42">
        <v>0.8464099655172412</v>
      </c>
      <c r="CF42">
        <v>0.8121822758620688</v>
      </c>
      <c r="CG42">
        <v>4.510409310344828</v>
      </c>
      <c r="CH42">
        <v>3.92201551724138</v>
      </c>
      <c r="CI42">
        <v>2000.032068965517</v>
      </c>
      <c r="CJ42">
        <v>0.9800021724137932</v>
      </c>
      <c r="CK42">
        <v>0.0199979</v>
      </c>
      <c r="CL42">
        <v>0</v>
      </c>
      <c r="CM42">
        <v>2.311393103448276</v>
      </c>
      <c r="CN42">
        <v>0</v>
      </c>
      <c r="CO42">
        <v>2463.648275862069</v>
      </c>
      <c r="CP42">
        <v>16749.74482758621</v>
      </c>
      <c r="CQ42">
        <v>39.53855172413792</v>
      </c>
      <c r="CR42">
        <v>40.24327586206896</v>
      </c>
      <c r="CS42">
        <v>39.85965517241379</v>
      </c>
      <c r="CT42">
        <v>39.12696551724138</v>
      </c>
      <c r="CU42">
        <v>37.86820689655172</v>
      </c>
      <c r="CV42">
        <v>1960.035517241379</v>
      </c>
      <c r="CW42">
        <v>39.99758620689656</v>
      </c>
      <c r="CX42">
        <v>0</v>
      </c>
      <c r="CY42">
        <v>1679422136.7</v>
      </c>
      <c r="CZ42">
        <v>0</v>
      </c>
      <c r="DA42">
        <v>0</v>
      </c>
      <c r="DB42" t="s">
        <v>356</v>
      </c>
      <c r="DC42">
        <v>1678823626.5</v>
      </c>
      <c r="DD42">
        <v>1678823640.5</v>
      </c>
      <c r="DE42">
        <v>0</v>
      </c>
      <c r="DF42">
        <v>1.239</v>
      </c>
      <c r="DG42">
        <v>0.006</v>
      </c>
      <c r="DH42">
        <v>-2.298</v>
      </c>
      <c r="DI42">
        <v>-0.146</v>
      </c>
      <c r="DJ42">
        <v>420</v>
      </c>
      <c r="DK42">
        <v>21</v>
      </c>
      <c r="DL42">
        <v>0.57</v>
      </c>
      <c r="DM42">
        <v>0.05</v>
      </c>
      <c r="DN42">
        <v>-4.499101219512195</v>
      </c>
      <c r="DO42">
        <v>-1.15585672473868</v>
      </c>
      <c r="DP42">
        <v>0.201349313797702</v>
      </c>
      <c r="DQ42">
        <v>0</v>
      </c>
      <c r="DR42">
        <v>0.3843460731707318</v>
      </c>
      <c r="DS42">
        <v>-0.03782908013937261</v>
      </c>
      <c r="DT42">
        <v>0.009084556314629264</v>
      </c>
      <c r="DU42">
        <v>1</v>
      </c>
      <c r="DV42">
        <v>1</v>
      </c>
      <c r="DW42">
        <v>2</v>
      </c>
      <c r="DX42" t="s">
        <v>357</v>
      </c>
      <c r="DY42">
        <v>2.98426</v>
      </c>
      <c r="DZ42">
        <v>2.71548</v>
      </c>
      <c r="EA42">
        <v>0.0938592</v>
      </c>
      <c r="EB42">
        <v>0.09357070000000001</v>
      </c>
      <c r="EC42">
        <v>0.0547277</v>
      </c>
      <c r="ED42">
        <v>0.0515814</v>
      </c>
      <c r="EE42">
        <v>28860.1</v>
      </c>
      <c r="EF42">
        <v>28960.8</v>
      </c>
      <c r="EG42">
        <v>29596.1</v>
      </c>
      <c r="EH42">
        <v>29545.1</v>
      </c>
      <c r="EI42">
        <v>37088.8</v>
      </c>
      <c r="EJ42">
        <v>37259.5</v>
      </c>
      <c r="EK42">
        <v>41695.7</v>
      </c>
      <c r="EL42">
        <v>42092.3</v>
      </c>
      <c r="EM42">
        <v>1.98067</v>
      </c>
      <c r="EN42">
        <v>1.8787</v>
      </c>
      <c r="EO42">
        <v>0.042133</v>
      </c>
      <c r="EP42">
        <v>0</v>
      </c>
      <c r="EQ42">
        <v>19.3017</v>
      </c>
      <c r="ER42">
        <v>999.9</v>
      </c>
      <c r="ES42">
        <v>23.8</v>
      </c>
      <c r="ET42">
        <v>31.1</v>
      </c>
      <c r="EU42">
        <v>11.9957</v>
      </c>
      <c r="EV42">
        <v>63.258</v>
      </c>
      <c r="EW42">
        <v>33.6699</v>
      </c>
      <c r="EX42">
        <v>1</v>
      </c>
      <c r="EY42">
        <v>-0.113369</v>
      </c>
      <c r="EZ42">
        <v>5.60446</v>
      </c>
      <c r="FA42">
        <v>20.2549</v>
      </c>
      <c r="FB42">
        <v>5.21879</v>
      </c>
      <c r="FC42">
        <v>12.0159</v>
      </c>
      <c r="FD42">
        <v>4.99055</v>
      </c>
      <c r="FE42">
        <v>3.28842</v>
      </c>
      <c r="FF42">
        <v>9999</v>
      </c>
      <c r="FG42">
        <v>9999</v>
      </c>
      <c r="FH42">
        <v>9999</v>
      </c>
      <c r="FI42">
        <v>999.9</v>
      </c>
      <c r="FJ42">
        <v>1.86739</v>
      </c>
      <c r="FK42">
        <v>1.86647</v>
      </c>
      <c r="FL42">
        <v>1.866</v>
      </c>
      <c r="FM42">
        <v>1.86586</v>
      </c>
      <c r="FN42">
        <v>1.86768</v>
      </c>
      <c r="FO42">
        <v>1.87027</v>
      </c>
      <c r="FP42">
        <v>1.86888</v>
      </c>
      <c r="FQ42">
        <v>1.87027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-3.122</v>
      </c>
      <c r="GF42">
        <v>-0.2251</v>
      </c>
      <c r="GG42">
        <v>-1.841240210434717</v>
      </c>
      <c r="GH42">
        <v>-0.003310856085068561</v>
      </c>
      <c r="GI42">
        <v>6.863268723063948E-07</v>
      </c>
      <c r="GJ42">
        <v>-1.919107141366201E-10</v>
      </c>
      <c r="GK42">
        <v>-0.1688837207721138</v>
      </c>
      <c r="GL42">
        <v>-0.01731051475613908</v>
      </c>
      <c r="GM42">
        <v>0.001423790055903263</v>
      </c>
      <c r="GN42">
        <v>-2.424810517790065E-05</v>
      </c>
      <c r="GO42">
        <v>3</v>
      </c>
      <c r="GP42">
        <v>2318</v>
      </c>
      <c r="GQ42">
        <v>1</v>
      </c>
      <c r="GR42">
        <v>25</v>
      </c>
      <c r="GS42">
        <v>9975</v>
      </c>
      <c r="GT42">
        <v>9974.799999999999</v>
      </c>
      <c r="GU42">
        <v>1.06445</v>
      </c>
      <c r="GV42">
        <v>2.23267</v>
      </c>
      <c r="GW42">
        <v>1.39648</v>
      </c>
      <c r="GX42">
        <v>2.34741</v>
      </c>
      <c r="GY42">
        <v>1.49536</v>
      </c>
      <c r="GZ42">
        <v>2.51099</v>
      </c>
      <c r="HA42">
        <v>35.3827</v>
      </c>
      <c r="HB42">
        <v>24.0437</v>
      </c>
      <c r="HC42">
        <v>18</v>
      </c>
      <c r="HD42">
        <v>528.025</v>
      </c>
      <c r="HE42">
        <v>420.696</v>
      </c>
      <c r="HF42">
        <v>13.0906</v>
      </c>
      <c r="HG42">
        <v>25.7664</v>
      </c>
      <c r="HH42">
        <v>29.9999</v>
      </c>
      <c r="HI42">
        <v>25.8164</v>
      </c>
      <c r="HJ42">
        <v>25.774</v>
      </c>
      <c r="HK42">
        <v>21.3718</v>
      </c>
      <c r="HL42">
        <v>22.15</v>
      </c>
      <c r="HM42">
        <v>3.74988</v>
      </c>
      <c r="HN42">
        <v>13.0836</v>
      </c>
      <c r="HO42">
        <v>440.064</v>
      </c>
      <c r="HP42">
        <v>9.05401</v>
      </c>
      <c r="HQ42">
        <v>101.219</v>
      </c>
      <c r="HR42">
        <v>101.101</v>
      </c>
    </row>
    <row r="43" spans="1:226">
      <c r="A43">
        <v>27</v>
      </c>
      <c r="B43">
        <v>1679422134.5</v>
      </c>
      <c r="C43">
        <v>221.4000000953674</v>
      </c>
      <c r="D43" t="s">
        <v>413</v>
      </c>
      <c r="E43" t="s">
        <v>414</v>
      </c>
      <c r="F43">
        <v>5</v>
      </c>
      <c r="G43" t="s">
        <v>353</v>
      </c>
      <c r="H43" t="s">
        <v>354</v>
      </c>
      <c r="I43">
        <v>1679422126.732143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430.8865392400651</v>
      </c>
      <c r="AK43">
        <v>422.6867030303029</v>
      </c>
      <c r="AL43">
        <v>0.7814415750420967</v>
      </c>
      <c r="AM43">
        <v>64.85962485554292</v>
      </c>
      <c r="AN43">
        <f>(AP43 - AO43 + BO43*1E3/(8.314*(BQ43+273.15)) * AR43/BN43 * AQ43) * BN43/(100*BB43) * 1000/(1000 - AP43)</f>
        <v>0</v>
      </c>
      <c r="AO43">
        <v>9.028239056386271</v>
      </c>
      <c r="AP43">
        <v>9.421365494505503</v>
      </c>
      <c r="AQ43">
        <v>3.001689932001056E-05</v>
      </c>
      <c r="AR43">
        <v>96.46413391047723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1.51</v>
      </c>
      <c r="BC43">
        <v>0.5</v>
      </c>
      <c r="BD43" t="s">
        <v>355</v>
      </c>
      <c r="BE43">
        <v>2</v>
      </c>
      <c r="BF43" t="b">
        <v>1</v>
      </c>
      <c r="BG43">
        <v>1679422126.732143</v>
      </c>
      <c r="BH43">
        <v>416.0161785714286</v>
      </c>
      <c r="BI43">
        <v>422.8308571428571</v>
      </c>
      <c r="BJ43">
        <v>9.413345714285715</v>
      </c>
      <c r="BK43">
        <v>9.027838928571429</v>
      </c>
      <c r="BL43">
        <v>419.1387142857143</v>
      </c>
      <c r="BM43">
        <v>9.63851642857143</v>
      </c>
      <c r="BN43">
        <v>500.0316071428571</v>
      </c>
      <c r="BO43">
        <v>90.02132499999998</v>
      </c>
      <c r="BP43">
        <v>0.09987273928571429</v>
      </c>
      <c r="BQ43">
        <v>19.18532857142857</v>
      </c>
      <c r="BR43">
        <v>20.0109</v>
      </c>
      <c r="BS43">
        <v>999.9000000000002</v>
      </c>
      <c r="BT43">
        <v>0</v>
      </c>
      <c r="BU43">
        <v>0</v>
      </c>
      <c r="BV43">
        <v>10008.70535714286</v>
      </c>
      <c r="BW43">
        <v>0</v>
      </c>
      <c r="BX43">
        <v>13.48248214285715</v>
      </c>
      <c r="BY43">
        <v>-6.814563214285713</v>
      </c>
      <c r="BZ43">
        <v>419.9694285714286</v>
      </c>
      <c r="CA43">
        <v>426.6827142857143</v>
      </c>
      <c r="CB43">
        <v>0.3855062142857143</v>
      </c>
      <c r="CC43">
        <v>422.8308571428571</v>
      </c>
      <c r="CD43">
        <v>9.027838928571429</v>
      </c>
      <c r="CE43">
        <v>0.8474018214285717</v>
      </c>
      <c r="CF43">
        <v>0.8126980357142857</v>
      </c>
      <c r="CG43">
        <v>4.527150714285715</v>
      </c>
      <c r="CH43">
        <v>3.931050357142857</v>
      </c>
      <c r="CI43">
        <v>2000.017142857143</v>
      </c>
      <c r="CJ43">
        <v>0.9800011785714285</v>
      </c>
      <c r="CK43">
        <v>0.01999886071428572</v>
      </c>
      <c r="CL43">
        <v>0</v>
      </c>
      <c r="CM43">
        <v>2.251014285714286</v>
      </c>
      <c r="CN43">
        <v>0</v>
      </c>
      <c r="CO43">
        <v>2463.826428571429</v>
      </c>
      <c r="CP43">
        <v>16749.625</v>
      </c>
      <c r="CQ43">
        <v>39.47067857142857</v>
      </c>
      <c r="CR43">
        <v>40.16721428571428</v>
      </c>
      <c r="CS43">
        <v>39.80114285714285</v>
      </c>
      <c r="CT43">
        <v>39.04221428571428</v>
      </c>
      <c r="CU43">
        <v>37.80557142857143</v>
      </c>
      <c r="CV43">
        <v>1960.017142857143</v>
      </c>
      <c r="CW43">
        <v>40</v>
      </c>
      <c r="CX43">
        <v>0</v>
      </c>
      <c r="CY43">
        <v>1679422141.5</v>
      </c>
      <c r="CZ43">
        <v>0</v>
      </c>
      <c r="DA43">
        <v>0</v>
      </c>
      <c r="DB43" t="s">
        <v>356</v>
      </c>
      <c r="DC43">
        <v>1678823626.5</v>
      </c>
      <c r="DD43">
        <v>1678823640.5</v>
      </c>
      <c r="DE43">
        <v>0</v>
      </c>
      <c r="DF43">
        <v>1.239</v>
      </c>
      <c r="DG43">
        <v>0.006</v>
      </c>
      <c r="DH43">
        <v>-2.298</v>
      </c>
      <c r="DI43">
        <v>-0.146</v>
      </c>
      <c r="DJ43">
        <v>420</v>
      </c>
      <c r="DK43">
        <v>21</v>
      </c>
      <c r="DL43">
        <v>0.57</v>
      </c>
      <c r="DM43">
        <v>0.05</v>
      </c>
      <c r="DN43">
        <v>-6.15415</v>
      </c>
      <c r="DO43">
        <v>-24.33710791744841</v>
      </c>
      <c r="DP43">
        <v>3.058909704646412</v>
      </c>
      <c r="DQ43">
        <v>0</v>
      </c>
      <c r="DR43">
        <v>0.383263525</v>
      </c>
      <c r="DS43">
        <v>0.06461197373358304</v>
      </c>
      <c r="DT43">
        <v>0.007831630305969187</v>
      </c>
      <c r="DU43">
        <v>1</v>
      </c>
      <c r="DV43">
        <v>1</v>
      </c>
      <c r="DW43">
        <v>2</v>
      </c>
      <c r="DX43" t="s">
        <v>357</v>
      </c>
      <c r="DY43">
        <v>2.98414</v>
      </c>
      <c r="DZ43">
        <v>2.7158</v>
      </c>
      <c r="EA43">
        <v>0.0944844</v>
      </c>
      <c r="EB43">
        <v>0.0957142</v>
      </c>
      <c r="EC43">
        <v>0.0547371</v>
      </c>
      <c r="ED43">
        <v>0.0515863</v>
      </c>
      <c r="EE43">
        <v>28840.4</v>
      </c>
      <c r="EF43">
        <v>28892.7</v>
      </c>
      <c r="EG43">
        <v>29596.4</v>
      </c>
      <c r="EH43">
        <v>29545.5</v>
      </c>
      <c r="EI43">
        <v>37088.6</v>
      </c>
      <c r="EJ43">
        <v>37260.1</v>
      </c>
      <c r="EK43">
        <v>41696</v>
      </c>
      <c r="EL43">
        <v>42093.1</v>
      </c>
      <c r="EM43">
        <v>1.9805</v>
      </c>
      <c r="EN43">
        <v>1.87905</v>
      </c>
      <c r="EO43">
        <v>0.0427961</v>
      </c>
      <c r="EP43">
        <v>0</v>
      </c>
      <c r="EQ43">
        <v>19.3034</v>
      </c>
      <c r="ER43">
        <v>999.9</v>
      </c>
      <c r="ES43">
        <v>23.8</v>
      </c>
      <c r="ET43">
        <v>31.1</v>
      </c>
      <c r="EU43">
        <v>11.9956</v>
      </c>
      <c r="EV43">
        <v>63.268</v>
      </c>
      <c r="EW43">
        <v>33.5377</v>
      </c>
      <c r="EX43">
        <v>1</v>
      </c>
      <c r="EY43">
        <v>-0.11342</v>
      </c>
      <c r="EZ43">
        <v>5.55857</v>
      </c>
      <c r="FA43">
        <v>20.2565</v>
      </c>
      <c r="FB43">
        <v>5.21924</v>
      </c>
      <c r="FC43">
        <v>12.0159</v>
      </c>
      <c r="FD43">
        <v>4.99055</v>
      </c>
      <c r="FE43">
        <v>3.28848</v>
      </c>
      <c r="FF43">
        <v>9999</v>
      </c>
      <c r="FG43">
        <v>9999</v>
      </c>
      <c r="FH43">
        <v>9999</v>
      </c>
      <c r="FI43">
        <v>999.9</v>
      </c>
      <c r="FJ43">
        <v>1.86737</v>
      </c>
      <c r="FK43">
        <v>1.86646</v>
      </c>
      <c r="FL43">
        <v>1.866</v>
      </c>
      <c r="FM43">
        <v>1.86584</v>
      </c>
      <c r="FN43">
        <v>1.86768</v>
      </c>
      <c r="FO43">
        <v>1.87027</v>
      </c>
      <c r="FP43">
        <v>1.86888</v>
      </c>
      <c r="FQ43">
        <v>1.87027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-3.132</v>
      </c>
      <c r="GF43">
        <v>-0.2251</v>
      </c>
      <c r="GG43">
        <v>-1.841240210434717</v>
      </c>
      <c r="GH43">
        <v>-0.003310856085068561</v>
      </c>
      <c r="GI43">
        <v>6.863268723063948E-07</v>
      </c>
      <c r="GJ43">
        <v>-1.919107141366201E-10</v>
      </c>
      <c r="GK43">
        <v>-0.1688837207721138</v>
      </c>
      <c r="GL43">
        <v>-0.01731051475613908</v>
      </c>
      <c r="GM43">
        <v>0.001423790055903263</v>
      </c>
      <c r="GN43">
        <v>-2.424810517790065E-05</v>
      </c>
      <c r="GO43">
        <v>3</v>
      </c>
      <c r="GP43">
        <v>2318</v>
      </c>
      <c r="GQ43">
        <v>1</v>
      </c>
      <c r="GR43">
        <v>25</v>
      </c>
      <c r="GS43">
        <v>9975.1</v>
      </c>
      <c r="GT43">
        <v>9974.9</v>
      </c>
      <c r="GU43">
        <v>1.09619</v>
      </c>
      <c r="GV43">
        <v>2.23145</v>
      </c>
      <c r="GW43">
        <v>1.39648</v>
      </c>
      <c r="GX43">
        <v>2.34619</v>
      </c>
      <c r="GY43">
        <v>1.49536</v>
      </c>
      <c r="GZ43">
        <v>2.50366</v>
      </c>
      <c r="HA43">
        <v>35.3827</v>
      </c>
      <c r="HB43">
        <v>24.0437</v>
      </c>
      <c r="HC43">
        <v>18</v>
      </c>
      <c r="HD43">
        <v>527.91</v>
      </c>
      <c r="HE43">
        <v>420.9</v>
      </c>
      <c r="HF43">
        <v>13.075</v>
      </c>
      <c r="HG43">
        <v>25.7664</v>
      </c>
      <c r="HH43">
        <v>29.9999</v>
      </c>
      <c r="HI43">
        <v>25.8164</v>
      </c>
      <c r="HJ43">
        <v>25.774</v>
      </c>
      <c r="HK43">
        <v>21.9568</v>
      </c>
      <c r="HL43">
        <v>22.15</v>
      </c>
      <c r="HM43">
        <v>3.74988</v>
      </c>
      <c r="HN43">
        <v>13.0791</v>
      </c>
      <c r="HO43">
        <v>460.099</v>
      </c>
      <c r="HP43">
        <v>9.05401</v>
      </c>
      <c r="HQ43">
        <v>101.22</v>
      </c>
      <c r="HR43">
        <v>101.103</v>
      </c>
    </row>
    <row r="44" spans="1:226">
      <c r="A44">
        <v>28</v>
      </c>
      <c r="B44">
        <v>1679422139.5</v>
      </c>
      <c r="C44">
        <v>226.4000000953674</v>
      </c>
      <c r="D44" t="s">
        <v>415</v>
      </c>
      <c r="E44" t="s">
        <v>416</v>
      </c>
      <c r="F44">
        <v>5</v>
      </c>
      <c r="G44" t="s">
        <v>353</v>
      </c>
      <c r="H44" t="s">
        <v>354</v>
      </c>
      <c r="I44">
        <v>1679422132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445.8897984928213</v>
      </c>
      <c r="AK44">
        <v>431.8167757575756</v>
      </c>
      <c r="AL44">
        <v>1.975433064761929</v>
      </c>
      <c r="AM44">
        <v>64.85962485554292</v>
      </c>
      <c r="AN44">
        <f>(AP44 - AO44 + BO44*1E3/(8.314*(BQ44+273.15)) * AR44/BN44 * AQ44) * BN44/(100*BB44) * 1000/(1000 - AP44)</f>
        <v>0</v>
      </c>
      <c r="AO44">
        <v>9.029133459241041</v>
      </c>
      <c r="AP44">
        <v>9.423033406593403</v>
      </c>
      <c r="AQ44">
        <v>5.288912609922102E-06</v>
      </c>
      <c r="AR44">
        <v>96.46413391047723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1.51</v>
      </c>
      <c r="BC44">
        <v>0.5</v>
      </c>
      <c r="BD44" t="s">
        <v>355</v>
      </c>
      <c r="BE44">
        <v>2</v>
      </c>
      <c r="BF44" t="b">
        <v>1</v>
      </c>
      <c r="BG44">
        <v>1679422132</v>
      </c>
      <c r="BH44">
        <v>418.7402592592592</v>
      </c>
      <c r="BI44">
        <v>430.6848518518519</v>
      </c>
      <c r="BJ44">
        <v>9.419662222222222</v>
      </c>
      <c r="BK44">
        <v>9.028510740740741</v>
      </c>
      <c r="BL44">
        <v>421.8704814814815</v>
      </c>
      <c r="BM44">
        <v>9.644811481481483</v>
      </c>
      <c r="BN44">
        <v>500.0364444444444</v>
      </c>
      <c r="BO44">
        <v>90.02046666666671</v>
      </c>
      <c r="BP44">
        <v>0.09993069629629628</v>
      </c>
      <c r="BQ44">
        <v>19.18440740740741</v>
      </c>
      <c r="BR44">
        <v>20.0142</v>
      </c>
      <c r="BS44">
        <v>999.9000000000001</v>
      </c>
      <c r="BT44">
        <v>0</v>
      </c>
      <c r="BU44">
        <v>0</v>
      </c>
      <c r="BV44">
        <v>10007.45666666667</v>
      </c>
      <c r="BW44">
        <v>0</v>
      </c>
      <c r="BX44">
        <v>13.47827037037037</v>
      </c>
      <c r="BY44">
        <v>-11.94450148148148</v>
      </c>
      <c r="BZ44">
        <v>422.7221481481481</v>
      </c>
      <c r="CA44">
        <v>434.6086296296297</v>
      </c>
      <c r="CB44">
        <v>0.3911511481481482</v>
      </c>
      <c r="CC44">
        <v>430.6848518518519</v>
      </c>
      <c r="CD44">
        <v>9.028510740740741</v>
      </c>
      <c r="CE44">
        <v>0.8479623333333334</v>
      </c>
      <c r="CF44">
        <v>0.8127507037037036</v>
      </c>
      <c r="CG44">
        <v>4.536603333333333</v>
      </c>
      <c r="CH44">
        <v>3.931972222222222</v>
      </c>
      <c r="CI44">
        <v>2000.008148148148</v>
      </c>
      <c r="CJ44">
        <v>0.9800003333333335</v>
      </c>
      <c r="CK44">
        <v>0.01999967777777778</v>
      </c>
      <c r="CL44">
        <v>0</v>
      </c>
      <c r="CM44">
        <v>2.280333333333334</v>
      </c>
      <c r="CN44">
        <v>0</v>
      </c>
      <c r="CO44">
        <v>2463.957037037037</v>
      </c>
      <c r="CP44">
        <v>16749.54074074074</v>
      </c>
      <c r="CQ44">
        <v>39.40014814814814</v>
      </c>
      <c r="CR44">
        <v>40.09696296296296</v>
      </c>
      <c r="CS44">
        <v>39.73581481481482</v>
      </c>
      <c r="CT44">
        <v>38.95114814814814</v>
      </c>
      <c r="CU44">
        <v>37.74733333333333</v>
      </c>
      <c r="CV44">
        <v>1960.008148148148</v>
      </c>
      <c r="CW44">
        <v>40</v>
      </c>
      <c r="CX44">
        <v>0</v>
      </c>
      <c r="CY44">
        <v>1679422146.3</v>
      </c>
      <c r="CZ44">
        <v>0</v>
      </c>
      <c r="DA44">
        <v>0</v>
      </c>
      <c r="DB44" t="s">
        <v>356</v>
      </c>
      <c r="DC44">
        <v>1678823626.5</v>
      </c>
      <c r="DD44">
        <v>1678823640.5</v>
      </c>
      <c r="DE44">
        <v>0</v>
      </c>
      <c r="DF44">
        <v>1.239</v>
      </c>
      <c r="DG44">
        <v>0.006</v>
      </c>
      <c r="DH44">
        <v>-2.298</v>
      </c>
      <c r="DI44">
        <v>-0.146</v>
      </c>
      <c r="DJ44">
        <v>420</v>
      </c>
      <c r="DK44">
        <v>21</v>
      </c>
      <c r="DL44">
        <v>0.57</v>
      </c>
      <c r="DM44">
        <v>0.05</v>
      </c>
      <c r="DN44">
        <v>-8.990399</v>
      </c>
      <c r="DO44">
        <v>-53.23410191369607</v>
      </c>
      <c r="DP44">
        <v>5.667841241283492</v>
      </c>
      <c r="DQ44">
        <v>0</v>
      </c>
      <c r="DR44">
        <v>0.386286175</v>
      </c>
      <c r="DS44">
        <v>0.07322689305815955</v>
      </c>
      <c r="DT44">
        <v>0.007601489255032526</v>
      </c>
      <c r="DU44">
        <v>1</v>
      </c>
      <c r="DV44">
        <v>1</v>
      </c>
      <c r="DW44">
        <v>2</v>
      </c>
      <c r="DX44" t="s">
        <v>357</v>
      </c>
      <c r="DY44">
        <v>2.98385</v>
      </c>
      <c r="DZ44">
        <v>2.71538</v>
      </c>
      <c r="EA44">
        <v>0.0960911</v>
      </c>
      <c r="EB44">
        <v>0.0983614</v>
      </c>
      <c r="EC44">
        <v>0.0547433</v>
      </c>
      <c r="ED44">
        <v>0.0515802</v>
      </c>
      <c r="EE44">
        <v>28789</v>
      </c>
      <c r="EF44">
        <v>28808.1</v>
      </c>
      <c r="EG44">
        <v>29596.1</v>
      </c>
      <c r="EH44">
        <v>29545.4</v>
      </c>
      <c r="EI44">
        <v>37088</v>
      </c>
      <c r="EJ44">
        <v>37260</v>
      </c>
      <c r="EK44">
        <v>41695.5</v>
      </c>
      <c r="EL44">
        <v>42092.7</v>
      </c>
      <c r="EM44">
        <v>1.98067</v>
      </c>
      <c r="EN44">
        <v>1.87903</v>
      </c>
      <c r="EO44">
        <v>0.0433773</v>
      </c>
      <c r="EP44">
        <v>0</v>
      </c>
      <c r="EQ44">
        <v>19.3046</v>
      </c>
      <c r="ER44">
        <v>999.9</v>
      </c>
      <c r="ES44">
        <v>23.8</v>
      </c>
      <c r="ET44">
        <v>31.1</v>
      </c>
      <c r="EU44">
        <v>11.9965</v>
      </c>
      <c r="EV44">
        <v>63.188</v>
      </c>
      <c r="EW44">
        <v>33.8582</v>
      </c>
      <c r="EX44">
        <v>1</v>
      </c>
      <c r="EY44">
        <v>-0.113834</v>
      </c>
      <c r="EZ44">
        <v>5.5471</v>
      </c>
      <c r="FA44">
        <v>20.2564</v>
      </c>
      <c r="FB44">
        <v>5.21729</v>
      </c>
      <c r="FC44">
        <v>12.0159</v>
      </c>
      <c r="FD44">
        <v>4.9894</v>
      </c>
      <c r="FE44">
        <v>3.28835</v>
      </c>
      <c r="FF44">
        <v>9999</v>
      </c>
      <c r="FG44">
        <v>9999</v>
      </c>
      <c r="FH44">
        <v>9999</v>
      </c>
      <c r="FI44">
        <v>999.9</v>
      </c>
      <c r="FJ44">
        <v>1.86737</v>
      </c>
      <c r="FK44">
        <v>1.86646</v>
      </c>
      <c r="FL44">
        <v>1.866</v>
      </c>
      <c r="FM44">
        <v>1.86585</v>
      </c>
      <c r="FN44">
        <v>1.86769</v>
      </c>
      <c r="FO44">
        <v>1.87026</v>
      </c>
      <c r="FP44">
        <v>1.86888</v>
      </c>
      <c r="FQ44">
        <v>1.87028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-3.159</v>
      </c>
      <c r="GF44">
        <v>-0.2251</v>
      </c>
      <c r="GG44">
        <v>-1.841240210434717</v>
      </c>
      <c r="GH44">
        <v>-0.003310856085068561</v>
      </c>
      <c r="GI44">
        <v>6.863268723063948E-07</v>
      </c>
      <c r="GJ44">
        <v>-1.919107141366201E-10</v>
      </c>
      <c r="GK44">
        <v>-0.1688837207721138</v>
      </c>
      <c r="GL44">
        <v>-0.01731051475613908</v>
      </c>
      <c r="GM44">
        <v>0.001423790055903263</v>
      </c>
      <c r="GN44">
        <v>-2.424810517790065E-05</v>
      </c>
      <c r="GO44">
        <v>3</v>
      </c>
      <c r="GP44">
        <v>2318</v>
      </c>
      <c r="GQ44">
        <v>1</v>
      </c>
      <c r="GR44">
        <v>25</v>
      </c>
      <c r="GS44">
        <v>9975.200000000001</v>
      </c>
      <c r="GT44">
        <v>9975</v>
      </c>
      <c r="GU44">
        <v>1.12793</v>
      </c>
      <c r="GV44">
        <v>2.23022</v>
      </c>
      <c r="GW44">
        <v>1.39648</v>
      </c>
      <c r="GX44">
        <v>2.34497</v>
      </c>
      <c r="GY44">
        <v>1.49536</v>
      </c>
      <c r="GZ44">
        <v>2.53662</v>
      </c>
      <c r="HA44">
        <v>35.3827</v>
      </c>
      <c r="HB44">
        <v>24.0437</v>
      </c>
      <c r="HC44">
        <v>18</v>
      </c>
      <c r="HD44">
        <v>528.022</v>
      </c>
      <c r="HE44">
        <v>420.869</v>
      </c>
      <c r="HF44">
        <v>13.0699</v>
      </c>
      <c r="HG44">
        <v>25.7664</v>
      </c>
      <c r="HH44">
        <v>29.9999</v>
      </c>
      <c r="HI44">
        <v>25.816</v>
      </c>
      <c r="HJ44">
        <v>25.7718</v>
      </c>
      <c r="HK44">
        <v>22.6358</v>
      </c>
      <c r="HL44">
        <v>22.15</v>
      </c>
      <c r="HM44">
        <v>3.74988</v>
      </c>
      <c r="HN44">
        <v>13.0716</v>
      </c>
      <c r="HO44">
        <v>473.457</v>
      </c>
      <c r="HP44">
        <v>9.056190000000001</v>
      </c>
      <c r="HQ44">
        <v>101.219</v>
      </c>
      <c r="HR44">
        <v>101.102</v>
      </c>
    </row>
    <row r="45" spans="1:226">
      <c r="A45">
        <v>29</v>
      </c>
      <c r="B45">
        <v>1679422144.5</v>
      </c>
      <c r="C45">
        <v>231.4000000953674</v>
      </c>
      <c r="D45" t="s">
        <v>417</v>
      </c>
      <c r="E45" t="s">
        <v>418</v>
      </c>
      <c r="F45">
        <v>5</v>
      </c>
      <c r="G45" t="s">
        <v>353</v>
      </c>
      <c r="H45" t="s">
        <v>354</v>
      </c>
      <c r="I45">
        <v>1679422136.714286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462.4421033138481</v>
      </c>
      <c r="AK45">
        <v>444.8966606060605</v>
      </c>
      <c r="AL45">
        <v>2.698913867862874</v>
      </c>
      <c r="AM45">
        <v>64.85962485554292</v>
      </c>
      <c r="AN45">
        <f>(AP45 - AO45 + BO45*1E3/(8.314*(BQ45+273.15)) * AR45/BN45 * AQ45) * BN45/(100*BB45) * 1000/(1000 - AP45)</f>
        <v>0</v>
      </c>
      <c r="AO45">
        <v>9.028149535918017</v>
      </c>
      <c r="AP45">
        <v>9.423597472527478</v>
      </c>
      <c r="AQ45">
        <v>5.59918995193661E-07</v>
      </c>
      <c r="AR45">
        <v>96.46413391047723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1.51</v>
      </c>
      <c r="BC45">
        <v>0.5</v>
      </c>
      <c r="BD45" t="s">
        <v>355</v>
      </c>
      <c r="BE45">
        <v>2</v>
      </c>
      <c r="BF45" t="b">
        <v>1</v>
      </c>
      <c r="BG45">
        <v>1679422136.714286</v>
      </c>
      <c r="BH45">
        <v>424.9601428571428</v>
      </c>
      <c r="BI45">
        <v>442.9648571428571</v>
      </c>
      <c r="BJ45">
        <v>9.421930000000001</v>
      </c>
      <c r="BK45">
        <v>9.028271071428572</v>
      </c>
      <c r="BL45">
        <v>428.1080000000001</v>
      </c>
      <c r="BM45">
        <v>9.647071785714285</v>
      </c>
      <c r="BN45">
        <v>500.0428571428571</v>
      </c>
      <c r="BO45">
        <v>90.02017857142857</v>
      </c>
      <c r="BP45">
        <v>0.09995145357142858</v>
      </c>
      <c r="BQ45">
        <v>19.18311071428571</v>
      </c>
      <c r="BR45">
        <v>20.01462142857143</v>
      </c>
      <c r="BS45">
        <v>999.9000000000002</v>
      </c>
      <c r="BT45">
        <v>0</v>
      </c>
      <c r="BU45">
        <v>0</v>
      </c>
      <c r="BV45">
        <v>10007.29928571429</v>
      </c>
      <c r="BW45">
        <v>0</v>
      </c>
      <c r="BX45">
        <v>13.4846</v>
      </c>
      <c r="BY45">
        <v>-18.00463428571428</v>
      </c>
      <c r="BZ45">
        <v>429.0022142857144</v>
      </c>
      <c r="CA45">
        <v>447.0005357142858</v>
      </c>
      <c r="CB45">
        <v>0.3936588928571429</v>
      </c>
      <c r="CC45">
        <v>442.9648571428571</v>
      </c>
      <c r="CD45">
        <v>9.028271071428572</v>
      </c>
      <c r="CE45">
        <v>0.8481637857142857</v>
      </c>
      <c r="CF45">
        <v>0.8127265357142858</v>
      </c>
      <c r="CG45">
        <v>4.539998214285714</v>
      </c>
      <c r="CH45">
        <v>3.931548571428571</v>
      </c>
      <c r="CI45">
        <v>1999.996428571429</v>
      </c>
      <c r="CJ45">
        <v>0.9799995714285714</v>
      </c>
      <c r="CK45">
        <v>0.02000042857142857</v>
      </c>
      <c r="CL45">
        <v>0</v>
      </c>
      <c r="CM45">
        <v>2.238771428571428</v>
      </c>
      <c r="CN45">
        <v>0</v>
      </c>
      <c r="CO45">
        <v>2463.961071428571</v>
      </c>
      <c r="CP45">
        <v>16749.43928571428</v>
      </c>
      <c r="CQ45">
        <v>39.34125</v>
      </c>
      <c r="CR45">
        <v>40.04221428571428</v>
      </c>
      <c r="CS45">
        <v>39.68064285714286</v>
      </c>
      <c r="CT45">
        <v>38.87696428571428</v>
      </c>
      <c r="CU45">
        <v>37.69175</v>
      </c>
      <c r="CV45">
        <v>1959.996428571429</v>
      </c>
      <c r="CW45">
        <v>40</v>
      </c>
      <c r="CX45">
        <v>0</v>
      </c>
      <c r="CY45">
        <v>1679422151.7</v>
      </c>
      <c r="CZ45">
        <v>0</v>
      </c>
      <c r="DA45">
        <v>0</v>
      </c>
      <c r="DB45" t="s">
        <v>356</v>
      </c>
      <c r="DC45">
        <v>1678823626.5</v>
      </c>
      <c r="DD45">
        <v>1678823640.5</v>
      </c>
      <c r="DE45">
        <v>0</v>
      </c>
      <c r="DF45">
        <v>1.239</v>
      </c>
      <c r="DG45">
        <v>0.006</v>
      </c>
      <c r="DH45">
        <v>-2.298</v>
      </c>
      <c r="DI45">
        <v>-0.146</v>
      </c>
      <c r="DJ45">
        <v>420</v>
      </c>
      <c r="DK45">
        <v>21</v>
      </c>
      <c r="DL45">
        <v>0.57</v>
      </c>
      <c r="DM45">
        <v>0.05</v>
      </c>
      <c r="DN45">
        <v>-14.03254951219512</v>
      </c>
      <c r="DO45">
        <v>-76.74155247386756</v>
      </c>
      <c r="DP45">
        <v>7.684374959891949</v>
      </c>
      <c r="DQ45">
        <v>0</v>
      </c>
      <c r="DR45">
        <v>0.3914752439024391</v>
      </c>
      <c r="DS45">
        <v>0.03604680836236918</v>
      </c>
      <c r="DT45">
        <v>0.003837835910652897</v>
      </c>
      <c r="DU45">
        <v>1</v>
      </c>
      <c r="DV45">
        <v>1</v>
      </c>
      <c r="DW45">
        <v>2</v>
      </c>
      <c r="DX45" t="s">
        <v>357</v>
      </c>
      <c r="DY45">
        <v>2.98452</v>
      </c>
      <c r="DZ45">
        <v>2.71598</v>
      </c>
      <c r="EA45">
        <v>0.09829880000000001</v>
      </c>
      <c r="EB45">
        <v>0.101032</v>
      </c>
      <c r="EC45">
        <v>0.0547456</v>
      </c>
      <c r="ED45">
        <v>0.0515731</v>
      </c>
      <c r="EE45">
        <v>28719.3</v>
      </c>
      <c r="EF45">
        <v>28722.8</v>
      </c>
      <c r="EG45">
        <v>29596.8</v>
      </c>
      <c r="EH45">
        <v>29545.4</v>
      </c>
      <c r="EI45">
        <v>37088.7</v>
      </c>
      <c r="EJ45">
        <v>37260.5</v>
      </c>
      <c r="EK45">
        <v>41696.4</v>
      </c>
      <c r="EL45">
        <v>42092.9</v>
      </c>
      <c r="EM45">
        <v>1.98123</v>
      </c>
      <c r="EN45">
        <v>1.87892</v>
      </c>
      <c r="EO45">
        <v>0.0427812</v>
      </c>
      <c r="EP45">
        <v>0</v>
      </c>
      <c r="EQ45">
        <v>19.305</v>
      </c>
      <c r="ER45">
        <v>999.9</v>
      </c>
      <c r="ES45">
        <v>23.8</v>
      </c>
      <c r="ET45">
        <v>31.1</v>
      </c>
      <c r="EU45">
        <v>11.9958</v>
      </c>
      <c r="EV45">
        <v>63.018</v>
      </c>
      <c r="EW45">
        <v>33.8141</v>
      </c>
      <c r="EX45">
        <v>1</v>
      </c>
      <c r="EY45">
        <v>-0.11359</v>
      </c>
      <c r="EZ45">
        <v>5.64028</v>
      </c>
      <c r="FA45">
        <v>20.2535</v>
      </c>
      <c r="FB45">
        <v>5.21924</v>
      </c>
      <c r="FC45">
        <v>12.0158</v>
      </c>
      <c r="FD45">
        <v>4.99095</v>
      </c>
      <c r="FE45">
        <v>3.28865</v>
      </c>
      <c r="FF45">
        <v>9999</v>
      </c>
      <c r="FG45">
        <v>9999</v>
      </c>
      <c r="FH45">
        <v>9999</v>
      </c>
      <c r="FI45">
        <v>999.9</v>
      </c>
      <c r="FJ45">
        <v>1.86738</v>
      </c>
      <c r="FK45">
        <v>1.86646</v>
      </c>
      <c r="FL45">
        <v>1.866</v>
      </c>
      <c r="FM45">
        <v>1.86584</v>
      </c>
      <c r="FN45">
        <v>1.86769</v>
      </c>
      <c r="FO45">
        <v>1.87026</v>
      </c>
      <c r="FP45">
        <v>1.86889</v>
      </c>
      <c r="FQ45">
        <v>1.87027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-3.196</v>
      </c>
      <c r="GF45">
        <v>-0.2251</v>
      </c>
      <c r="GG45">
        <v>-1.841240210434717</v>
      </c>
      <c r="GH45">
        <v>-0.003310856085068561</v>
      </c>
      <c r="GI45">
        <v>6.863268723063948E-07</v>
      </c>
      <c r="GJ45">
        <v>-1.919107141366201E-10</v>
      </c>
      <c r="GK45">
        <v>-0.1688837207721138</v>
      </c>
      <c r="GL45">
        <v>-0.01731051475613908</v>
      </c>
      <c r="GM45">
        <v>0.001423790055903263</v>
      </c>
      <c r="GN45">
        <v>-2.424810517790065E-05</v>
      </c>
      <c r="GO45">
        <v>3</v>
      </c>
      <c r="GP45">
        <v>2318</v>
      </c>
      <c r="GQ45">
        <v>1</v>
      </c>
      <c r="GR45">
        <v>25</v>
      </c>
      <c r="GS45">
        <v>9975.299999999999</v>
      </c>
      <c r="GT45">
        <v>9975.1</v>
      </c>
      <c r="GU45">
        <v>1.15845</v>
      </c>
      <c r="GV45">
        <v>2.22778</v>
      </c>
      <c r="GW45">
        <v>1.39771</v>
      </c>
      <c r="GX45">
        <v>2.34619</v>
      </c>
      <c r="GY45">
        <v>1.49536</v>
      </c>
      <c r="GZ45">
        <v>2.49878</v>
      </c>
      <c r="HA45">
        <v>35.3827</v>
      </c>
      <c r="HB45">
        <v>24.035</v>
      </c>
      <c r="HC45">
        <v>18</v>
      </c>
      <c r="HD45">
        <v>528.3680000000001</v>
      </c>
      <c r="HE45">
        <v>420.81</v>
      </c>
      <c r="HF45">
        <v>13.0598</v>
      </c>
      <c r="HG45">
        <v>25.7664</v>
      </c>
      <c r="HH45">
        <v>30.0002</v>
      </c>
      <c r="HI45">
        <v>25.8142</v>
      </c>
      <c r="HJ45">
        <v>25.7718</v>
      </c>
      <c r="HK45">
        <v>23.2409</v>
      </c>
      <c r="HL45">
        <v>22.15</v>
      </c>
      <c r="HM45">
        <v>3.74988</v>
      </c>
      <c r="HN45">
        <v>13.0425</v>
      </c>
      <c r="HO45">
        <v>486.825</v>
      </c>
      <c r="HP45">
        <v>9.05503</v>
      </c>
      <c r="HQ45">
        <v>101.221</v>
      </c>
      <c r="HR45">
        <v>101.103</v>
      </c>
    </row>
    <row r="46" spans="1:226">
      <c r="A46">
        <v>30</v>
      </c>
      <c r="B46">
        <v>1679422149.5</v>
      </c>
      <c r="C46">
        <v>236.4000000953674</v>
      </c>
      <c r="D46" t="s">
        <v>419</v>
      </c>
      <c r="E46" t="s">
        <v>420</v>
      </c>
      <c r="F46">
        <v>5</v>
      </c>
      <c r="G46" t="s">
        <v>353</v>
      </c>
      <c r="H46" t="s">
        <v>354</v>
      </c>
      <c r="I46">
        <v>1679422142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479.3348537174351</v>
      </c>
      <c r="AK46">
        <v>460.0064242424242</v>
      </c>
      <c r="AL46">
        <v>3.059104475628538</v>
      </c>
      <c r="AM46">
        <v>64.85962485554292</v>
      </c>
      <c r="AN46">
        <f>(AP46 - AO46 + BO46*1E3/(8.314*(BQ46+273.15)) * AR46/BN46 * AQ46) * BN46/(100*BB46) * 1000/(1000 - AP46)</f>
        <v>0</v>
      </c>
      <c r="AO46">
        <v>9.026998889973491</v>
      </c>
      <c r="AP46">
        <v>9.423200439560443</v>
      </c>
      <c r="AQ46">
        <v>-7.853513212574668E-07</v>
      </c>
      <c r="AR46">
        <v>96.46413391047723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1.51</v>
      </c>
      <c r="BC46">
        <v>0.5</v>
      </c>
      <c r="BD46" t="s">
        <v>355</v>
      </c>
      <c r="BE46">
        <v>2</v>
      </c>
      <c r="BF46" t="b">
        <v>1</v>
      </c>
      <c r="BG46">
        <v>1679422142</v>
      </c>
      <c r="BH46">
        <v>436.1833703703703</v>
      </c>
      <c r="BI46">
        <v>459.8005925925926</v>
      </c>
      <c r="BJ46">
        <v>9.422934074074075</v>
      </c>
      <c r="BK46">
        <v>9.027864814814816</v>
      </c>
      <c r="BL46">
        <v>439.3628888888889</v>
      </c>
      <c r="BM46">
        <v>9.648072962962964</v>
      </c>
      <c r="BN46">
        <v>500.053037037037</v>
      </c>
      <c r="BO46">
        <v>90.01920370370371</v>
      </c>
      <c r="BP46">
        <v>0.1000103703703704</v>
      </c>
      <c r="BQ46">
        <v>19.18107407407408</v>
      </c>
      <c r="BR46">
        <v>20.01962222222222</v>
      </c>
      <c r="BS46">
        <v>999.9000000000001</v>
      </c>
      <c r="BT46">
        <v>0</v>
      </c>
      <c r="BU46">
        <v>0</v>
      </c>
      <c r="BV46">
        <v>10003.40185185185</v>
      </c>
      <c r="BW46">
        <v>0</v>
      </c>
      <c r="BX46">
        <v>13.48585925925926</v>
      </c>
      <c r="BY46">
        <v>-23.61729629629629</v>
      </c>
      <c r="BZ46">
        <v>440.3324814814815</v>
      </c>
      <c r="CA46">
        <v>463.9895185185185</v>
      </c>
      <c r="CB46">
        <v>0.3950699259259259</v>
      </c>
      <c r="CC46">
        <v>459.8005925925926</v>
      </c>
      <c r="CD46">
        <v>9.027864814814816</v>
      </c>
      <c r="CE46">
        <v>0.8482449629629628</v>
      </c>
      <c r="CF46">
        <v>0.8126811851851851</v>
      </c>
      <c r="CG46">
        <v>4.541367777777778</v>
      </c>
      <c r="CH46">
        <v>3.930754814814815</v>
      </c>
      <c r="CI46">
        <v>2000.027037037037</v>
      </c>
      <c r="CJ46">
        <v>0.9799991111111112</v>
      </c>
      <c r="CK46">
        <v>0.02000088888888889</v>
      </c>
      <c r="CL46">
        <v>0</v>
      </c>
      <c r="CM46">
        <v>2.250044444444444</v>
      </c>
      <c r="CN46">
        <v>0</v>
      </c>
      <c r="CO46">
        <v>2464.09037037037</v>
      </c>
      <c r="CP46">
        <v>16749.68888888889</v>
      </c>
      <c r="CQ46">
        <v>39.27055555555555</v>
      </c>
      <c r="CR46">
        <v>39.98122222222222</v>
      </c>
      <c r="CS46">
        <v>39.61548148148148</v>
      </c>
      <c r="CT46">
        <v>38.79374074074073</v>
      </c>
      <c r="CU46">
        <v>37.63629629629629</v>
      </c>
      <c r="CV46">
        <v>1960.027037037037</v>
      </c>
      <c r="CW46">
        <v>40</v>
      </c>
      <c r="CX46">
        <v>0</v>
      </c>
      <c r="CY46">
        <v>1679422156.5</v>
      </c>
      <c r="CZ46">
        <v>0</v>
      </c>
      <c r="DA46">
        <v>0</v>
      </c>
      <c r="DB46" t="s">
        <v>356</v>
      </c>
      <c r="DC46">
        <v>1678823626.5</v>
      </c>
      <c r="DD46">
        <v>1678823640.5</v>
      </c>
      <c r="DE46">
        <v>0</v>
      </c>
      <c r="DF46">
        <v>1.239</v>
      </c>
      <c r="DG46">
        <v>0.006</v>
      </c>
      <c r="DH46">
        <v>-2.298</v>
      </c>
      <c r="DI46">
        <v>-0.146</v>
      </c>
      <c r="DJ46">
        <v>420</v>
      </c>
      <c r="DK46">
        <v>21</v>
      </c>
      <c r="DL46">
        <v>0.57</v>
      </c>
      <c r="DM46">
        <v>0.05</v>
      </c>
      <c r="DN46">
        <v>-20.271894</v>
      </c>
      <c r="DO46">
        <v>-63.21037553470915</v>
      </c>
      <c r="DP46">
        <v>6.313956081973013</v>
      </c>
      <c r="DQ46">
        <v>0</v>
      </c>
      <c r="DR46">
        <v>0.394290225</v>
      </c>
      <c r="DS46">
        <v>0.01723133583489644</v>
      </c>
      <c r="DT46">
        <v>0.001771733480062676</v>
      </c>
      <c r="DU46">
        <v>1</v>
      </c>
      <c r="DV46">
        <v>1</v>
      </c>
      <c r="DW46">
        <v>2</v>
      </c>
      <c r="DX46" t="s">
        <v>357</v>
      </c>
      <c r="DY46">
        <v>2.98413</v>
      </c>
      <c r="DZ46">
        <v>2.71568</v>
      </c>
      <c r="EA46">
        <v>0.100777</v>
      </c>
      <c r="EB46">
        <v>0.103682</v>
      </c>
      <c r="EC46">
        <v>0.0547417</v>
      </c>
      <c r="ED46">
        <v>0.0515727</v>
      </c>
      <c r="EE46">
        <v>28639.5</v>
      </c>
      <c r="EF46">
        <v>28638.2</v>
      </c>
      <c r="EG46">
        <v>29595.8</v>
      </c>
      <c r="EH46">
        <v>29545.5</v>
      </c>
      <c r="EI46">
        <v>37087.8</v>
      </c>
      <c r="EJ46">
        <v>37260.6</v>
      </c>
      <c r="EK46">
        <v>41695.1</v>
      </c>
      <c r="EL46">
        <v>42092.9</v>
      </c>
      <c r="EM46">
        <v>1.98065</v>
      </c>
      <c r="EN46">
        <v>1.87932</v>
      </c>
      <c r="EO46">
        <v>0.0424013</v>
      </c>
      <c r="EP46">
        <v>0</v>
      </c>
      <c r="EQ46">
        <v>19.3052</v>
      </c>
      <c r="ER46">
        <v>999.9</v>
      </c>
      <c r="ES46">
        <v>23.8</v>
      </c>
      <c r="ET46">
        <v>31.1</v>
      </c>
      <c r="EU46">
        <v>11.9962</v>
      </c>
      <c r="EV46">
        <v>63.388</v>
      </c>
      <c r="EW46">
        <v>34.1627</v>
      </c>
      <c r="EX46">
        <v>1</v>
      </c>
      <c r="EY46">
        <v>-0.113267</v>
      </c>
      <c r="EZ46">
        <v>5.64899</v>
      </c>
      <c r="FA46">
        <v>20.2531</v>
      </c>
      <c r="FB46">
        <v>5.21744</v>
      </c>
      <c r="FC46">
        <v>12.0158</v>
      </c>
      <c r="FD46">
        <v>4.9905</v>
      </c>
      <c r="FE46">
        <v>3.28848</v>
      </c>
      <c r="FF46">
        <v>9999</v>
      </c>
      <c r="FG46">
        <v>9999</v>
      </c>
      <c r="FH46">
        <v>9999</v>
      </c>
      <c r="FI46">
        <v>999.9</v>
      </c>
      <c r="FJ46">
        <v>1.86738</v>
      </c>
      <c r="FK46">
        <v>1.86646</v>
      </c>
      <c r="FL46">
        <v>1.86599</v>
      </c>
      <c r="FM46">
        <v>1.86584</v>
      </c>
      <c r="FN46">
        <v>1.86768</v>
      </c>
      <c r="FO46">
        <v>1.87026</v>
      </c>
      <c r="FP46">
        <v>1.86889</v>
      </c>
      <c r="FQ46">
        <v>1.87027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-3.239</v>
      </c>
      <c r="GF46">
        <v>-0.2251</v>
      </c>
      <c r="GG46">
        <v>-1.841240210434717</v>
      </c>
      <c r="GH46">
        <v>-0.003310856085068561</v>
      </c>
      <c r="GI46">
        <v>6.863268723063948E-07</v>
      </c>
      <c r="GJ46">
        <v>-1.919107141366201E-10</v>
      </c>
      <c r="GK46">
        <v>-0.1688837207721138</v>
      </c>
      <c r="GL46">
        <v>-0.01731051475613908</v>
      </c>
      <c r="GM46">
        <v>0.001423790055903263</v>
      </c>
      <c r="GN46">
        <v>-2.424810517790065E-05</v>
      </c>
      <c r="GO46">
        <v>3</v>
      </c>
      <c r="GP46">
        <v>2318</v>
      </c>
      <c r="GQ46">
        <v>1</v>
      </c>
      <c r="GR46">
        <v>25</v>
      </c>
      <c r="GS46">
        <v>9975.4</v>
      </c>
      <c r="GT46">
        <v>9975.1</v>
      </c>
      <c r="GU46">
        <v>1.19141</v>
      </c>
      <c r="GV46">
        <v>2.23267</v>
      </c>
      <c r="GW46">
        <v>1.39648</v>
      </c>
      <c r="GX46">
        <v>2.34497</v>
      </c>
      <c r="GY46">
        <v>1.49536</v>
      </c>
      <c r="GZ46">
        <v>2.42065</v>
      </c>
      <c r="HA46">
        <v>35.3827</v>
      </c>
      <c r="HB46">
        <v>24.035</v>
      </c>
      <c r="HC46">
        <v>18</v>
      </c>
      <c r="HD46">
        <v>527.989</v>
      </c>
      <c r="HE46">
        <v>421.043</v>
      </c>
      <c r="HF46">
        <v>13.0363</v>
      </c>
      <c r="HG46">
        <v>25.7664</v>
      </c>
      <c r="HH46">
        <v>30.0001</v>
      </c>
      <c r="HI46">
        <v>25.8142</v>
      </c>
      <c r="HJ46">
        <v>25.7718</v>
      </c>
      <c r="HK46">
        <v>23.9246</v>
      </c>
      <c r="HL46">
        <v>22.15</v>
      </c>
      <c r="HM46">
        <v>3.74988</v>
      </c>
      <c r="HN46">
        <v>13.028</v>
      </c>
      <c r="HO46">
        <v>506.91</v>
      </c>
      <c r="HP46">
        <v>9.05758</v>
      </c>
      <c r="HQ46">
        <v>101.218</v>
      </c>
      <c r="HR46">
        <v>101.103</v>
      </c>
    </row>
    <row r="47" spans="1:226">
      <c r="A47">
        <v>31</v>
      </c>
      <c r="B47">
        <v>1679422154.5</v>
      </c>
      <c r="C47">
        <v>241.4000000953674</v>
      </c>
      <c r="D47" t="s">
        <v>421</v>
      </c>
      <c r="E47" t="s">
        <v>422</v>
      </c>
      <c r="F47">
        <v>5</v>
      </c>
      <c r="G47" t="s">
        <v>353</v>
      </c>
      <c r="H47" t="s">
        <v>354</v>
      </c>
      <c r="I47">
        <v>1679422146.714286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496.2620133677329</v>
      </c>
      <c r="AK47">
        <v>476.1108727272728</v>
      </c>
      <c r="AL47">
        <v>3.247655936224322</v>
      </c>
      <c r="AM47">
        <v>64.85962485554292</v>
      </c>
      <c r="AN47">
        <f>(AP47 - AO47 + BO47*1E3/(8.314*(BQ47+273.15)) * AR47/BN47 * AQ47) * BN47/(100*BB47) * 1000/(1000 - AP47)</f>
        <v>0</v>
      </c>
      <c r="AO47">
        <v>9.026439743497038</v>
      </c>
      <c r="AP47">
        <v>9.421175274725281</v>
      </c>
      <c r="AQ47">
        <v>-9.241901525241722E-06</v>
      </c>
      <c r="AR47">
        <v>96.46413391047723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1.51</v>
      </c>
      <c r="BC47">
        <v>0.5</v>
      </c>
      <c r="BD47" t="s">
        <v>355</v>
      </c>
      <c r="BE47">
        <v>2</v>
      </c>
      <c r="BF47" t="b">
        <v>1</v>
      </c>
      <c r="BG47">
        <v>1679422146.714286</v>
      </c>
      <c r="BH47">
        <v>449.2181071428571</v>
      </c>
      <c r="BI47">
        <v>475.4993928571428</v>
      </c>
      <c r="BJ47">
        <v>9.422840357142857</v>
      </c>
      <c r="BK47">
        <v>9.027207857142857</v>
      </c>
      <c r="BL47">
        <v>452.4343928571428</v>
      </c>
      <c r="BM47">
        <v>9.647980357142856</v>
      </c>
      <c r="BN47">
        <v>500.0452500000001</v>
      </c>
      <c r="BO47">
        <v>90.01911428571429</v>
      </c>
      <c r="BP47">
        <v>0.09997056071428569</v>
      </c>
      <c r="BQ47">
        <v>19.17821785714286</v>
      </c>
      <c r="BR47">
        <v>20.01298571428572</v>
      </c>
      <c r="BS47">
        <v>999.9000000000002</v>
      </c>
      <c r="BT47">
        <v>0</v>
      </c>
      <c r="BU47">
        <v>0</v>
      </c>
      <c r="BV47">
        <v>10002.60678571429</v>
      </c>
      <c r="BW47">
        <v>0</v>
      </c>
      <c r="BX47">
        <v>13.48975</v>
      </c>
      <c r="BY47">
        <v>-26.28130357142857</v>
      </c>
      <c r="BZ47">
        <v>453.4911785714286</v>
      </c>
      <c r="CA47">
        <v>479.8309285714286</v>
      </c>
      <c r="CB47">
        <v>0.3956329285714286</v>
      </c>
      <c r="CC47">
        <v>475.4993928571428</v>
      </c>
      <c r="CD47">
        <v>9.027207857142857</v>
      </c>
      <c r="CE47">
        <v>0.8482357142857142</v>
      </c>
      <c r="CF47">
        <v>0.8126213928571431</v>
      </c>
      <c r="CG47">
        <v>4.541212142857143</v>
      </c>
      <c r="CH47">
        <v>3.929708214285714</v>
      </c>
      <c r="CI47">
        <v>2000.011428571429</v>
      </c>
      <c r="CJ47">
        <v>0.9799982857142859</v>
      </c>
      <c r="CK47">
        <v>0.02000171428571429</v>
      </c>
      <c r="CL47">
        <v>0</v>
      </c>
      <c r="CM47">
        <v>2.267421428571428</v>
      </c>
      <c r="CN47">
        <v>0</v>
      </c>
      <c r="CO47">
        <v>2464.225</v>
      </c>
      <c r="CP47">
        <v>16749.56071428572</v>
      </c>
      <c r="CQ47">
        <v>39.21182142857143</v>
      </c>
      <c r="CR47">
        <v>39.92614285714285</v>
      </c>
      <c r="CS47">
        <v>39.56014285714286</v>
      </c>
      <c r="CT47">
        <v>38.72960714285715</v>
      </c>
      <c r="CU47">
        <v>37.58682142857143</v>
      </c>
      <c r="CV47">
        <v>1960.01</v>
      </c>
      <c r="CW47">
        <v>40.00142857142857</v>
      </c>
      <c r="CX47">
        <v>0</v>
      </c>
      <c r="CY47">
        <v>1679422161.3</v>
      </c>
      <c r="CZ47">
        <v>0</v>
      </c>
      <c r="DA47">
        <v>0</v>
      </c>
      <c r="DB47" t="s">
        <v>356</v>
      </c>
      <c r="DC47">
        <v>1678823626.5</v>
      </c>
      <c r="DD47">
        <v>1678823640.5</v>
      </c>
      <c r="DE47">
        <v>0</v>
      </c>
      <c r="DF47">
        <v>1.239</v>
      </c>
      <c r="DG47">
        <v>0.006</v>
      </c>
      <c r="DH47">
        <v>-2.298</v>
      </c>
      <c r="DI47">
        <v>-0.146</v>
      </c>
      <c r="DJ47">
        <v>420</v>
      </c>
      <c r="DK47">
        <v>21</v>
      </c>
      <c r="DL47">
        <v>0.57</v>
      </c>
      <c r="DM47">
        <v>0.05</v>
      </c>
      <c r="DN47">
        <v>-23.8694625</v>
      </c>
      <c r="DO47">
        <v>-39.74461575984986</v>
      </c>
      <c r="DP47">
        <v>4.03864371650233</v>
      </c>
      <c r="DQ47">
        <v>0</v>
      </c>
      <c r="DR47">
        <v>0.3950179</v>
      </c>
      <c r="DS47">
        <v>0.01079367354596601</v>
      </c>
      <c r="DT47">
        <v>0.001418205288383879</v>
      </c>
      <c r="DU47">
        <v>1</v>
      </c>
      <c r="DV47">
        <v>1</v>
      </c>
      <c r="DW47">
        <v>2</v>
      </c>
      <c r="DX47" t="s">
        <v>357</v>
      </c>
      <c r="DY47">
        <v>2.9844</v>
      </c>
      <c r="DZ47">
        <v>2.7158</v>
      </c>
      <c r="EA47">
        <v>0.10337</v>
      </c>
      <c r="EB47">
        <v>0.106318</v>
      </c>
      <c r="EC47">
        <v>0.0547349</v>
      </c>
      <c r="ED47">
        <v>0.0515774</v>
      </c>
      <c r="EE47">
        <v>28556.6</v>
      </c>
      <c r="EF47">
        <v>28554.2</v>
      </c>
      <c r="EG47">
        <v>29595.5</v>
      </c>
      <c r="EH47">
        <v>29545.7</v>
      </c>
      <c r="EI47">
        <v>37087.2</v>
      </c>
      <c r="EJ47">
        <v>37260.8</v>
      </c>
      <c r="EK47">
        <v>41694.1</v>
      </c>
      <c r="EL47">
        <v>42093.4</v>
      </c>
      <c r="EM47">
        <v>1.9808</v>
      </c>
      <c r="EN47">
        <v>1.87908</v>
      </c>
      <c r="EO47">
        <v>0.0414848</v>
      </c>
      <c r="EP47">
        <v>0</v>
      </c>
      <c r="EQ47">
        <v>19.3067</v>
      </c>
      <c r="ER47">
        <v>999.9</v>
      </c>
      <c r="ES47">
        <v>23.8</v>
      </c>
      <c r="ET47">
        <v>31.1</v>
      </c>
      <c r="EU47">
        <v>11.995</v>
      </c>
      <c r="EV47">
        <v>63.128</v>
      </c>
      <c r="EW47">
        <v>33.75</v>
      </c>
      <c r="EX47">
        <v>1</v>
      </c>
      <c r="EY47">
        <v>-0.113288</v>
      </c>
      <c r="EZ47">
        <v>5.63256</v>
      </c>
      <c r="FA47">
        <v>20.2537</v>
      </c>
      <c r="FB47">
        <v>5.21729</v>
      </c>
      <c r="FC47">
        <v>12.0158</v>
      </c>
      <c r="FD47">
        <v>4.9905</v>
      </c>
      <c r="FE47">
        <v>3.2884</v>
      </c>
      <c r="FF47">
        <v>9999</v>
      </c>
      <c r="FG47">
        <v>9999</v>
      </c>
      <c r="FH47">
        <v>9999</v>
      </c>
      <c r="FI47">
        <v>999.9</v>
      </c>
      <c r="FJ47">
        <v>1.86737</v>
      </c>
      <c r="FK47">
        <v>1.86646</v>
      </c>
      <c r="FL47">
        <v>1.866</v>
      </c>
      <c r="FM47">
        <v>1.86584</v>
      </c>
      <c r="FN47">
        <v>1.86768</v>
      </c>
      <c r="FO47">
        <v>1.87026</v>
      </c>
      <c r="FP47">
        <v>1.86889</v>
      </c>
      <c r="FQ47">
        <v>1.87027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-3.283</v>
      </c>
      <c r="GF47">
        <v>-0.2251</v>
      </c>
      <c r="GG47">
        <v>-1.841240210434717</v>
      </c>
      <c r="GH47">
        <v>-0.003310856085068561</v>
      </c>
      <c r="GI47">
        <v>6.863268723063948E-07</v>
      </c>
      <c r="GJ47">
        <v>-1.919107141366201E-10</v>
      </c>
      <c r="GK47">
        <v>-0.1688837207721138</v>
      </c>
      <c r="GL47">
        <v>-0.01731051475613908</v>
      </c>
      <c r="GM47">
        <v>0.001423790055903263</v>
      </c>
      <c r="GN47">
        <v>-2.424810517790065E-05</v>
      </c>
      <c r="GO47">
        <v>3</v>
      </c>
      <c r="GP47">
        <v>2318</v>
      </c>
      <c r="GQ47">
        <v>1</v>
      </c>
      <c r="GR47">
        <v>25</v>
      </c>
      <c r="GS47">
        <v>9975.5</v>
      </c>
      <c r="GT47">
        <v>9975.200000000001</v>
      </c>
      <c r="GU47">
        <v>1.22314</v>
      </c>
      <c r="GV47">
        <v>2.23511</v>
      </c>
      <c r="GW47">
        <v>1.39771</v>
      </c>
      <c r="GX47">
        <v>2.34619</v>
      </c>
      <c r="GY47">
        <v>1.49536</v>
      </c>
      <c r="GZ47">
        <v>2.44751</v>
      </c>
      <c r="HA47">
        <v>35.3827</v>
      </c>
      <c r="HB47">
        <v>24.035</v>
      </c>
      <c r="HC47">
        <v>18</v>
      </c>
      <c r="HD47">
        <v>528.087</v>
      </c>
      <c r="HE47">
        <v>420.898</v>
      </c>
      <c r="HF47">
        <v>13.021</v>
      </c>
      <c r="HG47">
        <v>25.7664</v>
      </c>
      <c r="HH47">
        <v>30.0001</v>
      </c>
      <c r="HI47">
        <v>25.8142</v>
      </c>
      <c r="HJ47">
        <v>25.7718</v>
      </c>
      <c r="HK47">
        <v>24.5203</v>
      </c>
      <c r="HL47">
        <v>22.15</v>
      </c>
      <c r="HM47">
        <v>3.74988</v>
      </c>
      <c r="HN47">
        <v>13.0193</v>
      </c>
      <c r="HO47">
        <v>520.2670000000001</v>
      </c>
      <c r="HP47">
        <v>9.0557</v>
      </c>
      <c r="HQ47">
        <v>101.216</v>
      </c>
      <c r="HR47">
        <v>101.104</v>
      </c>
    </row>
    <row r="48" spans="1:226">
      <c r="A48">
        <v>32</v>
      </c>
      <c r="B48">
        <v>1679422159.5</v>
      </c>
      <c r="C48">
        <v>246.4000000953674</v>
      </c>
      <c r="D48" t="s">
        <v>423</v>
      </c>
      <c r="E48" t="s">
        <v>424</v>
      </c>
      <c r="F48">
        <v>5</v>
      </c>
      <c r="G48" t="s">
        <v>353</v>
      </c>
      <c r="H48" t="s">
        <v>354</v>
      </c>
      <c r="I48">
        <v>1679422152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513.3545876547605</v>
      </c>
      <c r="AK48">
        <v>492.6002242424242</v>
      </c>
      <c r="AL48">
        <v>3.30565484254638</v>
      </c>
      <c r="AM48">
        <v>64.85962485554292</v>
      </c>
      <c r="AN48">
        <f>(AP48 - AO48 + BO48*1E3/(8.314*(BQ48+273.15)) * AR48/BN48 * AQ48) * BN48/(100*BB48) * 1000/(1000 - AP48)</f>
        <v>0</v>
      </c>
      <c r="AO48">
        <v>9.027087976766149</v>
      </c>
      <c r="AP48">
        <v>9.419444175824182</v>
      </c>
      <c r="AQ48">
        <v>-1.089033901699445E-05</v>
      </c>
      <c r="AR48">
        <v>96.46413391047723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1.51</v>
      </c>
      <c r="BC48">
        <v>0.5</v>
      </c>
      <c r="BD48" t="s">
        <v>355</v>
      </c>
      <c r="BE48">
        <v>2</v>
      </c>
      <c r="BF48" t="b">
        <v>1</v>
      </c>
      <c r="BG48">
        <v>1679422152</v>
      </c>
      <c r="BH48">
        <v>465.3851481481482</v>
      </c>
      <c r="BI48">
        <v>493.2628518518518</v>
      </c>
      <c r="BJ48">
        <v>9.421784074074074</v>
      </c>
      <c r="BK48">
        <v>9.026872962962964</v>
      </c>
      <c r="BL48">
        <v>468.6469259259259</v>
      </c>
      <c r="BM48">
        <v>9.646927777777776</v>
      </c>
      <c r="BN48">
        <v>500.0554074074075</v>
      </c>
      <c r="BO48">
        <v>90.0201185185185</v>
      </c>
      <c r="BP48">
        <v>0.1000244592592593</v>
      </c>
      <c r="BQ48">
        <v>19.1736</v>
      </c>
      <c r="BR48">
        <v>19.99866666666667</v>
      </c>
      <c r="BS48">
        <v>999.9000000000001</v>
      </c>
      <c r="BT48">
        <v>0</v>
      </c>
      <c r="BU48">
        <v>0</v>
      </c>
      <c r="BV48">
        <v>9999.255925925925</v>
      </c>
      <c r="BW48">
        <v>0</v>
      </c>
      <c r="BX48">
        <v>13.4898</v>
      </c>
      <c r="BY48">
        <v>-27.87765555555556</v>
      </c>
      <c r="BZ48">
        <v>469.8115925925926</v>
      </c>
      <c r="CA48">
        <v>497.7559629629631</v>
      </c>
      <c r="CB48">
        <v>0.3949115925925926</v>
      </c>
      <c r="CC48">
        <v>493.2628518518518</v>
      </c>
      <c r="CD48">
        <v>9.026872962962964</v>
      </c>
      <c r="CE48">
        <v>0.848150037037037</v>
      </c>
      <c r="CF48">
        <v>0.8126002592592593</v>
      </c>
      <c r="CG48">
        <v>4.539768148148148</v>
      </c>
      <c r="CH48">
        <v>3.929337407407406</v>
      </c>
      <c r="CI48">
        <v>2000.020740740741</v>
      </c>
      <c r="CJ48">
        <v>0.9799976666666667</v>
      </c>
      <c r="CK48">
        <v>0.02000233333333333</v>
      </c>
      <c r="CL48">
        <v>0</v>
      </c>
      <c r="CM48">
        <v>2.326659259259259</v>
      </c>
      <c r="CN48">
        <v>0</v>
      </c>
      <c r="CO48">
        <v>2464.669259259259</v>
      </c>
      <c r="CP48">
        <v>16749.63703703704</v>
      </c>
      <c r="CQ48">
        <v>39.15022222222222</v>
      </c>
      <c r="CR48">
        <v>39.8654074074074</v>
      </c>
      <c r="CS48">
        <v>39.50207407407407</v>
      </c>
      <c r="CT48">
        <v>38.65948148148147</v>
      </c>
      <c r="CU48">
        <v>37.52981481481481</v>
      </c>
      <c r="CV48">
        <v>1960.015925925926</v>
      </c>
      <c r="CW48">
        <v>40.00481481481481</v>
      </c>
      <c r="CX48">
        <v>0</v>
      </c>
      <c r="CY48">
        <v>1679422166.7</v>
      </c>
      <c r="CZ48">
        <v>0</v>
      </c>
      <c r="DA48">
        <v>0</v>
      </c>
      <c r="DB48" t="s">
        <v>356</v>
      </c>
      <c r="DC48">
        <v>1678823626.5</v>
      </c>
      <c r="DD48">
        <v>1678823640.5</v>
      </c>
      <c r="DE48">
        <v>0</v>
      </c>
      <c r="DF48">
        <v>1.239</v>
      </c>
      <c r="DG48">
        <v>0.006</v>
      </c>
      <c r="DH48">
        <v>-2.298</v>
      </c>
      <c r="DI48">
        <v>-0.146</v>
      </c>
      <c r="DJ48">
        <v>420</v>
      </c>
      <c r="DK48">
        <v>21</v>
      </c>
      <c r="DL48">
        <v>0.57</v>
      </c>
      <c r="DM48">
        <v>0.05</v>
      </c>
      <c r="DN48">
        <v>-26.924425</v>
      </c>
      <c r="DO48">
        <v>-17.7232255159475</v>
      </c>
      <c r="DP48">
        <v>1.796476918130316</v>
      </c>
      <c r="DQ48">
        <v>0</v>
      </c>
      <c r="DR48">
        <v>0.39511885</v>
      </c>
      <c r="DS48">
        <v>-0.008463894934334189</v>
      </c>
      <c r="DT48">
        <v>0.00124553692337883</v>
      </c>
      <c r="DU48">
        <v>1</v>
      </c>
      <c r="DV48">
        <v>1</v>
      </c>
      <c r="DW48">
        <v>2</v>
      </c>
      <c r="DX48" t="s">
        <v>357</v>
      </c>
      <c r="DY48">
        <v>2.98404</v>
      </c>
      <c r="DZ48">
        <v>2.71557</v>
      </c>
      <c r="EA48">
        <v>0.10597</v>
      </c>
      <c r="EB48">
        <v>0.108889</v>
      </c>
      <c r="EC48">
        <v>0.0547291</v>
      </c>
      <c r="ED48">
        <v>0.0515728</v>
      </c>
      <c r="EE48">
        <v>28474.3</v>
      </c>
      <c r="EF48">
        <v>28471.6</v>
      </c>
      <c r="EG48">
        <v>29596</v>
      </c>
      <c r="EH48">
        <v>29545.2</v>
      </c>
      <c r="EI48">
        <v>37088.7</v>
      </c>
      <c r="EJ48">
        <v>37260.4</v>
      </c>
      <c r="EK48">
        <v>41695.5</v>
      </c>
      <c r="EL48">
        <v>42092.6</v>
      </c>
      <c r="EM48">
        <v>1.98095</v>
      </c>
      <c r="EN48">
        <v>1.87923</v>
      </c>
      <c r="EO48">
        <v>0.0402406</v>
      </c>
      <c r="EP48">
        <v>0</v>
      </c>
      <c r="EQ48">
        <v>19.3089</v>
      </c>
      <c r="ER48">
        <v>999.9</v>
      </c>
      <c r="ES48">
        <v>23.8</v>
      </c>
      <c r="ET48">
        <v>31.1</v>
      </c>
      <c r="EU48">
        <v>11.997</v>
      </c>
      <c r="EV48">
        <v>63.228</v>
      </c>
      <c r="EW48">
        <v>33.722</v>
      </c>
      <c r="EX48">
        <v>1</v>
      </c>
      <c r="EY48">
        <v>-0.113638</v>
      </c>
      <c r="EZ48">
        <v>5.59511</v>
      </c>
      <c r="FA48">
        <v>20.2551</v>
      </c>
      <c r="FB48">
        <v>5.21714</v>
      </c>
      <c r="FC48">
        <v>12.0159</v>
      </c>
      <c r="FD48">
        <v>4.99045</v>
      </c>
      <c r="FE48">
        <v>3.2885</v>
      </c>
      <c r="FF48">
        <v>9999</v>
      </c>
      <c r="FG48">
        <v>9999</v>
      </c>
      <c r="FH48">
        <v>9999</v>
      </c>
      <c r="FI48">
        <v>999.9</v>
      </c>
      <c r="FJ48">
        <v>1.86739</v>
      </c>
      <c r="FK48">
        <v>1.86647</v>
      </c>
      <c r="FL48">
        <v>1.866</v>
      </c>
      <c r="FM48">
        <v>1.86585</v>
      </c>
      <c r="FN48">
        <v>1.86769</v>
      </c>
      <c r="FO48">
        <v>1.87026</v>
      </c>
      <c r="FP48">
        <v>1.86889</v>
      </c>
      <c r="FQ48">
        <v>1.87027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-3.33</v>
      </c>
      <c r="GF48">
        <v>-0.2252</v>
      </c>
      <c r="GG48">
        <v>-1.841240210434717</v>
      </c>
      <c r="GH48">
        <v>-0.003310856085068561</v>
      </c>
      <c r="GI48">
        <v>6.863268723063948E-07</v>
      </c>
      <c r="GJ48">
        <v>-1.919107141366201E-10</v>
      </c>
      <c r="GK48">
        <v>-0.1688837207721138</v>
      </c>
      <c r="GL48">
        <v>-0.01731051475613908</v>
      </c>
      <c r="GM48">
        <v>0.001423790055903263</v>
      </c>
      <c r="GN48">
        <v>-2.424810517790065E-05</v>
      </c>
      <c r="GO48">
        <v>3</v>
      </c>
      <c r="GP48">
        <v>2318</v>
      </c>
      <c r="GQ48">
        <v>1</v>
      </c>
      <c r="GR48">
        <v>25</v>
      </c>
      <c r="GS48">
        <v>9975.5</v>
      </c>
      <c r="GT48">
        <v>9975.299999999999</v>
      </c>
      <c r="GU48">
        <v>1.2561</v>
      </c>
      <c r="GV48">
        <v>2.23389</v>
      </c>
      <c r="GW48">
        <v>1.39648</v>
      </c>
      <c r="GX48">
        <v>2.34741</v>
      </c>
      <c r="GY48">
        <v>1.49536</v>
      </c>
      <c r="GZ48">
        <v>2.47192</v>
      </c>
      <c r="HA48">
        <v>35.3827</v>
      </c>
      <c r="HB48">
        <v>24.035</v>
      </c>
      <c r="HC48">
        <v>18</v>
      </c>
      <c r="HD48">
        <v>528.187</v>
      </c>
      <c r="HE48">
        <v>420.984</v>
      </c>
      <c r="HF48">
        <v>13.0138</v>
      </c>
      <c r="HG48">
        <v>25.7664</v>
      </c>
      <c r="HH48">
        <v>30.0001</v>
      </c>
      <c r="HI48">
        <v>25.8142</v>
      </c>
      <c r="HJ48">
        <v>25.7716</v>
      </c>
      <c r="HK48">
        <v>25.19</v>
      </c>
      <c r="HL48">
        <v>22.15</v>
      </c>
      <c r="HM48">
        <v>3.74988</v>
      </c>
      <c r="HN48">
        <v>13.0184</v>
      </c>
      <c r="HO48">
        <v>540.306</v>
      </c>
      <c r="HP48">
        <v>9.027850000000001</v>
      </c>
      <c r="HQ48">
        <v>101.219</v>
      </c>
      <c r="HR48">
        <v>101.102</v>
      </c>
    </row>
    <row r="49" spans="1:226">
      <c r="A49">
        <v>33</v>
      </c>
      <c r="B49">
        <v>1679422164.5</v>
      </c>
      <c r="C49">
        <v>251.4000000953674</v>
      </c>
      <c r="D49" t="s">
        <v>425</v>
      </c>
      <c r="E49" t="s">
        <v>426</v>
      </c>
      <c r="F49">
        <v>5</v>
      </c>
      <c r="G49" t="s">
        <v>353</v>
      </c>
      <c r="H49" t="s">
        <v>354</v>
      </c>
      <c r="I49">
        <v>1679422156.714286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530.2774360459206</v>
      </c>
      <c r="AK49">
        <v>509.3852060606061</v>
      </c>
      <c r="AL49">
        <v>3.36306443436091</v>
      </c>
      <c r="AM49">
        <v>64.85962485554292</v>
      </c>
      <c r="AN49">
        <f>(AP49 - AO49 + BO49*1E3/(8.314*(BQ49+273.15)) * AR49/BN49 * AQ49) * BN49/(100*BB49) * 1000/(1000 - AP49)</f>
        <v>0</v>
      </c>
      <c r="AO49">
        <v>9.026180469460423</v>
      </c>
      <c r="AP49">
        <v>9.418101648351655</v>
      </c>
      <c r="AQ49">
        <v>-3.433342076823952E-06</v>
      </c>
      <c r="AR49">
        <v>96.46413391047723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1.51</v>
      </c>
      <c r="BC49">
        <v>0.5</v>
      </c>
      <c r="BD49" t="s">
        <v>355</v>
      </c>
      <c r="BE49">
        <v>2</v>
      </c>
      <c r="BF49" t="b">
        <v>1</v>
      </c>
      <c r="BG49">
        <v>1679422156.714286</v>
      </c>
      <c r="BH49">
        <v>480.5733571428572</v>
      </c>
      <c r="BI49">
        <v>509.1318571428572</v>
      </c>
      <c r="BJ49">
        <v>9.420372142857143</v>
      </c>
      <c r="BK49">
        <v>9.026512500000001</v>
      </c>
      <c r="BL49">
        <v>483.8776428571429</v>
      </c>
      <c r="BM49">
        <v>9.645520714285713</v>
      </c>
      <c r="BN49">
        <v>500.0502500000001</v>
      </c>
      <c r="BO49">
        <v>90.020875</v>
      </c>
      <c r="BP49">
        <v>0.09992598571428569</v>
      </c>
      <c r="BQ49">
        <v>19.16737857142857</v>
      </c>
      <c r="BR49">
        <v>19.98947857142857</v>
      </c>
      <c r="BS49">
        <v>999.9000000000002</v>
      </c>
      <c r="BT49">
        <v>0</v>
      </c>
      <c r="BU49">
        <v>0</v>
      </c>
      <c r="BV49">
        <v>10005.66821428571</v>
      </c>
      <c r="BW49">
        <v>0</v>
      </c>
      <c r="BX49">
        <v>13.4898</v>
      </c>
      <c r="BY49">
        <v>-28.55840357142857</v>
      </c>
      <c r="BZ49">
        <v>485.1436071428571</v>
      </c>
      <c r="CA49">
        <v>513.7692857142857</v>
      </c>
      <c r="CB49">
        <v>0.3938604642857143</v>
      </c>
      <c r="CC49">
        <v>509.1318571428572</v>
      </c>
      <c r="CD49">
        <v>9.026512500000001</v>
      </c>
      <c r="CE49">
        <v>0.8480301071428571</v>
      </c>
      <c r="CF49">
        <v>0.8125746071428572</v>
      </c>
      <c r="CG49">
        <v>4.537745714285714</v>
      </c>
      <c r="CH49">
        <v>3.928888214285714</v>
      </c>
      <c r="CI49">
        <v>2000.009285714286</v>
      </c>
      <c r="CJ49">
        <v>0.9799967857142858</v>
      </c>
      <c r="CK49">
        <v>0.02000321428571428</v>
      </c>
      <c r="CL49">
        <v>0</v>
      </c>
      <c r="CM49">
        <v>2.278792857142857</v>
      </c>
      <c r="CN49">
        <v>0</v>
      </c>
      <c r="CO49">
        <v>2464.995714285714</v>
      </c>
      <c r="CP49">
        <v>16749.53214285714</v>
      </c>
      <c r="CQ49">
        <v>39.10460714285714</v>
      </c>
      <c r="CR49">
        <v>39.81007142857143</v>
      </c>
      <c r="CS49">
        <v>39.44853571428571</v>
      </c>
      <c r="CT49">
        <v>38.60460714285714</v>
      </c>
      <c r="CU49">
        <v>37.48403571428571</v>
      </c>
      <c r="CV49">
        <v>1960.001428571428</v>
      </c>
      <c r="CW49">
        <v>40.00785714285713</v>
      </c>
      <c r="CX49">
        <v>0</v>
      </c>
      <c r="CY49">
        <v>1679422171.5</v>
      </c>
      <c r="CZ49">
        <v>0</v>
      </c>
      <c r="DA49">
        <v>0</v>
      </c>
      <c r="DB49" t="s">
        <v>356</v>
      </c>
      <c r="DC49">
        <v>1678823626.5</v>
      </c>
      <c r="DD49">
        <v>1678823640.5</v>
      </c>
      <c r="DE49">
        <v>0</v>
      </c>
      <c r="DF49">
        <v>1.239</v>
      </c>
      <c r="DG49">
        <v>0.006</v>
      </c>
      <c r="DH49">
        <v>-2.298</v>
      </c>
      <c r="DI49">
        <v>-0.146</v>
      </c>
      <c r="DJ49">
        <v>420</v>
      </c>
      <c r="DK49">
        <v>21</v>
      </c>
      <c r="DL49">
        <v>0.57</v>
      </c>
      <c r="DM49">
        <v>0.05</v>
      </c>
      <c r="DN49">
        <v>-27.9386975</v>
      </c>
      <c r="DO49">
        <v>-10.27042514071286</v>
      </c>
      <c r="DP49">
        <v>1.041784121468431</v>
      </c>
      <c r="DQ49">
        <v>0</v>
      </c>
      <c r="DR49">
        <v>0.394604475</v>
      </c>
      <c r="DS49">
        <v>-0.01489714446529163</v>
      </c>
      <c r="DT49">
        <v>0.001542500810169965</v>
      </c>
      <c r="DU49">
        <v>1</v>
      </c>
      <c r="DV49">
        <v>1</v>
      </c>
      <c r="DW49">
        <v>2</v>
      </c>
      <c r="DX49" t="s">
        <v>357</v>
      </c>
      <c r="DY49">
        <v>2.98434</v>
      </c>
      <c r="DZ49">
        <v>2.71577</v>
      </c>
      <c r="EA49">
        <v>0.108566</v>
      </c>
      <c r="EB49">
        <v>0.111422</v>
      </c>
      <c r="EC49">
        <v>0.0547219</v>
      </c>
      <c r="ED49">
        <v>0.0515693</v>
      </c>
      <c r="EE49">
        <v>28391.5</v>
      </c>
      <c r="EF49">
        <v>28391.2</v>
      </c>
      <c r="EG49">
        <v>29595.8</v>
      </c>
      <c r="EH49">
        <v>29545.7</v>
      </c>
      <c r="EI49">
        <v>37088.6</v>
      </c>
      <c r="EJ49">
        <v>37261.2</v>
      </c>
      <c r="EK49">
        <v>41695</v>
      </c>
      <c r="EL49">
        <v>42093.4</v>
      </c>
      <c r="EM49">
        <v>1.98105</v>
      </c>
      <c r="EN49">
        <v>1.8794</v>
      </c>
      <c r="EO49">
        <v>0.0411272</v>
      </c>
      <c r="EP49">
        <v>0</v>
      </c>
      <c r="EQ49">
        <v>19.3116</v>
      </c>
      <c r="ER49">
        <v>999.9</v>
      </c>
      <c r="ES49">
        <v>23.8</v>
      </c>
      <c r="ET49">
        <v>31.1</v>
      </c>
      <c r="EU49">
        <v>11.9962</v>
      </c>
      <c r="EV49">
        <v>63.028</v>
      </c>
      <c r="EW49">
        <v>33.5497</v>
      </c>
      <c r="EX49">
        <v>1</v>
      </c>
      <c r="EY49">
        <v>-0.115185</v>
      </c>
      <c r="EZ49">
        <v>4.85486</v>
      </c>
      <c r="FA49">
        <v>20.2776</v>
      </c>
      <c r="FB49">
        <v>5.21699</v>
      </c>
      <c r="FC49">
        <v>12.0159</v>
      </c>
      <c r="FD49">
        <v>4.9905</v>
      </c>
      <c r="FE49">
        <v>3.28845</v>
      </c>
      <c r="FF49">
        <v>9999</v>
      </c>
      <c r="FG49">
        <v>9999</v>
      </c>
      <c r="FH49">
        <v>9999</v>
      </c>
      <c r="FI49">
        <v>999.9</v>
      </c>
      <c r="FJ49">
        <v>1.86742</v>
      </c>
      <c r="FK49">
        <v>1.86646</v>
      </c>
      <c r="FL49">
        <v>1.866</v>
      </c>
      <c r="FM49">
        <v>1.86586</v>
      </c>
      <c r="FN49">
        <v>1.86769</v>
      </c>
      <c r="FO49">
        <v>1.87026</v>
      </c>
      <c r="FP49">
        <v>1.8689</v>
      </c>
      <c r="FQ49">
        <v>1.87027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-3.376</v>
      </c>
      <c r="GF49">
        <v>-0.2252</v>
      </c>
      <c r="GG49">
        <v>-1.841240210434717</v>
      </c>
      <c r="GH49">
        <v>-0.003310856085068561</v>
      </c>
      <c r="GI49">
        <v>6.863268723063948E-07</v>
      </c>
      <c r="GJ49">
        <v>-1.919107141366201E-10</v>
      </c>
      <c r="GK49">
        <v>-0.1688837207721138</v>
      </c>
      <c r="GL49">
        <v>-0.01731051475613908</v>
      </c>
      <c r="GM49">
        <v>0.001423790055903263</v>
      </c>
      <c r="GN49">
        <v>-2.424810517790065E-05</v>
      </c>
      <c r="GO49">
        <v>3</v>
      </c>
      <c r="GP49">
        <v>2318</v>
      </c>
      <c r="GQ49">
        <v>1</v>
      </c>
      <c r="GR49">
        <v>25</v>
      </c>
      <c r="GS49">
        <v>9975.6</v>
      </c>
      <c r="GT49">
        <v>9975.4</v>
      </c>
      <c r="GU49">
        <v>1.2854</v>
      </c>
      <c r="GV49">
        <v>2.229</v>
      </c>
      <c r="GW49">
        <v>1.39648</v>
      </c>
      <c r="GX49">
        <v>2.34863</v>
      </c>
      <c r="GY49">
        <v>1.49536</v>
      </c>
      <c r="GZ49">
        <v>2.51343</v>
      </c>
      <c r="HA49">
        <v>35.3827</v>
      </c>
      <c r="HB49">
        <v>24.0525</v>
      </c>
      <c r="HC49">
        <v>18</v>
      </c>
      <c r="HD49">
        <v>528.25</v>
      </c>
      <c r="HE49">
        <v>421.071</v>
      </c>
      <c r="HF49">
        <v>13.0606</v>
      </c>
      <c r="HG49">
        <v>25.7664</v>
      </c>
      <c r="HH49">
        <v>29.9989</v>
      </c>
      <c r="HI49">
        <v>25.8139</v>
      </c>
      <c r="HJ49">
        <v>25.7697</v>
      </c>
      <c r="HK49">
        <v>25.7767</v>
      </c>
      <c r="HL49">
        <v>22.15</v>
      </c>
      <c r="HM49">
        <v>3.74988</v>
      </c>
      <c r="HN49">
        <v>13.1961</v>
      </c>
      <c r="HO49">
        <v>553.663</v>
      </c>
      <c r="HP49">
        <v>9.016249999999999</v>
      </c>
      <c r="HQ49">
        <v>101.218</v>
      </c>
      <c r="HR49">
        <v>101.104</v>
      </c>
    </row>
    <row r="50" spans="1:226">
      <c r="A50">
        <v>34</v>
      </c>
      <c r="B50">
        <v>1679422169.5</v>
      </c>
      <c r="C50">
        <v>256.4000000953674</v>
      </c>
      <c r="D50" t="s">
        <v>427</v>
      </c>
      <c r="E50" t="s">
        <v>428</v>
      </c>
      <c r="F50">
        <v>5</v>
      </c>
      <c r="G50" t="s">
        <v>353</v>
      </c>
      <c r="H50" t="s">
        <v>354</v>
      </c>
      <c r="I50">
        <v>1679422162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547.2444439440125</v>
      </c>
      <c r="AK50">
        <v>526.1438181818181</v>
      </c>
      <c r="AL50">
        <v>3.354319717884422</v>
      </c>
      <c r="AM50">
        <v>64.85962485554292</v>
      </c>
      <c r="AN50">
        <f>(AP50 - AO50 + BO50*1E3/(8.314*(BQ50+273.15)) * AR50/BN50 * AQ50) * BN50/(100*BB50) * 1000/(1000 - AP50)</f>
        <v>0</v>
      </c>
      <c r="AO50">
        <v>9.025496310960801</v>
      </c>
      <c r="AP50">
        <v>9.420541648351653</v>
      </c>
      <c r="AQ50">
        <v>9.567644874272734E-07</v>
      </c>
      <c r="AR50">
        <v>96.46413391047723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1.51</v>
      </c>
      <c r="BC50">
        <v>0.5</v>
      </c>
      <c r="BD50" t="s">
        <v>355</v>
      </c>
      <c r="BE50">
        <v>2</v>
      </c>
      <c r="BF50" t="b">
        <v>1</v>
      </c>
      <c r="BG50">
        <v>1679422162</v>
      </c>
      <c r="BH50">
        <v>497.9464814814814</v>
      </c>
      <c r="BI50">
        <v>526.9262222222222</v>
      </c>
      <c r="BJ50">
        <v>9.419374814814816</v>
      </c>
      <c r="BK50">
        <v>9.026028148148148</v>
      </c>
      <c r="BL50">
        <v>501.299074074074</v>
      </c>
      <c r="BM50">
        <v>9.644526296296297</v>
      </c>
      <c r="BN50">
        <v>500.057037037037</v>
      </c>
      <c r="BO50">
        <v>90.02042222222222</v>
      </c>
      <c r="BP50">
        <v>0.1000186814814815</v>
      </c>
      <c r="BQ50">
        <v>19.16439259259259</v>
      </c>
      <c r="BR50">
        <v>19.98777037037037</v>
      </c>
      <c r="BS50">
        <v>999.9000000000001</v>
      </c>
      <c r="BT50">
        <v>0</v>
      </c>
      <c r="BU50">
        <v>0</v>
      </c>
      <c r="BV50">
        <v>10001.06925925926</v>
      </c>
      <c r="BW50">
        <v>0</v>
      </c>
      <c r="BX50">
        <v>13.4898</v>
      </c>
      <c r="BY50">
        <v>-28.97973333333334</v>
      </c>
      <c r="BZ50">
        <v>502.6814814814815</v>
      </c>
      <c r="CA50">
        <v>531.7255925925925</v>
      </c>
      <c r="CB50">
        <v>0.393348</v>
      </c>
      <c r="CC50">
        <v>526.9262222222222</v>
      </c>
      <c r="CD50">
        <v>9.026028148148148</v>
      </c>
      <c r="CE50">
        <v>0.847936037037037</v>
      </c>
      <c r="CF50">
        <v>0.8125267407407408</v>
      </c>
      <c r="CG50">
        <v>4.53616</v>
      </c>
      <c r="CH50">
        <v>3.928051111111111</v>
      </c>
      <c r="CI50">
        <v>2000.027777777778</v>
      </c>
      <c r="CJ50">
        <v>0.9799960000000003</v>
      </c>
      <c r="CK50">
        <v>0.020004</v>
      </c>
      <c r="CL50">
        <v>0</v>
      </c>
      <c r="CM50">
        <v>2.243307407407408</v>
      </c>
      <c r="CN50">
        <v>0</v>
      </c>
      <c r="CO50">
        <v>2465.331851851852</v>
      </c>
      <c r="CP50">
        <v>16749.67777777778</v>
      </c>
      <c r="CQ50">
        <v>39.04833333333332</v>
      </c>
      <c r="CR50">
        <v>39.75666666666666</v>
      </c>
      <c r="CS50">
        <v>39.39562962962962</v>
      </c>
      <c r="CT50">
        <v>38.53907407407407</v>
      </c>
      <c r="CU50">
        <v>37.428</v>
      </c>
      <c r="CV50">
        <v>1960.017037037037</v>
      </c>
      <c r="CW50">
        <v>40.01074074074074</v>
      </c>
      <c r="CX50">
        <v>0</v>
      </c>
      <c r="CY50">
        <v>1679422176.3</v>
      </c>
      <c r="CZ50">
        <v>0</v>
      </c>
      <c r="DA50">
        <v>0</v>
      </c>
      <c r="DB50" t="s">
        <v>356</v>
      </c>
      <c r="DC50">
        <v>1678823626.5</v>
      </c>
      <c r="DD50">
        <v>1678823640.5</v>
      </c>
      <c r="DE50">
        <v>0</v>
      </c>
      <c r="DF50">
        <v>1.239</v>
      </c>
      <c r="DG50">
        <v>0.006</v>
      </c>
      <c r="DH50">
        <v>-2.298</v>
      </c>
      <c r="DI50">
        <v>-0.146</v>
      </c>
      <c r="DJ50">
        <v>420</v>
      </c>
      <c r="DK50">
        <v>21</v>
      </c>
      <c r="DL50">
        <v>0.57</v>
      </c>
      <c r="DM50">
        <v>0.05</v>
      </c>
      <c r="DN50">
        <v>-28.64763658536586</v>
      </c>
      <c r="DO50">
        <v>-5.159761672473897</v>
      </c>
      <c r="DP50">
        <v>0.5413879118529852</v>
      </c>
      <c r="DQ50">
        <v>0</v>
      </c>
      <c r="DR50">
        <v>0.3939560975609755</v>
      </c>
      <c r="DS50">
        <v>-0.008050306620209037</v>
      </c>
      <c r="DT50">
        <v>0.001353344579719986</v>
      </c>
      <c r="DU50">
        <v>1</v>
      </c>
      <c r="DV50">
        <v>1</v>
      </c>
      <c r="DW50">
        <v>2</v>
      </c>
      <c r="DX50" t="s">
        <v>357</v>
      </c>
      <c r="DY50">
        <v>2.98391</v>
      </c>
      <c r="DZ50">
        <v>2.71546</v>
      </c>
      <c r="EA50">
        <v>0.111121</v>
      </c>
      <c r="EB50">
        <v>0.113894</v>
      </c>
      <c r="EC50">
        <v>0.0547305</v>
      </c>
      <c r="ED50">
        <v>0.0515686</v>
      </c>
      <c r="EE50">
        <v>28310.8</v>
      </c>
      <c r="EF50">
        <v>28312.3</v>
      </c>
      <c r="EG50">
        <v>29596.4</v>
      </c>
      <c r="EH50">
        <v>29545.7</v>
      </c>
      <c r="EI50">
        <v>37089.3</v>
      </c>
      <c r="EJ50">
        <v>37261.6</v>
      </c>
      <c r="EK50">
        <v>41696.1</v>
      </c>
      <c r="EL50">
        <v>42093.6</v>
      </c>
      <c r="EM50">
        <v>1.9806</v>
      </c>
      <c r="EN50">
        <v>1.8792</v>
      </c>
      <c r="EO50">
        <v>0.041604</v>
      </c>
      <c r="EP50">
        <v>0</v>
      </c>
      <c r="EQ50">
        <v>19.3143</v>
      </c>
      <c r="ER50">
        <v>999.9</v>
      </c>
      <c r="ES50">
        <v>23.8</v>
      </c>
      <c r="ET50">
        <v>31.1</v>
      </c>
      <c r="EU50">
        <v>11.995</v>
      </c>
      <c r="EV50">
        <v>63.188</v>
      </c>
      <c r="EW50">
        <v>33.9062</v>
      </c>
      <c r="EX50">
        <v>1</v>
      </c>
      <c r="EY50">
        <v>-0.117058</v>
      </c>
      <c r="EZ50">
        <v>5.01567</v>
      </c>
      <c r="FA50">
        <v>20.273</v>
      </c>
      <c r="FB50">
        <v>5.21624</v>
      </c>
      <c r="FC50">
        <v>12.0159</v>
      </c>
      <c r="FD50">
        <v>4.99015</v>
      </c>
      <c r="FE50">
        <v>3.28828</v>
      </c>
      <c r="FF50">
        <v>9999</v>
      </c>
      <c r="FG50">
        <v>9999</v>
      </c>
      <c r="FH50">
        <v>9999</v>
      </c>
      <c r="FI50">
        <v>999.9</v>
      </c>
      <c r="FJ50">
        <v>1.8674</v>
      </c>
      <c r="FK50">
        <v>1.86646</v>
      </c>
      <c r="FL50">
        <v>1.866</v>
      </c>
      <c r="FM50">
        <v>1.86586</v>
      </c>
      <c r="FN50">
        <v>1.86769</v>
      </c>
      <c r="FO50">
        <v>1.87026</v>
      </c>
      <c r="FP50">
        <v>1.86889</v>
      </c>
      <c r="FQ50">
        <v>1.87027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-3.422</v>
      </c>
      <c r="GF50">
        <v>-0.2252</v>
      </c>
      <c r="GG50">
        <v>-1.841240210434717</v>
      </c>
      <c r="GH50">
        <v>-0.003310856085068561</v>
      </c>
      <c r="GI50">
        <v>6.863268723063948E-07</v>
      </c>
      <c r="GJ50">
        <v>-1.919107141366201E-10</v>
      </c>
      <c r="GK50">
        <v>-0.1688837207721138</v>
      </c>
      <c r="GL50">
        <v>-0.01731051475613908</v>
      </c>
      <c r="GM50">
        <v>0.001423790055903263</v>
      </c>
      <c r="GN50">
        <v>-2.424810517790065E-05</v>
      </c>
      <c r="GO50">
        <v>3</v>
      </c>
      <c r="GP50">
        <v>2318</v>
      </c>
      <c r="GQ50">
        <v>1</v>
      </c>
      <c r="GR50">
        <v>25</v>
      </c>
      <c r="GS50">
        <v>9975.700000000001</v>
      </c>
      <c r="GT50">
        <v>9975.5</v>
      </c>
      <c r="GU50">
        <v>1.31836</v>
      </c>
      <c r="GV50">
        <v>2.22656</v>
      </c>
      <c r="GW50">
        <v>1.39648</v>
      </c>
      <c r="GX50">
        <v>2.34619</v>
      </c>
      <c r="GY50">
        <v>1.49536</v>
      </c>
      <c r="GZ50">
        <v>2.46582</v>
      </c>
      <c r="HA50">
        <v>35.3596</v>
      </c>
      <c r="HB50">
        <v>24.0525</v>
      </c>
      <c r="HC50">
        <v>18</v>
      </c>
      <c r="HD50">
        <v>527.949</v>
      </c>
      <c r="HE50">
        <v>420.955</v>
      </c>
      <c r="HF50">
        <v>13.1867</v>
      </c>
      <c r="HG50">
        <v>25.7668</v>
      </c>
      <c r="HH50">
        <v>29.9988</v>
      </c>
      <c r="HI50">
        <v>25.8133</v>
      </c>
      <c r="HJ50">
        <v>25.7697</v>
      </c>
      <c r="HK50">
        <v>26.4429</v>
      </c>
      <c r="HL50">
        <v>22.15</v>
      </c>
      <c r="HM50">
        <v>3.74988</v>
      </c>
      <c r="HN50">
        <v>13.2041</v>
      </c>
      <c r="HO50">
        <v>573.711</v>
      </c>
      <c r="HP50">
        <v>9.03288</v>
      </c>
      <c r="HQ50">
        <v>101.22</v>
      </c>
      <c r="HR50">
        <v>101.104</v>
      </c>
    </row>
    <row r="51" spans="1:226">
      <c r="A51">
        <v>35</v>
      </c>
      <c r="B51">
        <v>1679422174.5</v>
      </c>
      <c r="C51">
        <v>261.4000000953674</v>
      </c>
      <c r="D51" t="s">
        <v>429</v>
      </c>
      <c r="E51" t="s">
        <v>430</v>
      </c>
      <c r="F51">
        <v>5</v>
      </c>
      <c r="G51" t="s">
        <v>353</v>
      </c>
      <c r="H51" t="s">
        <v>354</v>
      </c>
      <c r="I51">
        <v>1679422166.714286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564.0455893159445</v>
      </c>
      <c r="AK51">
        <v>543.1125454545454</v>
      </c>
      <c r="AL51">
        <v>3.391896682780859</v>
      </c>
      <c r="AM51">
        <v>64.85962485554292</v>
      </c>
      <c r="AN51">
        <f>(AP51 - AO51 + BO51*1E3/(8.314*(BQ51+273.15)) * AR51/BN51 * AQ51) * BN51/(100*BB51) * 1000/(1000 - AP51)</f>
        <v>0</v>
      </c>
      <c r="AO51">
        <v>9.024713178348971</v>
      </c>
      <c r="AP51">
        <v>9.42057890109891</v>
      </c>
      <c r="AQ51">
        <v>-6.654175580525981E-07</v>
      </c>
      <c r="AR51">
        <v>96.46413391047723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1.51</v>
      </c>
      <c r="BC51">
        <v>0.5</v>
      </c>
      <c r="BD51" t="s">
        <v>355</v>
      </c>
      <c r="BE51">
        <v>2</v>
      </c>
      <c r="BF51" t="b">
        <v>1</v>
      </c>
      <c r="BG51">
        <v>1679422166.714286</v>
      </c>
      <c r="BH51">
        <v>513.6248214285714</v>
      </c>
      <c r="BI51">
        <v>542.7200714285715</v>
      </c>
      <c r="BJ51">
        <v>9.419488571428571</v>
      </c>
      <c r="BK51">
        <v>9.025233214285715</v>
      </c>
      <c r="BL51">
        <v>517.02075</v>
      </c>
      <c r="BM51">
        <v>9.644640357142857</v>
      </c>
      <c r="BN51">
        <v>500.0589642857143</v>
      </c>
      <c r="BO51">
        <v>90.01907857142855</v>
      </c>
      <c r="BP51">
        <v>0.1000083928571428</v>
      </c>
      <c r="BQ51">
        <v>19.16693571428572</v>
      </c>
      <c r="BR51">
        <v>20.00043214285714</v>
      </c>
      <c r="BS51">
        <v>999.9000000000002</v>
      </c>
      <c r="BT51">
        <v>0</v>
      </c>
      <c r="BU51">
        <v>0</v>
      </c>
      <c r="BV51">
        <v>9998.063571428573</v>
      </c>
      <c r="BW51">
        <v>0</v>
      </c>
      <c r="BX51">
        <v>13.4898</v>
      </c>
      <c r="BY51">
        <v>-29.09526785714285</v>
      </c>
      <c r="BZ51">
        <v>518.5088928571429</v>
      </c>
      <c r="CA51">
        <v>547.6628571428572</v>
      </c>
      <c r="CB51">
        <v>0.3942575714285715</v>
      </c>
      <c r="CC51">
        <v>542.7200714285715</v>
      </c>
      <c r="CD51">
        <v>9.025233214285715</v>
      </c>
      <c r="CE51">
        <v>0.8479336785714284</v>
      </c>
      <c r="CF51">
        <v>0.8124430000000001</v>
      </c>
      <c r="CG51">
        <v>4.536121071428572</v>
      </c>
      <c r="CH51">
        <v>3.926586428571428</v>
      </c>
      <c r="CI51">
        <v>2000.015714285714</v>
      </c>
      <c r="CJ51">
        <v>0.9799951785714287</v>
      </c>
      <c r="CK51">
        <v>0.02000482142857142</v>
      </c>
      <c r="CL51">
        <v>0</v>
      </c>
      <c r="CM51">
        <v>2.211653571428572</v>
      </c>
      <c r="CN51">
        <v>0</v>
      </c>
      <c r="CO51">
        <v>2465.330357142857</v>
      </c>
      <c r="CP51">
        <v>16749.56785714286</v>
      </c>
      <c r="CQ51">
        <v>38.99739285714286</v>
      </c>
      <c r="CR51">
        <v>39.71403571428571</v>
      </c>
      <c r="CS51">
        <v>39.33689285714286</v>
      </c>
      <c r="CT51">
        <v>38.48403571428571</v>
      </c>
      <c r="CU51">
        <v>37.38364285714285</v>
      </c>
      <c r="CV51">
        <v>1960.005</v>
      </c>
      <c r="CW51">
        <v>40.01071428571429</v>
      </c>
      <c r="CX51">
        <v>0</v>
      </c>
      <c r="CY51">
        <v>1679422181.7</v>
      </c>
      <c r="CZ51">
        <v>0</v>
      </c>
      <c r="DA51">
        <v>0</v>
      </c>
      <c r="DB51" t="s">
        <v>356</v>
      </c>
      <c r="DC51">
        <v>1678823626.5</v>
      </c>
      <c r="DD51">
        <v>1678823640.5</v>
      </c>
      <c r="DE51">
        <v>0</v>
      </c>
      <c r="DF51">
        <v>1.239</v>
      </c>
      <c r="DG51">
        <v>0.006</v>
      </c>
      <c r="DH51">
        <v>-2.298</v>
      </c>
      <c r="DI51">
        <v>-0.146</v>
      </c>
      <c r="DJ51">
        <v>420</v>
      </c>
      <c r="DK51">
        <v>21</v>
      </c>
      <c r="DL51">
        <v>0.57</v>
      </c>
      <c r="DM51">
        <v>0.05</v>
      </c>
      <c r="DN51">
        <v>-29.00123</v>
      </c>
      <c r="DO51">
        <v>-1.700636397748597</v>
      </c>
      <c r="DP51">
        <v>0.1973032554216989</v>
      </c>
      <c r="DQ51">
        <v>0</v>
      </c>
      <c r="DR51">
        <v>0.393990575</v>
      </c>
      <c r="DS51">
        <v>0.01117910318949352</v>
      </c>
      <c r="DT51">
        <v>0.0014570581129025</v>
      </c>
      <c r="DU51">
        <v>1</v>
      </c>
      <c r="DV51">
        <v>1</v>
      </c>
      <c r="DW51">
        <v>2</v>
      </c>
      <c r="DX51" t="s">
        <v>357</v>
      </c>
      <c r="DY51">
        <v>2.98436</v>
      </c>
      <c r="DZ51">
        <v>2.71572</v>
      </c>
      <c r="EA51">
        <v>0.113668</v>
      </c>
      <c r="EB51">
        <v>0.116361</v>
      </c>
      <c r="EC51">
        <v>0.054733</v>
      </c>
      <c r="ED51">
        <v>0.0515607</v>
      </c>
      <c r="EE51">
        <v>28230.2</v>
      </c>
      <c r="EF51">
        <v>28233.7</v>
      </c>
      <c r="EG51">
        <v>29597.1</v>
      </c>
      <c r="EH51">
        <v>29546</v>
      </c>
      <c r="EI51">
        <v>37089.7</v>
      </c>
      <c r="EJ51">
        <v>37262.1</v>
      </c>
      <c r="EK51">
        <v>41696.6</v>
      </c>
      <c r="EL51">
        <v>42093.9</v>
      </c>
      <c r="EM51">
        <v>1.98102</v>
      </c>
      <c r="EN51">
        <v>1.87915</v>
      </c>
      <c r="EO51">
        <v>0.0429228</v>
      </c>
      <c r="EP51">
        <v>0</v>
      </c>
      <c r="EQ51">
        <v>19.3167</v>
      </c>
      <c r="ER51">
        <v>999.9</v>
      </c>
      <c r="ES51">
        <v>23.8</v>
      </c>
      <c r="ET51">
        <v>31.1</v>
      </c>
      <c r="EU51">
        <v>11.9956</v>
      </c>
      <c r="EV51">
        <v>63.228</v>
      </c>
      <c r="EW51">
        <v>33.8462</v>
      </c>
      <c r="EX51">
        <v>1</v>
      </c>
      <c r="EY51">
        <v>-0.116181</v>
      </c>
      <c r="EZ51">
        <v>5.22104</v>
      </c>
      <c r="FA51">
        <v>20.2669</v>
      </c>
      <c r="FB51">
        <v>5.21714</v>
      </c>
      <c r="FC51">
        <v>12.0159</v>
      </c>
      <c r="FD51">
        <v>4.99045</v>
      </c>
      <c r="FE51">
        <v>3.28845</v>
      </c>
      <c r="FF51">
        <v>9999</v>
      </c>
      <c r="FG51">
        <v>9999</v>
      </c>
      <c r="FH51">
        <v>9999</v>
      </c>
      <c r="FI51">
        <v>999.9</v>
      </c>
      <c r="FJ51">
        <v>1.86739</v>
      </c>
      <c r="FK51">
        <v>1.86646</v>
      </c>
      <c r="FL51">
        <v>1.866</v>
      </c>
      <c r="FM51">
        <v>1.86586</v>
      </c>
      <c r="FN51">
        <v>1.86768</v>
      </c>
      <c r="FO51">
        <v>1.87026</v>
      </c>
      <c r="FP51">
        <v>1.8689</v>
      </c>
      <c r="FQ51">
        <v>1.87027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-3.467</v>
      </c>
      <c r="GF51">
        <v>-0.2252</v>
      </c>
      <c r="GG51">
        <v>-1.841240210434717</v>
      </c>
      <c r="GH51">
        <v>-0.003310856085068561</v>
      </c>
      <c r="GI51">
        <v>6.863268723063948E-07</v>
      </c>
      <c r="GJ51">
        <v>-1.919107141366201E-10</v>
      </c>
      <c r="GK51">
        <v>-0.1688837207721138</v>
      </c>
      <c r="GL51">
        <v>-0.01731051475613908</v>
      </c>
      <c r="GM51">
        <v>0.001423790055903263</v>
      </c>
      <c r="GN51">
        <v>-2.424810517790065E-05</v>
      </c>
      <c r="GO51">
        <v>3</v>
      </c>
      <c r="GP51">
        <v>2318</v>
      </c>
      <c r="GQ51">
        <v>1</v>
      </c>
      <c r="GR51">
        <v>25</v>
      </c>
      <c r="GS51">
        <v>9975.799999999999</v>
      </c>
      <c r="GT51">
        <v>9975.6</v>
      </c>
      <c r="GU51">
        <v>1.34888</v>
      </c>
      <c r="GV51">
        <v>2.22046</v>
      </c>
      <c r="GW51">
        <v>1.39648</v>
      </c>
      <c r="GX51">
        <v>2.34863</v>
      </c>
      <c r="GY51">
        <v>1.49536</v>
      </c>
      <c r="GZ51">
        <v>2.48169</v>
      </c>
      <c r="HA51">
        <v>35.3827</v>
      </c>
      <c r="HB51">
        <v>24.0437</v>
      </c>
      <c r="HC51">
        <v>18</v>
      </c>
      <c r="HD51">
        <v>528.216</v>
      </c>
      <c r="HE51">
        <v>420.926</v>
      </c>
      <c r="HF51">
        <v>13.2216</v>
      </c>
      <c r="HG51">
        <v>25.7686</v>
      </c>
      <c r="HH51">
        <v>30.0001</v>
      </c>
      <c r="HI51">
        <v>25.812</v>
      </c>
      <c r="HJ51">
        <v>25.7697</v>
      </c>
      <c r="HK51">
        <v>27.0349</v>
      </c>
      <c r="HL51">
        <v>22.15</v>
      </c>
      <c r="HM51">
        <v>3.74988</v>
      </c>
      <c r="HN51">
        <v>13.1993</v>
      </c>
      <c r="HO51">
        <v>587.39</v>
      </c>
      <c r="HP51">
        <v>9.03288</v>
      </c>
      <c r="HQ51">
        <v>101.222</v>
      </c>
      <c r="HR51">
        <v>101.105</v>
      </c>
    </row>
    <row r="52" spans="1:226">
      <c r="A52">
        <v>36</v>
      </c>
      <c r="B52">
        <v>1679422179.5</v>
      </c>
      <c r="C52">
        <v>266.4000000953674</v>
      </c>
      <c r="D52" t="s">
        <v>431</v>
      </c>
      <c r="E52" t="s">
        <v>432</v>
      </c>
      <c r="F52">
        <v>5</v>
      </c>
      <c r="G52" t="s">
        <v>353</v>
      </c>
      <c r="H52" t="s">
        <v>354</v>
      </c>
      <c r="I52">
        <v>1679422172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581.3020569290669</v>
      </c>
      <c r="AK52">
        <v>560.0356545454548</v>
      </c>
      <c r="AL52">
        <v>3.394650487616103</v>
      </c>
      <c r="AM52">
        <v>64.85962485554292</v>
      </c>
      <c r="AN52">
        <f>(AP52 - AO52 + BO52*1E3/(8.314*(BQ52+273.15)) * AR52/BN52 * AQ52) * BN52/(100*BB52) * 1000/(1000 - AP52)</f>
        <v>0</v>
      </c>
      <c r="AO52">
        <v>9.023428739384737</v>
      </c>
      <c r="AP52">
        <v>9.418801978021976</v>
      </c>
      <c r="AQ52">
        <v>3.647271274611129E-06</v>
      </c>
      <c r="AR52">
        <v>96.46413391047723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1.51</v>
      </c>
      <c r="BC52">
        <v>0.5</v>
      </c>
      <c r="BD52" t="s">
        <v>355</v>
      </c>
      <c r="BE52">
        <v>2</v>
      </c>
      <c r="BF52" t="b">
        <v>1</v>
      </c>
      <c r="BG52">
        <v>1679422172</v>
      </c>
      <c r="BH52">
        <v>531.2766296296296</v>
      </c>
      <c r="BI52">
        <v>560.498074074074</v>
      </c>
      <c r="BJ52">
        <v>9.419893703703703</v>
      </c>
      <c r="BK52">
        <v>9.024116296296295</v>
      </c>
      <c r="BL52">
        <v>534.7210740740741</v>
      </c>
      <c r="BM52">
        <v>9.645044444444444</v>
      </c>
      <c r="BN52">
        <v>500.0464814814815</v>
      </c>
      <c r="BO52">
        <v>90.01904814814814</v>
      </c>
      <c r="BP52">
        <v>0.1000994740740741</v>
      </c>
      <c r="BQ52">
        <v>19.17307407407407</v>
      </c>
      <c r="BR52">
        <v>20.01871851851852</v>
      </c>
      <c r="BS52">
        <v>999.9000000000001</v>
      </c>
      <c r="BT52">
        <v>0</v>
      </c>
      <c r="BU52">
        <v>0</v>
      </c>
      <c r="BV52">
        <v>9990.024074074072</v>
      </c>
      <c r="BW52">
        <v>0</v>
      </c>
      <c r="BX52">
        <v>13.4898</v>
      </c>
      <c r="BY52">
        <v>-29.22157777777778</v>
      </c>
      <c r="BZ52">
        <v>536.3287037037036</v>
      </c>
      <c r="CA52">
        <v>565.6021851851852</v>
      </c>
      <c r="CB52">
        <v>0.3957794074074074</v>
      </c>
      <c r="CC52">
        <v>560.498074074074</v>
      </c>
      <c r="CD52">
        <v>9.024116296296295</v>
      </c>
      <c r="CE52">
        <v>0.847969925925926</v>
      </c>
      <c r="CF52">
        <v>0.8123421851851852</v>
      </c>
      <c r="CG52">
        <v>4.536732592592593</v>
      </c>
      <c r="CH52">
        <v>3.924822592592593</v>
      </c>
      <c r="CI52">
        <v>2000.00925925926</v>
      </c>
      <c r="CJ52">
        <v>0.9799944444444447</v>
      </c>
      <c r="CK52">
        <v>0.02000555555555555</v>
      </c>
      <c r="CL52">
        <v>0</v>
      </c>
      <c r="CM52">
        <v>2.243055555555555</v>
      </c>
      <c r="CN52">
        <v>0</v>
      </c>
      <c r="CO52">
        <v>2465.467407407408</v>
      </c>
      <c r="CP52">
        <v>16749.51111111111</v>
      </c>
      <c r="CQ52">
        <v>38.93496296296296</v>
      </c>
      <c r="CR52">
        <v>39.66874074074074</v>
      </c>
      <c r="CS52">
        <v>39.27988888888889</v>
      </c>
      <c r="CT52">
        <v>38.42340740740741</v>
      </c>
      <c r="CU52">
        <v>37.33081481481481</v>
      </c>
      <c r="CV52">
        <v>1959.998518518518</v>
      </c>
      <c r="CW52">
        <v>40.01074074074074</v>
      </c>
      <c r="CX52">
        <v>0</v>
      </c>
      <c r="CY52">
        <v>1679422186.5</v>
      </c>
      <c r="CZ52">
        <v>0</v>
      </c>
      <c r="DA52">
        <v>0</v>
      </c>
      <c r="DB52" t="s">
        <v>356</v>
      </c>
      <c r="DC52">
        <v>1678823626.5</v>
      </c>
      <c r="DD52">
        <v>1678823640.5</v>
      </c>
      <c r="DE52">
        <v>0</v>
      </c>
      <c r="DF52">
        <v>1.239</v>
      </c>
      <c r="DG52">
        <v>0.006</v>
      </c>
      <c r="DH52">
        <v>-2.298</v>
      </c>
      <c r="DI52">
        <v>-0.146</v>
      </c>
      <c r="DJ52">
        <v>420</v>
      </c>
      <c r="DK52">
        <v>21</v>
      </c>
      <c r="DL52">
        <v>0.57</v>
      </c>
      <c r="DM52">
        <v>0.05</v>
      </c>
      <c r="DN52">
        <v>-29.161605</v>
      </c>
      <c r="DO52">
        <v>-1.15173883677291</v>
      </c>
      <c r="DP52">
        <v>0.144021512195227</v>
      </c>
      <c r="DQ52">
        <v>0</v>
      </c>
      <c r="DR52">
        <v>0.394917375</v>
      </c>
      <c r="DS52">
        <v>0.01762636772983102</v>
      </c>
      <c r="DT52">
        <v>0.001899902414434751</v>
      </c>
      <c r="DU52">
        <v>1</v>
      </c>
      <c r="DV52">
        <v>1</v>
      </c>
      <c r="DW52">
        <v>2</v>
      </c>
      <c r="DX52" t="s">
        <v>357</v>
      </c>
      <c r="DY52">
        <v>2.98421</v>
      </c>
      <c r="DZ52">
        <v>2.71568</v>
      </c>
      <c r="EA52">
        <v>0.116172</v>
      </c>
      <c r="EB52">
        <v>0.118765</v>
      </c>
      <c r="EC52">
        <v>0.054723</v>
      </c>
      <c r="ED52">
        <v>0.0515594</v>
      </c>
      <c r="EE52">
        <v>28150.3</v>
      </c>
      <c r="EF52">
        <v>28156.8</v>
      </c>
      <c r="EG52">
        <v>29596.9</v>
      </c>
      <c r="EH52">
        <v>29545.9</v>
      </c>
      <c r="EI52">
        <v>37089.6</v>
      </c>
      <c r="EJ52">
        <v>37262.1</v>
      </c>
      <c r="EK52">
        <v>41696</v>
      </c>
      <c r="EL52">
        <v>42093.7</v>
      </c>
      <c r="EM52">
        <v>1.98088</v>
      </c>
      <c r="EN52">
        <v>1.8794</v>
      </c>
      <c r="EO52">
        <v>0.0420362</v>
      </c>
      <c r="EP52">
        <v>0</v>
      </c>
      <c r="EQ52">
        <v>19.3184</v>
      </c>
      <c r="ER52">
        <v>999.9</v>
      </c>
      <c r="ES52">
        <v>23.8</v>
      </c>
      <c r="ET52">
        <v>31.1</v>
      </c>
      <c r="EU52">
        <v>11.996</v>
      </c>
      <c r="EV52">
        <v>63.088</v>
      </c>
      <c r="EW52">
        <v>33.9383</v>
      </c>
      <c r="EX52">
        <v>1</v>
      </c>
      <c r="EY52">
        <v>-0.114723</v>
      </c>
      <c r="EZ52">
        <v>5.44045</v>
      </c>
      <c r="FA52">
        <v>20.26</v>
      </c>
      <c r="FB52">
        <v>5.21654</v>
      </c>
      <c r="FC52">
        <v>12.0158</v>
      </c>
      <c r="FD52">
        <v>4.9903</v>
      </c>
      <c r="FE52">
        <v>3.2884</v>
      </c>
      <c r="FF52">
        <v>9999</v>
      </c>
      <c r="FG52">
        <v>9999</v>
      </c>
      <c r="FH52">
        <v>9999</v>
      </c>
      <c r="FI52">
        <v>999.9</v>
      </c>
      <c r="FJ52">
        <v>1.86742</v>
      </c>
      <c r="FK52">
        <v>1.86646</v>
      </c>
      <c r="FL52">
        <v>1.866</v>
      </c>
      <c r="FM52">
        <v>1.86585</v>
      </c>
      <c r="FN52">
        <v>1.86768</v>
      </c>
      <c r="FO52">
        <v>1.87026</v>
      </c>
      <c r="FP52">
        <v>1.8689</v>
      </c>
      <c r="FQ52">
        <v>1.87027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-3.514</v>
      </c>
      <c r="GF52">
        <v>-0.2252</v>
      </c>
      <c r="GG52">
        <v>-1.841240210434717</v>
      </c>
      <c r="GH52">
        <v>-0.003310856085068561</v>
      </c>
      <c r="GI52">
        <v>6.863268723063948E-07</v>
      </c>
      <c r="GJ52">
        <v>-1.919107141366201E-10</v>
      </c>
      <c r="GK52">
        <v>-0.1688837207721138</v>
      </c>
      <c r="GL52">
        <v>-0.01731051475613908</v>
      </c>
      <c r="GM52">
        <v>0.001423790055903263</v>
      </c>
      <c r="GN52">
        <v>-2.424810517790065E-05</v>
      </c>
      <c r="GO52">
        <v>3</v>
      </c>
      <c r="GP52">
        <v>2318</v>
      </c>
      <c r="GQ52">
        <v>1</v>
      </c>
      <c r="GR52">
        <v>25</v>
      </c>
      <c r="GS52">
        <v>9975.9</v>
      </c>
      <c r="GT52">
        <v>9975.6</v>
      </c>
      <c r="GU52">
        <v>1.38062</v>
      </c>
      <c r="GV52">
        <v>2.2168</v>
      </c>
      <c r="GW52">
        <v>1.39648</v>
      </c>
      <c r="GX52">
        <v>2.34741</v>
      </c>
      <c r="GY52">
        <v>1.49536</v>
      </c>
      <c r="GZ52">
        <v>2.50854</v>
      </c>
      <c r="HA52">
        <v>35.3827</v>
      </c>
      <c r="HB52">
        <v>24.0437</v>
      </c>
      <c r="HC52">
        <v>18</v>
      </c>
      <c r="HD52">
        <v>528.117</v>
      </c>
      <c r="HE52">
        <v>421.071</v>
      </c>
      <c r="HF52">
        <v>13.2151</v>
      </c>
      <c r="HG52">
        <v>25.7686</v>
      </c>
      <c r="HH52">
        <v>30.0009</v>
      </c>
      <c r="HI52">
        <v>25.812</v>
      </c>
      <c r="HJ52">
        <v>25.7697</v>
      </c>
      <c r="HK52">
        <v>27.682</v>
      </c>
      <c r="HL52">
        <v>22.15</v>
      </c>
      <c r="HM52">
        <v>3.74988</v>
      </c>
      <c r="HN52">
        <v>13.1737</v>
      </c>
      <c r="HO52">
        <v>607.428</v>
      </c>
      <c r="HP52">
        <v>9.03288</v>
      </c>
      <c r="HQ52">
        <v>101.221</v>
      </c>
      <c r="HR52">
        <v>101.104</v>
      </c>
    </row>
    <row r="53" spans="1:226">
      <c r="A53">
        <v>37</v>
      </c>
      <c r="B53">
        <v>1679422184.5</v>
      </c>
      <c r="C53">
        <v>271.4000000953674</v>
      </c>
      <c r="D53" t="s">
        <v>433</v>
      </c>
      <c r="E53" t="s">
        <v>434</v>
      </c>
      <c r="F53">
        <v>5</v>
      </c>
      <c r="G53" t="s">
        <v>353</v>
      </c>
      <c r="H53" t="s">
        <v>354</v>
      </c>
      <c r="I53">
        <v>1679422176.714286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597.8875781279577</v>
      </c>
      <c r="AK53">
        <v>576.8042666666666</v>
      </c>
      <c r="AL53">
        <v>3.34540567786147</v>
      </c>
      <c r="AM53">
        <v>64.85962485554292</v>
      </c>
      <c r="AN53">
        <f>(AP53 - AO53 + BO53*1E3/(8.314*(BQ53+273.15)) * AR53/BN53 * AQ53) * BN53/(100*BB53) * 1000/(1000 - AP53)</f>
        <v>0</v>
      </c>
      <c r="AO53">
        <v>9.023260196481289</v>
      </c>
      <c r="AP53">
        <v>9.417971098901106</v>
      </c>
      <c r="AQ53">
        <v>-1.176942214333376E-05</v>
      </c>
      <c r="AR53">
        <v>96.46413391047723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1.51</v>
      </c>
      <c r="BC53">
        <v>0.5</v>
      </c>
      <c r="BD53" t="s">
        <v>355</v>
      </c>
      <c r="BE53">
        <v>2</v>
      </c>
      <c r="BF53" t="b">
        <v>1</v>
      </c>
      <c r="BG53">
        <v>1679422176.714286</v>
      </c>
      <c r="BH53">
        <v>547.0596071428572</v>
      </c>
      <c r="BI53">
        <v>576.2930714285715</v>
      </c>
      <c r="BJ53">
        <v>9.419465357142858</v>
      </c>
      <c r="BK53">
        <v>9.023334999999999</v>
      </c>
      <c r="BL53">
        <v>550.5474285714287</v>
      </c>
      <c r="BM53">
        <v>9.644617857142858</v>
      </c>
      <c r="BN53">
        <v>500.0560714285715</v>
      </c>
      <c r="BO53">
        <v>90.01926071428571</v>
      </c>
      <c r="BP53">
        <v>0.0999895107142857</v>
      </c>
      <c r="BQ53">
        <v>19.17526428571429</v>
      </c>
      <c r="BR53">
        <v>20.02127142857143</v>
      </c>
      <c r="BS53">
        <v>999.9000000000002</v>
      </c>
      <c r="BT53">
        <v>0</v>
      </c>
      <c r="BU53">
        <v>0</v>
      </c>
      <c r="BV53">
        <v>9998.364285714286</v>
      </c>
      <c r="BW53">
        <v>0</v>
      </c>
      <c r="BX53">
        <v>13.4898</v>
      </c>
      <c r="BY53">
        <v>-29.23357857142857</v>
      </c>
      <c r="BZ53">
        <v>552.2614642857142</v>
      </c>
      <c r="CA53">
        <v>581.5405357142856</v>
      </c>
      <c r="CB53">
        <v>0.3961319285714286</v>
      </c>
      <c r="CC53">
        <v>576.2930714285715</v>
      </c>
      <c r="CD53">
        <v>9.023334999999999</v>
      </c>
      <c r="CE53">
        <v>0.8479333928571428</v>
      </c>
      <c r="CF53">
        <v>0.8122738214285714</v>
      </c>
      <c r="CG53">
        <v>4.536116428571428</v>
      </c>
      <c r="CH53">
        <v>3.923625</v>
      </c>
      <c r="CI53">
        <v>2000.01</v>
      </c>
      <c r="CJ53">
        <v>0.979993892857143</v>
      </c>
      <c r="CK53">
        <v>0.02000610714285714</v>
      </c>
      <c r="CL53">
        <v>0</v>
      </c>
      <c r="CM53">
        <v>2.298975</v>
      </c>
      <c r="CN53">
        <v>0</v>
      </c>
      <c r="CO53">
        <v>2465.776071428572</v>
      </c>
      <c r="CP53">
        <v>16749.51785714286</v>
      </c>
      <c r="CQ53">
        <v>38.88135714285714</v>
      </c>
      <c r="CR53">
        <v>39.62471428571428</v>
      </c>
      <c r="CS53">
        <v>39.22960714285714</v>
      </c>
      <c r="CT53">
        <v>38.37471428571428</v>
      </c>
      <c r="CU53">
        <v>37.29221428571429</v>
      </c>
      <c r="CV53">
        <v>1959.999642857143</v>
      </c>
      <c r="CW53">
        <v>40.01035714285714</v>
      </c>
      <c r="CX53">
        <v>0</v>
      </c>
      <c r="CY53">
        <v>1679422191.3</v>
      </c>
      <c r="CZ53">
        <v>0</v>
      </c>
      <c r="DA53">
        <v>0</v>
      </c>
      <c r="DB53" t="s">
        <v>356</v>
      </c>
      <c r="DC53">
        <v>1678823626.5</v>
      </c>
      <c r="DD53">
        <v>1678823640.5</v>
      </c>
      <c r="DE53">
        <v>0</v>
      </c>
      <c r="DF53">
        <v>1.239</v>
      </c>
      <c r="DG53">
        <v>0.006</v>
      </c>
      <c r="DH53">
        <v>-2.298</v>
      </c>
      <c r="DI53">
        <v>-0.146</v>
      </c>
      <c r="DJ53">
        <v>420</v>
      </c>
      <c r="DK53">
        <v>21</v>
      </c>
      <c r="DL53">
        <v>0.57</v>
      </c>
      <c r="DM53">
        <v>0.05</v>
      </c>
      <c r="DN53">
        <v>-29.1970675</v>
      </c>
      <c r="DO53">
        <v>-0.3514120075046352</v>
      </c>
      <c r="DP53">
        <v>0.1214170239041872</v>
      </c>
      <c r="DQ53">
        <v>0</v>
      </c>
      <c r="DR53">
        <v>0.395393975</v>
      </c>
      <c r="DS53">
        <v>0.009038172607879811</v>
      </c>
      <c r="DT53">
        <v>0.001551614344602099</v>
      </c>
      <c r="DU53">
        <v>1</v>
      </c>
      <c r="DV53">
        <v>1</v>
      </c>
      <c r="DW53">
        <v>2</v>
      </c>
      <c r="DX53" t="s">
        <v>357</v>
      </c>
      <c r="DY53">
        <v>2.98408</v>
      </c>
      <c r="DZ53">
        <v>2.71561</v>
      </c>
      <c r="EA53">
        <v>0.118613</v>
      </c>
      <c r="EB53">
        <v>0.121185</v>
      </c>
      <c r="EC53">
        <v>0.054718</v>
      </c>
      <c r="ED53">
        <v>0.0515522</v>
      </c>
      <c r="EE53">
        <v>28072.2</v>
      </c>
      <c r="EF53">
        <v>28079.4</v>
      </c>
      <c r="EG53">
        <v>29596.4</v>
      </c>
      <c r="EH53">
        <v>29545.8</v>
      </c>
      <c r="EI53">
        <v>37089.4</v>
      </c>
      <c r="EJ53">
        <v>37262.3</v>
      </c>
      <c r="EK53">
        <v>41695.5</v>
      </c>
      <c r="EL53">
        <v>42093.6</v>
      </c>
      <c r="EM53">
        <v>1.98085</v>
      </c>
      <c r="EN53">
        <v>1.87932</v>
      </c>
      <c r="EO53">
        <v>0.0426546</v>
      </c>
      <c r="EP53">
        <v>0</v>
      </c>
      <c r="EQ53">
        <v>19.3189</v>
      </c>
      <c r="ER53">
        <v>999.9</v>
      </c>
      <c r="ES53">
        <v>23.8</v>
      </c>
      <c r="ET53">
        <v>31.1</v>
      </c>
      <c r="EU53">
        <v>11.9968</v>
      </c>
      <c r="EV53">
        <v>63.248</v>
      </c>
      <c r="EW53">
        <v>33.9463</v>
      </c>
      <c r="EX53">
        <v>1</v>
      </c>
      <c r="EY53">
        <v>-0.113712</v>
      </c>
      <c r="EZ53">
        <v>5.56555</v>
      </c>
      <c r="FA53">
        <v>20.256</v>
      </c>
      <c r="FB53">
        <v>5.21804</v>
      </c>
      <c r="FC53">
        <v>12.0159</v>
      </c>
      <c r="FD53">
        <v>4.99075</v>
      </c>
      <c r="FE53">
        <v>3.28865</v>
      </c>
      <c r="FF53">
        <v>9999</v>
      </c>
      <c r="FG53">
        <v>9999</v>
      </c>
      <c r="FH53">
        <v>9999</v>
      </c>
      <c r="FI53">
        <v>999.9</v>
      </c>
      <c r="FJ53">
        <v>1.86743</v>
      </c>
      <c r="FK53">
        <v>1.86646</v>
      </c>
      <c r="FL53">
        <v>1.866</v>
      </c>
      <c r="FM53">
        <v>1.86586</v>
      </c>
      <c r="FN53">
        <v>1.86768</v>
      </c>
      <c r="FO53">
        <v>1.87026</v>
      </c>
      <c r="FP53">
        <v>1.8689</v>
      </c>
      <c r="FQ53">
        <v>1.87027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-3.559</v>
      </c>
      <c r="GF53">
        <v>-0.2252</v>
      </c>
      <c r="GG53">
        <v>-1.841240210434717</v>
      </c>
      <c r="GH53">
        <v>-0.003310856085068561</v>
      </c>
      <c r="GI53">
        <v>6.863268723063948E-07</v>
      </c>
      <c r="GJ53">
        <v>-1.919107141366201E-10</v>
      </c>
      <c r="GK53">
        <v>-0.1688837207721138</v>
      </c>
      <c r="GL53">
        <v>-0.01731051475613908</v>
      </c>
      <c r="GM53">
        <v>0.001423790055903263</v>
      </c>
      <c r="GN53">
        <v>-2.424810517790065E-05</v>
      </c>
      <c r="GO53">
        <v>3</v>
      </c>
      <c r="GP53">
        <v>2318</v>
      </c>
      <c r="GQ53">
        <v>1</v>
      </c>
      <c r="GR53">
        <v>25</v>
      </c>
      <c r="GS53">
        <v>9976</v>
      </c>
      <c r="GT53">
        <v>9975.700000000001</v>
      </c>
      <c r="GU53">
        <v>1.40991</v>
      </c>
      <c r="GV53">
        <v>2.2168</v>
      </c>
      <c r="GW53">
        <v>1.39648</v>
      </c>
      <c r="GX53">
        <v>2.34863</v>
      </c>
      <c r="GY53">
        <v>1.49536</v>
      </c>
      <c r="GZ53">
        <v>2.45728</v>
      </c>
      <c r="HA53">
        <v>35.3827</v>
      </c>
      <c r="HB53">
        <v>24.0525</v>
      </c>
      <c r="HC53">
        <v>18</v>
      </c>
      <c r="HD53">
        <v>528.101</v>
      </c>
      <c r="HE53">
        <v>421.027</v>
      </c>
      <c r="HF53">
        <v>13.1848</v>
      </c>
      <c r="HG53">
        <v>25.7689</v>
      </c>
      <c r="HH53">
        <v>30.001</v>
      </c>
      <c r="HI53">
        <v>25.812</v>
      </c>
      <c r="HJ53">
        <v>25.7697</v>
      </c>
      <c r="HK53">
        <v>28.2611</v>
      </c>
      <c r="HL53">
        <v>22.15</v>
      </c>
      <c r="HM53">
        <v>3.74988</v>
      </c>
      <c r="HN53">
        <v>13.1508</v>
      </c>
      <c r="HO53">
        <v>620.8049999999999</v>
      </c>
      <c r="HP53">
        <v>9.03288</v>
      </c>
      <c r="HQ53">
        <v>101.219</v>
      </c>
      <c r="HR53">
        <v>101.104</v>
      </c>
    </row>
    <row r="54" spans="1:226">
      <c r="A54">
        <v>38</v>
      </c>
      <c r="B54">
        <v>1679422189.5</v>
      </c>
      <c r="C54">
        <v>276.4000000953674</v>
      </c>
      <c r="D54" t="s">
        <v>435</v>
      </c>
      <c r="E54" t="s">
        <v>436</v>
      </c>
      <c r="F54">
        <v>5</v>
      </c>
      <c r="G54" t="s">
        <v>353</v>
      </c>
      <c r="H54" t="s">
        <v>354</v>
      </c>
      <c r="I54">
        <v>1679422182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615.13301883832</v>
      </c>
      <c r="AK54">
        <v>593.8023696969698</v>
      </c>
      <c r="AL54">
        <v>3.405475533410519</v>
      </c>
      <c r="AM54">
        <v>64.85962485554292</v>
      </c>
      <c r="AN54">
        <f>(AP54 - AO54 + BO54*1E3/(8.314*(BQ54+273.15)) * AR54/BN54 * AQ54) * BN54/(100*BB54) * 1000/(1000 - AP54)</f>
        <v>0</v>
      </c>
      <c r="AO54">
        <v>9.022297287780052</v>
      </c>
      <c r="AP54">
        <v>9.415431098901101</v>
      </c>
      <c r="AQ54">
        <v>-6.690191883251863E-06</v>
      </c>
      <c r="AR54">
        <v>96.46413391047723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1.51</v>
      </c>
      <c r="BC54">
        <v>0.5</v>
      </c>
      <c r="BD54" t="s">
        <v>355</v>
      </c>
      <c r="BE54">
        <v>2</v>
      </c>
      <c r="BF54" t="b">
        <v>1</v>
      </c>
      <c r="BG54">
        <v>1679422182</v>
      </c>
      <c r="BH54">
        <v>564.7407037037037</v>
      </c>
      <c r="BI54">
        <v>594.0843333333333</v>
      </c>
      <c r="BJ54">
        <v>9.418101481481481</v>
      </c>
      <c r="BK54">
        <v>9.022677777777776</v>
      </c>
      <c r="BL54">
        <v>568.2768888888889</v>
      </c>
      <c r="BM54">
        <v>9.643258148148149</v>
      </c>
      <c r="BN54">
        <v>500.052037037037</v>
      </c>
      <c r="BO54">
        <v>90.01890370370369</v>
      </c>
      <c r="BP54">
        <v>0.1000163148148148</v>
      </c>
      <c r="BQ54">
        <v>19.17407407407407</v>
      </c>
      <c r="BR54">
        <v>20.02667407407407</v>
      </c>
      <c r="BS54">
        <v>999.9000000000001</v>
      </c>
      <c r="BT54">
        <v>0</v>
      </c>
      <c r="BU54">
        <v>0</v>
      </c>
      <c r="BV54">
        <v>10000.77888888889</v>
      </c>
      <c r="BW54">
        <v>0</v>
      </c>
      <c r="BX54">
        <v>13.48528888888889</v>
      </c>
      <c r="BY54">
        <v>-29.34376296296296</v>
      </c>
      <c r="BZ54">
        <v>570.1099259259258</v>
      </c>
      <c r="CA54">
        <v>599.4934444444444</v>
      </c>
      <c r="CB54">
        <v>0.3954244814814815</v>
      </c>
      <c r="CC54">
        <v>594.0843333333333</v>
      </c>
      <c r="CD54">
        <v>9.022677777777776</v>
      </c>
      <c r="CE54">
        <v>0.8478072592592594</v>
      </c>
      <c r="CF54">
        <v>0.8122115555555557</v>
      </c>
      <c r="CG54">
        <v>4.53399</v>
      </c>
      <c r="CH54">
        <v>3.922535185185185</v>
      </c>
      <c r="CI54">
        <v>2000.023703703704</v>
      </c>
      <c r="CJ54">
        <v>0.9799947777777777</v>
      </c>
      <c r="CK54">
        <v>0.02000517037037037</v>
      </c>
      <c r="CL54">
        <v>0</v>
      </c>
      <c r="CM54">
        <v>2.325803703703704</v>
      </c>
      <c r="CN54">
        <v>0</v>
      </c>
      <c r="CO54">
        <v>2466.227037037037</v>
      </c>
      <c r="CP54">
        <v>16749.63333333333</v>
      </c>
      <c r="CQ54">
        <v>38.82385185185185</v>
      </c>
      <c r="CR54">
        <v>39.57155555555555</v>
      </c>
      <c r="CS54">
        <v>39.178</v>
      </c>
      <c r="CT54">
        <v>38.32614814814815</v>
      </c>
      <c r="CU54">
        <v>37.24048148148148</v>
      </c>
      <c r="CV54">
        <v>1960.014814814815</v>
      </c>
      <c r="CW54">
        <v>40.00851851851852</v>
      </c>
      <c r="CX54">
        <v>0</v>
      </c>
      <c r="CY54">
        <v>1679422196.7</v>
      </c>
      <c r="CZ54">
        <v>0</v>
      </c>
      <c r="DA54">
        <v>0</v>
      </c>
      <c r="DB54" t="s">
        <v>356</v>
      </c>
      <c r="DC54">
        <v>1678823626.5</v>
      </c>
      <c r="DD54">
        <v>1678823640.5</v>
      </c>
      <c r="DE54">
        <v>0</v>
      </c>
      <c r="DF54">
        <v>1.239</v>
      </c>
      <c r="DG54">
        <v>0.006</v>
      </c>
      <c r="DH54">
        <v>-2.298</v>
      </c>
      <c r="DI54">
        <v>-0.146</v>
      </c>
      <c r="DJ54">
        <v>420</v>
      </c>
      <c r="DK54">
        <v>21</v>
      </c>
      <c r="DL54">
        <v>0.57</v>
      </c>
      <c r="DM54">
        <v>0.05</v>
      </c>
      <c r="DN54">
        <v>-29.28312195121951</v>
      </c>
      <c r="DO54">
        <v>-1.043197212543627</v>
      </c>
      <c r="DP54">
        <v>0.1865659976237993</v>
      </c>
      <c r="DQ54">
        <v>0</v>
      </c>
      <c r="DR54">
        <v>0.3956515609756097</v>
      </c>
      <c r="DS54">
        <v>-0.006472055749128669</v>
      </c>
      <c r="DT54">
        <v>0.001242236163258164</v>
      </c>
      <c r="DU54">
        <v>1</v>
      </c>
      <c r="DV54">
        <v>1</v>
      </c>
      <c r="DW54">
        <v>2</v>
      </c>
      <c r="DX54" t="s">
        <v>357</v>
      </c>
      <c r="DY54">
        <v>2.98403</v>
      </c>
      <c r="DZ54">
        <v>2.71552</v>
      </c>
      <c r="EA54">
        <v>0.121044</v>
      </c>
      <c r="EB54">
        <v>0.123463</v>
      </c>
      <c r="EC54">
        <v>0.0547084</v>
      </c>
      <c r="ED54">
        <v>0.0515534</v>
      </c>
      <c r="EE54">
        <v>27994.8</v>
      </c>
      <c r="EF54">
        <v>28006.4</v>
      </c>
      <c r="EG54">
        <v>29596.5</v>
      </c>
      <c r="EH54">
        <v>29545.5</v>
      </c>
      <c r="EI54">
        <v>37090.2</v>
      </c>
      <c r="EJ54">
        <v>37261.8</v>
      </c>
      <c r="EK54">
        <v>41695.9</v>
      </c>
      <c r="EL54">
        <v>42093.1</v>
      </c>
      <c r="EM54">
        <v>1.98055</v>
      </c>
      <c r="EN54">
        <v>1.87945</v>
      </c>
      <c r="EO54">
        <v>0.0426471</v>
      </c>
      <c r="EP54">
        <v>0</v>
      </c>
      <c r="EQ54">
        <v>19.321</v>
      </c>
      <c r="ER54">
        <v>999.9</v>
      </c>
      <c r="ES54">
        <v>23.8</v>
      </c>
      <c r="ET54">
        <v>31.1</v>
      </c>
      <c r="EU54">
        <v>11.9969</v>
      </c>
      <c r="EV54">
        <v>63.288</v>
      </c>
      <c r="EW54">
        <v>34.1466</v>
      </c>
      <c r="EX54">
        <v>1</v>
      </c>
      <c r="EY54">
        <v>-0.113155</v>
      </c>
      <c r="EZ54">
        <v>5.6294</v>
      </c>
      <c r="FA54">
        <v>20.2539</v>
      </c>
      <c r="FB54">
        <v>5.21819</v>
      </c>
      <c r="FC54">
        <v>12.0158</v>
      </c>
      <c r="FD54">
        <v>4.99075</v>
      </c>
      <c r="FE54">
        <v>3.28858</v>
      </c>
      <c r="FF54">
        <v>9999</v>
      </c>
      <c r="FG54">
        <v>9999</v>
      </c>
      <c r="FH54">
        <v>9999</v>
      </c>
      <c r="FI54">
        <v>999.9</v>
      </c>
      <c r="FJ54">
        <v>1.86741</v>
      </c>
      <c r="FK54">
        <v>1.86646</v>
      </c>
      <c r="FL54">
        <v>1.866</v>
      </c>
      <c r="FM54">
        <v>1.86586</v>
      </c>
      <c r="FN54">
        <v>1.8677</v>
      </c>
      <c r="FO54">
        <v>1.87026</v>
      </c>
      <c r="FP54">
        <v>1.8689</v>
      </c>
      <c r="FQ54">
        <v>1.87027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-3.604</v>
      </c>
      <c r="GF54">
        <v>-0.2252</v>
      </c>
      <c r="GG54">
        <v>-1.841240210434717</v>
      </c>
      <c r="GH54">
        <v>-0.003310856085068561</v>
      </c>
      <c r="GI54">
        <v>6.863268723063948E-07</v>
      </c>
      <c r="GJ54">
        <v>-1.919107141366201E-10</v>
      </c>
      <c r="GK54">
        <v>-0.1688837207721138</v>
      </c>
      <c r="GL54">
        <v>-0.01731051475613908</v>
      </c>
      <c r="GM54">
        <v>0.001423790055903263</v>
      </c>
      <c r="GN54">
        <v>-2.424810517790065E-05</v>
      </c>
      <c r="GO54">
        <v>3</v>
      </c>
      <c r="GP54">
        <v>2318</v>
      </c>
      <c r="GQ54">
        <v>1</v>
      </c>
      <c r="GR54">
        <v>25</v>
      </c>
      <c r="GS54">
        <v>9976</v>
      </c>
      <c r="GT54">
        <v>9975.799999999999</v>
      </c>
      <c r="GU54">
        <v>1.44165</v>
      </c>
      <c r="GV54">
        <v>2.22778</v>
      </c>
      <c r="GW54">
        <v>1.39771</v>
      </c>
      <c r="GX54">
        <v>2.34741</v>
      </c>
      <c r="GY54">
        <v>1.49536</v>
      </c>
      <c r="GZ54">
        <v>2.40723</v>
      </c>
      <c r="HA54">
        <v>35.3827</v>
      </c>
      <c r="HB54">
        <v>24.035</v>
      </c>
      <c r="HC54">
        <v>18</v>
      </c>
      <c r="HD54">
        <v>527.91</v>
      </c>
      <c r="HE54">
        <v>421.1</v>
      </c>
      <c r="HF54">
        <v>13.1512</v>
      </c>
      <c r="HG54">
        <v>25.7708</v>
      </c>
      <c r="HH54">
        <v>30.0008</v>
      </c>
      <c r="HI54">
        <v>25.8129</v>
      </c>
      <c r="HJ54">
        <v>25.7697</v>
      </c>
      <c r="HK54">
        <v>28.9117</v>
      </c>
      <c r="HL54">
        <v>22.15</v>
      </c>
      <c r="HM54">
        <v>3.74988</v>
      </c>
      <c r="HN54">
        <v>13.127</v>
      </c>
      <c r="HO54">
        <v>640.857</v>
      </c>
      <c r="HP54">
        <v>9.03288</v>
      </c>
      <c r="HQ54">
        <v>101.22</v>
      </c>
      <c r="HR54">
        <v>101.103</v>
      </c>
    </row>
    <row r="55" spans="1:226">
      <c r="A55">
        <v>39</v>
      </c>
      <c r="B55">
        <v>1679422194.5</v>
      </c>
      <c r="C55">
        <v>281.4000000953674</v>
      </c>
      <c r="D55" t="s">
        <v>437</v>
      </c>
      <c r="E55" t="s">
        <v>438</v>
      </c>
      <c r="F55">
        <v>5</v>
      </c>
      <c r="G55" t="s">
        <v>353</v>
      </c>
      <c r="H55" t="s">
        <v>354</v>
      </c>
      <c r="I55">
        <v>1679422186.714286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631.7320918892951</v>
      </c>
      <c r="AK55">
        <v>610.5171333333333</v>
      </c>
      <c r="AL55">
        <v>3.338623613181946</v>
      </c>
      <c r="AM55">
        <v>64.85962485554292</v>
      </c>
      <c r="AN55">
        <f>(AP55 - AO55 + BO55*1E3/(8.314*(BQ55+273.15)) * AR55/BN55 * AQ55) * BN55/(100*BB55) * 1000/(1000 - AP55)</f>
        <v>0</v>
      </c>
      <c r="AO55">
        <v>9.022546895975559</v>
      </c>
      <c r="AP55">
        <v>9.413255054945065</v>
      </c>
      <c r="AQ55">
        <v>-6.413728228147126E-06</v>
      </c>
      <c r="AR55">
        <v>96.46413391047723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1.51</v>
      </c>
      <c r="BC55">
        <v>0.5</v>
      </c>
      <c r="BD55" t="s">
        <v>355</v>
      </c>
      <c r="BE55">
        <v>2</v>
      </c>
      <c r="BF55" t="b">
        <v>1</v>
      </c>
      <c r="BG55">
        <v>1679422186.714286</v>
      </c>
      <c r="BH55">
        <v>580.4951071428571</v>
      </c>
      <c r="BI55">
        <v>609.8312857142857</v>
      </c>
      <c r="BJ55">
        <v>9.416288214285714</v>
      </c>
      <c r="BK55">
        <v>9.022618928571427</v>
      </c>
      <c r="BL55">
        <v>584.0741785714284</v>
      </c>
      <c r="BM55">
        <v>9.641450357142858</v>
      </c>
      <c r="BN55">
        <v>500.0576428571429</v>
      </c>
      <c r="BO55">
        <v>90.01782499999999</v>
      </c>
      <c r="BP55">
        <v>0.09997426785714283</v>
      </c>
      <c r="BQ55">
        <v>19.17156785714286</v>
      </c>
      <c r="BR55">
        <v>20.02230357142857</v>
      </c>
      <c r="BS55">
        <v>999.9000000000002</v>
      </c>
      <c r="BT55">
        <v>0</v>
      </c>
      <c r="BU55">
        <v>0</v>
      </c>
      <c r="BV55">
        <v>10003.18678571428</v>
      </c>
      <c r="BW55">
        <v>0</v>
      </c>
      <c r="BX55">
        <v>13.47727142857143</v>
      </c>
      <c r="BY55">
        <v>-29.336225</v>
      </c>
      <c r="BZ55">
        <v>586.0131071428572</v>
      </c>
      <c r="CA55">
        <v>615.3837142857143</v>
      </c>
      <c r="CB55">
        <v>0.393669642857143</v>
      </c>
      <c r="CC55">
        <v>609.8312857142857</v>
      </c>
      <c r="CD55">
        <v>9.022618928571427</v>
      </c>
      <c r="CE55">
        <v>0.8476338571428572</v>
      </c>
      <c r="CF55">
        <v>0.8121965357142856</v>
      </c>
      <c r="CG55">
        <v>4.531066428571428</v>
      </c>
      <c r="CH55">
        <v>3.9222725</v>
      </c>
      <c r="CI55">
        <v>2000.008214285714</v>
      </c>
      <c r="CJ55">
        <v>0.97999775</v>
      </c>
      <c r="CK55">
        <v>0.02000211428571428</v>
      </c>
      <c r="CL55">
        <v>0</v>
      </c>
      <c r="CM55">
        <v>2.306550000000001</v>
      </c>
      <c r="CN55">
        <v>0</v>
      </c>
      <c r="CO55">
        <v>2466.717142857143</v>
      </c>
      <c r="CP55">
        <v>16749.525</v>
      </c>
      <c r="CQ55">
        <v>38.76978571428571</v>
      </c>
      <c r="CR55">
        <v>39.5332857142857</v>
      </c>
      <c r="CS55">
        <v>39.12914285714285</v>
      </c>
      <c r="CT55">
        <v>38.28321428571428</v>
      </c>
      <c r="CU55">
        <v>37.19621428571428</v>
      </c>
      <c r="CV55">
        <v>1960.003571428572</v>
      </c>
      <c r="CW55">
        <v>40.00392857142857</v>
      </c>
      <c r="CX55">
        <v>0</v>
      </c>
      <c r="CY55">
        <v>1679422201.5</v>
      </c>
      <c r="CZ55">
        <v>0</v>
      </c>
      <c r="DA55">
        <v>0</v>
      </c>
      <c r="DB55" t="s">
        <v>356</v>
      </c>
      <c r="DC55">
        <v>1678823626.5</v>
      </c>
      <c r="DD55">
        <v>1678823640.5</v>
      </c>
      <c r="DE55">
        <v>0</v>
      </c>
      <c r="DF55">
        <v>1.239</v>
      </c>
      <c r="DG55">
        <v>0.006</v>
      </c>
      <c r="DH55">
        <v>-2.298</v>
      </c>
      <c r="DI55">
        <v>-0.146</v>
      </c>
      <c r="DJ55">
        <v>420</v>
      </c>
      <c r="DK55">
        <v>21</v>
      </c>
      <c r="DL55">
        <v>0.57</v>
      </c>
      <c r="DM55">
        <v>0.05</v>
      </c>
      <c r="DN55">
        <v>-29.3361825</v>
      </c>
      <c r="DO55">
        <v>-0.3155808630392709</v>
      </c>
      <c r="DP55">
        <v>0.207766657439903</v>
      </c>
      <c r="DQ55">
        <v>0</v>
      </c>
      <c r="DR55">
        <v>0.394526775</v>
      </c>
      <c r="DS55">
        <v>-0.02045667917448509</v>
      </c>
      <c r="DT55">
        <v>0.002079898633197063</v>
      </c>
      <c r="DU55">
        <v>1</v>
      </c>
      <c r="DV55">
        <v>1</v>
      </c>
      <c r="DW55">
        <v>2</v>
      </c>
      <c r="DX55" t="s">
        <v>357</v>
      </c>
      <c r="DY55">
        <v>2.98404</v>
      </c>
      <c r="DZ55">
        <v>2.71572</v>
      </c>
      <c r="EA55">
        <v>0.123412</v>
      </c>
      <c r="EB55">
        <v>0.125852</v>
      </c>
      <c r="EC55">
        <v>0.0546969</v>
      </c>
      <c r="ED55">
        <v>0.0515547</v>
      </c>
      <c r="EE55">
        <v>27919.7</v>
      </c>
      <c r="EF55">
        <v>27929.8</v>
      </c>
      <c r="EG55">
        <v>29596.8</v>
      </c>
      <c r="EH55">
        <v>29545.1</v>
      </c>
      <c r="EI55">
        <v>37090.9</v>
      </c>
      <c r="EJ55">
        <v>37261.4</v>
      </c>
      <c r="EK55">
        <v>41696.2</v>
      </c>
      <c r="EL55">
        <v>42092.6</v>
      </c>
      <c r="EM55">
        <v>1.98088</v>
      </c>
      <c r="EN55">
        <v>1.87943</v>
      </c>
      <c r="EO55">
        <v>0.0421926</v>
      </c>
      <c r="EP55">
        <v>0</v>
      </c>
      <c r="EQ55">
        <v>19.3233</v>
      </c>
      <c r="ER55">
        <v>999.9</v>
      </c>
      <c r="ES55">
        <v>23.8</v>
      </c>
      <c r="ET55">
        <v>31.1</v>
      </c>
      <c r="EU55">
        <v>11.9964</v>
      </c>
      <c r="EV55">
        <v>63.178</v>
      </c>
      <c r="EW55">
        <v>33.9623</v>
      </c>
      <c r="EX55">
        <v>1</v>
      </c>
      <c r="EY55">
        <v>-0.112779</v>
      </c>
      <c r="EZ55">
        <v>5.67994</v>
      </c>
      <c r="FA55">
        <v>20.2523</v>
      </c>
      <c r="FB55">
        <v>5.21849</v>
      </c>
      <c r="FC55">
        <v>12.0159</v>
      </c>
      <c r="FD55">
        <v>4.99055</v>
      </c>
      <c r="FE55">
        <v>3.28863</v>
      </c>
      <c r="FF55">
        <v>9999</v>
      </c>
      <c r="FG55">
        <v>9999</v>
      </c>
      <c r="FH55">
        <v>9999</v>
      </c>
      <c r="FI55">
        <v>999.9</v>
      </c>
      <c r="FJ55">
        <v>1.86741</v>
      </c>
      <c r="FK55">
        <v>1.86646</v>
      </c>
      <c r="FL55">
        <v>1.866</v>
      </c>
      <c r="FM55">
        <v>1.86586</v>
      </c>
      <c r="FN55">
        <v>1.86771</v>
      </c>
      <c r="FO55">
        <v>1.87027</v>
      </c>
      <c r="FP55">
        <v>1.8689</v>
      </c>
      <c r="FQ55">
        <v>1.87027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-3.65</v>
      </c>
      <c r="GF55">
        <v>-0.2252</v>
      </c>
      <c r="GG55">
        <v>-1.841240210434717</v>
      </c>
      <c r="GH55">
        <v>-0.003310856085068561</v>
      </c>
      <c r="GI55">
        <v>6.863268723063948E-07</v>
      </c>
      <c r="GJ55">
        <v>-1.919107141366201E-10</v>
      </c>
      <c r="GK55">
        <v>-0.1688837207721138</v>
      </c>
      <c r="GL55">
        <v>-0.01731051475613908</v>
      </c>
      <c r="GM55">
        <v>0.001423790055903263</v>
      </c>
      <c r="GN55">
        <v>-2.424810517790065E-05</v>
      </c>
      <c r="GO55">
        <v>3</v>
      </c>
      <c r="GP55">
        <v>2318</v>
      </c>
      <c r="GQ55">
        <v>1</v>
      </c>
      <c r="GR55">
        <v>25</v>
      </c>
      <c r="GS55">
        <v>9976.1</v>
      </c>
      <c r="GT55">
        <v>9975.9</v>
      </c>
      <c r="GU55">
        <v>1.47095</v>
      </c>
      <c r="GV55">
        <v>2.21924</v>
      </c>
      <c r="GW55">
        <v>1.39648</v>
      </c>
      <c r="GX55">
        <v>2.34741</v>
      </c>
      <c r="GY55">
        <v>1.49536</v>
      </c>
      <c r="GZ55">
        <v>2.45239</v>
      </c>
      <c r="HA55">
        <v>35.3827</v>
      </c>
      <c r="HB55">
        <v>24.035</v>
      </c>
      <c r="HC55">
        <v>18</v>
      </c>
      <c r="HD55">
        <v>528.1369999999999</v>
      </c>
      <c r="HE55">
        <v>421.085</v>
      </c>
      <c r="HF55">
        <v>13.1177</v>
      </c>
      <c r="HG55">
        <v>25.7708</v>
      </c>
      <c r="HH55">
        <v>30.0005</v>
      </c>
      <c r="HI55">
        <v>25.8142</v>
      </c>
      <c r="HJ55">
        <v>25.7697</v>
      </c>
      <c r="HK55">
        <v>29.486</v>
      </c>
      <c r="HL55">
        <v>22.15</v>
      </c>
      <c r="HM55">
        <v>3.74988</v>
      </c>
      <c r="HN55">
        <v>13.0979</v>
      </c>
      <c r="HO55">
        <v>654.232</v>
      </c>
      <c r="HP55">
        <v>9.03288</v>
      </c>
      <c r="HQ55">
        <v>101.221</v>
      </c>
      <c r="HR55">
        <v>101.102</v>
      </c>
    </row>
    <row r="56" spans="1:226">
      <c r="A56">
        <v>40</v>
      </c>
      <c r="B56">
        <v>1679422199.5</v>
      </c>
      <c r="C56">
        <v>286.4000000953674</v>
      </c>
      <c r="D56" t="s">
        <v>439</v>
      </c>
      <c r="E56" t="s">
        <v>440</v>
      </c>
      <c r="F56">
        <v>5</v>
      </c>
      <c r="G56" t="s">
        <v>353</v>
      </c>
      <c r="H56" t="s">
        <v>354</v>
      </c>
      <c r="I56">
        <v>1679422192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648.9745870245135</v>
      </c>
      <c r="AK56">
        <v>627.5127878787877</v>
      </c>
      <c r="AL56">
        <v>3.403566712742637</v>
      </c>
      <c r="AM56">
        <v>64.85962485554292</v>
      </c>
      <c r="AN56">
        <f>(AP56 - AO56 + BO56*1E3/(8.314*(BQ56+273.15)) * AR56/BN56 * AQ56) * BN56/(100*BB56) * 1000/(1000 - AP56)</f>
        <v>0</v>
      </c>
      <c r="AO56">
        <v>9.022125441482459</v>
      </c>
      <c r="AP56">
        <v>9.410631648351654</v>
      </c>
      <c r="AQ56">
        <v>-1.063441881972053E-05</v>
      </c>
      <c r="AR56">
        <v>96.46413391047723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1.51</v>
      </c>
      <c r="BC56">
        <v>0.5</v>
      </c>
      <c r="BD56" t="s">
        <v>355</v>
      </c>
      <c r="BE56">
        <v>2</v>
      </c>
      <c r="BF56" t="b">
        <v>1</v>
      </c>
      <c r="BG56">
        <v>1679422192</v>
      </c>
      <c r="BH56">
        <v>598.1524814814815</v>
      </c>
      <c r="BI56">
        <v>627.619</v>
      </c>
      <c r="BJ56">
        <v>9.414048148148147</v>
      </c>
      <c r="BK56">
        <v>9.02214074074074</v>
      </c>
      <c r="BL56">
        <v>601.7792962962964</v>
      </c>
      <c r="BM56">
        <v>9.639217777777777</v>
      </c>
      <c r="BN56">
        <v>500.0580740740741</v>
      </c>
      <c r="BO56">
        <v>90.01763333333331</v>
      </c>
      <c r="BP56">
        <v>0.1000193666666667</v>
      </c>
      <c r="BQ56">
        <v>19.16792592592592</v>
      </c>
      <c r="BR56">
        <v>20.03036296296296</v>
      </c>
      <c r="BS56">
        <v>999.9000000000001</v>
      </c>
      <c r="BT56">
        <v>0</v>
      </c>
      <c r="BU56">
        <v>0</v>
      </c>
      <c r="BV56">
        <v>10000.28074074074</v>
      </c>
      <c r="BW56">
        <v>0</v>
      </c>
      <c r="BX56">
        <v>13.47478148148148</v>
      </c>
      <c r="BY56">
        <v>-29.46657777777778</v>
      </c>
      <c r="BZ56">
        <v>603.836962962963</v>
      </c>
      <c r="CA56">
        <v>633.333037037037</v>
      </c>
      <c r="CB56">
        <v>0.3919074444444444</v>
      </c>
      <c r="CC56">
        <v>627.619</v>
      </c>
      <c r="CD56">
        <v>9.02214074074074</v>
      </c>
      <c r="CE56">
        <v>0.8474303333333333</v>
      </c>
      <c r="CF56">
        <v>0.8121517777777778</v>
      </c>
      <c r="CG56">
        <v>4.527635555555555</v>
      </c>
      <c r="CH56">
        <v>3.921488888888889</v>
      </c>
      <c r="CI56">
        <v>1999.98</v>
      </c>
      <c r="CJ56">
        <v>0.9799993333333332</v>
      </c>
      <c r="CK56">
        <v>0.02000046666666667</v>
      </c>
      <c r="CL56">
        <v>0</v>
      </c>
      <c r="CM56">
        <v>2.243707407407407</v>
      </c>
      <c r="CN56">
        <v>0</v>
      </c>
      <c r="CO56">
        <v>2467.157777777778</v>
      </c>
      <c r="CP56">
        <v>16749.28888888889</v>
      </c>
      <c r="CQ56">
        <v>38.70811111111111</v>
      </c>
      <c r="CR56">
        <v>39.48588888888889</v>
      </c>
      <c r="CS56">
        <v>39.07614814814815</v>
      </c>
      <c r="CT56">
        <v>38.23122222222222</v>
      </c>
      <c r="CU56">
        <v>37.14788888888889</v>
      </c>
      <c r="CV56">
        <v>1959.977037037037</v>
      </c>
      <c r="CW56">
        <v>40.00222222222222</v>
      </c>
      <c r="CX56">
        <v>0</v>
      </c>
      <c r="CY56">
        <v>1679422206.3</v>
      </c>
      <c r="CZ56">
        <v>0</v>
      </c>
      <c r="DA56">
        <v>0</v>
      </c>
      <c r="DB56" t="s">
        <v>356</v>
      </c>
      <c r="DC56">
        <v>1678823626.5</v>
      </c>
      <c r="DD56">
        <v>1678823640.5</v>
      </c>
      <c r="DE56">
        <v>0</v>
      </c>
      <c r="DF56">
        <v>1.239</v>
      </c>
      <c r="DG56">
        <v>0.006</v>
      </c>
      <c r="DH56">
        <v>-2.298</v>
      </c>
      <c r="DI56">
        <v>-0.146</v>
      </c>
      <c r="DJ56">
        <v>420</v>
      </c>
      <c r="DK56">
        <v>21</v>
      </c>
      <c r="DL56">
        <v>0.57</v>
      </c>
      <c r="DM56">
        <v>0.05</v>
      </c>
      <c r="DN56">
        <v>-29.4036775</v>
      </c>
      <c r="DO56">
        <v>-1.300436397748515</v>
      </c>
      <c r="DP56">
        <v>0.24350683305351</v>
      </c>
      <c r="DQ56">
        <v>0</v>
      </c>
      <c r="DR56">
        <v>0.392829075</v>
      </c>
      <c r="DS56">
        <v>-0.02049803752345314</v>
      </c>
      <c r="DT56">
        <v>0.002072378963745531</v>
      </c>
      <c r="DU56">
        <v>1</v>
      </c>
      <c r="DV56">
        <v>1</v>
      </c>
      <c r="DW56">
        <v>2</v>
      </c>
      <c r="DX56" t="s">
        <v>357</v>
      </c>
      <c r="DY56">
        <v>2.98423</v>
      </c>
      <c r="DZ56">
        <v>2.71554</v>
      </c>
      <c r="EA56">
        <v>0.125789</v>
      </c>
      <c r="EB56">
        <v>0.128099</v>
      </c>
      <c r="EC56">
        <v>0.0546851</v>
      </c>
      <c r="ED56">
        <v>0.0515461</v>
      </c>
      <c r="EE56">
        <v>27844</v>
      </c>
      <c r="EF56">
        <v>27857.9</v>
      </c>
      <c r="EG56">
        <v>29596.8</v>
      </c>
      <c r="EH56">
        <v>29545.1</v>
      </c>
      <c r="EI56">
        <v>37091.3</v>
      </c>
      <c r="EJ56">
        <v>37261.7</v>
      </c>
      <c r="EK56">
        <v>41696</v>
      </c>
      <c r="EL56">
        <v>42092.5</v>
      </c>
      <c r="EM56">
        <v>1.98072</v>
      </c>
      <c r="EN56">
        <v>1.87952</v>
      </c>
      <c r="EO56">
        <v>0.0433996</v>
      </c>
      <c r="EP56">
        <v>0</v>
      </c>
      <c r="EQ56">
        <v>19.326</v>
      </c>
      <c r="ER56">
        <v>999.9</v>
      </c>
      <c r="ES56">
        <v>23.8</v>
      </c>
      <c r="ET56">
        <v>31.1</v>
      </c>
      <c r="EU56">
        <v>11.9956</v>
      </c>
      <c r="EV56">
        <v>62.858</v>
      </c>
      <c r="EW56">
        <v>34.0304</v>
      </c>
      <c r="EX56">
        <v>1</v>
      </c>
      <c r="EY56">
        <v>-0.112561</v>
      </c>
      <c r="EZ56">
        <v>5.67862</v>
      </c>
      <c r="FA56">
        <v>20.2522</v>
      </c>
      <c r="FB56">
        <v>5.21744</v>
      </c>
      <c r="FC56">
        <v>12.0159</v>
      </c>
      <c r="FD56">
        <v>4.9906</v>
      </c>
      <c r="FE56">
        <v>3.28842</v>
      </c>
      <c r="FF56">
        <v>9999</v>
      </c>
      <c r="FG56">
        <v>9999</v>
      </c>
      <c r="FH56">
        <v>9999</v>
      </c>
      <c r="FI56">
        <v>999.9</v>
      </c>
      <c r="FJ56">
        <v>1.8674</v>
      </c>
      <c r="FK56">
        <v>1.86646</v>
      </c>
      <c r="FL56">
        <v>1.866</v>
      </c>
      <c r="FM56">
        <v>1.86585</v>
      </c>
      <c r="FN56">
        <v>1.86772</v>
      </c>
      <c r="FO56">
        <v>1.87027</v>
      </c>
      <c r="FP56">
        <v>1.8689</v>
      </c>
      <c r="FQ56">
        <v>1.87027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-3.695</v>
      </c>
      <c r="GF56">
        <v>-0.2252</v>
      </c>
      <c r="GG56">
        <v>-1.841240210434717</v>
      </c>
      <c r="GH56">
        <v>-0.003310856085068561</v>
      </c>
      <c r="GI56">
        <v>6.863268723063948E-07</v>
      </c>
      <c r="GJ56">
        <v>-1.919107141366201E-10</v>
      </c>
      <c r="GK56">
        <v>-0.1688837207721138</v>
      </c>
      <c r="GL56">
        <v>-0.01731051475613908</v>
      </c>
      <c r="GM56">
        <v>0.001423790055903263</v>
      </c>
      <c r="GN56">
        <v>-2.424810517790065E-05</v>
      </c>
      <c r="GO56">
        <v>3</v>
      </c>
      <c r="GP56">
        <v>2318</v>
      </c>
      <c r="GQ56">
        <v>1</v>
      </c>
      <c r="GR56">
        <v>25</v>
      </c>
      <c r="GS56">
        <v>9976.200000000001</v>
      </c>
      <c r="GT56">
        <v>9976</v>
      </c>
      <c r="GU56">
        <v>1.50269</v>
      </c>
      <c r="GV56">
        <v>2.22046</v>
      </c>
      <c r="GW56">
        <v>1.39648</v>
      </c>
      <c r="GX56">
        <v>2.34741</v>
      </c>
      <c r="GY56">
        <v>1.49536</v>
      </c>
      <c r="GZ56">
        <v>2.42065</v>
      </c>
      <c r="HA56">
        <v>35.3827</v>
      </c>
      <c r="HB56">
        <v>24.035</v>
      </c>
      <c r="HC56">
        <v>18</v>
      </c>
      <c r="HD56">
        <v>528.0359999999999</v>
      </c>
      <c r="HE56">
        <v>421.144</v>
      </c>
      <c r="HF56">
        <v>13.0862</v>
      </c>
      <c r="HG56">
        <v>25.7722</v>
      </c>
      <c r="HH56">
        <v>30.0003</v>
      </c>
      <c r="HI56">
        <v>25.814</v>
      </c>
      <c r="HJ56">
        <v>25.7697</v>
      </c>
      <c r="HK56">
        <v>30.1274</v>
      </c>
      <c r="HL56">
        <v>22.15</v>
      </c>
      <c r="HM56">
        <v>3.74988</v>
      </c>
      <c r="HN56">
        <v>13.0771</v>
      </c>
      <c r="HO56">
        <v>674.3</v>
      </c>
      <c r="HP56">
        <v>9.03288</v>
      </c>
      <c r="HQ56">
        <v>101.221</v>
      </c>
      <c r="HR56">
        <v>101.102</v>
      </c>
    </row>
    <row r="57" spans="1:226">
      <c r="A57">
        <v>41</v>
      </c>
      <c r="B57">
        <v>1679422204.5</v>
      </c>
      <c r="C57">
        <v>291.4000000953674</v>
      </c>
      <c r="D57" t="s">
        <v>441</v>
      </c>
      <c r="E57" t="s">
        <v>442</v>
      </c>
      <c r="F57">
        <v>5</v>
      </c>
      <c r="G57" t="s">
        <v>353</v>
      </c>
      <c r="H57" t="s">
        <v>354</v>
      </c>
      <c r="I57">
        <v>1679422196.714286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665.5876414806446</v>
      </c>
      <c r="AK57">
        <v>644.2140969696967</v>
      </c>
      <c r="AL57">
        <v>3.330375716587666</v>
      </c>
      <c r="AM57">
        <v>64.85962485554292</v>
      </c>
      <c r="AN57">
        <f>(AP57 - AO57 + BO57*1E3/(8.314*(BQ57+273.15)) * AR57/BN57 * AQ57) * BN57/(100*BB57) * 1000/(1000 - AP57)</f>
        <v>0</v>
      </c>
      <c r="AO57">
        <v>9.019916208149514</v>
      </c>
      <c r="AP57">
        <v>9.408163186813191</v>
      </c>
      <c r="AQ57">
        <v>-1.686629280315213E-05</v>
      </c>
      <c r="AR57">
        <v>96.46413391047723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1.51</v>
      </c>
      <c r="BC57">
        <v>0.5</v>
      </c>
      <c r="BD57" t="s">
        <v>355</v>
      </c>
      <c r="BE57">
        <v>2</v>
      </c>
      <c r="BF57" t="b">
        <v>1</v>
      </c>
      <c r="BG57">
        <v>1679422196.714286</v>
      </c>
      <c r="BH57">
        <v>613.9015357142858</v>
      </c>
      <c r="BI57">
        <v>643.3792142857143</v>
      </c>
      <c r="BJ57">
        <v>9.411551428571428</v>
      </c>
      <c r="BK57">
        <v>9.021222499999999</v>
      </c>
      <c r="BL57">
        <v>617.5708214285714</v>
      </c>
      <c r="BM57">
        <v>9.63673</v>
      </c>
      <c r="BN57">
        <v>500.0468571428572</v>
      </c>
      <c r="BO57">
        <v>90.01847857142857</v>
      </c>
      <c r="BP57">
        <v>0.09993097142857142</v>
      </c>
      <c r="BQ57">
        <v>19.16497142857143</v>
      </c>
      <c r="BR57">
        <v>20.03148214285715</v>
      </c>
      <c r="BS57">
        <v>999.9000000000002</v>
      </c>
      <c r="BT57">
        <v>0</v>
      </c>
      <c r="BU57">
        <v>0</v>
      </c>
      <c r="BV57">
        <v>9996.429642857143</v>
      </c>
      <c r="BW57">
        <v>0</v>
      </c>
      <c r="BX57">
        <v>13.47916785714286</v>
      </c>
      <c r="BY57">
        <v>-29.47764642857143</v>
      </c>
      <c r="BZ57">
        <v>619.7341428571427</v>
      </c>
      <c r="CA57">
        <v>649.2360714285713</v>
      </c>
      <c r="CB57">
        <v>0.3903294642857142</v>
      </c>
      <c r="CC57">
        <v>643.3792142857143</v>
      </c>
      <c r="CD57">
        <v>9.021222499999999</v>
      </c>
      <c r="CE57">
        <v>0.847213607142857</v>
      </c>
      <c r="CF57">
        <v>0.8120766785714286</v>
      </c>
      <c r="CG57">
        <v>4.52398</v>
      </c>
      <c r="CH57">
        <v>3.920173928571428</v>
      </c>
      <c r="CI57">
        <v>1999.981071428571</v>
      </c>
      <c r="CJ57">
        <v>0.980000857142857</v>
      </c>
      <c r="CK57">
        <v>0.0199989</v>
      </c>
      <c r="CL57">
        <v>0</v>
      </c>
      <c r="CM57">
        <v>2.276071428571429</v>
      </c>
      <c r="CN57">
        <v>0</v>
      </c>
      <c r="CO57">
        <v>2467.645</v>
      </c>
      <c r="CP57">
        <v>16749.31071428572</v>
      </c>
      <c r="CQ57">
        <v>38.6582857142857</v>
      </c>
      <c r="CR57">
        <v>39.45507142857142</v>
      </c>
      <c r="CS57">
        <v>39.03321428571428</v>
      </c>
      <c r="CT57">
        <v>38.18064285714286</v>
      </c>
      <c r="CU57">
        <v>37.10910714285715</v>
      </c>
      <c r="CV57">
        <v>1959.980357142857</v>
      </c>
      <c r="CW57">
        <v>40</v>
      </c>
      <c r="CX57">
        <v>0</v>
      </c>
      <c r="CY57">
        <v>1679422211.7</v>
      </c>
      <c r="CZ57">
        <v>0</v>
      </c>
      <c r="DA57">
        <v>0</v>
      </c>
      <c r="DB57" t="s">
        <v>356</v>
      </c>
      <c r="DC57">
        <v>1678823626.5</v>
      </c>
      <c r="DD57">
        <v>1678823640.5</v>
      </c>
      <c r="DE57">
        <v>0</v>
      </c>
      <c r="DF57">
        <v>1.239</v>
      </c>
      <c r="DG57">
        <v>0.006</v>
      </c>
      <c r="DH57">
        <v>-2.298</v>
      </c>
      <c r="DI57">
        <v>-0.146</v>
      </c>
      <c r="DJ57">
        <v>420</v>
      </c>
      <c r="DK57">
        <v>21</v>
      </c>
      <c r="DL57">
        <v>0.57</v>
      </c>
      <c r="DM57">
        <v>0.05</v>
      </c>
      <c r="DN57">
        <v>-29.456805</v>
      </c>
      <c r="DO57">
        <v>-0.2790889305815358</v>
      </c>
      <c r="DP57">
        <v>0.2121339764747739</v>
      </c>
      <c r="DQ57">
        <v>0</v>
      </c>
      <c r="DR57">
        <v>0.391581575</v>
      </c>
      <c r="DS57">
        <v>-0.02218454409005726</v>
      </c>
      <c r="DT57">
        <v>0.002193990381559367</v>
      </c>
      <c r="DU57">
        <v>1</v>
      </c>
      <c r="DV57">
        <v>1</v>
      </c>
      <c r="DW57">
        <v>2</v>
      </c>
      <c r="DX57" t="s">
        <v>357</v>
      </c>
      <c r="DY57">
        <v>2.9842</v>
      </c>
      <c r="DZ57">
        <v>2.71578</v>
      </c>
      <c r="EA57">
        <v>0.12809</v>
      </c>
      <c r="EB57">
        <v>0.1304</v>
      </c>
      <c r="EC57">
        <v>0.0546758</v>
      </c>
      <c r="ED57">
        <v>0.0515416</v>
      </c>
      <c r="EE57">
        <v>27769.8</v>
      </c>
      <c r="EF57">
        <v>27784.5</v>
      </c>
      <c r="EG57">
        <v>29595.7</v>
      </c>
      <c r="EH57">
        <v>29545.1</v>
      </c>
      <c r="EI57">
        <v>37090.9</v>
      </c>
      <c r="EJ57">
        <v>37261.6</v>
      </c>
      <c r="EK57">
        <v>41695.1</v>
      </c>
      <c r="EL57">
        <v>42092.1</v>
      </c>
      <c r="EM57">
        <v>1.9807</v>
      </c>
      <c r="EN57">
        <v>1.87935</v>
      </c>
      <c r="EO57">
        <v>0.0421703</v>
      </c>
      <c r="EP57">
        <v>0</v>
      </c>
      <c r="EQ57">
        <v>19.3273</v>
      </c>
      <c r="ER57">
        <v>999.9</v>
      </c>
      <c r="ES57">
        <v>23.8</v>
      </c>
      <c r="ET57">
        <v>31.1</v>
      </c>
      <c r="EU57">
        <v>11.9962</v>
      </c>
      <c r="EV57">
        <v>63.168</v>
      </c>
      <c r="EW57">
        <v>34.0024</v>
      </c>
      <c r="EX57">
        <v>1</v>
      </c>
      <c r="EY57">
        <v>-0.112104</v>
      </c>
      <c r="EZ57">
        <v>5.77704</v>
      </c>
      <c r="FA57">
        <v>20.2487</v>
      </c>
      <c r="FB57">
        <v>5.21759</v>
      </c>
      <c r="FC57">
        <v>12.0159</v>
      </c>
      <c r="FD57">
        <v>4.99035</v>
      </c>
      <c r="FE57">
        <v>3.28828</v>
      </c>
      <c r="FF57">
        <v>9999</v>
      </c>
      <c r="FG57">
        <v>9999</v>
      </c>
      <c r="FH57">
        <v>9999</v>
      </c>
      <c r="FI57">
        <v>999.9</v>
      </c>
      <c r="FJ57">
        <v>1.8674</v>
      </c>
      <c r="FK57">
        <v>1.86646</v>
      </c>
      <c r="FL57">
        <v>1.866</v>
      </c>
      <c r="FM57">
        <v>1.86585</v>
      </c>
      <c r="FN57">
        <v>1.86771</v>
      </c>
      <c r="FO57">
        <v>1.87027</v>
      </c>
      <c r="FP57">
        <v>1.86889</v>
      </c>
      <c r="FQ57">
        <v>1.87027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-3.739</v>
      </c>
      <c r="GF57">
        <v>-0.2252</v>
      </c>
      <c r="GG57">
        <v>-1.841240210434717</v>
      </c>
      <c r="GH57">
        <v>-0.003310856085068561</v>
      </c>
      <c r="GI57">
        <v>6.863268723063948E-07</v>
      </c>
      <c r="GJ57">
        <v>-1.919107141366201E-10</v>
      </c>
      <c r="GK57">
        <v>-0.1688837207721138</v>
      </c>
      <c r="GL57">
        <v>-0.01731051475613908</v>
      </c>
      <c r="GM57">
        <v>0.001423790055903263</v>
      </c>
      <c r="GN57">
        <v>-2.424810517790065E-05</v>
      </c>
      <c r="GO57">
        <v>3</v>
      </c>
      <c r="GP57">
        <v>2318</v>
      </c>
      <c r="GQ57">
        <v>1</v>
      </c>
      <c r="GR57">
        <v>25</v>
      </c>
      <c r="GS57">
        <v>9976.299999999999</v>
      </c>
      <c r="GT57">
        <v>9976.1</v>
      </c>
      <c r="GU57">
        <v>1.53198</v>
      </c>
      <c r="GV57">
        <v>2.22168</v>
      </c>
      <c r="GW57">
        <v>1.39648</v>
      </c>
      <c r="GX57">
        <v>2.34863</v>
      </c>
      <c r="GY57">
        <v>1.49536</v>
      </c>
      <c r="GZ57">
        <v>2.43286</v>
      </c>
      <c r="HA57">
        <v>35.3827</v>
      </c>
      <c r="HB57">
        <v>24.0437</v>
      </c>
      <c r="HC57">
        <v>18</v>
      </c>
      <c r="HD57">
        <v>528.022</v>
      </c>
      <c r="HE57">
        <v>421.042</v>
      </c>
      <c r="HF57">
        <v>13.0574</v>
      </c>
      <c r="HG57">
        <v>25.7729</v>
      </c>
      <c r="HH57">
        <v>30.0005</v>
      </c>
      <c r="HI57">
        <v>25.8142</v>
      </c>
      <c r="HJ57">
        <v>25.7697</v>
      </c>
      <c r="HK57">
        <v>30.6955</v>
      </c>
      <c r="HL57">
        <v>22.15</v>
      </c>
      <c r="HM57">
        <v>3.74988</v>
      </c>
      <c r="HN57">
        <v>13.0333</v>
      </c>
      <c r="HO57">
        <v>687.658</v>
      </c>
      <c r="HP57">
        <v>9.06767</v>
      </c>
      <c r="HQ57">
        <v>101.218</v>
      </c>
      <c r="HR57">
        <v>101.101</v>
      </c>
    </row>
    <row r="58" spans="1:226">
      <c r="A58">
        <v>42</v>
      </c>
      <c r="B58">
        <v>1679422209.5</v>
      </c>
      <c r="C58">
        <v>296.4000000953674</v>
      </c>
      <c r="D58" t="s">
        <v>443</v>
      </c>
      <c r="E58" t="s">
        <v>444</v>
      </c>
      <c r="F58">
        <v>5</v>
      </c>
      <c r="G58" t="s">
        <v>353</v>
      </c>
      <c r="H58" t="s">
        <v>354</v>
      </c>
      <c r="I58">
        <v>1679422202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682.9810536704884</v>
      </c>
      <c r="AK58">
        <v>661.2978848484845</v>
      </c>
      <c r="AL58">
        <v>3.420928141398413</v>
      </c>
      <c r="AM58">
        <v>64.85962485554292</v>
      </c>
      <c r="AN58">
        <f>(AP58 - AO58 + BO58*1E3/(8.314*(BQ58+273.15)) * AR58/BN58 * AQ58) * BN58/(100*BB58) * 1000/(1000 - AP58)</f>
        <v>0</v>
      </c>
      <c r="AO58">
        <v>9.019185707630122</v>
      </c>
      <c r="AP58">
        <v>9.404930219780228</v>
      </c>
      <c r="AQ58">
        <v>-5.614368648911962E-06</v>
      </c>
      <c r="AR58">
        <v>96.46413391047723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1.51</v>
      </c>
      <c r="BC58">
        <v>0.5</v>
      </c>
      <c r="BD58" t="s">
        <v>355</v>
      </c>
      <c r="BE58">
        <v>2</v>
      </c>
      <c r="BF58" t="b">
        <v>1</v>
      </c>
      <c r="BG58">
        <v>1679422202</v>
      </c>
      <c r="BH58">
        <v>631.5784074074074</v>
      </c>
      <c r="BI58">
        <v>661.2191111111111</v>
      </c>
      <c r="BJ58">
        <v>9.408761481481482</v>
      </c>
      <c r="BK58">
        <v>9.020004074074073</v>
      </c>
      <c r="BL58">
        <v>635.2951481481481</v>
      </c>
      <c r="BM58">
        <v>9.63394962962963</v>
      </c>
      <c r="BN58">
        <v>500.060925925926</v>
      </c>
      <c r="BO58">
        <v>90.0190962962963</v>
      </c>
      <c r="BP58">
        <v>0.1000309851851852</v>
      </c>
      <c r="BQ58">
        <v>19.15950740740741</v>
      </c>
      <c r="BR58">
        <v>20.02651851851852</v>
      </c>
      <c r="BS58">
        <v>999.9000000000001</v>
      </c>
      <c r="BT58">
        <v>0</v>
      </c>
      <c r="BU58">
        <v>0</v>
      </c>
      <c r="BV58">
        <v>9987.824074074075</v>
      </c>
      <c r="BW58">
        <v>0</v>
      </c>
      <c r="BX58">
        <v>13.48777407407407</v>
      </c>
      <c r="BY58">
        <v>-29.64065925925926</v>
      </c>
      <c r="BZ58">
        <v>637.5771481481482</v>
      </c>
      <c r="CA58">
        <v>667.2375925925926</v>
      </c>
      <c r="CB58">
        <v>0.3887586296296296</v>
      </c>
      <c r="CC58">
        <v>661.2191111111111</v>
      </c>
      <c r="CD58">
        <v>9.020004074074073</v>
      </c>
      <c r="CE58">
        <v>0.8469682592592592</v>
      </c>
      <c r="CF58">
        <v>0.8119725925925926</v>
      </c>
      <c r="CG58">
        <v>4.519841851851853</v>
      </c>
      <c r="CH58">
        <v>3.918350370370371</v>
      </c>
      <c r="CI58">
        <v>2000.015555555555</v>
      </c>
      <c r="CJ58">
        <v>0.9800014444444444</v>
      </c>
      <c r="CK58">
        <v>0.01999827407407408</v>
      </c>
      <c r="CL58">
        <v>0</v>
      </c>
      <c r="CM58">
        <v>2.299214814814815</v>
      </c>
      <c r="CN58">
        <v>0</v>
      </c>
      <c r="CO58">
        <v>2468.414444444445</v>
      </c>
      <c r="CP58">
        <v>16749.60740740741</v>
      </c>
      <c r="CQ58">
        <v>38.60855555555555</v>
      </c>
      <c r="CR58">
        <v>39.41174074074074</v>
      </c>
      <c r="CS58">
        <v>38.98122222222222</v>
      </c>
      <c r="CT58">
        <v>38.1364074074074</v>
      </c>
      <c r="CU58">
        <v>37.05996296296296</v>
      </c>
      <c r="CV58">
        <v>1960.016666666667</v>
      </c>
      <c r="CW58">
        <v>39.99888888888889</v>
      </c>
      <c r="CX58">
        <v>0</v>
      </c>
      <c r="CY58">
        <v>1679422216.5</v>
      </c>
      <c r="CZ58">
        <v>0</v>
      </c>
      <c r="DA58">
        <v>0</v>
      </c>
      <c r="DB58" t="s">
        <v>356</v>
      </c>
      <c r="DC58">
        <v>1678823626.5</v>
      </c>
      <c r="DD58">
        <v>1678823640.5</v>
      </c>
      <c r="DE58">
        <v>0</v>
      </c>
      <c r="DF58">
        <v>1.239</v>
      </c>
      <c r="DG58">
        <v>0.006</v>
      </c>
      <c r="DH58">
        <v>-2.298</v>
      </c>
      <c r="DI58">
        <v>-0.146</v>
      </c>
      <c r="DJ58">
        <v>420</v>
      </c>
      <c r="DK58">
        <v>21</v>
      </c>
      <c r="DL58">
        <v>0.57</v>
      </c>
      <c r="DM58">
        <v>0.05</v>
      </c>
      <c r="DN58">
        <v>-29.54254634146342</v>
      </c>
      <c r="DO58">
        <v>-1.888465505226432</v>
      </c>
      <c r="DP58">
        <v>0.2702777461197844</v>
      </c>
      <c r="DQ58">
        <v>0</v>
      </c>
      <c r="DR58">
        <v>0.3897769024390244</v>
      </c>
      <c r="DS58">
        <v>-0.01762954703832692</v>
      </c>
      <c r="DT58">
        <v>0.001804433061492913</v>
      </c>
      <c r="DU58">
        <v>1</v>
      </c>
      <c r="DV58">
        <v>1</v>
      </c>
      <c r="DW58">
        <v>2</v>
      </c>
      <c r="DX58" t="s">
        <v>357</v>
      </c>
      <c r="DY58">
        <v>2.98429</v>
      </c>
      <c r="DZ58">
        <v>2.71526</v>
      </c>
      <c r="EA58">
        <v>0.130407</v>
      </c>
      <c r="EB58">
        <v>0.132588</v>
      </c>
      <c r="EC58">
        <v>0.0546634</v>
      </c>
      <c r="ED58">
        <v>0.0515406</v>
      </c>
      <c r="EE58">
        <v>27695.6</v>
      </c>
      <c r="EF58">
        <v>27714.3</v>
      </c>
      <c r="EG58">
        <v>29595.3</v>
      </c>
      <c r="EH58">
        <v>29544.8</v>
      </c>
      <c r="EI58">
        <v>37090.7</v>
      </c>
      <c r="EJ58">
        <v>37261.5</v>
      </c>
      <c r="EK58">
        <v>41694.3</v>
      </c>
      <c r="EL58">
        <v>42091.9</v>
      </c>
      <c r="EM58">
        <v>1.98072</v>
      </c>
      <c r="EN58">
        <v>1.8795</v>
      </c>
      <c r="EO58">
        <v>0.0407174</v>
      </c>
      <c r="EP58">
        <v>0</v>
      </c>
      <c r="EQ58">
        <v>19.3289</v>
      </c>
      <c r="ER58">
        <v>999.9</v>
      </c>
      <c r="ES58">
        <v>23.8</v>
      </c>
      <c r="ET58">
        <v>31.1</v>
      </c>
      <c r="EU58">
        <v>11.9967</v>
      </c>
      <c r="EV58">
        <v>63.448</v>
      </c>
      <c r="EW58">
        <v>33.7861</v>
      </c>
      <c r="EX58">
        <v>1</v>
      </c>
      <c r="EY58">
        <v>-0.111872</v>
      </c>
      <c r="EZ58">
        <v>5.78115</v>
      </c>
      <c r="FA58">
        <v>20.2488</v>
      </c>
      <c r="FB58">
        <v>5.21774</v>
      </c>
      <c r="FC58">
        <v>12.0159</v>
      </c>
      <c r="FD58">
        <v>4.9902</v>
      </c>
      <c r="FE58">
        <v>3.2884</v>
      </c>
      <c r="FF58">
        <v>9999</v>
      </c>
      <c r="FG58">
        <v>9999</v>
      </c>
      <c r="FH58">
        <v>9999</v>
      </c>
      <c r="FI58">
        <v>999.9</v>
      </c>
      <c r="FJ58">
        <v>1.86739</v>
      </c>
      <c r="FK58">
        <v>1.86646</v>
      </c>
      <c r="FL58">
        <v>1.866</v>
      </c>
      <c r="FM58">
        <v>1.86586</v>
      </c>
      <c r="FN58">
        <v>1.8677</v>
      </c>
      <c r="FO58">
        <v>1.87027</v>
      </c>
      <c r="FP58">
        <v>1.86889</v>
      </c>
      <c r="FQ58">
        <v>1.87028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-3.784</v>
      </c>
      <c r="GF58">
        <v>-0.2252</v>
      </c>
      <c r="GG58">
        <v>-1.841240210434717</v>
      </c>
      <c r="GH58">
        <v>-0.003310856085068561</v>
      </c>
      <c r="GI58">
        <v>6.863268723063948E-07</v>
      </c>
      <c r="GJ58">
        <v>-1.919107141366201E-10</v>
      </c>
      <c r="GK58">
        <v>-0.1688837207721138</v>
      </c>
      <c r="GL58">
        <v>-0.01731051475613908</v>
      </c>
      <c r="GM58">
        <v>0.001423790055903263</v>
      </c>
      <c r="GN58">
        <v>-2.424810517790065E-05</v>
      </c>
      <c r="GO58">
        <v>3</v>
      </c>
      <c r="GP58">
        <v>2318</v>
      </c>
      <c r="GQ58">
        <v>1</v>
      </c>
      <c r="GR58">
        <v>25</v>
      </c>
      <c r="GS58">
        <v>9976.4</v>
      </c>
      <c r="GT58">
        <v>9976.1</v>
      </c>
      <c r="GU58">
        <v>1.55884</v>
      </c>
      <c r="GV58">
        <v>2.22534</v>
      </c>
      <c r="GW58">
        <v>1.39648</v>
      </c>
      <c r="GX58">
        <v>2.34619</v>
      </c>
      <c r="GY58">
        <v>1.49536</v>
      </c>
      <c r="GZ58">
        <v>2.43408</v>
      </c>
      <c r="HA58">
        <v>35.4059</v>
      </c>
      <c r="HB58">
        <v>24.035</v>
      </c>
      <c r="HC58">
        <v>18</v>
      </c>
      <c r="HD58">
        <v>528.038</v>
      </c>
      <c r="HE58">
        <v>421.129</v>
      </c>
      <c r="HF58">
        <v>13.0185</v>
      </c>
      <c r="HG58">
        <v>25.7738</v>
      </c>
      <c r="HH58">
        <v>30.0005</v>
      </c>
      <c r="HI58">
        <v>25.8142</v>
      </c>
      <c r="HJ58">
        <v>25.7697</v>
      </c>
      <c r="HK58">
        <v>31.305</v>
      </c>
      <c r="HL58">
        <v>22.15</v>
      </c>
      <c r="HM58">
        <v>3.74988</v>
      </c>
      <c r="HN58">
        <v>13.0068</v>
      </c>
      <c r="HO58">
        <v>707.715</v>
      </c>
      <c r="HP58">
        <v>9.05341</v>
      </c>
      <c r="HQ58">
        <v>101.216</v>
      </c>
      <c r="HR58">
        <v>101.1</v>
      </c>
    </row>
    <row r="59" spans="1:226">
      <c r="A59">
        <v>43</v>
      </c>
      <c r="B59">
        <v>1679422214.5</v>
      </c>
      <c r="C59">
        <v>301.4000000953674</v>
      </c>
      <c r="D59" t="s">
        <v>445</v>
      </c>
      <c r="E59" t="s">
        <v>446</v>
      </c>
      <c r="F59">
        <v>5</v>
      </c>
      <c r="G59" t="s">
        <v>353</v>
      </c>
      <c r="H59" t="s">
        <v>354</v>
      </c>
      <c r="I59">
        <v>1679422206.714286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699.2792242327048</v>
      </c>
      <c r="AK59">
        <v>678.0194303030304</v>
      </c>
      <c r="AL59">
        <v>3.34574969668745</v>
      </c>
      <c r="AM59">
        <v>64.85962485554292</v>
      </c>
      <c r="AN59">
        <f>(AP59 - AO59 + BO59*1E3/(8.314*(BQ59+273.15)) * AR59/BN59 * AQ59) * BN59/(100*BB59) * 1000/(1000 - AP59)</f>
        <v>0</v>
      </c>
      <c r="AO59">
        <v>9.018565626483216</v>
      </c>
      <c r="AP59">
        <v>9.401943626373631</v>
      </c>
      <c r="AQ59">
        <v>-5.865522711468937E-06</v>
      </c>
      <c r="AR59">
        <v>96.46413391047723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1.51</v>
      </c>
      <c r="BC59">
        <v>0.5</v>
      </c>
      <c r="BD59" t="s">
        <v>355</v>
      </c>
      <c r="BE59">
        <v>2</v>
      </c>
      <c r="BF59" t="b">
        <v>1</v>
      </c>
      <c r="BG59">
        <v>1679422206.714286</v>
      </c>
      <c r="BH59">
        <v>647.3437142857144</v>
      </c>
      <c r="BI59">
        <v>676.898607142857</v>
      </c>
      <c r="BJ59">
        <v>9.406230357142858</v>
      </c>
      <c r="BK59">
        <v>9.018984999999999</v>
      </c>
      <c r="BL59">
        <v>651.1026428571429</v>
      </c>
      <c r="BM59">
        <v>9.631427857142857</v>
      </c>
      <c r="BN59">
        <v>500.0460714285715</v>
      </c>
      <c r="BO59">
        <v>90.01889285714286</v>
      </c>
      <c r="BP59">
        <v>0.09996996785714285</v>
      </c>
      <c r="BQ59">
        <v>19.15243214285714</v>
      </c>
      <c r="BR59">
        <v>20.01587142857143</v>
      </c>
      <c r="BS59">
        <v>999.9000000000002</v>
      </c>
      <c r="BT59">
        <v>0</v>
      </c>
      <c r="BU59">
        <v>0</v>
      </c>
      <c r="BV59">
        <v>9992.405357142856</v>
      </c>
      <c r="BW59">
        <v>0</v>
      </c>
      <c r="BX59">
        <v>13.4898</v>
      </c>
      <c r="BY59">
        <v>-29.55480714285714</v>
      </c>
      <c r="BZ59">
        <v>653.490642857143</v>
      </c>
      <c r="CA59">
        <v>683.059142857143</v>
      </c>
      <c r="CB59">
        <v>0.3872468928571428</v>
      </c>
      <c r="CC59">
        <v>676.898607142857</v>
      </c>
      <c r="CD59">
        <v>9.018984999999999</v>
      </c>
      <c r="CE59">
        <v>0.8467385357142858</v>
      </c>
      <c r="CF59">
        <v>0.8118789642857144</v>
      </c>
      <c r="CG59">
        <v>4.515964642857143</v>
      </c>
      <c r="CH59">
        <v>3.916711071428571</v>
      </c>
      <c r="CI59">
        <v>2000.028571428571</v>
      </c>
      <c r="CJ59">
        <v>0.9800032142857142</v>
      </c>
      <c r="CK59">
        <v>0.01999644285714286</v>
      </c>
      <c r="CL59">
        <v>0</v>
      </c>
      <c r="CM59">
        <v>2.331053571428571</v>
      </c>
      <c r="CN59">
        <v>0</v>
      </c>
      <c r="CO59">
        <v>2469.140714285714</v>
      </c>
      <c r="CP59">
        <v>16749.73571428571</v>
      </c>
      <c r="CQ59">
        <v>38.56896428571429</v>
      </c>
      <c r="CR59">
        <v>39.37471428571428</v>
      </c>
      <c r="CS59">
        <v>38.93064285714286</v>
      </c>
      <c r="CT59">
        <v>38.10025</v>
      </c>
      <c r="CU59">
        <v>37.01535714285715</v>
      </c>
      <c r="CV59">
        <v>1960.033928571429</v>
      </c>
      <c r="CW59">
        <v>39.99464285714286</v>
      </c>
      <c r="CX59">
        <v>0</v>
      </c>
      <c r="CY59">
        <v>1679422221.3</v>
      </c>
      <c r="CZ59">
        <v>0</v>
      </c>
      <c r="DA59">
        <v>0</v>
      </c>
      <c r="DB59" t="s">
        <v>356</v>
      </c>
      <c r="DC59">
        <v>1678823626.5</v>
      </c>
      <c r="DD59">
        <v>1678823640.5</v>
      </c>
      <c r="DE59">
        <v>0</v>
      </c>
      <c r="DF59">
        <v>1.239</v>
      </c>
      <c r="DG59">
        <v>0.006</v>
      </c>
      <c r="DH59">
        <v>-2.298</v>
      </c>
      <c r="DI59">
        <v>-0.146</v>
      </c>
      <c r="DJ59">
        <v>420</v>
      </c>
      <c r="DK59">
        <v>21</v>
      </c>
      <c r="DL59">
        <v>0.57</v>
      </c>
      <c r="DM59">
        <v>0.05</v>
      </c>
      <c r="DN59">
        <v>-29.5750375</v>
      </c>
      <c r="DO59">
        <v>0.4979448405254127</v>
      </c>
      <c r="DP59">
        <v>0.2087969248905499</v>
      </c>
      <c r="DQ59">
        <v>0</v>
      </c>
      <c r="DR59">
        <v>0.387969325</v>
      </c>
      <c r="DS59">
        <v>-0.0192013395872434</v>
      </c>
      <c r="DT59">
        <v>0.001916893416279319</v>
      </c>
      <c r="DU59">
        <v>1</v>
      </c>
      <c r="DV59">
        <v>1</v>
      </c>
      <c r="DW59">
        <v>2</v>
      </c>
      <c r="DX59" t="s">
        <v>357</v>
      </c>
      <c r="DY59">
        <v>2.98433</v>
      </c>
      <c r="DZ59">
        <v>2.71583</v>
      </c>
      <c r="EA59">
        <v>0.132646</v>
      </c>
      <c r="EB59">
        <v>0.134757</v>
      </c>
      <c r="EC59">
        <v>0.0546489</v>
      </c>
      <c r="ED59">
        <v>0.0515371</v>
      </c>
      <c r="EE59">
        <v>27624.5</v>
      </c>
      <c r="EF59">
        <v>27645.2</v>
      </c>
      <c r="EG59">
        <v>29595.5</v>
      </c>
      <c r="EH59">
        <v>29545</v>
      </c>
      <c r="EI59">
        <v>37091.6</v>
      </c>
      <c r="EJ59">
        <v>37262</v>
      </c>
      <c r="EK59">
        <v>41694.6</v>
      </c>
      <c r="EL59">
        <v>42092.3</v>
      </c>
      <c r="EM59">
        <v>1.98072</v>
      </c>
      <c r="EN59">
        <v>1.87935</v>
      </c>
      <c r="EO59">
        <v>0.0409186</v>
      </c>
      <c r="EP59">
        <v>0</v>
      </c>
      <c r="EQ59">
        <v>19.3302</v>
      </c>
      <c r="ER59">
        <v>999.9</v>
      </c>
      <c r="ES59">
        <v>23.8</v>
      </c>
      <c r="ET59">
        <v>31.1</v>
      </c>
      <c r="EU59">
        <v>11.9959</v>
      </c>
      <c r="EV59">
        <v>63.098</v>
      </c>
      <c r="EW59">
        <v>33.4535</v>
      </c>
      <c r="EX59">
        <v>1</v>
      </c>
      <c r="EY59">
        <v>-0.112035</v>
      </c>
      <c r="EZ59">
        <v>5.6848</v>
      </c>
      <c r="FA59">
        <v>20.2524</v>
      </c>
      <c r="FB59">
        <v>5.21864</v>
      </c>
      <c r="FC59">
        <v>12.0159</v>
      </c>
      <c r="FD59">
        <v>4.99035</v>
      </c>
      <c r="FE59">
        <v>3.28842</v>
      </c>
      <c r="FF59">
        <v>9999</v>
      </c>
      <c r="FG59">
        <v>9999</v>
      </c>
      <c r="FH59">
        <v>9999</v>
      </c>
      <c r="FI59">
        <v>999.9</v>
      </c>
      <c r="FJ59">
        <v>1.86742</v>
      </c>
      <c r="FK59">
        <v>1.86646</v>
      </c>
      <c r="FL59">
        <v>1.866</v>
      </c>
      <c r="FM59">
        <v>1.86584</v>
      </c>
      <c r="FN59">
        <v>1.8677</v>
      </c>
      <c r="FO59">
        <v>1.87027</v>
      </c>
      <c r="FP59">
        <v>1.8689</v>
      </c>
      <c r="FQ59">
        <v>1.87027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-3.828</v>
      </c>
      <c r="GF59">
        <v>-0.2252</v>
      </c>
      <c r="GG59">
        <v>-1.841240210434717</v>
      </c>
      <c r="GH59">
        <v>-0.003310856085068561</v>
      </c>
      <c r="GI59">
        <v>6.863268723063948E-07</v>
      </c>
      <c r="GJ59">
        <v>-1.919107141366201E-10</v>
      </c>
      <c r="GK59">
        <v>-0.1688837207721138</v>
      </c>
      <c r="GL59">
        <v>-0.01731051475613908</v>
      </c>
      <c r="GM59">
        <v>0.001423790055903263</v>
      </c>
      <c r="GN59">
        <v>-2.424810517790065E-05</v>
      </c>
      <c r="GO59">
        <v>3</v>
      </c>
      <c r="GP59">
        <v>2318</v>
      </c>
      <c r="GQ59">
        <v>1</v>
      </c>
      <c r="GR59">
        <v>25</v>
      </c>
      <c r="GS59">
        <v>9976.5</v>
      </c>
      <c r="GT59">
        <v>9976.200000000001</v>
      </c>
      <c r="GU59">
        <v>1.5918</v>
      </c>
      <c r="GV59">
        <v>2.21924</v>
      </c>
      <c r="GW59">
        <v>1.39648</v>
      </c>
      <c r="GX59">
        <v>2.34497</v>
      </c>
      <c r="GY59">
        <v>1.49536</v>
      </c>
      <c r="GZ59">
        <v>2.50366</v>
      </c>
      <c r="HA59">
        <v>35.3827</v>
      </c>
      <c r="HB59">
        <v>24.0437</v>
      </c>
      <c r="HC59">
        <v>18</v>
      </c>
      <c r="HD59">
        <v>528.038</v>
      </c>
      <c r="HE59">
        <v>421.042</v>
      </c>
      <c r="HF59">
        <v>12.9956</v>
      </c>
      <c r="HG59">
        <v>25.7751</v>
      </c>
      <c r="HH59">
        <v>30</v>
      </c>
      <c r="HI59">
        <v>25.8142</v>
      </c>
      <c r="HJ59">
        <v>25.7697</v>
      </c>
      <c r="HK59">
        <v>31.8883</v>
      </c>
      <c r="HL59">
        <v>22.15</v>
      </c>
      <c r="HM59">
        <v>3.74988</v>
      </c>
      <c r="HN59">
        <v>13.0055</v>
      </c>
      <c r="HO59">
        <v>721.074</v>
      </c>
      <c r="HP59">
        <v>9.05341</v>
      </c>
      <c r="HQ59">
        <v>101.217</v>
      </c>
      <c r="HR59">
        <v>101.101</v>
      </c>
    </row>
    <row r="60" spans="1:226">
      <c r="A60">
        <v>44</v>
      </c>
      <c r="B60">
        <v>1679422219.5</v>
      </c>
      <c r="C60">
        <v>306.4000000953674</v>
      </c>
      <c r="D60" t="s">
        <v>447</v>
      </c>
      <c r="E60" t="s">
        <v>448</v>
      </c>
      <c r="F60">
        <v>5</v>
      </c>
      <c r="G60" t="s">
        <v>353</v>
      </c>
      <c r="H60" t="s">
        <v>354</v>
      </c>
      <c r="I60">
        <v>1679422212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716.3934534279842</v>
      </c>
      <c r="AK60">
        <v>694.9199757575753</v>
      </c>
      <c r="AL60">
        <v>3.408937147496268</v>
      </c>
      <c r="AM60">
        <v>64.85962485554292</v>
      </c>
      <c r="AN60">
        <f>(AP60 - AO60 + BO60*1E3/(8.314*(BQ60+273.15)) * AR60/BN60 * AQ60) * BN60/(100*BB60) * 1000/(1000 - AP60)</f>
        <v>0</v>
      </c>
      <c r="AO60">
        <v>9.018685200976869</v>
      </c>
      <c r="AP60">
        <v>9.401053846153848</v>
      </c>
      <c r="AQ60">
        <v>-2.421926014113024E-06</v>
      </c>
      <c r="AR60">
        <v>96.46413391047723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1.51</v>
      </c>
      <c r="BC60">
        <v>0.5</v>
      </c>
      <c r="BD60" t="s">
        <v>355</v>
      </c>
      <c r="BE60">
        <v>2</v>
      </c>
      <c r="BF60" t="b">
        <v>1</v>
      </c>
      <c r="BG60">
        <v>1679422212</v>
      </c>
      <c r="BH60">
        <v>664.9805555555556</v>
      </c>
      <c r="BI60">
        <v>694.632074074074</v>
      </c>
      <c r="BJ60">
        <v>9.403765555555555</v>
      </c>
      <c r="BK60">
        <v>9.018512592592591</v>
      </c>
      <c r="BL60">
        <v>668.7863703703704</v>
      </c>
      <c r="BM60">
        <v>9.628971481481482</v>
      </c>
      <c r="BN60">
        <v>500.0625555555555</v>
      </c>
      <c r="BO60">
        <v>90.01802962962962</v>
      </c>
      <c r="BP60">
        <v>0.1000449444444444</v>
      </c>
      <c r="BQ60">
        <v>19.14258148148148</v>
      </c>
      <c r="BR60">
        <v>20.01036296296297</v>
      </c>
      <c r="BS60">
        <v>999.9000000000001</v>
      </c>
      <c r="BT60">
        <v>0</v>
      </c>
      <c r="BU60">
        <v>0</v>
      </c>
      <c r="BV60">
        <v>9995.08851851852</v>
      </c>
      <c r="BW60">
        <v>0</v>
      </c>
      <c r="BX60">
        <v>13.4898</v>
      </c>
      <c r="BY60">
        <v>-29.65151851851851</v>
      </c>
      <c r="BZ60">
        <v>671.2932962962964</v>
      </c>
      <c r="CA60">
        <v>700.9537037037038</v>
      </c>
      <c r="CB60">
        <v>0.3852542222222222</v>
      </c>
      <c r="CC60">
        <v>694.632074074074</v>
      </c>
      <c r="CD60">
        <v>9.018512592592591</v>
      </c>
      <c r="CE60">
        <v>0.8465085925925926</v>
      </c>
      <c r="CF60">
        <v>0.8118286296296297</v>
      </c>
      <c r="CG60">
        <v>4.512082222222222</v>
      </c>
      <c r="CH60">
        <v>3.91583</v>
      </c>
      <c r="CI60">
        <v>2000.032222222222</v>
      </c>
      <c r="CJ60">
        <v>0.9800046666666666</v>
      </c>
      <c r="CK60">
        <v>0.01999493333333333</v>
      </c>
      <c r="CL60">
        <v>0</v>
      </c>
      <c r="CM60">
        <v>2.310314814814815</v>
      </c>
      <c r="CN60">
        <v>0</v>
      </c>
      <c r="CO60">
        <v>2469.736666666667</v>
      </c>
      <c r="CP60">
        <v>16749.77407407407</v>
      </c>
      <c r="CQ60">
        <v>38.51588888888888</v>
      </c>
      <c r="CR60">
        <v>39.33074074074074</v>
      </c>
      <c r="CS60">
        <v>38.87707407407407</v>
      </c>
      <c r="CT60">
        <v>38.06455555555555</v>
      </c>
      <c r="CU60">
        <v>36.96737037037037</v>
      </c>
      <c r="CV60">
        <v>1960.041481481481</v>
      </c>
      <c r="CW60">
        <v>39.99074074074074</v>
      </c>
      <c r="CX60">
        <v>0</v>
      </c>
      <c r="CY60">
        <v>1679422226.7</v>
      </c>
      <c r="CZ60">
        <v>0</v>
      </c>
      <c r="DA60">
        <v>0</v>
      </c>
      <c r="DB60" t="s">
        <v>356</v>
      </c>
      <c r="DC60">
        <v>1678823626.5</v>
      </c>
      <c r="DD60">
        <v>1678823640.5</v>
      </c>
      <c r="DE60">
        <v>0</v>
      </c>
      <c r="DF60">
        <v>1.239</v>
      </c>
      <c r="DG60">
        <v>0.006</v>
      </c>
      <c r="DH60">
        <v>-2.298</v>
      </c>
      <c r="DI60">
        <v>-0.146</v>
      </c>
      <c r="DJ60">
        <v>420</v>
      </c>
      <c r="DK60">
        <v>21</v>
      </c>
      <c r="DL60">
        <v>0.57</v>
      </c>
      <c r="DM60">
        <v>0.05</v>
      </c>
      <c r="DN60">
        <v>-29.58955609756098</v>
      </c>
      <c r="DO60">
        <v>-0.4809240418118169</v>
      </c>
      <c r="DP60">
        <v>0.2295294232148817</v>
      </c>
      <c r="DQ60">
        <v>0</v>
      </c>
      <c r="DR60">
        <v>0.3864632682926829</v>
      </c>
      <c r="DS60">
        <v>-0.02265388850174225</v>
      </c>
      <c r="DT60">
        <v>0.002294817533788879</v>
      </c>
      <c r="DU60">
        <v>1</v>
      </c>
      <c r="DV60">
        <v>1</v>
      </c>
      <c r="DW60">
        <v>2</v>
      </c>
      <c r="DX60" t="s">
        <v>357</v>
      </c>
      <c r="DY60">
        <v>2.9842</v>
      </c>
      <c r="DZ60">
        <v>2.71564</v>
      </c>
      <c r="EA60">
        <v>0.134891</v>
      </c>
      <c r="EB60">
        <v>0.137008</v>
      </c>
      <c r="EC60">
        <v>0.0546445</v>
      </c>
      <c r="ED60">
        <v>0.0515303</v>
      </c>
      <c r="EE60">
        <v>27553.4</v>
      </c>
      <c r="EF60">
        <v>27573.4</v>
      </c>
      <c r="EG60">
        <v>29595.9</v>
      </c>
      <c r="EH60">
        <v>29545.1</v>
      </c>
      <c r="EI60">
        <v>37092.7</v>
      </c>
      <c r="EJ60">
        <v>37262.5</v>
      </c>
      <c r="EK60">
        <v>41695.6</v>
      </c>
      <c r="EL60">
        <v>42092.5</v>
      </c>
      <c r="EM60">
        <v>1.98065</v>
      </c>
      <c r="EN60">
        <v>1.8799</v>
      </c>
      <c r="EO60">
        <v>0.0421628</v>
      </c>
      <c r="EP60">
        <v>0</v>
      </c>
      <c r="EQ60">
        <v>19.3311</v>
      </c>
      <c r="ER60">
        <v>999.9</v>
      </c>
      <c r="ES60">
        <v>23.8</v>
      </c>
      <c r="ET60">
        <v>31.1</v>
      </c>
      <c r="EU60">
        <v>11.9959</v>
      </c>
      <c r="EV60">
        <v>63.288</v>
      </c>
      <c r="EW60">
        <v>33.746</v>
      </c>
      <c r="EX60">
        <v>1</v>
      </c>
      <c r="EY60">
        <v>-0.11221</v>
      </c>
      <c r="EZ60">
        <v>5.65392</v>
      </c>
      <c r="FA60">
        <v>20.2536</v>
      </c>
      <c r="FB60">
        <v>5.21879</v>
      </c>
      <c r="FC60">
        <v>12.0159</v>
      </c>
      <c r="FD60">
        <v>4.99075</v>
      </c>
      <c r="FE60">
        <v>3.28855</v>
      </c>
      <c r="FF60">
        <v>9999</v>
      </c>
      <c r="FG60">
        <v>9999</v>
      </c>
      <c r="FH60">
        <v>9999</v>
      </c>
      <c r="FI60">
        <v>999.9</v>
      </c>
      <c r="FJ60">
        <v>1.8674</v>
      </c>
      <c r="FK60">
        <v>1.86646</v>
      </c>
      <c r="FL60">
        <v>1.866</v>
      </c>
      <c r="FM60">
        <v>1.86586</v>
      </c>
      <c r="FN60">
        <v>1.86771</v>
      </c>
      <c r="FO60">
        <v>1.87027</v>
      </c>
      <c r="FP60">
        <v>1.8689</v>
      </c>
      <c r="FQ60">
        <v>1.87027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-3.872</v>
      </c>
      <c r="GF60">
        <v>-0.2252</v>
      </c>
      <c r="GG60">
        <v>-1.841240210434717</v>
      </c>
      <c r="GH60">
        <v>-0.003310856085068561</v>
      </c>
      <c r="GI60">
        <v>6.863268723063948E-07</v>
      </c>
      <c r="GJ60">
        <v>-1.919107141366201E-10</v>
      </c>
      <c r="GK60">
        <v>-0.1688837207721138</v>
      </c>
      <c r="GL60">
        <v>-0.01731051475613908</v>
      </c>
      <c r="GM60">
        <v>0.001423790055903263</v>
      </c>
      <c r="GN60">
        <v>-2.424810517790065E-05</v>
      </c>
      <c r="GO60">
        <v>3</v>
      </c>
      <c r="GP60">
        <v>2318</v>
      </c>
      <c r="GQ60">
        <v>1</v>
      </c>
      <c r="GR60">
        <v>25</v>
      </c>
      <c r="GS60">
        <v>9976.5</v>
      </c>
      <c r="GT60">
        <v>9976.299999999999</v>
      </c>
      <c r="GU60">
        <v>1.62354</v>
      </c>
      <c r="GV60">
        <v>2.24731</v>
      </c>
      <c r="GW60">
        <v>1.39648</v>
      </c>
      <c r="GX60">
        <v>2.34619</v>
      </c>
      <c r="GY60">
        <v>1.49536</v>
      </c>
      <c r="GZ60">
        <v>2.50244</v>
      </c>
      <c r="HA60">
        <v>35.4059</v>
      </c>
      <c r="HB60">
        <v>24.035</v>
      </c>
      <c r="HC60">
        <v>18</v>
      </c>
      <c r="HD60">
        <v>527.989</v>
      </c>
      <c r="HE60">
        <v>421.361</v>
      </c>
      <c r="HF60">
        <v>12.9914</v>
      </c>
      <c r="HG60">
        <v>25.7766</v>
      </c>
      <c r="HH60">
        <v>29.9999</v>
      </c>
      <c r="HI60">
        <v>25.8142</v>
      </c>
      <c r="HJ60">
        <v>25.7697</v>
      </c>
      <c r="HK60">
        <v>32.5305</v>
      </c>
      <c r="HL60">
        <v>22.15</v>
      </c>
      <c r="HM60">
        <v>3.74988</v>
      </c>
      <c r="HN60">
        <v>12.9974</v>
      </c>
      <c r="HO60">
        <v>741.109</v>
      </c>
      <c r="HP60">
        <v>9.05341</v>
      </c>
      <c r="HQ60">
        <v>101.219</v>
      </c>
      <c r="HR60">
        <v>101.102</v>
      </c>
    </row>
    <row r="61" spans="1:226">
      <c r="A61">
        <v>45</v>
      </c>
      <c r="B61">
        <v>1679422224.5</v>
      </c>
      <c r="C61">
        <v>311.4000000953674</v>
      </c>
      <c r="D61" t="s">
        <v>449</v>
      </c>
      <c r="E61" t="s">
        <v>450</v>
      </c>
      <c r="F61">
        <v>5</v>
      </c>
      <c r="G61" t="s">
        <v>353</v>
      </c>
      <c r="H61" t="s">
        <v>354</v>
      </c>
      <c r="I61">
        <v>1679422216.714286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733.7124534956365</v>
      </c>
      <c r="AK61">
        <v>711.9399333333332</v>
      </c>
      <c r="AL61">
        <v>3.40157642412919</v>
      </c>
      <c r="AM61">
        <v>64.85962485554292</v>
      </c>
      <c r="AN61">
        <f>(AP61 - AO61 + BO61*1E3/(8.314*(BQ61+273.15)) * AR61/BN61 * AQ61) * BN61/(100*BB61) * 1000/(1000 - AP61)</f>
        <v>0</v>
      </c>
      <c r="AO61">
        <v>9.017376136653731</v>
      </c>
      <c r="AP61">
        <v>9.398411318681326</v>
      </c>
      <c r="AQ61">
        <v>-8.478370158865317E-06</v>
      </c>
      <c r="AR61">
        <v>96.46413391047723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1.51</v>
      </c>
      <c r="BC61">
        <v>0.5</v>
      </c>
      <c r="BD61" t="s">
        <v>355</v>
      </c>
      <c r="BE61">
        <v>2</v>
      </c>
      <c r="BF61" t="b">
        <v>1</v>
      </c>
      <c r="BG61">
        <v>1679422216.714286</v>
      </c>
      <c r="BH61">
        <v>680.7593928571429</v>
      </c>
      <c r="BI61">
        <v>710.4701428571428</v>
      </c>
      <c r="BJ61">
        <v>9.401522142857143</v>
      </c>
      <c r="BK61">
        <v>9.01779607142857</v>
      </c>
      <c r="BL61">
        <v>684.6070000000001</v>
      </c>
      <c r="BM61">
        <v>9.626735357142859</v>
      </c>
      <c r="BN61">
        <v>500.0468214285715</v>
      </c>
      <c r="BO61">
        <v>90.01782857142857</v>
      </c>
      <c r="BP61">
        <v>0.09993386428571431</v>
      </c>
      <c r="BQ61">
        <v>19.13553214285714</v>
      </c>
      <c r="BR61">
        <v>20.02061071428571</v>
      </c>
      <c r="BS61">
        <v>999.9000000000002</v>
      </c>
      <c r="BT61">
        <v>0</v>
      </c>
      <c r="BU61">
        <v>0</v>
      </c>
      <c r="BV61">
        <v>9998.501071428573</v>
      </c>
      <c r="BW61">
        <v>0</v>
      </c>
      <c r="BX61">
        <v>13.4898</v>
      </c>
      <c r="BY61">
        <v>-29.71076071428572</v>
      </c>
      <c r="BZ61">
        <v>687.2202857142858</v>
      </c>
      <c r="CA61">
        <v>716.9353214285713</v>
      </c>
      <c r="CB61">
        <v>0.3837267500000001</v>
      </c>
      <c r="CC61">
        <v>710.4701428571428</v>
      </c>
      <c r="CD61">
        <v>9.01779607142857</v>
      </c>
      <c r="CE61">
        <v>0.8463047142857143</v>
      </c>
      <c r="CF61">
        <v>0.8117623214285714</v>
      </c>
      <c r="CG61">
        <v>4.508640357142857</v>
      </c>
      <c r="CH61">
        <v>3.914668214285715</v>
      </c>
      <c r="CI61">
        <v>2000.024642857143</v>
      </c>
      <c r="CJ61">
        <v>0.9800039642857143</v>
      </c>
      <c r="CK61">
        <v>0.01999563571428572</v>
      </c>
      <c r="CL61">
        <v>0</v>
      </c>
      <c r="CM61">
        <v>2.287846428571428</v>
      </c>
      <c r="CN61">
        <v>0</v>
      </c>
      <c r="CO61">
        <v>2470.015714285714</v>
      </c>
      <c r="CP61">
        <v>16749.69642857143</v>
      </c>
      <c r="CQ61">
        <v>38.47067857142857</v>
      </c>
      <c r="CR61">
        <v>39.29214285714285</v>
      </c>
      <c r="CS61">
        <v>38.82796428571429</v>
      </c>
      <c r="CT61">
        <v>38.02878571428572</v>
      </c>
      <c r="CU61">
        <v>36.92835714285714</v>
      </c>
      <c r="CV61">
        <v>1960.033571428572</v>
      </c>
      <c r="CW61">
        <v>39.99107142857143</v>
      </c>
      <c r="CX61">
        <v>0</v>
      </c>
      <c r="CY61">
        <v>1679422231.5</v>
      </c>
      <c r="CZ61">
        <v>0</v>
      </c>
      <c r="DA61">
        <v>0</v>
      </c>
      <c r="DB61" t="s">
        <v>356</v>
      </c>
      <c r="DC61">
        <v>1678823626.5</v>
      </c>
      <c r="DD61">
        <v>1678823640.5</v>
      </c>
      <c r="DE61">
        <v>0</v>
      </c>
      <c r="DF61">
        <v>1.239</v>
      </c>
      <c r="DG61">
        <v>0.006</v>
      </c>
      <c r="DH61">
        <v>-2.298</v>
      </c>
      <c r="DI61">
        <v>-0.146</v>
      </c>
      <c r="DJ61">
        <v>420</v>
      </c>
      <c r="DK61">
        <v>21</v>
      </c>
      <c r="DL61">
        <v>0.57</v>
      </c>
      <c r="DM61">
        <v>0.05</v>
      </c>
      <c r="DN61">
        <v>-29.7342075</v>
      </c>
      <c r="DO61">
        <v>-1.121906566604054</v>
      </c>
      <c r="DP61">
        <v>0.2587076693755908</v>
      </c>
      <c r="DQ61">
        <v>0</v>
      </c>
      <c r="DR61">
        <v>0.3845807</v>
      </c>
      <c r="DS61">
        <v>-0.01986508818011337</v>
      </c>
      <c r="DT61">
        <v>0.002001241342267342</v>
      </c>
      <c r="DU61">
        <v>1</v>
      </c>
      <c r="DV61">
        <v>1</v>
      </c>
      <c r="DW61">
        <v>2</v>
      </c>
      <c r="DX61" t="s">
        <v>357</v>
      </c>
      <c r="DY61">
        <v>2.98405</v>
      </c>
      <c r="DZ61">
        <v>2.71525</v>
      </c>
      <c r="EA61">
        <v>0.13713</v>
      </c>
      <c r="EB61">
        <v>0.139177</v>
      </c>
      <c r="EC61">
        <v>0.0546336</v>
      </c>
      <c r="ED61">
        <v>0.0515276</v>
      </c>
      <c r="EE61">
        <v>27481.6</v>
      </c>
      <c r="EF61">
        <v>27503.6</v>
      </c>
      <c r="EG61">
        <v>29595.3</v>
      </c>
      <c r="EH61">
        <v>29544.5</v>
      </c>
      <c r="EI61">
        <v>37092.3</v>
      </c>
      <c r="EJ61">
        <v>37261.9</v>
      </c>
      <c r="EK61">
        <v>41694.7</v>
      </c>
      <c r="EL61">
        <v>42091.7</v>
      </c>
      <c r="EM61">
        <v>1.98065</v>
      </c>
      <c r="EN61">
        <v>1.87978</v>
      </c>
      <c r="EO61">
        <v>0.0430867</v>
      </c>
      <c r="EP61">
        <v>0</v>
      </c>
      <c r="EQ61">
        <v>19.3294</v>
      </c>
      <c r="ER61">
        <v>999.9</v>
      </c>
      <c r="ES61">
        <v>23.8</v>
      </c>
      <c r="ET61">
        <v>31.1</v>
      </c>
      <c r="EU61">
        <v>11.9958</v>
      </c>
      <c r="EV61">
        <v>63.148</v>
      </c>
      <c r="EW61">
        <v>33.8982</v>
      </c>
      <c r="EX61">
        <v>1</v>
      </c>
      <c r="EY61">
        <v>-0.112365</v>
      </c>
      <c r="EZ61">
        <v>5.72886</v>
      </c>
      <c r="FA61">
        <v>20.2506</v>
      </c>
      <c r="FB61">
        <v>5.21654</v>
      </c>
      <c r="FC61">
        <v>12.0159</v>
      </c>
      <c r="FD61">
        <v>4.98985</v>
      </c>
      <c r="FE61">
        <v>3.28813</v>
      </c>
      <c r="FF61">
        <v>9999</v>
      </c>
      <c r="FG61">
        <v>9999</v>
      </c>
      <c r="FH61">
        <v>9999</v>
      </c>
      <c r="FI61">
        <v>999.9</v>
      </c>
      <c r="FJ61">
        <v>1.8674</v>
      </c>
      <c r="FK61">
        <v>1.86646</v>
      </c>
      <c r="FL61">
        <v>1.866</v>
      </c>
      <c r="FM61">
        <v>1.86586</v>
      </c>
      <c r="FN61">
        <v>1.86771</v>
      </c>
      <c r="FO61">
        <v>1.87027</v>
      </c>
      <c r="FP61">
        <v>1.8689</v>
      </c>
      <c r="FQ61">
        <v>1.87027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-3.917</v>
      </c>
      <c r="GF61">
        <v>-0.2252</v>
      </c>
      <c r="GG61">
        <v>-1.841240210434717</v>
      </c>
      <c r="GH61">
        <v>-0.003310856085068561</v>
      </c>
      <c r="GI61">
        <v>6.863268723063948E-07</v>
      </c>
      <c r="GJ61">
        <v>-1.919107141366201E-10</v>
      </c>
      <c r="GK61">
        <v>-0.1688837207721138</v>
      </c>
      <c r="GL61">
        <v>-0.01731051475613908</v>
      </c>
      <c r="GM61">
        <v>0.001423790055903263</v>
      </c>
      <c r="GN61">
        <v>-2.424810517790065E-05</v>
      </c>
      <c r="GO61">
        <v>3</v>
      </c>
      <c r="GP61">
        <v>2318</v>
      </c>
      <c r="GQ61">
        <v>1</v>
      </c>
      <c r="GR61">
        <v>25</v>
      </c>
      <c r="GS61">
        <v>9976.6</v>
      </c>
      <c r="GT61">
        <v>9976.4</v>
      </c>
      <c r="GU61">
        <v>1.65039</v>
      </c>
      <c r="GV61">
        <v>2.20947</v>
      </c>
      <c r="GW61">
        <v>1.39648</v>
      </c>
      <c r="GX61">
        <v>2.34863</v>
      </c>
      <c r="GY61">
        <v>1.49536</v>
      </c>
      <c r="GZ61">
        <v>2.47314</v>
      </c>
      <c r="HA61">
        <v>35.3827</v>
      </c>
      <c r="HB61">
        <v>24.0437</v>
      </c>
      <c r="HC61">
        <v>18</v>
      </c>
      <c r="HD61">
        <v>527.987</v>
      </c>
      <c r="HE61">
        <v>421.29</v>
      </c>
      <c r="HF61">
        <v>12.9829</v>
      </c>
      <c r="HG61">
        <v>25.7773</v>
      </c>
      <c r="HH61">
        <v>30.0001</v>
      </c>
      <c r="HI61">
        <v>25.8142</v>
      </c>
      <c r="HJ61">
        <v>25.7699</v>
      </c>
      <c r="HK61">
        <v>33.0824</v>
      </c>
      <c r="HL61">
        <v>22.15</v>
      </c>
      <c r="HM61">
        <v>3.74988</v>
      </c>
      <c r="HN61">
        <v>12.9695</v>
      </c>
      <c r="HO61">
        <v>754.466</v>
      </c>
      <c r="HP61">
        <v>9.07213</v>
      </c>
      <c r="HQ61">
        <v>101.217</v>
      </c>
      <c r="HR61">
        <v>101.1</v>
      </c>
    </row>
    <row r="62" spans="1:226">
      <c r="A62">
        <v>46</v>
      </c>
      <c r="B62">
        <v>1679422229.5</v>
      </c>
      <c r="C62">
        <v>316.4000000953674</v>
      </c>
      <c r="D62" t="s">
        <v>451</v>
      </c>
      <c r="E62" t="s">
        <v>452</v>
      </c>
      <c r="F62">
        <v>5</v>
      </c>
      <c r="G62" t="s">
        <v>353</v>
      </c>
      <c r="H62" t="s">
        <v>354</v>
      </c>
      <c r="I62">
        <v>1679422222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750.6054527326861</v>
      </c>
      <c r="AK62">
        <v>728.8897575757572</v>
      </c>
      <c r="AL62">
        <v>3.38144175797361</v>
      </c>
      <c r="AM62">
        <v>64.85962485554292</v>
      </c>
      <c r="AN62">
        <f>(AP62 - AO62 + BO62*1E3/(8.314*(BQ62+273.15)) * AR62/BN62 * AQ62) * BN62/(100*BB62) * 1000/(1000 - AP62)</f>
        <v>0</v>
      </c>
      <c r="AO62">
        <v>9.016150761633767</v>
      </c>
      <c r="AP62">
        <v>9.396471978021983</v>
      </c>
      <c r="AQ62">
        <v>-7.67894442372445E-06</v>
      </c>
      <c r="AR62">
        <v>96.46413391047723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1.51</v>
      </c>
      <c r="BC62">
        <v>0.5</v>
      </c>
      <c r="BD62" t="s">
        <v>355</v>
      </c>
      <c r="BE62">
        <v>2</v>
      </c>
      <c r="BF62" t="b">
        <v>1</v>
      </c>
      <c r="BG62">
        <v>1679422222</v>
      </c>
      <c r="BH62">
        <v>698.4894444444443</v>
      </c>
      <c r="BI62">
        <v>728.3602592592594</v>
      </c>
      <c r="BJ62">
        <v>9.39925925925926</v>
      </c>
      <c r="BK62">
        <v>9.016987407407408</v>
      </c>
      <c r="BL62">
        <v>702.3840000000001</v>
      </c>
      <c r="BM62">
        <v>9.624479259259259</v>
      </c>
      <c r="BN62">
        <v>500.0562962962963</v>
      </c>
      <c r="BO62">
        <v>90.01792962962963</v>
      </c>
      <c r="BP62">
        <v>0.1000182888888889</v>
      </c>
      <c r="BQ62">
        <v>19.12897777777778</v>
      </c>
      <c r="BR62">
        <v>20.03267407407407</v>
      </c>
      <c r="BS62">
        <v>999.9000000000001</v>
      </c>
      <c r="BT62">
        <v>0</v>
      </c>
      <c r="BU62">
        <v>0</v>
      </c>
      <c r="BV62">
        <v>9992.083703703704</v>
      </c>
      <c r="BW62">
        <v>0</v>
      </c>
      <c r="BX62">
        <v>13.4898</v>
      </c>
      <c r="BY62">
        <v>-29.87072962962963</v>
      </c>
      <c r="BZ62">
        <v>705.117</v>
      </c>
      <c r="CA62">
        <v>734.9876666666668</v>
      </c>
      <c r="CB62">
        <v>0.3822725925925927</v>
      </c>
      <c r="CC62">
        <v>728.3602592592594</v>
      </c>
      <c r="CD62">
        <v>9.016987407407408</v>
      </c>
      <c r="CE62">
        <v>0.8461019999999999</v>
      </c>
      <c r="CF62">
        <v>0.8116905555555555</v>
      </c>
      <c r="CG62">
        <v>4.505218148148149</v>
      </c>
      <c r="CH62">
        <v>3.913410370370371</v>
      </c>
      <c r="CI62">
        <v>2000.029629629629</v>
      </c>
      <c r="CJ62">
        <v>0.9800035555555554</v>
      </c>
      <c r="CK62">
        <v>0.01999604444444444</v>
      </c>
      <c r="CL62">
        <v>0</v>
      </c>
      <c r="CM62">
        <v>2.279055555555555</v>
      </c>
      <c r="CN62">
        <v>0</v>
      </c>
      <c r="CO62">
        <v>2470.507777777778</v>
      </c>
      <c r="CP62">
        <v>16749.73333333333</v>
      </c>
      <c r="CQ62">
        <v>38.41874074074074</v>
      </c>
      <c r="CR62">
        <v>39.25440740740741</v>
      </c>
      <c r="CS62">
        <v>38.78455555555556</v>
      </c>
      <c r="CT62">
        <v>37.98822222222222</v>
      </c>
      <c r="CU62">
        <v>36.88403703703704</v>
      </c>
      <c r="CV62">
        <v>1960.038888888889</v>
      </c>
      <c r="CW62">
        <v>39.99074074074074</v>
      </c>
      <c r="CX62">
        <v>0</v>
      </c>
      <c r="CY62">
        <v>1679422236.3</v>
      </c>
      <c r="CZ62">
        <v>0</v>
      </c>
      <c r="DA62">
        <v>0</v>
      </c>
      <c r="DB62" t="s">
        <v>356</v>
      </c>
      <c r="DC62">
        <v>1678823626.5</v>
      </c>
      <c r="DD62">
        <v>1678823640.5</v>
      </c>
      <c r="DE62">
        <v>0</v>
      </c>
      <c r="DF62">
        <v>1.239</v>
      </c>
      <c r="DG62">
        <v>0.006</v>
      </c>
      <c r="DH62">
        <v>-2.298</v>
      </c>
      <c r="DI62">
        <v>-0.146</v>
      </c>
      <c r="DJ62">
        <v>420</v>
      </c>
      <c r="DK62">
        <v>21</v>
      </c>
      <c r="DL62">
        <v>0.57</v>
      </c>
      <c r="DM62">
        <v>0.05</v>
      </c>
      <c r="DN62">
        <v>-29.741265</v>
      </c>
      <c r="DO62">
        <v>-1.916060037523392</v>
      </c>
      <c r="DP62">
        <v>0.2577590178344882</v>
      </c>
      <c r="DQ62">
        <v>0</v>
      </c>
      <c r="DR62">
        <v>0.383115325</v>
      </c>
      <c r="DS62">
        <v>-0.01536194746716806</v>
      </c>
      <c r="DT62">
        <v>0.001577584092647679</v>
      </c>
      <c r="DU62">
        <v>1</v>
      </c>
      <c r="DV62">
        <v>1</v>
      </c>
      <c r="DW62">
        <v>2</v>
      </c>
      <c r="DX62" t="s">
        <v>357</v>
      </c>
      <c r="DY62">
        <v>2.98425</v>
      </c>
      <c r="DZ62">
        <v>2.71563</v>
      </c>
      <c r="EA62">
        <v>0.139322</v>
      </c>
      <c r="EB62">
        <v>0.141252</v>
      </c>
      <c r="EC62">
        <v>0.0546283</v>
      </c>
      <c r="ED62">
        <v>0.0515269</v>
      </c>
      <c r="EE62">
        <v>27411.5</v>
      </c>
      <c r="EF62">
        <v>27437.2</v>
      </c>
      <c r="EG62">
        <v>29595</v>
      </c>
      <c r="EH62">
        <v>29544.3</v>
      </c>
      <c r="EI62">
        <v>37092.5</v>
      </c>
      <c r="EJ62">
        <v>37261.7</v>
      </c>
      <c r="EK62">
        <v>41694.6</v>
      </c>
      <c r="EL62">
        <v>42091.4</v>
      </c>
      <c r="EM62">
        <v>1.98075</v>
      </c>
      <c r="EN62">
        <v>1.8797</v>
      </c>
      <c r="EO62">
        <v>0.042595</v>
      </c>
      <c r="EP62">
        <v>0</v>
      </c>
      <c r="EQ62">
        <v>19.3273</v>
      </c>
      <c r="ER62">
        <v>999.9</v>
      </c>
      <c r="ES62">
        <v>23.8</v>
      </c>
      <c r="ET62">
        <v>31.1</v>
      </c>
      <c r="EU62">
        <v>11.9956</v>
      </c>
      <c r="EV62">
        <v>63.458</v>
      </c>
      <c r="EW62">
        <v>33.9663</v>
      </c>
      <c r="EX62">
        <v>1</v>
      </c>
      <c r="EY62">
        <v>-0.111557</v>
      </c>
      <c r="EZ62">
        <v>5.85055</v>
      </c>
      <c r="FA62">
        <v>20.2469</v>
      </c>
      <c r="FB62">
        <v>5.21939</v>
      </c>
      <c r="FC62">
        <v>12.0159</v>
      </c>
      <c r="FD62">
        <v>4.99075</v>
      </c>
      <c r="FE62">
        <v>3.28865</v>
      </c>
      <c r="FF62">
        <v>9999</v>
      </c>
      <c r="FG62">
        <v>9999</v>
      </c>
      <c r="FH62">
        <v>9999</v>
      </c>
      <c r="FI62">
        <v>999.9</v>
      </c>
      <c r="FJ62">
        <v>1.86739</v>
      </c>
      <c r="FK62">
        <v>1.86646</v>
      </c>
      <c r="FL62">
        <v>1.86599</v>
      </c>
      <c r="FM62">
        <v>1.86587</v>
      </c>
      <c r="FN62">
        <v>1.86769</v>
      </c>
      <c r="FO62">
        <v>1.87026</v>
      </c>
      <c r="FP62">
        <v>1.86889</v>
      </c>
      <c r="FQ62">
        <v>1.87027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-3.961</v>
      </c>
      <c r="GF62">
        <v>-0.2252</v>
      </c>
      <c r="GG62">
        <v>-1.841240210434717</v>
      </c>
      <c r="GH62">
        <v>-0.003310856085068561</v>
      </c>
      <c r="GI62">
        <v>6.863268723063948E-07</v>
      </c>
      <c r="GJ62">
        <v>-1.919107141366201E-10</v>
      </c>
      <c r="GK62">
        <v>-0.1688837207721138</v>
      </c>
      <c r="GL62">
        <v>-0.01731051475613908</v>
      </c>
      <c r="GM62">
        <v>0.001423790055903263</v>
      </c>
      <c r="GN62">
        <v>-2.424810517790065E-05</v>
      </c>
      <c r="GO62">
        <v>3</v>
      </c>
      <c r="GP62">
        <v>2318</v>
      </c>
      <c r="GQ62">
        <v>1</v>
      </c>
      <c r="GR62">
        <v>25</v>
      </c>
      <c r="GS62">
        <v>9976.700000000001</v>
      </c>
      <c r="GT62">
        <v>9976.5</v>
      </c>
      <c r="GU62">
        <v>1.67603</v>
      </c>
      <c r="GV62">
        <v>2.21436</v>
      </c>
      <c r="GW62">
        <v>1.39648</v>
      </c>
      <c r="GX62">
        <v>2.34619</v>
      </c>
      <c r="GY62">
        <v>1.49536</v>
      </c>
      <c r="GZ62">
        <v>2.51221</v>
      </c>
      <c r="HA62">
        <v>35.3827</v>
      </c>
      <c r="HB62">
        <v>24.035</v>
      </c>
      <c r="HC62">
        <v>18</v>
      </c>
      <c r="HD62">
        <v>528.056</v>
      </c>
      <c r="HE62">
        <v>421.261</v>
      </c>
      <c r="HF62">
        <v>12.9562</v>
      </c>
      <c r="HG62">
        <v>25.7794</v>
      </c>
      <c r="HH62">
        <v>30.0005</v>
      </c>
      <c r="HI62">
        <v>25.8142</v>
      </c>
      <c r="HJ62">
        <v>25.7718</v>
      </c>
      <c r="HK62">
        <v>33.7063</v>
      </c>
      <c r="HL62">
        <v>21.8754</v>
      </c>
      <c r="HM62">
        <v>3.74988</v>
      </c>
      <c r="HN62">
        <v>12.9291</v>
      </c>
      <c r="HO62">
        <v>774.51</v>
      </c>
      <c r="HP62">
        <v>9.08039</v>
      </c>
      <c r="HQ62">
        <v>101.216</v>
      </c>
      <c r="HR62">
        <v>101.099</v>
      </c>
    </row>
    <row r="63" spans="1:226">
      <c r="A63">
        <v>47</v>
      </c>
      <c r="B63">
        <v>1679422234.5</v>
      </c>
      <c r="C63">
        <v>321.4000000953674</v>
      </c>
      <c r="D63" t="s">
        <v>453</v>
      </c>
      <c r="E63" t="s">
        <v>454</v>
      </c>
      <c r="F63">
        <v>5</v>
      </c>
      <c r="G63" t="s">
        <v>353</v>
      </c>
      <c r="H63" t="s">
        <v>354</v>
      </c>
      <c r="I63">
        <v>1679422226.714286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767.137532981019</v>
      </c>
      <c r="AK63">
        <v>745.6647999999996</v>
      </c>
      <c r="AL63">
        <v>3.349357322760719</v>
      </c>
      <c r="AM63">
        <v>64.85962485554292</v>
      </c>
      <c r="AN63">
        <f>(AP63 - AO63 + BO63*1E3/(8.314*(BQ63+273.15)) * AR63/BN63 * AQ63) * BN63/(100*BB63) * 1000/(1000 - AP63)</f>
        <v>0</v>
      </c>
      <c r="AO63">
        <v>9.017978731362287</v>
      </c>
      <c r="AP63">
        <v>9.395302967032976</v>
      </c>
      <c r="AQ63">
        <v>-3.855540192311504E-06</v>
      </c>
      <c r="AR63">
        <v>96.46413391047723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1.51</v>
      </c>
      <c r="BC63">
        <v>0.5</v>
      </c>
      <c r="BD63" t="s">
        <v>355</v>
      </c>
      <c r="BE63">
        <v>2</v>
      </c>
      <c r="BF63" t="b">
        <v>1</v>
      </c>
      <c r="BG63">
        <v>1679422226.714286</v>
      </c>
      <c r="BH63">
        <v>714.3331785714284</v>
      </c>
      <c r="BI63">
        <v>744.1717499999999</v>
      </c>
      <c r="BJ63">
        <v>9.397475</v>
      </c>
      <c r="BK63">
        <v>9.019101785714286</v>
      </c>
      <c r="BL63">
        <v>718.2694642857143</v>
      </c>
      <c r="BM63">
        <v>9.622700357142859</v>
      </c>
      <c r="BN63">
        <v>500.0523571428571</v>
      </c>
      <c r="BO63">
        <v>90.01894285714286</v>
      </c>
      <c r="BP63">
        <v>0.1000014892857143</v>
      </c>
      <c r="BQ63">
        <v>19.12619642857143</v>
      </c>
      <c r="BR63">
        <v>20.03316785714286</v>
      </c>
      <c r="BS63">
        <v>999.9000000000002</v>
      </c>
      <c r="BT63">
        <v>0</v>
      </c>
      <c r="BU63">
        <v>0</v>
      </c>
      <c r="BV63">
        <v>9993.142857142857</v>
      </c>
      <c r="BW63">
        <v>0</v>
      </c>
      <c r="BX63">
        <v>13.4898</v>
      </c>
      <c r="BY63">
        <v>-29.83848928571428</v>
      </c>
      <c r="BZ63">
        <v>721.1097857142856</v>
      </c>
      <c r="CA63">
        <v>750.944642857143</v>
      </c>
      <c r="CB63">
        <v>0.37837375</v>
      </c>
      <c r="CC63">
        <v>744.1717499999999</v>
      </c>
      <c r="CD63">
        <v>9.019101785714286</v>
      </c>
      <c r="CE63">
        <v>0.8459508214285715</v>
      </c>
      <c r="CF63">
        <v>0.8118900714285714</v>
      </c>
      <c r="CG63">
        <v>4.502667142857143</v>
      </c>
      <c r="CH63">
        <v>3.916902857142857</v>
      </c>
      <c r="CI63">
        <v>2000.033571428572</v>
      </c>
      <c r="CJ63">
        <v>0.9800032142857142</v>
      </c>
      <c r="CK63">
        <v>0.01999638571428572</v>
      </c>
      <c r="CL63">
        <v>0</v>
      </c>
      <c r="CM63">
        <v>2.314828571428571</v>
      </c>
      <c r="CN63">
        <v>0</v>
      </c>
      <c r="CO63">
        <v>2471.113571428572</v>
      </c>
      <c r="CP63">
        <v>16749.76785714286</v>
      </c>
      <c r="CQ63">
        <v>38.37921428571428</v>
      </c>
      <c r="CR63">
        <v>39.21849999999999</v>
      </c>
      <c r="CS63">
        <v>38.74085714285714</v>
      </c>
      <c r="CT63">
        <v>37.95732142857143</v>
      </c>
      <c r="CU63">
        <v>36.84796428571428</v>
      </c>
      <c r="CV63">
        <v>1960.042142857143</v>
      </c>
      <c r="CW63">
        <v>39.99035714285714</v>
      </c>
      <c r="CX63">
        <v>0</v>
      </c>
      <c r="CY63">
        <v>1679422241.7</v>
      </c>
      <c r="CZ63">
        <v>0</v>
      </c>
      <c r="DA63">
        <v>0</v>
      </c>
      <c r="DB63" t="s">
        <v>356</v>
      </c>
      <c r="DC63">
        <v>1678823626.5</v>
      </c>
      <c r="DD63">
        <v>1678823640.5</v>
      </c>
      <c r="DE63">
        <v>0</v>
      </c>
      <c r="DF63">
        <v>1.239</v>
      </c>
      <c r="DG63">
        <v>0.006</v>
      </c>
      <c r="DH63">
        <v>-2.298</v>
      </c>
      <c r="DI63">
        <v>-0.146</v>
      </c>
      <c r="DJ63">
        <v>420</v>
      </c>
      <c r="DK63">
        <v>21</v>
      </c>
      <c r="DL63">
        <v>0.57</v>
      </c>
      <c r="DM63">
        <v>0.05</v>
      </c>
      <c r="DN63">
        <v>-29.78715499999999</v>
      </c>
      <c r="DO63">
        <v>0.04840300187620088</v>
      </c>
      <c r="DP63">
        <v>0.2089787691967775</v>
      </c>
      <c r="DQ63">
        <v>1</v>
      </c>
      <c r="DR63">
        <v>0.380729125</v>
      </c>
      <c r="DS63">
        <v>-0.03267675422138924</v>
      </c>
      <c r="DT63">
        <v>0.004209584386774423</v>
      </c>
      <c r="DU63">
        <v>1</v>
      </c>
      <c r="DV63">
        <v>2</v>
      </c>
      <c r="DW63">
        <v>2</v>
      </c>
      <c r="DX63" t="s">
        <v>392</v>
      </c>
      <c r="DY63">
        <v>2.98423</v>
      </c>
      <c r="DZ63">
        <v>2.71563</v>
      </c>
      <c r="EA63">
        <v>0.14147</v>
      </c>
      <c r="EB63">
        <v>0.143398</v>
      </c>
      <c r="EC63">
        <v>0.0546244</v>
      </c>
      <c r="ED63">
        <v>0.0516003</v>
      </c>
      <c r="EE63">
        <v>27343.6</v>
      </c>
      <c r="EF63">
        <v>27368.6</v>
      </c>
      <c r="EG63">
        <v>29595.5</v>
      </c>
      <c r="EH63">
        <v>29544.3</v>
      </c>
      <c r="EI63">
        <v>37093.1</v>
      </c>
      <c r="EJ63">
        <v>37258.8</v>
      </c>
      <c r="EK63">
        <v>41695</v>
      </c>
      <c r="EL63">
        <v>42091.4</v>
      </c>
      <c r="EM63">
        <v>1.9806</v>
      </c>
      <c r="EN63">
        <v>1.88008</v>
      </c>
      <c r="EO63">
        <v>0.0417158</v>
      </c>
      <c r="EP63">
        <v>0</v>
      </c>
      <c r="EQ63">
        <v>19.3261</v>
      </c>
      <c r="ER63">
        <v>999.9</v>
      </c>
      <c r="ES63">
        <v>23.8</v>
      </c>
      <c r="ET63">
        <v>31.1</v>
      </c>
      <c r="EU63">
        <v>11.9953</v>
      </c>
      <c r="EV63">
        <v>63.228</v>
      </c>
      <c r="EW63">
        <v>34.0385</v>
      </c>
      <c r="EX63">
        <v>1</v>
      </c>
      <c r="EY63">
        <v>-0.11094</v>
      </c>
      <c r="EZ63">
        <v>5.91861</v>
      </c>
      <c r="FA63">
        <v>20.2446</v>
      </c>
      <c r="FB63">
        <v>5.21984</v>
      </c>
      <c r="FC63">
        <v>12.0159</v>
      </c>
      <c r="FD63">
        <v>4.9906</v>
      </c>
      <c r="FE63">
        <v>3.28865</v>
      </c>
      <c r="FF63">
        <v>9999</v>
      </c>
      <c r="FG63">
        <v>9999</v>
      </c>
      <c r="FH63">
        <v>9999</v>
      </c>
      <c r="FI63">
        <v>999.9</v>
      </c>
      <c r="FJ63">
        <v>1.86739</v>
      </c>
      <c r="FK63">
        <v>1.86646</v>
      </c>
      <c r="FL63">
        <v>1.866</v>
      </c>
      <c r="FM63">
        <v>1.86585</v>
      </c>
      <c r="FN63">
        <v>1.8677</v>
      </c>
      <c r="FO63">
        <v>1.87027</v>
      </c>
      <c r="FP63">
        <v>1.8689</v>
      </c>
      <c r="FQ63">
        <v>1.87027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-4.004</v>
      </c>
      <c r="GF63">
        <v>-0.2252</v>
      </c>
      <c r="GG63">
        <v>-1.841240210434717</v>
      </c>
      <c r="GH63">
        <v>-0.003310856085068561</v>
      </c>
      <c r="GI63">
        <v>6.863268723063948E-07</v>
      </c>
      <c r="GJ63">
        <v>-1.919107141366201E-10</v>
      </c>
      <c r="GK63">
        <v>-0.1688837207721138</v>
      </c>
      <c r="GL63">
        <v>-0.01731051475613908</v>
      </c>
      <c r="GM63">
        <v>0.001423790055903263</v>
      </c>
      <c r="GN63">
        <v>-2.424810517790065E-05</v>
      </c>
      <c r="GO63">
        <v>3</v>
      </c>
      <c r="GP63">
        <v>2318</v>
      </c>
      <c r="GQ63">
        <v>1</v>
      </c>
      <c r="GR63">
        <v>25</v>
      </c>
      <c r="GS63">
        <v>9976.799999999999</v>
      </c>
      <c r="GT63">
        <v>9976.6</v>
      </c>
      <c r="GU63">
        <v>1.70776</v>
      </c>
      <c r="GV63">
        <v>2.2168</v>
      </c>
      <c r="GW63">
        <v>1.39648</v>
      </c>
      <c r="GX63">
        <v>2.34741</v>
      </c>
      <c r="GY63">
        <v>1.49536</v>
      </c>
      <c r="GZ63">
        <v>2.42676</v>
      </c>
      <c r="HA63">
        <v>35.3827</v>
      </c>
      <c r="HB63">
        <v>24.035</v>
      </c>
      <c r="HC63">
        <v>18</v>
      </c>
      <c r="HD63">
        <v>527.976</v>
      </c>
      <c r="HE63">
        <v>421.48</v>
      </c>
      <c r="HF63">
        <v>12.9182</v>
      </c>
      <c r="HG63">
        <v>25.7809</v>
      </c>
      <c r="HH63">
        <v>30.0005</v>
      </c>
      <c r="HI63">
        <v>25.8164</v>
      </c>
      <c r="HJ63">
        <v>25.7718</v>
      </c>
      <c r="HK63">
        <v>34.2291</v>
      </c>
      <c r="HL63">
        <v>21.8754</v>
      </c>
      <c r="HM63">
        <v>3.74988</v>
      </c>
      <c r="HN63">
        <v>12.8945</v>
      </c>
      <c r="HO63">
        <v>787.867</v>
      </c>
      <c r="HP63">
        <v>9.08901</v>
      </c>
      <c r="HQ63">
        <v>101.217</v>
      </c>
      <c r="HR63">
        <v>101.099</v>
      </c>
    </row>
    <row r="64" spans="1:226">
      <c r="A64">
        <v>48</v>
      </c>
      <c r="B64">
        <v>1679422239.5</v>
      </c>
      <c r="C64">
        <v>326.4000000953674</v>
      </c>
      <c r="D64" t="s">
        <v>455</v>
      </c>
      <c r="E64" t="s">
        <v>456</v>
      </c>
      <c r="F64">
        <v>5</v>
      </c>
      <c r="G64" t="s">
        <v>353</v>
      </c>
      <c r="H64" t="s">
        <v>354</v>
      </c>
      <c r="I64">
        <v>1679422232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784.2929725722516</v>
      </c>
      <c r="AK64">
        <v>762.6048121212121</v>
      </c>
      <c r="AL64">
        <v>3.38250356400156</v>
      </c>
      <c r="AM64">
        <v>64.85962485554292</v>
      </c>
      <c r="AN64">
        <f>(AP64 - AO64 + BO64*1E3/(8.314*(BQ64+273.15)) * AR64/BN64 * AQ64) * BN64/(100*BB64) * 1000/(1000 - AP64)</f>
        <v>0</v>
      </c>
      <c r="AO64">
        <v>9.032788175969417</v>
      </c>
      <c r="AP64">
        <v>9.398298571428576</v>
      </c>
      <c r="AQ64">
        <v>4.812159923711132E-06</v>
      </c>
      <c r="AR64">
        <v>96.46413391047723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1.51</v>
      </c>
      <c r="BC64">
        <v>0.5</v>
      </c>
      <c r="BD64" t="s">
        <v>355</v>
      </c>
      <c r="BE64">
        <v>2</v>
      </c>
      <c r="BF64" t="b">
        <v>1</v>
      </c>
      <c r="BG64">
        <v>1679422232</v>
      </c>
      <c r="BH64">
        <v>732.0433333333334</v>
      </c>
      <c r="BI64">
        <v>761.7867407407407</v>
      </c>
      <c r="BJ64">
        <v>9.396671111111111</v>
      </c>
      <c r="BK64">
        <v>9.024481111111113</v>
      </c>
      <c r="BL64">
        <v>736.0261851851851</v>
      </c>
      <c r="BM64">
        <v>9.62189925925926</v>
      </c>
      <c r="BN64">
        <v>500.0522222222222</v>
      </c>
      <c r="BO64">
        <v>90.02</v>
      </c>
      <c r="BP64">
        <v>0.1000654111111111</v>
      </c>
      <c r="BQ64">
        <v>19.11960740740741</v>
      </c>
      <c r="BR64">
        <v>20.0213037037037</v>
      </c>
      <c r="BS64">
        <v>999.9000000000001</v>
      </c>
      <c r="BT64">
        <v>0</v>
      </c>
      <c r="BU64">
        <v>0</v>
      </c>
      <c r="BV64">
        <v>9995.363703703706</v>
      </c>
      <c r="BW64">
        <v>0</v>
      </c>
      <c r="BX64">
        <v>13.4898</v>
      </c>
      <c r="BY64">
        <v>-29.74328888888889</v>
      </c>
      <c r="BZ64">
        <v>738.9874074074074</v>
      </c>
      <c r="CA64">
        <v>768.7241481481483</v>
      </c>
      <c r="CB64">
        <v>0.3721898518518518</v>
      </c>
      <c r="CC64">
        <v>761.7867407407407</v>
      </c>
      <c r="CD64">
        <v>9.024481111111113</v>
      </c>
      <c r="CE64">
        <v>0.8458883703703703</v>
      </c>
      <c r="CF64">
        <v>0.812383962962963</v>
      </c>
      <c r="CG64">
        <v>4.501613703703704</v>
      </c>
      <c r="CH64">
        <v>3.925548148148149</v>
      </c>
      <c r="CI64">
        <v>2000.048148148148</v>
      </c>
      <c r="CJ64">
        <v>0.9800028888888889</v>
      </c>
      <c r="CK64">
        <v>0.01999671111111111</v>
      </c>
      <c r="CL64">
        <v>0</v>
      </c>
      <c r="CM64">
        <v>2.278174074074074</v>
      </c>
      <c r="CN64">
        <v>0</v>
      </c>
      <c r="CO64">
        <v>2471.95962962963</v>
      </c>
      <c r="CP64">
        <v>16749.8962962963</v>
      </c>
      <c r="CQ64">
        <v>38.32622222222222</v>
      </c>
      <c r="CR64">
        <v>39.18255555555556</v>
      </c>
      <c r="CS64">
        <v>38.69655555555555</v>
      </c>
      <c r="CT64">
        <v>37.91407407407407</v>
      </c>
      <c r="CU64">
        <v>36.81448148148148</v>
      </c>
      <c r="CV64">
        <v>1960.053703703704</v>
      </c>
      <c r="CW64">
        <v>39.99259259259259</v>
      </c>
      <c r="CX64">
        <v>0</v>
      </c>
      <c r="CY64">
        <v>1679422246.5</v>
      </c>
      <c r="CZ64">
        <v>0</v>
      </c>
      <c r="DA64">
        <v>0</v>
      </c>
      <c r="DB64" t="s">
        <v>356</v>
      </c>
      <c r="DC64">
        <v>1678823626.5</v>
      </c>
      <c r="DD64">
        <v>1678823640.5</v>
      </c>
      <c r="DE64">
        <v>0</v>
      </c>
      <c r="DF64">
        <v>1.239</v>
      </c>
      <c r="DG64">
        <v>0.006</v>
      </c>
      <c r="DH64">
        <v>-2.298</v>
      </c>
      <c r="DI64">
        <v>-0.146</v>
      </c>
      <c r="DJ64">
        <v>420</v>
      </c>
      <c r="DK64">
        <v>21</v>
      </c>
      <c r="DL64">
        <v>0.57</v>
      </c>
      <c r="DM64">
        <v>0.05</v>
      </c>
      <c r="DN64">
        <v>-29.83424390243902</v>
      </c>
      <c r="DO64">
        <v>0.9529421602788291</v>
      </c>
      <c r="DP64">
        <v>0.1872993925852931</v>
      </c>
      <c r="DQ64">
        <v>0</v>
      </c>
      <c r="DR64">
        <v>0.3756223902439024</v>
      </c>
      <c r="DS64">
        <v>-0.07319602787456542</v>
      </c>
      <c r="DT64">
        <v>0.007984184922213406</v>
      </c>
      <c r="DU64">
        <v>1</v>
      </c>
      <c r="DV64">
        <v>1</v>
      </c>
      <c r="DW64">
        <v>2</v>
      </c>
      <c r="DX64" t="s">
        <v>357</v>
      </c>
      <c r="DY64">
        <v>2.98427</v>
      </c>
      <c r="DZ64">
        <v>2.71573</v>
      </c>
      <c r="EA64">
        <v>0.143603</v>
      </c>
      <c r="EB64">
        <v>0.145374</v>
      </c>
      <c r="EC64">
        <v>0.054635</v>
      </c>
      <c r="ED64">
        <v>0.0516006</v>
      </c>
      <c r="EE64">
        <v>27275.4</v>
      </c>
      <c r="EF64">
        <v>27305.3</v>
      </c>
      <c r="EG64">
        <v>29595.2</v>
      </c>
      <c r="EH64">
        <v>29544.1</v>
      </c>
      <c r="EI64">
        <v>37092.2</v>
      </c>
      <c r="EJ64">
        <v>37258.5</v>
      </c>
      <c r="EK64">
        <v>41694.5</v>
      </c>
      <c r="EL64">
        <v>42091</v>
      </c>
      <c r="EM64">
        <v>1.98085</v>
      </c>
      <c r="EN64">
        <v>1.87985</v>
      </c>
      <c r="EO64">
        <v>0.0404865</v>
      </c>
      <c r="EP64">
        <v>0</v>
      </c>
      <c r="EQ64">
        <v>19.3248</v>
      </c>
      <c r="ER64">
        <v>999.9</v>
      </c>
      <c r="ES64">
        <v>23.8</v>
      </c>
      <c r="ET64">
        <v>31.1</v>
      </c>
      <c r="EU64">
        <v>11.9953</v>
      </c>
      <c r="EV64">
        <v>63.328</v>
      </c>
      <c r="EW64">
        <v>33.9824</v>
      </c>
      <c r="EX64">
        <v>1</v>
      </c>
      <c r="EY64">
        <v>-0.110678</v>
      </c>
      <c r="EZ64">
        <v>5.89501</v>
      </c>
      <c r="FA64">
        <v>20.2456</v>
      </c>
      <c r="FB64">
        <v>5.21954</v>
      </c>
      <c r="FC64">
        <v>12.0159</v>
      </c>
      <c r="FD64">
        <v>4.99045</v>
      </c>
      <c r="FE64">
        <v>3.2886</v>
      </c>
      <c r="FF64">
        <v>9999</v>
      </c>
      <c r="FG64">
        <v>9999</v>
      </c>
      <c r="FH64">
        <v>9999</v>
      </c>
      <c r="FI64">
        <v>999.9</v>
      </c>
      <c r="FJ64">
        <v>1.86739</v>
      </c>
      <c r="FK64">
        <v>1.86646</v>
      </c>
      <c r="FL64">
        <v>1.866</v>
      </c>
      <c r="FM64">
        <v>1.86585</v>
      </c>
      <c r="FN64">
        <v>1.86768</v>
      </c>
      <c r="FO64">
        <v>1.87027</v>
      </c>
      <c r="FP64">
        <v>1.8689</v>
      </c>
      <c r="FQ64">
        <v>1.87027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-4.049</v>
      </c>
      <c r="GF64">
        <v>-0.2252</v>
      </c>
      <c r="GG64">
        <v>-1.841240210434717</v>
      </c>
      <c r="GH64">
        <v>-0.003310856085068561</v>
      </c>
      <c r="GI64">
        <v>6.863268723063948E-07</v>
      </c>
      <c r="GJ64">
        <v>-1.919107141366201E-10</v>
      </c>
      <c r="GK64">
        <v>-0.1688837207721138</v>
      </c>
      <c r="GL64">
        <v>-0.01731051475613908</v>
      </c>
      <c r="GM64">
        <v>0.001423790055903263</v>
      </c>
      <c r="GN64">
        <v>-2.424810517790065E-05</v>
      </c>
      <c r="GO64">
        <v>3</v>
      </c>
      <c r="GP64">
        <v>2318</v>
      </c>
      <c r="GQ64">
        <v>1</v>
      </c>
      <c r="GR64">
        <v>25</v>
      </c>
      <c r="GS64">
        <v>9976.9</v>
      </c>
      <c r="GT64">
        <v>9976.6</v>
      </c>
      <c r="GU64">
        <v>1.73462</v>
      </c>
      <c r="GV64">
        <v>2.21802</v>
      </c>
      <c r="GW64">
        <v>1.39771</v>
      </c>
      <c r="GX64">
        <v>2.34741</v>
      </c>
      <c r="GY64">
        <v>1.49536</v>
      </c>
      <c r="GZ64">
        <v>2.38892</v>
      </c>
      <c r="HA64">
        <v>35.3827</v>
      </c>
      <c r="HB64">
        <v>24.0262</v>
      </c>
      <c r="HC64">
        <v>18</v>
      </c>
      <c r="HD64">
        <v>528.139</v>
      </c>
      <c r="HE64">
        <v>421.349</v>
      </c>
      <c r="HF64">
        <v>12.8841</v>
      </c>
      <c r="HG64">
        <v>25.7819</v>
      </c>
      <c r="HH64">
        <v>30.0003</v>
      </c>
      <c r="HI64">
        <v>25.8164</v>
      </c>
      <c r="HJ64">
        <v>25.7718</v>
      </c>
      <c r="HK64">
        <v>34.8194</v>
      </c>
      <c r="HL64">
        <v>21.8754</v>
      </c>
      <c r="HM64">
        <v>3.74988</v>
      </c>
      <c r="HN64">
        <v>12.8774</v>
      </c>
      <c r="HO64">
        <v>807.904</v>
      </c>
      <c r="HP64">
        <v>9.095079999999999</v>
      </c>
      <c r="HQ64">
        <v>101.216</v>
      </c>
      <c r="HR64">
        <v>101.098</v>
      </c>
    </row>
    <row r="65" spans="1:226">
      <c r="A65">
        <v>49</v>
      </c>
      <c r="B65">
        <v>1679422244.5</v>
      </c>
      <c r="C65">
        <v>331.4000000953674</v>
      </c>
      <c r="D65" t="s">
        <v>457</v>
      </c>
      <c r="E65" t="s">
        <v>458</v>
      </c>
      <c r="F65">
        <v>5</v>
      </c>
      <c r="G65" t="s">
        <v>353</v>
      </c>
      <c r="H65" t="s">
        <v>354</v>
      </c>
      <c r="I65">
        <v>1679422236.714286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800.0245208077064</v>
      </c>
      <c r="AK65">
        <v>778.9075393939393</v>
      </c>
      <c r="AL65">
        <v>3.246359114089432</v>
      </c>
      <c r="AM65">
        <v>64.85962485554292</v>
      </c>
      <c r="AN65">
        <f>(AP65 - AO65 + BO65*1E3/(8.314*(BQ65+273.15)) * AR65/BN65 * AQ65) * BN65/(100*BB65) * 1000/(1000 - AP65)</f>
        <v>0</v>
      </c>
      <c r="AO65">
        <v>9.03301618252423</v>
      </c>
      <c r="AP65">
        <v>9.39888692307693</v>
      </c>
      <c r="AQ65">
        <v>3.177289503425077E-06</v>
      </c>
      <c r="AR65">
        <v>96.46413391047723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1.51</v>
      </c>
      <c r="BC65">
        <v>0.5</v>
      </c>
      <c r="BD65" t="s">
        <v>355</v>
      </c>
      <c r="BE65">
        <v>2</v>
      </c>
      <c r="BF65" t="b">
        <v>1</v>
      </c>
      <c r="BG65">
        <v>1679422236.714286</v>
      </c>
      <c r="BH65">
        <v>747.6954999999999</v>
      </c>
      <c r="BI65">
        <v>777.1808571428572</v>
      </c>
      <c r="BJ65">
        <v>9.397152500000001</v>
      </c>
      <c r="BK65">
        <v>9.029693571428572</v>
      </c>
      <c r="BL65">
        <v>751.7192857142857</v>
      </c>
      <c r="BM65">
        <v>9.622378214285714</v>
      </c>
      <c r="BN65">
        <v>500.0407142857143</v>
      </c>
      <c r="BO65">
        <v>90.02025</v>
      </c>
      <c r="BP65">
        <v>0.09996020357142855</v>
      </c>
      <c r="BQ65">
        <v>19.11011785714286</v>
      </c>
      <c r="BR65">
        <v>20.00273928571428</v>
      </c>
      <c r="BS65">
        <v>999.9000000000002</v>
      </c>
      <c r="BT65">
        <v>0</v>
      </c>
      <c r="BU65">
        <v>0</v>
      </c>
      <c r="BV65">
        <v>9998.810714285715</v>
      </c>
      <c r="BW65">
        <v>0</v>
      </c>
      <c r="BX65">
        <v>13.4898</v>
      </c>
      <c r="BY65">
        <v>-29.48535</v>
      </c>
      <c r="BZ65">
        <v>754.7884285714288</v>
      </c>
      <c r="CA65">
        <v>784.2625714285715</v>
      </c>
      <c r="CB65">
        <v>0.3674582142857144</v>
      </c>
      <c r="CC65">
        <v>777.1808571428572</v>
      </c>
      <c r="CD65">
        <v>9.029693571428572</v>
      </c>
      <c r="CE65">
        <v>0.8459340357142856</v>
      </c>
      <c r="CF65">
        <v>0.8128553571428572</v>
      </c>
      <c r="CG65">
        <v>4.502384285714285</v>
      </c>
      <c r="CH65">
        <v>3.933801428571428</v>
      </c>
      <c r="CI65">
        <v>2000.0375</v>
      </c>
      <c r="CJ65">
        <v>0.9800022500000001</v>
      </c>
      <c r="CK65">
        <v>0.01999735</v>
      </c>
      <c r="CL65">
        <v>0</v>
      </c>
      <c r="CM65">
        <v>2.263232142857142</v>
      </c>
      <c r="CN65">
        <v>0</v>
      </c>
      <c r="CO65">
        <v>2472.6825</v>
      </c>
      <c r="CP65">
        <v>16749.79642857143</v>
      </c>
      <c r="CQ65">
        <v>38.28778571428571</v>
      </c>
      <c r="CR65">
        <v>39.14928571428571</v>
      </c>
      <c r="CS65">
        <v>38.6582857142857</v>
      </c>
      <c r="CT65">
        <v>37.88371428571428</v>
      </c>
      <c r="CU65">
        <v>36.77871428571428</v>
      </c>
      <c r="CV65">
        <v>1960.04</v>
      </c>
      <c r="CW65">
        <v>39.99571428571429</v>
      </c>
      <c r="CX65">
        <v>0</v>
      </c>
      <c r="CY65">
        <v>1679422251.3</v>
      </c>
      <c r="CZ65">
        <v>0</v>
      </c>
      <c r="DA65">
        <v>0</v>
      </c>
      <c r="DB65" t="s">
        <v>356</v>
      </c>
      <c r="DC65">
        <v>1678823626.5</v>
      </c>
      <c r="DD65">
        <v>1678823640.5</v>
      </c>
      <c r="DE65">
        <v>0</v>
      </c>
      <c r="DF65">
        <v>1.239</v>
      </c>
      <c r="DG65">
        <v>0.006</v>
      </c>
      <c r="DH65">
        <v>-2.298</v>
      </c>
      <c r="DI65">
        <v>-0.146</v>
      </c>
      <c r="DJ65">
        <v>420</v>
      </c>
      <c r="DK65">
        <v>21</v>
      </c>
      <c r="DL65">
        <v>0.57</v>
      </c>
      <c r="DM65">
        <v>0.05</v>
      </c>
      <c r="DN65">
        <v>-29.61174390243902</v>
      </c>
      <c r="DO65">
        <v>2.63696655052263</v>
      </c>
      <c r="DP65">
        <v>0.3485985090495942</v>
      </c>
      <c r="DQ65">
        <v>0</v>
      </c>
      <c r="DR65">
        <v>0.3714371951219512</v>
      </c>
      <c r="DS65">
        <v>-0.06770761672473836</v>
      </c>
      <c r="DT65">
        <v>0.007661760130896212</v>
      </c>
      <c r="DU65">
        <v>1</v>
      </c>
      <c r="DV65">
        <v>1</v>
      </c>
      <c r="DW65">
        <v>2</v>
      </c>
      <c r="DX65" t="s">
        <v>357</v>
      </c>
      <c r="DY65">
        <v>2.98431</v>
      </c>
      <c r="DZ65">
        <v>2.71576</v>
      </c>
      <c r="EA65">
        <v>0.14564</v>
      </c>
      <c r="EB65">
        <v>0.147348</v>
      </c>
      <c r="EC65">
        <v>0.0546363</v>
      </c>
      <c r="ED65">
        <v>0.0516004</v>
      </c>
      <c r="EE65">
        <v>27209.9</v>
      </c>
      <c r="EF65">
        <v>27242.7</v>
      </c>
      <c r="EG65">
        <v>29594.5</v>
      </c>
      <c r="EH65">
        <v>29544.5</v>
      </c>
      <c r="EI65">
        <v>37091.5</v>
      </c>
      <c r="EJ65">
        <v>37259.3</v>
      </c>
      <c r="EK65">
        <v>41693.7</v>
      </c>
      <c r="EL65">
        <v>42091.9</v>
      </c>
      <c r="EM65">
        <v>1.98072</v>
      </c>
      <c r="EN65">
        <v>1.87987</v>
      </c>
      <c r="EO65">
        <v>0.0377446</v>
      </c>
      <c r="EP65">
        <v>0</v>
      </c>
      <c r="EQ65">
        <v>19.3233</v>
      </c>
      <c r="ER65">
        <v>999.9</v>
      </c>
      <c r="ES65">
        <v>23.8</v>
      </c>
      <c r="ET65">
        <v>31.1</v>
      </c>
      <c r="EU65">
        <v>11.9969</v>
      </c>
      <c r="EV65">
        <v>63.098</v>
      </c>
      <c r="EW65">
        <v>33.4575</v>
      </c>
      <c r="EX65">
        <v>1</v>
      </c>
      <c r="EY65">
        <v>-0.112185</v>
      </c>
      <c r="EZ65">
        <v>5.16634</v>
      </c>
      <c r="FA65">
        <v>20.2685</v>
      </c>
      <c r="FB65">
        <v>5.21714</v>
      </c>
      <c r="FC65">
        <v>12.0159</v>
      </c>
      <c r="FD65">
        <v>4.9894</v>
      </c>
      <c r="FE65">
        <v>3.2882</v>
      </c>
      <c r="FF65">
        <v>9999</v>
      </c>
      <c r="FG65">
        <v>9999</v>
      </c>
      <c r="FH65">
        <v>9999</v>
      </c>
      <c r="FI65">
        <v>999.9</v>
      </c>
      <c r="FJ65">
        <v>1.86742</v>
      </c>
      <c r="FK65">
        <v>1.86646</v>
      </c>
      <c r="FL65">
        <v>1.86599</v>
      </c>
      <c r="FM65">
        <v>1.86587</v>
      </c>
      <c r="FN65">
        <v>1.8677</v>
      </c>
      <c r="FO65">
        <v>1.87026</v>
      </c>
      <c r="FP65">
        <v>1.86889</v>
      </c>
      <c r="FQ65">
        <v>1.87027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-4.09</v>
      </c>
      <c r="GF65">
        <v>-0.2252</v>
      </c>
      <c r="GG65">
        <v>-1.841240210434717</v>
      </c>
      <c r="GH65">
        <v>-0.003310856085068561</v>
      </c>
      <c r="GI65">
        <v>6.863268723063948E-07</v>
      </c>
      <c r="GJ65">
        <v>-1.919107141366201E-10</v>
      </c>
      <c r="GK65">
        <v>-0.1688837207721138</v>
      </c>
      <c r="GL65">
        <v>-0.01731051475613908</v>
      </c>
      <c r="GM65">
        <v>0.001423790055903263</v>
      </c>
      <c r="GN65">
        <v>-2.424810517790065E-05</v>
      </c>
      <c r="GO65">
        <v>3</v>
      </c>
      <c r="GP65">
        <v>2318</v>
      </c>
      <c r="GQ65">
        <v>1</v>
      </c>
      <c r="GR65">
        <v>25</v>
      </c>
      <c r="GS65">
        <v>9977</v>
      </c>
      <c r="GT65">
        <v>9976.700000000001</v>
      </c>
      <c r="GU65">
        <v>1.76514</v>
      </c>
      <c r="GV65">
        <v>2.21313</v>
      </c>
      <c r="GW65">
        <v>1.39648</v>
      </c>
      <c r="GX65">
        <v>2.34741</v>
      </c>
      <c r="GY65">
        <v>1.49536</v>
      </c>
      <c r="GZ65">
        <v>2.4939</v>
      </c>
      <c r="HA65">
        <v>35.4059</v>
      </c>
      <c r="HB65">
        <v>24.0437</v>
      </c>
      <c r="HC65">
        <v>18</v>
      </c>
      <c r="HD65">
        <v>528.0599999999999</v>
      </c>
      <c r="HE65">
        <v>421.365</v>
      </c>
      <c r="HF65">
        <v>12.906</v>
      </c>
      <c r="HG65">
        <v>25.7838</v>
      </c>
      <c r="HH65">
        <v>29.999</v>
      </c>
      <c r="HI65">
        <v>25.8167</v>
      </c>
      <c r="HJ65">
        <v>25.772</v>
      </c>
      <c r="HK65">
        <v>35.3725</v>
      </c>
      <c r="HL65">
        <v>21.8754</v>
      </c>
      <c r="HM65">
        <v>3.74988</v>
      </c>
      <c r="HN65">
        <v>13.0379</v>
      </c>
      <c r="HO65">
        <v>821.26</v>
      </c>
      <c r="HP65">
        <v>9.081009999999999</v>
      </c>
      <c r="HQ65">
        <v>101.214</v>
      </c>
      <c r="HR65">
        <v>101.1</v>
      </c>
    </row>
    <row r="66" spans="1:226">
      <c r="A66">
        <v>50</v>
      </c>
      <c r="B66">
        <v>1679422249.5</v>
      </c>
      <c r="C66">
        <v>336.4000000953674</v>
      </c>
      <c r="D66" t="s">
        <v>459</v>
      </c>
      <c r="E66" t="s">
        <v>460</v>
      </c>
      <c r="F66">
        <v>5</v>
      </c>
      <c r="G66" t="s">
        <v>353</v>
      </c>
      <c r="H66" t="s">
        <v>354</v>
      </c>
      <c r="I66">
        <v>1679422242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816.7670201321552</v>
      </c>
      <c r="AK66">
        <v>795.4060969696969</v>
      </c>
      <c r="AL66">
        <v>3.308158269446451</v>
      </c>
      <c r="AM66">
        <v>64.85962485554292</v>
      </c>
      <c r="AN66">
        <f>(AP66 - AO66 + BO66*1E3/(8.314*(BQ66+273.15)) * AR66/BN66 * AQ66) * BN66/(100*BB66) * 1000/(1000 - AP66)</f>
        <v>0</v>
      </c>
      <c r="AO66">
        <v>9.033206728915774</v>
      </c>
      <c r="AP66">
        <v>9.397244615384619</v>
      </c>
      <c r="AQ66">
        <v>-7.245576367632617E-06</v>
      </c>
      <c r="AR66">
        <v>96.46413391047723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1.51</v>
      </c>
      <c r="BC66">
        <v>0.5</v>
      </c>
      <c r="BD66" t="s">
        <v>355</v>
      </c>
      <c r="BE66">
        <v>2</v>
      </c>
      <c r="BF66" t="b">
        <v>1</v>
      </c>
      <c r="BG66">
        <v>1679422242</v>
      </c>
      <c r="BH66">
        <v>765.0943333333335</v>
      </c>
      <c r="BI66">
        <v>794.4826666666667</v>
      </c>
      <c r="BJ66">
        <v>9.397762962962963</v>
      </c>
      <c r="BK66">
        <v>9.032832962962964</v>
      </c>
      <c r="BL66">
        <v>769.1634814814815</v>
      </c>
      <c r="BM66">
        <v>9.622986666666668</v>
      </c>
      <c r="BN66">
        <v>500.0390740740741</v>
      </c>
      <c r="BO66">
        <v>90.01943703703704</v>
      </c>
      <c r="BP66">
        <v>0.1000047148148148</v>
      </c>
      <c r="BQ66">
        <v>19.09779259259259</v>
      </c>
      <c r="BR66">
        <v>19.97607037037037</v>
      </c>
      <c r="BS66">
        <v>999.9000000000001</v>
      </c>
      <c r="BT66">
        <v>0</v>
      </c>
      <c r="BU66">
        <v>0</v>
      </c>
      <c r="BV66">
        <v>9993.611481481481</v>
      </c>
      <c r="BW66">
        <v>0</v>
      </c>
      <c r="BX66">
        <v>13.4898</v>
      </c>
      <c r="BY66">
        <v>-29.38836666666667</v>
      </c>
      <c r="BZ66">
        <v>772.3528148148148</v>
      </c>
      <c r="CA66">
        <v>801.7245555555556</v>
      </c>
      <c r="CB66">
        <v>0.3649301111111111</v>
      </c>
      <c r="CC66">
        <v>794.4826666666667</v>
      </c>
      <c r="CD66">
        <v>9.032832962962964</v>
      </c>
      <c r="CE66">
        <v>0.8459813703703702</v>
      </c>
      <c r="CF66">
        <v>0.8131305555555556</v>
      </c>
      <c r="CG66">
        <v>4.503183703703704</v>
      </c>
      <c r="CH66">
        <v>3.938617777777778</v>
      </c>
      <c r="CI66">
        <v>2000.027777777778</v>
      </c>
      <c r="CJ66">
        <v>0.9800014444444444</v>
      </c>
      <c r="CK66">
        <v>0.01999815555555555</v>
      </c>
      <c r="CL66">
        <v>0</v>
      </c>
      <c r="CM66">
        <v>2.228622222222223</v>
      </c>
      <c r="CN66">
        <v>0</v>
      </c>
      <c r="CO66">
        <v>2473.42</v>
      </c>
      <c r="CP66">
        <v>16749.7</v>
      </c>
      <c r="CQ66">
        <v>38.23588888888889</v>
      </c>
      <c r="CR66">
        <v>39.10622222222222</v>
      </c>
      <c r="CS66">
        <v>38.61088888888889</v>
      </c>
      <c r="CT66">
        <v>37.84466666666666</v>
      </c>
      <c r="CU66">
        <v>36.73581481481482</v>
      </c>
      <c r="CV66">
        <v>1960.027777777778</v>
      </c>
      <c r="CW66">
        <v>39.99925925925926</v>
      </c>
      <c r="CX66">
        <v>0</v>
      </c>
      <c r="CY66">
        <v>1679422256.7</v>
      </c>
      <c r="CZ66">
        <v>0</v>
      </c>
      <c r="DA66">
        <v>0</v>
      </c>
      <c r="DB66" t="s">
        <v>356</v>
      </c>
      <c r="DC66">
        <v>1678823626.5</v>
      </c>
      <c r="DD66">
        <v>1678823640.5</v>
      </c>
      <c r="DE66">
        <v>0</v>
      </c>
      <c r="DF66">
        <v>1.239</v>
      </c>
      <c r="DG66">
        <v>0.006</v>
      </c>
      <c r="DH66">
        <v>-2.298</v>
      </c>
      <c r="DI66">
        <v>-0.146</v>
      </c>
      <c r="DJ66">
        <v>420</v>
      </c>
      <c r="DK66">
        <v>21</v>
      </c>
      <c r="DL66">
        <v>0.57</v>
      </c>
      <c r="DM66">
        <v>0.05</v>
      </c>
      <c r="DN66">
        <v>-29.47132682926829</v>
      </c>
      <c r="DO66">
        <v>1.808335191637663</v>
      </c>
      <c r="DP66">
        <v>0.315987722071131</v>
      </c>
      <c r="DQ66">
        <v>0</v>
      </c>
      <c r="DR66">
        <v>0.3674220243902439</v>
      </c>
      <c r="DS66">
        <v>-0.03456970034843156</v>
      </c>
      <c r="DT66">
        <v>0.005260530560684244</v>
      </c>
      <c r="DU66">
        <v>1</v>
      </c>
      <c r="DV66">
        <v>1</v>
      </c>
      <c r="DW66">
        <v>2</v>
      </c>
      <c r="DX66" t="s">
        <v>357</v>
      </c>
      <c r="DY66">
        <v>2.98433</v>
      </c>
      <c r="DZ66">
        <v>2.71565</v>
      </c>
      <c r="EA66">
        <v>0.147682</v>
      </c>
      <c r="EB66">
        <v>0.149373</v>
      </c>
      <c r="EC66">
        <v>0.0546289</v>
      </c>
      <c r="ED66">
        <v>0.0515973</v>
      </c>
      <c r="EE66">
        <v>27145.6</v>
      </c>
      <c r="EF66">
        <v>27178</v>
      </c>
      <c r="EG66">
        <v>29595.3</v>
      </c>
      <c r="EH66">
        <v>29544.6</v>
      </c>
      <c r="EI66">
        <v>37092.3</v>
      </c>
      <c r="EJ66">
        <v>37259.3</v>
      </c>
      <c r="EK66">
        <v>41694.2</v>
      </c>
      <c r="EL66">
        <v>42091.7</v>
      </c>
      <c r="EM66">
        <v>1.98055</v>
      </c>
      <c r="EN66">
        <v>1.87995</v>
      </c>
      <c r="EO66">
        <v>0.0383481</v>
      </c>
      <c r="EP66">
        <v>0</v>
      </c>
      <c r="EQ66">
        <v>19.3217</v>
      </c>
      <c r="ER66">
        <v>999.9</v>
      </c>
      <c r="ES66">
        <v>23.8</v>
      </c>
      <c r="ET66">
        <v>31.1</v>
      </c>
      <c r="EU66">
        <v>11.996</v>
      </c>
      <c r="EV66">
        <v>63.198</v>
      </c>
      <c r="EW66">
        <v>33.9183</v>
      </c>
      <c r="EX66">
        <v>1</v>
      </c>
      <c r="EY66">
        <v>-0.114385</v>
      </c>
      <c r="EZ66">
        <v>5.16488</v>
      </c>
      <c r="FA66">
        <v>20.2693</v>
      </c>
      <c r="FB66">
        <v>5.21759</v>
      </c>
      <c r="FC66">
        <v>12.0159</v>
      </c>
      <c r="FD66">
        <v>4.98955</v>
      </c>
      <c r="FE66">
        <v>3.2883</v>
      </c>
      <c r="FF66">
        <v>9999</v>
      </c>
      <c r="FG66">
        <v>9999</v>
      </c>
      <c r="FH66">
        <v>9999</v>
      </c>
      <c r="FI66">
        <v>999.9</v>
      </c>
      <c r="FJ66">
        <v>1.86746</v>
      </c>
      <c r="FK66">
        <v>1.86646</v>
      </c>
      <c r="FL66">
        <v>1.866</v>
      </c>
      <c r="FM66">
        <v>1.86585</v>
      </c>
      <c r="FN66">
        <v>1.8677</v>
      </c>
      <c r="FO66">
        <v>1.87027</v>
      </c>
      <c r="FP66">
        <v>1.86889</v>
      </c>
      <c r="FQ66">
        <v>1.87027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-4.132</v>
      </c>
      <c r="GF66">
        <v>-0.2252</v>
      </c>
      <c r="GG66">
        <v>-1.841240210434717</v>
      </c>
      <c r="GH66">
        <v>-0.003310856085068561</v>
      </c>
      <c r="GI66">
        <v>6.863268723063948E-07</v>
      </c>
      <c r="GJ66">
        <v>-1.919107141366201E-10</v>
      </c>
      <c r="GK66">
        <v>-0.1688837207721138</v>
      </c>
      <c r="GL66">
        <v>-0.01731051475613908</v>
      </c>
      <c r="GM66">
        <v>0.001423790055903263</v>
      </c>
      <c r="GN66">
        <v>-2.424810517790065E-05</v>
      </c>
      <c r="GO66">
        <v>3</v>
      </c>
      <c r="GP66">
        <v>2318</v>
      </c>
      <c r="GQ66">
        <v>1</v>
      </c>
      <c r="GR66">
        <v>25</v>
      </c>
      <c r="GS66">
        <v>9977</v>
      </c>
      <c r="GT66">
        <v>9976.799999999999</v>
      </c>
      <c r="GU66">
        <v>1.79199</v>
      </c>
      <c r="GV66">
        <v>2.20825</v>
      </c>
      <c r="GW66">
        <v>1.39648</v>
      </c>
      <c r="GX66">
        <v>2.34741</v>
      </c>
      <c r="GY66">
        <v>1.49536</v>
      </c>
      <c r="GZ66">
        <v>2.49146</v>
      </c>
      <c r="HA66">
        <v>35.4059</v>
      </c>
      <c r="HB66">
        <v>24.0525</v>
      </c>
      <c r="HC66">
        <v>18</v>
      </c>
      <c r="HD66">
        <v>527.962</v>
      </c>
      <c r="HE66">
        <v>421.423</v>
      </c>
      <c r="HF66">
        <v>13.0255</v>
      </c>
      <c r="HG66">
        <v>25.7859</v>
      </c>
      <c r="HH66">
        <v>29.9987</v>
      </c>
      <c r="HI66">
        <v>25.8185</v>
      </c>
      <c r="HJ66">
        <v>25.774</v>
      </c>
      <c r="HK66">
        <v>35.986</v>
      </c>
      <c r="HL66">
        <v>21.8754</v>
      </c>
      <c r="HM66">
        <v>3.74988</v>
      </c>
      <c r="HN66">
        <v>13.0653</v>
      </c>
      <c r="HO66">
        <v>841.404</v>
      </c>
      <c r="HP66">
        <v>9.03675</v>
      </c>
      <c r="HQ66">
        <v>101.216</v>
      </c>
      <c r="HR66">
        <v>101.1</v>
      </c>
    </row>
    <row r="67" spans="1:226">
      <c r="A67">
        <v>51</v>
      </c>
      <c r="B67">
        <v>1679422254.5</v>
      </c>
      <c r="C67">
        <v>341.4000000953674</v>
      </c>
      <c r="D67" t="s">
        <v>461</v>
      </c>
      <c r="E67" t="s">
        <v>462</v>
      </c>
      <c r="F67">
        <v>5</v>
      </c>
      <c r="G67" t="s">
        <v>353</v>
      </c>
      <c r="H67" t="s">
        <v>354</v>
      </c>
      <c r="I67">
        <v>1679422246.714286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833.7169879612197</v>
      </c>
      <c r="AK67">
        <v>811.9673878787877</v>
      </c>
      <c r="AL67">
        <v>3.315208186622438</v>
      </c>
      <c r="AM67">
        <v>64.85962485554292</v>
      </c>
      <c r="AN67">
        <f>(AP67 - AO67 + BO67*1E3/(8.314*(BQ67+273.15)) * AR67/BN67 * AQ67) * BN67/(100*BB67) * 1000/(1000 - AP67)</f>
        <v>0</v>
      </c>
      <c r="AO67">
        <v>9.032435390291656</v>
      </c>
      <c r="AP67">
        <v>9.397700769230777</v>
      </c>
      <c r="AQ67">
        <v>6.457821142245675E-07</v>
      </c>
      <c r="AR67">
        <v>96.46413391047723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1.51</v>
      </c>
      <c r="BC67">
        <v>0.5</v>
      </c>
      <c r="BD67" t="s">
        <v>355</v>
      </c>
      <c r="BE67">
        <v>2</v>
      </c>
      <c r="BF67" t="b">
        <v>1</v>
      </c>
      <c r="BG67">
        <v>1679422246.714286</v>
      </c>
      <c r="BH67">
        <v>780.5012857142857</v>
      </c>
      <c r="BI67">
        <v>809.9208214285712</v>
      </c>
      <c r="BJ67">
        <v>9.397908214285716</v>
      </c>
      <c r="BK67">
        <v>9.032594285714286</v>
      </c>
      <c r="BL67">
        <v>784.6104642857143</v>
      </c>
      <c r="BM67">
        <v>9.623130714285717</v>
      </c>
      <c r="BN67">
        <v>500.0527499999999</v>
      </c>
      <c r="BO67">
        <v>90.01805</v>
      </c>
      <c r="BP67">
        <v>0.09997742857142858</v>
      </c>
      <c r="BQ67">
        <v>19.09137857142857</v>
      </c>
      <c r="BR67">
        <v>19.96363928571429</v>
      </c>
      <c r="BS67">
        <v>999.9000000000002</v>
      </c>
      <c r="BT67">
        <v>0</v>
      </c>
      <c r="BU67">
        <v>0</v>
      </c>
      <c r="BV67">
        <v>9991.741785714286</v>
      </c>
      <c r="BW67">
        <v>0</v>
      </c>
      <c r="BX67">
        <v>13.4898</v>
      </c>
      <c r="BY67">
        <v>-29.41965357142858</v>
      </c>
      <c r="BZ67">
        <v>787.9060714285713</v>
      </c>
      <c r="CA67">
        <v>817.3032857142856</v>
      </c>
      <c r="CB67">
        <v>0.3653140357142858</v>
      </c>
      <c r="CC67">
        <v>809.9208214285712</v>
      </c>
      <c r="CD67">
        <v>9.032594285714286</v>
      </c>
      <c r="CE67">
        <v>0.8459814285714284</v>
      </c>
      <c r="CF67">
        <v>0.8130965000000001</v>
      </c>
      <c r="CG67">
        <v>4.503183928571429</v>
      </c>
      <c r="CH67">
        <v>3.9380225</v>
      </c>
      <c r="CI67">
        <v>1999.999285714286</v>
      </c>
      <c r="CJ67">
        <v>0.9800006428571429</v>
      </c>
      <c r="CK67">
        <v>0.01999895714285714</v>
      </c>
      <c r="CL67">
        <v>0</v>
      </c>
      <c r="CM67">
        <v>2.229121428571429</v>
      </c>
      <c r="CN67">
        <v>0</v>
      </c>
      <c r="CO67">
        <v>2473.945714285715</v>
      </c>
      <c r="CP67">
        <v>16749.45714285714</v>
      </c>
      <c r="CQ67">
        <v>38.20064285714285</v>
      </c>
      <c r="CR67">
        <v>39.07999999999999</v>
      </c>
      <c r="CS67">
        <v>38.569</v>
      </c>
      <c r="CT67">
        <v>37.81664285714286</v>
      </c>
      <c r="CU67">
        <v>36.69171428571428</v>
      </c>
      <c r="CV67">
        <v>1959.999285714286</v>
      </c>
      <c r="CW67">
        <v>40</v>
      </c>
      <c r="CX67">
        <v>0</v>
      </c>
      <c r="CY67">
        <v>1679422261.5</v>
      </c>
      <c r="CZ67">
        <v>0</v>
      </c>
      <c r="DA67">
        <v>0</v>
      </c>
      <c r="DB67" t="s">
        <v>356</v>
      </c>
      <c r="DC67">
        <v>1678823626.5</v>
      </c>
      <c r="DD67">
        <v>1678823640.5</v>
      </c>
      <c r="DE67">
        <v>0</v>
      </c>
      <c r="DF67">
        <v>1.239</v>
      </c>
      <c r="DG67">
        <v>0.006</v>
      </c>
      <c r="DH67">
        <v>-2.298</v>
      </c>
      <c r="DI67">
        <v>-0.146</v>
      </c>
      <c r="DJ67">
        <v>420</v>
      </c>
      <c r="DK67">
        <v>21</v>
      </c>
      <c r="DL67">
        <v>0.57</v>
      </c>
      <c r="DM67">
        <v>0.05</v>
      </c>
      <c r="DN67">
        <v>-29.50360975609756</v>
      </c>
      <c r="DO67">
        <v>0.1093986062717485</v>
      </c>
      <c r="DP67">
        <v>0.3444187707731912</v>
      </c>
      <c r="DQ67">
        <v>0</v>
      </c>
      <c r="DR67">
        <v>0.3649722682926829</v>
      </c>
      <c r="DS67">
        <v>0.003843783972125683</v>
      </c>
      <c r="DT67">
        <v>0.0007488097555255642</v>
      </c>
      <c r="DU67">
        <v>1</v>
      </c>
      <c r="DV67">
        <v>1</v>
      </c>
      <c r="DW67">
        <v>2</v>
      </c>
      <c r="DX67" t="s">
        <v>357</v>
      </c>
      <c r="DY67">
        <v>2.98424</v>
      </c>
      <c r="DZ67">
        <v>2.71553</v>
      </c>
      <c r="EA67">
        <v>0.149719</v>
      </c>
      <c r="EB67">
        <v>0.151419</v>
      </c>
      <c r="EC67">
        <v>0.0546307</v>
      </c>
      <c r="ED67">
        <v>0.0515913</v>
      </c>
      <c r="EE67">
        <v>27080.6</v>
      </c>
      <c r="EF67">
        <v>27112.6</v>
      </c>
      <c r="EG67">
        <v>29595.1</v>
      </c>
      <c r="EH67">
        <v>29544.4</v>
      </c>
      <c r="EI67">
        <v>37092.4</v>
      </c>
      <c r="EJ67">
        <v>37259.5</v>
      </c>
      <c r="EK67">
        <v>41694.4</v>
      </c>
      <c r="EL67">
        <v>42091.6</v>
      </c>
      <c r="EM67">
        <v>1.98078</v>
      </c>
      <c r="EN67">
        <v>1.88025</v>
      </c>
      <c r="EO67">
        <v>0.0390932</v>
      </c>
      <c r="EP67">
        <v>0</v>
      </c>
      <c r="EQ67">
        <v>19.3194</v>
      </c>
      <c r="ER67">
        <v>999.9</v>
      </c>
      <c r="ES67">
        <v>23.8</v>
      </c>
      <c r="ET67">
        <v>31.1</v>
      </c>
      <c r="EU67">
        <v>11.9963</v>
      </c>
      <c r="EV67">
        <v>63.058</v>
      </c>
      <c r="EW67">
        <v>33.5377</v>
      </c>
      <c r="EX67">
        <v>1</v>
      </c>
      <c r="EY67">
        <v>-0.114096</v>
      </c>
      <c r="EZ67">
        <v>5.20464</v>
      </c>
      <c r="FA67">
        <v>20.2679</v>
      </c>
      <c r="FB67">
        <v>5.21939</v>
      </c>
      <c r="FC67">
        <v>12.0159</v>
      </c>
      <c r="FD67">
        <v>4.9896</v>
      </c>
      <c r="FE67">
        <v>3.28855</v>
      </c>
      <c r="FF67">
        <v>9999</v>
      </c>
      <c r="FG67">
        <v>9999</v>
      </c>
      <c r="FH67">
        <v>9999</v>
      </c>
      <c r="FI67">
        <v>999.9</v>
      </c>
      <c r="FJ67">
        <v>1.86739</v>
      </c>
      <c r="FK67">
        <v>1.86646</v>
      </c>
      <c r="FL67">
        <v>1.866</v>
      </c>
      <c r="FM67">
        <v>1.86588</v>
      </c>
      <c r="FN67">
        <v>1.86769</v>
      </c>
      <c r="FO67">
        <v>1.87027</v>
      </c>
      <c r="FP67">
        <v>1.8689</v>
      </c>
      <c r="FQ67">
        <v>1.87027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-4.175</v>
      </c>
      <c r="GF67">
        <v>-0.2252</v>
      </c>
      <c r="GG67">
        <v>-1.841240210434717</v>
      </c>
      <c r="GH67">
        <v>-0.003310856085068561</v>
      </c>
      <c r="GI67">
        <v>6.863268723063948E-07</v>
      </c>
      <c r="GJ67">
        <v>-1.919107141366201E-10</v>
      </c>
      <c r="GK67">
        <v>-0.1688837207721138</v>
      </c>
      <c r="GL67">
        <v>-0.01731051475613908</v>
      </c>
      <c r="GM67">
        <v>0.001423790055903263</v>
      </c>
      <c r="GN67">
        <v>-2.424810517790065E-05</v>
      </c>
      <c r="GO67">
        <v>3</v>
      </c>
      <c r="GP67">
        <v>2318</v>
      </c>
      <c r="GQ67">
        <v>1</v>
      </c>
      <c r="GR67">
        <v>25</v>
      </c>
      <c r="GS67">
        <v>9977.1</v>
      </c>
      <c r="GT67">
        <v>9976.9</v>
      </c>
      <c r="GU67">
        <v>1.82373</v>
      </c>
      <c r="GV67">
        <v>2.21436</v>
      </c>
      <c r="GW67">
        <v>1.39648</v>
      </c>
      <c r="GX67">
        <v>2.34497</v>
      </c>
      <c r="GY67">
        <v>1.49536</v>
      </c>
      <c r="GZ67">
        <v>2.50488</v>
      </c>
      <c r="HA67">
        <v>35.4059</v>
      </c>
      <c r="HB67">
        <v>24.0437</v>
      </c>
      <c r="HC67">
        <v>18</v>
      </c>
      <c r="HD67">
        <v>528.111</v>
      </c>
      <c r="HE67">
        <v>421.598</v>
      </c>
      <c r="HF67">
        <v>13.0827</v>
      </c>
      <c r="HG67">
        <v>25.7881</v>
      </c>
      <c r="HH67">
        <v>29.9998</v>
      </c>
      <c r="HI67">
        <v>25.8185</v>
      </c>
      <c r="HJ67">
        <v>25.774</v>
      </c>
      <c r="HK67">
        <v>36.5299</v>
      </c>
      <c r="HL67">
        <v>21.8754</v>
      </c>
      <c r="HM67">
        <v>3.74988</v>
      </c>
      <c r="HN67">
        <v>13.0982</v>
      </c>
      <c r="HO67">
        <v>854.777</v>
      </c>
      <c r="HP67">
        <v>9.02299</v>
      </c>
      <c r="HQ67">
        <v>101.216</v>
      </c>
      <c r="HR67">
        <v>101.099</v>
      </c>
    </row>
    <row r="68" spans="1:226">
      <c r="A68">
        <v>52</v>
      </c>
      <c r="B68">
        <v>1679422259.5</v>
      </c>
      <c r="C68">
        <v>346.4000000953674</v>
      </c>
      <c r="D68" t="s">
        <v>463</v>
      </c>
      <c r="E68" t="s">
        <v>464</v>
      </c>
      <c r="F68">
        <v>5</v>
      </c>
      <c r="G68" t="s">
        <v>353</v>
      </c>
      <c r="H68" t="s">
        <v>354</v>
      </c>
      <c r="I68">
        <v>1679422252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850.6818929450218</v>
      </c>
      <c r="AK68">
        <v>828.8579515151511</v>
      </c>
      <c r="AL68">
        <v>3.366522463536842</v>
      </c>
      <c r="AM68">
        <v>64.85962485554292</v>
      </c>
      <c r="AN68">
        <f>(AP68 - AO68 + BO68*1E3/(8.314*(BQ68+273.15)) * AR68/BN68 * AQ68) * BN68/(100*BB68) * 1000/(1000 - AP68)</f>
        <v>0</v>
      </c>
      <c r="AO68">
        <v>9.031031572047846</v>
      </c>
      <c r="AP68">
        <v>9.396268131868133</v>
      </c>
      <c r="AQ68">
        <v>1.554777513744461E-06</v>
      </c>
      <c r="AR68">
        <v>96.46413391047723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1.51</v>
      </c>
      <c r="BC68">
        <v>0.5</v>
      </c>
      <c r="BD68" t="s">
        <v>355</v>
      </c>
      <c r="BE68">
        <v>2</v>
      </c>
      <c r="BF68" t="b">
        <v>1</v>
      </c>
      <c r="BG68">
        <v>1679422252</v>
      </c>
      <c r="BH68">
        <v>797.8476296296295</v>
      </c>
      <c r="BI68">
        <v>827.5898148148148</v>
      </c>
      <c r="BJ68">
        <v>9.397449629629628</v>
      </c>
      <c r="BK68">
        <v>9.032017407407407</v>
      </c>
      <c r="BL68">
        <v>802.0017777777778</v>
      </c>
      <c r="BM68">
        <v>9.622674814814816</v>
      </c>
      <c r="BN68">
        <v>500.0577407407408</v>
      </c>
      <c r="BO68">
        <v>90.0168074074074</v>
      </c>
      <c r="BP68">
        <v>0.1000112592592593</v>
      </c>
      <c r="BQ68">
        <v>19.09244444444444</v>
      </c>
      <c r="BR68">
        <v>19.96340740740741</v>
      </c>
      <c r="BS68">
        <v>999.9000000000001</v>
      </c>
      <c r="BT68">
        <v>0</v>
      </c>
      <c r="BU68">
        <v>0</v>
      </c>
      <c r="BV68">
        <v>9991.897037037035</v>
      </c>
      <c r="BW68">
        <v>0</v>
      </c>
      <c r="BX68">
        <v>13.48917777777778</v>
      </c>
      <c r="BY68">
        <v>-29.74226666666667</v>
      </c>
      <c r="BZ68">
        <v>805.4165555555556</v>
      </c>
      <c r="CA68">
        <v>835.1328148148148</v>
      </c>
      <c r="CB68">
        <v>0.3654328518518518</v>
      </c>
      <c r="CC68">
        <v>827.5898148148148</v>
      </c>
      <c r="CD68">
        <v>9.032017407407407</v>
      </c>
      <c r="CE68">
        <v>0.8459284814814815</v>
      </c>
      <c r="CF68">
        <v>0.8130334444444445</v>
      </c>
      <c r="CG68">
        <v>4.50229</v>
      </c>
      <c r="CH68">
        <v>3.936917037037037</v>
      </c>
      <c r="CI68">
        <v>2000.014074074074</v>
      </c>
      <c r="CJ68">
        <v>0.9800002222222224</v>
      </c>
      <c r="CK68">
        <v>0.01999937777777778</v>
      </c>
      <c r="CL68">
        <v>0</v>
      </c>
      <c r="CM68">
        <v>2.262385185185185</v>
      </c>
      <c r="CN68">
        <v>0</v>
      </c>
      <c r="CO68">
        <v>2474.195185185185</v>
      </c>
      <c r="CP68">
        <v>16749.58518518519</v>
      </c>
      <c r="CQ68">
        <v>38.15714814814815</v>
      </c>
      <c r="CR68">
        <v>39.04133333333333</v>
      </c>
      <c r="CS68">
        <v>38.51592592592592</v>
      </c>
      <c r="CT68">
        <v>37.78214814814815</v>
      </c>
      <c r="CU68">
        <v>36.65255555555555</v>
      </c>
      <c r="CV68">
        <v>1960.014074074074</v>
      </c>
      <c r="CW68">
        <v>40</v>
      </c>
      <c r="CX68">
        <v>0</v>
      </c>
      <c r="CY68">
        <v>1679422266.3</v>
      </c>
      <c r="CZ68">
        <v>0</v>
      </c>
      <c r="DA68">
        <v>0</v>
      </c>
      <c r="DB68" t="s">
        <v>356</v>
      </c>
      <c r="DC68">
        <v>1678823626.5</v>
      </c>
      <c r="DD68">
        <v>1678823640.5</v>
      </c>
      <c r="DE68">
        <v>0</v>
      </c>
      <c r="DF68">
        <v>1.239</v>
      </c>
      <c r="DG68">
        <v>0.006</v>
      </c>
      <c r="DH68">
        <v>-2.298</v>
      </c>
      <c r="DI68">
        <v>-0.146</v>
      </c>
      <c r="DJ68">
        <v>420</v>
      </c>
      <c r="DK68">
        <v>21</v>
      </c>
      <c r="DL68">
        <v>0.57</v>
      </c>
      <c r="DM68">
        <v>0.05</v>
      </c>
      <c r="DN68">
        <v>-29.53492195121951</v>
      </c>
      <c r="DO68">
        <v>-3.486744250871084</v>
      </c>
      <c r="DP68">
        <v>0.3733216748767449</v>
      </c>
      <c r="DQ68">
        <v>0</v>
      </c>
      <c r="DR68">
        <v>0.3655088292682926</v>
      </c>
      <c r="DS68">
        <v>0.002149149825783736</v>
      </c>
      <c r="DT68">
        <v>0.0006541678721834512</v>
      </c>
      <c r="DU68">
        <v>1</v>
      </c>
      <c r="DV68">
        <v>1</v>
      </c>
      <c r="DW68">
        <v>2</v>
      </c>
      <c r="DX68" t="s">
        <v>357</v>
      </c>
      <c r="DY68">
        <v>2.98413</v>
      </c>
      <c r="DZ68">
        <v>2.71588</v>
      </c>
      <c r="EA68">
        <v>0.151766</v>
      </c>
      <c r="EB68">
        <v>0.153412</v>
      </c>
      <c r="EC68">
        <v>0.0546227</v>
      </c>
      <c r="ED68">
        <v>0.0515927</v>
      </c>
      <c r="EE68">
        <v>27015.2</v>
      </c>
      <c r="EF68">
        <v>27049.1</v>
      </c>
      <c r="EG68">
        <v>29594.8</v>
      </c>
      <c r="EH68">
        <v>29544.6</v>
      </c>
      <c r="EI68">
        <v>37092.2</v>
      </c>
      <c r="EJ68">
        <v>37259.7</v>
      </c>
      <c r="EK68">
        <v>41693.7</v>
      </c>
      <c r="EL68">
        <v>42091.8</v>
      </c>
      <c r="EM68">
        <v>1.98072</v>
      </c>
      <c r="EN68">
        <v>1.87987</v>
      </c>
      <c r="EO68">
        <v>0.0414476</v>
      </c>
      <c r="EP68">
        <v>0</v>
      </c>
      <c r="EQ68">
        <v>19.3178</v>
      </c>
      <c r="ER68">
        <v>999.9</v>
      </c>
      <c r="ES68">
        <v>23.8</v>
      </c>
      <c r="ET68">
        <v>31.1</v>
      </c>
      <c r="EU68">
        <v>11.9965</v>
      </c>
      <c r="EV68">
        <v>63.308</v>
      </c>
      <c r="EW68">
        <v>33.6018</v>
      </c>
      <c r="EX68">
        <v>1</v>
      </c>
      <c r="EY68">
        <v>-0.113933</v>
      </c>
      <c r="EZ68">
        <v>5.25661</v>
      </c>
      <c r="FA68">
        <v>20.2662</v>
      </c>
      <c r="FB68">
        <v>5.21969</v>
      </c>
      <c r="FC68">
        <v>12.0159</v>
      </c>
      <c r="FD68">
        <v>4.9899</v>
      </c>
      <c r="FE68">
        <v>3.28865</v>
      </c>
      <c r="FF68">
        <v>9999</v>
      </c>
      <c r="FG68">
        <v>9999</v>
      </c>
      <c r="FH68">
        <v>9999</v>
      </c>
      <c r="FI68">
        <v>999.9</v>
      </c>
      <c r="FJ68">
        <v>1.8674</v>
      </c>
      <c r="FK68">
        <v>1.86646</v>
      </c>
      <c r="FL68">
        <v>1.866</v>
      </c>
      <c r="FM68">
        <v>1.86587</v>
      </c>
      <c r="FN68">
        <v>1.86769</v>
      </c>
      <c r="FO68">
        <v>1.87027</v>
      </c>
      <c r="FP68">
        <v>1.8689</v>
      </c>
      <c r="FQ68">
        <v>1.87027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-4.219</v>
      </c>
      <c r="GF68">
        <v>-0.2252</v>
      </c>
      <c r="GG68">
        <v>-1.841240210434717</v>
      </c>
      <c r="GH68">
        <v>-0.003310856085068561</v>
      </c>
      <c r="GI68">
        <v>6.863268723063948E-07</v>
      </c>
      <c r="GJ68">
        <v>-1.919107141366201E-10</v>
      </c>
      <c r="GK68">
        <v>-0.1688837207721138</v>
      </c>
      <c r="GL68">
        <v>-0.01731051475613908</v>
      </c>
      <c r="GM68">
        <v>0.001423790055903263</v>
      </c>
      <c r="GN68">
        <v>-2.424810517790065E-05</v>
      </c>
      <c r="GO68">
        <v>3</v>
      </c>
      <c r="GP68">
        <v>2318</v>
      </c>
      <c r="GQ68">
        <v>1</v>
      </c>
      <c r="GR68">
        <v>25</v>
      </c>
      <c r="GS68">
        <v>9977.200000000001</v>
      </c>
      <c r="GT68">
        <v>9977</v>
      </c>
      <c r="GU68">
        <v>1.85059</v>
      </c>
      <c r="GV68">
        <v>2.21436</v>
      </c>
      <c r="GW68">
        <v>1.39648</v>
      </c>
      <c r="GX68">
        <v>2.34741</v>
      </c>
      <c r="GY68">
        <v>1.49536</v>
      </c>
      <c r="GZ68">
        <v>2.50977</v>
      </c>
      <c r="HA68">
        <v>35.4059</v>
      </c>
      <c r="HB68">
        <v>24.0437</v>
      </c>
      <c r="HC68">
        <v>18</v>
      </c>
      <c r="HD68">
        <v>528.081</v>
      </c>
      <c r="HE68">
        <v>421.38</v>
      </c>
      <c r="HF68">
        <v>13.1217</v>
      </c>
      <c r="HG68">
        <v>25.7901</v>
      </c>
      <c r="HH68">
        <v>30</v>
      </c>
      <c r="HI68">
        <v>25.8188</v>
      </c>
      <c r="HJ68">
        <v>25.774</v>
      </c>
      <c r="HK68">
        <v>37.1344</v>
      </c>
      <c r="HL68">
        <v>21.8754</v>
      </c>
      <c r="HM68">
        <v>3.74988</v>
      </c>
      <c r="HN68">
        <v>13.1231</v>
      </c>
      <c r="HO68">
        <v>874.812</v>
      </c>
      <c r="HP68">
        <v>9.009209999999999</v>
      </c>
      <c r="HQ68">
        <v>101.215</v>
      </c>
      <c r="HR68">
        <v>101.1</v>
      </c>
    </row>
    <row r="69" spans="1:226">
      <c r="A69">
        <v>53</v>
      </c>
      <c r="B69">
        <v>1679422264.5</v>
      </c>
      <c r="C69">
        <v>351.4000000953674</v>
      </c>
      <c r="D69" t="s">
        <v>465</v>
      </c>
      <c r="E69" t="s">
        <v>466</v>
      </c>
      <c r="F69">
        <v>5</v>
      </c>
      <c r="G69" t="s">
        <v>353</v>
      </c>
      <c r="H69" t="s">
        <v>354</v>
      </c>
      <c r="I69">
        <v>1679422256.714286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867.5467986118019</v>
      </c>
      <c r="AK69">
        <v>845.8345454545456</v>
      </c>
      <c r="AL69">
        <v>3.397268632408023</v>
      </c>
      <c r="AM69">
        <v>64.85962485554292</v>
      </c>
      <c r="AN69">
        <f>(AP69 - AO69 + BO69*1E3/(8.314*(BQ69+273.15)) * AR69/BN69 * AQ69) * BN69/(100*BB69) * 1000/(1000 - AP69)</f>
        <v>0</v>
      </c>
      <c r="AO69">
        <v>9.031312683160655</v>
      </c>
      <c r="AP69">
        <v>9.395869340659345</v>
      </c>
      <c r="AQ69">
        <v>-2.216622631723368E-06</v>
      </c>
      <c r="AR69">
        <v>96.46413391047723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1.51</v>
      </c>
      <c r="BC69">
        <v>0.5</v>
      </c>
      <c r="BD69" t="s">
        <v>355</v>
      </c>
      <c r="BE69">
        <v>2</v>
      </c>
      <c r="BF69" t="b">
        <v>1</v>
      </c>
      <c r="BG69">
        <v>1679422256.714286</v>
      </c>
      <c r="BH69">
        <v>813.5001785714285</v>
      </c>
      <c r="BI69">
        <v>843.4142142857144</v>
      </c>
      <c r="BJ69">
        <v>9.396952499999998</v>
      </c>
      <c r="BK69">
        <v>9.031503214285715</v>
      </c>
      <c r="BL69">
        <v>817.6946785714287</v>
      </c>
      <c r="BM69">
        <v>9.622179285714285</v>
      </c>
      <c r="BN69">
        <v>500.0534642857143</v>
      </c>
      <c r="BO69">
        <v>90.01657857142857</v>
      </c>
      <c r="BP69">
        <v>0.09995828928571428</v>
      </c>
      <c r="BQ69">
        <v>19.09565</v>
      </c>
      <c r="BR69">
        <v>19.98116785714286</v>
      </c>
      <c r="BS69">
        <v>999.9000000000002</v>
      </c>
      <c r="BT69">
        <v>0</v>
      </c>
      <c r="BU69">
        <v>0</v>
      </c>
      <c r="BV69">
        <v>10003.5925</v>
      </c>
      <c r="BW69">
        <v>0</v>
      </c>
      <c r="BX69">
        <v>13.48107142857143</v>
      </c>
      <c r="BY69">
        <v>-29.91408214285715</v>
      </c>
      <c r="BZ69">
        <v>821.2170357142855</v>
      </c>
      <c r="CA69">
        <v>851.1010357142858</v>
      </c>
      <c r="CB69">
        <v>0.3654494285714285</v>
      </c>
      <c r="CC69">
        <v>843.4142142857144</v>
      </c>
      <c r="CD69">
        <v>9.031503214285715</v>
      </c>
      <c r="CE69">
        <v>0.8458815714285715</v>
      </c>
      <c r="CF69">
        <v>0.8129851071428572</v>
      </c>
      <c r="CG69">
        <v>4.5014975</v>
      </c>
      <c r="CH69">
        <v>3.936071071428572</v>
      </c>
      <c r="CI69">
        <v>2000.007142857143</v>
      </c>
      <c r="CJ69">
        <v>0.9799997857142858</v>
      </c>
      <c r="CK69">
        <v>0.01999981428571429</v>
      </c>
      <c r="CL69">
        <v>0</v>
      </c>
      <c r="CM69">
        <v>2.253828571428571</v>
      </c>
      <c r="CN69">
        <v>0</v>
      </c>
      <c r="CO69">
        <v>2474.340357142857</v>
      </c>
      <c r="CP69">
        <v>16749.53214285714</v>
      </c>
      <c r="CQ69">
        <v>38.11803571428571</v>
      </c>
      <c r="CR69">
        <v>39.01764285714285</v>
      </c>
      <c r="CS69">
        <v>38.47739285714285</v>
      </c>
      <c r="CT69">
        <v>37.75878571428571</v>
      </c>
      <c r="CU69">
        <v>36.62035714285715</v>
      </c>
      <c r="CV69">
        <v>1960.007142857143</v>
      </c>
      <c r="CW69">
        <v>40</v>
      </c>
      <c r="CX69">
        <v>0</v>
      </c>
      <c r="CY69">
        <v>1679422271.7</v>
      </c>
      <c r="CZ69">
        <v>0</v>
      </c>
      <c r="DA69">
        <v>0</v>
      </c>
      <c r="DB69" t="s">
        <v>356</v>
      </c>
      <c r="DC69">
        <v>1678823626.5</v>
      </c>
      <c r="DD69">
        <v>1678823640.5</v>
      </c>
      <c r="DE69">
        <v>0</v>
      </c>
      <c r="DF69">
        <v>1.239</v>
      </c>
      <c r="DG69">
        <v>0.006</v>
      </c>
      <c r="DH69">
        <v>-2.298</v>
      </c>
      <c r="DI69">
        <v>-0.146</v>
      </c>
      <c r="DJ69">
        <v>420</v>
      </c>
      <c r="DK69">
        <v>21</v>
      </c>
      <c r="DL69">
        <v>0.57</v>
      </c>
      <c r="DM69">
        <v>0.05</v>
      </c>
      <c r="DN69">
        <v>-29.74514878048781</v>
      </c>
      <c r="DO69">
        <v>-2.723864111498309</v>
      </c>
      <c r="DP69">
        <v>0.3080434354247286</v>
      </c>
      <c r="DQ69">
        <v>0</v>
      </c>
      <c r="DR69">
        <v>0.3653601463414634</v>
      </c>
      <c r="DS69">
        <v>0.0002790104529622894</v>
      </c>
      <c r="DT69">
        <v>0.0006957228057830305</v>
      </c>
      <c r="DU69">
        <v>1</v>
      </c>
      <c r="DV69">
        <v>1</v>
      </c>
      <c r="DW69">
        <v>2</v>
      </c>
      <c r="DX69" t="s">
        <v>357</v>
      </c>
      <c r="DY69">
        <v>2.98391</v>
      </c>
      <c r="DZ69">
        <v>2.71562</v>
      </c>
      <c r="EA69">
        <v>0.153805</v>
      </c>
      <c r="EB69">
        <v>0.155389</v>
      </c>
      <c r="EC69">
        <v>0.0546228</v>
      </c>
      <c r="ED69">
        <v>0.0515895</v>
      </c>
      <c r="EE69">
        <v>26950.1</v>
      </c>
      <c r="EF69">
        <v>26985.8</v>
      </c>
      <c r="EG69">
        <v>29594.7</v>
      </c>
      <c r="EH69">
        <v>29544.4</v>
      </c>
      <c r="EI69">
        <v>37092.1</v>
      </c>
      <c r="EJ69">
        <v>37259.6</v>
      </c>
      <c r="EK69">
        <v>41693.6</v>
      </c>
      <c r="EL69">
        <v>42091.6</v>
      </c>
      <c r="EM69">
        <v>1.98037</v>
      </c>
      <c r="EN69">
        <v>1.88005</v>
      </c>
      <c r="EO69">
        <v>0.0416189</v>
      </c>
      <c r="EP69">
        <v>0</v>
      </c>
      <c r="EQ69">
        <v>19.3151</v>
      </c>
      <c r="ER69">
        <v>999.9</v>
      </c>
      <c r="ES69">
        <v>23.8</v>
      </c>
      <c r="ET69">
        <v>31.1</v>
      </c>
      <c r="EU69">
        <v>11.996</v>
      </c>
      <c r="EV69">
        <v>63.258</v>
      </c>
      <c r="EW69">
        <v>33.6939</v>
      </c>
      <c r="EX69">
        <v>1</v>
      </c>
      <c r="EY69">
        <v>-0.113001</v>
      </c>
      <c r="EZ69">
        <v>5.37024</v>
      </c>
      <c r="FA69">
        <v>20.2625</v>
      </c>
      <c r="FB69">
        <v>5.21849</v>
      </c>
      <c r="FC69">
        <v>12.0156</v>
      </c>
      <c r="FD69">
        <v>4.9897</v>
      </c>
      <c r="FE69">
        <v>3.28842</v>
      </c>
      <c r="FF69">
        <v>9999</v>
      </c>
      <c r="FG69">
        <v>9999</v>
      </c>
      <c r="FH69">
        <v>9999</v>
      </c>
      <c r="FI69">
        <v>999.9</v>
      </c>
      <c r="FJ69">
        <v>1.8674</v>
      </c>
      <c r="FK69">
        <v>1.86646</v>
      </c>
      <c r="FL69">
        <v>1.866</v>
      </c>
      <c r="FM69">
        <v>1.86586</v>
      </c>
      <c r="FN69">
        <v>1.86768</v>
      </c>
      <c r="FO69">
        <v>1.87027</v>
      </c>
      <c r="FP69">
        <v>1.86889</v>
      </c>
      <c r="FQ69">
        <v>1.87027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-4.262</v>
      </c>
      <c r="GF69">
        <v>-0.2252</v>
      </c>
      <c r="GG69">
        <v>-1.841240210434717</v>
      </c>
      <c r="GH69">
        <v>-0.003310856085068561</v>
      </c>
      <c r="GI69">
        <v>6.863268723063948E-07</v>
      </c>
      <c r="GJ69">
        <v>-1.919107141366201E-10</v>
      </c>
      <c r="GK69">
        <v>-0.1688837207721138</v>
      </c>
      <c r="GL69">
        <v>-0.01731051475613908</v>
      </c>
      <c r="GM69">
        <v>0.001423790055903263</v>
      </c>
      <c r="GN69">
        <v>-2.424810517790065E-05</v>
      </c>
      <c r="GO69">
        <v>3</v>
      </c>
      <c r="GP69">
        <v>2318</v>
      </c>
      <c r="GQ69">
        <v>1</v>
      </c>
      <c r="GR69">
        <v>25</v>
      </c>
      <c r="GS69">
        <v>9977.299999999999</v>
      </c>
      <c r="GT69">
        <v>9977.1</v>
      </c>
      <c r="GU69">
        <v>1.87988</v>
      </c>
      <c r="GV69">
        <v>2.21802</v>
      </c>
      <c r="GW69">
        <v>1.39648</v>
      </c>
      <c r="GX69">
        <v>2.34741</v>
      </c>
      <c r="GY69">
        <v>1.49536</v>
      </c>
      <c r="GZ69">
        <v>2.48291</v>
      </c>
      <c r="HA69">
        <v>35.4059</v>
      </c>
      <c r="HB69">
        <v>24.035</v>
      </c>
      <c r="HC69">
        <v>18</v>
      </c>
      <c r="HD69">
        <v>527.866</v>
      </c>
      <c r="HE69">
        <v>421.487</v>
      </c>
      <c r="HF69">
        <v>13.1417</v>
      </c>
      <c r="HG69">
        <v>25.7917</v>
      </c>
      <c r="HH69">
        <v>30.0006</v>
      </c>
      <c r="HI69">
        <v>25.8207</v>
      </c>
      <c r="HJ69">
        <v>25.7747</v>
      </c>
      <c r="HK69">
        <v>37.6793</v>
      </c>
      <c r="HL69">
        <v>21.8754</v>
      </c>
      <c r="HM69">
        <v>3.74988</v>
      </c>
      <c r="HN69">
        <v>13.1269</v>
      </c>
      <c r="HO69">
        <v>888.169</v>
      </c>
      <c r="HP69">
        <v>9.0305</v>
      </c>
      <c r="HQ69">
        <v>101.214</v>
      </c>
      <c r="HR69">
        <v>101.099</v>
      </c>
    </row>
    <row r="70" spans="1:226">
      <c r="A70">
        <v>54</v>
      </c>
      <c r="B70">
        <v>1679422269</v>
      </c>
      <c r="C70">
        <v>355.9000000953674</v>
      </c>
      <c r="D70" t="s">
        <v>467</v>
      </c>
      <c r="E70" t="s">
        <v>468</v>
      </c>
      <c r="F70">
        <v>5</v>
      </c>
      <c r="G70" t="s">
        <v>353</v>
      </c>
      <c r="H70" t="s">
        <v>354</v>
      </c>
      <c r="I70">
        <v>1679422261.160714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882.7148395605876</v>
      </c>
      <c r="AK70">
        <v>861.0085454545455</v>
      </c>
      <c r="AL70">
        <v>3.373028812755138</v>
      </c>
      <c r="AM70">
        <v>64.85962485554292</v>
      </c>
      <c r="AN70">
        <f>(AP70 - AO70 + BO70*1E3/(8.314*(BQ70+273.15)) * AR70/BN70 * AQ70) * BN70/(100*BB70) * 1000/(1000 - AP70)</f>
        <v>0</v>
      </c>
      <c r="AO70">
        <v>9.030269536699732</v>
      </c>
      <c r="AP70">
        <v>9.392035494505501</v>
      </c>
      <c r="AQ70">
        <v>-6.886398108713022E-06</v>
      </c>
      <c r="AR70">
        <v>96.46413391047723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1.51</v>
      </c>
      <c r="BC70">
        <v>0.5</v>
      </c>
      <c r="BD70" t="s">
        <v>355</v>
      </c>
      <c r="BE70">
        <v>2</v>
      </c>
      <c r="BF70" t="b">
        <v>1</v>
      </c>
      <c r="BG70">
        <v>1679422261.160714</v>
      </c>
      <c r="BH70">
        <v>828.3522142857142</v>
      </c>
      <c r="BI70">
        <v>858.3175357142857</v>
      </c>
      <c r="BJ70">
        <v>9.395744285714287</v>
      </c>
      <c r="BK70">
        <v>9.030873928571427</v>
      </c>
      <c r="BL70">
        <v>832.5849642857144</v>
      </c>
      <c r="BM70">
        <v>9.620976785714287</v>
      </c>
      <c r="BN70">
        <v>500.0516071428572</v>
      </c>
      <c r="BO70">
        <v>90.01745357142856</v>
      </c>
      <c r="BP70">
        <v>0.09998437857142854</v>
      </c>
      <c r="BQ70">
        <v>19.09787857142857</v>
      </c>
      <c r="BR70">
        <v>19.99271428571428</v>
      </c>
      <c r="BS70">
        <v>999.9000000000002</v>
      </c>
      <c r="BT70">
        <v>0</v>
      </c>
      <c r="BU70">
        <v>0</v>
      </c>
      <c r="BV70">
        <v>10005.60392857143</v>
      </c>
      <c r="BW70">
        <v>0</v>
      </c>
      <c r="BX70">
        <v>13.47324285714286</v>
      </c>
      <c r="BY70">
        <v>-29.96521785714286</v>
      </c>
      <c r="BZ70">
        <v>836.2088928571429</v>
      </c>
      <c r="CA70">
        <v>866.1395357142857</v>
      </c>
      <c r="CB70">
        <v>0.3648717499999999</v>
      </c>
      <c r="CC70">
        <v>858.3175357142857</v>
      </c>
      <c r="CD70">
        <v>9.030873928571427</v>
      </c>
      <c r="CE70">
        <v>0.8457810714285715</v>
      </c>
      <c r="CF70">
        <v>0.8129362857142858</v>
      </c>
      <c r="CG70">
        <v>4.4998</v>
      </c>
      <c r="CH70">
        <v>3.9352175</v>
      </c>
      <c r="CI70">
        <v>2000.008928571429</v>
      </c>
      <c r="CJ70">
        <v>0.9799993571428571</v>
      </c>
      <c r="CK70">
        <v>0.02000024285714285</v>
      </c>
      <c r="CL70">
        <v>0</v>
      </c>
      <c r="CM70">
        <v>2.246042857142857</v>
      </c>
      <c r="CN70">
        <v>0</v>
      </c>
      <c r="CO70">
        <v>2474.456071428572</v>
      </c>
      <c r="CP70">
        <v>16749.54285714286</v>
      </c>
      <c r="CQ70">
        <v>38.08010714285714</v>
      </c>
      <c r="CR70">
        <v>38.98192857142857</v>
      </c>
      <c r="CS70">
        <v>38.43725</v>
      </c>
      <c r="CT70">
        <v>37.7275</v>
      </c>
      <c r="CU70">
        <v>36.5935</v>
      </c>
      <c r="CV70">
        <v>1960.008928571429</v>
      </c>
      <c r="CW70">
        <v>40</v>
      </c>
      <c r="CX70">
        <v>0</v>
      </c>
      <c r="CY70">
        <v>1679422275.9</v>
      </c>
      <c r="CZ70">
        <v>0</v>
      </c>
      <c r="DA70">
        <v>0</v>
      </c>
      <c r="DB70" t="s">
        <v>356</v>
      </c>
      <c r="DC70">
        <v>1678823626.5</v>
      </c>
      <c r="DD70">
        <v>1678823640.5</v>
      </c>
      <c r="DE70">
        <v>0</v>
      </c>
      <c r="DF70">
        <v>1.239</v>
      </c>
      <c r="DG70">
        <v>0.006</v>
      </c>
      <c r="DH70">
        <v>-2.298</v>
      </c>
      <c r="DI70">
        <v>-0.146</v>
      </c>
      <c r="DJ70">
        <v>420</v>
      </c>
      <c r="DK70">
        <v>21</v>
      </c>
      <c r="DL70">
        <v>0.57</v>
      </c>
      <c r="DM70">
        <v>0.05</v>
      </c>
      <c r="DN70">
        <v>-29.89791707317073</v>
      </c>
      <c r="DO70">
        <v>-0.8350327526133049</v>
      </c>
      <c r="DP70">
        <v>0.1598240418167841</v>
      </c>
      <c r="DQ70">
        <v>0</v>
      </c>
      <c r="DR70">
        <v>0.3649815853658537</v>
      </c>
      <c r="DS70">
        <v>-0.007189233449477044</v>
      </c>
      <c r="DT70">
        <v>0.001134552022382915</v>
      </c>
      <c r="DU70">
        <v>1</v>
      </c>
      <c r="DV70">
        <v>1</v>
      </c>
      <c r="DW70">
        <v>2</v>
      </c>
      <c r="DX70" t="s">
        <v>357</v>
      </c>
      <c r="DY70">
        <v>2.98419</v>
      </c>
      <c r="DZ70">
        <v>2.71565</v>
      </c>
      <c r="EA70">
        <v>0.155612</v>
      </c>
      <c r="EB70">
        <v>0.157153</v>
      </c>
      <c r="EC70">
        <v>0.0546051</v>
      </c>
      <c r="ED70">
        <v>0.0515856</v>
      </c>
      <c r="EE70">
        <v>26892.5</v>
      </c>
      <c r="EF70">
        <v>26929.5</v>
      </c>
      <c r="EG70">
        <v>29594.6</v>
      </c>
      <c r="EH70">
        <v>29544.5</v>
      </c>
      <c r="EI70">
        <v>37092.7</v>
      </c>
      <c r="EJ70">
        <v>37259.8</v>
      </c>
      <c r="EK70">
        <v>41693.5</v>
      </c>
      <c r="EL70">
        <v>42091.6</v>
      </c>
      <c r="EM70">
        <v>1.98048</v>
      </c>
      <c r="EN70">
        <v>1.87985</v>
      </c>
      <c r="EO70">
        <v>0.0413135</v>
      </c>
      <c r="EP70">
        <v>0</v>
      </c>
      <c r="EQ70">
        <v>19.3126</v>
      </c>
      <c r="ER70">
        <v>999.9</v>
      </c>
      <c r="ES70">
        <v>23.8</v>
      </c>
      <c r="ET70">
        <v>31.1</v>
      </c>
      <c r="EU70">
        <v>11.9954</v>
      </c>
      <c r="EV70">
        <v>63.208</v>
      </c>
      <c r="EW70">
        <v>33.778</v>
      </c>
      <c r="EX70">
        <v>1</v>
      </c>
      <c r="EY70">
        <v>-0.111992</v>
      </c>
      <c r="EZ70">
        <v>5.56547</v>
      </c>
      <c r="FA70">
        <v>20.2563</v>
      </c>
      <c r="FB70">
        <v>5.21999</v>
      </c>
      <c r="FC70">
        <v>12.0159</v>
      </c>
      <c r="FD70">
        <v>4.98995</v>
      </c>
      <c r="FE70">
        <v>3.28865</v>
      </c>
      <c r="FF70">
        <v>9999</v>
      </c>
      <c r="FG70">
        <v>9999</v>
      </c>
      <c r="FH70">
        <v>9999</v>
      </c>
      <c r="FI70">
        <v>999.9</v>
      </c>
      <c r="FJ70">
        <v>1.86743</v>
      </c>
      <c r="FK70">
        <v>1.86647</v>
      </c>
      <c r="FL70">
        <v>1.866</v>
      </c>
      <c r="FM70">
        <v>1.86588</v>
      </c>
      <c r="FN70">
        <v>1.8677</v>
      </c>
      <c r="FO70">
        <v>1.87027</v>
      </c>
      <c r="FP70">
        <v>1.86889</v>
      </c>
      <c r="FQ70">
        <v>1.87027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-4.3</v>
      </c>
      <c r="GF70">
        <v>-0.2252</v>
      </c>
      <c r="GG70">
        <v>-1.841240210434717</v>
      </c>
      <c r="GH70">
        <v>-0.003310856085068561</v>
      </c>
      <c r="GI70">
        <v>6.863268723063948E-07</v>
      </c>
      <c r="GJ70">
        <v>-1.919107141366201E-10</v>
      </c>
      <c r="GK70">
        <v>-0.1688837207721138</v>
      </c>
      <c r="GL70">
        <v>-0.01731051475613908</v>
      </c>
      <c r="GM70">
        <v>0.001423790055903263</v>
      </c>
      <c r="GN70">
        <v>-2.424810517790065E-05</v>
      </c>
      <c r="GO70">
        <v>3</v>
      </c>
      <c r="GP70">
        <v>2318</v>
      </c>
      <c r="GQ70">
        <v>1</v>
      </c>
      <c r="GR70">
        <v>25</v>
      </c>
      <c r="GS70">
        <v>9977.4</v>
      </c>
      <c r="GT70">
        <v>9977.1</v>
      </c>
      <c r="GU70">
        <v>1.90674</v>
      </c>
      <c r="GV70">
        <v>2.21069</v>
      </c>
      <c r="GW70">
        <v>1.39648</v>
      </c>
      <c r="GX70">
        <v>2.34497</v>
      </c>
      <c r="GY70">
        <v>1.49536</v>
      </c>
      <c r="GZ70">
        <v>2.53296</v>
      </c>
      <c r="HA70">
        <v>35.4059</v>
      </c>
      <c r="HB70">
        <v>24.0437</v>
      </c>
      <c r="HC70">
        <v>18</v>
      </c>
      <c r="HD70">
        <v>527.933</v>
      </c>
      <c r="HE70">
        <v>421.381</v>
      </c>
      <c r="HF70">
        <v>13.1365</v>
      </c>
      <c r="HG70">
        <v>25.7925</v>
      </c>
      <c r="HH70">
        <v>30.001</v>
      </c>
      <c r="HI70">
        <v>25.8207</v>
      </c>
      <c r="HJ70">
        <v>25.7761</v>
      </c>
      <c r="HK70">
        <v>38.1729</v>
      </c>
      <c r="HL70">
        <v>21.8754</v>
      </c>
      <c r="HM70">
        <v>3.74988</v>
      </c>
      <c r="HN70">
        <v>13.0904</v>
      </c>
      <c r="HO70">
        <v>908.206</v>
      </c>
      <c r="HP70">
        <v>9.0305</v>
      </c>
      <c r="HQ70">
        <v>101.214</v>
      </c>
      <c r="HR70">
        <v>101.099</v>
      </c>
    </row>
    <row r="71" spans="1:226">
      <c r="A71">
        <v>55</v>
      </c>
      <c r="B71">
        <v>1679422274.5</v>
      </c>
      <c r="C71">
        <v>361.4000000953674</v>
      </c>
      <c r="D71" t="s">
        <v>469</v>
      </c>
      <c r="E71" t="s">
        <v>470</v>
      </c>
      <c r="F71">
        <v>5</v>
      </c>
      <c r="G71" t="s">
        <v>353</v>
      </c>
      <c r="H71" t="s">
        <v>354</v>
      </c>
      <c r="I71">
        <v>1679422266.732143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901.3312780730922</v>
      </c>
      <c r="AK71">
        <v>879.5706303030298</v>
      </c>
      <c r="AL71">
        <v>3.376678969075044</v>
      </c>
      <c r="AM71">
        <v>64.85962485554292</v>
      </c>
      <c r="AN71">
        <f>(AP71 - AO71 + BO71*1E3/(8.314*(BQ71+273.15)) * AR71/BN71 * AQ71) * BN71/(100*BB71) * 1000/(1000 - AP71)</f>
        <v>0</v>
      </c>
      <c r="AO71">
        <v>9.028914316449171</v>
      </c>
      <c r="AP71">
        <v>9.387240329670339</v>
      </c>
      <c r="AQ71">
        <v>-1.120049446120721E-05</v>
      </c>
      <c r="AR71">
        <v>96.46413391047723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1.51</v>
      </c>
      <c r="BC71">
        <v>0.5</v>
      </c>
      <c r="BD71" t="s">
        <v>355</v>
      </c>
      <c r="BE71">
        <v>2</v>
      </c>
      <c r="BF71" t="b">
        <v>1</v>
      </c>
      <c r="BG71">
        <v>1679422266.732143</v>
      </c>
      <c r="BH71">
        <v>847.0012857142857</v>
      </c>
      <c r="BI71">
        <v>876.9673214285715</v>
      </c>
      <c r="BJ71">
        <v>9.39268</v>
      </c>
      <c r="BK71">
        <v>9.029918214285713</v>
      </c>
      <c r="BL71">
        <v>851.2819285714286</v>
      </c>
      <c r="BM71">
        <v>9.617922500000001</v>
      </c>
      <c r="BN71">
        <v>500.0675000000001</v>
      </c>
      <c r="BO71">
        <v>90.01959642857143</v>
      </c>
      <c r="BP71">
        <v>0.1000251714285714</v>
      </c>
      <c r="BQ71">
        <v>19.09686428571428</v>
      </c>
      <c r="BR71">
        <v>20.00152857142857</v>
      </c>
      <c r="BS71">
        <v>999.9000000000002</v>
      </c>
      <c r="BT71">
        <v>0</v>
      </c>
      <c r="BU71">
        <v>0</v>
      </c>
      <c r="BV71">
        <v>10002.90428571429</v>
      </c>
      <c r="BW71">
        <v>0</v>
      </c>
      <c r="BX71">
        <v>13.47204285714286</v>
      </c>
      <c r="BY71">
        <v>-29.96595357142857</v>
      </c>
      <c r="BZ71">
        <v>855.0322142857143</v>
      </c>
      <c r="CA71">
        <v>884.9584285714284</v>
      </c>
      <c r="CB71">
        <v>0.3627630714285714</v>
      </c>
      <c r="CC71">
        <v>876.9673214285715</v>
      </c>
      <c r="CD71">
        <v>9.029918214285713</v>
      </c>
      <c r="CE71">
        <v>0.8455252857142858</v>
      </c>
      <c r="CF71">
        <v>0.8128695357142857</v>
      </c>
      <c r="CG71">
        <v>4.495478928571428</v>
      </c>
      <c r="CH71">
        <v>3.934051428571429</v>
      </c>
      <c r="CI71">
        <v>2000.015714285714</v>
      </c>
      <c r="CJ71">
        <v>0.9799987142857144</v>
      </c>
      <c r="CK71">
        <v>0.02000088571428571</v>
      </c>
      <c r="CL71">
        <v>0</v>
      </c>
      <c r="CM71">
        <v>2.257839285714286</v>
      </c>
      <c r="CN71">
        <v>0</v>
      </c>
      <c r="CO71">
        <v>2474.719642857143</v>
      </c>
      <c r="CP71">
        <v>16749.6</v>
      </c>
      <c r="CQ71">
        <v>38.02871428571428</v>
      </c>
      <c r="CR71">
        <v>38.95499999999999</v>
      </c>
      <c r="CS71">
        <v>38.39935714285714</v>
      </c>
      <c r="CT71">
        <v>37.69392857142856</v>
      </c>
      <c r="CU71">
        <v>36.55328571428571</v>
      </c>
      <c r="CV71">
        <v>1960.015357142857</v>
      </c>
      <c r="CW71">
        <v>40.00035714285714</v>
      </c>
      <c r="CX71">
        <v>0</v>
      </c>
      <c r="CY71">
        <v>1679422281.3</v>
      </c>
      <c r="CZ71">
        <v>0</v>
      </c>
      <c r="DA71">
        <v>0</v>
      </c>
      <c r="DB71" t="s">
        <v>356</v>
      </c>
      <c r="DC71">
        <v>1678823626.5</v>
      </c>
      <c r="DD71">
        <v>1678823640.5</v>
      </c>
      <c r="DE71">
        <v>0</v>
      </c>
      <c r="DF71">
        <v>1.239</v>
      </c>
      <c r="DG71">
        <v>0.006</v>
      </c>
      <c r="DH71">
        <v>-2.298</v>
      </c>
      <c r="DI71">
        <v>-0.146</v>
      </c>
      <c r="DJ71">
        <v>420</v>
      </c>
      <c r="DK71">
        <v>21</v>
      </c>
      <c r="DL71">
        <v>0.57</v>
      </c>
      <c r="DM71">
        <v>0.05</v>
      </c>
      <c r="DN71">
        <v>-29.971675</v>
      </c>
      <c r="DO71">
        <v>0.03511069418389477</v>
      </c>
      <c r="DP71">
        <v>0.03979670055419187</v>
      </c>
      <c r="DQ71">
        <v>1</v>
      </c>
      <c r="DR71">
        <v>0.36362395</v>
      </c>
      <c r="DS71">
        <v>-0.02285193996247638</v>
      </c>
      <c r="DT71">
        <v>0.002307315170820838</v>
      </c>
      <c r="DU71">
        <v>1</v>
      </c>
      <c r="DV71">
        <v>2</v>
      </c>
      <c r="DW71">
        <v>2</v>
      </c>
      <c r="DX71" t="s">
        <v>392</v>
      </c>
      <c r="DY71">
        <v>2.98411</v>
      </c>
      <c r="DZ71">
        <v>2.7156</v>
      </c>
      <c r="EA71">
        <v>0.157802</v>
      </c>
      <c r="EB71">
        <v>0.159304</v>
      </c>
      <c r="EC71">
        <v>0.0545851</v>
      </c>
      <c r="ED71">
        <v>0.0515826</v>
      </c>
      <c r="EE71">
        <v>26822.3</v>
      </c>
      <c r="EF71">
        <v>26860.8</v>
      </c>
      <c r="EG71">
        <v>29594.1</v>
      </c>
      <c r="EH71">
        <v>29544.5</v>
      </c>
      <c r="EI71">
        <v>37092.6</v>
      </c>
      <c r="EJ71">
        <v>37259.6</v>
      </c>
      <c r="EK71">
        <v>41692.4</v>
      </c>
      <c r="EL71">
        <v>42091.2</v>
      </c>
      <c r="EM71">
        <v>1.9805</v>
      </c>
      <c r="EN71">
        <v>1.87993</v>
      </c>
      <c r="EO71">
        <v>0.0417233</v>
      </c>
      <c r="EP71">
        <v>0</v>
      </c>
      <c r="EQ71">
        <v>19.3103</v>
      </c>
      <c r="ER71">
        <v>999.9</v>
      </c>
      <c r="ES71">
        <v>23.8</v>
      </c>
      <c r="ET71">
        <v>31.1</v>
      </c>
      <c r="EU71">
        <v>11.9955</v>
      </c>
      <c r="EV71">
        <v>63.338</v>
      </c>
      <c r="EW71">
        <v>33.8782</v>
      </c>
      <c r="EX71">
        <v>1</v>
      </c>
      <c r="EY71">
        <v>-0.111542</v>
      </c>
      <c r="EZ71">
        <v>5.52705</v>
      </c>
      <c r="FA71">
        <v>20.2576</v>
      </c>
      <c r="FB71">
        <v>5.21939</v>
      </c>
      <c r="FC71">
        <v>12.0158</v>
      </c>
      <c r="FD71">
        <v>4.9896</v>
      </c>
      <c r="FE71">
        <v>3.2886</v>
      </c>
      <c r="FF71">
        <v>9999</v>
      </c>
      <c r="FG71">
        <v>9999</v>
      </c>
      <c r="FH71">
        <v>9999</v>
      </c>
      <c r="FI71">
        <v>999.9</v>
      </c>
      <c r="FJ71">
        <v>1.86741</v>
      </c>
      <c r="FK71">
        <v>1.86646</v>
      </c>
      <c r="FL71">
        <v>1.866</v>
      </c>
      <c r="FM71">
        <v>1.86585</v>
      </c>
      <c r="FN71">
        <v>1.86769</v>
      </c>
      <c r="FO71">
        <v>1.87027</v>
      </c>
      <c r="FP71">
        <v>1.8689</v>
      </c>
      <c r="FQ71">
        <v>1.87027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-4.347</v>
      </c>
      <c r="GF71">
        <v>-0.2253</v>
      </c>
      <c r="GG71">
        <v>-1.841240210434717</v>
      </c>
      <c r="GH71">
        <v>-0.003310856085068561</v>
      </c>
      <c r="GI71">
        <v>6.863268723063948E-07</v>
      </c>
      <c r="GJ71">
        <v>-1.919107141366201E-10</v>
      </c>
      <c r="GK71">
        <v>-0.1688837207721138</v>
      </c>
      <c r="GL71">
        <v>-0.01731051475613908</v>
      </c>
      <c r="GM71">
        <v>0.001423790055903263</v>
      </c>
      <c r="GN71">
        <v>-2.424810517790065E-05</v>
      </c>
      <c r="GO71">
        <v>3</v>
      </c>
      <c r="GP71">
        <v>2318</v>
      </c>
      <c r="GQ71">
        <v>1</v>
      </c>
      <c r="GR71">
        <v>25</v>
      </c>
      <c r="GS71">
        <v>9977.5</v>
      </c>
      <c r="GT71">
        <v>9977.200000000001</v>
      </c>
      <c r="GU71">
        <v>1.93726</v>
      </c>
      <c r="GV71">
        <v>2.20581</v>
      </c>
      <c r="GW71">
        <v>1.39648</v>
      </c>
      <c r="GX71">
        <v>2.34985</v>
      </c>
      <c r="GY71">
        <v>1.49536</v>
      </c>
      <c r="GZ71">
        <v>2.51099</v>
      </c>
      <c r="HA71">
        <v>35.4059</v>
      </c>
      <c r="HB71">
        <v>24.0437</v>
      </c>
      <c r="HC71">
        <v>18</v>
      </c>
      <c r="HD71">
        <v>527.963</v>
      </c>
      <c r="HE71">
        <v>421.425</v>
      </c>
      <c r="HF71">
        <v>13.106</v>
      </c>
      <c r="HG71">
        <v>25.7947</v>
      </c>
      <c r="HH71">
        <v>30.0005</v>
      </c>
      <c r="HI71">
        <v>25.8221</v>
      </c>
      <c r="HJ71">
        <v>25.7761</v>
      </c>
      <c r="HK71">
        <v>38.8162</v>
      </c>
      <c r="HL71">
        <v>21.8754</v>
      </c>
      <c r="HM71">
        <v>3.74988</v>
      </c>
      <c r="HN71">
        <v>13.1059</v>
      </c>
      <c r="HO71">
        <v>921.567</v>
      </c>
      <c r="HP71">
        <v>9.0305</v>
      </c>
      <c r="HQ71">
        <v>101.212</v>
      </c>
      <c r="HR71">
        <v>101.099</v>
      </c>
    </row>
    <row r="72" spans="1:226">
      <c r="A72">
        <v>56</v>
      </c>
      <c r="B72">
        <v>1679422279</v>
      </c>
      <c r="C72">
        <v>365.9000000953674</v>
      </c>
      <c r="D72" t="s">
        <v>471</v>
      </c>
      <c r="E72" t="s">
        <v>472</v>
      </c>
      <c r="F72">
        <v>5</v>
      </c>
      <c r="G72" t="s">
        <v>353</v>
      </c>
      <c r="H72" t="s">
        <v>354</v>
      </c>
      <c r="I72">
        <v>1679422271.178571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916.7406310978437</v>
      </c>
      <c r="AK72">
        <v>894.7891515151517</v>
      </c>
      <c r="AL72">
        <v>3.382913138287033</v>
      </c>
      <c r="AM72">
        <v>64.85962485554292</v>
      </c>
      <c r="AN72">
        <f>(AP72 - AO72 + BO72*1E3/(8.314*(BQ72+273.15)) * AR72/BN72 * AQ72) * BN72/(100*BB72) * 1000/(1000 - AP72)</f>
        <v>0</v>
      </c>
      <c r="AO72">
        <v>9.028355447863918</v>
      </c>
      <c r="AP72">
        <v>9.381586373626373</v>
      </c>
      <c r="AQ72">
        <v>-7.503882622881235E-06</v>
      </c>
      <c r="AR72">
        <v>96.46413391047723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1.51</v>
      </c>
      <c r="BC72">
        <v>0.5</v>
      </c>
      <c r="BD72" t="s">
        <v>355</v>
      </c>
      <c r="BE72">
        <v>2</v>
      </c>
      <c r="BF72" t="b">
        <v>1</v>
      </c>
      <c r="BG72">
        <v>1679422271.178571</v>
      </c>
      <c r="BH72">
        <v>861.8876428571429</v>
      </c>
      <c r="BI72">
        <v>891.9030714285716</v>
      </c>
      <c r="BJ72">
        <v>9.389217500000001</v>
      </c>
      <c r="BK72">
        <v>9.028855357142856</v>
      </c>
      <c r="BL72">
        <v>866.2064999999999</v>
      </c>
      <c r="BM72">
        <v>9.614471428571429</v>
      </c>
      <c r="BN72">
        <v>500.0608928571428</v>
      </c>
      <c r="BO72">
        <v>90.02146071428571</v>
      </c>
      <c r="BP72">
        <v>0.1000245714285714</v>
      </c>
      <c r="BQ72">
        <v>19.09315</v>
      </c>
      <c r="BR72">
        <v>20.00074285714286</v>
      </c>
      <c r="BS72">
        <v>999.9000000000002</v>
      </c>
      <c r="BT72">
        <v>0</v>
      </c>
      <c r="BU72">
        <v>0</v>
      </c>
      <c r="BV72">
        <v>9995.538928571428</v>
      </c>
      <c r="BW72">
        <v>0</v>
      </c>
      <c r="BX72">
        <v>13.47856428571429</v>
      </c>
      <c r="BY72">
        <v>-30.01526785714286</v>
      </c>
      <c r="BZ72">
        <v>870.0567857142858</v>
      </c>
      <c r="CA72">
        <v>900.0292142857143</v>
      </c>
      <c r="CB72">
        <v>0.3603638214285714</v>
      </c>
      <c r="CC72">
        <v>891.9030714285716</v>
      </c>
      <c r="CD72">
        <v>9.028855357142856</v>
      </c>
      <c r="CE72">
        <v>0.8452311071428571</v>
      </c>
      <c r="CF72">
        <v>0.8127906071428572</v>
      </c>
      <c r="CG72">
        <v>4.490505357142857</v>
      </c>
      <c r="CH72">
        <v>3.932671071428572</v>
      </c>
      <c r="CI72">
        <v>2000.021071428571</v>
      </c>
      <c r="CJ72">
        <v>0.9799982857142859</v>
      </c>
      <c r="CK72">
        <v>0.02000131428571428</v>
      </c>
      <c r="CL72">
        <v>0</v>
      </c>
      <c r="CM72">
        <v>2.249103571428571</v>
      </c>
      <c r="CN72">
        <v>0</v>
      </c>
      <c r="CO72">
        <v>2474.969285714285</v>
      </c>
      <c r="CP72">
        <v>16749.63214285714</v>
      </c>
      <c r="CQ72">
        <v>37.99074999999999</v>
      </c>
      <c r="CR72">
        <v>38.91928571428571</v>
      </c>
      <c r="CS72">
        <v>38.36364285714285</v>
      </c>
      <c r="CT72">
        <v>37.66271428571429</v>
      </c>
      <c r="CU72">
        <v>36.51757142857143</v>
      </c>
      <c r="CV72">
        <v>1960.020714285714</v>
      </c>
      <c r="CW72">
        <v>40.00035714285714</v>
      </c>
      <c r="CX72">
        <v>0</v>
      </c>
      <c r="CY72">
        <v>1679422286.1</v>
      </c>
      <c r="CZ72">
        <v>0</v>
      </c>
      <c r="DA72">
        <v>0</v>
      </c>
      <c r="DB72" t="s">
        <v>356</v>
      </c>
      <c r="DC72">
        <v>1678823626.5</v>
      </c>
      <c r="DD72">
        <v>1678823640.5</v>
      </c>
      <c r="DE72">
        <v>0</v>
      </c>
      <c r="DF72">
        <v>1.239</v>
      </c>
      <c r="DG72">
        <v>0.006</v>
      </c>
      <c r="DH72">
        <v>-2.298</v>
      </c>
      <c r="DI72">
        <v>-0.146</v>
      </c>
      <c r="DJ72">
        <v>420</v>
      </c>
      <c r="DK72">
        <v>21</v>
      </c>
      <c r="DL72">
        <v>0.57</v>
      </c>
      <c r="DM72">
        <v>0.05</v>
      </c>
      <c r="DN72">
        <v>-30.00071219512195</v>
      </c>
      <c r="DO72">
        <v>-0.4949686411149583</v>
      </c>
      <c r="DP72">
        <v>0.08198906588350516</v>
      </c>
      <c r="DQ72">
        <v>0</v>
      </c>
      <c r="DR72">
        <v>0.3620690975609757</v>
      </c>
      <c r="DS72">
        <v>-0.02898221602787511</v>
      </c>
      <c r="DT72">
        <v>0.002990449079619804</v>
      </c>
      <c r="DU72">
        <v>1</v>
      </c>
      <c r="DV72">
        <v>1</v>
      </c>
      <c r="DW72">
        <v>2</v>
      </c>
      <c r="DX72" t="s">
        <v>357</v>
      </c>
      <c r="DY72">
        <v>2.98413</v>
      </c>
      <c r="DZ72">
        <v>2.71553</v>
      </c>
      <c r="EA72">
        <v>0.159575</v>
      </c>
      <c r="EB72">
        <v>0.161031</v>
      </c>
      <c r="EC72">
        <v>0.054562</v>
      </c>
      <c r="ED72">
        <v>0.0515732</v>
      </c>
      <c r="EE72">
        <v>26766.1</v>
      </c>
      <c r="EF72">
        <v>26805.3</v>
      </c>
      <c r="EG72">
        <v>29594.3</v>
      </c>
      <c r="EH72">
        <v>29544.1</v>
      </c>
      <c r="EI72">
        <v>37094</v>
      </c>
      <c r="EJ72">
        <v>37259.4</v>
      </c>
      <c r="EK72">
        <v>41692.9</v>
      </c>
      <c r="EL72">
        <v>42090.6</v>
      </c>
      <c r="EM72">
        <v>1.9807</v>
      </c>
      <c r="EN72">
        <v>1.87993</v>
      </c>
      <c r="EO72">
        <v>0.041835</v>
      </c>
      <c r="EP72">
        <v>0</v>
      </c>
      <c r="EQ72">
        <v>19.3081</v>
      </c>
      <c r="ER72">
        <v>999.9</v>
      </c>
      <c r="ES72">
        <v>23.8</v>
      </c>
      <c r="ET72">
        <v>31.1</v>
      </c>
      <c r="EU72">
        <v>11.9951</v>
      </c>
      <c r="EV72">
        <v>63.288</v>
      </c>
      <c r="EW72">
        <v>34.0425</v>
      </c>
      <c r="EX72">
        <v>1</v>
      </c>
      <c r="EY72">
        <v>-0.111324</v>
      </c>
      <c r="EZ72">
        <v>5.51034</v>
      </c>
      <c r="FA72">
        <v>20.2581</v>
      </c>
      <c r="FB72">
        <v>5.21864</v>
      </c>
      <c r="FC72">
        <v>12.0158</v>
      </c>
      <c r="FD72">
        <v>4.98955</v>
      </c>
      <c r="FE72">
        <v>3.2885</v>
      </c>
      <c r="FF72">
        <v>9999</v>
      </c>
      <c r="FG72">
        <v>9999</v>
      </c>
      <c r="FH72">
        <v>9999</v>
      </c>
      <c r="FI72">
        <v>999.9</v>
      </c>
      <c r="FJ72">
        <v>1.86742</v>
      </c>
      <c r="FK72">
        <v>1.86646</v>
      </c>
      <c r="FL72">
        <v>1.866</v>
      </c>
      <c r="FM72">
        <v>1.86585</v>
      </c>
      <c r="FN72">
        <v>1.86769</v>
      </c>
      <c r="FO72">
        <v>1.87027</v>
      </c>
      <c r="FP72">
        <v>1.86889</v>
      </c>
      <c r="FQ72">
        <v>1.87027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-4.385</v>
      </c>
      <c r="GF72">
        <v>-0.2253</v>
      </c>
      <c r="GG72">
        <v>-1.841240210434717</v>
      </c>
      <c r="GH72">
        <v>-0.003310856085068561</v>
      </c>
      <c r="GI72">
        <v>6.863268723063948E-07</v>
      </c>
      <c r="GJ72">
        <v>-1.919107141366201E-10</v>
      </c>
      <c r="GK72">
        <v>-0.1688837207721138</v>
      </c>
      <c r="GL72">
        <v>-0.01731051475613908</v>
      </c>
      <c r="GM72">
        <v>0.001423790055903263</v>
      </c>
      <c r="GN72">
        <v>-2.424810517790065E-05</v>
      </c>
      <c r="GO72">
        <v>3</v>
      </c>
      <c r="GP72">
        <v>2318</v>
      </c>
      <c r="GQ72">
        <v>1</v>
      </c>
      <c r="GR72">
        <v>25</v>
      </c>
      <c r="GS72">
        <v>9977.5</v>
      </c>
      <c r="GT72">
        <v>9977.299999999999</v>
      </c>
      <c r="GU72">
        <v>1.96289</v>
      </c>
      <c r="GV72">
        <v>2.21069</v>
      </c>
      <c r="GW72">
        <v>1.39648</v>
      </c>
      <c r="GX72">
        <v>2.34741</v>
      </c>
      <c r="GY72">
        <v>1.49536</v>
      </c>
      <c r="GZ72">
        <v>2.45117</v>
      </c>
      <c r="HA72">
        <v>35.4059</v>
      </c>
      <c r="HB72">
        <v>24.0437</v>
      </c>
      <c r="HC72">
        <v>18</v>
      </c>
      <c r="HD72">
        <v>528.101</v>
      </c>
      <c r="HE72">
        <v>421.425</v>
      </c>
      <c r="HF72">
        <v>13.105</v>
      </c>
      <c r="HG72">
        <v>25.7968</v>
      </c>
      <c r="HH72">
        <v>30.0003</v>
      </c>
      <c r="HI72">
        <v>25.8228</v>
      </c>
      <c r="HJ72">
        <v>25.7761</v>
      </c>
      <c r="HK72">
        <v>39.3017</v>
      </c>
      <c r="HL72">
        <v>21.8754</v>
      </c>
      <c r="HM72">
        <v>3.74988</v>
      </c>
      <c r="HN72">
        <v>13.1057</v>
      </c>
      <c r="HO72">
        <v>941.603</v>
      </c>
      <c r="HP72">
        <v>9.0305</v>
      </c>
      <c r="HQ72">
        <v>101.213</v>
      </c>
      <c r="HR72">
        <v>101.097</v>
      </c>
    </row>
    <row r="73" spans="1:226">
      <c r="A73">
        <v>57</v>
      </c>
      <c r="B73">
        <v>1679422284.5</v>
      </c>
      <c r="C73">
        <v>371.4000000953674</v>
      </c>
      <c r="D73" t="s">
        <v>473</v>
      </c>
      <c r="E73" t="s">
        <v>474</v>
      </c>
      <c r="F73">
        <v>5</v>
      </c>
      <c r="G73" t="s">
        <v>353</v>
      </c>
      <c r="H73" t="s">
        <v>354</v>
      </c>
      <c r="I73">
        <v>1679422276.75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935.1438329219363</v>
      </c>
      <c r="AK73">
        <v>913.3542121212114</v>
      </c>
      <c r="AL73">
        <v>3.375142631163022</v>
      </c>
      <c r="AM73">
        <v>64.85962485554292</v>
      </c>
      <c r="AN73">
        <f>(AP73 - AO73 + BO73*1E3/(8.314*(BQ73+273.15)) * AR73/BN73 * AQ73) * BN73/(100*BB73) * 1000/(1000 - AP73)</f>
        <v>0</v>
      </c>
      <c r="AO73">
        <v>9.026513066731983</v>
      </c>
      <c r="AP73">
        <v>9.37821417582418</v>
      </c>
      <c r="AQ73">
        <v>-5.339194322793489E-06</v>
      </c>
      <c r="AR73">
        <v>96.46413391047723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1.51</v>
      </c>
      <c r="BC73">
        <v>0.5</v>
      </c>
      <c r="BD73" t="s">
        <v>355</v>
      </c>
      <c r="BE73">
        <v>2</v>
      </c>
      <c r="BF73" t="b">
        <v>1</v>
      </c>
      <c r="BG73">
        <v>1679422276.75</v>
      </c>
      <c r="BH73">
        <v>880.5288928571428</v>
      </c>
      <c r="BI73">
        <v>910.5702857142857</v>
      </c>
      <c r="BJ73">
        <v>9.384191428571429</v>
      </c>
      <c r="BK73">
        <v>9.027426785714287</v>
      </c>
      <c r="BL73">
        <v>884.8955000000002</v>
      </c>
      <c r="BM73">
        <v>9.60946142857143</v>
      </c>
      <c r="BN73">
        <v>500.0526785714286</v>
      </c>
      <c r="BO73">
        <v>90.02264999999998</v>
      </c>
      <c r="BP73">
        <v>0.09999892857142857</v>
      </c>
      <c r="BQ73">
        <v>19.08817142857143</v>
      </c>
      <c r="BR73">
        <v>19.99907142857143</v>
      </c>
      <c r="BS73">
        <v>999.9000000000002</v>
      </c>
      <c r="BT73">
        <v>0</v>
      </c>
      <c r="BU73">
        <v>0</v>
      </c>
      <c r="BV73">
        <v>9996.068928571429</v>
      </c>
      <c r="BW73">
        <v>0</v>
      </c>
      <c r="BX73">
        <v>13.4884</v>
      </c>
      <c r="BY73">
        <v>-30.04131428571429</v>
      </c>
      <c r="BZ73">
        <v>888.8702142857143</v>
      </c>
      <c r="CA73">
        <v>918.8653214285714</v>
      </c>
      <c r="CB73">
        <v>0.3567656428571428</v>
      </c>
      <c r="CC73">
        <v>910.5702857142857</v>
      </c>
      <c r="CD73">
        <v>9.027426785714287</v>
      </c>
      <c r="CE73">
        <v>0.8447897142857144</v>
      </c>
      <c r="CF73">
        <v>0.8126727499999999</v>
      </c>
      <c r="CG73">
        <v>4.483042857142857</v>
      </c>
      <c r="CH73">
        <v>3.930608214285715</v>
      </c>
      <c r="CI73">
        <v>2000.035</v>
      </c>
      <c r="CJ73">
        <v>0.9799976428571429</v>
      </c>
      <c r="CK73">
        <v>0.02000195714285714</v>
      </c>
      <c r="CL73">
        <v>0</v>
      </c>
      <c r="CM73">
        <v>2.274910714285714</v>
      </c>
      <c r="CN73">
        <v>0</v>
      </c>
      <c r="CO73">
        <v>2475.276428571429</v>
      </c>
      <c r="CP73">
        <v>16749.75357142857</v>
      </c>
      <c r="CQ73">
        <v>37.94389285714286</v>
      </c>
      <c r="CR73">
        <v>38.89039285714285</v>
      </c>
      <c r="CS73">
        <v>38.319</v>
      </c>
      <c r="CT73">
        <v>37.63607142857143</v>
      </c>
      <c r="CU73">
        <v>36.47292857142857</v>
      </c>
      <c r="CV73">
        <v>1960.031071428572</v>
      </c>
      <c r="CW73">
        <v>40.00142857142857</v>
      </c>
      <c r="CX73">
        <v>0</v>
      </c>
      <c r="CY73">
        <v>1679422291.5</v>
      </c>
      <c r="CZ73">
        <v>0</v>
      </c>
      <c r="DA73">
        <v>0</v>
      </c>
      <c r="DB73" t="s">
        <v>356</v>
      </c>
      <c r="DC73">
        <v>1678823626.5</v>
      </c>
      <c r="DD73">
        <v>1678823640.5</v>
      </c>
      <c r="DE73">
        <v>0</v>
      </c>
      <c r="DF73">
        <v>1.239</v>
      </c>
      <c r="DG73">
        <v>0.006</v>
      </c>
      <c r="DH73">
        <v>-2.298</v>
      </c>
      <c r="DI73">
        <v>-0.146</v>
      </c>
      <c r="DJ73">
        <v>420</v>
      </c>
      <c r="DK73">
        <v>21</v>
      </c>
      <c r="DL73">
        <v>0.57</v>
      </c>
      <c r="DM73">
        <v>0.05</v>
      </c>
      <c r="DN73">
        <v>-30.01394</v>
      </c>
      <c r="DO73">
        <v>-0.504959099437145</v>
      </c>
      <c r="DP73">
        <v>0.08416206033599705</v>
      </c>
      <c r="DQ73">
        <v>0</v>
      </c>
      <c r="DR73">
        <v>0.359013725</v>
      </c>
      <c r="DS73">
        <v>-0.03971368480300209</v>
      </c>
      <c r="DT73">
        <v>0.003835729591534704</v>
      </c>
      <c r="DU73">
        <v>1</v>
      </c>
      <c r="DV73">
        <v>1</v>
      </c>
      <c r="DW73">
        <v>2</v>
      </c>
      <c r="DX73" t="s">
        <v>357</v>
      </c>
      <c r="DY73">
        <v>2.98419</v>
      </c>
      <c r="DZ73">
        <v>2.71573</v>
      </c>
      <c r="EA73">
        <v>0.161718</v>
      </c>
      <c r="EB73">
        <v>0.16311</v>
      </c>
      <c r="EC73">
        <v>0.05454</v>
      </c>
      <c r="ED73">
        <v>0.0515663</v>
      </c>
      <c r="EE73">
        <v>26698.1</v>
      </c>
      <c r="EF73">
        <v>26738.9</v>
      </c>
      <c r="EG73">
        <v>29594.5</v>
      </c>
      <c r="EH73">
        <v>29544</v>
      </c>
      <c r="EI73">
        <v>37095.2</v>
      </c>
      <c r="EJ73">
        <v>37259.7</v>
      </c>
      <c r="EK73">
        <v>41693.2</v>
      </c>
      <c r="EL73">
        <v>42090.5</v>
      </c>
      <c r="EM73">
        <v>1.9803</v>
      </c>
      <c r="EN73">
        <v>1.88035</v>
      </c>
      <c r="EO73">
        <v>0.0408515</v>
      </c>
      <c r="EP73">
        <v>0</v>
      </c>
      <c r="EQ73">
        <v>19.3053</v>
      </c>
      <c r="ER73">
        <v>999.9</v>
      </c>
      <c r="ES73">
        <v>23.8</v>
      </c>
      <c r="ET73">
        <v>31.1</v>
      </c>
      <c r="EU73">
        <v>11.9961</v>
      </c>
      <c r="EV73">
        <v>63.418</v>
      </c>
      <c r="EW73">
        <v>33.5777</v>
      </c>
      <c r="EX73">
        <v>1</v>
      </c>
      <c r="EY73">
        <v>-0.111443</v>
      </c>
      <c r="EZ73">
        <v>5.49954</v>
      </c>
      <c r="FA73">
        <v>20.2583</v>
      </c>
      <c r="FB73">
        <v>5.21924</v>
      </c>
      <c r="FC73">
        <v>12.0159</v>
      </c>
      <c r="FD73">
        <v>4.9896</v>
      </c>
      <c r="FE73">
        <v>3.2885</v>
      </c>
      <c r="FF73">
        <v>9999</v>
      </c>
      <c r="FG73">
        <v>9999</v>
      </c>
      <c r="FH73">
        <v>9999</v>
      </c>
      <c r="FI73">
        <v>999.9</v>
      </c>
      <c r="FJ73">
        <v>1.86743</v>
      </c>
      <c r="FK73">
        <v>1.86646</v>
      </c>
      <c r="FL73">
        <v>1.866</v>
      </c>
      <c r="FM73">
        <v>1.86585</v>
      </c>
      <c r="FN73">
        <v>1.8677</v>
      </c>
      <c r="FO73">
        <v>1.87027</v>
      </c>
      <c r="FP73">
        <v>1.86889</v>
      </c>
      <c r="FQ73">
        <v>1.87027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-4.433</v>
      </c>
      <c r="GF73">
        <v>-0.2253</v>
      </c>
      <c r="GG73">
        <v>-1.841240210434717</v>
      </c>
      <c r="GH73">
        <v>-0.003310856085068561</v>
      </c>
      <c r="GI73">
        <v>6.863268723063948E-07</v>
      </c>
      <c r="GJ73">
        <v>-1.919107141366201E-10</v>
      </c>
      <c r="GK73">
        <v>-0.1688837207721138</v>
      </c>
      <c r="GL73">
        <v>-0.01731051475613908</v>
      </c>
      <c r="GM73">
        <v>0.001423790055903263</v>
      </c>
      <c r="GN73">
        <v>-2.424810517790065E-05</v>
      </c>
      <c r="GO73">
        <v>3</v>
      </c>
      <c r="GP73">
        <v>2318</v>
      </c>
      <c r="GQ73">
        <v>1</v>
      </c>
      <c r="GR73">
        <v>25</v>
      </c>
      <c r="GS73">
        <v>9977.6</v>
      </c>
      <c r="GT73">
        <v>9977.4</v>
      </c>
      <c r="GU73">
        <v>1.99341</v>
      </c>
      <c r="GV73">
        <v>2.20947</v>
      </c>
      <c r="GW73">
        <v>1.39648</v>
      </c>
      <c r="GX73">
        <v>2.34497</v>
      </c>
      <c r="GY73">
        <v>1.49536</v>
      </c>
      <c r="GZ73">
        <v>2.49023</v>
      </c>
      <c r="HA73">
        <v>35.4059</v>
      </c>
      <c r="HB73">
        <v>24.0437</v>
      </c>
      <c r="HC73">
        <v>18</v>
      </c>
      <c r="HD73">
        <v>527.838</v>
      </c>
      <c r="HE73">
        <v>421.686</v>
      </c>
      <c r="HF73">
        <v>13.1033</v>
      </c>
      <c r="HG73">
        <v>25.7983</v>
      </c>
      <c r="HH73">
        <v>30.0001</v>
      </c>
      <c r="HI73">
        <v>25.8228</v>
      </c>
      <c r="HJ73">
        <v>25.778</v>
      </c>
      <c r="HK73">
        <v>39.9482</v>
      </c>
      <c r="HL73">
        <v>21.8754</v>
      </c>
      <c r="HM73">
        <v>3.74988</v>
      </c>
      <c r="HN73">
        <v>13.1047</v>
      </c>
      <c r="HO73">
        <v>954.97</v>
      </c>
      <c r="HP73">
        <v>9.03251</v>
      </c>
      <c r="HQ73">
        <v>101.214</v>
      </c>
      <c r="HR73">
        <v>101.097</v>
      </c>
    </row>
    <row r="74" spans="1:226">
      <c r="A74">
        <v>58</v>
      </c>
      <c r="B74">
        <v>1679422289</v>
      </c>
      <c r="C74">
        <v>375.9000000953674</v>
      </c>
      <c r="D74" t="s">
        <v>475</v>
      </c>
      <c r="E74" t="s">
        <v>476</v>
      </c>
      <c r="F74">
        <v>5</v>
      </c>
      <c r="G74" t="s">
        <v>353</v>
      </c>
      <c r="H74" t="s">
        <v>354</v>
      </c>
      <c r="I74">
        <v>1679422281.178571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950.2601412095721</v>
      </c>
      <c r="AK74">
        <v>928.5448606060601</v>
      </c>
      <c r="AL74">
        <v>3.388568541382231</v>
      </c>
      <c r="AM74">
        <v>64.85962485554292</v>
      </c>
      <c r="AN74">
        <f>(AP74 - AO74 + BO74*1E3/(8.314*(BQ74+273.15)) * AR74/BN74 * AQ74) * BN74/(100*BB74) * 1000/(1000 - AP74)</f>
        <v>0</v>
      </c>
      <c r="AO74">
        <v>9.024890275675007</v>
      </c>
      <c r="AP74">
        <v>9.370906923076927</v>
      </c>
      <c r="AQ74">
        <v>-1.437007812045344E-05</v>
      </c>
      <c r="AR74">
        <v>96.46413391047723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1.51</v>
      </c>
      <c r="BC74">
        <v>0.5</v>
      </c>
      <c r="BD74" t="s">
        <v>355</v>
      </c>
      <c r="BE74">
        <v>2</v>
      </c>
      <c r="BF74" t="b">
        <v>1</v>
      </c>
      <c r="BG74">
        <v>1679422281.178571</v>
      </c>
      <c r="BH74">
        <v>895.3413214285713</v>
      </c>
      <c r="BI74">
        <v>925.3820714285714</v>
      </c>
      <c r="BJ74">
        <v>9.379670357142858</v>
      </c>
      <c r="BK74">
        <v>9.026485000000003</v>
      </c>
      <c r="BL74">
        <v>899.7457857142856</v>
      </c>
      <c r="BM74">
        <v>9.604956071428573</v>
      </c>
      <c r="BN74">
        <v>500.0571071428572</v>
      </c>
      <c r="BO74">
        <v>90.02215357142859</v>
      </c>
      <c r="BP74">
        <v>0.1000022357142857</v>
      </c>
      <c r="BQ74">
        <v>19.08272142857143</v>
      </c>
      <c r="BR74">
        <v>19.98983571428571</v>
      </c>
      <c r="BS74">
        <v>999.9000000000002</v>
      </c>
      <c r="BT74">
        <v>0</v>
      </c>
      <c r="BU74">
        <v>0</v>
      </c>
      <c r="BV74">
        <v>9999.238214285713</v>
      </c>
      <c r="BW74">
        <v>0</v>
      </c>
      <c r="BX74">
        <v>13.4898</v>
      </c>
      <c r="BY74">
        <v>-30.040675</v>
      </c>
      <c r="BZ74">
        <v>903.8188214285713</v>
      </c>
      <c r="CA74">
        <v>933.8111071428569</v>
      </c>
      <c r="CB74">
        <v>0.3531860357142858</v>
      </c>
      <c r="CC74">
        <v>925.3820714285714</v>
      </c>
      <c r="CD74">
        <v>9.026485000000003</v>
      </c>
      <c r="CE74">
        <v>0.8443781071428571</v>
      </c>
      <c r="CF74">
        <v>0.8125835714285715</v>
      </c>
      <c r="CG74">
        <v>4.476080357142857</v>
      </c>
      <c r="CH74">
        <v>3.929046071428572</v>
      </c>
      <c r="CI74">
        <v>2000.031785714285</v>
      </c>
      <c r="CJ74">
        <v>0.9799973214285715</v>
      </c>
      <c r="CK74">
        <v>0.02000227857142857</v>
      </c>
      <c r="CL74">
        <v>0</v>
      </c>
      <c r="CM74">
        <v>2.351207142857143</v>
      </c>
      <c r="CN74">
        <v>0</v>
      </c>
      <c r="CO74">
        <v>2475.612142857143</v>
      </c>
      <c r="CP74">
        <v>16749.71071428572</v>
      </c>
      <c r="CQ74">
        <v>37.90817857142856</v>
      </c>
      <c r="CR74">
        <v>38.85467857142856</v>
      </c>
      <c r="CS74">
        <v>38.2832857142857</v>
      </c>
      <c r="CT74">
        <v>37.61817857142857</v>
      </c>
      <c r="CU74">
        <v>36.44828571428572</v>
      </c>
      <c r="CV74">
        <v>1960.025357142857</v>
      </c>
      <c r="CW74">
        <v>40.00392857142857</v>
      </c>
      <c r="CX74">
        <v>0</v>
      </c>
      <c r="CY74">
        <v>1679422296.3</v>
      </c>
      <c r="CZ74">
        <v>0</v>
      </c>
      <c r="DA74">
        <v>0</v>
      </c>
      <c r="DB74" t="s">
        <v>356</v>
      </c>
      <c r="DC74">
        <v>1678823626.5</v>
      </c>
      <c r="DD74">
        <v>1678823640.5</v>
      </c>
      <c r="DE74">
        <v>0</v>
      </c>
      <c r="DF74">
        <v>1.239</v>
      </c>
      <c r="DG74">
        <v>0.006</v>
      </c>
      <c r="DH74">
        <v>-2.298</v>
      </c>
      <c r="DI74">
        <v>-0.146</v>
      </c>
      <c r="DJ74">
        <v>420</v>
      </c>
      <c r="DK74">
        <v>21</v>
      </c>
      <c r="DL74">
        <v>0.57</v>
      </c>
      <c r="DM74">
        <v>0.05</v>
      </c>
      <c r="DN74">
        <v>-30.02827073170731</v>
      </c>
      <c r="DO74">
        <v>0.1265853658536299</v>
      </c>
      <c r="DP74">
        <v>0.0696797386091204</v>
      </c>
      <c r="DQ74">
        <v>0</v>
      </c>
      <c r="DR74">
        <v>0.3551975609756098</v>
      </c>
      <c r="DS74">
        <v>-0.04628874564459965</v>
      </c>
      <c r="DT74">
        <v>0.004642918006182709</v>
      </c>
      <c r="DU74">
        <v>1</v>
      </c>
      <c r="DV74">
        <v>1</v>
      </c>
      <c r="DW74">
        <v>2</v>
      </c>
      <c r="DX74" t="s">
        <v>357</v>
      </c>
      <c r="DY74">
        <v>2.98405</v>
      </c>
      <c r="DZ74">
        <v>2.7156</v>
      </c>
      <c r="EA74">
        <v>0.163457</v>
      </c>
      <c r="EB74">
        <v>0.164802</v>
      </c>
      <c r="EC74">
        <v>0.0545136</v>
      </c>
      <c r="ED74">
        <v>0.0515681</v>
      </c>
      <c r="EE74">
        <v>26642.7</v>
      </c>
      <c r="EF74">
        <v>26685</v>
      </c>
      <c r="EG74">
        <v>29594.5</v>
      </c>
      <c r="EH74">
        <v>29544.3</v>
      </c>
      <c r="EI74">
        <v>37096</v>
      </c>
      <c r="EJ74">
        <v>37260</v>
      </c>
      <c r="EK74">
        <v>41692.9</v>
      </c>
      <c r="EL74">
        <v>42090.9</v>
      </c>
      <c r="EM74">
        <v>1.98037</v>
      </c>
      <c r="EN74">
        <v>1.8804</v>
      </c>
      <c r="EO74">
        <v>0.0402741</v>
      </c>
      <c r="EP74">
        <v>0</v>
      </c>
      <c r="EQ74">
        <v>19.303</v>
      </c>
      <c r="ER74">
        <v>999.9</v>
      </c>
      <c r="ES74">
        <v>23.8</v>
      </c>
      <c r="ET74">
        <v>31.1</v>
      </c>
      <c r="EU74">
        <v>11.9953</v>
      </c>
      <c r="EV74">
        <v>63.338</v>
      </c>
      <c r="EW74">
        <v>33.9423</v>
      </c>
      <c r="EX74">
        <v>1</v>
      </c>
      <c r="EY74">
        <v>-0.111392</v>
      </c>
      <c r="EZ74">
        <v>5.49342</v>
      </c>
      <c r="FA74">
        <v>20.2586</v>
      </c>
      <c r="FB74">
        <v>5.21954</v>
      </c>
      <c r="FC74">
        <v>12.0159</v>
      </c>
      <c r="FD74">
        <v>4.9898</v>
      </c>
      <c r="FE74">
        <v>3.2885</v>
      </c>
      <c r="FF74">
        <v>9999</v>
      </c>
      <c r="FG74">
        <v>9999</v>
      </c>
      <c r="FH74">
        <v>9999</v>
      </c>
      <c r="FI74">
        <v>999.9</v>
      </c>
      <c r="FJ74">
        <v>1.86738</v>
      </c>
      <c r="FK74">
        <v>1.86646</v>
      </c>
      <c r="FL74">
        <v>1.866</v>
      </c>
      <c r="FM74">
        <v>1.86586</v>
      </c>
      <c r="FN74">
        <v>1.86768</v>
      </c>
      <c r="FO74">
        <v>1.87027</v>
      </c>
      <c r="FP74">
        <v>1.86889</v>
      </c>
      <c r="FQ74">
        <v>1.87027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-4.471</v>
      </c>
      <c r="GF74">
        <v>-0.2253</v>
      </c>
      <c r="GG74">
        <v>-1.841240210434717</v>
      </c>
      <c r="GH74">
        <v>-0.003310856085068561</v>
      </c>
      <c r="GI74">
        <v>6.863268723063948E-07</v>
      </c>
      <c r="GJ74">
        <v>-1.919107141366201E-10</v>
      </c>
      <c r="GK74">
        <v>-0.1688837207721138</v>
      </c>
      <c r="GL74">
        <v>-0.01731051475613908</v>
      </c>
      <c r="GM74">
        <v>0.001423790055903263</v>
      </c>
      <c r="GN74">
        <v>-2.424810517790065E-05</v>
      </c>
      <c r="GO74">
        <v>3</v>
      </c>
      <c r="GP74">
        <v>2318</v>
      </c>
      <c r="GQ74">
        <v>1</v>
      </c>
      <c r="GR74">
        <v>25</v>
      </c>
      <c r="GS74">
        <v>9977.700000000001</v>
      </c>
      <c r="GT74">
        <v>9977.5</v>
      </c>
      <c r="GU74">
        <v>2.02026</v>
      </c>
      <c r="GV74">
        <v>2.21069</v>
      </c>
      <c r="GW74">
        <v>1.39648</v>
      </c>
      <c r="GX74">
        <v>2.34863</v>
      </c>
      <c r="GY74">
        <v>1.49536</v>
      </c>
      <c r="GZ74">
        <v>2.49023</v>
      </c>
      <c r="HA74">
        <v>35.4059</v>
      </c>
      <c r="HB74">
        <v>24.0437</v>
      </c>
      <c r="HC74">
        <v>18</v>
      </c>
      <c r="HD74">
        <v>527.903</v>
      </c>
      <c r="HE74">
        <v>421.717</v>
      </c>
      <c r="HF74">
        <v>13.1029</v>
      </c>
      <c r="HG74">
        <v>25.7991</v>
      </c>
      <c r="HH74">
        <v>30.0001</v>
      </c>
      <c r="HI74">
        <v>25.8246</v>
      </c>
      <c r="HJ74">
        <v>25.7783</v>
      </c>
      <c r="HK74">
        <v>40.4377</v>
      </c>
      <c r="HL74">
        <v>21.8754</v>
      </c>
      <c r="HM74">
        <v>3.74988</v>
      </c>
      <c r="HN74">
        <v>13.1044</v>
      </c>
      <c r="HO74">
        <v>975.01</v>
      </c>
      <c r="HP74">
        <v>9.03138</v>
      </c>
      <c r="HQ74">
        <v>101.213</v>
      </c>
      <c r="HR74">
        <v>101.098</v>
      </c>
    </row>
    <row r="75" spans="1:226">
      <c r="A75">
        <v>59</v>
      </c>
      <c r="B75">
        <v>1679422294.5</v>
      </c>
      <c r="C75">
        <v>381.4000000953674</v>
      </c>
      <c r="D75" t="s">
        <v>477</v>
      </c>
      <c r="E75" t="s">
        <v>478</v>
      </c>
      <c r="F75">
        <v>5</v>
      </c>
      <c r="G75" t="s">
        <v>353</v>
      </c>
      <c r="H75" t="s">
        <v>354</v>
      </c>
      <c r="I75">
        <v>1679422286.75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968.9161785800475</v>
      </c>
      <c r="AK75">
        <v>947.0944121212118</v>
      </c>
      <c r="AL75">
        <v>3.363799559022768</v>
      </c>
      <c r="AM75">
        <v>64.85962485554292</v>
      </c>
      <c r="AN75">
        <f>(AP75 - AO75 + BO75*1E3/(8.314*(BQ75+273.15)) * AR75/BN75 * AQ75) * BN75/(100*BB75) * 1000/(1000 - AP75)</f>
        <v>0</v>
      </c>
      <c r="AO75">
        <v>9.025117462244431</v>
      </c>
      <c r="AP75">
        <v>9.366373736263741</v>
      </c>
      <c r="AQ75">
        <v>-2.45110828609303E-06</v>
      </c>
      <c r="AR75">
        <v>96.46413391047723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1.51</v>
      </c>
      <c r="BC75">
        <v>0.5</v>
      </c>
      <c r="BD75" t="s">
        <v>355</v>
      </c>
      <c r="BE75">
        <v>2</v>
      </c>
      <c r="BF75" t="b">
        <v>1</v>
      </c>
      <c r="BG75">
        <v>1679422286.75</v>
      </c>
      <c r="BH75">
        <v>913.9832142857142</v>
      </c>
      <c r="BI75">
        <v>943.9865714285716</v>
      </c>
      <c r="BJ75">
        <v>9.374041785714285</v>
      </c>
      <c r="BK75">
        <v>9.025417142857142</v>
      </c>
      <c r="BL75">
        <v>918.4350714285714</v>
      </c>
      <c r="BM75">
        <v>9.599345357142857</v>
      </c>
      <c r="BN75">
        <v>500.0532142857142</v>
      </c>
      <c r="BO75">
        <v>90.02105357142857</v>
      </c>
      <c r="BP75">
        <v>0.09994931071428571</v>
      </c>
      <c r="BQ75">
        <v>19.07753571428572</v>
      </c>
      <c r="BR75">
        <v>19.980475</v>
      </c>
      <c r="BS75">
        <v>999.9000000000002</v>
      </c>
      <c r="BT75">
        <v>0</v>
      </c>
      <c r="BU75">
        <v>0</v>
      </c>
      <c r="BV75">
        <v>10001.75892857143</v>
      </c>
      <c r="BW75">
        <v>0</v>
      </c>
      <c r="BX75">
        <v>13.4898</v>
      </c>
      <c r="BY75">
        <v>-30.00342142857142</v>
      </c>
      <c r="BZ75">
        <v>922.631857142857</v>
      </c>
      <c r="CA75">
        <v>952.5841071428571</v>
      </c>
      <c r="CB75">
        <v>0.3486243928571428</v>
      </c>
      <c r="CC75">
        <v>943.9865714285716</v>
      </c>
      <c r="CD75">
        <v>9.025417142857142</v>
      </c>
      <c r="CE75">
        <v>0.8438610714285716</v>
      </c>
      <c r="CF75">
        <v>0.8124775714285712</v>
      </c>
      <c r="CG75">
        <v>4.467331785714286</v>
      </c>
      <c r="CH75">
        <v>3.927191428571429</v>
      </c>
      <c r="CI75">
        <v>2000.035357142857</v>
      </c>
      <c r="CJ75">
        <v>0.979996892857143</v>
      </c>
      <c r="CK75">
        <v>0.02000270714285714</v>
      </c>
      <c r="CL75">
        <v>0</v>
      </c>
      <c r="CM75">
        <v>2.39515</v>
      </c>
      <c r="CN75">
        <v>0</v>
      </c>
      <c r="CO75">
        <v>2476.021785714286</v>
      </c>
      <c r="CP75">
        <v>16749.74642857143</v>
      </c>
      <c r="CQ75">
        <v>37.86803571428571</v>
      </c>
      <c r="CR75">
        <v>38.82774999999999</v>
      </c>
      <c r="CS75">
        <v>38.23414285714285</v>
      </c>
      <c r="CT75">
        <v>37.59125</v>
      </c>
      <c r="CU75">
        <v>36.41264285714286</v>
      </c>
      <c r="CV75">
        <v>1960.025357142857</v>
      </c>
      <c r="CW75">
        <v>40.00749999999999</v>
      </c>
      <c r="CX75">
        <v>0</v>
      </c>
      <c r="CY75">
        <v>1679422301.7</v>
      </c>
      <c r="CZ75">
        <v>0</v>
      </c>
      <c r="DA75">
        <v>0</v>
      </c>
      <c r="DB75" t="s">
        <v>356</v>
      </c>
      <c r="DC75">
        <v>1678823626.5</v>
      </c>
      <c r="DD75">
        <v>1678823640.5</v>
      </c>
      <c r="DE75">
        <v>0</v>
      </c>
      <c r="DF75">
        <v>1.239</v>
      </c>
      <c r="DG75">
        <v>0.006</v>
      </c>
      <c r="DH75">
        <v>-2.298</v>
      </c>
      <c r="DI75">
        <v>-0.146</v>
      </c>
      <c r="DJ75">
        <v>420</v>
      </c>
      <c r="DK75">
        <v>21</v>
      </c>
      <c r="DL75">
        <v>0.57</v>
      </c>
      <c r="DM75">
        <v>0.05</v>
      </c>
      <c r="DN75">
        <v>-30.0365275</v>
      </c>
      <c r="DO75">
        <v>0.4181009380864058</v>
      </c>
      <c r="DP75">
        <v>0.06750243324318017</v>
      </c>
      <c r="DQ75">
        <v>0</v>
      </c>
      <c r="DR75">
        <v>0.3506014</v>
      </c>
      <c r="DS75">
        <v>-0.05070765478424037</v>
      </c>
      <c r="DT75">
        <v>0.004958276791386298</v>
      </c>
      <c r="DU75">
        <v>1</v>
      </c>
      <c r="DV75">
        <v>1</v>
      </c>
      <c r="DW75">
        <v>2</v>
      </c>
      <c r="DX75" t="s">
        <v>357</v>
      </c>
      <c r="DY75">
        <v>2.98421</v>
      </c>
      <c r="DZ75">
        <v>2.71582</v>
      </c>
      <c r="EA75">
        <v>0.165566</v>
      </c>
      <c r="EB75">
        <v>0.166871</v>
      </c>
      <c r="EC75">
        <v>0.0544917</v>
      </c>
      <c r="ED75">
        <v>0.0515644</v>
      </c>
      <c r="EE75">
        <v>26575</v>
      </c>
      <c r="EF75">
        <v>26618.9</v>
      </c>
      <c r="EG75">
        <v>29593.9</v>
      </c>
      <c r="EH75">
        <v>29544.1</v>
      </c>
      <c r="EI75">
        <v>37096.6</v>
      </c>
      <c r="EJ75">
        <v>37260</v>
      </c>
      <c r="EK75">
        <v>41692.6</v>
      </c>
      <c r="EL75">
        <v>42090.7</v>
      </c>
      <c r="EM75">
        <v>1.98037</v>
      </c>
      <c r="EN75">
        <v>1.88005</v>
      </c>
      <c r="EO75">
        <v>0.0405461</v>
      </c>
      <c r="EP75">
        <v>0</v>
      </c>
      <c r="EQ75">
        <v>19.3011</v>
      </c>
      <c r="ER75">
        <v>999.9</v>
      </c>
      <c r="ES75">
        <v>23.8</v>
      </c>
      <c r="ET75">
        <v>31.1</v>
      </c>
      <c r="EU75">
        <v>11.9961</v>
      </c>
      <c r="EV75">
        <v>63.108</v>
      </c>
      <c r="EW75">
        <v>33.5176</v>
      </c>
      <c r="EX75">
        <v>1</v>
      </c>
      <c r="EY75">
        <v>-0.111397</v>
      </c>
      <c r="EZ75">
        <v>5.40685</v>
      </c>
      <c r="FA75">
        <v>20.2611</v>
      </c>
      <c r="FB75">
        <v>5.21924</v>
      </c>
      <c r="FC75">
        <v>12.0158</v>
      </c>
      <c r="FD75">
        <v>4.9896</v>
      </c>
      <c r="FE75">
        <v>3.28842</v>
      </c>
      <c r="FF75">
        <v>9999</v>
      </c>
      <c r="FG75">
        <v>9999</v>
      </c>
      <c r="FH75">
        <v>9999</v>
      </c>
      <c r="FI75">
        <v>999.9</v>
      </c>
      <c r="FJ75">
        <v>1.86741</v>
      </c>
      <c r="FK75">
        <v>1.86646</v>
      </c>
      <c r="FL75">
        <v>1.866</v>
      </c>
      <c r="FM75">
        <v>1.86586</v>
      </c>
      <c r="FN75">
        <v>1.8677</v>
      </c>
      <c r="FO75">
        <v>1.87026</v>
      </c>
      <c r="FP75">
        <v>1.86888</v>
      </c>
      <c r="FQ75">
        <v>1.87027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-4.518</v>
      </c>
      <c r="GF75">
        <v>-0.2253</v>
      </c>
      <c r="GG75">
        <v>-1.841240210434717</v>
      </c>
      <c r="GH75">
        <v>-0.003310856085068561</v>
      </c>
      <c r="GI75">
        <v>6.863268723063948E-07</v>
      </c>
      <c r="GJ75">
        <v>-1.919107141366201E-10</v>
      </c>
      <c r="GK75">
        <v>-0.1688837207721138</v>
      </c>
      <c r="GL75">
        <v>-0.01731051475613908</v>
      </c>
      <c r="GM75">
        <v>0.001423790055903263</v>
      </c>
      <c r="GN75">
        <v>-2.424810517790065E-05</v>
      </c>
      <c r="GO75">
        <v>3</v>
      </c>
      <c r="GP75">
        <v>2318</v>
      </c>
      <c r="GQ75">
        <v>1</v>
      </c>
      <c r="GR75">
        <v>25</v>
      </c>
      <c r="GS75">
        <v>9977.799999999999</v>
      </c>
      <c r="GT75">
        <v>9977.6</v>
      </c>
      <c r="GU75">
        <v>2.04956</v>
      </c>
      <c r="GV75">
        <v>2.20703</v>
      </c>
      <c r="GW75">
        <v>1.39648</v>
      </c>
      <c r="GX75">
        <v>2.34619</v>
      </c>
      <c r="GY75">
        <v>1.49536</v>
      </c>
      <c r="GZ75">
        <v>2.50977</v>
      </c>
      <c r="HA75">
        <v>35.4059</v>
      </c>
      <c r="HB75">
        <v>24.0525</v>
      </c>
      <c r="HC75">
        <v>18</v>
      </c>
      <c r="HD75">
        <v>527.907</v>
      </c>
      <c r="HE75">
        <v>421.514</v>
      </c>
      <c r="HF75">
        <v>13.1068</v>
      </c>
      <c r="HG75">
        <v>25.8012</v>
      </c>
      <c r="HH75">
        <v>30.0001</v>
      </c>
      <c r="HI75">
        <v>25.8251</v>
      </c>
      <c r="HJ75">
        <v>25.7783</v>
      </c>
      <c r="HK75">
        <v>41.0783</v>
      </c>
      <c r="HL75">
        <v>21.8754</v>
      </c>
      <c r="HM75">
        <v>3.74988</v>
      </c>
      <c r="HN75">
        <v>13.1244</v>
      </c>
      <c r="HO75">
        <v>988.441</v>
      </c>
      <c r="HP75">
        <v>9.03154</v>
      </c>
      <c r="HQ75">
        <v>101.212</v>
      </c>
      <c r="HR75">
        <v>101.098</v>
      </c>
    </row>
    <row r="76" spans="1:226">
      <c r="A76">
        <v>60</v>
      </c>
      <c r="B76">
        <v>1679422299</v>
      </c>
      <c r="C76">
        <v>385.9000000953674</v>
      </c>
      <c r="D76" t="s">
        <v>479</v>
      </c>
      <c r="E76" t="s">
        <v>480</v>
      </c>
      <c r="F76">
        <v>5</v>
      </c>
      <c r="G76" t="s">
        <v>353</v>
      </c>
      <c r="H76" t="s">
        <v>354</v>
      </c>
      <c r="I76">
        <v>1679422291.178571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984.1973664091956</v>
      </c>
      <c r="AK76">
        <v>962.3936424242421</v>
      </c>
      <c r="AL76">
        <v>3.402554970882863</v>
      </c>
      <c r="AM76">
        <v>64.85962485554292</v>
      </c>
      <c r="AN76">
        <f>(AP76 - AO76 + BO76*1E3/(8.314*(BQ76+273.15)) * AR76/BN76 * AQ76) * BN76/(100*BB76) * 1000/(1000 - AP76)</f>
        <v>0</v>
      </c>
      <c r="AO76">
        <v>9.02440745250351</v>
      </c>
      <c r="AP76">
        <v>9.361696703296701</v>
      </c>
      <c r="AQ76">
        <v>-1.363898165766366E-05</v>
      </c>
      <c r="AR76">
        <v>96.46413391047723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1.51</v>
      </c>
      <c r="BC76">
        <v>0.5</v>
      </c>
      <c r="BD76" t="s">
        <v>355</v>
      </c>
      <c r="BE76">
        <v>2</v>
      </c>
      <c r="BF76" t="b">
        <v>1</v>
      </c>
      <c r="BG76">
        <v>1679422291.178571</v>
      </c>
      <c r="BH76">
        <v>928.8057857142859</v>
      </c>
      <c r="BI76">
        <v>958.8406071428572</v>
      </c>
      <c r="BJ76">
        <v>9.369221785714286</v>
      </c>
      <c r="BK76">
        <v>9.024868928571427</v>
      </c>
      <c r="BL76">
        <v>933.2952857142857</v>
      </c>
      <c r="BM76">
        <v>9.594540714285714</v>
      </c>
      <c r="BN76">
        <v>500.0637857142856</v>
      </c>
      <c r="BO76">
        <v>90.02061071428571</v>
      </c>
      <c r="BP76">
        <v>0.1000017214285714</v>
      </c>
      <c r="BQ76">
        <v>19.074175</v>
      </c>
      <c r="BR76">
        <v>19.97685</v>
      </c>
      <c r="BS76">
        <v>999.9000000000002</v>
      </c>
      <c r="BT76">
        <v>0</v>
      </c>
      <c r="BU76">
        <v>0</v>
      </c>
      <c r="BV76">
        <v>9998.166428571431</v>
      </c>
      <c r="BW76">
        <v>0</v>
      </c>
      <c r="BX76">
        <v>13.4898</v>
      </c>
      <c r="BY76">
        <v>-30.03483571428572</v>
      </c>
      <c r="BZ76">
        <v>937.5902142857142</v>
      </c>
      <c r="CA76">
        <v>967.5728214285716</v>
      </c>
      <c r="CB76">
        <v>0.3443519642857143</v>
      </c>
      <c r="CC76">
        <v>958.8406071428572</v>
      </c>
      <c r="CD76">
        <v>9.024868928571427</v>
      </c>
      <c r="CE76">
        <v>0.8434230357142857</v>
      </c>
      <c r="CF76">
        <v>0.81242425</v>
      </c>
      <c r="CG76">
        <v>4.459915357142857</v>
      </c>
      <c r="CH76">
        <v>3.926258214285714</v>
      </c>
      <c r="CI76">
        <v>2000.004642857142</v>
      </c>
      <c r="CJ76">
        <v>0.9799961428571431</v>
      </c>
      <c r="CK76">
        <v>0.02000345714285714</v>
      </c>
      <c r="CL76">
        <v>0</v>
      </c>
      <c r="CM76">
        <v>2.365424999999999</v>
      </c>
      <c r="CN76">
        <v>0</v>
      </c>
      <c r="CO76">
        <v>2476.27</v>
      </c>
      <c r="CP76">
        <v>16749.48928571429</v>
      </c>
      <c r="CQ76">
        <v>37.82789285714286</v>
      </c>
      <c r="CR76">
        <v>38.79428571428571</v>
      </c>
      <c r="CS76">
        <v>38.20949999999999</v>
      </c>
      <c r="CT76">
        <v>37.55775</v>
      </c>
      <c r="CU76">
        <v>36.38367857142857</v>
      </c>
      <c r="CV76">
        <v>1959.994642857143</v>
      </c>
      <c r="CW76">
        <v>40.00964285714286</v>
      </c>
      <c r="CX76">
        <v>0</v>
      </c>
      <c r="CY76">
        <v>1679422306.5</v>
      </c>
      <c r="CZ76">
        <v>0</v>
      </c>
      <c r="DA76">
        <v>0</v>
      </c>
      <c r="DB76" t="s">
        <v>356</v>
      </c>
      <c r="DC76">
        <v>1678823626.5</v>
      </c>
      <c r="DD76">
        <v>1678823640.5</v>
      </c>
      <c r="DE76">
        <v>0</v>
      </c>
      <c r="DF76">
        <v>1.239</v>
      </c>
      <c r="DG76">
        <v>0.006</v>
      </c>
      <c r="DH76">
        <v>-2.298</v>
      </c>
      <c r="DI76">
        <v>-0.146</v>
      </c>
      <c r="DJ76">
        <v>420</v>
      </c>
      <c r="DK76">
        <v>21</v>
      </c>
      <c r="DL76">
        <v>0.57</v>
      </c>
      <c r="DM76">
        <v>0.05</v>
      </c>
      <c r="DN76">
        <v>-30.0279675</v>
      </c>
      <c r="DO76">
        <v>-0.303036022513945</v>
      </c>
      <c r="DP76">
        <v>0.05592798667706535</v>
      </c>
      <c r="DQ76">
        <v>0</v>
      </c>
      <c r="DR76">
        <v>0.347051525</v>
      </c>
      <c r="DS76">
        <v>-0.05671342964352826</v>
      </c>
      <c r="DT76">
        <v>0.005524404569668575</v>
      </c>
      <c r="DU76">
        <v>1</v>
      </c>
      <c r="DV76">
        <v>1</v>
      </c>
      <c r="DW76">
        <v>2</v>
      </c>
      <c r="DX76" t="s">
        <v>357</v>
      </c>
      <c r="DY76">
        <v>2.98402</v>
      </c>
      <c r="DZ76">
        <v>2.71556</v>
      </c>
      <c r="EA76">
        <v>0.167284</v>
      </c>
      <c r="EB76">
        <v>0.168554</v>
      </c>
      <c r="EC76">
        <v>0.0544725</v>
      </c>
      <c r="ED76">
        <v>0.0515606</v>
      </c>
      <c r="EE76">
        <v>26519.8</v>
      </c>
      <c r="EF76">
        <v>26565</v>
      </c>
      <c r="EG76">
        <v>29593.3</v>
      </c>
      <c r="EH76">
        <v>29544</v>
      </c>
      <c r="EI76">
        <v>37096.5</v>
      </c>
      <c r="EJ76">
        <v>37260.1</v>
      </c>
      <c r="EK76">
        <v>41691.6</v>
      </c>
      <c r="EL76">
        <v>42090.6</v>
      </c>
      <c r="EM76">
        <v>1.98053</v>
      </c>
      <c r="EN76">
        <v>1.88035</v>
      </c>
      <c r="EO76">
        <v>0.0414141</v>
      </c>
      <c r="EP76">
        <v>0</v>
      </c>
      <c r="EQ76">
        <v>19.2989</v>
      </c>
      <c r="ER76">
        <v>999.9</v>
      </c>
      <c r="ES76">
        <v>23.8</v>
      </c>
      <c r="ET76">
        <v>31.1</v>
      </c>
      <c r="EU76">
        <v>11.9955</v>
      </c>
      <c r="EV76">
        <v>62.908</v>
      </c>
      <c r="EW76">
        <v>33.6418</v>
      </c>
      <c r="EX76">
        <v>1</v>
      </c>
      <c r="EY76">
        <v>-0.111568</v>
      </c>
      <c r="EZ76">
        <v>5.3498</v>
      </c>
      <c r="FA76">
        <v>20.2633</v>
      </c>
      <c r="FB76">
        <v>5.22058</v>
      </c>
      <c r="FC76">
        <v>12.0159</v>
      </c>
      <c r="FD76">
        <v>4.98985</v>
      </c>
      <c r="FE76">
        <v>3.28865</v>
      </c>
      <c r="FF76">
        <v>9999</v>
      </c>
      <c r="FG76">
        <v>9999</v>
      </c>
      <c r="FH76">
        <v>9999</v>
      </c>
      <c r="FI76">
        <v>999.9</v>
      </c>
      <c r="FJ76">
        <v>1.86743</v>
      </c>
      <c r="FK76">
        <v>1.86646</v>
      </c>
      <c r="FL76">
        <v>1.866</v>
      </c>
      <c r="FM76">
        <v>1.86588</v>
      </c>
      <c r="FN76">
        <v>1.8677</v>
      </c>
      <c r="FO76">
        <v>1.87027</v>
      </c>
      <c r="FP76">
        <v>1.86889</v>
      </c>
      <c r="FQ76">
        <v>1.87027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-4.556</v>
      </c>
      <c r="GF76">
        <v>-0.2253</v>
      </c>
      <c r="GG76">
        <v>-1.841240210434717</v>
      </c>
      <c r="GH76">
        <v>-0.003310856085068561</v>
      </c>
      <c r="GI76">
        <v>6.863268723063948E-07</v>
      </c>
      <c r="GJ76">
        <v>-1.919107141366201E-10</v>
      </c>
      <c r="GK76">
        <v>-0.1688837207721138</v>
      </c>
      <c r="GL76">
        <v>-0.01731051475613908</v>
      </c>
      <c r="GM76">
        <v>0.001423790055903263</v>
      </c>
      <c r="GN76">
        <v>-2.424810517790065E-05</v>
      </c>
      <c r="GO76">
        <v>3</v>
      </c>
      <c r="GP76">
        <v>2318</v>
      </c>
      <c r="GQ76">
        <v>1</v>
      </c>
      <c r="GR76">
        <v>25</v>
      </c>
      <c r="GS76">
        <v>9977.9</v>
      </c>
      <c r="GT76">
        <v>9977.6</v>
      </c>
      <c r="GU76">
        <v>2.07642</v>
      </c>
      <c r="GV76">
        <v>2.20215</v>
      </c>
      <c r="GW76">
        <v>1.39771</v>
      </c>
      <c r="GX76">
        <v>2.34497</v>
      </c>
      <c r="GY76">
        <v>1.49536</v>
      </c>
      <c r="GZ76">
        <v>2.44141</v>
      </c>
      <c r="HA76">
        <v>35.4059</v>
      </c>
      <c r="HB76">
        <v>24.0437</v>
      </c>
      <c r="HC76">
        <v>18</v>
      </c>
      <c r="HD76">
        <v>528.005</v>
      </c>
      <c r="HE76">
        <v>421.688</v>
      </c>
      <c r="HF76">
        <v>13.125</v>
      </c>
      <c r="HG76">
        <v>25.8023</v>
      </c>
      <c r="HH76">
        <v>29.9999</v>
      </c>
      <c r="HI76">
        <v>25.8251</v>
      </c>
      <c r="HJ76">
        <v>25.7783</v>
      </c>
      <c r="HK76">
        <v>41.5609</v>
      </c>
      <c r="HL76">
        <v>21.8754</v>
      </c>
      <c r="HM76">
        <v>3.74988</v>
      </c>
      <c r="HN76">
        <v>13.1416</v>
      </c>
      <c r="HO76">
        <v>1008.48</v>
      </c>
      <c r="HP76">
        <v>9.03154</v>
      </c>
      <c r="HQ76">
        <v>101.21</v>
      </c>
      <c r="HR76">
        <v>101.097</v>
      </c>
    </row>
    <row r="77" spans="1:226">
      <c r="A77">
        <v>61</v>
      </c>
      <c r="B77">
        <v>1679422304.5</v>
      </c>
      <c r="C77">
        <v>391.4000000953674</v>
      </c>
      <c r="D77" t="s">
        <v>481</v>
      </c>
      <c r="E77" t="s">
        <v>482</v>
      </c>
      <c r="F77">
        <v>5</v>
      </c>
      <c r="G77" t="s">
        <v>353</v>
      </c>
      <c r="H77" t="s">
        <v>354</v>
      </c>
      <c r="I77">
        <v>1679422296.75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1002.73351523775</v>
      </c>
      <c r="AK77">
        <v>980.9413030303023</v>
      </c>
      <c r="AL77">
        <v>3.359901515999367</v>
      </c>
      <c r="AM77">
        <v>64.85962485554292</v>
      </c>
      <c r="AN77">
        <f>(AP77 - AO77 + BO77*1E3/(8.314*(BQ77+273.15)) * AR77/BN77 * AQ77) * BN77/(100*BB77) * 1000/(1000 - AP77)</f>
        <v>0</v>
      </c>
      <c r="AO77">
        <v>9.02351531121618</v>
      </c>
      <c r="AP77">
        <v>9.35701615384616</v>
      </c>
      <c r="AQ77">
        <v>-8.996809836822134E-06</v>
      </c>
      <c r="AR77">
        <v>96.46413391047723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1.51</v>
      </c>
      <c r="BC77">
        <v>0.5</v>
      </c>
      <c r="BD77" t="s">
        <v>355</v>
      </c>
      <c r="BE77">
        <v>2</v>
      </c>
      <c r="BF77" t="b">
        <v>1</v>
      </c>
      <c r="BG77">
        <v>1679422296.75</v>
      </c>
      <c r="BH77">
        <v>947.4903214285714</v>
      </c>
      <c r="BI77">
        <v>977.5386785714285</v>
      </c>
      <c r="BJ77">
        <v>9.363647500000001</v>
      </c>
      <c r="BK77">
        <v>9.024204285714285</v>
      </c>
      <c r="BL77">
        <v>952.027142857143</v>
      </c>
      <c r="BM77">
        <v>9.588983928571428</v>
      </c>
      <c r="BN77">
        <v>500.0536071428572</v>
      </c>
      <c r="BO77">
        <v>90.02004642857142</v>
      </c>
      <c r="BP77">
        <v>0.0999686392857143</v>
      </c>
      <c r="BQ77">
        <v>19.07252857142857</v>
      </c>
      <c r="BR77">
        <v>19.98183571428572</v>
      </c>
      <c r="BS77">
        <v>999.9000000000002</v>
      </c>
      <c r="BT77">
        <v>0</v>
      </c>
      <c r="BU77">
        <v>0</v>
      </c>
      <c r="BV77">
        <v>10003.54285714285</v>
      </c>
      <c r="BW77">
        <v>0</v>
      </c>
      <c r="BX77">
        <v>13.4898</v>
      </c>
      <c r="BY77">
        <v>-30.04826071428571</v>
      </c>
      <c r="BZ77">
        <v>956.4461428571428</v>
      </c>
      <c r="CA77">
        <v>986.4404285714287</v>
      </c>
      <c r="CB77">
        <v>0.3394424642857143</v>
      </c>
      <c r="CC77">
        <v>977.5386785714285</v>
      </c>
      <c r="CD77">
        <v>9.024204285714285</v>
      </c>
      <c r="CE77">
        <v>0.8429158928571427</v>
      </c>
      <c r="CF77">
        <v>0.8123591785714287</v>
      </c>
      <c r="CG77">
        <v>4.451325357142856</v>
      </c>
      <c r="CH77">
        <v>3.92512</v>
      </c>
      <c r="CI77">
        <v>2000.009642857143</v>
      </c>
      <c r="CJ77">
        <v>0.9799956071428573</v>
      </c>
      <c r="CK77">
        <v>0.02000399285714285</v>
      </c>
      <c r="CL77">
        <v>0</v>
      </c>
      <c r="CM77">
        <v>2.342575</v>
      </c>
      <c r="CN77">
        <v>0</v>
      </c>
      <c r="CO77">
        <v>2476.543214285714</v>
      </c>
      <c r="CP77">
        <v>16749.525</v>
      </c>
      <c r="CQ77">
        <v>37.7855</v>
      </c>
      <c r="CR77">
        <v>38.77214285714285</v>
      </c>
      <c r="CS77">
        <v>38.16485714285714</v>
      </c>
      <c r="CT77">
        <v>37.52435714285713</v>
      </c>
      <c r="CU77">
        <v>36.34125</v>
      </c>
      <c r="CV77">
        <v>1959.999642857143</v>
      </c>
      <c r="CW77">
        <v>40.01</v>
      </c>
      <c r="CX77">
        <v>0</v>
      </c>
      <c r="CY77">
        <v>1679422311.3</v>
      </c>
      <c r="CZ77">
        <v>0</v>
      </c>
      <c r="DA77">
        <v>0</v>
      </c>
      <c r="DB77" t="s">
        <v>356</v>
      </c>
      <c r="DC77">
        <v>1678823626.5</v>
      </c>
      <c r="DD77">
        <v>1678823640.5</v>
      </c>
      <c r="DE77">
        <v>0</v>
      </c>
      <c r="DF77">
        <v>1.239</v>
      </c>
      <c r="DG77">
        <v>0.006</v>
      </c>
      <c r="DH77">
        <v>-2.298</v>
      </c>
      <c r="DI77">
        <v>-0.146</v>
      </c>
      <c r="DJ77">
        <v>420</v>
      </c>
      <c r="DK77">
        <v>21</v>
      </c>
      <c r="DL77">
        <v>0.57</v>
      </c>
      <c r="DM77">
        <v>0.05</v>
      </c>
      <c r="DN77">
        <v>-30.03056097560976</v>
      </c>
      <c r="DO77">
        <v>-0.2682188153310175</v>
      </c>
      <c r="DP77">
        <v>0.05682832460223459</v>
      </c>
      <c r="DQ77">
        <v>0</v>
      </c>
      <c r="DR77">
        <v>0.3423309024390244</v>
      </c>
      <c r="DS77">
        <v>-0.05512415331010505</v>
      </c>
      <c r="DT77">
        <v>0.005500372860110299</v>
      </c>
      <c r="DU77">
        <v>1</v>
      </c>
      <c r="DV77">
        <v>1</v>
      </c>
      <c r="DW77">
        <v>2</v>
      </c>
      <c r="DX77" t="s">
        <v>357</v>
      </c>
      <c r="DY77">
        <v>2.98402</v>
      </c>
      <c r="DZ77">
        <v>2.71557</v>
      </c>
      <c r="EA77">
        <v>0.169346</v>
      </c>
      <c r="EB77">
        <v>0.170561</v>
      </c>
      <c r="EC77">
        <v>0.0544501</v>
      </c>
      <c r="ED77">
        <v>0.0515589</v>
      </c>
      <c r="EE77">
        <v>26454.7</v>
      </c>
      <c r="EF77">
        <v>26501</v>
      </c>
      <c r="EG77">
        <v>29593.9</v>
      </c>
      <c r="EH77">
        <v>29544.1</v>
      </c>
      <c r="EI77">
        <v>37098.2</v>
      </c>
      <c r="EJ77">
        <v>37260.4</v>
      </c>
      <c r="EK77">
        <v>41692.5</v>
      </c>
      <c r="EL77">
        <v>42090.8</v>
      </c>
      <c r="EM77">
        <v>1.9804</v>
      </c>
      <c r="EN77">
        <v>1.8803</v>
      </c>
      <c r="EO77">
        <v>0.0411496</v>
      </c>
      <c r="EP77">
        <v>0</v>
      </c>
      <c r="EQ77">
        <v>19.2974</v>
      </c>
      <c r="ER77">
        <v>999.9</v>
      </c>
      <c r="ES77">
        <v>23.8</v>
      </c>
      <c r="ET77">
        <v>31.1</v>
      </c>
      <c r="EU77">
        <v>11.9956</v>
      </c>
      <c r="EV77">
        <v>63.128</v>
      </c>
      <c r="EW77">
        <v>33.9663</v>
      </c>
      <c r="EX77">
        <v>1</v>
      </c>
      <c r="EY77">
        <v>-0.112005</v>
      </c>
      <c r="EZ77">
        <v>5.35197</v>
      </c>
      <c r="FA77">
        <v>20.263</v>
      </c>
      <c r="FB77">
        <v>5.21939</v>
      </c>
      <c r="FC77">
        <v>12.0159</v>
      </c>
      <c r="FD77">
        <v>4.99</v>
      </c>
      <c r="FE77">
        <v>3.2885</v>
      </c>
      <c r="FF77">
        <v>9999</v>
      </c>
      <c r="FG77">
        <v>9999</v>
      </c>
      <c r="FH77">
        <v>9999</v>
      </c>
      <c r="FI77">
        <v>999.9</v>
      </c>
      <c r="FJ77">
        <v>1.86746</v>
      </c>
      <c r="FK77">
        <v>1.86646</v>
      </c>
      <c r="FL77">
        <v>1.866</v>
      </c>
      <c r="FM77">
        <v>1.86586</v>
      </c>
      <c r="FN77">
        <v>1.8677</v>
      </c>
      <c r="FO77">
        <v>1.87027</v>
      </c>
      <c r="FP77">
        <v>1.8689</v>
      </c>
      <c r="FQ77">
        <v>1.87027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-4.602</v>
      </c>
      <c r="GF77">
        <v>-0.2254</v>
      </c>
      <c r="GG77">
        <v>-1.841240210434717</v>
      </c>
      <c r="GH77">
        <v>-0.003310856085068561</v>
      </c>
      <c r="GI77">
        <v>6.863268723063948E-07</v>
      </c>
      <c r="GJ77">
        <v>-1.919107141366201E-10</v>
      </c>
      <c r="GK77">
        <v>-0.1688837207721138</v>
      </c>
      <c r="GL77">
        <v>-0.01731051475613908</v>
      </c>
      <c r="GM77">
        <v>0.001423790055903263</v>
      </c>
      <c r="GN77">
        <v>-2.424810517790065E-05</v>
      </c>
      <c r="GO77">
        <v>3</v>
      </c>
      <c r="GP77">
        <v>2318</v>
      </c>
      <c r="GQ77">
        <v>1</v>
      </c>
      <c r="GR77">
        <v>25</v>
      </c>
      <c r="GS77">
        <v>9978</v>
      </c>
      <c r="GT77">
        <v>9977.700000000001</v>
      </c>
      <c r="GU77">
        <v>2.10571</v>
      </c>
      <c r="GV77">
        <v>2.20825</v>
      </c>
      <c r="GW77">
        <v>1.39648</v>
      </c>
      <c r="GX77">
        <v>2.34619</v>
      </c>
      <c r="GY77">
        <v>1.49536</v>
      </c>
      <c r="GZ77">
        <v>2.40479</v>
      </c>
      <c r="HA77">
        <v>35.4059</v>
      </c>
      <c r="HB77">
        <v>24.035</v>
      </c>
      <c r="HC77">
        <v>18</v>
      </c>
      <c r="HD77">
        <v>527.941</v>
      </c>
      <c r="HE77">
        <v>421.673</v>
      </c>
      <c r="HF77">
        <v>13.1455</v>
      </c>
      <c r="HG77">
        <v>25.8034</v>
      </c>
      <c r="HH77">
        <v>30.0001</v>
      </c>
      <c r="HI77">
        <v>25.827</v>
      </c>
      <c r="HJ77">
        <v>25.7801</v>
      </c>
      <c r="HK77">
        <v>42.1993</v>
      </c>
      <c r="HL77">
        <v>21.8754</v>
      </c>
      <c r="HM77">
        <v>3.74988</v>
      </c>
      <c r="HN77">
        <v>13.1513</v>
      </c>
      <c r="HO77">
        <v>1021.91</v>
      </c>
      <c r="HP77">
        <v>9.03154</v>
      </c>
      <c r="HQ77">
        <v>101.212</v>
      </c>
      <c r="HR77">
        <v>101.098</v>
      </c>
    </row>
    <row r="78" spans="1:226">
      <c r="A78">
        <v>62</v>
      </c>
      <c r="B78">
        <v>1679422309.5</v>
      </c>
      <c r="C78">
        <v>396.4000000953674</v>
      </c>
      <c r="D78" t="s">
        <v>483</v>
      </c>
      <c r="E78" t="s">
        <v>484</v>
      </c>
      <c r="F78">
        <v>5</v>
      </c>
      <c r="G78" t="s">
        <v>353</v>
      </c>
      <c r="H78" t="s">
        <v>354</v>
      </c>
      <c r="I78">
        <v>1679422302.018518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1019.665873830362</v>
      </c>
      <c r="AK78">
        <v>997.7790181818177</v>
      </c>
      <c r="AL78">
        <v>3.355972510175893</v>
      </c>
      <c r="AM78">
        <v>64.85962485554292</v>
      </c>
      <c r="AN78">
        <f>(AP78 - AO78 + BO78*1E3/(8.314*(BQ78+273.15)) * AR78/BN78 * AQ78) * BN78/(100*BB78) * 1000/(1000 - AP78)</f>
        <v>0</v>
      </c>
      <c r="AO78">
        <v>9.023381255757606</v>
      </c>
      <c r="AP78">
        <v>9.351771318681324</v>
      </c>
      <c r="AQ78">
        <v>-5.884866340220679E-06</v>
      </c>
      <c r="AR78">
        <v>96.46413391047723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1.51</v>
      </c>
      <c r="BC78">
        <v>0.5</v>
      </c>
      <c r="BD78" t="s">
        <v>355</v>
      </c>
      <c r="BE78">
        <v>2</v>
      </c>
      <c r="BF78" t="b">
        <v>1</v>
      </c>
      <c r="BG78">
        <v>1679422302.018518</v>
      </c>
      <c r="BH78">
        <v>965.1359259259259</v>
      </c>
      <c r="BI78">
        <v>995.2049999999998</v>
      </c>
      <c r="BJ78">
        <v>9.358516296296294</v>
      </c>
      <c r="BK78">
        <v>9.023630740740739</v>
      </c>
      <c r="BL78">
        <v>969.7173703703703</v>
      </c>
      <c r="BM78">
        <v>9.583871111111112</v>
      </c>
      <c r="BN78">
        <v>500.0523333333333</v>
      </c>
      <c r="BO78">
        <v>90.0192148148148</v>
      </c>
      <c r="BP78">
        <v>0.09996321111111112</v>
      </c>
      <c r="BQ78">
        <v>19.0731037037037</v>
      </c>
      <c r="BR78">
        <v>19.99226296296296</v>
      </c>
      <c r="BS78">
        <v>999.9000000000001</v>
      </c>
      <c r="BT78">
        <v>0</v>
      </c>
      <c r="BU78">
        <v>0</v>
      </c>
      <c r="BV78">
        <v>10001.36</v>
      </c>
      <c r="BW78">
        <v>0</v>
      </c>
      <c r="BX78">
        <v>13.4898</v>
      </c>
      <c r="BY78">
        <v>-30.06906296296296</v>
      </c>
      <c r="BZ78">
        <v>974.2535925925928</v>
      </c>
      <c r="CA78">
        <v>1004.267037037037</v>
      </c>
      <c r="CB78">
        <v>0.3348850740740741</v>
      </c>
      <c r="CC78">
        <v>995.2049999999998</v>
      </c>
      <c r="CD78">
        <v>9.023630740740739</v>
      </c>
      <c r="CE78">
        <v>0.8424462962962964</v>
      </c>
      <c r="CF78">
        <v>0.8123001481481481</v>
      </c>
      <c r="CG78">
        <v>4.443367037037038</v>
      </c>
      <c r="CH78">
        <v>3.924085185185185</v>
      </c>
      <c r="CI78">
        <v>2000.004814814815</v>
      </c>
      <c r="CJ78">
        <v>0.9799951111111113</v>
      </c>
      <c r="CK78">
        <v>0.02000448888888888</v>
      </c>
      <c r="CL78">
        <v>0</v>
      </c>
      <c r="CM78">
        <v>2.2702</v>
      </c>
      <c r="CN78">
        <v>0</v>
      </c>
      <c r="CO78">
        <v>2476.58</v>
      </c>
      <c r="CP78">
        <v>16749.47037037037</v>
      </c>
      <c r="CQ78">
        <v>37.75451851851852</v>
      </c>
      <c r="CR78">
        <v>38.74533333333333</v>
      </c>
      <c r="CS78">
        <v>38.13403703703703</v>
      </c>
      <c r="CT78">
        <v>37.49762962962963</v>
      </c>
      <c r="CU78">
        <v>36.30981481481481</v>
      </c>
      <c r="CV78">
        <v>1959.994444444445</v>
      </c>
      <c r="CW78">
        <v>40.01</v>
      </c>
      <c r="CX78">
        <v>0</v>
      </c>
      <c r="CY78">
        <v>1679422316.7</v>
      </c>
      <c r="CZ78">
        <v>0</v>
      </c>
      <c r="DA78">
        <v>0</v>
      </c>
      <c r="DB78" t="s">
        <v>356</v>
      </c>
      <c r="DC78">
        <v>1678823626.5</v>
      </c>
      <c r="DD78">
        <v>1678823640.5</v>
      </c>
      <c r="DE78">
        <v>0</v>
      </c>
      <c r="DF78">
        <v>1.239</v>
      </c>
      <c r="DG78">
        <v>0.006</v>
      </c>
      <c r="DH78">
        <v>-2.298</v>
      </c>
      <c r="DI78">
        <v>-0.146</v>
      </c>
      <c r="DJ78">
        <v>420</v>
      </c>
      <c r="DK78">
        <v>21</v>
      </c>
      <c r="DL78">
        <v>0.57</v>
      </c>
      <c r="DM78">
        <v>0.05</v>
      </c>
      <c r="DN78">
        <v>-30.05220487804878</v>
      </c>
      <c r="DO78">
        <v>-0.1632752613240479</v>
      </c>
      <c r="DP78">
        <v>0.0523658050370679</v>
      </c>
      <c r="DQ78">
        <v>0</v>
      </c>
      <c r="DR78">
        <v>0.3380066585365854</v>
      </c>
      <c r="DS78">
        <v>-0.05007041811846616</v>
      </c>
      <c r="DT78">
        <v>0.004980071361080232</v>
      </c>
      <c r="DU78">
        <v>1</v>
      </c>
      <c r="DV78">
        <v>1</v>
      </c>
      <c r="DW78">
        <v>2</v>
      </c>
      <c r="DX78" t="s">
        <v>357</v>
      </c>
      <c r="DY78">
        <v>2.98351</v>
      </c>
      <c r="DZ78">
        <v>2.71533</v>
      </c>
      <c r="EA78">
        <v>0.171201</v>
      </c>
      <c r="EB78">
        <v>0.172385</v>
      </c>
      <c r="EC78">
        <v>0.0544282</v>
      </c>
      <c r="ED78">
        <v>0.0515551</v>
      </c>
      <c r="EE78">
        <v>26395.5</v>
      </c>
      <c r="EF78">
        <v>26442.8</v>
      </c>
      <c r="EG78">
        <v>29593.7</v>
      </c>
      <c r="EH78">
        <v>29544.1</v>
      </c>
      <c r="EI78">
        <v>37098.8</v>
      </c>
      <c r="EJ78">
        <v>37260.7</v>
      </c>
      <c r="EK78">
        <v>41692.2</v>
      </c>
      <c r="EL78">
        <v>42090.9</v>
      </c>
      <c r="EM78">
        <v>1.9801</v>
      </c>
      <c r="EN78">
        <v>1.8805</v>
      </c>
      <c r="EO78">
        <v>0.044018</v>
      </c>
      <c r="EP78">
        <v>0</v>
      </c>
      <c r="EQ78">
        <v>19.2977</v>
      </c>
      <c r="ER78">
        <v>999.9</v>
      </c>
      <c r="ES78">
        <v>23.8</v>
      </c>
      <c r="ET78">
        <v>31.1</v>
      </c>
      <c r="EU78">
        <v>11.9959</v>
      </c>
      <c r="EV78">
        <v>63.168</v>
      </c>
      <c r="EW78">
        <v>34.2107</v>
      </c>
      <c r="EX78">
        <v>1</v>
      </c>
      <c r="EY78">
        <v>-0.111469</v>
      </c>
      <c r="EZ78">
        <v>5.35275</v>
      </c>
      <c r="FA78">
        <v>20.2626</v>
      </c>
      <c r="FB78">
        <v>5.21699</v>
      </c>
      <c r="FC78">
        <v>12.0159</v>
      </c>
      <c r="FD78">
        <v>4.9885</v>
      </c>
      <c r="FE78">
        <v>3.2881</v>
      </c>
      <c r="FF78">
        <v>9999</v>
      </c>
      <c r="FG78">
        <v>9999</v>
      </c>
      <c r="FH78">
        <v>9999</v>
      </c>
      <c r="FI78">
        <v>999.9</v>
      </c>
      <c r="FJ78">
        <v>1.86743</v>
      </c>
      <c r="FK78">
        <v>1.86646</v>
      </c>
      <c r="FL78">
        <v>1.866</v>
      </c>
      <c r="FM78">
        <v>1.86584</v>
      </c>
      <c r="FN78">
        <v>1.86769</v>
      </c>
      <c r="FO78">
        <v>1.87026</v>
      </c>
      <c r="FP78">
        <v>1.86889</v>
      </c>
      <c r="FQ78">
        <v>1.87027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-4.645</v>
      </c>
      <c r="GF78">
        <v>-0.2254</v>
      </c>
      <c r="GG78">
        <v>-1.841240210434717</v>
      </c>
      <c r="GH78">
        <v>-0.003310856085068561</v>
      </c>
      <c r="GI78">
        <v>6.863268723063948E-07</v>
      </c>
      <c r="GJ78">
        <v>-1.919107141366201E-10</v>
      </c>
      <c r="GK78">
        <v>-0.1688837207721138</v>
      </c>
      <c r="GL78">
        <v>-0.01731051475613908</v>
      </c>
      <c r="GM78">
        <v>0.001423790055903263</v>
      </c>
      <c r="GN78">
        <v>-2.424810517790065E-05</v>
      </c>
      <c r="GO78">
        <v>3</v>
      </c>
      <c r="GP78">
        <v>2318</v>
      </c>
      <c r="GQ78">
        <v>1</v>
      </c>
      <c r="GR78">
        <v>25</v>
      </c>
      <c r="GS78">
        <v>9978</v>
      </c>
      <c r="GT78">
        <v>9977.799999999999</v>
      </c>
      <c r="GU78">
        <v>2.13257</v>
      </c>
      <c r="GV78">
        <v>2.20947</v>
      </c>
      <c r="GW78">
        <v>1.39771</v>
      </c>
      <c r="GX78">
        <v>2.34741</v>
      </c>
      <c r="GY78">
        <v>1.49536</v>
      </c>
      <c r="GZ78">
        <v>2.38159</v>
      </c>
      <c r="HA78">
        <v>35.4059</v>
      </c>
      <c r="HB78">
        <v>24.035</v>
      </c>
      <c r="HC78">
        <v>18</v>
      </c>
      <c r="HD78">
        <v>527.746</v>
      </c>
      <c r="HE78">
        <v>421.792</v>
      </c>
      <c r="HF78">
        <v>13.1577</v>
      </c>
      <c r="HG78">
        <v>25.8055</v>
      </c>
      <c r="HH78">
        <v>30.0001</v>
      </c>
      <c r="HI78">
        <v>25.8272</v>
      </c>
      <c r="HJ78">
        <v>25.7804</v>
      </c>
      <c r="HK78">
        <v>42.7886</v>
      </c>
      <c r="HL78">
        <v>21.8754</v>
      </c>
      <c r="HM78">
        <v>3.74988</v>
      </c>
      <c r="HN78">
        <v>13.1614</v>
      </c>
      <c r="HO78">
        <v>1041.95</v>
      </c>
      <c r="HP78">
        <v>9.051030000000001</v>
      </c>
      <c r="HQ78">
        <v>101.211</v>
      </c>
      <c r="HR78">
        <v>101.098</v>
      </c>
    </row>
    <row r="79" spans="1:226">
      <c r="A79">
        <v>63</v>
      </c>
      <c r="B79">
        <v>1679422314.5</v>
      </c>
      <c r="C79">
        <v>401.4000000953674</v>
      </c>
      <c r="D79" t="s">
        <v>485</v>
      </c>
      <c r="E79" t="s">
        <v>486</v>
      </c>
      <c r="F79">
        <v>5</v>
      </c>
      <c r="G79" t="s">
        <v>353</v>
      </c>
      <c r="H79" t="s">
        <v>354</v>
      </c>
      <c r="I79">
        <v>1679422306.732143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1036.660570109098</v>
      </c>
      <c r="AK79">
        <v>1014.565454545454</v>
      </c>
      <c r="AL79">
        <v>3.349414278040522</v>
      </c>
      <c r="AM79">
        <v>64.85962485554292</v>
      </c>
      <c r="AN79">
        <f>(AP79 - AO79 + BO79*1E3/(8.314*(BQ79+273.15)) * AR79/BN79 * AQ79) * BN79/(100*BB79) * 1000/(1000 - AP79)</f>
        <v>0</v>
      </c>
      <c r="AO79">
        <v>9.023166899113832</v>
      </c>
      <c r="AP79">
        <v>9.348957802197802</v>
      </c>
      <c r="AQ79">
        <v>-1.538094537612071E-06</v>
      </c>
      <c r="AR79">
        <v>96.46413391047723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1.51</v>
      </c>
      <c r="BC79">
        <v>0.5</v>
      </c>
      <c r="BD79" t="s">
        <v>355</v>
      </c>
      <c r="BE79">
        <v>2</v>
      </c>
      <c r="BF79" t="b">
        <v>1</v>
      </c>
      <c r="BG79">
        <v>1679422306.732143</v>
      </c>
      <c r="BH79">
        <v>980.8858928571429</v>
      </c>
      <c r="BI79">
        <v>1011.015142857143</v>
      </c>
      <c r="BJ79">
        <v>9.354667142857142</v>
      </c>
      <c r="BK79">
        <v>9.023095</v>
      </c>
      <c r="BL79">
        <v>985.5071428571429</v>
      </c>
      <c r="BM79">
        <v>9.580034285714286</v>
      </c>
      <c r="BN79">
        <v>500.0562857142857</v>
      </c>
      <c r="BO79">
        <v>90.01846071428572</v>
      </c>
      <c r="BP79">
        <v>0.09998380357142855</v>
      </c>
      <c r="BQ79">
        <v>19.07433928571428</v>
      </c>
      <c r="BR79">
        <v>20.00228928571428</v>
      </c>
      <c r="BS79">
        <v>999.9000000000002</v>
      </c>
      <c r="BT79">
        <v>0</v>
      </c>
      <c r="BU79">
        <v>0</v>
      </c>
      <c r="BV79">
        <v>10004.01285714286</v>
      </c>
      <c r="BW79">
        <v>0</v>
      </c>
      <c r="BX79">
        <v>13.4898</v>
      </c>
      <c r="BY79">
        <v>-30.12885357142858</v>
      </c>
      <c r="BZ79">
        <v>990.1485357142857</v>
      </c>
      <c r="CA79">
        <v>1020.220321428572</v>
      </c>
      <c r="CB79">
        <v>0.3315726428571428</v>
      </c>
      <c r="CC79">
        <v>1011.015142857143</v>
      </c>
      <c r="CD79">
        <v>9.023095</v>
      </c>
      <c r="CE79">
        <v>0.8420927500000001</v>
      </c>
      <c r="CF79">
        <v>0.8122451071428571</v>
      </c>
      <c r="CG79">
        <v>4.43737392857143</v>
      </c>
      <c r="CH79">
        <v>3.923120714285714</v>
      </c>
      <c r="CI79">
        <v>1999.997857142858</v>
      </c>
      <c r="CJ79">
        <v>0.9799950714285716</v>
      </c>
      <c r="CK79">
        <v>0.02000452857142856</v>
      </c>
      <c r="CL79">
        <v>0</v>
      </c>
      <c r="CM79">
        <v>2.313460714285714</v>
      </c>
      <c r="CN79">
        <v>0</v>
      </c>
      <c r="CO79">
        <v>2476.669642857144</v>
      </c>
      <c r="CP79">
        <v>16749.41071428572</v>
      </c>
      <c r="CQ79">
        <v>37.72525</v>
      </c>
      <c r="CR79">
        <v>38.72525</v>
      </c>
      <c r="CS79">
        <v>38.09575</v>
      </c>
      <c r="CT79">
        <v>37.47975</v>
      </c>
      <c r="CU79">
        <v>36.28321428571429</v>
      </c>
      <c r="CV79">
        <v>1959.9875</v>
      </c>
      <c r="CW79">
        <v>40.01</v>
      </c>
      <c r="CX79">
        <v>0</v>
      </c>
      <c r="CY79">
        <v>1679422321.5</v>
      </c>
      <c r="CZ79">
        <v>0</v>
      </c>
      <c r="DA79">
        <v>0</v>
      </c>
      <c r="DB79" t="s">
        <v>356</v>
      </c>
      <c r="DC79">
        <v>1678823626.5</v>
      </c>
      <c r="DD79">
        <v>1678823640.5</v>
      </c>
      <c r="DE79">
        <v>0</v>
      </c>
      <c r="DF79">
        <v>1.239</v>
      </c>
      <c r="DG79">
        <v>0.006</v>
      </c>
      <c r="DH79">
        <v>-2.298</v>
      </c>
      <c r="DI79">
        <v>-0.146</v>
      </c>
      <c r="DJ79">
        <v>420</v>
      </c>
      <c r="DK79">
        <v>21</v>
      </c>
      <c r="DL79">
        <v>0.57</v>
      </c>
      <c r="DM79">
        <v>0.05</v>
      </c>
      <c r="DN79">
        <v>-30.1237675</v>
      </c>
      <c r="DO79">
        <v>-0.7455726078798846</v>
      </c>
      <c r="DP79">
        <v>0.1116962250649051</v>
      </c>
      <c r="DQ79">
        <v>0</v>
      </c>
      <c r="DR79">
        <v>0.333359675</v>
      </c>
      <c r="DS79">
        <v>-0.04345313696060082</v>
      </c>
      <c r="DT79">
        <v>0.004205819928310648</v>
      </c>
      <c r="DU79">
        <v>1</v>
      </c>
      <c r="DV79">
        <v>1</v>
      </c>
      <c r="DW79">
        <v>2</v>
      </c>
      <c r="DX79" t="s">
        <v>357</v>
      </c>
      <c r="DY79">
        <v>2.9842</v>
      </c>
      <c r="DZ79">
        <v>2.71583</v>
      </c>
      <c r="EA79">
        <v>0.173049</v>
      </c>
      <c r="EB79">
        <v>0.174215</v>
      </c>
      <c r="EC79">
        <v>0.0544135</v>
      </c>
      <c r="ED79">
        <v>0.0515509</v>
      </c>
      <c r="EE79">
        <v>26336.8</v>
      </c>
      <c r="EF79">
        <v>26384</v>
      </c>
      <c r="EG79">
        <v>29593.8</v>
      </c>
      <c r="EH79">
        <v>29543.7</v>
      </c>
      <c r="EI79">
        <v>37099.9</v>
      </c>
      <c r="EJ79">
        <v>37260.2</v>
      </c>
      <c r="EK79">
        <v>41692.7</v>
      </c>
      <c r="EL79">
        <v>42090.1</v>
      </c>
      <c r="EM79">
        <v>1.98025</v>
      </c>
      <c r="EN79">
        <v>1.88002</v>
      </c>
      <c r="EO79">
        <v>0.0416115</v>
      </c>
      <c r="EP79">
        <v>0</v>
      </c>
      <c r="EQ79">
        <v>19.2986</v>
      </c>
      <c r="ER79">
        <v>999.9</v>
      </c>
      <c r="ES79">
        <v>23.7</v>
      </c>
      <c r="ET79">
        <v>31.1</v>
      </c>
      <c r="EU79">
        <v>11.9456</v>
      </c>
      <c r="EV79">
        <v>63.328</v>
      </c>
      <c r="EW79">
        <v>33.778</v>
      </c>
      <c r="EX79">
        <v>1</v>
      </c>
      <c r="EY79">
        <v>-0.110958</v>
      </c>
      <c r="EZ79">
        <v>5.51568</v>
      </c>
      <c r="FA79">
        <v>20.2582</v>
      </c>
      <c r="FB79">
        <v>5.21984</v>
      </c>
      <c r="FC79">
        <v>12.0159</v>
      </c>
      <c r="FD79">
        <v>4.9907</v>
      </c>
      <c r="FE79">
        <v>3.28848</v>
      </c>
      <c r="FF79">
        <v>9999</v>
      </c>
      <c r="FG79">
        <v>9999</v>
      </c>
      <c r="FH79">
        <v>9999</v>
      </c>
      <c r="FI79">
        <v>999.9</v>
      </c>
      <c r="FJ79">
        <v>1.8674</v>
      </c>
      <c r="FK79">
        <v>1.86646</v>
      </c>
      <c r="FL79">
        <v>1.866</v>
      </c>
      <c r="FM79">
        <v>1.86586</v>
      </c>
      <c r="FN79">
        <v>1.86768</v>
      </c>
      <c r="FO79">
        <v>1.87026</v>
      </c>
      <c r="FP79">
        <v>1.8689</v>
      </c>
      <c r="FQ79">
        <v>1.87027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-4.68</v>
      </c>
      <c r="GF79">
        <v>-0.2254</v>
      </c>
      <c r="GG79">
        <v>-1.841240210434717</v>
      </c>
      <c r="GH79">
        <v>-0.003310856085068561</v>
      </c>
      <c r="GI79">
        <v>6.863268723063948E-07</v>
      </c>
      <c r="GJ79">
        <v>-1.919107141366201E-10</v>
      </c>
      <c r="GK79">
        <v>-0.1688837207721138</v>
      </c>
      <c r="GL79">
        <v>-0.01731051475613908</v>
      </c>
      <c r="GM79">
        <v>0.001423790055903263</v>
      </c>
      <c r="GN79">
        <v>-2.424810517790065E-05</v>
      </c>
      <c r="GO79">
        <v>3</v>
      </c>
      <c r="GP79">
        <v>2318</v>
      </c>
      <c r="GQ79">
        <v>1</v>
      </c>
      <c r="GR79">
        <v>25</v>
      </c>
      <c r="GS79">
        <v>9978.1</v>
      </c>
      <c r="GT79">
        <v>9977.9</v>
      </c>
      <c r="GU79">
        <v>2.16187</v>
      </c>
      <c r="GV79">
        <v>2.20215</v>
      </c>
      <c r="GW79">
        <v>1.39648</v>
      </c>
      <c r="GX79">
        <v>2.34741</v>
      </c>
      <c r="GY79">
        <v>1.49536</v>
      </c>
      <c r="GZ79">
        <v>2.48779</v>
      </c>
      <c r="HA79">
        <v>35.4059</v>
      </c>
      <c r="HB79">
        <v>24.0437</v>
      </c>
      <c r="HC79">
        <v>18</v>
      </c>
      <c r="HD79">
        <v>527.862</v>
      </c>
      <c r="HE79">
        <v>421.525</v>
      </c>
      <c r="HF79">
        <v>13.1598</v>
      </c>
      <c r="HG79">
        <v>25.8069</v>
      </c>
      <c r="HH79">
        <v>30.0006</v>
      </c>
      <c r="HI79">
        <v>25.8291</v>
      </c>
      <c r="HJ79">
        <v>25.7817</v>
      </c>
      <c r="HK79">
        <v>43.3113</v>
      </c>
      <c r="HL79">
        <v>21.8754</v>
      </c>
      <c r="HM79">
        <v>3.74988</v>
      </c>
      <c r="HN79">
        <v>13.1329</v>
      </c>
      <c r="HO79">
        <v>1055.31</v>
      </c>
      <c r="HP79">
        <v>9.064249999999999</v>
      </c>
      <c r="HQ79">
        <v>101.212</v>
      </c>
      <c r="HR79">
        <v>101.096</v>
      </c>
    </row>
    <row r="80" spans="1:226">
      <c r="A80">
        <v>64</v>
      </c>
      <c r="B80">
        <v>1679422319.5</v>
      </c>
      <c r="C80">
        <v>406.4000000953674</v>
      </c>
      <c r="D80" t="s">
        <v>487</v>
      </c>
      <c r="E80" t="s">
        <v>488</v>
      </c>
      <c r="F80">
        <v>5</v>
      </c>
      <c r="G80" t="s">
        <v>353</v>
      </c>
      <c r="H80" t="s">
        <v>354</v>
      </c>
      <c r="I80">
        <v>1679422312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1053.580265866999</v>
      </c>
      <c r="AK80">
        <v>1031.662181818181</v>
      </c>
      <c r="AL80">
        <v>3.404363192564079</v>
      </c>
      <c r="AM80">
        <v>64.85962485554292</v>
      </c>
      <c r="AN80">
        <f>(AP80 - AO80 + BO80*1E3/(8.314*(BQ80+273.15)) * AR80/BN80 * AQ80) * BN80/(100*BB80) * 1000/(1000 - AP80)</f>
        <v>0</v>
      </c>
      <c r="AO80">
        <v>9.021891995603513</v>
      </c>
      <c r="AP80">
        <v>9.343224615384621</v>
      </c>
      <c r="AQ80">
        <v>-1.296210199525396E-05</v>
      </c>
      <c r="AR80">
        <v>96.46413391047723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1.51</v>
      </c>
      <c r="BC80">
        <v>0.5</v>
      </c>
      <c r="BD80" t="s">
        <v>355</v>
      </c>
      <c r="BE80">
        <v>2</v>
      </c>
      <c r="BF80" t="b">
        <v>1</v>
      </c>
      <c r="BG80">
        <v>1679422312</v>
      </c>
      <c r="BH80">
        <v>998.5112592592591</v>
      </c>
      <c r="BI80">
        <v>1028.697777777778</v>
      </c>
      <c r="BJ80">
        <v>9.349915555555556</v>
      </c>
      <c r="BK80">
        <v>9.022411481481482</v>
      </c>
      <c r="BL80">
        <v>1003.177222222222</v>
      </c>
      <c r="BM80">
        <v>9.575298518518517</v>
      </c>
      <c r="BN80">
        <v>500.0632222222222</v>
      </c>
      <c r="BO80">
        <v>90.01887777777777</v>
      </c>
      <c r="BP80">
        <v>0.1000345259259259</v>
      </c>
      <c r="BQ80">
        <v>19.07325555555555</v>
      </c>
      <c r="BR80">
        <v>20.00471481481481</v>
      </c>
      <c r="BS80">
        <v>999.9000000000001</v>
      </c>
      <c r="BT80">
        <v>0</v>
      </c>
      <c r="BU80">
        <v>0</v>
      </c>
      <c r="BV80">
        <v>9996.687037037036</v>
      </c>
      <c r="BW80">
        <v>0</v>
      </c>
      <c r="BX80">
        <v>13.4898</v>
      </c>
      <c r="BY80">
        <v>-30.18634074074074</v>
      </c>
      <c r="BZ80">
        <v>1007.935185185185</v>
      </c>
      <c r="CA80">
        <v>1038.062962962963</v>
      </c>
      <c r="CB80">
        <v>0.3275045925925926</v>
      </c>
      <c r="CC80">
        <v>1028.697777777778</v>
      </c>
      <c r="CD80">
        <v>9.022411481481482</v>
      </c>
      <c r="CE80">
        <v>0.8416689259259258</v>
      </c>
      <c r="CF80">
        <v>0.8121873333333333</v>
      </c>
      <c r="CG80">
        <v>4.430185185185184</v>
      </c>
      <c r="CH80">
        <v>3.922109259259259</v>
      </c>
      <c r="CI80">
        <v>1999.992592592593</v>
      </c>
      <c r="CJ80">
        <v>0.9799946666666669</v>
      </c>
      <c r="CK80">
        <v>0.02000493333333333</v>
      </c>
      <c r="CL80">
        <v>0</v>
      </c>
      <c r="CM80">
        <v>2.283633333333333</v>
      </c>
      <c r="CN80">
        <v>0</v>
      </c>
      <c r="CO80">
        <v>2476.759629629629</v>
      </c>
      <c r="CP80">
        <v>16749.37037037037</v>
      </c>
      <c r="CQ80">
        <v>37.69414814814814</v>
      </c>
      <c r="CR80">
        <v>38.70333333333333</v>
      </c>
      <c r="CS80">
        <v>38.06448148148148</v>
      </c>
      <c r="CT80">
        <v>37.458</v>
      </c>
      <c r="CU80">
        <v>36.25681481481482</v>
      </c>
      <c r="CV80">
        <v>1959.981851851852</v>
      </c>
      <c r="CW80">
        <v>40.01037037037037</v>
      </c>
      <c r="CX80">
        <v>0</v>
      </c>
      <c r="CY80">
        <v>1679422326.3</v>
      </c>
      <c r="CZ80">
        <v>0</v>
      </c>
      <c r="DA80">
        <v>0</v>
      </c>
      <c r="DB80" t="s">
        <v>356</v>
      </c>
      <c r="DC80">
        <v>1678823626.5</v>
      </c>
      <c r="DD80">
        <v>1678823640.5</v>
      </c>
      <c r="DE80">
        <v>0</v>
      </c>
      <c r="DF80">
        <v>1.239</v>
      </c>
      <c r="DG80">
        <v>0.006</v>
      </c>
      <c r="DH80">
        <v>-2.298</v>
      </c>
      <c r="DI80">
        <v>-0.146</v>
      </c>
      <c r="DJ80">
        <v>420</v>
      </c>
      <c r="DK80">
        <v>21</v>
      </c>
      <c r="DL80">
        <v>0.57</v>
      </c>
      <c r="DM80">
        <v>0.05</v>
      </c>
      <c r="DN80">
        <v>-30.14613170731707</v>
      </c>
      <c r="DO80">
        <v>-0.8245902439024848</v>
      </c>
      <c r="DP80">
        <v>0.1251509360713055</v>
      </c>
      <c r="DQ80">
        <v>0</v>
      </c>
      <c r="DR80">
        <v>0.3301550731707317</v>
      </c>
      <c r="DS80">
        <v>-0.04526004878048711</v>
      </c>
      <c r="DT80">
        <v>0.004489141084614393</v>
      </c>
      <c r="DU80">
        <v>1</v>
      </c>
      <c r="DV80">
        <v>1</v>
      </c>
      <c r="DW80">
        <v>2</v>
      </c>
      <c r="DX80" t="s">
        <v>357</v>
      </c>
      <c r="DY80">
        <v>2.98425</v>
      </c>
      <c r="DZ80">
        <v>2.71557</v>
      </c>
      <c r="EA80">
        <v>0.174904</v>
      </c>
      <c r="EB80">
        <v>0.17599</v>
      </c>
      <c r="EC80">
        <v>0.0543891</v>
      </c>
      <c r="ED80">
        <v>0.0515489</v>
      </c>
      <c r="EE80">
        <v>26277.2</v>
      </c>
      <c r="EF80">
        <v>26326.7</v>
      </c>
      <c r="EG80">
        <v>29593.2</v>
      </c>
      <c r="EH80">
        <v>29543.1</v>
      </c>
      <c r="EI80">
        <v>37100.1</v>
      </c>
      <c r="EJ80">
        <v>37259.5</v>
      </c>
      <c r="EK80">
        <v>41691.8</v>
      </c>
      <c r="EL80">
        <v>42089.2</v>
      </c>
      <c r="EM80">
        <v>1.98027</v>
      </c>
      <c r="EN80">
        <v>1.87997</v>
      </c>
      <c r="EO80">
        <v>0.0423342</v>
      </c>
      <c r="EP80">
        <v>0</v>
      </c>
      <c r="EQ80">
        <v>19.3011</v>
      </c>
      <c r="ER80">
        <v>999.9</v>
      </c>
      <c r="ES80">
        <v>23.8</v>
      </c>
      <c r="ET80">
        <v>31.1</v>
      </c>
      <c r="EU80">
        <v>11.9955</v>
      </c>
      <c r="EV80">
        <v>63.308</v>
      </c>
      <c r="EW80">
        <v>33.7981</v>
      </c>
      <c r="EX80">
        <v>1</v>
      </c>
      <c r="EY80">
        <v>-0.110528</v>
      </c>
      <c r="EZ80">
        <v>5.51771</v>
      </c>
      <c r="FA80">
        <v>20.2586</v>
      </c>
      <c r="FB80">
        <v>5.22073</v>
      </c>
      <c r="FC80">
        <v>12.0158</v>
      </c>
      <c r="FD80">
        <v>4.991</v>
      </c>
      <c r="FE80">
        <v>3.28865</v>
      </c>
      <c r="FF80">
        <v>9999</v>
      </c>
      <c r="FG80">
        <v>9999</v>
      </c>
      <c r="FH80">
        <v>9999</v>
      </c>
      <c r="FI80">
        <v>999.9</v>
      </c>
      <c r="FJ80">
        <v>1.86743</v>
      </c>
      <c r="FK80">
        <v>1.86646</v>
      </c>
      <c r="FL80">
        <v>1.866</v>
      </c>
      <c r="FM80">
        <v>1.86586</v>
      </c>
      <c r="FN80">
        <v>1.86768</v>
      </c>
      <c r="FO80">
        <v>1.87027</v>
      </c>
      <c r="FP80">
        <v>1.86889</v>
      </c>
      <c r="FQ80">
        <v>1.87027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-4.73</v>
      </c>
      <c r="GF80">
        <v>-0.2254</v>
      </c>
      <c r="GG80">
        <v>-1.841240210434717</v>
      </c>
      <c r="GH80">
        <v>-0.003310856085068561</v>
      </c>
      <c r="GI80">
        <v>6.863268723063948E-07</v>
      </c>
      <c r="GJ80">
        <v>-1.919107141366201E-10</v>
      </c>
      <c r="GK80">
        <v>-0.1688837207721138</v>
      </c>
      <c r="GL80">
        <v>-0.01731051475613908</v>
      </c>
      <c r="GM80">
        <v>0.001423790055903263</v>
      </c>
      <c r="GN80">
        <v>-2.424810517790065E-05</v>
      </c>
      <c r="GO80">
        <v>3</v>
      </c>
      <c r="GP80">
        <v>2318</v>
      </c>
      <c r="GQ80">
        <v>1</v>
      </c>
      <c r="GR80">
        <v>25</v>
      </c>
      <c r="GS80">
        <v>9978.200000000001</v>
      </c>
      <c r="GT80">
        <v>9978</v>
      </c>
      <c r="GU80">
        <v>2.1875</v>
      </c>
      <c r="GV80">
        <v>2.21069</v>
      </c>
      <c r="GW80">
        <v>1.39648</v>
      </c>
      <c r="GX80">
        <v>2.34253</v>
      </c>
      <c r="GY80">
        <v>1.49536</v>
      </c>
      <c r="GZ80">
        <v>2.46216</v>
      </c>
      <c r="HA80">
        <v>35.4059</v>
      </c>
      <c r="HB80">
        <v>24.035</v>
      </c>
      <c r="HC80">
        <v>18</v>
      </c>
      <c r="HD80">
        <v>527.881</v>
      </c>
      <c r="HE80">
        <v>421.502</v>
      </c>
      <c r="HF80">
        <v>13.1404</v>
      </c>
      <c r="HG80">
        <v>25.8086</v>
      </c>
      <c r="HH80">
        <v>30.0004</v>
      </c>
      <c r="HI80">
        <v>25.8294</v>
      </c>
      <c r="HJ80">
        <v>25.7826</v>
      </c>
      <c r="HK80">
        <v>43.9014</v>
      </c>
      <c r="HL80">
        <v>21.8754</v>
      </c>
      <c r="HM80">
        <v>3.74988</v>
      </c>
      <c r="HN80">
        <v>13.1327</v>
      </c>
      <c r="HO80">
        <v>1075.52</v>
      </c>
      <c r="HP80">
        <v>9.08079</v>
      </c>
      <c r="HQ80">
        <v>101.21</v>
      </c>
      <c r="HR80">
        <v>101.094</v>
      </c>
    </row>
    <row r="81" spans="1:226">
      <c r="A81">
        <v>65</v>
      </c>
      <c r="B81">
        <v>1679422324.5</v>
      </c>
      <c r="C81">
        <v>411.4000000953674</v>
      </c>
      <c r="D81" t="s">
        <v>489</v>
      </c>
      <c r="E81" t="s">
        <v>490</v>
      </c>
      <c r="F81">
        <v>5</v>
      </c>
      <c r="G81" t="s">
        <v>353</v>
      </c>
      <c r="H81" t="s">
        <v>354</v>
      </c>
      <c r="I81">
        <v>1679422316.714286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1070.29278118283</v>
      </c>
      <c r="AK81">
        <v>1048.585878787879</v>
      </c>
      <c r="AL81">
        <v>3.39196380031574</v>
      </c>
      <c r="AM81">
        <v>64.85962485554292</v>
      </c>
      <c r="AN81">
        <f>(AP81 - AO81 + BO81*1E3/(8.314*(BQ81+273.15)) * AR81/BN81 * AQ81) * BN81/(100*BB81) * 1000/(1000 - AP81)</f>
        <v>0</v>
      </c>
      <c r="AO81">
        <v>9.020742918623863</v>
      </c>
      <c r="AP81">
        <v>9.337426043956045</v>
      </c>
      <c r="AQ81">
        <v>-8.36207024363848E-06</v>
      </c>
      <c r="AR81">
        <v>96.46413391047723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1.51</v>
      </c>
      <c r="BC81">
        <v>0.5</v>
      </c>
      <c r="BD81" t="s">
        <v>355</v>
      </c>
      <c r="BE81">
        <v>2</v>
      </c>
      <c r="BF81" t="b">
        <v>1</v>
      </c>
      <c r="BG81">
        <v>1679422316.714286</v>
      </c>
      <c r="BH81">
        <v>1014.310535714286</v>
      </c>
      <c r="BI81">
        <v>1044.480357142857</v>
      </c>
      <c r="BJ81">
        <v>9.345356785714285</v>
      </c>
      <c r="BK81">
        <v>9.021554999999999</v>
      </c>
      <c r="BL81">
        <v>1019.016607142857</v>
      </c>
      <c r="BM81">
        <v>9.570753928571431</v>
      </c>
      <c r="BN81">
        <v>500.0688214285715</v>
      </c>
      <c r="BO81">
        <v>90.02024285714286</v>
      </c>
      <c r="BP81">
        <v>0.1000540785714286</v>
      </c>
      <c r="BQ81">
        <v>19.07220357142857</v>
      </c>
      <c r="BR81">
        <v>20.002225</v>
      </c>
      <c r="BS81">
        <v>999.9000000000002</v>
      </c>
      <c r="BT81">
        <v>0</v>
      </c>
      <c r="BU81">
        <v>0</v>
      </c>
      <c r="BV81">
        <v>9998.011785714287</v>
      </c>
      <c r="BW81">
        <v>0</v>
      </c>
      <c r="BX81">
        <v>13.4898</v>
      </c>
      <c r="BY81">
        <v>-30.16882142857143</v>
      </c>
      <c r="BZ81">
        <v>1023.878785714286</v>
      </c>
      <c r="CA81">
        <v>1053.987857142857</v>
      </c>
      <c r="CB81">
        <v>0.3238021428571428</v>
      </c>
      <c r="CC81">
        <v>1044.480357142857</v>
      </c>
      <c r="CD81">
        <v>9.021554999999999</v>
      </c>
      <c r="CE81">
        <v>0.84127125</v>
      </c>
      <c r="CF81">
        <v>0.8121225000000001</v>
      </c>
      <c r="CG81">
        <v>4.4234375</v>
      </c>
      <c r="CH81">
        <v>3.920975357142857</v>
      </c>
      <c r="CI81">
        <v>1999.993928571429</v>
      </c>
      <c r="CJ81">
        <v>0.9799943214285717</v>
      </c>
      <c r="CK81">
        <v>0.02000527857142856</v>
      </c>
      <c r="CL81">
        <v>0</v>
      </c>
      <c r="CM81">
        <v>2.311946428571428</v>
      </c>
      <c r="CN81">
        <v>0</v>
      </c>
      <c r="CO81">
        <v>2476.983214285714</v>
      </c>
      <c r="CP81">
        <v>16749.37857142857</v>
      </c>
      <c r="CQ81">
        <v>37.65821428571428</v>
      </c>
      <c r="CR81">
        <v>38.66928571428571</v>
      </c>
      <c r="CS81">
        <v>38.03321428571428</v>
      </c>
      <c r="CT81">
        <v>37.43707142857143</v>
      </c>
      <c r="CU81">
        <v>36.22525</v>
      </c>
      <c r="CV81">
        <v>1959.983571428571</v>
      </c>
      <c r="CW81">
        <v>40.01035714285714</v>
      </c>
      <c r="CX81">
        <v>0</v>
      </c>
      <c r="CY81">
        <v>1679422331.7</v>
      </c>
      <c r="CZ81">
        <v>0</v>
      </c>
      <c r="DA81">
        <v>0</v>
      </c>
      <c r="DB81" t="s">
        <v>356</v>
      </c>
      <c r="DC81">
        <v>1678823626.5</v>
      </c>
      <c r="DD81">
        <v>1678823640.5</v>
      </c>
      <c r="DE81">
        <v>0</v>
      </c>
      <c r="DF81">
        <v>1.239</v>
      </c>
      <c r="DG81">
        <v>0.006</v>
      </c>
      <c r="DH81">
        <v>-2.298</v>
      </c>
      <c r="DI81">
        <v>-0.146</v>
      </c>
      <c r="DJ81">
        <v>420</v>
      </c>
      <c r="DK81">
        <v>21</v>
      </c>
      <c r="DL81">
        <v>0.57</v>
      </c>
      <c r="DM81">
        <v>0.05</v>
      </c>
      <c r="DN81">
        <v>-30.1508275</v>
      </c>
      <c r="DO81">
        <v>0.2374795497185795</v>
      </c>
      <c r="DP81">
        <v>0.1234642437864095</v>
      </c>
      <c r="DQ81">
        <v>0</v>
      </c>
      <c r="DR81">
        <v>0.325678075</v>
      </c>
      <c r="DS81">
        <v>-0.04725632645403366</v>
      </c>
      <c r="DT81">
        <v>0.004576244548685636</v>
      </c>
      <c r="DU81">
        <v>1</v>
      </c>
      <c r="DV81">
        <v>1</v>
      </c>
      <c r="DW81">
        <v>2</v>
      </c>
      <c r="DX81" t="s">
        <v>357</v>
      </c>
      <c r="DY81">
        <v>2.98386</v>
      </c>
      <c r="DZ81">
        <v>2.7157</v>
      </c>
      <c r="EA81">
        <v>0.176723</v>
      </c>
      <c r="EB81">
        <v>0.177781</v>
      </c>
      <c r="EC81">
        <v>0.0543658</v>
      </c>
      <c r="ED81">
        <v>0.0515537</v>
      </c>
      <c r="EE81">
        <v>26219.3</v>
      </c>
      <c r="EF81">
        <v>26269.5</v>
      </c>
      <c r="EG81">
        <v>29593.2</v>
      </c>
      <c r="EH81">
        <v>29543</v>
      </c>
      <c r="EI81">
        <v>37100.9</v>
      </c>
      <c r="EJ81">
        <v>37259.4</v>
      </c>
      <c r="EK81">
        <v>41691.6</v>
      </c>
      <c r="EL81">
        <v>42089.3</v>
      </c>
      <c r="EM81">
        <v>1.98043</v>
      </c>
      <c r="EN81">
        <v>1.88073</v>
      </c>
      <c r="EO81">
        <v>0.0426024</v>
      </c>
      <c r="EP81">
        <v>0</v>
      </c>
      <c r="EQ81">
        <v>19.3031</v>
      </c>
      <c r="ER81">
        <v>999.9</v>
      </c>
      <c r="ES81">
        <v>23.7</v>
      </c>
      <c r="ET81">
        <v>31.1</v>
      </c>
      <c r="EU81">
        <v>11.9458</v>
      </c>
      <c r="EV81">
        <v>63.168</v>
      </c>
      <c r="EW81">
        <v>33.6939</v>
      </c>
      <c r="EX81">
        <v>1</v>
      </c>
      <c r="EY81">
        <v>-0.11048</v>
      </c>
      <c r="EZ81">
        <v>5.48833</v>
      </c>
      <c r="FA81">
        <v>20.2591</v>
      </c>
      <c r="FB81">
        <v>5.21999</v>
      </c>
      <c r="FC81">
        <v>12.0158</v>
      </c>
      <c r="FD81">
        <v>4.9908</v>
      </c>
      <c r="FE81">
        <v>3.2885</v>
      </c>
      <c r="FF81">
        <v>9999</v>
      </c>
      <c r="FG81">
        <v>9999</v>
      </c>
      <c r="FH81">
        <v>9999</v>
      </c>
      <c r="FI81">
        <v>999.9</v>
      </c>
      <c r="FJ81">
        <v>1.86744</v>
      </c>
      <c r="FK81">
        <v>1.86646</v>
      </c>
      <c r="FL81">
        <v>1.866</v>
      </c>
      <c r="FM81">
        <v>1.86585</v>
      </c>
      <c r="FN81">
        <v>1.86769</v>
      </c>
      <c r="FO81">
        <v>1.87027</v>
      </c>
      <c r="FP81">
        <v>1.8689</v>
      </c>
      <c r="FQ81">
        <v>1.87028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-4.77</v>
      </c>
      <c r="GF81">
        <v>-0.2254</v>
      </c>
      <c r="GG81">
        <v>-1.841240210434717</v>
      </c>
      <c r="GH81">
        <v>-0.003310856085068561</v>
      </c>
      <c r="GI81">
        <v>6.863268723063948E-07</v>
      </c>
      <c r="GJ81">
        <v>-1.919107141366201E-10</v>
      </c>
      <c r="GK81">
        <v>-0.1688837207721138</v>
      </c>
      <c r="GL81">
        <v>-0.01731051475613908</v>
      </c>
      <c r="GM81">
        <v>0.001423790055903263</v>
      </c>
      <c r="GN81">
        <v>-2.424810517790065E-05</v>
      </c>
      <c r="GO81">
        <v>3</v>
      </c>
      <c r="GP81">
        <v>2318</v>
      </c>
      <c r="GQ81">
        <v>1</v>
      </c>
      <c r="GR81">
        <v>25</v>
      </c>
      <c r="GS81">
        <v>9978.299999999999</v>
      </c>
      <c r="GT81">
        <v>9978.1</v>
      </c>
      <c r="GU81">
        <v>2.21802</v>
      </c>
      <c r="GV81">
        <v>2.20337</v>
      </c>
      <c r="GW81">
        <v>1.39648</v>
      </c>
      <c r="GX81">
        <v>2.34619</v>
      </c>
      <c r="GY81">
        <v>1.49536</v>
      </c>
      <c r="GZ81">
        <v>2.5293</v>
      </c>
      <c r="HA81">
        <v>35.4059</v>
      </c>
      <c r="HB81">
        <v>24.035</v>
      </c>
      <c r="HC81">
        <v>18</v>
      </c>
      <c r="HD81">
        <v>527.992</v>
      </c>
      <c r="HE81">
        <v>421.939</v>
      </c>
      <c r="HF81">
        <v>13.1335</v>
      </c>
      <c r="HG81">
        <v>25.8099</v>
      </c>
      <c r="HH81">
        <v>30.0003</v>
      </c>
      <c r="HI81">
        <v>25.8308</v>
      </c>
      <c r="HJ81">
        <v>25.7826</v>
      </c>
      <c r="HK81">
        <v>44.4276</v>
      </c>
      <c r="HL81">
        <v>21.6013</v>
      </c>
      <c r="HM81">
        <v>3.74988</v>
      </c>
      <c r="HN81">
        <v>13.1351</v>
      </c>
      <c r="HO81">
        <v>1088.88</v>
      </c>
      <c r="HP81">
        <v>9.093109999999999</v>
      </c>
      <c r="HQ81">
        <v>101.209</v>
      </c>
      <c r="HR81">
        <v>101.094</v>
      </c>
    </row>
    <row r="82" spans="1:226">
      <c r="A82">
        <v>66</v>
      </c>
      <c r="B82">
        <v>1679422329.5</v>
      </c>
      <c r="C82">
        <v>416.4000000953674</v>
      </c>
      <c r="D82" t="s">
        <v>491</v>
      </c>
      <c r="E82" t="s">
        <v>492</v>
      </c>
      <c r="F82">
        <v>5</v>
      </c>
      <c r="G82" t="s">
        <v>353</v>
      </c>
      <c r="H82" t="s">
        <v>354</v>
      </c>
      <c r="I82">
        <v>1679422322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1087.450545431037</v>
      </c>
      <c r="AK82">
        <v>1065.451272727272</v>
      </c>
      <c r="AL82">
        <v>3.377994120305511</v>
      </c>
      <c r="AM82">
        <v>64.85962485554292</v>
      </c>
      <c r="AN82">
        <f>(AP82 - AO82 + BO82*1E3/(8.314*(BQ82+273.15)) * AR82/BN82 * AQ82) * BN82/(100*BB82) * 1000/(1000 - AP82)</f>
        <v>0</v>
      </c>
      <c r="AO82">
        <v>9.025699322372036</v>
      </c>
      <c r="AP82">
        <v>9.335279340659348</v>
      </c>
      <c r="AQ82">
        <v>-9.865001030452848E-06</v>
      </c>
      <c r="AR82">
        <v>96.46413391047723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1.51</v>
      </c>
      <c r="BC82">
        <v>0.5</v>
      </c>
      <c r="BD82" t="s">
        <v>355</v>
      </c>
      <c r="BE82">
        <v>2</v>
      </c>
      <c r="BF82" t="b">
        <v>1</v>
      </c>
      <c r="BG82">
        <v>1679422322</v>
      </c>
      <c r="BH82">
        <v>1032.055555555556</v>
      </c>
      <c r="BI82">
        <v>1062.211481481482</v>
      </c>
      <c r="BJ82">
        <v>9.340043333333332</v>
      </c>
      <c r="BK82">
        <v>9.025835925925925</v>
      </c>
      <c r="BL82">
        <v>1036.807037037037</v>
      </c>
      <c r="BM82">
        <v>9.565458518518518</v>
      </c>
      <c r="BN82">
        <v>500.0640740740741</v>
      </c>
      <c r="BO82">
        <v>90.0207296296296</v>
      </c>
      <c r="BP82">
        <v>0.1000274777777778</v>
      </c>
      <c r="BQ82">
        <v>19.06912962962963</v>
      </c>
      <c r="BR82">
        <v>20.00051111111111</v>
      </c>
      <c r="BS82">
        <v>999.9000000000001</v>
      </c>
      <c r="BT82">
        <v>0</v>
      </c>
      <c r="BU82">
        <v>0</v>
      </c>
      <c r="BV82">
        <v>10000.04888888889</v>
      </c>
      <c r="BW82">
        <v>0</v>
      </c>
      <c r="BX82">
        <v>13.4898</v>
      </c>
      <c r="BY82">
        <v>-30.1546</v>
      </c>
      <c r="BZ82">
        <v>1041.786296296296</v>
      </c>
      <c r="CA82">
        <v>1071.885555555556</v>
      </c>
      <c r="CB82">
        <v>0.3142077037037037</v>
      </c>
      <c r="CC82">
        <v>1062.211481481482</v>
      </c>
      <c r="CD82">
        <v>9.025835925925925</v>
      </c>
      <c r="CE82">
        <v>0.8407974444444444</v>
      </c>
      <c r="CF82">
        <v>0.8125121851851851</v>
      </c>
      <c r="CG82">
        <v>4.415395185185186</v>
      </c>
      <c r="CH82">
        <v>3.927793703703704</v>
      </c>
      <c r="CI82">
        <v>2000.026296296297</v>
      </c>
      <c r="CJ82">
        <v>0.9799941111111115</v>
      </c>
      <c r="CK82">
        <v>0.02000548888888888</v>
      </c>
      <c r="CL82">
        <v>0</v>
      </c>
      <c r="CM82">
        <v>2.31412962962963</v>
      </c>
      <c r="CN82">
        <v>0</v>
      </c>
      <c r="CO82">
        <v>2477.074444444444</v>
      </c>
      <c r="CP82">
        <v>16749.64814814815</v>
      </c>
      <c r="CQ82">
        <v>37.62714814814815</v>
      </c>
      <c r="CR82">
        <v>38.64796296296296</v>
      </c>
      <c r="CS82">
        <v>37.99748148148148</v>
      </c>
      <c r="CT82">
        <v>37.41174074074074</v>
      </c>
      <c r="CU82">
        <v>36.19414814814814</v>
      </c>
      <c r="CV82">
        <v>1960.015925925926</v>
      </c>
      <c r="CW82">
        <v>40.01037037037037</v>
      </c>
      <c r="CX82">
        <v>0</v>
      </c>
      <c r="CY82">
        <v>1679422336.5</v>
      </c>
      <c r="CZ82">
        <v>0</v>
      </c>
      <c r="DA82">
        <v>0</v>
      </c>
      <c r="DB82" t="s">
        <v>356</v>
      </c>
      <c r="DC82">
        <v>1678823626.5</v>
      </c>
      <c r="DD82">
        <v>1678823640.5</v>
      </c>
      <c r="DE82">
        <v>0</v>
      </c>
      <c r="DF82">
        <v>1.239</v>
      </c>
      <c r="DG82">
        <v>0.006</v>
      </c>
      <c r="DH82">
        <v>-2.298</v>
      </c>
      <c r="DI82">
        <v>-0.146</v>
      </c>
      <c r="DJ82">
        <v>420</v>
      </c>
      <c r="DK82">
        <v>21</v>
      </c>
      <c r="DL82">
        <v>0.57</v>
      </c>
      <c r="DM82">
        <v>0.05</v>
      </c>
      <c r="DN82">
        <v>-30.1854243902439</v>
      </c>
      <c r="DO82">
        <v>0.2725212543554043</v>
      </c>
      <c r="DP82">
        <v>0.1194363322188706</v>
      </c>
      <c r="DQ82">
        <v>0</v>
      </c>
      <c r="DR82">
        <v>0.3194139756097561</v>
      </c>
      <c r="DS82">
        <v>-0.09196534494773467</v>
      </c>
      <c r="DT82">
        <v>0.01026579925603743</v>
      </c>
      <c r="DU82">
        <v>1</v>
      </c>
      <c r="DV82">
        <v>1</v>
      </c>
      <c r="DW82">
        <v>2</v>
      </c>
      <c r="DX82" t="s">
        <v>357</v>
      </c>
      <c r="DY82">
        <v>2.98414</v>
      </c>
      <c r="DZ82">
        <v>2.71561</v>
      </c>
      <c r="EA82">
        <v>0.178523</v>
      </c>
      <c r="EB82">
        <v>0.179561</v>
      </c>
      <c r="EC82">
        <v>0.0543597</v>
      </c>
      <c r="ED82">
        <v>0.0516584</v>
      </c>
      <c r="EE82">
        <v>26162.1</v>
      </c>
      <c r="EF82">
        <v>26212.6</v>
      </c>
      <c r="EG82">
        <v>29593.4</v>
      </c>
      <c r="EH82">
        <v>29542.9</v>
      </c>
      <c r="EI82">
        <v>37101.4</v>
      </c>
      <c r="EJ82">
        <v>37255.2</v>
      </c>
      <c r="EK82">
        <v>41691.8</v>
      </c>
      <c r="EL82">
        <v>42089.2</v>
      </c>
      <c r="EM82">
        <v>1.98037</v>
      </c>
      <c r="EN82">
        <v>1.8805</v>
      </c>
      <c r="EO82">
        <v>0.0425875</v>
      </c>
      <c r="EP82">
        <v>0</v>
      </c>
      <c r="EQ82">
        <v>19.305</v>
      </c>
      <c r="ER82">
        <v>999.9</v>
      </c>
      <c r="ES82">
        <v>23.7</v>
      </c>
      <c r="ET82">
        <v>31.1</v>
      </c>
      <c r="EU82">
        <v>11.9459</v>
      </c>
      <c r="EV82">
        <v>63.298</v>
      </c>
      <c r="EW82">
        <v>33.7861</v>
      </c>
      <c r="EX82">
        <v>1</v>
      </c>
      <c r="EY82">
        <v>-0.110196</v>
      </c>
      <c r="EZ82">
        <v>5.47855</v>
      </c>
      <c r="FA82">
        <v>20.2593</v>
      </c>
      <c r="FB82">
        <v>5.22028</v>
      </c>
      <c r="FC82">
        <v>12.0159</v>
      </c>
      <c r="FD82">
        <v>4.9909</v>
      </c>
      <c r="FE82">
        <v>3.28865</v>
      </c>
      <c r="FF82">
        <v>9999</v>
      </c>
      <c r="FG82">
        <v>9999</v>
      </c>
      <c r="FH82">
        <v>9999</v>
      </c>
      <c r="FI82">
        <v>999.9</v>
      </c>
      <c r="FJ82">
        <v>1.86743</v>
      </c>
      <c r="FK82">
        <v>1.86646</v>
      </c>
      <c r="FL82">
        <v>1.866</v>
      </c>
      <c r="FM82">
        <v>1.86588</v>
      </c>
      <c r="FN82">
        <v>1.8677</v>
      </c>
      <c r="FO82">
        <v>1.87027</v>
      </c>
      <c r="FP82">
        <v>1.8689</v>
      </c>
      <c r="FQ82">
        <v>1.87027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-4.81</v>
      </c>
      <c r="GF82">
        <v>-0.2254</v>
      </c>
      <c r="GG82">
        <v>-1.841240210434717</v>
      </c>
      <c r="GH82">
        <v>-0.003310856085068561</v>
      </c>
      <c r="GI82">
        <v>6.863268723063948E-07</v>
      </c>
      <c r="GJ82">
        <v>-1.919107141366201E-10</v>
      </c>
      <c r="GK82">
        <v>-0.1688837207721138</v>
      </c>
      <c r="GL82">
        <v>-0.01731051475613908</v>
      </c>
      <c r="GM82">
        <v>0.001423790055903263</v>
      </c>
      <c r="GN82">
        <v>-2.424810517790065E-05</v>
      </c>
      <c r="GO82">
        <v>3</v>
      </c>
      <c r="GP82">
        <v>2318</v>
      </c>
      <c r="GQ82">
        <v>1</v>
      </c>
      <c r="GR82">
        <v>25</v>
      </c>
      <c r="GS82">
        <v>9978.4</v>
      </c>
      <c r="GT82">
        <v>9978.1</v>
      </c>
      <c r="GU82">
        <v>2.24365</v>
      </c>
      <c r="GV82">
        <v>2.20093</v>
      </c>
      <c r="GW82">
        <v>1.39648</v>
      </c>
      <c r="GX82">
        <v>2.34741</v>
      </c>
      <c r="GY82">
        <v>1.49536</v>
      </c>
      <c r="GZ82">
        <v>2.52563</v>
      </c>
      <c r="HA82">
        <v>35.4059</v>
      </c>
      <c r="HB82">
        <v>24.0437</v>
      </c>
      <c r="HC82">
        <v>18</v>
      </c>
      <c r="HD82">
        <v>527.967</v>
      </c>
      <c r="HE82">
        <v>421.822</v>
      </c>
      <c r="HF82">
        <v>13.1326</v>
      </c>
      <c r="HG82">
        <v>25.8121</v>
      </c>
      <c r="HH82">
        <v>30.0002</v>
      </c>
      <c r="HI82">
        <v>25.8315</v>
      </c>
      <c r="HJ82">
        <v>25.7844</v>
      </c>
      <c r="HK82">
        <v>45.0045</v>
      </c>
      <c r="HL82">
        <v>21.6013</v>
      </c>
      <c r="HM82">
        <v>3.74988</v>
      </c>
      <c r="HN82">
        <v>13.1341</v>
      </c>
      <c r="HO82">
        <v>1108.92</v>
      </c>
      <c r="HP82">
        <v>9.10984</v>
      </c>
      <c r="HQ82">
        <v>101.21</v>
      </c>
      <c r="HR82">
        <v>101.094</v>
      </c>
    </row>
    <row r="83" spans="1:226">
      <c r="A83">
        <v>67</v>
      </c>
      <c r="B83">
        <v>1679422334.5</v>
      </c>
      <c r="C83">
        <v>421.4000000953674</v>
      </c>
      <c r="D83" t="s">
        <v>493</v>
      </c>
      <c r="E83" t="s">
        <v>494</v>
      </c>
      <c r="F83">
        <v>5</v>
      </c>
      <c r="G83" t="s">
        <v>353</v>
      </c>
      <c r="H83" t="s">
        <v>354</v>
      </c>
      <c r="I83">
        <v>1679422326.714286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1104.448660786469</v>
      </c>
      <c r="AK83">
        <v>1082.456545454546</v>
      </c>
      <c r="AL83">
        <v>3.406565417231648</v>
      </c>
      <c r="AM83">
        <v>64.85962485554292</v>
      </c>
      <c r="AN83">
        <f>(AP83 - AO83 + BO83*1E3/(8.314*(BQ83+273.15)) * AR83/BN83 * AQ83) * BN83/(100*BB83) * 1000/(1000 - AP83)</f>
        <v>0</v>
      </c>
      <c r="AO83">
        <v>9.04696302570118</v>
      </c>
      <c r="AP83">
        <v>9.340274615384617</v>
      </c>
      <c r="AQ83">
        <v>8.516578592831037E-06</v>
      </c>
      <c r="AR83">
        <v>96.46413391047723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1.51</v>
      </c>
      <c r="BC83">
        <v>0.5</v>
      </c>
      <c r="BD83" t="s">
        <v>355</v>
      </c>
      <c r="BE83">
        <v>2</v>
      </c>
      <c r="BF83" t="b">
        <v>1</v>
      </c>
      <c r="BG83">
        <v>1679422326.714286</v>
      </c>
      <c r="BH83">
        <v>1047.862857142857</v>
      </c>
      <c r="BI83">
        <v>1078.039285714286</v>
      </c>
      <c r="BJ83">
        <v>9.338147142857142</v>
      </c>
      <c r="BK83">
        <v>9.033998571428572</v>
      </c>
      <c r="BL83">
        <v>1052.653214285715</v>
      </c>
      <c r="BM83">
        <v>9.563567142857142</v>
      </c>
      <c r="BN83">
        <v>500.0576071428571</v>
      </c>
      <c r="BO83">
        <v>90.02062500000001</v>
      </c>
      <c r="BP83">
        <v>0.09999377857142859</v>
      </c>
      <c r="BQ83">
        <v>19.06675</v>
      </c>
      <c r="BR83">
        <v>20.00150714285714</v>
      </c>
      <c r="BS83">
        <v>999.9000000000002</v>
      </c>
      <c r="BT83">
        <v>0</v>
      </c>
      <c r="BU83">
        <v>0</v>
      </c>
      <c r="BV83">
        <v>10000.96035714286</v>
      </c>
      <c r="BW83">
        <v>0</v>
      </c>
      <c r="BX83">
        <v>13.4898</v>
      </c>
      <c r="BY83">
        <v>-30.17458928571429</v>
      </c>
      <c r="BZ83">
        <v>1057.741071428571</v>
      </c>
      <c r="CA83">
        <v>1087.866428571429</v>
      </c>
      <c r="CB83">
        <v>0.3041483571428572</v>
      </c>
      <c r="CC83">
        <v>1078.039285714286</v>
      </c>
      <c r="CD83">
        <v>9.033998571428572</v>
      </c>
      <c r="CE83">
        <v>0.8406256785714287</v>
      </c>
      <c r="CF83">
        <v>0.8132461071428573</v>
      </c>
      <c r="CG83">
        <v>4.41248</v>
      </c>
      <c r="CH83">
        <v>3.940627142857143</v>
      </c>
      <c r="CI83">
        <v>2000.023571428571</v>
      </c>
      <c r="CJ83">
        <v>0.9799936785714285</v>
      </c>
      <c r="CK83">
        <v>0.02000592142857143</v>
      </c>
      <c r="CL83">
        <v>0</v>
      </c>
      <c r="CM83">
        <v>2.263442857142857</v>
      </c>
      <c r="CN83">
        <v>0</v>
      </c>
      <c r="CO83">
        <v>2477.282857142857</v>
      </c>
      <c r="CP83">
        <v>16749.62142857143</v>
      </c>
      <c r="CQ83">
        <v>37.59575</v>
      </c>
      <c r="CR83">
        <v>38.61142857142857</v>
      </c>
      <c r="CS83">
        <v>37.96625</v>
      </c>
      <c r="CT83">
        <v>37.39271428571429</v>
      </c>
      <c r="CU83">
        <v>36.15821428571429</v>
      </c>
      <c r="CV83">
        <v>1960.013214285714</v>
      </c>
      <c r="CW83">
        <v>40.01035714285714</v>
      </c>
      <c r="CX83">
        <v>0</v>
      </c>
      <c r="CY83">
        <v>1679422341.3</v>
      </c>
      <c r="CZ83">
        <v>0</v>
      </c>
      <c r="DA83">
        <v>0</v>
      </c>
      <c r="DB83" t="s">
        <v>356</v>
      </c>
      <c r="DC83">
        <v>1678823626.5</v>
      </c>
      <c r="DD83">
        <v>1678823640.5</v>
      </c>
      <c r="DE83">
        <v>0</v>
      </c>
      <c r="DF83">
        <v>1.239</v>
      </c>
      <c r="DG83">
        <v>0.006</v>
      </c>
      <c r="DH83">
        <v>-2.298</v>
      </c>
      <c r="DI83">
        <v>-0.146</v>
      </c>
      <c r="DJ83">
        <v>420</v>
      </c>
      <c r="DK83">
        <v>21</v>
      </c>
      <c r="DL83">
        <v>0.57</v>
      </c>
      <c r="DM83">
        <v>0.05</v>
      </c>
      <c r="DN83">
        <v>-30.19748292682927</v>
      </c>
      <c r="DO83">
        <v>-0.1683574912892577</v>
      </c>
      <c r="DP83">
        <v>0.1257235874456903</v>
      </c>
      <c r="DQ83">
        <v>0</v>
      </c>
      <c r="DR83">
        <v>0.3102256829268293</v>
      </c>
      <c r="DS83">
        <v>-0.1350297491289194</v>
      </c>
      <c r="DT83">
        <v>0.01412220452534101</v>
      </c>
      <c r="DU83">
        <v>0</v>
      </c>
      <c r="DV83">
        <v>0</v>
      </c>
      <c r="DW83">
        <v>2</v>
      </c>
      <c r="DX83" t="s">
        <v>381</v>
      </c>
      <c r="DY83">
        <v>2.98396</v>
      </c>
      <c r="DZ83">
        <v>2.71557</v>
      </c>
      <c r="EA83">
        <v>0.180323</v>
      </c>
      <c r="EB83">
        <v>0.181294</v>
      </c>
      <c r="EC83">
        <v>0.0543788</v>
      </c>
      <c r="ED83">
        <v>0.0516678</v>
      </c>
      <c r="EE83">
        <v>26104.9</v>
      </c>
      <c r="EF83">
        <v>26157.1</v>
      </c>
      <c r="EG83">
        <v>29593.5</v>
      </c>
      <c r="EH83">
        <v>29542.7</v>
      </c>
      <c r="EI83">
        <v>37100.7</v>
      </c>
      <c r="EJ83">
        <v>37254.5</v>
      </c>
      <c r="EK83">
        <v>41691.9</v>
      </c>
      <c r="EL83">
        <v>42088.9</v>
      </c>
      <c r="EM83">
        <v>1.97995</v>
      </c>
      <c r="EN83">
        <v>1.88055</v>
      </c>
      <c r="EO83">
        <v>0.0410974</v>
      </c>
      <c r="EP83">
        <v>0</v>
      </c>
      <c r="EQ83">
        <v>19.306</v>
      </c>
      <c r="ER83">
        <v>999.9</v>
      </c>
      <c r="ES83">
        <v>23.7</v>
      </c>
      <c r="ET83">
        <v>31.1</v>
      </c>
      <c r="EU83">
        <v>11.9451</v>
      </c>
      <c r="EV83">
        <v>63.428</v>
      </c>
      <c r="EW83">
        <v>33.754</v>
      </c>
      <c r="EX83">
        <v>1</v>
      </c>
      <c r="EY83">
        <v>-0.110231</v>
      </c>
      <c r="EZ83">
        <v>5.51546</v>
      </c>
      <c r="FA83">
        <v>20.2581</v>
      </c>
      <c r="FB83">
        <v>5.21939</v>
      </c>
      <c r="FC83">
        <v>12.0158</v>
      </c>
      <c r="FD83">
        <v>4.9906</v>
      </c>
      <c r="FE83">
        <v>3.2885</v>
      </c>
      <c r="FF83">
        <v>9999</v>
      </c>
      <c r="FG83">
        <v>9999</v>
      </c>
      <c r="FH83">
        <v>9999</v>
      </c>
      <c r="FI83">
        <v>999.9</v>
      </c>
      <c r="FJ83">
        <v>1.86743</v>
      </c>
      <c r="FK83">
        <v>1.86646</v>
      </c>
      <c r="FL83">
        <v>1.866</v>
      </c>
      <c r="FM83">
        <v>1.86588</v>
      </c>
      <c r="FN83">
        <v>1.86769</v>
      </c>
      <c r="FO83">
        <v>1.87027</v>
      </c>
      <c r="FP83">
        <v>1.86887</v>
      </c>
      <c r="FQ83">
        <v>1.87027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-4.86</v>
      </c>
      <c r="GF83">
        <v>-0.2254</v>
      </c>
      <c r="GG83">
        <v>-1.841240210434717</v>
      </c>
      <c r="GH83">
        <v>-0.003310856085068561</v>
      </c>
      <c r="GI83">
        <v>6.863268723063948E-07</v>
      </c>
      <c r="GJ83">
        <v>-1.919107141366201E-10</v>
      </c>
      <c r="GK83">
        <v>-0.1688837207721138</v>
      </c>
      <c r="GL83">
        <v>-0.01731051475613908</v>
      </c>
      <c r="GM83">
        <v>0.001423790055903263</v>
      </c>
      <c r="GN83">
        <v>-2.424810517790065E-05</v>
      </c>
      <c r="GO83">
        <v>3</v>
      </c>
      <c r="GP83">
        <v>2318</v>
      </c>
      <c r="GQ83">
        <v>1</v>
      </c>
      <c r="GR83">
        <v>25</v>
      </c>
      <c r="GS83">
        <v>9978.5</v>
      </c>
      <c r="GT83">
        <v>9978.200000000001</v>
      </c>
      <c r="GU83">
        <v>2.27295</v>
      </c>
      <c r="GV83">
        <v>2.20093</v>
      </c>
      <c r="GW83">
        <v>1.39648</v>
      </c>
      <c r="GX83">
        <v>2.34741</v>
      </c>
      <c r="GY83">
        <v>1.49536</v>
      </c>
      <c r="GZ83">
        <v>2.48169</v>
      </c>
      <c r="HA83">
        <v>35.4059</v>
      </c>
      <c r="HB83">
        <v>24.0437</v>
      </c>
      <c r="HC83">
        <v>18</v>
      </c>
      <c r="HD83">
        <v>527.6900000000001</v>
      </c>
      <c r="HE83">
        <v>421.854</v>
      </c>
      <c r="HF83">
        <v>13.1298</v>
      </c>
      <c r="HG83">
        <v>25.8135</v>
      </c>
      <c r="HH83">
        <v>30.0002</v>
      </c>
      <c r="HI83">
        <v>25.8318</v>
      </c>
      <c r="HJ83">
        <v>25.7848</v>
      </c>
      <c r="HK83">
        <v>45.5306</v>
      </c>
      <c r="HL83">
        <v>21.3154</v>
      </c>
      <c r="HM83">
        <v>3.74988</v>
      </c>
      <c r="HN83">
        <v>13.1233</v>
      </c>
      <c r="HO83">
        <v>1122.3</v>
      </c>
      <c r="HP83">
        <v>9.11754</v>
      </c>
      <c r="HQ83">
        <v>101.21</v>
      </c>
      <c r="HR83">
        <v>101.093</v>
      </c>
    </row>
    <row r="84" spans="1:226">
      <c r="A84">
        <v>68</v>
      </c>
      <c r="B84">
        <v>1679422339.5</v>
      </c>
      <c r="C84">
        <v>426.4000000953674</v>
      </c>
      <c r="D84" t="s">
        <v>495</v>
      </c>
      <c r="E84" t="s">
        <v>496</v>
      </c>
      <c r="F84">
        <v>5</v>
      </c>
      <c r="G84" t="s">
        <v>353</v>
      </c>
      <c r="H84" t="s">
        <v>354</v>
      </c>
      <c r="I84">
        <v>1679422332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1121.307641814616</v>
      </c>
      <c r="AK84">
        <v>1099.378121212121</v>
      </c>
      <c r="AL84">
        <v>3.389954980773921</v>
      </c>
      <c r="AM84">
        <v>64.85962485554292</v>
      </c>
      <c r="AN84">
        <f>(AP84 - AO84 + BO84*1E3/(8.314*(BQ84+273.15)) * AR84/BN84 * AQ84) * BN84/(100*BB84) * 1000/(1000 - AP84)</f>
        <v>0</v>
      </c>
      <c r="AO84">
        <v>9.048536010024693</v>
      </c>
      <c r="AP84">
        <v>9.33944208791209</v>
      </c>
      <c r="AQ84">
        <v>1.942566190436381E-06</v>
      </c>
      <c r="AR84">
        <v>96.46413391047723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1.51</v>
      </c>
      <c r="BC84">
        <v>0.5</v>
      </c>
      <c r="BD84" t="s">
        <v>355</v>
      </c>
      <c r="BE84">
        <v>2</v>
      </c>
      <c r="BF84" t="b">
        <v>1</v>
      </c>
      <c r="BG84">
        <v>1679422332</v>
      </c>
      <c r="BH84">
        <v>1065.589259259259</v>
      </c>
      <c r="BI84">
        <v>1095.824444444444</v>
      </c>
      <c r="BJ84">
        <v>9.338035555555555</v>
      </c>
      <c r="BK84">
        <v>9.045110740740741</v>
      </c>
      <c r="BL84">
        <v>1070.423333333333</v>
      </c>
      <c r="BM84">
        <v>9.563457037037038</v>
      </c>
      <c r="BN84">
        <v>500.0612962962963</v>
      </c>
      <c r="BO84">
        <v>90.02027777777778</v>
      </c>
      <c r="BP84">
        <v>0.09997302962962963</v>
      </c>
      <c r="BQ84">
        <v>19.06242962962963</v>
      </c>
      <c r="BR84">
        <v>19.99516296296297</v>
      </c>
      <c r="BS84">
        <v>999.9000000000001</v>
      </c>
      <c r="BT84">
        <v>0</v>
      </c>
      <c r="BU84">
        <v>0</v>
      </c>
      <c r="BV84">
        <v>10002.68481481481</v>
      </c>
      <c r="BW84">
        <v>0</v>
      </c>
      <c r="BX84">
        <v>13.4898</v>
      </c>
      <c r="BY84">
        <v>-30.23397777777778</v>
      </c>
      <c r="BZ84">
        <v>1075.634074074074</v>
      </c>
      <c r="CA84">
        <v>1105.825555555556</v>
      </c>
      <c r="CB84">
        <v>0.2929249259259259</v>
      </c>
      <c r="CC84">
        <v>1095.824444444444</v>
      </c>
      <c r="CD84">
        <v>9.045110740740741</v>
      </c>
      <c r="CE84">
        <v>0.8406124814814815</v>
      </c>
      <c r="CF84">
        <v>0.8142433333333332</v>
      </c>
      <c r="CG84">
        <v>4.412255555555555</v>
      </c>
      <c r="CH84">
        <v>3.958062222222222</v>
      </c>
      <c r="CI84">
        <v>2000.038888888889</v>
      </c>
      <c r="CJ84">
        <v>0.9799933333333334</v>
      </c>
      <c r="CK84">
        <v>0.02000626666666666</v>
      </c>
      <c r="CL84">
        <v>0</v>
      </c>
      <c r="CM84">
        <v>2.270966666666667</v>
      </c>
      <c r="CN84">
        <v>0</v>
      </c>
      <c r="CO84">
        <v>2477.58037037037</v>
      </c>
      <c r="CP84">
        <v>16749.75555555556</v>
      </c>
      <c r="CQ84">
        <v>37.56448148148148</v>
      </c>
      <c r="CR84">
        <v>38.58533333333333</v>
      </c>
      <c r="CS84">
        <v>37.92333333333333</v>
      </c>
      <c r="CT84">
        <v>37.36566666666667</v>
      </c>
      <c r="CU84">
        <v>36.13648148148148</v>
      </c>
      <c r="CV84">
        <v>1960.028148148148</v>
      </c>
      <c r="CW84">
        <v>40.01074074074074</v>
      </c>
      <c r="CX84">
        <v>0</v>
      </c>
      <c r="CY84">
        <v>1679422346.7</v>
      </c>
      <c r="CZ84">
        <v>0</v>
      </c>
      <c r="DA84">
        <v>0</v>
      </c>
      <c r="DB84" t="s">
        <v>356</v>
      </c>
      <c r="DC84">
        <v>1678823626.5</v>
      </c>
      <c r="DD84">
        <v>1678823640.5</v>
      </c>
      <c r="DE84">
        <v>0</v>
      </c>
      <c r="DF84">
        <v>1.239</v>
      </c>
      <c r="DG84">
        <v>0.006</v>
      </c>
      <c r="DH84">
        <v>-2.298</v>
      </c>
      <c r="DI84">
        <v>-0.146</v>
      </c>
      <c r="DJ84">
        <v>420</v>
      </c>
      <c r="DK84">
        <v>21</v>
      </c>
      <c r="DL84">
        <v>0.57</v>
      </c>
      <c r="DM84">
        <v>0.05</v>
      </c>
      <c r="DN84">
        <v>-30.1837475</v>
      </c>
      <c r="DO84">
        <v>-0.545118574108952</v>
      </c>
      <c r="DP84">
        <v>0.1081384552032718</v>
      </c>
      <c r="DQ84">
        <v>0</v>
      </c>
      <c r="DR84">
        <v>0.300044125</v>
      </c>
      <c r="DS84">
        <v>-0.1259271106941839</v>
      </c>
      <c r="DT84">
        <v>0.01319465163084554</v>
      </c>
      <c r="DU84">
        <v>0</v>
      </c>
      <c r="DV84">
        <v>0</v>
      </c>
      <c r="DW84">
        <v>2</v>
      </c>
      <c r="DX84" t="s">
        <v>381</v>
      </c>
      <c r="DY84">
        <v>2.98401</v>
      </c>
      <c r="DZ84">
        <v>2.71556</v>
      </c>
      <c r="EA84">
        <v>0.182107</v>
      </c>
      <c r="EB84">
        <v>0.183048</v>
      </c>
      <c r="EC84">
        <v>0.0543782</v>
      </c>
      <c r="ED84">
        <v>0.051721</v>
      </c>
      <c r="EE84">
        <v>26047.5</v>
      </c>
      <c r="EF84">
        <v>26100.7</v>
      </c>
      <c r="EG84">
        <v>29592.8</v>
      </c>
      <c r="EH84">
        <v>29542.3</v>
      </c>
      <c r="EI84">
        <v>37100</v>
      </c>
      <c r="EJ84">
        <v>37252.1</v>
      </c>
      <c r="EK84">
        <v>41691</v>
      </c>
      <c r="EL84">
        <v>42088.4</v>
      </c>
      <c r="EM84">
        <v>1.9802</v>
      </c>
      <c r="EN84">
        <v>1.88075</v>
      </c>
      <c r="EO84">
        <v>0.040248</v>
      </c>
      <c r="EP84">
        <v>0</v>
      </c>
      <c r="EQ84">
        <v>19.3067</v>
      </c>
      <c r="ER84">
        <v>999.9</v>
      </c>
      <c r="ES84">
        <v>23.7</v>
      </c>
      <c r="ET84">
        <v>31.1</v>
      </c>
      <c r="EU84">
        <v>11.9452</v>
      </c>
      <c r="EV84">
        <v>63.348</v>
      </c>
      <c r="EW84">
        <v>33.9704</v>
      </c>
      <c r="EX84">
        <v>1</v>
      </c>
      <c r="EY84">
        <v>-0.110124</v>
      </c>
      <c r="EZ84">
        <v>5.47012</v>
      </c>
      <c r="FA84">
        <v>20.2595</v>
      </c>
      <c r="FB84">
        <v>5.21954</v>
      </c>
      <c r="FC84">
        <v>12.0158</v>
      </c>
      <c r="FD84">
        <v>4.9907</v>
      </c>
      <c r="FE84">
        <v>3.2885</v>
      </c>
      <c r="FF84">
        <v>9999</v>
      </c>
      <c r="FG84">
        <v>9999</v>
      </c>
      <c r="FH84">
        <v>9999</v>
      </c>
      <c r="FI84">
        <v>999.9</v>
      </c>
      <c r="FJ84">
        <v>1.86743</v>
      </c>
      <c r="FK84">
        <v>1.86646</v>
      </c>
      <c r="FL84">
        <v>1.866</v>
      </c>
      <c r="FM84">
        <v>1.86586</v>
      </c>
      <c r="FN84">
        <v>1.8677</v>
      </c>
      <c r="FO84">
        <v>1.87026</v>
      </c>
      <c r="FP84">
        <v>1.86886</v>
      </c>
      <c r="FQ84">
        <v>1.87027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-4.9</v>
      </c>
      <c r="GF84">
        <v>-0.2254</v>
      </c>
      <c r="GG84">
        <v>-1.841240210434717</v>
      </c>
      <c r="GH84">
        <v>-0.003310856085068561</v>
      </c>
      <c r="GI84">
        <v>6.863268723063948E-07</v>
      </c>
      <c r="GJ84">
        <v>-1.919107141366201E-10</v>
      </c>
      <c r="GK84">
        <v>-0.1688837207721138</v>
      </c>
      <c r="GL84">
        <v>-0.01731051475613908</v>
      </c>
      <c r="GM84">
        <v>0.001423790055903263</v>
      </c>
      <c r="GN84">
        <v>-2.424810517790065E-05</v>
      </c>
      <c r="GO84">
        <v>3</v>
      </c>
      <c r="GP84">
        <v>2318</v>
      </c>
      <c r="GQ84">
        <v>1</v>
      </c>
      <c r="GR84">
        <v>25</v>
      </c>
      <c r="GS84">
        <v>9978.5</v>
      </c>
      <c r="GT84">
        <v>9978.299999999999</v>
      </c>
      <c r="GU84">
        <v>2.2998</v>
      </c>
      <c r="GV84">
        <v>2.19849</v>
      </c>
      <c r="GW84">
        <v>1.39648</v>
      </c>
      <c r="GX84">
        <v>2.34497</v>
      </c>
      <c r="GY84">
        <v>1.49536</v>
      </c>
      <c r="GZ84">
        <v>2.50366</v>
      </c>
      <c r="HA84">
        <v>35.4059</v>
      </c>
      <c r="HB84">
        <v>24.0525</v>
      </c>
      <c r="HC84">
        <v>18</v>
      </c>
      <c r="HD84">
        <v>527.872</v>
      </c>
      <c r="HE84">
        <v>421.976</v>
      </c>
      <c r="HF84">
        <v>13.125</v>
      </c>
      <c r="HG84">
        <v>25.8147</v>
      </c>
      <c r="HH84">
        <v>30.0002</v>
      </c>
      <c r="HI84">
        <v>25.8337</v>
      </c>
      <c r="HJ84">
        <v>25.7856</v>
      </c>
      <c r="HK84">
        <v>46.0275</v>
      </c>
      <c r="HL84">
        <v>21.3154</v>
      </c>
      <c r="HM84">
        <v>3.74988</v>
      </c>
      <c r="HN84">
        <v>13.1305</v>
      </c>
      <c r="HO84">
        <v>1142.33</v>
      </c>
      <c r="HP84">
        <v>9.10402</v>
      </c>
      <c r="HQ84">
        <v>101.208</v>
      </c>
      <c r="HR84">
        <v>101.092</v>
      </c>
    </row>
    <row r="85" spans="1:226">
      <c r="A85">
        <v>69</v>
      </c>
      <c r="B85">
        <v>1679422344.5</v>
      </c>
      <c r="C85">
        <v>431.4000000953674</v>
      </c>
      <c r="D85" t="s">
        <v>497</v>
      </c>
      <c r="E85" t="s">
        <v>498</v>
      </c>
      <c r="F85">
        <v>5</v>
      </c>
      <c r="G85" t="s">
        <v>353</v>
      </c>
      <c r="H85" t="s">
        <v>354</v>
      </c>
      <c r="I85">
        <v>1679422336.714286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1138.167999433802</v>
      </c>
      <c r="AK85">
        <v>1116.223575757576</v>
      </c>
      <c r="AL85">
        <v>3.358007349617985</v>
      </c>
      <c r="AM85">
        <v>64.85962485554292</v>
      </c>
      <c r="AN85">
        <f>(AP85 - AO85 + BO85*1E3/(8.314*(BQ85+273.15)) * AR85/BN85 * AQ85) * BN85/(100*BB85) * 1000/(1000 - AP85)</f>
        <v>0</v>
      </c>
      <c r="AO85">
        <v>9.062788626150398</v>
      </c>
      <c r="AP85">
        <v>9.343634615384619</v>
      </c>
      <c r="AQ85">
        <v>3.700572805847452E-06</v>
      </c>
      <c r="AR85">
        <v>96.46413391047723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1.51</v>
      </c>
      <c r="BC85">
        <v>0.5</v>
      </c>
      <c r="BD85" t="s">
        <v>355</v>
      </c>
      <c r="BE85">
        <v>2</v>
      </c>
      <c r="BF85" t="b">
        <v>1</v>
      </c>
      <c r="BG85">
        <v>1679422336.714286</v>
      </c>
      <c r="BH85">
        <v>1081.415357142857</v>
      </c>
      <c r="BI85">
        <v>1111.581785714286</v>
      </c>
      <c r="BJ85">
        <v>9.340006428571428</v>
      </c>
      <c r="BK85">
        <v>9.054393928571427</v>
      </c>
      <c r="BL85">
        <v>1086.288214285714</v>
      </c>
      <c r="BM85">
        <v>9.56542107142857</v>
      </c>
      <c r="BN85">
        <v>500.052</v>
      </c>
      <c r="BO85">
        <v>90.02077857142856</v>
      </c>
      <c r="BP85">
        <v>0.09995507499999999</v>
      </c>
      <c r="BQ85">
        <v>19.05731785714286</v>
      </c>
      <c r="BR85">
        <v>19.98110714285714</v>
      </c>
      <c r="BS85">
        <v>999.9000000000002</v>
      </c>
      <c r="BT85">
        <v>0</v>
      </c>
      <c r="BU85">
        <v>0</v>
      </c>
      <c r="BV85">
        <v>10001.69071428571</v>
      </c>
      <c r="BW85">
        <v>0</v>
      </c>
      <c r="BX85">
        <v>13.48649285714285</v>
      </c>
      <c r="BY85">
        <v>-30.16531428571429</v>
      </c>
      <c r="BZ85">
        <v>1091.611071428571</v>
      </c>
      <c r="CA85">
        <v>1121.736428571429</v>
      </c>
      <c r="CB85">
        <v>0.2856124285714286</v>
      </c>
      <c r="CC85">
        <v>1111.581785714286</v>
      </c>
      <c r="CD85">
        <v>9.054393928571427</v>
      </c>
      <c r="CE85">
        <v>0.8407945714285715</v>
      </c>
      <c r="CF85">
        <v>0.8150835357142857</v>
      </c>
      <c r="CG85">
        <v>4.415346071428571</v>
      </c>
      <c r="CH85">
        <v>3.972733928571428</v>
      </c>
      <c r="CI85">
        <v>2000.009285714285</v>
      </c>
      <c r="CJ85">
        <v>0.9799949285714286</v>
      </c>
      <c r="CK85">
        <v>0.02000478571428572</v>
      </c>
      <c r="CL85">
        <v>0</v>
      </c>
      <c r="CM85">
        <v>2.258321428571428</v>
      </c>
      <c r="CN85">
        <v>0</v>
      </c>
      <c r="CO85">
        <v>2477.811071428572</v>
      </c>
      <c r="CP85">
        <v>16749.51071428572</v>
      </c>
      <c r="CQ85">
        <v>37.53321428571428</v>
      </c>
      <c r="CR85">
        <v>38.56207142857143</v>
      </c>
      <c r="CS85">
        <v>37.89714285714285</v>
      </c>
      <c r="CT85">
        <v>37.34575</v>
      </c>
      <c r="CU85">
        <v>36.10475</v>
      </c>
      <c r="CV85">
        <v>1960.001071428572</v>
      </c>
      <c r="CW85">
        <v>40.00678571428572</v>
      </c>
      <c r="CX85">
        <v>0</v>
      </c>
      <c r="CY85">
        <v>1679422351.5</v>
      </c>
      <c r="CZ85">
        <v>0</v>
      </c>
      <c r="DA85">
        <v>0</v>
      </c>
      <c r="DB85" t="s">
        <v>356</v>
      </c>
      <c r="DC85">
        <v>1678823626.5</v>
      </c>
      <c r="DD85">
        <v>1678823640.5</v>
      </c>
      <c r="DE85">
        <v>0</v>
      </c>
      <c r="DF85">
        <v>1.239</v>
      </c>
      <c r="DG85">
        <v>0.006</v>
      </c>
      <c r="DH85">
        <v>-2.298</v>
      </c>
      <c r="DI85">
        <v>-0.146</v>
      </c>
      <c r="DJ85">
        <v>420</v>
      </c>
      <c r="DK85">
        <v>21</v>
      </c>
      <c r="DL85">
        <v>0.57</v>
      </c>
      <c r="DM85">
        <v>0.05</v>
      </c>
      <c r="DN85">
        <v>-30.19124390243903</v>
      </c>
      <c r="DO85">
        <v>0.5481721254355191</v>
      </c>
      <c r="DP85">
        <v>0.1053769402478099</v>
      </c>
      <c r="DQ85">
        <v>0</v>
      </c>
      <c r="DR85">
        <v>0.2911925365853658</v>
      </c>
      <c r="DS85">
        <v>-0.1017259860627173</v>
      </c>
      <c r="DT85">
        <v>0.01106564726176613</v>
      </c>
      <c r="DU85">
        <v>0</v>
      </c>
      <c r="DV85">
        <v>0</v>
      </c>
      <c r="DW85">
        <v>2</v>
      </c>
      <c r="DX85" t="s">
        <v>381</v>
      </c>
      <c r="DY85">
        <v>2.98409</v>
      </c>
      <c r="DZ85">
        <v>2.71591</v>
      </c>
      <c r="EA85">
        <v>0.183859</v>
      </c>
      <c r="EB85">
        <v>0.184719</v>
      </c>
      <c r="EC85">
        <v>0.0543941</v>
      </c>
      <c r="ED85">
        <v>0.0517464</v>
      </c>
      <c r="EE85">
        <v>25991.8</v>
      </c>
      <c r="EF85">
        <v>26047.6</v>
      </c>
      <c r="EG85">
        <v>29592.8</v>
      </c>
      <c r="EH85">
        <v>29542.6</v>
      </c>
      <c r="EI85">
        <v>37099.5</v>
      </c>
      <c r="EJ85">
        <v>37251.5</v>
      </c>
      <c r="EK85">
        <v>41691.2</v>
      </c>
      <c r="EL85">
        <v>42088.8</v>
      </c>
      <c r="EM85">
        <v>1.98013</v>
      </c>
      <c r="EN85">
        <v>1.88043</v>
      </c>
      <c r="EO85">
        <v>0.0391454</v>
      </c>
      <c r="EP85">
        <v>0</v>
      </c>
      <c r="EQ85">
        <v>19.3067</v>
      </c>
      <c r="ER85">
        <v>999.9</v>
      </c>
      <c r="ES85">
        <v>23.7</v>
      </c>
      <c r="ET85">
        <v>31.1</v>
      </c>
      <c r="EU85">
        <v>11.9451</v>
      </c>
      <c r="EV85">
        <v>63.268</v>
      </c>
      <c r="EW85">
        <v>33.6899</v>
      </c>
      <c r="EX85">
        <v>1</v>
      </c>
      <c r="EY85">
        <v>-0.110254</v>
      </c>
      <c r="EZ85">
        <v>5.39333</v>
      </c>
      <c r="FA85">
        <v>20.2618</v>
      </c>
      <c r="FB85">
        <v>5.21954</v>
      </c>
      <c r="FC85">
        <v>12.0158</v>
      </c>
      <c r="FD85">
        <v>4.9908</v>
      </c>
      <c r="FE85">
        <v>3.2885</v>
      </c>
      <c r="FF85">
        <v>9999</v>
      </c>
      <c r="FG85">
        <v>9999</v>
      </c>
      <c r="FH85">
        <v>9999</v>
      </c>
      <c r="FI85">
        <v>999.9</v>
      </c>
      <c r="FJ85">
        <v>1.86746</v>
      </c>
      <c r="FK85">
        <v>1.86646</v>
      </c>
      <c r="FL85">
        <v>1.866</v>
      </c>
      <c r="FM85">
        <v>1.86585</v>
      </c>
      <c r="FN85">
        <v>1.86769</v>
      </c>
      <c r="FO85">
        <v>1.87027</v>
      </c>
      <c r="FP85">
        <v>1.86888</v>
      </c>
      <c r="FQ85">
        <v>1.87027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-4.94</v>
      </c>
      <c r="GF85">
        <v>-0.2254</v>
      </c>
      <c r="GG85">
        <v>-1.841240210434717</v>
      </c>
      <c r="GH85">
        <v>-0.003310856085068561</v>
      </c>
      <c r="GI85">
        <v>6.863268723063948E-07</v>
      </c>
      <c r="GJ85">
        <v>-1.919107141366201E-10</v>
      </c>
      <c r="GK85">
        <v>-0.1688837207721138</v>
      </c>
      <c r="GL85">
        <v>-0.01731051475613908</v>
      </c>
      <c r="GM85">
        <v>0.001423790055903263</v>
      </c>
      <c r="GN85">
        <v>-2.424810517790065E-05</v>
      </c>
      <c r="GO85">
        <v>3</v>
      </c>
      <c r="GP85">
        <v>2318</v>
      </c>
      <c r="GQ85">
        <v>1</v>
      </c>
      <c r="GR85">
        <v>25</v>
      </c>
      <c r="GS85">
        <v>9978.6</v>
      </c>
      <c r="GT85">
        <v>9978.4</v>
      </c>
      <c r="GU85">
        <v>2.32666</v>
      </c>
      <c r="GV85">
        <v>2.20825</v>
      </c>
      <c r="GW85">
        <v>1.39648</v>
      </c>
      <c r="GX85">
        <v>2.34741</v>
      </c>
      <c r="GY85">
        <v>1.49536</v>
      </c>
      <c r="GZ85">
        <v>2.51587</v>
      </c>
      <c r="HA85">
        <v>35.4291</v>
      </c>
      <c r="HB85">
        <v>24.035</v>
      </c>
      <c r="HC85">
        <v>18</v>
      </c>
      <c r="HD85">
        <v>527.825</v>
      </c>
      <c r="HE85">
        <v>421.797</v>
      </c>
      <c r="HF85">
        <v>13.1335</v>
      </c>
      <c r="HG85">
        <v>25.8164</v>
      </c>
      <c r="HH85">
        <v>30</v>
      </c>
      <c r="HI85">
        <v>25.834</v>
      </c>
      <c r="HJ85">
        <v>25.7869</v>
      </c>
      <c r="HK85">
        <v>46.6131</v>
      </c>
      <c r="HL85">
        <v>21.3154</v>
      </c>
      <c r="HM85">
        <v>3.74988</v>
      </c>
      <c r="HN85">
        <v>13.1491</v>
      </c>
      <c r="HO85">
        <v>1155.69</v>
      </c>
      <c r="HP85">
        <v>9.10402</v>
      </c>
      <c r="HQ85">
        <v>101.208</v>
      </c>
      <c r="HR85">
        <v>101.093</v>
      </c>
    </row>
    <row r="86" spans="1:226">
      <c r="A86">
        <v>70</v>
      </c>
      <c r="B86">
        <v>1679422349.5</v>
      </c>
      <c r="C86">
        <v>436.4000000953674</v>
      </c>
      <c r="D86" t="s">
        <v>499</v>
      </c>
      <c r="E86" t="s">
        <v>500</v>
      </c>
      <c r="F86">
        <v>5</v>
      </c>
      <c r="G86" t="s">
        <v>353</v>
      </c>
      <c r="H86" t="s">
        <v>354</v>
      </c>
      <c r="I86">
        <v>1679422342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1154.975002034661</v>
      </c>
      <c r="AK86">
        <v>1132.926787878788</v>
      </c>
      <c r="AL86">
        <v>3.344532157394402</v>
      </c>
      <c r="AM86">
        <v>64.85962485554292</v>
      </c>
      <c r="AN86">
        <f>(AP86 - AO86 + BO86*1E3/(8.314*(BQ86+273.15)) * AR86/BN86 * AQ86) * BN86/(100*BB86) * 1000/(1000 - AP86)</f>
        <v>0</v>
      </c>
      <c r="AO86">
        <v>9.066426940830647</v>
      </c>
      <c r="AP86">
        <v>9.342429010989019</v>
      </c>
      <c r="AQ86">
        <v>2.251446719667295E-06</v>
      </c>
      <c r="AR86">
        <v>96.46413391047723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1.51</v>
      </c>
      <c r="BC86">
        <v>0.5</v>
      </c>
      <c r="BD86" t="s">
        <v>355</v>
      </c>
      <c r="BE86">
        <v>2</v>
      </c>
      <c r="BF86" t="b">
        <v>1</v>
      </c>
      <c r="BG86">
        <v>1679422342</v>
      </c>
      <c r="BH86">
        <v>1099.080740740741</v>
      </c>
      <c r="BI86">
        <v>1129.237037037037</v>
      </c>
      <c r="BJ86">
        <v>9.341672962962962</v>
      </c>
      <c r="BK86">
        <v>9.061013333333332</v>
      </c>
      <c r="BL86">
        <v>1103.998518518518</v>
      </c>
      <c r="BM86">
        <v>9.567083333333334</v>
      </c>
      <c r="BN86">
        <v>500.0572592592593</v>
      </c>
      <c r="BO86">
        <v>90.02094814814815</v>
      </c>
      <c r="BP86">
        <v>0.09994577777777777</v>
      </c>
      <c r="BQ86">
        <v>19.05163703703704</v>
      </c>
      <c r="BR86">
        <v>19.97217777777778</v>
      </c>
      <c r="BS86">
        <v>999.9000000000001</v>
      </c>
      <c r="BT86">
        <v>0</v>
      </c>
      <c r="BU86">
        <v>0</v>
      </c>
      <c r="BV86">
        <v>10006.91851851852</v>
      </c>
      <c r="BW86">
        <v>0</v>
      </c>
      <c r="BX86">
        <v>13.48252592592593</v>
      </c>
      <c r="BY86">
        <v>-30.15498518518518</v>
      </c>
      <c r="BZ86">
        <v>1109.444444444444</v>
      </c>
      <c r="CA86">
        <v>1139.56037037037</v>
      </c>
      <c r="CB86">
        <v>0.2806601111111111</v>
      </c>
      <c r="CC86">
        <v>1129.237037037037</v>
      </c>
      <c r="CD86">
        <v>9.061013333333332</v>
      </c>
      <c r="CE86">
        <v>0.8409462222222223</v>
      </c>
      <c r="CF86">
        <v>0.8156810370370372</v>
      </c>
      <c r="CG86">
        <v>4.417921111111111</v>
      </c>
      <c r="CH86">
        <v>3.983159259259259</v>
      </c>
      <c r="CI86">
        <v>1999.983703703703</v>
      </c>
      <c r="CJ86">
        <v>0.9799980370370371</v>
      </c>
      <c r="CK86">
        <v>0.02000180740740741</v>
      </c>
      <c r="CL86">
        <v>0</v>
      </c>
      <c r="CM86">
        <v>2.3391</v>
      </c>
      <c r="CN86">
        <v>0</v>
      </c>
      <c r="CO86">
        <v>2477.777777777778</v>
      </c>
      <c r="CP86">
        <v>16749.31111111111</v>
      </c>
      <c r="CQ86">
        <v>37.50214814814815</v>
      </c>
      <c r="CR86">
        <v>38.53674074074074</v>
      </c>
      <c r="CS86">
        <v>37.85633333333333</v>
      </c>
      <c r="CT86">
        <v>37.31907407407407</v>
      </c>
      <c r="CU86">
        <v>36.083</v>
      </c>
      <c r="CV86">
        <v>1959.981111111111</v>
      </c>
      <c r="CW86">
        <v>40.00111111111111</v>
      </c>
      <c r="CX86">
        <v>0</v>
      </c>
      <c r="CY86">
        <v>1679422356.3</v>
      </c>
      <c r="CZ86">
        <v>0</v>
      </c>
      <c r="DA86">
        <v>0</v>
      </c>
      <c r="DB86" t="s">
        <v>356</v>
      </c>
      <c r="DC86">
        <v>1678823626.5</v>
      </c>
      <c r="DD86">
        <v>1678823640.5</v>
      </c>
      <c r="DE86">
        <v>0</v>
      </c>
      <c r="DF86">
        <v>1.239</v>
      </c>
      <c r="DG86">
        <v>0.006</v>
      </c>
      <c r="DH86">
        <v>-2.298</v>
      </c>
      <c r="DI86">
        <v>-0.146</v>
      </c>
      <c r="DJ86">
        <v>420</v>
      </c>
      <c r="DK86">
        <v>21</v>
      </c>
      <c r="DL86">
        <v>0.57</v>
      </c>
      <c r="DM86">
        <v>0.05</v>
      </c>
      <c r="DN86">
        <v>-30.172</v>
      </c>
      <c r="DO86">
        <v>0.3517598499061885</v>
      </c>
      <c r="DP86">
        <v>0.1766021942106046</v>
      </c>
      <c r="DQ86">
        <v>0</v>
      </c>
      <c r="DR86">
        <v>0.283442075</v>
      </c>
      <c r="DS86">
        <v>-0.06192489681050742</v>
      </c>
      <c r="DT86">
        <v>0.006552257078242204</v>
      </c>
      <c r="DU86">
        <v>1</v>
      </c>
      <c r="DV86">
        <v>1</v>
      </c>
      <c r="DW86">
        <v>2</v>
      </c>
      <c r="DX86" t="s">
        <v>357</v>
      </c>
      <c r="DY86">
        <v>2.98403</v>
      </c>
      <c r="DZ86">
        <v>2.71573</v>
      </c>
      <c r="EA86">
        <v>0.185591</v>
      </c>
      <c r="EB86">
        <v>0.186482</v>
      </c>
      <c r="EC86">
        <v>0.0543895</v>
      </c>
      <c r="ED86">
        <v>0.0517453</v>
      </c>
      <c r="EE86">
        <v>25936.4</v>
      </c>
      <c r="EF86">
        <v>25991.2</v>
      </c>
      <c r="EG86">
        <v>29592.6</v>
      </c>
      <c r="EH86">
        <v>29542.5</v>
      </c>
      <c r="EI86">
        <v>37099.2</v>
      </c>
      <c r="EJ86">
        <v>37251.4</v>
      </c>
      <c r="EK86">
        <v>41690.6</v>
      </c>
      <c r="EL86">
        <v>42088.7</v>
      </c>
      <c r="EM86">
        <v>1.98057</v>
      </c>
      <c r="EN86">
        <v>1.88048</v>
      </c>
      <c r="EO86">
        <v>0.0413731</v>
      </c>
      <c r="EP86">
        <v>0</v>
      </c>
      <c r="EQ86">
        <v>19.3067</v>
      </c>
      <c r="ER86">
        <v>999.9</v>
      </c>
      <c r="ES86">
        <v>23.7</v>
      </c>
      <c r="ET86">
        <v>31.1</v>
      </c>
      <c r="EU86">
        <v>11.9444</v>
      </c>
      <c r="EV86">
        <v>63.248</v>
      </c>
      <c r="EW86">
        <v>33.4575</v>
      </c>
      <c r="EX86">
        <v>1</v>
      </c>
      <c r="EY86">
        <v>-0.11034</v>
      </c>
      <c r="EZ86">
        <v>5.30472</v>
      </c>
      <c r="FA86">
        <v>20.2644</v>
      </c>
      <c r="FB86">
        <v>5.21939</v>
      </c>
      <c r="FC86">
        <v>12.0158</v>
      </c>
      <c r="FD86">
        <v>4.99055</v>
      </c>
      <c r="FE86">
        <v>3.28848</v>
      </c>
      <c r="FF86">
        <v>9999</v>
      </c>
      <c r="FG86">
        <v>9999</v>
      </c>
      <c r="FH86">
        <v>9999</v>
      </c>
      <c r="FI86">
        <v>999.9</v>
      </c>
      <c r="FJ86">
        <v>1.86746</v>
      </c>
      <c r="FK86">
        <v>1.86646</v>
      </c>
      <c r="FL86">
        <v>1.866</v>
      </c>
      <c r="FM86">
        <v>1.86587</v>
      </c>
      <c r="FN86">
        <v>1.86768</v>
      </c>
      <c r="FO86">
        <v>1.87027</v>
      </c>
      <c r="FP86">
        <v>1.8689</v>
      </c>
      <c r="FQ86">
        <v>1.87027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-4.98</v>
      </c>
      <c r="GF86">
        <v>-0.2254</v>
      </c>
      <c r="GG86">
        <v>-1.841240210434717</v>
      </c>
      <c r="GH86">
        <v>-0.003310856085068561</v>
      </c>
      <c r="GI86">
        <v>6.863268723063948E-07</v>
      </c>
      <c r="GJ86">
        <v>-1.919107141366201E-10</v>
      </c>
      <c r="GK86">
        <v>-0.1688837207721138</v>
      </c>
      <c r="GL86">
        <v>-0.01731051475613908</v>
      </c>
      <c r="GM86">
        <v>0.001423790055903263</v>
      </c>
      <c r="GN86">
        <v>-2.424810517790065E-05</v>
      </c>
      <c r="GO86">
        <v>3</v>
      </c>
      <c r="GP86">
        <v>2318</v>
      </c>
      <c r="GQ86">
        <v>1</v>
      </c>
      <c r="GR86">
        <v>25</v>
      </c>
      <c r="GS86">
        <v>9978.700000000001</v>
      </c>
      <c r="GT86">
        <v>9978.5</v>
      </c>
      <c r="GU86">
        <v>2.35229</v>
      </c>
      <c r="GV86">
        <v>2.20581</v>
      </c>
      <c r="GW86">
        <v>1.39771</v>
      </c>
      <c r="GX86">
        <v>2.34863</v>
      </c>
      <c r="GY86">
        <v>1.49536</v>
      </c>
      <c r="GZ86">
        <v>2.49146</v>
      </c>
      <c r="HA86">
        <v>35.4291</v>
      </c>
      <c r="HB86">
        <v>24.0437</v>
      </c>
      <c r="HC86">
        <v>18</v>
      </c>
      <c r="HD86">
        <v>528.138</v>
      </c>
      <c r="HE86">
        <v>421.826</v>
      </c>
      <c r="HF86">
        <v>13.154</v>
      </c>
      <c r="HG86">
        <v>25.8184</v>
      </c>
      <c r="HH86">
        <v>29.9999</v>
      </c>
      <c r="HI86">
        <v>25.8358</v>
      </c>
      <c r="HJ86">
        <v>25.7869</v>
      </c>
      <c r="HK86">
        <v>47.1826</v>
      </c>
      <c r="HL86">
        <v>21.3154</v>
      </c>
      <c r="HM86">
        <v>3.74988</v>
      </c>
      <c r="HN86">
        <v>13.1756</v>
      </c>
      <c r="HO86">
        <v>1175.73</v>
      </c>
      <c r="HP86">
        <v>9.10402</v>
      </c>
      <c r="HQ86">
        <v>101.207</v>
      </c>
      <c r="HR86">
        <v>101.093</v>
      </c>
    </row>
    <row r="87" spans="1:226">
      <c r="A87">
        <v>71</v>
      </c>
      <c r="B87">
        <v>1679422354.5</v>
      </c>
      <c r="C87">
        <v>441.4000000953674</v>
      </c>
      <c r="D87" t="s">
        <v>501</v>
      </c>
      <c r="E87" t="s">
        <v>502</v>
      </c>
      <c r="F87">
        <v>5</v>
      </c>
      <c r="G87" t="s">
        <v>353</v>
      </c>
      <c r="H87" t="s">
        <v>354</v>
      </c>
      <c r="I87">
        <v>1679422346.714286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1172.102570255237</v>
      </c>
      <c r="AK87">
        <v>1149.932787878788</v>
      </c>
      <c r="AL87">
        <v>3.392206908640884</v>
      </c>
      <c r="AM87">
        <v>64.85962485554292</v>
      </c>
      <c r="AN87">
        <f>(AP87 - AO87 + BO87*1E3/(8.314*(BQ87+273.15)) * AR87/BN87 * AQ87) * BN87/(100*BB87) * 1000/(1000 - AP87)</f>
        <v>0</v>
      </c>
      <c r="AO87">
        <v>9.06619149506337</v>
      </c>
      <c r="AP87">
        <v>9.343533186813197</v>
      </c>
      <c r="AQ87">
        <v>4.341439538169084E-06</v>
      </c>
      <c r="AR87">
        <v>96.46413391047723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1.51</v>
      </c>
      <c r="BC87">
        <v>0.5</v>
      </c>
      <c r="BD87" t="s">
        <v>355</v>
      </c>
      <c r="BE87">
        <v>2</v>
      </c>
      <c r="BF87" t="b">
        <v>1</v>
      </c>
      <c r="BG87">
        <v>1679422346.714286</v>
      </c>
      <c r="BH87">
        <v>1114.830714285714</v>
      </c>
      <c r="BI87">
        <v>1145.055714285714</v>
      </c>
      <c r="BJ87">
        <v>9.342851785714286</v>
      </c>
      <c r="BK87">
        <v>9.065541428571429</v>
      </c>
      <c r="BL87">
        <v>1119.787857142857</v>
      </c>
      <c r="BM87">
        <v>9.568257142857144</v>
      </c>
      <c r="BN87">
        <v>500.0541428571428</v>
      </c>
      <c r="BO87">
        <v>90.02105714285713</v>
      </c>
      <c r="BP87">
        <v>0.09999351071428571</v>
      </c>
      <c r="BQ87">
        <v>19.04699642857143</v>
      </c>
      <c r="BR87">
        <v>19.97616071428572</v>
      </c>
      <c r="BS87">
        <v>999.9000000000002</v>
      </c>
      <c r="BT87">
        <v>0</v>
      </c>
      <c r="BU87">
        <v>0</v>
      </c>
      <c r="BV87">
        <v>10008.48392857143</v>
      </c>
      <c r="BW87">
        <v>0</v>
      </c>
      <c r="BX87">
        <v>13.48013571428571</v>
      </c>
      <c r="BY87">
        <v>-30.22458214285714</v>
      </c>
      <c r="BZ87">
        <v>1125.344285714286</v>
      </c>
      <c r="CA87">
        <v>1155.530357142857</v>
      </c>
      <c r="CB87">
        <v>0.2773109285714285</v>
      </c>
      <c r="CC87">
        <v>1145.055714285714</v>
      </c>
      <c r="CD87">
        <v>9.065541428571429</v>
      </c>
      <c r="CE87">
        <v>0.8410532857142857</v>
      </c>
      <c r="CF87">
        <v>0.8160896428571427</v>
      </c>
      <c r="CG87">
        <v>4.419739642857143</v>
      </c>
      <c r="CH87">
        <v>3.990287142857143</v>
      </c>
      <c r="CI87">
        <v>1999.963214285714</v>
      </c>
      <c r="CJ87">
        <v>0.9799984999999997</v>
      </c>
      <c r="CK87">
        <v>0.02000138214285715</v>
      </c>
      <c r="CL87">
        <v>0</v>
      </c>
      <c r="CM87">
        <v>2.345471428571429</v>
      </c>
      <c r="CN87">
        <v>0</v>
      </c>
      <c r="CO87">
        <v>2477.884642857142</v>
      </c>
      <c r="CP87">
        <v>16749.13571428572</v>
      </c>
      <c r="CQ87">
        <v>37.47075</v>
      </c>
      <c r="CR87">
        <v>38.51771428571429</v>
      </c>
      <c r="CS87">
        <v>37.83674999999999</v>
      </c>
      <c r="CT87">
        <v>37.30096428571429</v>
      </c>
      <c r="CU87">
        <v>36.04653571428572</v>
      </c>
      <c r="CV87">
        <v>1959.960357142857</v>
      </c>
      <c r="CW87">
        <v>40.00142857142857</v>
      </c>
      <c r="CX87">
        <v>0</v>
      </c>
      <c r="CY87">
        <v>1679422361.7</v>
      </c>
      <c r="CZ87">
        <v>0</v>
      </c>
      <c r="DA87">
        <v>0</v>
      </c>
      <c r="DB87" t="s">
        <v>356</v>
      </c>
      <c r="DC87">
        <v>1678823626.5</v>
      </c>
      <c r="DD87">
        <v>1678823640.5</v>
      </c>
      <c r="DE87">
        <v>0</v>
      </c>
      <c r="DF87">
        <v>1.239</v>
      </c>
      <c r="DG87">
        <v>0.006</v>
      </c>
      <c r="DH87">
        <v>-2.298</v>
      </c>
      <c r="DI87">
        <v>-0.146</v>
      </c>
      <c r="DJ87">
        <v>420</v>
      </c>
      <c r="DK87">
        <v>21</v>
      </c>
      <c r="DL87">
        <v>0.57</v>
      </c>
      <c r="DM87">
        <v>0.05</v>
      </c>
      <c r="DN87">
        <v>-30.20203902439024</v>
      </c>
      <c r="DO87">
        <v>-0.9508620209059738</v>
      </c>
      <c r="DP87">
        <v>0.1979403209864503</v>
      </c>
      <c r="DQ87">
        <v>0</v>
      </c>
      <c r="DR87">
        <v>0.2806246097560975</v>
      </c>
      <c r="DS87">
        <v>-0.04589044599303138</v>
      </c>
      <c r="DT87">
        <v>0.005604567753303396</v>
      </c>
      <c r="DU87">
        <v>1</v>
      </c>
      <c r="DV87">
        <v>1</v>
      </c>
      <c r="DW87">
        <v>2</v>
      </c>
      <c r="DX87" t="s">
        <v>357</v>
      </c>
      <c r="DY87">
        <v>2.98412</v>
      </c>
      <c r="DZ87">
        <v>2.71582</v>
      </c>
      <c r="EA87">
        <v>0.187334</v>
      </c>
      <c r="EB87">
        <v>0.18818</v>
      </c>
      <c r="EC87">
        <v>0.0543907</v>
      </c>
      <c r="ED87">
        <v>0.0517492</v>
      </c>
      <c r="EE87">
        <v>25880.9</v>
      </c>
      <c r="EF87">
        <v>25937</v>
      </c>
      <c r="EG87">
        <v>29592.5</v>
      </c>
      <c r="EH87">
        <v>29542.6</v>
      </c>
      <c r="EI87">
        <v>37099.1</v>
      </c>
      <c r="EJ87">
        <v>37251.7</v>
      </c>
      <c r="EK87">
        <v>41690.5</v>
      </c>
      <c r="EL87">
        <v>42089.1</v>
      </c>
      <c r="EM87">
        <v>1.98037</v>
      </c>
      <c r="EN87">
        <v>1.88067</v>
      </c>
      <c r="EO87">
        <v>0.0395626</v>
      </c>
      <c r="EP87">
        <v>0</v>
      </c>
      <c r="EQ87">
        <v>19.305</v>
      </c>
      <c r="ER87">
        <v>999.9</v>
      </c>
      <c r="ES87">
        <v>23.7</v>
      </c>
      <c r="ET87">
        <v>31.1</v>
      </c>
      <c r="EU87">
        <v>11.9438</v>
      </c>
      <c r="EV87">
        <v>63.168</v>
      </c>
      <c r="EW87">
        <v>33.4415</v>
      </c>
      <c r="EX87">
        <v>1</v>
      </c>
      <c r="EY87">
        <v>-0.110899</v>
      </c>
      <c r="EZ87">
        <v>5.31196</v>
      </c>
      <c r="FA87">
        <v>20.2641</v>
      </c>
      <c r="FB87">
        <v>5.21969</v>
      </c>
      <c r="FC87">
        <v>12.0159</v>
      </c>
      <c r="FD87">
        <v>4.9905</v>
      </c>
      <c r="FE87">
        <v>3.28845</v>
      </c>
      <c r="FF87">
        <v>9999</v>
      </c>
      <c r="FG87">
        <v>9999</v>
      </c>
      <c r="FH87">
        <v>9999</v>
      </c>
      <c r="FI87">
        <v>999.9</v>
      </c>
      <c r="FJ87">
        <v>1.86744</v>
      </c>
      <c r="FK87">
        <v>1.86646</v>
      </c>
      <c r="FL87">
        <v>1.866</v>
      </c>
      <c r="FM87">
        <v>1.86588</v>
      </c>
      <c r="FN87">
        <v>1.86769</v>
      </c>
      <c r="FO87">
        <v>1.87027</v>
      </c>
      <c r="FP87">
        <v>1.8689</v>
      </c>
      <c r="FQ87">
        <v>1.87027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-5.02</v>
      </c>
      <c r="GF87">
        <v>-0.2254</v>
      </c>
      <c r="GG87">
        <v>-1.841240210434717</v>
      </c>
      <c r="GH87">
        <v>-0.003310856085068561</v>
      </c>
      <c r="GI87">
        <v>6.863268723063948E-07</v>
      </c>
      <c r="GJ87">
        <v>-1.919107141366201E-10</v>
      </c>
      <c r="GK87">
        <v>-0.1688837207721138</v>
      </c>
      <c r="GL87">
        <v>-0.01731051475613908</v>
      </c>
      <c r="GM87">
        <v>0.001423790055903263</v>
      </c>
      <c r="GN87">
        <v>-2.424810517790065E-05</v>
      </c>
      <c r="GO87">
        <v>3</v>
      </c>
      <c r="GP87">
        <v>2318</v>
      </c>
      <c r="GQ87">
        <v>1</v>
      </c>
      <c r="GR87">
        <v>25</v>
      </c>
      <c r="GS87">
        <v>9978.799999999999</v>
      </c>
      <c r="GT87">
        <v>9978.6</v>
      </c>
      <c r="GU87">
        <v>2.38159</v>
      </c>
      <c r="GV87">
        <v>2.19849</v>
      </c>
      <c r="GW87">
        <v>1.39648</v>
      </c>
      <c r="GX87">
        <v>2.34863</v>
      </c>
      <c r="GY87">
        <v>1.49536</v>
      </c>
      <c r="GZ87">
        <v>2.5293</v>
      </c>
      <c r="HA87">
        <v>35.4291</v>
      </c>
      <c r="HB87">
        <v>24.035</v>
      </c>
      <c r="HC87">
        <v>18</v>
      </c>
      <c r="HD87">
        <v>528.0069999999999</v>
      </c>
      <c r="HE87">
        <v>421.959</v>
      </c>
      <c r="HF87">
        <v>13.1791</v>
      </c>
      <c r="HG87">
        <v>25.8194</v>
      </c>
      <c r="HH87">
        <v>30</v>
      </c>
      <c r="HI87">
        <v>25.8358</v>
      </c>
      <c r="HJ87">
        <v>25.789</v>
      </c>
      <c r="HK87">
        <v>47.689</v>
      </c>
      <c r="HL87">
        <v>21.3154</v>
      </c>
      <c r="HM87">
        <v>3.74988</v>
      </c>
      <c r="HN87">
        <v>13.1862</v>
      </c>
      <c r="HO87">
        <v>1189.1</v>
      </c>
      <c r="HP87">
        <v>9.10402</v>
      </c>
      <c r="HQ87">
        <v>101.207</v>
      </c>
      <c r="HR87">
        <v>101.093</v>
      </c>
    </row>
    <row r="88" spans="1:226">
      <c r="A88">
        <v>72</v>
      </c>
      <c r="B88">
        <v>1679422359.5</v>
      </c>
      <c r="C88">
        <v>446.4000000953674</v>
      </c>
      <c r="D88" t="s">
        <v>503</v>
      </c>
      <c r="E88" t="s">
        <v>504</v>
      </c>
      <c r="F88">
        <v>5</v>
      </c>
      <c r="G88" t="s">
        <v>353</v>
      </c>
      <c r="H88" t="s">
        <v>354</v>
      </c>
      <c r="I88">
        <v>1679422352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1188.942678652712</v>
      </c>
      <c r="AK88">
        <v>1166.783878787878</v>
      </c>
      <c r="AL88">
        <v>3.369337743103807</v>
      </c>
      <c r="AM88">
        <v>64.85962485554292</v>
      </c>
      <c r="AN88">
        <f>(AP88 - AO88 + BO88*1E3/(8.314*(BQ88+273.15)) * AR88/BN88 * AQ88) * BN88/(100*BB88) * 1000/(1000 - AP88)</f>
        <v>0</v>
      </c>
      <c r="AO88">
        <v>9.066954500573415</v>
      </c>
      <c r="AP88">
        <v>9.339620989010994</v>
      </c>
      <c r="AQ88">
        <v>-5.159884108725181E-06</v>
      </c>
      <c r="AR88">
        <v>96.46413391047723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1.51</v>
      </c>
      <c r="BC88">
        <v>0.5</v>
      </c>
      <c r="BD88" t="s">
        <v>355</v>
      </c>
      <c r="BE88">
        <v>2</v>
      </c>
      <c r="BF88" t="b">
        <v>1</v>
      </c>
      <c r="BG88">
        <v>1679422352</v>
      </c>
      <c r="BH88">
        <v>1132.47037037037</v>
      </c>
      <c r="BI88">
        <v>1162.806296296296</v>
      </c>
      <c r="BJ88">
        <v>9.34267074074074</v>
      </c>
      <c r="BK88">
        <v>9.066545185185184</v>
      </c>
      <c r="BL88">
        <v>1137.471111111111</v>
      </c>
      <c r="BM88">
        <v>9.568077037037039</v>
      </c>
      <c r="BN88">
        <v>500.068</v>
      </c>
      <c r="BO88">
        <v>90.02080370370371</v>
      </c>
      <c r="BP88">
        <v>0.1000026925925926</v>
      </c>
      <c r="BQ88">
        <v>19.04237777777778</v>
      </c>
      <c r="BR88">
        <v>19.97033333333333</v>
      </c>
      <c r="BS88">
        <v>999.9000000000001</v>
      </c>
      <c r="BT88">
        <v>0</v>
      </c>
      <c r="BU88">
        <v>0</v>
      </c>
      <c r="BV88">
        <v>10008.66111111111</v>
      </c>
      <c r="BW88">
        <v>0</v>
      </c>
      <c r="BX88">
        <v>13.48232592592593</v>
      </c>
      <c r="BY88">
        <v>-30.33557777777778</v>
      </c>
      <c r="BZ88">
        <v>1143.15</v>
      </c>
      <c r="CA88">
        <v>1173.445185185185</v>
      </c>
      <c r="CB88">
        <v>0.2761258148148149</v>
      </c>
      <c r="CC88">
        <v>1162.806296296296</v>
      </c>
      <c r="CD88">
        <v>9.066545185185184</v>
      </c>
      <c r="CE88">
        <v>0.8410346296296297</v>
      </c>
      <c r="CF88">
        <v>0.8161777037037038</v>
      </c>
      <c r="CG88">
        <v>4.419422222222223</v>
      </c>
      <c r="CH88">
        <v>3.991822592592592</v>
      </c>
      <c r="CI88">
        <v>1999.956666666667</v>
      </c>
      <c r="CJ88">
        <v>0.9799984074074073</v>
      </c>
      <c r="CK88">
        <v>0.02000145555555556</v>
      </c>
      <c r="CL88">
        <v>0</v>
      </c>
      <c r="CM88">
        <v>2.352907407407407</v>
      </c>
      <c r="CN88">
        <v>0</v>
      </c>
      <c r="CO88">
        <v>2478.055555555556</v>
      </c>
      <c r="CP88">
        <v>16749.07777777778</v>
      </c>
      <c r="CQ88">
        <v>37.43488888888889</v>
      </c>
      <c r="CR88">
        <v>38.486</v>
      </c>
      <c r="CS88">
        <v>37.79596296296296</v>
      </c>
      <c r="CT88">
        <v>37.27755555555555</v>
      </c>
      <c r="CU88">
        <v>36.02296296296296</v>
      </c>
      <c r="CV88">
        <v>1959.954074074074</v>
      </c>
      <c r="CW88">
        <v>40.0037037037037</v>
      </c>
      <c r="CX88">
        <v>0</v>
      </c>
      <c r="CY88">
        <v>1679422366.5</v>
      </c>
      <c r="CZ88">
        <v>0</v>
      </c>
      <c r="DA88">
        <v>0</v>
      </c>
      <c r="DB88" t="s">
        <v>356</v>
      </c>
      <c r="DC88">
        <v>1678823626.5</v>
      </c>
      <c r="DD88">
        <v>1678823640.5</v>
      </c>
      <c r="DE88">
        <v>0</v>
      </c>
      <c r="DF88">
        <v>1.239</v>
      </c>
      <c r="DG88">
        <v>0.006</v>
      </c>
      <c r="DH88">
        <v>-2.298</v>
      </c>
      <c r="DI88">
        <v>-0.146</v>
      </c>
      <c r="DJ88">
        <v>420</v>
      </c>
      <c r="DK88">
        <v>21</v>
      </c>
      <c r="DL88">
        <v>0.57</v>
      </c>
      <c r="DM88">
        <v>0.05</v>
      </c>
      <c r="DN88">
        <v>-30.24943170731707</v>
      </c>
      <c r="DO88">
        <v>-1.294026480836219</v>
      </c>
      <c r="DP88">
        <v>0.2081141975900455</v>
      </c>
      <c r="DQ88">
        <v>0</v>
      </c>
      <c r="DR88">
        <v>0.2768934878048781</v>
      </c>
      <c r="DS88">
        <v>-0.01397918466898994</v>
      </c>
      <c r="DT88">
        <v>0.001792008971040684</v>
      </c>
      <c r="DU88">
        <v>1</v>
      </c>
      <c r="DV88">
        <v>1</v>
      </c>
      <c r="DW88">
        <v>2</v>
      </c>
      <c r="DX88" t="s">
        <v>357</v>
      </c>
      <c r="DY88">
        <v>2.98417</v>
      </c>
      <c r="DZ88">
        <v>2.71554</v>
      </c>
      <c r="EA88">
        <v>0.189049</v>
      </c>
      <c r="EB88">
        <v>0.18986</v>
      </c>
      <c r="EC88">
        <v>0.0543771</v>
      </c>
      <c r="ED88">
        <v>0.0517449</v>
      </c>
      <c r="EE88">
        <v>25826.6</v>
      </c>
      <c r="EF88">
        <v>25884</v>
      </c>
      <c r="EG88">
        <v>29592.9</v>
      </c>
      <c r="EH88">
        <v>29543.2</v>
      </c>
      <c r="EI88">
        <v>37100.3</v>
      </c>
      <c r="EJ88">
        <v>37252.5</v>
      </c>
      <c r="EK88">
        <v>41691.2</v>
      </c>
      <c r="EL88">
        <v>42089.8</v>
      </c>
      <c r="EM88">
        <v>1.98025</v>
      </c>
      <c r="EN88">
        <v>1.8806</v>
      </c>
      <c r="EO88">
        <v>0.0391677</v>
      </c>
      <c r="EP88">
        <v>0</v>
      </c>
      <c r="EQ88">
        <v>19.304</v>
      </c>
      <c r="ER88">
        <v>999.9</v>
      </c>
      <c r="ES88">
        <v>23.7</v>
      </c>
      <c r="ET88">
        <v>31.1</v>
      </c>
      <c r="EU88">
        <v>11.9454</v>
      </c>
      <c r="EV88">
        <v>63.058</v>
      </c>
      <c r="EW88">
        <v>33.4335</v>
      </c>
      <c r="EX88">
        <v>1</v>
      </c>
      <c r="EY88">
        <v>-0.110523</v>
      </c>
      <c r="EZ88">
        <v>5.28488</v>
      </c>
      <c r="FA88">
        <v>20.2652</v>
      </c>
      <c r="FB88">
        <v>5.22028</v>
      </c>
      <c r="FC88">
        <v>12.0159</v>
      </c>
      <c r="FD88">
        <v>4.9905</v>
      </c>
      <c r="FE88">
        <v>3.28865</v>
      </c>
      <c r="FF88">
        <v>9999</v>
      </c>
      <c r="FG88">
        <v>9999</v>
      </c>
      <c r="FH88">
        <v>9999</v>
      </c>
      <c r="FI88">
        <v>999.9</v>
      </c>
      <c r="FJ88">
        <v>1.86743</v>
      </c>
      <c r="FK88">
        <v>1.86646</v>
      </c>
      <c r="FL88">
        <v>1.866</v>
      </c>
      <c r="FM88">
        <v>1.86586</v>
      </c>
      <c r="FN88">
        <v>1.86768</v>
      </c>
      <c r="FO88">
        <v>1.87027</v>
      </c>
      <c r="FP88">
        <v>1.8689</v>
      </c>
      <c r="FQ88">
        <v>1.87027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-5.06</v>
      </c>
      <c r="GF88">
        <v>-0.2254</v>
      </c>
      <c r="GG88">
        <v>-1.841240210434717</v>
      </c>
      <c r="GH88">
        <v>-0.003310856085068561</v>
      </c>
      <c r="GI88">
        <v>6.863268723063948E-07</v>
      </c>
      <c r="GJ88">
        <v>-1.919107141366201E-10</v>
      </c>
      <c r="GK88">
        <v>-0.1688837207721138</v>
      </c>
      <c r="GL88">
        <v>-0.01731051475613908</v>
      </c>
      <c r="GM88">
        <v>0.001423790055903263</v>
      </c>
      <c r="GN88">
        <v>-2.424810517790065E-05</v>
      </c>
      <c r="GO88">
        <v>3</v>
      </c>
      <c r="GP88">
        <v>2318</v>
      </c>
      <c r="GQ88">
        <v>1</v>
      </c>
      <c r="GR88">
        <v>25</v>
      </c>
      <c r="GS88">
        <v>9978.9</v>
      </c>
      <c r="GT88">
        <v>9978.6</v>
      </c>
      <c r="GU88">
        <v>2.40601</v>
      </c>
      <c r="GV88">
        <v>2.20215</v>
      </c>
      <c r="GW88">
        <v>1.39771</v>
      </c>
      <c r="GX88">
        <v>2.34863</v>
      </c>
      <c r="GY88">
        <v>1.49536</v>
      </c>
      <c r="GZ88">
        <v>2.51587</v>
      </c>
      <c r="HA88">
        <v>35.4291</v>
      </c>
      <c r="HB88">
        <v>24.0437</v>
      </c>
      <c r="HC88">
        <v>18</v>
      </c>
      <c r="HD88">
        <v>527.9450000000001</v>
      </c>
      <c r="HE88">
        <v>421.915</v>
      </c>
      <c r="HF88">
        <v>13.1959</v>
      </c>
      <c r="HG88">
        <v>25.8211</v>
      </c>
      <c r="HH88">
        <v>30.0001</v>
      </c>
      <c r="HI88">
        <v>25.838</v>
      </c>
      <c r="HJ88">
        <v>25.789</v>
      </c>
      <c r="HK88">
        <v>48.2585</v>
      </c>
      <c r="HL88">
        <v>21.3154</v>
      </c>
      <c r="HM88">
        <v>3.74988</v>
      </c>
      <c r="HN88">
        <v>13.2055</v>
      </c>
      <c r="HO88">
        <v>1209.14</v>
      </c>
      <c r="HP88">
        <v>9.10402</v>
      </c>
      <c r="HQ88">
        <v>101.208</v>
      </c>
      <c r="HR88">
        <v>101.095</v>
      </c>
    </row>
    <row r="89" spans="1:226">
      <c r="A89">
        <v>73</v>
      </c>
      <c r="B89">
        <v>1679422364.5</v>
      </c>
      <c r="C89">
        <v>451.4000000953674</v>
      </c>
      <c r="D89" t="s">
        <v>505</v>
      </c>
      <c r="E89" t="s">
        <v>506</v>
      </c>
      <c r="F89">
        <v>5</v>
      </c>
      <c r="G89" t="s">
        <v>353</v>
      </c>
      <c r="H89" t="s">
        <v>354</v>
      </c>
      <c r="I89">
        <v>1679422356.714286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1205.912023634446</v>
      </c>
      <c r="AK89">
        <v>1183.728121212121</v>
      </c>
      <c r="AL89">
        <v>3.389284178539139</v>
      </c>
      <c r="AM89">
        <v>64.85962485554292</v>
      </c>
      <c r="AN89">
        <f>(AP89 - AO89 + BO89*1E3/(8.314*(BQ89+273.15)) * AR89/BN89 * AQ89) * BN89/(100*BB89) * 1000/(1000 - AP89)</f>
        <v>0</v>
      </c>
      <c r="AO89">
        <v>9.06600869683662</v>
      </c>
      <c r="AP89">
        <v>9.337464175824183</v>
      </c>
      <c r="AQ89">
        <v>-6.328808104780095E-07</v>
      </c>
      <c r="AR89">
        <v>96.46413391047723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1.51</v>
      </c>
      <c r="BC89">
        <v>0.5</v>
      </c>
      <c r="BD89" t="s">
        <v>355</v>
      </c>
      <c r="BE89">
        <v>2</v>
      </c>
      <c r="BF89" t="b">
        <v>1</v>
      </c>
      <c r="BG89">
        <v>1679422356.714286</v>
      </c>
      <c r="BH89">
        <v>1148.26</v>
      </c>
      <c r="BI89">
        <v>1178.6625</v>
      </c>
      <c r="BJ89">
        <v>9.341229285714286</v>
      </c>
      <c r="BK89">
        <v>9.066616428571429</v>
      </c>
      <c r="BL89">
        <v>1153.300357142857</v>
      </c>
      <c r="BM89">
        <v>9.566640357142859</v>
      </c>
      <c r="BN89">
        <v>500.0637857142857</v>
      </c>
      <c r="BO89">
        <v>90.02083928571427</v>
      </c>
      <c r="BP89">
        <v>0.1000276892857143</v>
      </c>
      <c r="BQ89">
        <v>19.04197857142857</v>
      </c>
      <c r="BR89">
        <v>19.97175714285714</v>
      </c>
      <c r="BS89">
        <v>999.9000000000002</v>
      </c>
      <c r="BT89">
        <v>0</v>
      </c>
      <c r="BU89">
        <v>0</v>
      </c>
      <c r="BV89">
        <v>9999.243571428569</v>
      </c>
      <c r="BW89">
        <v>0</v>
      </c>
      <c r="BX89">
        <v>13.4863</v>
      </c>
      <c r="BY89">
        <v>-30.40314642857143</v>
      </c>
      <c r="BZ89">
        <v>1159.086428571428</v>
      </c>
      <c r="CA89">
        <v>1189.447857142857</v>
      </c>
      <c r="CB89">
        <v>0.2746133571428572</v>
      </c>
      <c r="CC89">
        <v>1178.6625</v>
      </c>
      <c r="CD89">
        <v>9.066616428571429</v>
      </c>
      <c r="CE89">
        <v>0.8409052499999999</v>
      </c>
      <c r="CF89">
        <v>0.816184357142857</v>
      </c>
      <c r="CG89">
        <v>4.417224642857143</v>
      </c>
      <c r="CH89">
        <v>3.991939642857143</v>
      </c>
      <c r="CI89">
        <v>1999.960714285714</v>
      </c>
      <c r="CJ89">
        <v>0.9799979642857141</v>
      </c>
      <c r="CK89">
        <v>0.02000189642857144</v>
      </c>
      <c r="CL89">
        <v>0</v>
      </c>
      <c r="CM89">
        <v>2.319246428571428</v>
      </c>
      <c r="CN89">
        <v>0</v>
      </c>
      <c r="CO89">
        <v>2478.178571428572</v>
      </c>
      <c r="CP89">
        <v>16749.11428571429</v>
      </c>
      <c r="CQ89">
        <v>37.40378571428572</v>
      </c>
      <c r="CR89">
        <v>38.46625</v>
      </c>
      <c r="CS89">
        <v>37.77435714285714</v>
      </c>
      <c r="CT89">
        <v>37.26107142857143</v>
      </c>
      <c r="CU89">
        <v>35.99092857142858</v>
      </c>
      <c r="CV89">
        <v>1959.956071428571</v>
      </c>
      <c r="CW89">
        <v>40.00571428571429</v>
      </c>
      <c r="CX89">
        <v>0</v>
      </c>
      <c r="CY89">
        <v>1679422371.3</v>
      </c>
      <c r="CZ89">
        <v>0</v>
      </c>
      <c r="DA89">
        <v>0</v>
      </c>
      <c r="DB89" t="s">
        <v>356</v>
      </c>
      <c r="DC89">
        <v>1678823626.5</v>
      </c>
      <c r="DD89">
        <v>1678823640.5</v>
      </c>
      <c r="DE89">
        <v>0</v>
      </c>
      <c r="DF89">
        <v>1.239</v>
      </c>
      <c r="DG89">
        <v>0.006</v>
      </c>
      <c r="DH89">
        <v>-2.298</v>
      </c>
      <c r="DI89">
        <v>-0.146</v>
      </c>
      <c r="DJ89">
        <v>420</v>
      </c>
      <c r="DK89">
        <v>21</v>
      </c>
      <c r="DL89">
        <v>0.57</v>
      </c>
      <c r="DM89">
        <v>0.05</v>
      </c>
      <c r="DN89">
        <v>-30.32211463414634</v>
      </c>
      <c r="DO89">
        <v>-1.17393658536581</v>
      </c>
      <c r="DP89">
        <v>0.1962317166390543</v>
      </c>
      <c r="DQ89">
        <v>0</v>
      </c>
      <c r="DR89">
        <v>0.2754347317073171</v>
      </c>
      <c r="DS89">
        <v>-0.01845370034843168</v>
      </c>
      <c r="DT89">
        <v>0.00203709163825616</v>
      </c>
      <c r="DU89">
        <v>1</v>
      </c>
      <c r="DV89">
        <v>1</v>
      </c>
      <c r="DW89">
        <v>2</v>
      </c>
      <c r="DX89" t="s">
        <v>357</v>
      </c>
      <c r="DY89">
        <v>2.98421</v>
      </c>
      <c r="DZ89">
        <v>2.71554</v>
      </c>
      <c r="EA89">
        <v>0.190757</v>
      </c>
      <c r="EB89">
        <v>0.191531</v>
      </c>
      <c r="EC89">
        <v>0.0543633</v>
      </c>
      <c r="ED89">
        <v>0.0517481</v>
      </c>
      <c r="EE89">
        <v>25773</v>
      </c>
      <c r="EF89">
        <v>25830.6</v>
      </c>
      <c r="EG89">
        <v>29593.7</v>
      </c>
      <c r="EH89">
        <v>29543.2</v>
      </c>
      <c r="EI89">
        <v>37102</v>
      </c>
      <c r="EJ89">
        <v>37252.3</v>
      </c>
      <c r="EK89">
        <v>41692.5</v>
      </c>
      <c r="EL89">
        <v>42089.8</v>
      </c>
      <c r="EM89">
        <v>1.98</v>
      </c>
      <c r="EN89">
        <v>1.88072</v>
      </c>
      <c r="EO89">
        <v>0.0418946</v>
      </c>
      <c r="EP89">
        <v>0</v>
      </c>
      <c r="EQ89">
        <v>19.3024</v>
      </c>
      <c r="ER89">
        <v>999.9</v>
      </c>
      <c r="ES89">
        <v>23.7</v>
      </c>
      <c r="ET89">
        <v>31.1</v>
      </c>
      <c r="EU89">
        <v>11.9451</v>
      </c>
      <c r="EV89">
        <v>63.398</v>
      </c>
      <c r="EW89">
        <v>33.4575</v>
      </c>
      <c r="EX89">
        <v>1</v>
      </c>
      <c r="EY89">
        <v>-0.110628</v>
      </c>
      <c r="EZ89">
        <v>5.20623</v>
      </c>
      <c r="FA89">
        <v>20.2675</v>
      </c>
      <c r="FB89">
        <v>5.21999</v>
      </c>
      <c r="FC89">
        <v>12.0153</v>
      </c>
      <c r="FD89">
        <v>4.99085</v>
      </c>
      <c r="FE89">
        <v>3.28865</v>
      </c>
      <c r="FF89">
        <v>9999</v>
      </c>
      <c r="FG89">
        <v>9999</v>
      </c>
      <c r="FH89">
        <v>9999</v>
      </c>
      <c r="FI89">
        <v>999.9</v>
      </c>
      <c r="FJ89">
        <v>1.86744</v>
      </c>
      <c r="FK89">
        <v>1.86646</v>
      </c>
      <c r="FL89">
        <v>1.866</v>
      </c>
      <c r="FM89">
        <v>1.86587</v>
      </c>
      <c r="FN89">
        <v>1.86768</v>
      </c>
      <c r="FO89">
        <v>1.87027</v>
      </c>
      <c r="FP89">
        <v>1.8689</v>
      </c>
      <c r="FQ89">
        <v>1.87027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-5.11</v>
      </c>
      <c r="GF89">
        <v>-0.2254</v>
      </c>
      <c r="GG89">
        <v>-1.841240210434717</v>
      </c>
      <c r="GH89">
        <v>-0.003310856085068561</v>
      </c>
      <c r="GI89">
        <v>6.863268723063948E-07</v>
      </c>
      <c r="GJ89">
        <v>-1.919107141366201E-10</v>
      </c>
      <c r="GK89">
        <v>-0.1688837207721138</v>
      </c>
      <c r="GL89">
        <v>-0.01731051475613908</v>
      </c>
      <c r="GM89">
        <v>0.001423790055903263</v>
      </c>
      <c r="GN89">
        <v>-2.424810517790065E-05</v>
      </c>
      <c r="GO89">
        <v>3</v>
      </c>
      <c r="GP89">
        <v>2318</v>
      </c>
      <c r="GQ89">
        <v>1</v>
      </c>
      <c r="GR89">
        <v>25</v>
      </c>
      <c r="GS89">
        <v>9979</v>
      </c>
      <c r="GT89">
        <v>9978.700000000001</v>
      </c>
      <c r="GU89">
        <v>2.4353</v>
      </c>
      <c r="GV89">
        <v>2.20215</v>
      </c>
      <c r="GW89">
        <v>1.39648</v>
      </c>
      <c r="GX89">
        <v>2.34985</v>
      </c>
      <c r="GY89">
        <v>1.49536</v>
      </c>
      <c r="GZ89">
        <v>2.48535</v>
      </c>
      <c r="HA89">
        <v>35.4291</v>
      </c>
      <c r="HB89">
        <v>24.035</v>
      </c>
      <c r="HC89">
        <v>18</v>
      </c>
      <c r="HD89">
        <v>527.78</v>
      </c>
      <c r="HE89">
        <v>421.998</v>
      </c>
      <c r="HF89">
        <v>13.2197</v>
      </c>
      <c r="HG89">
        <v>25.8229</v>
      </c>
      <c r="HH89">
        <v>30.0001</v>
      </c>
      <c r="HI89">
        <v>25.838</v>
      </c>
      <c r="HJ89">
        <v>25.7903</v>
      </c>
      <c r="HK89">
        <v>48.766</v>
      </c>
      <c r="HL89">
        <v>21.3154</v>
      </c>
      <c r="HM89">
        <v>3.74988</v>
      </c>
      <c r="HN89">
        <v>13.239</v>
      </c>
      <c r="HO89">
        <v>1222.51</v>
      </c>
      <c r="HP89">
        <v>9.10402</v>
      </c>
      <c r="HQ89">
        <v>101.211</v>
      </c>
      <c r="HR89">
        <v>101.095</v>
      </c>
    </row>
    <row r="90" spans="1:226">
      <c r="A90">
        <v>74</v>
      </c>
      <c r="B90">
        <v>1679422369.5</v>
      </c>
      <c r="C90">
        <v>456.4000000953674</v>
      </c>
      <c r="D90" t="s">
        <v>507</v>
      </c>
      <c r="E90" t="s">
        <v>508</v>
      </c>
      <c r="F90">
        <v>5</v>
      </c>
      <c r="G90" t="s">
        <v>353</v>
      </c>
      <c r="H90" t="s">
        <v>354</v>
      </c>
      <c r="I90">
        <v>1679422362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1222.837703859627</v>
      </c>
      <c r="AK90">
        <v>1200.559333333333</v>
      </c>
      <c r="AL90">
        <v>3.377207369399905</v>
      </c>
      <c r="AM90">
        <v>64.85962485554292</v>
      </c>
      <c r="AN90">
        <f>(AP90 - AO90 + BO90*1E3/(8.314*(BQ90+273.15)) * AR90/BN90 * AQ90) * BN90/(100*BB90) * 1000/(1000 - AP90)</f>
        <v>0</v>
      </c>
      <c r="AO90">
        <v>9.066541718030406</v>
      </c>
      <c r="AP90">
        <v>9.333188131868139</v>
      </c>
      <c r="AQ90">
        <v>-7.52186116398607E-06</v>
      </c>
      <c r="AR90">
        <v>96.46413391047723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1.51</v>
      </c>
      <c r="BC90">
        <v>0.5</v>
      </c>
      <c r="BD90" t="s">
        <v>355</v>
      </c>
      <c r="BE90">
        <v>2</v>
      </c>
      <c r="BF90" t="b">
        <v>1</v>
      </c>
      <c r="BG90">
        <v>1679422362</v>
      </c>
      <c r="BH90">
        <v>1165.941111111111</v>
      </c>
      <c r="BI90">
        <v>1196.362592592593</v>
      </c>
      <c r="BJ90">
        <v>9.33810148148148</v>
      </c>
      <c r="BK90">
        <v>9.066543333333334</v>
      </c>
      <c r="BL90">
        <v>1171.025555555556</v>
      </c>
      <c r="BM90">
        <v>9.563522962962963</v>
      </c>
      <c r="BN90">
        <v>500.0575555555555</v>
      </c>
      <c r="BO90">
        <v>90.02018518518518</v>
      </c>
      <c r="BP90">
        <v>0.09998345185185187</v>
      </c>
      <c r="BQ90">
        <v>19.04218148148148</v>
      </c>
      <c r="BR90">
        <v>19.97394444444445</v>
      </c>
      <c r="BS90">
        <v>999.9000000000001</v>
      </c>
      <c r="BT90">
        <v>0</v>
      </c>
      <c r="BU90">
        <v>0</v>
      </c>
      <c r="BV90">
        <v>9995.740370370369</v>
      </c>
      <c r="BW90">
        <v>0</v>
      </c>
      <c r="BX90">
        <v>13.48891851851852</v>
      </c>
      <c r="BY90">
        <v>-30.42154074074074</v>
      </c>
      <c r="BZ90">
        <v>1176.930740740741</v>
      </c>
      <c r="CA90">
        <v>1207.31</v>
      </c>
      <c r="CB90">
        <v>0.271559</v>
      </c>
      <c r="CC90">
        <v>1196.362592592593</v>
      </c>
      <c r="CD90">
        <v>9.066543333333334</v>
      </c>
      <c r="CE90">
        <v>0.8406176666666666</v>
      </c>
      <c r="CF90">
        <v>0.8161718148148148</v>
      </c>
      <c r="CG90">
        <v>4.412338888888889</v>
      </c>
      <c r="CH90">
        <v>3.991721481481481</v>
      </c>
      <c r="CI90">
        <v>1999.976666666667</v>
      </c>
      <c r="CJ90">
        <v>0.979998148148148</v>
      </c>
      <c r="CK90">
        <v>0.02000174814814815</v>
      </c>
      <c r="CL90">
        <v>0</v>
      </c>
      <c r="CM90">
        <v>2.287340740740741</v>
      </c>
      <c r="CN90">
        <v>0</v>
      </c>
      <c r="CO90">
        <v>2478.098518518519</v>
      </c>
      <c r="CP90">
        <v>16749.25555555556</v>
      </c>
      <c r="CQ90">
        <v>37.37255555555556</v>
      </c>
      <c r="CR90">
        <v>38.444</v>
      </c>
      <c r="CS90">
        <v>37.7382962962963</v>
      </c>
      <c r="CT90">
        <v>37.24066666666667</v>
      </c>
      <c r="CU90">
        <v>35.965</v>
      </c>
      <c r="CV90">
        <v>1959.971481481482</v>
      </c>
      <c r="CW90">
        <v>40.0062962962963</v>
      </c>
      <c r="CX90">
        <v>0</v>
      </c>
      <c r="CY90">
        <v>1679422376.7</v>
      </c>
      <c r="CZ90">
        <v>0</v>
      </c>
      <c r="DA90">
        <v>0</v>
      </c>
      <c r="DB90" t="s">
        <v>356</v>
      </c>
      <c r="DC90">
        <v>1678823626.5</v>
      </c>
      <c r="DD90">
        <v>1678823640.5</v>
      </c>
      <c r="DE90">
        <v>0</v>
      </c>
      <c r="DF90">
        <v>1.239</v>
      </c>
      <c r="DG90">
        <v>0.006</v>
      </c>
      <c r="DH90">
        <v>-2.298</v>
      </c>
      <c r="DI90">
        <v>-0.146</v>
      </c>
      <c r="DJ90">
        <v>420</v>
      </c>
      <c r="DK90">
        <v>21</v>
      </c>
      <c r="DL90">
        <v>0.57</v>
      </c>
      <c r="DM90">
        <v>0.05</v>
      </c>
      <c r="DN90">
        <v>-30.41921</v>
      </c>
      <c r="DO90">
        <v>-0.2013883677298154</v>
      </c>
      <c r="DP90">
        <v>0.05718360691666785</v>
      </c>
      <c r="DQ90">
        <v>0</v>
      </c>
      <c r="DR90">
        <v>0.273107375</v>
      </c>
      <c r="DS90">
        <v>-0.03375308442776767</v>
      </c>
      <c r="DT90">
        <v>0.003302685571527359</v>
      </c>
      <c r="DU90">
        <v>1</v>
      </c>
      <c r="DV90">
        <v>1</v>
      </c>
      <c r="DW90">
        <v>2</v>
      </c>
      <c r="DX90" t="s">
        <v>357</v>
      </c>
      <c r="DY90">
        <v>2.98397</v>
      </c>
      <c r="DZ90">
        <v>2.71558</v>
      </c>
      <c r="EA90">
        <v>0.19245</v>
      </c>
      <c r="EB90">
        <v>0.193179</v>
      </c>
      <c r="EC90">
        <v>0.0543453</v>
      </c>
      <c r="ED90">
        <v>0.0517447</v>
      </c>
      <c r="EE90">
        <v>25719.4</v>
      </c>
      <c r="EF90">
        <v>25777.6</v>
      </c>
      <c r="EG90">
        <v>29594.1</v>
      </c>
      <c r="EH90">
        <v>29542.7</v>
      </c>
      <c r="EI90">
        <v>37103</v>
      </c>
      <c r="EJ90">
        <v>37251.9</v>
      </c>
      <c r="EK90">
        <v>41692.7</v>
      </c>
      <c r="EL90">
        <v>42089</v>
      </c>
      <c r="EM90">
        <v>1.98035</v>
      </c>
      <c r="EN90">
        <v>1.88083</v>
      </c>
      <c r="EO90">
        <v>0.0427291</v>
      </c>
      <c r="EP90">
        <v>0</v>
      </c>
      <c r="EQ90">
        <v>19.2999</v>
      </c>
      <c r="ER90">
        <v>999.9</v>
      </c>
      <c r="ES90">
        <v>23.7</v>
      </c>
      <c r="ET90">
        <v>31.1</v>
      </c>
      <c r="EU90">
        <v>11.9448</v>
      </c>
      <c r="EV90">
        <v>63.228</v>
      </c>
      <c r="EW90">
        <v>33.5777</v>
      </c>
      <c r="EX90">
        <v>1</v>
      </c>
      <c r="EY90">
        <v>-0.110678</v>
      </c>
      <c r="EZ90">
        <v>5.24769</v>
      </c>
      <c r="FA90">
        <v>20.2662</v>
      </c>
      <c r="FB90">
        <v>5.22028</v>
      </c>
      <c r="FC90">
        <v>12.0158</v>
      </c>
      <c r="FD90">
        <v>4.99085</v>
      </c>
      <c r="FE90">
        <v>3.28863</v>
      </c>
      <c r="FF90">
        <v>9999</v>
      </c>
      <c r="FG90">
        <v>9999</v>
      </c>
      <c r="FH90">
        <v>9999</v>
      </c>
      <c r="FI90">
        <v>999.9</v>
      </c>
      <c r="FJ90">
        <v>1.86744</v>
      </c>
      <c r="FK90">
        <v>1.86646</v>
      </c>
      <c r="FL90">
        <v>1.866</v>
      </c>
      <c r="FM90">
        <v>1.86588</v>
      </c>
      <c r="FN90">
        <v>1.8677</v>
      </c>
      <c r="FO90">
        <v>1.87027</v>
      </c>
      <c r="FP90">
        <v>1.8689</v>
      </c>
      <c r="FQ90">
        <v>1.87027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-5.14</v>
      </c>
      <c r="GF90">
        <v>-0.2254</v>
      </c>
      <c r="GG90">
        <v>-1.841240210434717</v>
      </c>
      <c r="GH90">
        <v>-0.003310856085068561</v>
      </c>
      <c r="GI90">
        <v>6.863268723063948E-07</v>
      </c>
      <c r="GJ90">
        <v>-1.919107141366201E-10</v>
      </c>
      <c r="GK90">
        <v>-0.1688837207721138</v>
      </c>
      <c r="GL90">
        <v>-0.01731051475613908</v>
      </c>
      <c r="GM90">
        <v>0.001423790055903263</v>
      </c>
      <c r="GN90">
        <v>-2.424810517790065E-05</v>
      </c>
      <c r="GO90">
        <v>3</v>
      </c>
      <c r="GP90">
        <v>2318</v>
      </c>
      <c r="GQ90">
        <v>1</v>
      </c>
      <c r="GR90">
        <v>25</v>
      </c>
      <c r="GS90">
        <v>9979</v>
      </c>
      <c r="GT90">
        <v>9978.799999999999</v>
      </c>
      <c r="GU90">
        <v>2.45972</v>
      </c>
      <c r="GV90">
        <v>2.20581</v>
      </c>
      <c r="GW90">
        <v>1.39648</v>
      </c>
      <c r="GX90">
        <v>2.34619</v>
      </c>
      <c r="GY90">
        <v>1.49536</v>
      </c>
      <c r="GZ90">
        <v>2.46704</v>
      </c>
      <c r="HA90">
        <v>35.4291</v>
      </c>
      <c r="HB90">
        <v>24.035</v>
      </c>
      <c r="HC90">
        <v>18</v>
      </c>
      <c r="HD90">
        <v>528.0309999999999</v>
      </c>
      <c r="HE90">
        <v>422.062</v>
      </c>
      <c r="HF90">
        <v>13.2461</v>
      </c>
      <c r="HG90">
        <v>25.8249</v>
      </c>
      <c r="HH90">
        <v>30.0001</v>
      </c>
      <c r="HI90">
        <v>25.8402</v>
      </c>
      <c r="HJ90">
        <v>25.7912</v>
      </c>
      <c r="HK90">
        <v>49.3356</v>
      </c>
      <c r="HL90">
        <v>21.3154</v>
      </c>
      <c r="HM90">
        <v>3.74988</v>
      </c>
      <c r="HN90">
        <v>13.2474</v>
      </c>
      <c r="HO90">
        <v>1242.57</v>
      </c>
      <c r="HP90">
        <v>9.10402</v>
      </c>
      <c r="HQ90">
        <v>101.212</v>
      </c>
      <c r="HR90">
        <v>101.093</v>
      </c>
    </row>
    <row r="91" spans="1:226">
      <c r="A91">
        <v>75</v>
      </c>
      <c r="B91">
        <v>1679422374.5</v>
      </c>
      <c r="C91">
        <v>461.4000000953674</v>
      </c>
      <c r="D91" t="s">
        <v>509</v>
      </c>
      <c r="E91" t="s">
        <v>510</v>
      </c>
      <c r="F91">
        <v>5</v>
      </c>
      <c r="G91" t="s">
        <v>353</v>
      </c>
      <c r="H91" t="s">
        <v>354</v>
      </c>
      <c r="I91">
        <v>1679422366.714286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1239.540959706988</v>
      </c>
      <c r="AK91">
        <v>1217.41593939394</v>
      </c>
      <c r="AL91">
        <v>3.355388367821776</v>
      </c>
      <c r="AM91">
        <v>64.85962485554292</v>
      </c>
      <c r="AN91">
        <f>(AP91 - AO91 + BO91*1E3/(8.314*(BQ91+273.15)) * AR91/BN91 * AQ91) * BN91/(100*BB91) * 1000/(1000 - AP91)</f>
        <v>0</v>
      </c>
      <c r="AO91">
        <v>9.065837351039624</v>
      </c>
      <c r="AP91">
        <v>9.328607912087918</v>
      </c>
      <c r="AQ91">
        <v>-4.2867881690371E-06</v>
      </c>
      <c r="AR91">
        <v>96.46413391047723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1.51</v>
      </c>
      <c r="BC91">
        <v>0.5</v>
      </c>
      <c r="BD91" t="s">
        <v>355</v>
      </c>
      <c r="BE91">
        <v>2</v>
      </c>
      <c r="BF91" t="b">
        <v>1</v>
      </c>
      <c r="BG91">
        <v>1679422366.714286</v>
      </c>
      <c r="BH91">
        <v>1181.7175</v>
      </c>
      <c r="BI91">
        <v>1212.113214285714</v>
      </c>
      <c r="BJ91">
        <v>9.334835</v>
      </c>
      <c r="BK91">
        <v>9.066155714285715</v>
      </c>
      <c r="BL91">
        <v>1186.8425</v>
      </c>
      <c r="BM91">
        <v>9.560266785714287</v>
      </c>
      <c r="BN91">
        <v>500.0443214285714</v>
      </c>
      <c r="BO91">
        <v>90.01983214285715</v>
      </c>
      <c r="BP91">
        <v>0.09996094285714287</v>
      </c>
      <c r="BQ91">
        <v>19.04454285714286</v>
      </c>
      <c r="BR91">
        <v>19.99371071428572</v>
      </c>
      <c r="BS91">
        <v>999.9000000000002</v>
      </c>
      <c r="BT91">
        <v>0</v>
      </c>
      <c r="BU91">
        <v>0</v>
      </c>
      <c r="BV91">
        <v>9994.928214285716</v>
      </c>
      <c r="BW91">
        <v>0</v>
      </c>
      <c r="BX91">
        <v>13.4898</v>
      </c>
      <c r="BY91">
        <v>-30.39540357142857</v>
      </c>
      <c r="BZ91">
        <v>1192.852142857143</v>
      </c>
      <c r="CA91">
        <v>1223.204285714286</v>
      </c>
      <c r="CB91">
        <v>0.2686795</v>
      </c>
      <c r="CC91">
        <v>1212.113214285714</v>
      </c>
      <c r="CD91">
        <v>9.066155714285715</v>
      </c>
      <c r="CE91">
        <v>0.8403202857142856</v>
      </c>
      <c r="CF91">
        <v>0.81613375</v>
      </c>
      <c r="CG91">
        <v>4.407287142857142</v>
      </c>
      <c r="CH91">
        <v>3.991057142857144</v>
      </c>
      <c r="CI91">
        <v>2000.003571428572</v>
      </c>
      <c r="CJ91">
        <v>0.9800007500000001</v>
      </c>
      <c r="CK91">
        <v>0.01999924285714286</v>
      </c>
      <c r="CL91">
        <v>0</v>
      </c>
      <c r="CM91">
        <v>2.257321428571429</v>
      </c>
      <c r="CN91">
        <v>0</v>
      </c>
      <c r="CO91">
        <v>2477.821428571428</v>
      </c>
      <c r="CP91">
        <v>16749.5</v>
      </c>
      <c r="CQ91">
        <v>37.34575</v>
      </c>
      <c r="CR91">
        <v>38.42814285714285</v>
      </c>
      <c r="CS91">
        <v>37.71625</v>
      </c>
      <c r="CT91">
        <v>37.22075</v>
      </c>
      <c r="CU91">
        <v>35.94600000000001</v>
      </c>
      <c r="CV91">
        <v>1960.001785714285</v>
      </c>
      <c r="CW91">
        <v>40.00178571428571</v>
      </c>
      <c r="CX91">
        <v>0</v>
      </c>
      <c r="CY91">
        <v>1679422381.5</v>
      </c>
      <c r="CZ91">
        <v>0</v>
      </c>
      <c r="DA91">
        <v>0</v>
      </c>
      <c r="DB91" t="s">
        <v>356</v>
      </c>
      <c r="DC91">
        <v>1678823626.5</v>
      </c>
      <c r="DD91">
        <v>1678823640.5</v>
      </c>
      <c r="DE91">
        <v>0</v>
      </c>
      <c r="DF91">
        <v>1.239</v>
      </c>
      <c r="DG91">
        <v>0.006</v>
      </c>
      <c r="DH91">
        <v>-2.298</v>
      </c>
      <c r="DI91">
        <v>-0.146</v>
      </c>
      <c r="DJ91">
        <v>420</v>
      </c>
      <c r="DK91">
        <v>21</v>
      </c>
      <c r="DL91">
        <v>0.57</v>
      </c>
      <c r="DM91">
        <v>0.05</v>
      </c>
      <c r="DN91">
        <v>-30.38979268292683</v>
      </c>
      <c r="DO91">
        <v>0.2148480836236989</v>
      </c>
      <c r="DP91">
        <v>0.07866973072170942</v>
      </c>
      <c r="DQ91">
        <v>0</v>
      </c>
      <c r="DR91">
        <v>0.2706019512195122</v>
      </c>
      <c r="DS91">
        <v>-0.03744643902438985</v>
      </c>
      <c r="DT91">
        <v>0.003721894206640665</v>
      </c>
      <c r="DU91">
        <v>1</v>
      </c>
      <c r="DV91">
        <v>1</v>
      </c>
      <c r="DW91">
        <v>2</v>
      </c>
      <c r="DX91" t="s">
        <v>357</v>
      </c>
      <c r="DY91">
        <v>2.98399</v>
      </c>
      <c r="DZ91">
        <v>2.71557</v>
      </c>
      <c r="EA91">
        <v>0.194131</v>
      </c>
      <c r="EB91">
        <v>0.194822</v>
      </c>
      <c r="EC91">
        <v>0.0543244</v>
      </c>
      <c r="ED91">
        <v>0.051744</v>
      </c>
      <c r="EE91">
        <v>25665.3</v>
      </c>
      <c r="EF91">
        <v>25725.3</v>
      </c>
      <c r="EG91">
        <v>29593.4</v>
      </c>
      <c r="EH91">
        <v>29542.9</v>
      </c>
      <c r="EI91">
        <v>37102.9</v>
      </c>
      <c r="EJ91">
        <v>37252.2</v>
      </c>
      <c r="EK91">
        <v>41691.7</v>
      </c>
      <c r="EL91">
        <v>42089.3</v>
      </c>
      <c r="EM91">
        <v>1.98008</v>
      </c>
      <c r="EN91">
        <v>1.88087</v>
      </c>
      <c r="EO91">
        <v>0.0432804</v>
      </c>
      <c r="EP91">
        <v>0</v>
      </c>
      <c r="EQ91">
        <v>19.2978</v>
      </c>
      <c r="ER91">
        <v>999.9</v>
      </c>
      <c r="ES91">
        <v>23.7</v>
      </c>
      <c r="ET91">
        <v>31.1</v>
      </c>
      <c r="EU91">
        <v>11.9441</v>
      </c>
      <c r="EV91">
        <v>63.058</v>
      </c>
      <c r="EW91">
        <v>33.6899</v>
      </c>
      <c r="EX91">
        <v>1</v>
      </c>
      <c r="EY91">
        <v>-0.109317</v>
      </c>
      <c r="EZ91">
        <v>5.54178</v>
      </c>
      <c r="FA91">
        <v>20.2565</v>
      </c>
      <c r="FB91">
        <v>5.21789</v>
      </c>
      <c r="FC91">
        <v>12.0158</v>
      </c>
      <c r="FD91">
        <v>4.9898</v>
      </c>
      <c r="FE91">
        <v>3.28815</v>
      </c>
      <c r="FF91">
        <v>9999</v>
      </c>
      <c r="FG91">
        <v>9999</v>
      </c>
      <c r="FH91">
        <v>9999</v>
      </c>
      <c r="FI91">
        <v>999.9</v>
      </c>
      <c r="FJ91">
        <v>1.86744</v>
      </c>
      <c r="FK91">
        <v>1.86646</v>
      </c>
      <c r="FL91">
        <v>1.866</v>
      </c>
      <c r="FM91">
        <v>1.86586</v>
      </c>
      <c r="FN91">
        <v>1.86769</v>
      </c>
      <c r="FO91">
        <v>1.87027</v>
      </c>
      <c r="FP91">
        <v>1.86889</v>
      </c>
      <c r="FQ91">
        <v>1.87027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-5.19</v>
      </c>
      <c r="GF91">
        <v>-0.2255</v>
      </c>
      <c r="GG91">
        <v>-1.841240210434717</v>
      </c>
      <c r="GH91">
        <v>-0.003310856085068561</v>
      </c>
      <c r="GI91">
        <v>6.863268723063948E-07</v>
      </c>
      <c r="GJ91">
        <v>-1.919107141366201E-10</v>
      </c>
      <c r="GK91">
        <v>-0.1688837207721138</v>
      </c>
      <c r="GL91">
        <v>-0.01731051475613908</v>
      </c>
      <c r="GM91">
        <v>0.001423790055903263</v>
      </c>
      <c r="GN91">
        <v>-2.424810517790065E-05</v>
      </c>
      <c r="GO91">
        <v>3</v>
      </c>
      <c r="GP91">
        <v>2318</v>
      </c>
      <c r="GQ91">
        <v>1</v>
      </c>
      <c r="GR91">
        <v>25</v>
      </c>
      <c r="GS91">
        <v>9979.1</v>
      </c>
      <c r="GT91">
        <v>9978.9</v>
      </c>
      <c r="GU91">
        <v>2.48901</v>
      </c>
      <c r="GV91">
        <v>2.19727</v>
      </c>
      <c r="GW91">
        <v>1.39648</v>
      </c>
      <c r="GX91">
        <v>2.34497</v>
      </c>
      <c r="GY91">
        <v>1.49536</v>
      </c>
      <c r="GZ91">
        <v>2.50488</v>
      </c>
      <c r="HA91">
        <v>35.4291</v>
      </c>
      <c r="HB91">
        <v>24.0437</v>
      </c>
      <c r="HC91">
        <v>18</v>
      </c>
      <c r="HD91">
        <v>527.849</v>
      </c>
      <c r="HE91">
        <v>422.096</v>
      </c>
      <c r="HF91">
        <v>13.2409</v>
      </c>
      <c r="HG91">
        <v>25.8254</v>
      </c>
      <c r="HH91">
        <v>30.001</v>
      </c>
      <c r="HI91">
        <v>25.8402</v>
      </c>
      <c r="HJ91">
        <v>25.7919</v>
      </c>
      <c r="HK91">
        <v>49.8471</v>
      </c>
      <c r="HL91">
        <v>21.0289</v>
      </c>
      <c r="HM91">
        <v>3.74988</v>
      </c>
      <c r="HN91">
        <v>13.1903</v>
      </c>
      <c r="HO91">
        <v>1255.94</v>
      </c>
      <c r="HP91">
        <v>9.153169999999999</v>
      </c>
      <c r="HQ91">
        <v>101.21</v>
      </c>
      <c r="HR91">
        <v>101.094</v>
      </c>
    </row>
    <row r="92" spans="1:226">
      <c r="A92">
        <v>76</v>
      </c>
      <c r="B92">
        <v>1679422379</v>
      </c>
      <c r="C92">
        <v>465.9000000953674</v>
      </c>
      <c r="D92" t="s">
        <v>511</v>
      </c>
      <c r="E92" t="s">
        <v>512</v>
      </c>
      <c r="F92">
        <v>5</v>
      </c>
      <c r="G92" t="s">
        <v>353</v>
      </c>
      <c r="H92" t="s">
        <v>354</v>
      </c>
      <c r="I92">
        <v>1679422371.160714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1254.728975593948</v>
      </c>
      <c r="AK92">
        <v>1232.601636363636</v>
      </c>
      <c r="AL92">
        <v>3.373521407170149</v>
      </c>
      <c r="AM92">
        <v>64.85962485554292</v>
      </c>
      <c r="AN92">
        <f>(AP92 - AO92 + BO92*1E3/(8.314*(BQ92+273.15)) * AR92/BN92 * AQ92) * BN92/(100*BB92) * 1000/(1000 - AP92)</f>
        <v>0</v>
      </c>
      <c r="AO92">
        <v>9.066639308663392</v>
      </c>
      <c r="AP92">
        <v>9.326867362637373</v>
      </c>
      <c r="AQ92">
        <v>-8.835399573905048E-06</v>
      </c>
      <c r="AR92">
        <v>96.46413391047723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1.51</v>
      </c>
      <c r="BC92">
        <v>0.5</v>
      </c>
      <c r="BD92" t="s">
        <v>355</v>
      </c>
      <c r="BE92">
        <v>2</v>
      </c>
      <c r="BF92" t="b">
        <v>1</v>
      </c>
      <c r="BG92">
        <v>1679422371.160714</v>
      </c>
      <c r="BH92">
        <v>1196.585</v>
      </c>
      <c r="BI92">
        <v>1226.968214285715</v>
      </c>
      <c r="BJ92">
        <v>9.331335714285714</v>
      </c>
      <c r="BK92">
        <v>9.068726785714285</v>
      </c>
      <c r="BL92">
        <v>1201.746785714286</v>
      </c>
      <c r="BM92">
        <v>9.556779285714285</v>
      </c>
      <c r="BN92">
        <v>500.0473571428572</v>
      </c>
      <c r="BO92">
        <v>90.01964285714284</v>
      </c>
      <c r="BP92">
        <v>0.09995531785714286</v>
      </c>
      <c r="BQ92">
        <v>19.04406785714286</v>
      </c>
      <c r="BR92">
        <v>20.00282857142857</v>
      </c>
      <c r="BS92">
        <v>999.9000000000002</v>
      </c>
      <c r="BT92">
        <v>0</v>
      </c>
      <c r="BU92">
        <v>0</v>
      </c>
      <c r="BV92">
        <v>10001.38178571429</v>
      </c>
      <c r="BW92">
        <v>0</v>
      </c>
      <c r="BX92">
        <v>13.4898</v>
      </c>
      <c r="BY92">
        <v>-30.38277142857143</v>
      </c>
      <c r="BZ92">
        <v>1207.855357142857</v>
      </c>
      <c r="CA92">
        <v>1238.1975</v>
      </c>
      <c r="CB92">
        <v>0.2626091785714286</v>
      </c>
      <c r="CC92">
        <v>1226.968214285715</v>
      </c>
      <c r="CD92">
        <v>9.068726785714285</v>
      </c>
      <c r="CE92">
        <v>0.8400034642857143</v>
      </c>
      <c r="CF92">
        <v>0.8163634642857144</v>
      </c>
      <c r="CG92">
        <v>4.401905357142858</v>
      </c>
      <c r="CH92">
        <v>3.99506</v>
      </c>
      <c r="CI92">
        <v>2000.013214285714</v>
      </c>
      <c r="CJ92">
        <v>0.9800022500000001</v>
      </c>
      <c r="CK92">
        <v>0.01999780714285715</v>
      </c>
      <c r="CL92">
        <v>0</v>
      </c>
      <c r="CM92">
        <v>2.274542857142857</v>
      </c>
      <c r="CN92">
        <v>0</v>
      </c>
      <c r="CO92">
        <v>2477.7275</v>
      </c>
      <c r="CP92">
        <v>16749.58571428572</v>
      </c>
      <c r="CQ92">
        <v>37.31667857142857</v>
      </c>
      <c r="CR92">
        <v>38.41042857142857</v>
      </c>
      <c r="CS92">
        <v>37.68717857142857</v>
      </c>
      <c r="CT92">
        <v>37.20274999999999</v>
      </c>
      <c r="CU92">
        <v>35.92371428571428</v>
      </c>
      <c r="CV92">
        <v>1960.014642857143</v>
      </c>
      <c r="CW92">
        <v>39.99857142857143</v>
      </c>
      <c r="CX92">
        <v>0</v>
      </c>
      <c r="CY92">
        <v>1679422386.3</v>
      </c>
      <c r="CZ92">
        <v>0</v>
      </c>
      <c r="DA92">
        <v>0</v>
      </c>
      <c r="DB92" t="s">
        <v>356</v>
      </c>
      <c r="DC92">
        <v>1678823626.5</v>
      </c>
      <c r="DD92">
        <v>1678823640.5</v>
      </c>
      <c r="DE92">
        <v>0</v>
      </c>
      <c r="DF92">
        <v>1.239</v>
      </c>
      <c r="DG92">
        <v>0.006</v>
      </c>
      <c r="DH92">
        <v>-2.298</v>
      </c>
      <c r="DI92">
        <v>-0.146</v>
      </c>
      <c r="DJ92">
        <v>420</v>
      </c>
      <c r="DK92">
        <v>21</v>
      </c>
      <c r="DL92">
        <v>0.57</v>
      </c>
      <c r="DM92">
        <v>0.05</v>
      </c>
      <c r="DN92">
        <v>-30.37558292682927</v>
      </c>
      <c r="DO92">
        <v>0.3363679442509014</v>
      </c>
      <c r="DP92">
        <v>0.08614712288682398</v>
      </c>
      <c r="DQ92">
        <v>0</v>
      </c>
      <c r="DR92">
        <v>0.2668502682926829</v>
      </c>
      <c r="DS92">
        <v>-0.05949020905923338</v>
      </c>
      <c r="DT92">
        <v>0.006461880837063561</v>
      </c>
      <c r="DU92">
        <v>1</v>
      </c>
      <c r="DV92">
        <v>1</v>
      </c>
      <c r="DW92">
        <v>2</v>
      </c>
      <c r="DX92" t="s">
        <v>357</v>
      </c>
      <c r="DY92">
        <v>2.98413</v>
      </c>
      <c r="DZ92">
        <v>2.71579</v>
      </c>
      <c r="EA92">
        <v>0.195632</v>
      </c>
      <c r="EB92">
        <v>0.196317</v>
      </c>
      <c r="EC92">
        <v>0.0543216</v>
      </c>
      <c r="ED92">
        <v>0.0518289</v>
      </c>
      <c r="EE92">
        <v>25617.1</v>
      </c>
      <c r="EF92">
        <v>25677.6</v>
      </c>
      <c r="EG92">
        <v>29592.9</v>
      </c>
      <c r="EH92">
        <v>29542.9</v>
      </c>
      <c r="EI92">
        <v>37102.7</v>
      </c>
      <c r="EJ92">
        <v>37248.8</v>
      </c>
      <c r="EK92">
        <v>41691.3</v>
      </c>
      <c r="EL92">
        <v>42089.3</v>
      </c>
      <c r="EM92">
        <v>1.97997</v>
      </c>
      <c r="EN92">
        <v>1.88118</v>
      </c>
      <c r="EO92">
        <v>0.0426359</v>
      </c>
      <c r="EP92">
        <v>0</v>
      </c>
      <c r="EQ92">
        <v>19.2959</v>
      </c>
      <c r="ER92">
        <v>999.9</v>
      </c>
      <c r="ES92">
        <v>23.7</v>
      </c>
      <c r="ET92">
        <v>31.1</v>
      </c>
      <c r="EU92">
        <v>11.9454</v>
      </c>
      <c r="EV92">
        <v>63.398</v>
      </c>
      <c r="EW92">
        <v>33.738</v>
      </c>
      <c r="EX92">
        <v>1</v>
      </c>
      <c r="EY92">
        <v>-0.108554</v>
      </c>
      <c r="EZ92">
        <v>5.56673</v>
      </c>
      <c r="FA92">
        <v>20.256</v>
      </c>
      <c r="FB92">
        <v>5.21954</v>
      </c>
      <c r="FC92">
        <v>12.0158</v>
      </c>
      <c r="FD92">
        <v>4.99045</v>
      </c>
      <c r="FE92">
        <v>3.28848</v>
      </c>
      <c r="FF92">
        <v>9999</v>
      </c>
      <c r="FG92">
        <v>9999</v>
      </c>
      <c r="FH92">
        <v>9999</v>
      </c>
      <c r="FI92">
        <v>999.9</v>
      </c>
      <c r="FJ92">
        <v>1.8674</v>
      </c>
      <c r="FK92">
        <v>1.86646</v>
      </c>
      <c r="FL92">
        <v>1.866</v>
      </c>
      <c r="FM92">
        <v>1.86587</v>
      </c>
      <c r="FN92">
        <v>1.8677</v>
      </c>
      <c r="FO92">
        <v>1.87027</v>
      </c>
      <c r="FP92">
        <v>1.86888</v>
      </c>
      <c r="FQ92">
        <v>1.87027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-5.23</v>
      </c>
      <c r="GF92">
        <v>-0.2255</v>
      </c>
      <c r="GG92">
        <v>-1.841240210434717</v>
      </c>
      <c r="GH92">
        <v>-0.003310856085068561</v>
      </c>
      <c r="GI92">
        <v>6.863268723063948E-07</v>
      </c>
      <c r="GJ92">
        <v>-1.919107141366201E-10</v>
      </c>
      <c r="GK92">
        <v>-0.1688837207721138</v>
      </c>
      <c r="GL92">
        <v>-0.01731051475613908</v>
      </c>
      <c r="GM92">
        <v>0.001423790055903263</v>
      </c>
      <c r="GN92">
        <v>-2.424810517790065E-05</v>
      </c>
      <c r="GO92">
        <v>3</v>
      </c>
      <c r="GP92">
        <v>2318</v>
      </c>
      <c r="GQ92">
        <v>1</v>
      </c>
      <c r="GR92">
        <v>25</v>
      </c>
      <c r="GS92">
        <v>9979.200000000001</v>
      </c>
      <c r="GT92">
        <v>9979</v>
      </c>
      <c r="GU92">
        <v>2.51221</v>
      </c>
      <c r="GV92">
        <v>2.20215</v>
      </c>
      <c r="GW92">
        <v>1.39648</v>
      </c>
      <c r="GX92">
        <v>2.34619</v>
      </c>
      <c r="GY92">
        <v>1.49536</v>
      </c>
      <c r="GZ92">
        <v>2.44629</v>
      </c>
      <c r="HA92">
        <v>35.4291</v>
      </c>
      <c r="HB92">
        <v>24.035</v>
      </c>
      <c r="HC92">
        <v>18</v>
      </c>
      <c r="HD92">
        <v>527.804</v>
      </c>
      <c r="HE92">
        <v>422.283</v>
      </c>
      <c r="HF92">
        <v>13.2008</v>
      </c>
      <c r="HG92">
        <v>25.8273</v>
      </c>
      <c r="HH92">
        <v>30.0008</v>
      </c>
      <c r="HI92">
        <v>25.8424</v>
      </c>
      <c r="HJ92">
        <v>25.7933</v>
      </c>
      <c r="HK92">
        <v>50.3066</v>
      </c>
      <c r="HL92">
        <v>20.7343</v>
      </c>
      <c r="HM92">
        <v>3.74988</v>
      </c>
      <c r="HN92">
        <v>13.1771</v>
      </c>
      <c r="HO92">
        <v>1269.31</v>
      </c>
      <c r="HP92">
        <v>9.167249999999999</v>
      </c>
      <c r="HQ92">
        <v>101.209</v>
      </c>
      <c r="HR92">
        <v>101.094</v>
      </c>
    </row>
    <row r="93" spans="1:226">
      <c r="A93">
        <v>77</v>
      </c>
      <c r="B93">
        <v>1679422384</v>
      </c>
      <c r="C93">
        <v>470.9000000953674</v>
      </c>
      <c r="D93" t="s">
        <v>513</v>
      </c>
      <c r="E93" t="s">
        <v>514</v>
      </c>
      <c r="F93">
        <v>5</v>
      </c>
      <c r="G93" t="s">
        <v>353</v>
      </c>
      <c r="H93" t="s">
        <v>354</v>
      </c>
      <c r="I93">
        <v>1679422376.462963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1271.662554278651</v>
      </c>
      <c r="AK93">
        <v>1249.469636363637</v>
      </c>
      <c r="AL93">
        <v>3.374208378564544</v>
      </c>
      <c r="AM93">
        <v>64.85962485554292</v>
      </c>
      <c r="AN93">
        <f>(AP93 - AO93 + BO93*1E3/(8.314*(BQ93+273.15)) * AR93/BN93 * AQ93) * BN93/(100*BB93) * 1000/(1000 - AP93)</f>
        <v>0</v>
      </c>
      <c r="AO93">
        <v>9.086168365342871</v>
      </c>
      <c r="AP93">
        <v>9.330102967032975</v>
      </c>
      <c r="AQ93">
        <v>3.40098362589572E-06</v>
      </c>
      <c r="AR93">
        <v>96.46413391047723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1.51</v>
      </c>
      <c r="BC93">
        <v>0.5</v>
      </c>
      <c r="BD93" t="s">
        <v>355</v>
      </c>
      <c r="BE93">
        <v>2</v>
      </c>
      <c r="BF93" t="b">
        <v>1</v>
      </c>
      <c r="BG93">
        <v>1679422376.462963</v>
      </c>
      <c r="BH93">
        <v>1214.317037037037</v>
      </c>
      <c r="BI93">
        <v>1244.645555555556</v>
      </c>
      <c r="BJ93">
        <v>9.329011851851853</v>
      </c>
      <c r="BK93">
        <v>9.076985185185187</v>
      </c>
      <c r="BL93">
        <v>1219.523703703704</v>
      </c>
      <c r="BM93">
        <v>9.554462962962964</v>
      </c>
      <c r="BN93">
        <v>500.054037037037</v>
      </c>
      <c r="BO93">
        <v>90.0199074074074</v>
      </c>
      <c r="BP93">
        <v>0.1000114851851852</v>
      </c>
      <c r="BQ93">
        <v>19.04484444444444</v>
      </c>
      <c r="BR93">
        <v>20.01479629629629</v>
      </c>
      <c r="BS93">
        <v>999.9000000000001</v>
      </c>
      <c r="BT93">
        <v>0</v>
      </c>
      <c r="BU93">
        <v>0</v>
      </c>
      <c r="BV93">
        <v>10002.24111111111</v>
      </c>
      <c r="BW93">
        <v>0</v>
      </c>
      <c r="BX93">
        <v>13.4898</v>
      </c>
      <c r="BY93">
        <v>-30.32834814814815</v>
      </c>
      <c r="BZ93">
        <v>1225.751481481482</v>
      </c>
      <c r="CA93">
        <v>1256.047037037037</v>
      </c>
      <c r="CB93">
        <v>0.2520265925925926</v>
      </c>
      <c r="CC93">
        <v>1244.645555555556</v>
      </c>
      <c r="CD93">
        <v>9.076985185185187</v>
      </c>
      <c r="CE93">
        <v>0.8397966666666667</v>
      </c>
      <c r="CF93">
        <v>0.8171092962962964</v>
      </c>
      <c r="CG93">
        <v>4.398391481481482</v>
      </c>
      <c r="CH93">
        <v>4.008044814814815</v>
      </c>
      <c r="CI93">
        <v>2000.024444444444</v>
      </c>
      <c r="CJ93">
        <v>0.9800065555555556</v>
      </c>
      <c r="CK93">
        <v>0.01999364444444444</v>
      </c>
      <c r="CL93">
        <v>0</v>
      </c>
      <c r="CM93">
        <v>2.304114814814815</v>
      </c>
      <c r="CN93">
        <v>0</v>
      </c>
      <c r="CO93">
        <v>2477.574444444444</v>
      </c>
      <c r="CP93">
        <v>16749.7</v>
      </c>
      <c r="CQ93">
        <v>37.27985185185185</v>
      </c>
      <c r="CR93">
        <v>38.38177777777778</v>
      </c>
      <c r="CS93">
        <v>37.65485185185185</v>
      </c>
      <c r="CT93">
        <v>37.16633333333333</v>
      </c>
      <c r="CU93">
        <v>35.90255555555555</v>
      </c>
      <c r="CV93">
        <v>1960.034444444444</v>
      </c>
      <c r="CW93">
        <v>39.99</v>
      </c>
      <c r="CX93">
        <v>0</v>
      </c>
      <c r="CY93">
        <v>1679422391.1</v>
      </c>
      <c r="CZ93">
        <v>0</v>
      </c>
      <c r="DA93">
        <v>0</v>
      </c>
      <c r="DB93" t="s">
        <v>356</v>
      </c>
      <c r="DC93">
        <v>1678823626.5</v>
      </c>
      <c r="DD93">
        <v>1678823640.5</v>
      </c>
      <c r="DE93">
        <v>0</v>
      </c>
      <c r="DF93">
        <v>1.239</v>
      </c>
      <c r="DG93">
        <v>0.006</v>
      </c>
      <c r="DH93">
        <v>-2.298</v>
      </c>
      <c r="DI93">
        <v>-0.146</v>
      </c>
      <c r="DJ93">
        <v>420</v>
      </c>
      <c r="DK93">
        <v>21</v>
      </c>
      <c r="DL93">
        <v>0.57</v>
      </c>
      <c r="DM93">
        <v>0.05</v>
      </c>
      <c r="DN93">
        <v>-30.36932682926829</v>
      </c>
      <c r="DO93">
        <v>0.3883212543554103</v>
      </c>
      <c r="DP93">
        <v>0.1028897610976277</v>
      </c>
      <c r="DQ93">
        <v>0</v>
      </c>
      <c r="DR93">
        <v>0.2569412195121951</v>
      </c>
      <c r="DS93">
        <v>-0.1213691707317076</v>
      </c>
      <c r="DT93">
        <v>0.01264832904902075</v>
      </c>
      <c r="DU93">
        <v>0</v>
      </c>
      <c r="DV93">
        <v>0</v>
      </c>
      <c r="DW93">
        <v>2</v>
      </c>
      <c r="DX93" t="s">
        <v>381</v>
      </c>
      <c r="DY93">
        <v>2.98416</v>
      </c>
      <c r="DZ93">
        <v>2.71553</v>
      </c>
      <c r="EA93">
        <v>0.197292</v>
      </c>
      <c r="EB93">
        <v>0.197908</v>
      </c>
      <c r="EC93">
        <v>0.054337</v>
      </c>
      <c r="ED93">
        <v>0.0518961</v>
      </c>
      <c r="EE93">
        <v>25564.1</v>
      </c>
      <c r="EF93">
        <v>25626.5</v>
      </c>
      <c r="EG93">
        <v>29592.7</v>
      </c>
      <c r="EH93">
        <v>29542.6</v>
      </c>
      <c r="EI93">
        <v>37101.7</v>
      </c>
      <c r="EJ93">
        <v>37246</v>
      </c>
      <c r="EK93">
        <v>41690.8</v>
      </c>
      <c r="EL93">
        <v>42089.1</v>
      </c>
      <c r="EM93">
        <v>1.98018</v>
      </c>
      <c r="EN93">
        <v>1.881</v>
      </c>
      <c r="EO93">
        <v>0.0453144</v>
      </c>
      <c r="EP93">
        <v>0</v>
      </c>
      <c r="EQ93">
        <v>19.295</v>
      </c>
      <c r="ER93">
        <v>999.9</v>
      </c>
      <c r="ES93">
        <v>23.7</v>
      </c>
      <c r="ET93">
        <v>31.1</v>
      </c>
      <c r="EU93">
        <v>11.9445</v>
      </c>
      <c r="EV93">
        <v>62.838</v>
      </c>
      <c r="EW93">
        <v>33.5216</v>
      </c>
      <c r="EX93">
        <v>1</v>
      </c>
      <c r="EY93">
        <v>-0.108575</v>
      </c>
      <c r="EZ93">
        <v>5.53303</v>
      </c>
      <c r="FA93">
        <v>20.2572</v>
      </c>
      <c r="FB93">
        <v>5.21954</v>
      </c>
      <c r="FC93">
        <v>12.0159</v>
      </c>
      <c r="FD93">
        <v>4.99055</v>
      </c>
      <c r="FE93">
        <v>3.28842</v>
      </c>
      <c r="FF93">
        <v>9999</v>
      </c>
      <c r="FG93">
        <v>9999</v>
      </c>
      <c r="FH93">
        <v>9999</v>
      </c>
      <c r="FI93">
        <v>999.9</v>
      </c>
      <c r="FJ93">
        <v>1.86744</v>
      </c>
      <c r="FK93">
        <v>1.86646</v>
      </c>
      <c r="FL93">
        <v>1.866</v>
      </c>
      <c r="FM93">
        <v>1.86588</v>
      </c>
      <c r="FN93">
        <v>1.8677</v>
      </c>
      <c r="FO93">
        <v>1.87027</v>
      </c>
      <c r="FP93">
        <v>1.86888</v>
      </c>
      <c r="FQ93">
        <v>1.87027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-5.27</v>
      </c>
      <c r="GF93">
        <v>-0.2255</v>
      </c>
      <c r="GG93">
        <v>-1.841240210434717</v>
      </c>
      <c r="GH93">
        <v>-0.003310856085068561</v>
      </c>
      <c r="GI93">
        <v>6.863268723063948E-07</v>
      </c>
      <c r="GJ93">
        <v>-1.919107141366201E-10</v>
      </c>
      <c r="GK93">
        <v>-0.1688837207721138</v>
      </c>
      <c r="GL93">
        <v>-0.01731051475613908</v>
      </c>
      <c r="GM93">
        <v>0.001423790055903263</v>
      </c>
      <c r="GN93">
        <v>-2.424810517790065E-05</v>
      </c>
      <c r="GO93">
        <v>3</v>
      </c>
      <c r="GP93">
        <v>2318</v>
      </c>
      <c r="GQ93">
        <v>1</v>
      </c>
      <c r="GR93">
        <v>25</v>
      </c>
      <c r="GS93">
        <v>9979.299999999999</v>
      </c>
      <c r="GT93">
        <v>9979.1</v>
      </c>
      <c r="GU93">
        <v>2.54028</v>
      </c>
      <c r="GV93">
        <v>2.1936</v>
      </c>
      <c r="GW93">
        <v>1.39648</v>
      </c>
      <c r="GX93">
        <v>2.34741</v>
      </c>
      <c r="GY93">
        <v>1.49536</v>
      </c>
      <c r="GZ93">
        <v>2.48779</v>
      </c>
      <c r="HA93">
        <v>35.4291</v>
      </c>
      <c r="HB93">
        <v>24.035</v>
      </c>
      <c r="HC93">
        <v>18</v>
      </c>
      <c r="HD93">
        <v>527.9349999999999</v>
      </c>
      <c r="HE93">
        <v>422.18</v>
      </c>
      <c r="HF93">
        <v>13.176</v>
      </c>
      <c r="HG93">
        <v>25.8284</v>
      </c>
      <c r="HH93">
        <v>30.0004</v>
      </c>
      <c r="HI93">
        <v>25.8424</v>
      </c>
      <c r="HJ93">
        <v>25.7933</v>
      </c>
      <c r="HK93">
        <v>50.8705</v>
      </c>
      <c r="HL93">
        <v>20.7343</v>
      </c>
      <c r="HM93">
        <v>3.74988</v>
      </c>
      <c r="HN93">
        <v>13.1724</v>
      </c>
      <c r="HO93">
        <v>1289.35</v>
      </c>
      <c r="HP93">
        <v>9.18402</v>
      </c>
      <c r="HQ93">
        <v>101.207</v>
      </c>
      <c r="HR93">
        <v>101.093</v>
      </c>
    </row>
    <row r="94" spans="1:226">
      <c r="A94">
        <v>78</v>
      </c>
      <c r="B94">
        <v>1679422389</v>
      </c>
      <c r="C94">
        <v>475.9000000953674</v>
      </c>
      <c r="D94" t="s">
        <v>515</v>
      </c>
      <c r="E94" t="s">
        <v>516</v>
      </c>
      <c r="F94">
        <v>5</v>
      </c>
      <c r="G94" t="s">
        <v>353</v>
      </c>
      <c r="H94" t="s">
        <v>354</v>
      </c>
      <c r="I94">
        <v>1679422381.481482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1288.181641436758</v>
      </c>
      <c r="AK94">
        <v>1266.150484848485</v>
      </c>
      <c r="AL94">
        <v>3.343718026345847</v>
      </c>
      <c r="AM94">
        <v>64.85962485554292</v>
      </c>
      <c r="AN94">
        <f>(AP94 - AO94 + BO94*1E3/(8.314*(BQ94+273.15)) * AR94/BN94 * AQ94) * BN94/(100*BB94) * 1000/(1000 - AP94)</f>
        <v>0</v>
      </c>
      <c r="AO94">
        <v>9.102744128320229</v>
      </c>
      <c r="AP94">
        <v>9.3370321978022</v>
      </c>
      <c r="AQ94">
        <v>3.051484256976131E-06</v>
      </c>
      <c r="AR94">
        <v>96.46413391047723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1.51</v>
      </c>
      <c r="BC94">
        <v>0.5</v>
      </c>
      <c r="BD94" t="s">
        <v>355</v>
      </c>
      <c r="BE94">
        <v>2</v>
      </c>
      <c r="BF94" t="b">
        <v>1</v>
      </c>
      <c r="BG94">
        <v>1679422381.481482</v>
      </c>
      <c r="BH94">
        <v>1231.034444444444</v>
      </c>
      <c r="BI94">
        <v>1261.332962962963</v>
      </c>
      <c r="BJ94">
        <v>9.329787407407407</v>
      </c>
      <c r="BK94">
        <v>9.091739259259258</v>
      </c>
      <c r="BL94">
        <v>1236.281481481481</v>
      </c>
      <c r="BM94">
        <v>9.555235555555555</v>
      </c>
      <c r="BN94">
        <v>500.0560740740741</v>
      </c>
      <c r="BO94">
        <v>90.02013703703706</v>
      </c>
      <c r="BP94">
        <v>0.09996572592592592</v>
      </c>
      <c r="BQ94">
        <v>19.04401851851852</v>
      </c>
      <c r="BR94">
        <v>20.01848148148148</v>
      </c>
      <c r="BS94">
        <v>999.9000000000001</v>
      </c>
      <c r="BT94">
        <v>0</v>
      </c>
      <c r="BU94">
        <v>0</v>
      </c>
      <c r="BV94">
        <v>10000.27814814815</v>
      </c>
      <c r="BW94">
        <v>0</v>
      </c>
      <c r="BX94">
        <v>13.4898</v>
      </c>
      <c r="BY94">
        <v>-30.29912592592592</v>
      </c>
      <c r="BZ94">
        <v>1242.626296296296</v>
      </c>
      <c r="CA94">
        <v>1272.905185185185</v>
      </c>
      <c r="CB94">
        <v>0.2380478888888889</v>
      </c>
      <c r="CC94">
        <v>1261.332962962963</v>
      </c>
      <c r="CD94">
        <v>9.091739259259258</v>
      </c>
      <c r="CE94">
        <v>0.8398687037037037</v>
      </c>
      <c r="CF94">
        <v>0.8184395555555556</v>
      </c>
      <c r="CG94">
        <v>4.399615185185185</v>
      </c>
      <c r="CH94">
        <v>4.031186296296297</v>
      </c>
      <c r="CI94">
        <v>2000.004814814815</v>
      </c>
      <c r="CJ94">
        <v>0.980006</v>
      </c>
      <c r="CK94">
        <v>0.0199942</v>
      </c>
      <c r="CL94">
        <v>0</v>
      </c>
      <c r="CM94">
        <v>2.313166666666667</v>
      </c>
      <c r="CN94">
        <v>0</v>
      </c>
      <c r="CO94">
        <v>2477.572592592592</v>
      </c>
      <c r="CP94">
        <v>16749.52962962963</v>
      </c>
      <c r="CQ94">
        <v>37.25451851851852</v>
      </c>
      <c r="CR94">
        <v>38.34699999999999</v>
      </c>
      <c r="CS94">
        <v>37.62718518518519</v>
      </c>
      <c r="CT94">
        <v>37.14566666666666</v>
      </c>
      <c r="CU94">
        <v>35.87022222222222</v>
      </c>
      <c r="CV94">
        <v>1960.014814814815</v>
      </c>
      <c r="CW94">
        <v>39.99</v>
      </c>
      <c r="CX94">
        <v>0</v>
      </c>
      <c r="CY94">
        <v>1679422395.9</v>
      </c>
      <c r="CZ94">
        <v>0</v>
      </c>
      <c r="DA94">
        <v>0</v>
      </c>
      <c r="DB94" t="s">
        <v>356</v>
      </c>
      <c r="DC94">
        <v>1678823626.5</v>
      </c>
      <c r="DD94">
        <v>1678823640.5</v>
      </c>
      <c r="DE94">
        <v>0</v>
      </c>
      <c r="DF94">
        <v>1.239</v>
      </c>
      <c r="DG94">
        <v>0.006</v>
      </c>
      <c r="DH94">
        <v>-2.298</v>
      </c>
      <c r="DI94">
        <v>-0.146</v>
      </c>
      <c r="DJ94">
        <v>420</v>
      </c>
      <c r="DK94">
        <v>21</v>
      </c>
      <c r="DL94">
        <v>0.57</v>
      </c>
      <c r="DM94">
        <v>0.05</v>
      </c>
      <c r="DN94">
        <v>-30.30659512195122</v>
      </c>
      <c r="DO94">
        <v>0.5307365853658428</v>
      </c>
      <c r="DP94">
        <v>0.111690368934792</v>
      </c>
      <c r="DQ94">
        <v>0</v>
      </c>
      <c r="DR94">
        <v>0.2486554146341464</v>
      </c>
      <c r="DS94">
        <v>-0.1537861463414634</v>
      </c>
      <c r="DT94">
        <v>0.01542950947321969</v>
      </c>
      <c r="DU94">
        <v>0</v>
      </c>
      <c r="DV94">
        <v>0</v>
      </c>
      <c r="DW94">
        <v>2</v>
      </c>
      <c r="DX94" t="s">
        <v>381</v>
      </c>
      <c r="DY94">
        <v>2.98398</v>
      </c>
      <c r="DZ94">
        <v>2.71562</v>
      </c>
      <c r="EA94">
        <v>0.198911</v>
      </c>
      <c r="EB94">
        <v>0.199529</v>
      </c>
      <c r="EC94">
        <v>0.0543676</v>
      </c>
      <c r="ED94">
        <v>0.0520509</v>
      </c>
      <c r="EE94">
        <v>25512.5</v>
      </c>
      <c r="EF94">
        <v>25574.7</v>
      </c>
      <c r="EG94">
        <v>29592.6</v>
      </c>
      <c r="EH94">
        <v>29542.6</v>
      </c>
      <c r="EI94">
        <v>37100.4</v>
      </c>
      <c r="EJ94">
        <v>37239.9</v>
      </c>
      <c r="EK94">
        <v>41690.6</v>
      </c>
      <c r="EL94">
        <v>42089</v>
      </c>
      <c r="EM94">
        <v>1.9797</v>
      </c>
      <c r="EN94">
        <v>1.88122</v>
      </c>
      <c r="EO94">
        <v>0.0431389</v>
      </c>
      <c r="EP94">
        <v>0</v>
      </c>
      <c r="EQ94">
        <v>19.2934</v>
      </c>
      <c r="ER94">
        <v>999.9</v>
      </c>
      <c r="ES94">
        <v>23.7</v>
      </c>
      <c r="ET94">
        <v>31.1</v>
      </c>
      <c r="EU94">
        <v>11.9461</v>
      </c>
      <c r="EV94">
        <v>63.208</v>
      </c>
      <c r="EW94">
        <v>33.5938</v>
      </c>
      <c r="EX94">
        <v>1</v>
      </c>
      <c r="EY94">
        <v>-0.108125</v>
      </c>
      <c r="EZ94">
        <v>5.61861</v>
      </c>
      <c r="FA94">
        <v>20.2538</v>
      </c>
      <c r="FB94">
        <v>5.21714</v>
      </c>
      <c r="FC94">
        <v>12.0158</v>
      </c>
      <c r="FD94">
        <v>4.9902</v>
      </c>
      <c r="FE94">
        <v>3.28805</v>
      </c>
      <c r="FF94">
        <v>9999</v>
      </c>
      <c r="FG94">
        <v>9999</v>
      </c>
      <c r="FH94">
        <v>9999</v>
      </c>
      <c r="FI94">
        <v>999.9</v>
      </c>
      <c r="FJ94">
        <v>1.86744</v>
      </c>
      <c r="FK94">
        <v>1.86647</v>
      </c>
      <c r="FL94">
        <v>1.866</v>
      </c>
      <c r="FM94">
        <v>1.86586</v>
      </c>
      <c r="FN94">
        <v>1.86769</v>
      </c>
      <c r="FO94">
        <v>1.87027</v>
      </c>
      <c r="FP94">
        <v>1.8689</v>
      </c>
      <c r="FQ94">
        <v>1.87027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-5.31</v>
      </c>
      <c r="GF94">
        <v>-0.2254</v>
      </c>
      <c r="GG94">
        <v>-1.841240210434717</v>
      </c>
      <c r="GH94">
        <v>-0.003310856085068561</v>
      </c>
      <c r="GI94">
        <v>6.863268723063948E-07</v>
      </c>
      <c r="GJ94">
        <v>-1.919107141366201E-10</v>
      </c>
      <c r="GK94">
        <v>-0.1688837207721138</v>
      </c>
      <c r="GL94">
        <v>-0.01731051475613908</v>
      </c>
      <c r="GM94">
        <v>0.001423790055903263</v>
      </c>
      <c r="GN94">
        <v>-2.424810517790065E-05</v>
      </c>
      <c r="GO94">
        <v>3</v>
      </c>
      <c r="GP94">
        <v>2318</v>
      </c>
      <c r="GQ94">
        <v>1</v>
      </c>
      <c r="GR94">
        <v>25</v>
      </c>
      <c r="GS94">
        <v>9979.4</v>
      </c>
      <c r="GT94">
        <v>9979.1</v>
      </c>
      <c r="GU94">
        <v>2.56592</v>
      </c>
      <c r="GV94">
        <v>2.19482</v>
      </c>
      <c r="GW94">
        <v>1.39648</v>
      </c>
      <c r="GX94">
        <v>2.34741</v>
      </c>
      <c r="GY94">
        <v>1.49536</v>
      </c>
      <c r="GZ94">
        <v>2.52075</v>
      </c>
      <c r="HA94">
        <v>35.4291</v>
      </c>
      <c r="HB94">
        <v>24.0437</v>
      </c>
      <c r="HC94">
        <v>18</v>
      </c>
      <c r="HD94">
        <v>527.6420000000001</v>
      </c>
      <c r="HE94">
        <v>422.328</v>
      </c>
      <c r="HF94">
        <v>13.1597</v>
      </c>
      <c r="HG94">
        <v>25.8294</v>
      </c>
      <c r="HH94">
        <v>30.0004</v>
      </c>
      <c r="HI94">
        <v>25.8445</v>
      </c>
      <c r="HJ94">
        <v>25.7955</v>
      </c>
      <c r="HK94">
        <v>51.3679</v>
      </c>
      <c r="HL94">
        <v>19.9942</v>
      </c>
      <c r="HM94">
        <v>3.74988</v>
      </c>
      <c r="HN94">
        <v>13.1342</v>
      </c>
      <c r="HO94">
        <v>1302.7</v>
      </c>
      <c r="HP94">
        <v>9.20768</v>
      </c>
      <c r="HQ94">
        <v>101.207</v>
      </c>
      <c r="HR94">
        <v>101.093</v>
      </c>
    </row>
    <row r="95" spans="1:226">
      <c r="A95">
        <v>79</v>
      </c>
      <c r="B95">
        <v>1679422394</v>
      </c>
      <c r="C95">
        <v>480.9000000953674</v>
      </c>
      <c r="D95" t="s">
        <v>517</v>
      </c>
      <c r="E95" t="s">
        <v>518</v>
      </c>
      <c r="F95">
        <v>5</v>
      </c>
      <c r="G95" t="s">
        <v>353</v>
      </c>
      <c r="H95" t="s">
        <v>354</v>
      </c>
      <c r="I95">
        <v>1679422386.5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1305.63999406513</v>
      </c>
      <c r="AK95">
        <v>1283.091575757575</v>
      </c>
      <c r="AL95">
        <v>3.403775726478451</v>
      </c>
      <c r="AM95">
        <v>64.85962485554292</v>
      </c>
      <c r="AN95">
        <f>(AP95 - AO95 + BO95*1E3/(8.314*(BQ95+273.15)) * AR95/BN95 * AQ95) * BN95/(100*BB95) * 1000/(1000 - AP95)</f>
        <v>0</v>
      </c>
      <c r="AO95">
        <v>9.153066377508926</v>
      </c>
      <c r="AP95">
        <v>9.363020329670336</v>
      </c>
      <c r="AQ95">
        <v>1.084270780103152E-05</v>
      </c>
      <c r="AR95">
        <v>96.46413391047723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1.51</v>
      </c>
      <c r="BC95">
        <v>0.5</v>
      </c>
      <c r="BD95" t="s">
        <v>355</v>
      </c>
      <c r="BE95">
        <v>2</v>
      </c>
      <c r="BF95" t="b">
        <v>1</v>
      </c>
      <c r="BG95">
        <v>1679422386.5</v>
      </c>
      <c r="BH95">
        <v>1247.731481481482</v>
      </c>
      <c r="BI95">
        <v>1278.112592592593</v>
      </c>
      <c r="BJ95">
        <v>9.337338888888889</v>
      </c>
      <c r="BK95">
        <v>9.126918148148148</v>
      </c>
      <c r="BL95">
        <v>1253.020740740741</v>
      </c>
      <c r="BM95">
        <v>9.562761851851851</v>
      </c>
      <c r="BN95">
        <v>500.0471481481481</v>
      </c>
      <c r="BO95">
        <v>90.01985555555554</v>
      </c>
      <c r="BP95">
        <v>0.09997615185185184</v>
      </c>
      <c r="BQ95">
        <v>19.04386666666667</v>
      </c>
      <c r="BR95">
        <v>20.02018888888889</v>
      </c>
      <c r="BS95">
        <v>999.9000000000001</v>
      </c>
      <c r="BT95">
        <v>0</v>
      </c>
      <c r="BU95">
        <v>0</v>
      </c>
      <c r="BV95">
        <v>10002.96333333333</v>
      </c>
      <c r="BW95">
        <v>0</v>
      </c>
      <c r="BX95">
        <v>13.4898</v>
      </c>
      <c r="BY95">
        <v>-30.38175555555555</v>
      </c>
      <c r="BZ95">
        <v>1259.490740740741</v>
      </c>
      <c r="CA95">
        <v>1289.885555555556</v>
      </c>
      <c r="CB95">
        <v>0.2104198148148148</v>
      </c>
      <c r="CC95">
        <v>1278.112592592593</v>
      </c>
      <c r="CD95">
        <v>9.126918148148148</v>
      </c>
      <c r="CE95">
        <v>0.8405458888888888</v>
      </c>
      <c r="CF95">
        <v>0.8216038888888889</v>
      </c>
      <c r="CG95">
        <v>4.411114074074074</v>
      </c>
      <c r="CH95">
        <v>4.086017777777777</v>
      </c>
      <c r="CI95">
        <v>2000.013333333333</v>
      </c>
      <c r="CJ95">
        <v>0.9800056666666666</v>
      </c>
      <c r="CK95">
        <v>0.01999453333333333</v>
      </c>
      <c r="CL95">
        <v>0</v>
      </c>
      <c r="CM95">
        <v>2.306885185185185</v>
      </c>
      <c r="CN95">
        <v>0</v>
      </c>
      <c r="CO95">
        <v>2477.572962962962</v>
      </c>
      <c r="CP95">
        <v>16749.59259259259</v>
      </c>
      <c r="CQ95">
        <v>37.22433333333333</v>
      </c>
      <c r="CR95">
        <v>38.32599999999999</v>
      </c>
      <c r="CS95">
        <v>37.597</v>
      </c>
      <c r="CT95">
        <v>37.125</v>
      </c>
      <c r="CU95">
        <v>35.84233333333334</v>
      </c>
      <c r="CV95">
        <v>1960.023333333334</v>
      </c>
      <c r="CW95">
        <v>39.99037037037037</v>
      </c>
      <c r="CX95">
        <v>0</v>
      </c>
      <c r="CY95">
        <v>1679422401.3</v>
      </c>
      <c r="CZ95">
        <v>0</v>
      </c>
      <c r="DA95">
        <v>0</v>
      </c>
      <c r="DB95" t="s">
        <v>356</v>
      </c>
      <c r="DC95">
        <v>1678823626.5</v>
      </c>
      <c r="DD95">
        <v>1678823640.5</v>
      </c>
      <c r="DE95">
        <v>0</v>
      </c>
      <c r="DF95">
        <v>1.239</v>
      </c>
      <c r="DG95">
        <v>0.006</v>
      </c>
      <c r="DH95">
        <v>-2.298</v>
      </c>
      <c r="DI95">
        <v>-0.146</v>
      </c>
      <c r="DJ95">
        <v>420</v>
      </c>
      <c r="DK95">
        <v>21</v>
      </c>
      <c r="DL95">
        <v>0.57</v>
      </c>
      <c r="DM95">
        <v>0.05</v>
      </c>
      <c r="DN95">
        <v>-30.3746487804878</v>
      </c>
      <c r="DO95">
        <v>-0.6569937282229429</v>
      </c>
      <c r="DP95">
        <v>0.1795028719410868</v>
      </c>
      <c r="DQ95">
        <v>0</v>
      </c>
      <c r="DR95">
        <v>0.2233492926829268</v>
      </c>
      <c r="DS95">
        <v>-0.3022481811846685</v>
      </c>
      <c r="DT95">
        <v>0.03178545587501663</v>
      </c>
      <c r="DU95">
        <v>0</v>
      </c>
      <c r="DV95">
        <v>0</v>
      </c>
      <c r="DW95">
        <v>2</v>
      </c>
      <c r="DX95" t="s">
        <v>381</v>
      </c>
      <c r="DY95">
        <v>2.98416</v>
      </c>
      <c r="DZ95">
        <v>2.71605</v>
      </c>
      <c r="EA95">
        <v>0.200552</v>
      </c>
      <c r="EB95">
        <v>0.201113</v>
      </c>
      <c r="EC95">
        <v>0.054498</v>
      </c>
      <c r="ED95">
        <v>0.0523407</v>
      </c>
      <c r="EE95">
        <v>25459.9</v>
      </c>
      <c r="EF95">
        <v>25523.9</v>
      </c>
      <c r="EG95">
        <v>29592.2</v>
      </c>
      <c r="EH95">
        <v>29542.3</v>
      </c>
      <c r="EI95">
        <v>37094.7</v>
      </c>
      <c r="EJ95">
        <v>37228.2</v>
      </c>
      <c r="EK95">
        <v>41690.1</v>
      </c>
      <c r="EL95">
        <v>42088.7</v>
      </c>
      <c r="EM95">
        <v>1.98022</v>
      </c>
      <c r="EN95">
        <v>1.88102</v>
      </c>
      <c r="EO95">
        <v>0.0427142</v>
      </c>
      <c r="EP95">
        <v>0</v>
      </c>
      <c r="EQ95">
        <v>19.2926</v>
      </c>
      <c r="ER95">
        <v>999.9</v>
      </c>
      <c r="ES95">
        <v>23.7</v>
      </c>
      <c r="ET95">
        <v>31.1</v>
      </c>
      <c r="EU95">
        <v>11.9455</v>
      </c>
      <c r="EV95">
        <v>63.158</v>
      </c>
      <c r="EW95">
        <v>33.9263</v>
      </c>
      <c r="EX95">
        <v>1</v>
      </c>
      <c r="EY95">
        <v>-0.107886</v>
      </c>
      <c r="EZ95">
        <v>5.60574</v>
      </c>
      <c r="FA95">
        <v>20.2548</v>
      </c>
      <c r="FB95">
        <v>5.21909</v>
      </c>
      <c r="FC95">
        <v>12.0159</v>
      </c>
      <c r="FD95">
        <v>4.99045</v>
      </c>
      <c r="FE95">
        <v>3.28845</v>
      </c>
      <c r="FF95">
        <v>9999</v>
      </c>
      <c r="FG95">
        <v>9999</v>
      </c>
      <c r="FH95">
        <v>9999</v>
      </c>
      <c r="FI95">
        <v>999.9</v>
      </c>
      <c r="FJ95">
        <v>1.86743</v>
      </c>
      <c r="FK95">
        <v>1.86646</v>
      </c>
      <c r="FL95">
        <v>1.866</v>
      </c>
      <c r="FM95">
        <v>1.86585</v>
      </c>
      <c r="FN95">
        <v>1.8677</v>
      </c>
      <c r="FO95">
        <v>1.87027</v>
      </c>
      <c r="FP95">
        <v>1.86888</v>
      </c>
      <c r="FQ95">
        <v>1.87027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-5.35</v>
      </c>
      <c r="GF95">
        <v>-0.2253</v>
      </c>
      <c r="GG95">
        <v>-1.841240210434717</v>
      </c>
      <c r="GH95">
        <v>-0.003310856085068561</v>
      </c>
      <c r="GI95">
        <v>6.863268723063948E-07</v>
      </c>
      <c r="GJ95">
        <v>-1.919107141366201E-10</v>
      </c>
      <c r="GK95">
        <v>-0.1688837207721138</v>
      </c>
      <c r="GL95">
        <v>-0.01731051475613908</v>
      </c>
      <c r="GM95">
        <v>0.001423790055903263</v>
      </c>
      <c r="GN95">
        <v>-2.424810517790065E-05</v>
      </c>
      <c r="GO95">
        <v>3</v>
      </c>
      <c r="GP95">
        <v>2318</v>
      </c>
      <c r="GQ95">
        <v>1</v>
      </c>
      <c r="GR95">
        <v>25</v>
      </c>
      <c r="GS95">
        <v>9979.5</v>
      </c>
      <c r="GT95">
        <v>9979.200000000001</v>
      </c>
      <c r="GU95">
        <v>2.59277</v>
      </c>
      <c r="GV95">
        <v>2.24854</v>
      </c>
      <c r="GW95">
        <v>1.39648</v>
      </c>
      <c r="GX95">
        <v>2.34985</v>
      </c>
      <c r="GY95">
        <v>1.49536</v>
      </c>
      <c r="GZ95">
        <v>2.45605</v>
      </c>
      <c r="HA95">
        <v>35.4291</v>
      </c>
      <c r="HB95">
        <v>24.035</v>
      </c>
      <c r="HC95">
        <v>18</v>
      </c>
      <c r="HD95">
        <v>527.9880000000001</v>
      </c>
      <c r="HE95">
        <v>422.211</v>
      </c>
      <c r="HF95">
        <v>13.1287</v>
      </c>
      <c r="HG95">
        <v>25.8312</v>
      </c>
      <c r="HH95">
        <v>30.0004</v>
      </c>
      <c r="HI95">
        <v>25.8445</v>
      </c>
      <c r="HJ95">
        <v>25.7955</v>
      </c>
      <c r="HK95">
        <v>51.9363</v>
      </c>
      <c r="HL95">
        <v>19.9942</v>
      </c>
      <c r="HM95">
        <v>3.74988</v>
      </c>
      <c r="HN95">
        <v>13.1228</v>
      </c>
      <c r="HO95">
        <v>1322.78</v>
      </c>
      <c r="HP95">
        <v>9.18619</v>
      </c>
      <c r="HQ95">
        <v>101.206</v>
      </c>
      <c r="HR95">
        <v>101.092</v>
      </c>
    </row>
    <row r="96" spans="1:226">
      <c r="A96">
        <v>80</v>
      </c>
      <c r="B96">
        <v>1679422399</v>
      </c>
      <c r="C96">
        <v>485.9000000953674</v>
      </c>
      <c r="D96" t="s">
        <v>519</v>
      </c>
      <c r="E96" t="s">
        <v>520</v>
      </c>
      <c r="F96">
        <v>5</v>
      </c>
      <c r="G96" t="s">
        <v>353</v>
      </c>
      <c r="H96" t="s">
        <v>354</v>
      </c>
      <c r="I96">
        <v>1679422391.214286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1322.120377957256</v>
      </c>
      <c r="AK96">
        <v>1299.963090909091</v>
      </c>
      <c r="AL96">
        <v>3.373516997399327</v>
      </c>
      <c r="AM96">
        <v>64.85962485554292</v>
      </c>
      <c r="AN96">
        <f>(AP96 - AO96 + BO96*1E3/(8.314*(BQ96+273.15)) * AR96/BN96 * AQ96) * BN96/(100*BB96) * 1000/(1000 - AP96)</f>
        <v>0</v>
      </c>
      <c r="AO96">
        <v>9.203833088234004</v>
      </c>
      <c r="AP96">
        <v>9.393933516483521</v>
      </c>
      <c r="AQ96">
        <v>0.008722135910681687</v>
      </c>
      <c r="AR96">
        <v>96.46413391047723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1.51</v>
      </c>
      <c r="BC96">
        <v>0.5</v>
      </c>
      <c r="BD96" t="s">
        <v>355</v>
      </c>
      <c r="BE96">
        <v>2</v>
      </c>
      <c r="BF96" t="b">
        <v>1</v>
      </c>
      <c r="BG96">
        <v>1679422391.214286</v>
      </c>
      <c r="BH96">
        <v>1263.427857142857</v>
      </c>
      <c r="BI96">
        <v>1293.822142857143</v>
      </c>
      <c r="BJ96">
        <v>9.354825714285713</v>
      </c>
      <c r="BK96">
        <v>9.162754285714286</v>
      </c>
      <c r="BL96">
        <v>1268.756071428571</v>
      </c>
      <c r="BM96">
        <v>9.580191785714288</v>
      </c>
      <c r="BN96">
        <v>500.0597142857143</v>
      </c>
      <c r="BO96">
        <v>90.01977142857142</v>
      </c>
      <c r="BP96">
        <v>0.099980125</v>
      </c>
      <c r="BQ96">
        <v>19.03924642857143</v>
      </c>
      <c r="BR96">
        <v>20.01031071428571</v>
      </c>
      <c r="BS96">
        <v>999.9000000000002</v>
      </c>
      <c r="BT96">
        <v>0</v>
      </c>
      <c r="BU96">
        <v>0</v>
      </c>
      <c r="BV96">
        <v>9997.879642857142</v>
      </c>
      <c r="BW96">
        <v>0</v>
      </c>
      <c r="BX96">
        <v>13.4898</v>
      </c>
      <c r="BY96">
        <v>-30.39417142857142</v>
      </c>
      <c r="BZ96">
        <v>1275.358214285714</v>
      </c>
      <c r="CA96">
        <v>1305.785714285714</v>
      </c>
      <c r="CB96">
        <v>0.1920708214285714</v>
      </c>
      <c r="CC96">
        <v>1293.822142857143</v>
      </c>
      <c r="CD96">
        <v>9.162754285714286</v>
      </c>
      <c r="CE96">
        <v>0.8421192857142855</v>
      </c>
      <c r="CF96">
        <v>0.8248290714285714</v>
      </c>
      <c r="CG96">
        <v>4.437788571428571</v>
      </c>
      <c r="CH96">
        <v>4.141796428571429</v>
      </c>
      <c r="CI96">
        <v>2000.001428571429</v>
      </c>
      <c r="CJ96">
        <v>0.9800051785714287</v>
      </c>
      <c r="CK96">
        <v>0.01999502142857143</v>
      </c>
      <c r="CL96">
        <v>0</v>
      </c>
      <c r="CM96">
        <v>2.360614285714286</v>
      </c>
      <c r="CN96">
        <v>0</v>
      </c>
      <c r="CO96">
        <v>2477.793214285714</v>
      </c>
      <c r="CP96">
        <v>16749.49642857143</v>
      </c>
      <c r="CQ96">
        <v>37.205</v>
      </c>
      <c r="CR96">
        <v>38.30978571428572</v>
      </c>
      <c r="CS96">
        <v>37.57553571428571</v>
      </c>
      <c r="CT96">
        <v>37.1205</v>
      </c>
      <c r="CU96">
        <v>35.82325</v>
      </c>
      <c r="CV96">
        <v>1960.011071428571</v>
      </c>
      <c r="CW96">
        <v>39.99071428571428</v>
      </c>
      <c r="CX96">
        <v>0</v>
      </c>
      <c r="CY96">
        <v>1679422406.1</v>
      </c>
      <c r="CZ96">
        <v>0</v>
      </c>
      <c r="DA96">
        <v>0</v>
      </c>
      <c r="DB96" t="s">
        <v>356</v>
      </c>
      <c r="DC96">
        <v>1678823626.5</v>
      </c>
      <c r="DD96">
        <v>1678823640.5</v>
      </c>
      <c r="DE96">
        <v>0</v>
      </c>
      <c r="DF96">
        <v>1.239</v>
      </c>
      <c r="DG96">
        <v>0.006</v>
      </c>
      <c r="DH96">
        <v>-2.298</v>
      </c>
      <c r="DI96">
        <v>-0.146</v>
      </c>
      <c r="DJ96">
        <v>420</v>
      </c>
      <c r="DK96">
        <v>21</v>
      </c>
      <c r="DL96">
        <v>0.57</v>
      </c>
      <c r="DM96">
        <v>0.05</v>
      </c>
      <c r="DN96">
        <v>-30.37223658536585</v>
      </c>
      <c r="DO96">
        <v>-0.1738662020905759</v>
      </c>
      <c r="DP96">
        <v>0.1858706785625854</v>
      </c>
      <c r="DQ96">
        <v>0</v>
      </c>
      <c r="DR96">
        <v>0.2070638780487805</v>
      </c>
      <c r="DS96">
        <v>-0.2889218466898953</v>
      </c>
      <c r="DT96">
        <v>0.03111281789669545</v>
      </c>
      <c r="DU96">
        <v>0</v>
      </c>
      <c r="DV96">
        <v>0</v>
      </c>
      <c r="DW96">
        <v>2</v>
      </c>
      <c r="DX96" t="s">
        <v>381</v>
      </c>
      <c r="DY96">
        <v>2.98423</v>
      </c>
      <c r="DZ96">
        <v>2.71568</v>
      </c>
      <c r="EA96">
        <v>0.202174</v>
      </c>
      <c r="EB96">
        <v>0.202752</v>
      </c>
      <c r="EC96">
        <v>0.0546215</v>
      </c>
      <c r="ED96">
        <v>0.0523629</v>
      </c>
      <c r="EE96">
        <v>25408.7</v>
      </c>
      <c r="EF96">
        <v>25471.7</v>
      </c>
      <c r="EG96">
        <v>29592.7</v>
      </c>
      <c r="EH96">
        <v>29542.5</v>
      </c>
      <c r="EI96">
        <v>37090.4</v>
      </c>
      <c r="EJ96">
        <v>37227.5</v>
      </c>
      <c r="EK96">
        <v>41690.6</v>
      </c>
      <c r="EL96">
        <v>42088.8</v>
      </c>
      <c r="EM96">
        <v>1.98013</v>
      </c>
      <c r="EN96">
        <v>1.88107</v>
      </c>
      <c r="EO96">
        <v>0.0426993</v>
      </c>
      <c r="EP96">
        <v>0</v>
      </c>
      <c r="EQ96">
        <v>19.2917</v>
      </c>
      <c r="ER96">
        <v>999.9</v>
      </c>
      <c r="ES96">
        <v>23.7</v>
      </c>
      <c r="ET96">
        <v>31.1</v>
      </c>
      <c r="EU96">
        <v>11.9444</v>
      </c>
      <c r="EV96">
        <v>63.258</v>
      </c>
      <c r="EW96">
        <v>33.8782</v>
      </c>
      <c r="EX96">
        <v>1</v>
      </c>
      <c r="EY96">
        <v>-0.108316</v>
      </c>
      <c r="EZ96">
        <v>5.54918</v>
      </c>
      <c r="FA96">
        <v>20.2569</v>
      </c>
      <c r="FB96">
        <v>5.21909</v>
      </c>
      <c r="FC96">
        <v>12.0158</v>
      </c>
      <c r="FD96">
        <v>4.9906</v>
      </c>
      <c r="FE96">
        <v>3.28848</v>
      </c>
      <c r="FF96">
        <v>9999</v>
      </c>
      <c r="FG96">
        <v>9999</v>
      </c>
      <c r="FH96">
        <v>9999</v>
      </c>
      <c r="FI96">
        <v>999.9</v>
      </c>
      <c r="FJ96">
        <v>1.86741</v>
      </c>
      <c r="FK96">
        <v>1.86646</v>
      </c>
      <c r="FL96">
        <v>1.866</v>
      </c>
      <c r="FM96">
        <v>1.86588</v>
      </c>
      <c r="FN96">
        <v>1.86769</v>
      </c>
      <c r="FO96">
        <v>1.87027</v>
      </c>
      <c r="FP96">
        <v>1.86889</v>
      </c>
      <c r="FQ96">
        <v>1.87027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-5.4</v>
      </c>
      <c r="GF96">
        <v>-0.2252</v>
      </c>
      <c r="GG96">
        <v>-1.841240210434717</v>
      </c>
      <c r="GH96">
        <v>-0.003310856085068561</v>
      </c>
      <c r="GI96">
        <v>6.863268723063948E-07</v>
      </c>
      <c r="GJ96">
        <v>-1.919107141366201E-10</v>
      </c>
      <c r="GK96">
        <v>-0.1688837207721138</v>
      </c>
      <c r="GL96">
        <v>-0.01731051475613908</v>
      </c>
      <c r="GM96">
        <v>0.001423790055903263</v>
      </c>
      <c r="GN96">
        <v>-2.424810517790065E-05</v>
      </c>
      <c r="GO96">
        <v>3</v>
      </c>
      <c r="GP96">
        <v>2318</v>
      </c>
      <c r="GQ96">
        <v>1</v>
      </c>
      <c r="GR96">
        <v>25</v>
      </c>
      <c r="GS96">
        <v>9979.5</v>
      </c>
      <c r="GT96">
        <v>9979.299999999999</v>
      </c>
      <c r="GU96">
        <v>2.61841</v>
      </c>
      <c r="GV96">
        <v>2.19604</v>
      </c>
      <c r="GW96">
        <v>1.39648</v>
      </c>
      <c r="GX96">
        <v>2.34985</v>
      </c>
      <c r="GY96">
        <v>1.49536</v>
      </c>
      <c r="GZ96">
        <v>2.43896</v>
      </c>
      <c r="HA96">
        <v>35.4291</v>
      </c>
      <c r="HB96">
        <v>24.035</v>
      </c>
      <c r="HC96">
        <v>18</v>
      </c>
      <c r="HD96">
        <v>527.944</v>
      </c>
      <c r="HE96">
        <v>422.257</v>
      </c>
      <c r="HF96">
        <v>13.1149</v>
      </c>
      <c r="HG96">
        <v>25.8323</v>
      </c>
      <c r="HH96">
        <v>30</v>
      </c>
      <c r="HI96">
        <v>25.8467</v>
      </c>
      <c r="HJ96">
        <v>25.7976</v>
      </c>
      <c r="HK96">
        <v>52.4204</v>
      </c>
      <c r="HL96">
        <v>19.9942</v>
      </c>
      <c r="HM96">
        <v>3.74988</v>
      </c>
      <c r="HN96">
        <v>13.1212</v>
      </c>
      <c r="HO96">
        <v>1336.14</v>
      </c>
      <c r="HP96">
        <v>9.18619</v>
      </c>
      <c r="HQ96">
        <v>101.207</v>
      </c>
      <c r="HR96">
        <v>101.093</v>
      </c>
    </row>
    <row r="97" spans="1:226">
      <c r="A97">
        <v>81</v>
      </c>
      <c r="B97">
        <v>1679422404</v>
      </c>
      <c r="C97">
        <v>490.9000000953674</v>
      </c>
      <c r="D97" t="s">
        <v>521</v>
      </c>
      <c r="E97" t="s">
        <v>522</v>
      </c>
      <c r="F97">
        <v>5</v>
      </c>
      <c r="G97" t="s">
        <v>353</v>
      </c>
      <c r="H97" t="s">
        <v>354</v>
      </c>
      <c r="I97">
        <v>1679422396.5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1339.577241180255</v>
      </c>
      <c r="AK97">
        <v>1316.976787878788</v>
      </c>
      <c r="AL97">
        <v>3.403454887495727</v>
      </c>
      <c r="AM97">
        <v>64.85962485554292</v>
      </c>
      <c r="AN97">
        <f>(AP97 - AO97 + BO97*1E3/(8.314*(BQ97+273.15)) * AR97/BN97 * AQ97) * BN97/(100*BB97) * 1000/(1000 - AP97)</f>
        <v>0</v>
      </c>
      <c r="AO97">
        <v>9.207759305516458</v>
      </c>
      <c r="AP97">
        <v>9.40904417582418</v>
      </c>
      <c r="AQ97">
        <v>0.002626810722446446</v>
      </c>
      <c r="AR97">
        <v>96.46413391047723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1.51</v>
      </c>
      <c r="BC97">
        <v>0.5</v>
      </c>
      <c r="BD97" t="s">
        <v>355</v>
      </c>
      <c r="BE97">
        <v>2</v>
      </c>
      <c r="BF97" t="b">
        <v>1</v>
      </c>
      <c r="BG97">
        <v>1679422396.5</v>
      </c>
      <c r="BH97">
        <v>1281.091111111111</v>
      </c>
      <c r="BI97">
        <v>1311.645555555556</v>
      </c>
      <c r="BJ97">
        <v>9.37936777777778</v>
      </c>
      <c r="BK97">
        <v>9.197837777777776</v>
      </c>
      <c r="BL97">
        <v>1286.464444444444</v>
      </c>
      <c r="BM97">
        <v>9.604652962962962</v>
      </c>
      <c r="BN97">
        <v>500.0653333333333</v>
      </c>
      <c r="BO97">
        <v>90.01964444444444</v>
      </c>
      <c r="BP97">
        <v>0.1000582592592593</v>
      </c>
      <c r="BQ97">
        <v>19.03463703703704</v>
      </c>
      <c r="BR97">
        <v>20.00065925925926</v>
      </c>
      <c r="BS97">
        <v>999.9000000000001</v>
      </c>
      <c r="BT97">
        <v>0</v>
      </c>
      <c r="BU97">
        <v>0</v>
      </c>
      <c r="BV97">
        <v>9998.031481481481</v>
      </c>
      <c r="BW97">
        <v>0</v>
      </c>
      <c r="BX97">
        <v>13.4898</v>
      </c>
      <c r="BY97">
        <v>-30.55398518518519</v>
      </c>
      <c r="BZ97">
        <v>1293.221851851851</v>
      </c>
      <c r="CA97">
        <v>1323.821481481481</v>
      </c>
      <c r="CB97">
        <v>0.1815297037037037</v>
      </c>
      <c r="CC97">
        <v>1311.645555555556</v>
      </c>
      <c r="CD97">
        <v>9.197837777777776</v>
      </c>
      <c r="CE97">
        <v>0.8443272962962962</v>
      </c>
      <c r="CF97">
        <v>0.8279860740740742</v>
      </c>
      <c r="CG97">
        <v>4.475182962962963</v>
      </c>
      <c r="CH97">
        <v>4.196348148148148</v>
      </c>
      <c r="CI97">
        <v>2000.013703703704</v>
      </c>
      <c r="CJ97">
        <v>0.980005</v>
      </c>
      <c r="CK97">
        <v>0.0199952</v>
      </c>
      <c r="CL97">
        <v>0</v>
      </c>
      <c r="CM97">
        <v>2.379696296296296</v>
      </c>
      <c r="CN97">
        <v>0</v>
      </c>
      <c r="CO97">
        <v>2478.08962962963</v>
      </c>
      <c r="CP97">
        <v>16749.59259259259</v>
      </c>
      <c r="CQ97">
        <v>37.17092592592593</v>
      </c>
      <c r="CR97">
        <v>38.29362962962963</v>
      </c>
      <c r="CS97">
        <v>37.53903703703703</v>
      </c>
      <c r="CT97">
        <v>37.09933333333333</v>
      </c>
      <c r="CU97">
        <v>35.80051851851852</v>
      </c>
      <c r="CV97">
        <v>1960.023333333334</v>
      </c>
      <c r="CW97">
        <v>39.99074074074074</v>
      </c>
      <c r="CX97">
        <v>0</v>
      </c>
      <c r="CY97">
        <v>1679422410.9</v>
      </c>
      <c r="CZ97">
        <v>0</v>
      </c>
      <c r="DA97">
        <v>0</v>
      </c>
      <c r="DB97" t="s">
        <v>356</v>
      </c>
      <c r="DC97">
        <v>1678823626.5</v>
      </c>
      <c r="DD97">
        <v>1678823640.5</v>
      </c>
      <c r="DE97">
        <v>0</v>
      </c>
      <c r="DF97">
        <v>1.239</v>
      </c>
      <c r="DG97">
        <v>0.006</v>
      </c>
      <c r="DH97">
        <v>-2.298</v>
      </c>
      <c r="DI97">
        <v>-0.146</v>
      </c>
      <c r="DJ97">
        <v>420</v>
      </c>
      <c r="DK97">
        <v>21</v>
      </c>
      <c r="DL97">
        <v>0.57</v>
      </c>
      <c r="DM97">
        <v>0.05</v>
      </c>
      <c r="DN97">
        <v>-30.4603</v>
      </c>
      <c r="DO97">
        <v>-1.558608630393971</v>
      </c>
      <c r="DP97">
        <v>0.2487919582703589</v>
      </c>
      <c r="DQ97">
        <v>0</v>
      </c>
      <c r="DR97">
        <v>0.193288925</v>
      </c>
      <c r="DS97">
        <v>-0.1185932195121961</v>
      </c>
      <c r="DT97">
        <v>0.02285027716942127</v>
      </c>
      <c r="DU97">
        <v>0</v>
      </c>
      <c r="DV97">
        <v>0</v>
      </c>
      <c r="DW97">
        <v>2</v>
      </c>
      <c r="DX97" t="s">
        <v>381</v>
      </c>
      <c r="DY97">
        <v>2.98405</v>
      </c>
      <c r="DZ97">
        <v>2.71562</v>
      </c>
      <c r="EA97">
        <v>0.203791</v>
      </c>
      <c r="EB97">
        <v>0.20428</v>
      </c>
      <c r="EC97">
        <v>0.0546827</v>
      </c>
      <c r="ED97">
        <v>0.052369</v>
      </c>
      <c r="EE97">
        <v>25356.9</v>
      </c>
      <c r="EF97">
        <v>25422.9</v>
      </c>
      <c r="EG97">
        <v>29592.2</v>
      </c>
      <c r="EH97">
        <v>29542.4</v>
      </c>
      <c r="EI97">
        <v>37087.3</v>
      </c>
      <c r="EJ97">
        <v>37227.1</v>
      </c>
      <c r="EK97">
        <v>41689.9</v>
      </c>
      <c r="EL97">
        <v>42088.7</v>
      </c>
      <c r="EM97">
        <v>1.9805</v>
      </c>
      <c r="EN97">
        <v>1.88105</v>
      </c>
      <c r="EO97">
        <v>0.0424758</v>
      </c>
      <c r="EP97">
        <v>0</v>
      </c>
      <c r="EQ97">
        <v>19.2917</v>
      </c>
      <c r="ER97">
        <v>999.9</v>
      </c>
      <c r="ES97">
        <v>23.7</v>
      </c>
      <c r="ET97">
        <v>31.1</v>
      </c>
      <c r="EU97">
        <v>11.9451</v>
      </c>
      <c r="EV97">
        <v>63.478</v>
      </c>
      <c r="EW97">
        <v>33.726</v>
      </c>
      <c r="EX97">
        <v>1</v>
      </c>
      <c r="EY97">
        <v>-0.108404</v>
      </c>
      <c r="EZ97">
        <v>5.40028</v>
      </c>
      <c r="FA97">
        <v>20.2613</v>
      </c>
      <c r="FB97">
        <v>5.22058</v>
      </c>
      <c r="FC97">
        <v>12.0159</v>
      </c>
      <c r="FD97">
        <v>4.9909</v>
      </c>
      <c r="FE97">
        <v>3.28865</v>
      </c>
      <c r="FF97">
        <v>9999</v>
      </c>
      <c r="FG97">
        <v>9999</v>
      </c>
      <c r="FH97">
        <v>9999</v>
      </c>
      <c r="FI97">
        <v>999.9</v>
      </c>
      <c r="FJ97">
        <v>1.86745</v>
      </c>
      <c r="FK97">
        <v>1.86647</v>
      </c>
      <c r="FL97">
        <v>1.86599</v>
      </c>
      <c r="FM97">
        <v>1.86586</v>
      </c>
      <c r="FN97">
        <v>1.86768</v>
      </c>
      <c r="FO97">
        <v>1.87027</v>
      </c>
      <c r="FP97">
        <v>1.8689</v>
      </c>
      <c r="FQ97">
        <v>1.87027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-5.44</v>
      </c>
      <c r="GF97">
        <v>-0.2252</v>
      </c>
      <c r="GG97">
        <v>-1.841240210434717</v>
      </c>
      <c r="GH97">
        <v>-0.003310856085068561</v>
      </c>
      <c r="GI97">
        <v>6.863268723063948E-07</v>
      </c>
      <c r="GJ97">
        <v>-1.919107141366201E-10</v>
      </c>
      <c r="GK97">
        <v>-0.1688837207721138</v>
      </c>
      <c r="GL97">
        <v>-0.01731051475613908</v>
      </c>
      <c r="GM97">
        <v>0.001423790055903263</v>
      </c>
      <c r="GN97">
        <v>-2.424810517790065E-05</v>
      </c>
      <c r="GO97">
        <v>3</v>
      </c>
      <c r="GP97">
        <v>2318</v>
      </c>
      <c r="GQ97">
        <v>1</v>
      </c>
      <c r="GR97">
        <v>25</v>
      </c>
      <c r="GS97">
        <v>9979.6</v>
      </c>
      <c r="GT97">
        <v>9979.4</v>
      </c>
      <c r="GU97">
        <v>2.64038</v>
      </c>
      <c r="GV97">
        <v>2.20093</v>
      </c>
      <c r="GW97">
        <v>1.39771</v>
      </c>
      <c r="GX97">
        <v>2.34619</v>
      </c>
      <c r="GY97">
        <v>1.49536</v>
      </c>
      <c r="GZ97">
        <v>2.43164</v>
      </c>
      <c r="HA97">
        <v>35.4291</v>
      </c>
      <c r="HB97">
        <v>24.0437</v>
      </c>
      <c r="HC97">
        <v>18</v>
      </c>
      <c r="HD97">
        <v>528.1900000000001</v>
      </c>
      <c r="HE97">
        <v>422.242</v>
      </c>
      <c r="HF97">
        <v>13.1192</v>
      </c>
      <c r="HG97">
        <v>25.8338</v>
      </c>
      <c r="HH97">
        <v>30</v>
      </c>
      <c r="HI97">
        <v>25.8467</v>
      </c>
      <c r="HJ97">
        <v>25.7976</v>
      </c>
      <c r="HK97">
        <v>52.9898</v>
      </c>
      <c r="HL97">
        <v>19.9942</v>
      </c>
      <c r="HM97">
        <v>3.74988</v>
      </c>
      <c r="HN97">
        <v>13.1519</v>
      </c>
      <c r="HO97">
        <v>1356.18</v>
      </c>
      <c r="HP97">
        <v>9.18619</v>
      </c>
      <c r="HQ97">
        <v>101.206</v>
      </c>
      <c r="HR97">
        <v>101.092</v>
      </c>
    </row>
    <row r="98" spans="1:226">
      <c r="A98">
        <v>82</v>
      </c>
      <c r="B98">
        <v>1679422409</v>
      </c>
      <c r="C98">
        <v>495.9000000953674</v>
      </c>
      <c r="D98" t="s">
        <v>523</v>
      </c>
      <c r="E98" t="s">
        <v>524</v>
      </c>
      <c r="F98">
        <v>5</v>
      </c>
      <c r="G98" t="s">
        <v>353</v>
      </c>
      <c r="H98" t="s">
        <v>354</v>
      </c>
      <c r="I98">
        <v>1679422401.214286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1355.781742264491</v>
      </c>
      <c r="AK98">
        <v>1333.553333333333</v>
      </c>
      <c r="AL98">
        <v>3.321443128106997</v>
      </c>
      <c r="AM98">
        <v>64.85962485554292</v>
      </c>
      <c r="AN98">
        <f>(AP98 - AO98 + BO98*1E3/(8.314*(BQ98+273.15)) * AR98/BN98 * AQ98) * BN98/(100*BB98) * 1000/(1000 - AP98)</f>
        <v>0</v>
      </c>
      <c r="AO98">
        <v>9.209246421278978</v>
      </c>
      <c r="AP98">
        <v>9.416240549450551</v>
      </c>
      <c r="AQ98">
        <v>0.0004358916650003696</v>
      </c>
      <c r="AR98">
        <v>96.46413391047723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1.51</v>
      </c>
      <c r="BC98">
        <v>0.5</v>
      </c>
      <c r="BD98" t="s">
        <v>355</v>
      </c>
      <c r="BE98">
        <v>2</v>
      </c>
      <c r="BF98" t="b">
        <v>1</v>
      </c>
      <c r="BG98">
        <v>1679422401.214286</v>
      </c>
      <c r="BH98">
        <v>1296.826428571428</v>
      </c>
      <c r="BI98">
        <v>1327.288214285714</v>
      </c>
      <c r="BJ98">
        <v>9.399332142857144</v>
      </c>
      <c r="BK98">
        <v>9.207458571428571</v>
      </c>
      <c r="BL98">
        <v>1302.238928571429</v>
      </c>
      <c r="BM98">
        <v>9.624551428571431</v>
      </c>
      <c r="BN98">
        <v>500.0747499999999</v>
      </c>
      <c r="BO98">
        <v>90.02018214285714</v>
      </c>
      <c r="BP98">
        <v>0.1000510678571429</v>
      </c>
      <c r="BQ98">
        <v>19.0303</v>
      </c>
      <c r="BR98">
        <v>20.00076071428571</v>
      </c>
      <c r="BS98">
        <v>999.9000000000002</v>
      </c>
      <c r="BT98">
        <v>0</v>
      </c>
      <c r="BU98">
        <v>0</v>
      </c>
      <c r="BV98">
        <v>9996.093928571428</v>
      </c>
      <c r="BW98">
        <v>0</v>
      </c>
      <c r="BX98">
        <v>13.4898</v>
      </c>
      <c r="BY98">
        <v>-30.46224285714286</v>
      </c>
      <c r="BZ98">
        <v>1309.1325</v>
      </c>
      <c r="CA98">
        <v>1339.622857142858</v>
      </c>
      <c r="CB98">
        <v>0.1918742857142857</v>
      </c>
      <c r="CC98">
        <v>1327.288214285714</v>
      </c>
      <c r="CD98">
        <v>9.207458571428571</v>
      </c>
      <c r="CE98">
        <v>0.8461295714285715</v>
      </c>
      <c r="CF98">
        <v>0.8288569285714285</v>
      </c>
      <c r="CG98">
        <v>4.505668928571429</v>
      </c>
      <c r="CH98">
        <v>4.211352857142858</v>
      </c>
      <c r="CI98">
        <v>1999.996785714286</v>
      </c>
      <c r="CJ98">
        <v>0.9800046428571429</v>
      </c>
      <c r="CK98">
        <v>0.01999555714285714</v>
      </c>
      <c r="CL98">
        <v>0</v>
      </c>
      <c r="CM98">
        <v>2.384414285714286</v>
      </c>
      <c r="CN98">
        <v>0</v>
      </c>
      <c r="CO98">
        <v>2478.173571428571</v>
      </c>
      <c r="CP98">
        <v>16749.46428571429</v>
      </c>
      <c r="CQ98">
        <v>37.15157142857142</v>
      </c>
      <c r="CR98">
        <v>38.27435714285714</v>
      </c>
      <c r="CS98">
        <v>37.51992857142857</v>
      </c>
      <c r="CT98">
        <v>37.08</v>
      </c>
      <c r="CU98">
        <v>35.781</v>
      </c>
      <c r="CV98">
        <v>1960.006428571429</v>
      </c>
      <c r="CW98">
        <v>39.99035714285714</v>
      </c>
      <c r="CX98">
        <v>0</v>
      </c>
      <c r="CY98">
        <v>1679422416.3</v>
      </c>
      <c r="CZ98">
        <v>0</v>
      </c>
      <c r="DA98">
        <v>0</v>
      </c>
      <c r="DB98" t="s">
        <v>356</v>
      </c>
      <c r="DC98">
        <v>1678823626.5</v>
      </c>
      <c r="DD98">
        <v>1678823640.5</v>
      </c>
      <c r="DE98">
        <v>0</v>
      </c>
      <c r="DF98">
        <v>1.239</v>
      </c>
      <c r="DG98">
        <v>0.006</v>
      </c>
      <c r="DH98">
        <v>-2.298</v>
      </c>
      <c r="DI98">
        <v>-0.146</v>
      </c>
      <c r="DJ98">
        <v>420</v>
      </c>
      <c r="DK98">
        <v>21</v>
      </c>
      <c r="DL98">
        <v>0.57</v>
      </c>
      <c r="DM98">
        <v>0.05</v>
      </c>
      <c r="DN98">
        <v>-30.49329</v>
      </c>
      <c r="DO98">
        <v>0.5051212007504825</v>
      </c>
      <c r="DP98">
        <v>0.2231875397507666</v>
      </c>
      <c r="DQ98">
        <v>0</v>
      </c>
      <c r="DR98">
        <v>0.187496075</v>
      </c>
      <c r="DS98">
        <v>0.1054882063789866</v>
      </c>
      <c r="DT98">
        <v>0.0153291306022023</v>
      </c>
      <c r="DU98">
        <v>0</v>
      </c>
      <c r="DV98">
        <v>0</v>
      </c>
      <c r="DW98">
        <v>2</v>
      </c>
      <c r="DX98" t="s">
        <v>381</v>
      </c>
      <c r="DY98">
        <v>2.98402</v>
      </c>
      <c r="DZ98">
        <v>2.71574</v>
      </c>
      <c r="EA98">
        <v>0.205376</v>
      </c>
      <c r="EB98">
        <v>0.205866</v>
      </c>
      <c r="EC98">
        <v>0.0547132</v>
      </c>
      <c r="ED98">
        <v>0.052374</v>
      </c>
      <c r="EE98">
        <v>25306.9</v>
      </c>
      <c r="EF98">
        <v>25372.7</v>
      </c>
      <c r="EG98">
        <v>29592.8</v>
      </c>
      <c r="EH98">
        <v>29542.9</v>
      </c>
      <c r="EI98">
        <v>37086.9</v>
      </c>
      <c r="EJ98">
        <v>37227.5</v>
      </c>
      <c r="EK98">
        <v>41690.7</v>
      </c>
      <c r="EL98">
        <v>42089.4</v>
      </c>
      <c r="EM98">
        <v>1.9801</v>
      </c>
      <c r="EN98">
        <v>1.8813</v>
      </c>
      <c r="EO98">
        <v>0.0435635</v>
      </c>
      <c r="EP98">
        <v>0</v>
      </c>
      <c r="EQ98">
        <v>19.2917</v>
      </c>
      <c r="ER98">
        <v>999.9</v>
      </c>
      <c r="ES98">
        <v>23.7</v>
      </c>
      <c r="ET98">
        <v>31.1</v>
      </c>
      <c r="EU98">
        <v>11.9448</v>
      </c>
      <c r="EV98">
        <v>63.278</v>
      </c>
      <c r="EW98">
        <v>33.5737</v>
      </c>
      <c r="EX98">
        <v>1</v>
      </c>
      <c r="EY98">
        <v>-0.108572</v>
      </c>
      <c r="EZ98">
        <v>5.39544</v>
      </c>
      <c r="FA98">
        <v>20.2618</v>
      </c>
      <c r="FB98">
        <v>5.22028</v>
      </c>
      <c r="FC98">
        <v>12.0158</v>
      </c>
      <c r="FD98">
        <v>4.991</v>
      </c>
      <c r="FE98">
        <v>3.28865</v>
      </c>
      <c r="FF98">
        <v>9999</v>
      </c>
      <c r="FG98">
        <v>9999</v>
      </c>
      <c r="FH98">
        <v>9999</v>
      </c>
      <c r="FI98">
        <v>999.9</v>
      </c>
      <c r="FJ98">
        <v>1.86745</v>
      </c>
      <c r="FK98">
        <v>1.86646</v>
      </c>
      <c r="FL98">
        <v>1.866</v>
      </c>
      <c r="FM98">
        <v>1.86585</v>
      </c>
      <c r="FN98">
        <v>1.86768</v>
      </c>
      <c r="FO98">
        <v>1.87027</v>
      </c>
      <c r="FP98">
        <v>1.86889</v>
      </c>
      <c r="FQ98">
        <v>1.87027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-5.48</v>
      </c>
      <c r="GF98">
        <v>-0.2252</v>
      </c>
      <c r="GG98">
        <v>-1.841240210434717</v>
      </c>
      <c r="GH98">
        <v>-0.003310856085068561</v>
      </c>
      <c r="GI98">
        <v>6.863268723063948E-07</v>
      </c>
      <c r="GJ98">
        <v>-1.919107141366201E-10</v>
      </c>
      <c r="GK98">
        <v>-0.1688837207721138</v>
      </c>
      <c r="GL98">
        <v>-0.01731051475613908</v>
      </c>
      <c r="GM98">
        <v>0.001423790055903263</v>
      </c>
      <c r="GN98">
        <v>-2.424810517790065E-05</v>
      </c>
      <c r="GO98">
        <v>3</v>
      </c>
      <c r="GP98">
        <v>2318</v>
      </c>
      <c r="GQ98">
        <v>1</v>
      </c>
      <c r="GR98">
        <v>25</v>
      </c>
      <c r="GS98">
        <v>9979.700000000001</v>
      </c>
      <c r="GT98">
        <v>9979.5</v>
      </c>
      <c r="GU98">
        <v>2.66846</v>
      </c>
      <c r="GV98">
        <v>2.19238</v>
      </c>
      <c r="GW98">
        <v>1.39648</v>
      </c>
      <c r="GX98">
        <v>2.34741</v>
      </c>
      <c r="GY98">
        <v>1.49536</v>
      </c>
      <c r="GZ98">
        <v>2.52319</v>
      </c>
      <c r="HA98">
        <v>35.4291</v>
      </c>
      <c r="HB98">
        <v>24.0437</v>
      </c>
      <c r="HC98">
        <v>18</v>
      </c>
      <c r="HD98">
        <v>527.946</v>
      </c>
      <c r="HE98">
        <v>422.404</v>
      </c>
      <c r="HF98">
        <v>13.1442</v>
      </c>
      <c r="HG98">
        <v>25.836</v>
      </c>
      <c r="HH98">
        <v>29.9999</v>
      </c>
      <c r="HI98">
        <v>25.8489</v>
      </c>
      <c r="HJ98">
        <v>25.7998</v>
      </c>
      <c r="HK98">
        <v>53.4351</v>
      </c>
      <c r="HL98">
        <v>19.9942</v>
      </c>
      <c r="HM98">
        <v>3.74988</v>
      </c>
      <c r="HN98">
        <v>13.1521</v>
      </c>
      <c r="HO98">
        <v>1369.53</v>
      </c>
      <c r="HP98">
        <v>9.18619</v>
      </c>
      <c r="HQ98">
        <v>101.207</v>
      </c>
      <c r="HR98">
        <v>101.094</v>
      </c>
    </row>
    <row r="99" spans="1:226">
      <c r="A99">
        <v>83</v>
      </c>
      <c r="B99">
        <v>1679422414</v>
      </c>
      <c r="C99">
        <v>500.9000000953674</v>
      </c>
      <c r="D99" t="s">
        <v>525</v>
      </c>
      <c r="E99" t="s">
        <v>526</v>
      </c>
      <c r="F99">
        <v>5</v>
      </c>
      <c r="G99" t="s">
        <v>353</v>
      </c>
      <c r="H99" t="s">
        <v>354</v>
      </c>
      <c r="I99">
        <v>1679422406.5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1372.479555183743</v>
      </c>
      <c r="AK99">
        <v>1350.186606060607</v>
      </c>
      <c r="AL99">
        <v>3.320701396427623</v>
      </c>
      <c r="AM99">
        <v>64.85962485554292</v>
      </c>
      <c r="AN99">
        <f>(AP99 - AO99 + BO99*1E3/(8.314*(BQ99+273.15)) * AR99/BN99 * AQ99) * BN99/(100*BB99) * 1000/(1000 - AP99)</f>
        <v>0</v>
      </c>
      <c r="AO99">
        <v>9.209582338144813</v>
      </c>
      <c r="AP99">
        <v>9.418677692307698</v>
      </c>
      <c r="AQ99">
        <v>0.0001554550419280677</v>
      </c>
      <c r="AR99">
        <v>96.46413391047723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1.51</v>
      </c>
      <c r="BC99">
        <v>0.5</v>
      </c>
      <c r="BD99" t="s">
        <v>355</v>
      </c>
      <c r="BE99">
        <v>2</v>
      </c>
      <c r="BF99" t="b">
        <v>1</v>
      </c>
      <c r="BG99">
        <v>1679422406.5</v>
      </c>
      <c r="BH99">
        <v>1314.385555555555</v>
      </c>
      <c r="BI99">
        <v>1344.808148148148</v>
      </c>
      <c r="BJ99">
        <v>9.412050740740741</v>
      </c>
      <c r="BK99">
        <v>9.208965925925927</v>
      </c>
      <c r="BL99">
        <v>1319.842222222222</v>
      </c>
      <c r="BM99">
        <v>9.637227037037038</v>
      </c>
      <c r="BN99">
        <v>500.0608148148148</v>
      </c>
      <c r="BO99">
        <v>90.02177777777779</v>
      </c>
      <c r="BP99">
        <v>0.1000014814814815</v>
      </c>
      <c r="BQ99">
        <v>19.02733703703703</v>
      </c>
      <c r="BR99">
        <v>20.00175555555555</v>
      </c>
      <c r="BS99">
        <v>999.9000000000001</v>
      </c>
      <c r="BT99">
        <v>0</v>
      </c>
      <c r="BU99">
        <v>0</v>
      </c>
      <c r="BV99">
        <v>10003.75</v>
      </c>
      <c r="BW99">
        <v>0</v>
      </c>
      <c r="BX99">
        <v>13.4898</v>
      </c>
      <c r="BY99">
        <v>-30.42322592592593</v>
      </c>
      <c r="BZ99">
        <v>1326.874814814815</v>
      </c>
      <c r="CA99">
        <v>1357.308888888889</v>
      </c>
      <c r="CB99">
        <v>0.2030851481481481</v>
      </c>
      <c r="CC99">
        <v>1344.808148148148</v>
      </c>
      <c r="CD99">
        <v>9.208965925925927</v>
      </c>
      <c r="CE99">
        <v>0.8472894814814814</v>
      </c>
      <c r="CF99">
        <v>0.8290073333333334</v>
      </c>
      <c r="CG99">
        <v>4.525257407407407</v>
      </c>
      <c r="CH99">
        <v>4.213940370370371</v>
      </c>
      <c r="CI99">
        <v>1999.987407407408</v>
      </c>
      <c r="CJ99">
        <v>0.9800043333333335</v>
      </c>
      <c r="CK99">
        <v>0.01999586666666667</v>
      </c>
      <c r="CL99">
        <v>0</v>
      </c>
      <c r="CM99">
        <v>2.323385185185185</v>
      </c>
      <c r="CN99">
        <v>0</v>
      </c>
      <c r="CO99">
        <v>2478.157407407407</v>
      </c>
      <c r="CP99">
        <v>16749.37777777778</v>
      </c>
      <c r="CQ99">
        <v>37.11792592592593</v>
      </c>
      <c r="CR99">
        <v>38.25225925925925</v>
      </c>
      <c r="CS99">
        <v>37.48833333333334</v>
      </c>
      <c r="CT99">
        <v>37.05511111111111</v>
      </c>
      <c r="CU99">
        <v>35.75451851851852</v>
      </c>
      <c r="CV99">
        <v>1959.997407407407</v>
      </c>
      <c r="CW99">
        <v>39.99</v>
      </c>
      <c r="CX99">
        <v>0</v>
      </c>
      <c r="CY99">
        <v>1679422421.1</v>
      </c>
      <c r="CZ99">
        <v>0</v>
      </c>
      <c r="DA99">
        <v>0</v>
      </c>
      <c r="DB99" t="s">
        <v>356</v>
      </c>
      <c r="DC99">
        <v>1678823626.5</v>
      </c>
      <c r="DD99">
        <v>1678823640.5</v>
      </c>
      <c r="DE99">
        <v>0</v>
      </c>
      <c r="DF99">
        <v>1.239</v>
      </c>
      <c r="DG99">
        <v>0.006</v>
      </c>
      <c r="DH99">
        <v>-2.298</v>
      </c>
      <c r="DI99">
        <v>-0.146</v>
      </c>
      <c r="DJ99">
        <v>420</v>
      </c>
      <c r="DK99">
        <v>21</v>
      </c>
      <c r="DL99">
        <v>0.57</v>
      </c>
      <c r="DM99">
        <v>0.05</v>
      </c>
      <c r="DN99">
        <v>-30.4263825</v>
      </c>
      <c r="DO99">
        <v>0.4700161350844391</v>
      </c>
      <c r="DP99">
        <v>0.2292371652759428</v>
      </c>
      <c r="DQ99">
        <v>0</v>
      </c>
      <c r="DR99">
        <v>0.1950768</v>
      </c>
      <c r="DS99">
        <v>0.132863076923077</v>
      </c>
      <c r="DT99">
        <v>0.0135556146433867</v>
      </c>
      <c r="DU99">
        <v>0</v>
      </c>
      <c r="DV99">
        <v>0</v>
      </c>
      <c r="DW99">
        <v>2</v>
      </c>
      <c r="DX99" t="s">
        <v>381</v>
      </c>
      <c r="DY99">
        <v>2.98406</v>
      </c>
      <c r="DZ99">
        <v>2.71564</v>
      </c>
      <c r="EA99">
        <v>0.206943</v>
      </c>
      <c r="EB99">
        <v>0.207343</v>
      </c>
      <c r="EC99">
        <v>0.0547237</v>
      </c>
      <c r="ED99">
        <v>0.0523732</v>
      </c>
      <c r="EE99">
        <v>25256.9</v>
      </c>
      <c r="EF99">
        <v>25324.9</v>
      </c>
      <c r="EG99">
        <v>29592.6</v>
      </c>
      <c r="EH99">
        <v>29542.2</v>
      </c>
      <c r="EI99">
        <v>37086.2</v>
      </c>
      <c r="EJ99">
        <v>37226.7</v>
      </c>
      <c r="EK99">
        <v>41690.4</v>
      </c>
      <c r="EL99">
        <v>42088.4</v>
      </c>
      <c r="EM99">
        <v>1.97985</v>
      </c>
      <c r="EN99">
        <v>1.8816</v>
      </c>
      <c r="EO99">
        <v>0.0408217</v>
      </c>
      <c r="EP99">
        <v>0</v>
      </c>
      <c r="EQ99">
        <v>19.2917</v>
      </c>
      <c r="ER99">
        <v>999.9</v>
      </c>
      <c r="ES99">
        <v>23.7</v>
      </c>
      <c r="ET99">
        <v>31.1</v>
      </c>
      <c r="EU99">
        <v>11.9451</v>
      </c>
      <c r="EV99">
        <v>63.408</v>
      </c>
      <c r="EW99">
        <v>33.6458</v>
      </c>
      <c r="EX99">
        <v>1</v>
      </c>
      <c r="EY99">
        <v>-0.108529</v>
      </c>
      <c r="EZ99">
        <v>5.42984</v>
      </c>
      <c r="FA99">
        <v>20.2607</v>
      </c>
      <c r="FB99">
        <v>5.21999</v>
      </c>
      <c r="FC99">
        <v>12.0158</v>
      </c>
      <c r="FD99">
        <v>4.9909</v>
      </c>
      <c r="FE99">
        <v>3.28858</v>
      </c>
      <c r="FF99">
        <v>9999</v>
      </c>
      <c r="FG99">
        <v>9999</v>
      </c>
      <c r="FH99">
        <v>9999</v>
      </c>
      <c r="FI99">
        <v>999.9</v>
      </c>
      <c r="FJ99">
        <v>1.86743</v>
      </c>
      <c r="FK99">
        <v>1.86647</v>
      </c>
      <c r="FL99">
        <v>1.86598</v>
      </c>
      <c r="FM99">
        <v>1.86584</v>
      </c>
      <c r="FN99">
        <v>1.8677</v>
      </c>
      <c r="FO99">
        <v>1.87027</v>
      </c>
      <c r="FP99">
        <v>1.86889</v>
      </c>
      <c r="FQ99">
        <v>1.87027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-5.52</v>
      </c>
      <c r="GF99">
        <v>-0.2252</v>
      </c>
      <c r="GG99">
        <v>-1.841240210434717</v>
      </c>
      <c r="GH99">
        <v>-0.003310856085068561</v>
      </c>
      <c r="GI99">
        <v>6.863268723063948E-07</v>
      </c>
      <c r="GJ99">
        <v>-1.919107141366201E-10</v>
      </c>
      <c r="GK99">
        <v>-0.1688837207721138</v>
      </c>
      <c r="GL99">
        <v>-0.01731051475613908</v>
      </c>
      <c r="GM99">
        <v>0.001423790055903263</v>
      </c>
      <c r="GN99">
        <v>-2.424810517790065E-05</v>
      </c>
      <c r="GO99">
        <v>3</v>
      </c>
      <c r="GP99">
        <v>2318</v>
      </c>
      <c r="GQ99">
        <v>1</v>
      </c>
      <c r="GR99">
        <v>25</v>
      </c>
      <c r="GS99">
        <v>9979.799999999999</v>
      </c>
      <c r="GT99">
        <v>9979.6</v>
      </c>
      <c r="GU99">
        <v>2.69287</v>
      </c>
      <c r="GV99">
        <v>2.19482</v>
      </c>
      <c r="GW99">
        <v>1.39648</v>
      </c>
      <c r="GX99">
        <v>2.34863</v>
      </c>
      <c r="GY99">
        <v>1.49536</v>
      </c>
      <c r="GZ99">
        <v>2.50488</v>
      </c>
      <c r="HA99">
        <v>35.4291</v>
      </c>
      <c r="HB99">
        <v>24.0437</v>
      </c>
      <c r="HC99">
        <v>18</v>
      </c>
      <c r="HD99">
        <v>527.7859999999999</v>
      </c>
      <c r="HE99">
        <v>422.582</v>
      </c>
      <c r="HF99">
        <v>13.1526</v>
      </c>
      <c r="HG99">
        <v>25.8371</v>
      </c>
      <c r="HH99">
        <v>29.9999</v>
      </c>
      <c r="HI99">
        <v>25.8495</v>
      </c>
      <c r="HJ99">
        <v>25.8003</v>
      </c>
      <c r="HK99">
        <v>53.9837</v>
      </c>
      <c r="HL99">
        <v>19.9942</v>
      </c>
      <c r="HM99">
        <v>3.74988</v>
      </c>
      <c r="HN99">
        <v>13.1503</v>
      </c>
      <c r="HO99">
        <v>1389.57</v>
      </c>
      <c r="HP99">
        <v>9.18619</v>
      </c>
      <c r="HQ99">
        <v>101.207</v>
      </c>
      <c r="HR99">
        <v>101.092</v>
      </c>
    </row>
    <row r="100" spans="1:226">
      <c r="A100">
        <v>84</v>
      </c>
      <c r="B100">
        <v>1679422419</v>
      </c>
      <c r="C100">
        <v>505.9000000953674</v>
      </c>
      <c r="D100" t="s">
        <v>527</v>
      </c>
      <c r="E100" t="s">
        <v>528</v>
      </c>
      <c r="F100">
        <v>5</v>
      </c>
      <c r="G100" t="s">
        <v>353</v>
      </c>
      <c r="H100" t="s">
        <v>354</v>
      </c>
      <c r="I100">
        <v>1679422411.214286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1388.72808095568</v>
      </c>
      <c r="AK100">
        <v>1366.672666666666</v>
      </c>
      <c r="AL100">
        <v>3.295378078356368</v>
      </c>
      <c r="AM100">
        <v>64.85962485554292</v>
      </c>
      <c r="AN100">
        <f>(AP100 - AO100 + BO100*1E3/(8.314*(BQ100+273.15)) * AR100/BN100 * AQ100) * BN100/(100*BB100) * 1000/(1000 - AP100)</f>
        <v>0</v>
      </c>
      <c r="AO100">
        <v>9.209484162445294</v>
      </c>
      <c r="AP100">
        <v>9.42026703296704</v>
      </c>
      <c r="AQ100">
        <v>4.326027247531593E-05</v>
      </c>
      <c r="AR100">
        <v>96.46413391047723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1.51</v>
      </c>
      <c r="BC100">
        <v>0.5</v>
      </c>
      <c r="BD100" t="s">
        <v>355</v>
      </c>
      <c r="BE100">
        <v>2</v>
      </c>
      <c r="BF100" t="b">
        <v>1</v>
      </c>
      <c r="BG100">
        <v>1679422411.214286</v>
      </c>
      <c r="BH100">
        <v>1329.914285714286</v>
      </c>
      <c r="BI100">
        <v>1360.139642857143</v>
      </c>
      <c r="BJ100">
        <v>9.416873214285713</v>
      </c>
      <c r="BK100">
        <v>9.209570714285714</v>
      </c>
      <c r="BL100">
        <v>1335.410714285714</v>
      </c>
      <c r="BM100">
        <v>9.642032857142857</v>
      </c>
      <c r="BN100">
        <v>500.0480000000001</v>
      </c>
      <c r="BO100">
        <v>90.02343928571429</v>
      </c>
      <c r="BP100">
        <v>0.09993547142857143</v>
      </c>
      <c r="BQ100">
        <v>19.02543214285714</v>
      </c>
      <c r="BR100">
        <v>19.99208571428571</v>
      </c>
      <c r="BS100">
        <v>999.9000000000002</v>
      </c>
      <c r="BT100">
        <v>0</v>
      </c>
      <c r="BU100">
        <v>0</v>
      </c>
      <c r="BV100">
        <v>10012.05642857143</v>
      </c>
      <c r="BW100">
        <v>0</v>
      </c>
      <c r="BX100">
        <v>13.4898</v>
      </c>
      <c r="BY100">
        <v>-30.22631785714286</v>
      </c>
      <c r="BZ100">
        <v>1342.5575</v>
      </c>
      <c r="CA100">
        <v>1372.783928571429</v>
      </c>
      <c r="CB100">
        <v>0.2073027142857143</v>
      </c>
      <c r="CC100">
        <v>1360.139642857143</v>
      </c>
      <c r="CD100">
        <v>9.209570714285714</v>
      </c>
      <c r="CE100">
        <v>0.8477392857142858</v>
      </c>
      <c r="CF100">
        <v>0.8290771785714286</v>
      </c>
      <c r="CG100">
        <v>4.532843928571428</v>
      </c>
      <c r="CH100">
        <v>4.215140357142858</v>
      </c>
      <c r="CI100">
        <v>1999.993571428571</v>
      </c>
      <c r="CJ100">
        <v>0.9800041071428574</v>
      </c>
      <c r="CK100">
        <v>0.01999609285714286</v>
      </c>
      <c r="CL100">
        <v>0</v>
      </c>
      <c r="CM100">
        <v>2.313792857142857</v>
      </c>
      <c r="CN100">
        <v>0</v>
      </c>
      <c r="CO100">
        <v>2478.168571428571</v>
      </c>
      <c r="CP100">
        <v>16749.42142857143</v>
      </c>
      <c r="CQ100">
        <v>37.0935</v>
      </c>
      <c r="CR100">
        <v>38.2275</v>
      </c>
      <c r="CS100">
        <v>37.4685</v>
      </c>
      <c r="CT100">
        <v>37.03542857142857</v>
      </c>
      <c r="CU100">
        <v>35.72975</v>
      </c>
      <c r="CV100">
        <v>1960.003571428571</v>
      </c>
      <c r="CW100">
        <v>39.99</v>
      </c>
      <c r="CX100">
        <v>0</v>
      </c>
      <c r="CY100">
        <v>1679422425.9</v>
      </c>
      <c r="CZ100">
        <v>0</v>
      </c>
      <c r="DA100">
        <v>0</v>
      </c>
      <c r="DB100" t="s">
        <v>356</v>
      </c>
      <c r="DC100">
        <v>1678823626.5</v>
      </c>
      <c r="DD100">
        <v>1678823640.5</v>
      </c>
      <c r="DE100">
        <v>0</v>
      </c>
      <c r="DF100">
        <v>1.239</v>
      </c>
      <c r="DG100">
        <v>0.006</v>
      </c>
      <c r="DH100">
        <v>-2.298</v>
      </c>
      <c r="DI100">
        <v>-0.146</v>
      </c>
      <c r="DJ100">
        <v>420</v>
      </c>
      <c r="DK100">
        <v>21</v>
      </c>
      <c r="DL100">
        <v>0.57</v>
      </c>
      <c r="DM100">
        <v>0.05</v>
      </c>
      <c r="DN100">
        <v>-30.35131</v>
      </c>
      <c r="DO100">
        <v>2.331921951219573</v>
      </c>
      <c r="DP100">
        <v>0.2833382985055143</v>
      </c>
      <c r="DQ100">
        <v>0</v>
      </c>
      <c r="DR100">
        <v>0.20388495</v>
      </c>
      <c r="DS100">
        <v>0.0627261388367728</v>
      </c>
      <c r="DT100">
        <v>0.006515688466885137</v>
      </c>
      <c r="DU100">
        <v>1</v>
      </c>
      <c r="DV100">
        <v>1</v>
      </c>
      <c r="DW100">
        <v>2</v>
      </c>
      <c r="DX100" t="s">
        <v>357</v>
      </c>
      <c r="DY100">
        <v>2.98417</v>
      </c>
      <c r="DZ100">
        <v>2.71569</v>
      </c>
      <c r="EA100">
        <v>0.208486</v>
      </c>
      <c r="EB100">
        <v>0.20887</v>
      </c>
      <c r="EC100">
        <v>0.0547298</v>
      </c>
      <c r="ED100">
        <v>0.0523809</v>
      </c>
      <c r="EE100">
        <v>25207.5</v>
      </c>
      <c r="EF100">
        <v>25276.2</v>
      </c>
      <c r="EG100">
        <v>29592.3</v>
      </c>
      <c r="EH100">
        <v>29542.3</v>
      </c>
      <c r="EI100">
        <v>37085.3</v>
      </c>
      <c r="EJ100">
        <v>37226.9</v>
      </c>
      <c r="EK100">
        <v>41689.7</v>
      </c>
      <c r="EL100">
        <v>42088.8</v>
      </c>
      <c r="EM100">
        <v>1.9799</v>
      </c>
      <c r="EN100">
        <v>1.8814</v>
      </c>
      <c r="EO100">
        <v>0.041157</v>
      </c>
      <c r="EP100">
        <v>0</v>
      </c>
      <c r="EQ100">
        <v>19.2913</v>
      </c>
      <c r="ER100">
        <v>999.9</v>
      </c>
      <c r="ES100">
        <v>23.7</v>
      </c>
      <c r="ET100">
        <v>31.1</v>
      </c>
      <c r="EU100">
        <v>11.9443</v>
      </c>
      <c r="EV100">
        <v>63.238</v>
      </c>
      <c r="EW100">
        <v>33.6018</v>
      </c>
      <c r="EX100">
        <v>1</v>
      </c>
      <c r="EY100">
        <v>-0.108425</v>
      </c>
      <c r="EZ100">
        <v>5.44506</v>
      </c>
      <c r="FA100">
        <v>20.2601</v>
      </c>
      <c r="FB100">
        <v>5.21819</v>
      </c>
      <c r="FC100">
        <v>12.0159</v>
      </c>
      <c r="FD100">
        <v>4.9904</v>
      </c>
      <c r="FE100">
        <v>3.28835</v>
      </c>
      <c r="FF100">
        <v>9999</v>
      </c>
      <c r="FG100">
        <v>9999</v>
      </c>
      <c r="FH100">
        <v>9999</v>
      </c>
      <c r="FI100">
        <v>999.9</v>
      </c>
      <c r="FJ100">
        <v>1.86744</v>
      </c>
      <c r="FK100">
        <v>1.86646</v>
      </c>
      <c r="FL100">
        <v>1.86599</v>
      </c>
      <c r="FM100">
        <v>1.86586</v>
      </c>
      <c r="FN100">
        <v>1.86769</v>
      </c>
      <c r="FO100">
        <v>1.87027</v>
      </c>
      <c r="FP100">
        <v>1.8689</v>
      </c>
      <c r="FQ100">
        <v>1.87027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-5.56</v>
      </c>
      <c r="GF100">
        <v>-0.2251</v>
      </c>
      <c r="GG100">
        <v>-1.841240210434717</v>
      </c>
      <c r="GH100">
        <v>-0.003310856085068561</v>
      </c>
      <c r="GI100">
        <v>6.863268723063948E-07</v>
      </c>
      <c r="GJ100">
        <v>-1.919107141366201E-10</v>
      </c>
      <c r="GK100">
        <v>-0.1688837207721138</v>
      </c>
      <c r="GL100">
        <v>-0.01731051475613908</v>
      </c>
      <c r="GM100">
        <v>0.001423790055903263</v>
      </c>
      <c r="GN100">
        <v>-2.424810517790065E-05</v>
      </c>
      <c r="GO100">
        <v>3</v>
      </c>
      <c r="GP100">
        <v>2318</v>
      </c>
      <c r="GQ100">
        <v>1</v>
      </c>
      <c r="GR100">
        <v>25</v>
      </c>
      <c r="GS100">
        <v>9979.9</v>
      </c>
      <c r="GT100">
        <v>9979.6</v>
      </c>
      <c r="GU100">
        <v>2.72095</v>
      </c>
      <c r="GV100">
        <v>2.19482</v>
      </c>
      <c r="GW100">
        <v>1.39648</v>
      </c>
      <c r="GX100">
        <v>2.34863</v>
      </c>
      <c r="GY100">
        <v>1.49536</v>
      </c>
      <c r="GZ100">
        <v>2.52686</v>
      </c>
      <c r="HA100">
        <v>35.4523</v>
      </c>
      <c r="HB100">
        <v>24.035</v>
      </c>
      <c r="HC100">
        <v>18</v>
      </c>
      <c r="HD100">
        <v>527.835</v>
      </c>
      <c r="HE100">
        <v>422.479</v>
      </c>
      <c r="HF100">
        <v>13.1539</v>
      </c>
      <c r="HG100">
        <v>25.8382</v>
      </c>
      <c r="HH100">
        <v>30</v>
      </c>
      <c r="HI100">
        <v>25.851</v>
      </c>
      <c r="HJ100">
        <v>25.802</v>
      </c>
      <c r="HK100">
        <v>54.4746</v>
      </c>
      <c r="HL100">
        <v>20.2797</v>
      </c>
      <c r="HM100">
        <v>3.74988</v>
      </c>
      <c r="HN100">
        <v>13.1518</v>
      </c>
      <c r="HO100">
        <v>1402.93</v>
      </c>
      <c r="HP100">
        <v>9.137700000000001</v>
      </c>
      <c r="HQ100">
        <v>101.205</v>
      </c>
      <c r="HR100">
        <v>101.092</v>
      </c>
    </row>
    <row r="101" spans="1:226">
      <c r="A101">
        <v>85</v>
      </c>
      <c r="B101">
        <v>1679422424</v>
      </c>
      <c r="C101">
        <v>510.9000000953674</v>
      </c>
      <c r="D101" t="s">
        <v>529</v>
      </c>
      <c r="E101" t="s">
        <v>530</v>
      </c>
      <c r="F101">
        <v>5</v>
      </c>
      <c r="G101" t="s">
        <v>353</v>
      </c>
      <c r="H101" t="s">
        <v>354</v>
      </c>
      <c r="I101">
        <v>1679422416.5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1405.559755151766</v>
      </c>
      <c r="AK101">
        <v>1383.249393939393</v>
      </c>
      <c r="AL101">
        <v>3.315083149592697</v>
      </c>
      <c r="AM101">
        <v>64.85962485554292</v>
      </c>
      <c r="AN101">
        <f>(AP101 - AO101 + BO101*1E3/(8.314*(BQ101+273.15)) * AR101/BN101 * AQ101) * BN101/(100*BB101) * 1000/(1000 - AP101)</f>
        <v>0</v>
      </c>
      <c r="AO101">
        <v>9.211239852410955</v>
      </c>
      <c r="AP101">
        <v>9.42030417582418</v>
      </c>
      <c r="AQ101">
        <v>-1.902809871448458E-05</v>
      </c>
      <c r="AR101">
        <v>96.46413391047723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1.51</v>
      </c>
      <c r="BC101">
        <v>0.5</v>
      </c>
      <c r="BD101" t="s">
        <v>355</v>
      </c>
      <c r="BE101">
        <v>2</v>
      </c>
      <c r="BF101" t="b">
        <v>1</v>
      </c>
      <c r="BG101">
        <v>1679422416.5</v>
      </c>
      <c r="BH101">
        <v>1347.268518518519</v>
      </c>
      <c r="BI101">
        <v>1377.508518518518</v>
      </c>
      <c r="BJ101">
        <v>9.419286296296296</v>
      </c>
      <c r="BK101">
        <v>9.208818148148149</v>
      </c>
      <c r="BL101">
        <v>1352.807777777778</v>
      </c>
      <c r="BM101">
        <v>9.644437777777776</v>
      </c>
      <c r="BN101">
        <v>500.0555555555555</v>
      </c>
      <c r="BO101">
        <v>90.02494444444444</v>
      </c>
      <c r="BP101">
        <v>0.09998678518518517</v>
      </c>
      <c r="BQ101">
        <v>19.0207074074074</v>
      </c>
      <c r="BR101">
        <v>19.97840740740741</v>
      </c>
      <c r="BS101">
        <v>999.9000000000001</v>
      </c>
      <c r="BT101">
        <v>0</v>
      </c>
      <c r="BU101">
        <v>0</v>
      </c>
      <c r="BV101">
        <v>10009.67703703704</v>
      </c>
      <c r="BW101">
        <v>0</v>
      </c>
      <c r="BX101">
        <v>13.4898</v>
      </c>
      <c r="BY101">
        <v>-30.24088148148148</v>
      </c>
      <c r="BZ101">
        <v>1360.07962962963</v>
      </c>
      <c r="CA101">
        <v>1390.313333333333</v>
      </c>
      <c r="CB101">
        <v>0.2104692222222222</v>
      </c>
      <c r="CC101">
        <v>1377.508518518518</v>
      </c>
      <c r="CD101">
        <v>9.208818148148149</v>
      </c>
      <c r="CE101">
        <v>0.8479706296296295</v>
      </c>
      <c r="CF101">
        <v>0.829023259259259</v>
      </c>
      <c r="CG101">
        <v>4.536744444444444</v>
      </c>
      <c r="CH101">
        <v>4.214211481481481</v>
      </c>
      <c r="CI101">
        <v>2000.011111111111</v>
      </c>
      <c r="CJ101">
        <v>0.9800040000000001</v>
      </c>
      <c r="CK101">
        <v>0.0199962</v>
      </c>
      <c r="CL101">
        <v>0</v>
      </c>
      <c r="CM101">
        <v>2.255555555555556</v>
      </c>
      <c r="CN101">
        <v>0</v>
      </c>
      <c r="CO101">
        <v>2478.277407407408</v>
      </c>
      <c r="CP101">
        <v>16749.55925925926</v>
      </c>
      <c r="CQ101">
        <v>37.07133333333334</v>
      </c>
      <c r="CR101">
        <v>38.20566666666667</v>
      </c>
      <c r="CS101">
        <v>37.44174074074074</v>
      </c>
      <c r="CT101">
        <v>37.01377777777778</v>
      </c>
      <c r="CU101">
        <v>35.708</v>
      </c>
      <c r="CV101">
        <v>1960.021111111111</v>
      </c>
      <c r="CW101">
        <v>39.99</v>
      </c>
      <c r="CX101">
        <v>0</v>
      </c>
      <c r="CY101">
        <v>1679422431.3</v>
      </c>
      <c r="CZ101">
        <v>0</v>
      </c>
      <c r="DA101">
        <v>0</v>
      </c>
      <c r="DB101" t="s">
        <v>356</v>
      </c>
      <c r="DC101">
        <v>1678823626.5</v>
      </c>
      <c r="DD101">
        <v>1678823640.5</v>
      </c>
      <c r="DE101">
        <v>0</v>
      </c>
      <c r="DF101">
        <v>1.239</v>
      </c>
      <c r="DG101">
        <v>0.006</v>
      </c>
      <c r="DH101">
        <v>-2.298</v>
      </c>
      <c r="DI101">
        <v>-0.146</v>
      </c>
      <c r="DJ101">
        <v>420</v>
      </c>
      <c r="DK101">
        <v>21</v>
      </c>
      <c r="DL101">
        <v>0.57</v>
      </c>
      <c r="DM101">
        <v>0.05</v>
      </c>
      <c r="DN101">
        <v>-30.2498675</v>
      </c>
      <c r="DO101">
        <v>0.202762851782403</v>
      </c>
      <c r="DP101">
        <v>0.2012105506521712</v>
      </c>
      <c r="DQ101">
        <v>0</v>
      </c>
      <c r="DR101">
        <v>0.208143625</v>
      </c>
      <c r="DS101">
        <v>0.03259363227016834</v>
      </c>
      <c r="DT101">
        <v>0.003593811512082263</v>
      </c>
      <c r="DU101">
        <v>1</v>
      </c>
      <c r="DV101">
        <v>1</v>
      </c>
      <c r="DW101">
        <v>2</v>
      </c>
      <c r="DX101" t="s">
        <v>357</v>
      </c>
      <c r="DY101">
        <v>2.9841</v>
      </c>
      <c r="DZ101">
        <v>2.71558</v>
      </c>
      <c r="EA101">
        <v>0.210028</v>
      </c>
      <c r="EB101">
        <v>0.210434</v>
      </c>
      <c r="EC101">
        <v>0.0547272</v>
      </c>
      <c r="ED101">
        <v>0.0523116</v>
      </c>
      <c r="EE101">
        <v>25158.1</v>
      </c>
      <c r="EF101">
        <v>25226.5</v>
      </c>
      <c r="EG101">
        <v>29591.9</v>
      </c>
      <c r="EH101">
        <v>29542.6</v>
      </c>
      <c r="EI101">
        <v>37085.6</v>
      </c>
      <c r="EJ101">
        <v>37229.7</v>
      </c>
      <c r="EK101">
        <v>41689.8</v>
      </c>
      <c r="EL101">
        <v>42088.9</v>
      </c>
      <c r="EM101">
        <v>1.98037</v>
      </c>
      <c r="EN101">
        <v>1.88157</v>
      </c>
      <c r="EO101">
        <v>0.0408739</v>
      </c>
      <c r="EP101">
        <v>0</v>
      </c>
      <c r="EQ101">
        <v>19.2901</v>
      </c>
      <c r="ER101">
        <v>999.9</v>
      </c>
      <c r="ES101">
        <v>23.7</v>
      </c>
      <c r="ET101">
        <v>31.1</v>
      </c>
      <c r="EU101">
        <v>11.9452</v>
      </c>
      <c r="EV101">
        <v>63.068</v>
      </c>
      <c r="EW101">
        <v>33.6579</v>
      </c>
      <c r="EX101">
        <v>1</v>
      </c>
      <c r="EY101">
        <v>-0.10842</v>
      </c>
      <c r="EZ101">
        <v>5.37304</v>
      </c>
      <c r="FA101">
        <v>20.2625</v>
      </c>
      <c r="FB101">
        <v>5.21954</v>
      </c>
      <c r="FC101">
        <v>12.0159</v>
      </c>
      <c r="FD101">
        <v>4.9907</v>
      </c>
      <c r="FE101">
        <v>3.2885</v>
      </c>
      <c r="FF101">
        <v>9999</v>
      </c>
      <c r="FG101">
        <v>9999</v>
      </c>
      <c r="FH101">
        <v>9999</v>
      </c>
      <c r="FI101">
        <v>999.9</v>
      </c>
      <c r="FJ101">
        <v>1.86744</v>
      </c>
      <c r="FK101">
        <v>1.86646</v>
      </c>
      <c r="FL101">
        <v>1.86599</v>
      </c>
      <c r="FM101">
        <v>1.86586</v>
      </c>
      <c r="FN101">
        <v>1.86769</v>
      </c>
      <c r="FO101">
        <v>1.87027</v>
      </c>
      <c r="FP101">
        <v>1.86889</v>
      </c>
      <c r="FQ101">
        <v>1.87027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-5.6</v>
      </c>
      <c r="GF101">
        <v>-0.2251</v>
      </c>
      <c r="GG101">
        <v>-1.841240210434717</v>
      </c>
      <c r="GH101">
        <v>-0.003310856085068561</v>
      </c>
      <c r="GI101">
        <v>6.863268723063948E-07</v>
      </c>
      <c r="GJ101">
        <v>-1.919107141366201E-10</v>
      </c>
      <c r="GK101">
        <v>-0.1688837207721138</v>
      </c>
      <c r="GL101">
        <v>-0.01731051475613908</v>
      </c>
      <c r="GM101">
        <v>0.001423790055903263</v>
      </c>
      <c r="GN101">
        <v>-2.424810517790065E-05</v>
      </c>
      <c r="GO101">
        <v>3</v>
      </c>
      <c r="GP101">
        <v>2318</v>
      </c>
      <c r="GQ101">
        <v>1</v>
      </c>
      <c r="GR101">
        <v>25</v>
      </c>
      <c r="GS101">
        <v>9980</v>
      </c>
      <c r="GT101">
        <v>9979.700000000001</v>
      </c>
      <c r="GU101">
        <v>2.74414</v>
      </c>
      <c r="GV101">
        <v>2.1936</v>
      </c>
      <c r="GW101">
        <v>1.39648</v>
      </c>
      <c r="GX101">
        <v>2.34619</v>
      </c>
      <c r="GY101">
        <v>1.49536</v>
      </c>
      <c r="GZ101">
        <v>2.48291</v>
      </c>
      <c r="HA101">
        <v>35.4291</v>
      </c>
      <c r="HB101">
        <v>24.0525</v>
      </c>
      <c r="HC101">
        <v>18</v>
      </c>
      <c r="HD101">
        <v>528.158</v>
      </c>
      <c r="HE101">
        <v>422.588</v>
      </c>
      <c r="HF101">
        <v>13.1573</v>
      </c>
      <c r="HG101">
        <v>25.8404</v>
      </c>
      <c r="HH101">
        <v>30.0001</v>
      </c>
      <c r="HI101">
        <v>25.8522</v>
      </c>
      <c r="HJ101">
        <v>25.803</v>
      </c>
      <c r="HK101">
        <v>55.0113</v>
      </c>
      <c r="HL101">
        <v>20.2797</v>
      </c>
      <c r="HM101">
        <v>3.74988</v>
      </c>
      <c r="HN101">
        <v>13.1737</v>
      </c>
      <c r="HO101">
        <v>1422.96</v>
      </c>
      <c r="HP101">
        <v>9.124879999999999</v>
      </c>
      <c r="HQ101">
        <v>101.205</v>
      </c>
      <c r="HR101">
        <v>101.093</v>
      </c>
    </row>
    <row r="102" spans="1:226">
      <c r="A102">
        <v>86</v>
      </c>
      <c r="B102">
        <v>1679422429</v>
      </c>
      <c r="C102">
        <v>515.9000000953674</v>
      </c>
      <c r="D102" t="s">
        <v>531</v>
      </c>
      <c r="E102" t="s">
        <v>532</v>
      </c>
      <c r="F102">
        <v>5</v>
      </c>
      <c r="G102" t="s">
        <v>353</v>
      </c>
      <c r="H102" t="s">
        <v>354</v>
      </c>
      <c r="I102">
        <v>1679422421.214286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1422.318335140541</v>
      </c>
      <c r="AK102">
        <v>1399.965575757575</v>
      </c>
      <c r="AL102">
        <v>3.346954520014977</v>
      </c>
      <c r="AM102">
        <v>64.85962485554292</v>
      </c>
      <c r="AN102">
        <f>(AP102 - AO102 + BO102*1E3/(8.314*(BQ102+273.15)) * AR102/BN102 * AQ102) * BN102/(100*BB102) * 1000/(1000 - AP102)</f>
        <v>0</v>
      </c>
      <c r="AO102">
        <v>9.190580278266879</v>
      </c>
      <c r="AP102">
        <v>9.408204615384617</v>
      </c>
      <c r="AQ102">
        <v>-2.572339250299682E-05</v>
      </c>
      <c r="AR102">
        <v>96.46413391047723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1.51</v>
      </c>
      <c r="BC102">
        <v>0.5</v>
      </c>
      <c r="BD102" t="s">
        <v>355</v>
      </c>
      <c r="BE102">
        <v>2</v>
      </c>
      <c r="BF102" t="b">
        <v>1</v>
      </c>
      <c r="BG102">
        <v>1679422421.214286</v>
      </c>
      <c r="BH102">
        <v>1362.755357142858</v>
      </c>
      <c r="BI102">
        <v>1393.076428571428</v>
      </c>
      <c r="BJ102">
        <v>9.418133928571427</v>
      </c>
      <c r="BK102">
        <v>9.201645714285714</v>
      </c>
      <c r="BL102">
        <v>1368.334285714286</v>
      </c>
      <c r="BM102">
        <v>9.64328857142857</v>
      </c>
      <c r="BN102">
        <v>500.0477142857142</v>
      </c>
      <c r="BO102">
        <v>90.02452857142858</v>
      </c>
      <c r="BP102">
        <v>0.09995097142857144</v>
      </c>
      <c r="BQ102">
        <v>19.01614285714286</v>
      </c>
      <c r="BR102">
        <v>19.96793214285715</v>
      </c>
      <c r="BS102">
        <v>999.9000000000002</v>
      </c>
      <c r="BT102">
        <v>0</v>
      </c>
      <c r="BU102">
        <v>0</v>
      </c>
      <c r="BV102">
        <v>10005.55821428571</v>
      </c>
      <c r="BW102">
        <v>0</v>
      </c>
      <c r="BX102">
        <v>13.4898</v>
      </c>
      <c r="BY102">
        <v>-30.32198571428571</v>
      </c>
      <c r="BZ102">
        <v>1375.711785714286</v>
      </c>
      <c r="CA102">
        <v>1406.015357142857</v>
      </c>
      <c r="CB102">
        <v>0.2164881428571429</v>
      </c>
      <c r="CC102">
        <v>1393.076428571428</v>
      </c>
      <c r="CD102">
        <v>9.201645714285714</v>
      </c>
      <c r="CE102">
        <v>0.8478629642857144</v>
      </c>
      <c r="CF102">
        <v>0.8283738571428571</v>
      </c>
      <c r="CG102">
        <v>4.534928571428571</v>
      </c>
      <c r="CH102">
        <v>4.203033571428571</v>
      </c>
      <c r="CI102">
        <v>2000.002142857142</v>
      </c>
      <c r="CJ102">
        <v>0.9800036785714287</v>
      </c>
      <c r="CK102">
        <v>0.01999652142857143</v>
      </c>
      <c r="CL102">
        <v>0</v>
      </c>
      <c r="CM102">
        <v>2.304703571428572</v>
      </c>
      <c r="CN102">
        <v>0</v>
      </c>
      <c r="CO102">
        <v>2478.249642857143</v>
      </c>
      <c r="CP102">
        <v>16749.49285714285</v>
      </c>
      <c r="CQ102">
        <v>37.05535714285714</v>
      </c>
      <c r="CR102">
        <v>38.187</v>
      </c>
      <c r="CS102">
        <v>37.41264285714286</v>
      </c>
      <c r="CT102">
        <v>37</v>
      </c>
      <c r="CU102">
        <v>35.67825</v>
      </c>
      <c r="CV102">
        <v>1960.012142857143</v>
      </c>
      <c r="CW102">
        <v>39.99</v>
      </c>
      <c r="CX102">
        <v>0</v>
      </c>
      <c r="CY102">
        <v>1679422436.1</v>
      </c>
      <c r="CZ102">
        <v>0</v>
      </c>
      <c r="DA102">
        <v>0</v>
      </c>
      <c r="DB102" t="s">
        <v>356</v>
      </c>
      <c r="DC102">
        <v>1678823626.5</v>
      </c>
      <c r="DD102">
        <v>1678823640.5</v>
      </c>
      <c r="DE102">
        <v>0</v>
      </c>
      <c r="DF102">
        <v>1.239</v>
      </c>
      <c r="DG102">
        <v>0.006</v>
      </c>
      <c r="DH102">
        <v>-2.298</v>
      </c>
      <c r="DI102">
        <v>-0.146</v>
      </c>
      <c r="DJ102">
        <v>420</v>
      </c>
      <c r="DK102">
        <v>21</v>
      </c>
      <c r="DL102">
        <v>0.57</v>
      </c>
      <c r="DM102">
        <v>0.05</v>
      </c>
      <c r="DN102">
        <v>-30.3100325</v>
      </c>
      <c r="DO102">
        <v>-1.051727954971809</v>
      </c>
      <c r="DP102">
        <v>0.2349472700282981</v>
      </c>
      <c r="DQ102">
        <v>0</v>
      </c>
      <c r="DR102">
        <v>0.214086225</v>
      </c>
      <c r="DS102">
        <v>0.06816867917448377</v>
      </c>
      <c r="DT102">
        <v>0.007848800607377856</v>
      </c>
      <c r="DU102">
        <v>1</v>
      </c>
      <c r="DV102">
        <v>1</v>
      </c>
      <c r="DW102">
        <v>2</v>
      </c>
      <c r="DX102" t="s">
        <v>357</v>
      </c>
      <c r="DY102">
        <v>2.98402</v>
      </c>
      <c r="DZ102">
        <v>2.71567</v>
      </c>
      <c r="EA102">
        <v>0.211567</v>
      </c>
      <c r="EB102">
        <v>0.21195</v>
      </c>
      <c r="EC102">
        <v>0.0546728</v>
      </c>
      <c r="ED102">
        <v>0.0522665</v>
      </c>
      <c r="EE102">
        <v>25109.1</v>
      </c>
      <c r="EF102">
        <v>25177.7</v>
      </c>
      <c r="EG102">
        <v>29591.9</v>
      </c>
      <c r="EH102">
        <v>29542.1</v>
      </c>
      <c r="EI102">
        <v>37087.4</v>
      </c>
      <c r="EJ102">
        <v>37230.8</v>
      </c>
      <c r="EK102">
        <v>41689.4</v>
      </c>
      <c r="EL102">
        <v>42088.2</v>
      </c>
      <c r="EM102">
        <v>1.98022</v>
      </c>
      <c r="EN102">
        <v>1.8816</v>
      </c>
      <c r="EO102">
        <v>0.042174</v>
      </c>
      <c r="EP102">
        <v>0</v>
      </c>
      <c r="EQ102">
        <v>19.2901</v>
      </c>
      <c r="ER102">
        <v>999.9</v>
      </c>
      <c r="ES102">
        <v>23.7</v>
      </c>
      <c r="ET102">
        <v>31.1</v>
      </c>
      <c r="EU102">
        <v>11.9454</v>
      </c>
      <c r="EV102">
        <v>63.228</v>
      </c>
      <c r="EW102">
        <v>33.8381</v>
      </c>
      <c r="EX102">
        <v>1</v>
      </c>
      <c r="EY102">
        <v>-0.108623</v>
      </c>
      <c r="EZ102">
        <v>5.29971</v>
      </c>
      <c r="FA102">
        <v>20.2647</v>
      </c>
      <c r="FB102">
        <v>5.21969</v>
      </c>
      <c r="FC102">
        <v>12.0159</v>
      </c>
      <c r="FD102">
        <v>4.99075</v>
      </c>
      <c r="FE102">
        <v>3.2885</v>
      </c>
      <c r="FF102">
        <v>9999</v>
      </c>
      <c r="FG102">
        <v>9999</v>
      </c>
      <c r="FH102">
        <v>9999</v>
      </c>
      <c r="FI102">
        <v>999.9</v>
      </c>
      <c r="FJ102">
        <v>1.86744</v>
      </c>
      <c r="FK102">
        <v>1.86647</v>
      </c>
      <c r="FL102">
        <v>1.866</v>
      </c>
      <c r="FM102">
        <v>1.86586</v>
      </c>
      <c r="FN102">
        <v>1.86768</v>
      </c>
      <c r="FO102">
        <v>1.87027</v>
      </c>
      <c r="FP102">
        <v>1.86889</v>
      </c>
      <c r="FQ102">
        <v>1.87028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-5.64</v>
      </c>
      <c r="GF102">
        <v>-0.2252</v>
      </c>
      <c r="GG102">
        <v>-1.841240210434717</v>
      </c>
      <c r="GH102">
        <v>-0.003310856085068561</v>
      </c>
      <c r="GI102">
        <v>6.863268723063948E-07</v>
      </c>
      <c r="GJ102">
        <v>-1.919107141366201E-10</v>
      </c>
      <c r="GK102">
        <v>-0.1688837207721138</v>
      </c>
      <c r="GL102">
        <v>-0.01731051475613908</v>
      </c>
      <c r="GM102">
        <v>0.001423790055903263</v>
      </c>
      <c r="GN102">
        <v>-2.424810517790065E-05</v>
      </c>
      <c r="GO102">
        <v>3</v>
      </c>
      <c r="GP102">
        <v>2318</v>
      </c>
      <c r="GQ102">
        <v>1</v>
      </c>
      <c r="GR102">
        <v>25</v>
      </c>
      <c r="GS102">
        <v>9980</v>
      </c>
      <c r="GT102">
        <v>9979.799999999999</v>
      </c>
      <c r="GU102">
        <v>2.771</v>
      </c>
      <c r="GV102">
        <v>2.20093</v>
      </c>
      <c r="GW102">
        <v>1.39648</v>
      </c>
      <c r="GX102">
        <v>2.34863</v>
      </c>
      <c r="GY102">
        <v>1.49536</v>
      </c>
      <c r="GZ102">
        <v>2.3938</v>
      </c>
      <c r="HA102">
        <v>35.4523</v>
      </c>
      <c r="HB102">
        <v>24.0437</v>
      </c>
      <c r="HC102">
        <v>18</v>
      </c>
      <c r="HD102">
        <v>528.068</v>
      </c>
      <c r="HE102">
        <v>422.612</v>
      </c>
      <c r="HF102">
        <v>13.1778</v>
      </c>
      <c r="HG102">
        <v>25.842</v>
      </c>
      <c r="HH102">
        <v>30.0001</v>
      </c>
      <c r="HI102">
        <v>25.8532</v>
      </c>
      <c r="HJ102">
        <v>25.8041</v>
      </c>
      <c r="HK102">
        <v>55.4959</v>
      </c>
      <c r="HL102">
        <v>20.2797</v>
      </c>
      <c r="HM102">
        <v>3.74988</v>
      </c>
      <c r="HN102">
        <v>13.1988</v>
      </c>
      <c r="HO102">
        <v>1436.32</v>
      </c>
      <c r="HP102">
        <v>9.11983</v>
      </c>
      <c r="HQ102">
        <v>101.204</v>
      </c>
      <c r="HR102">
        <v>101.091</v>
      </c>
    </row>
    <row r="103" spans="1:226">
      <c r="A103">
        <v>87</v>
      </c>
      <c r="B103">
        <v>1679422434</v>
      </c>
      <c r="C103">
        <v>520.9000000953674</v>
      </c>
      <c r="D103" t="s">
        <v>533</v>
      </c>
      <c r="E103" t="s">
        <v>534</v>
      </c>
      <c r="F103">
        <v>5</v>
      </c>
      <c r="G103" t="s">
        <v>353</v>
      </c>
      <c r="H103" t="s">
        <v>354</v>
      </c>
      <c r="I103">
        <v>1679422426.5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1439.256985359091</v>
      </c>
      <c r="AK103">
        <v>1416.757393939394</v>
      </c>
      <c r="AL103">
        <v>3.363534362279867</v>
      </c>
      <c r="AM103">
        <v>64.85962485554292</v>
      </c>
      <c r="AN103">
        <f>(AP103 - AO103 + BO103*1E3/(8.314*(BQ103+273.15)) * AR103/BN103 * AQ103) * BN103/(100*BB103) * 1000/(1000 - AP103)</f>
        <v>0</v>
      </c>
      <c r="AO103">
        <v>9.185258068084128</v>
      </c>
      <c r="AP103">
        <v>9.400615494505503</v>
      </c>
      <c r="AQ103">
        <v>-0.0001466758213936332</v>
      </c>
      <c r="AR103">
        <v>96.46413391047723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1.51</v>
      </c>
      <c r="BC103">
        <v>0.5</v>
      </c>
      <c r="BD103" t="s">
        <v>355</v>
      </c>
      <c r="BE103">
        <v>2</v>
      </c>
      <c r="BF103" t="b">
        <v>1</v>
      </c>
      <c r="BG103">
        <v>1679422426.5</v>
      </c>
      <c r="BH103">
        <v>1380.196296296296</v>
      </c>
      <c r="BI103">
        <v>1410.735555555555</v>
      </c>
      <c r="BJ103">
        <v>9.412605185185184</v>
      </c>
      <c r="BK103">
        <v>9.192895185185186</v>
      </c>
      <c r="BL103">
        <v>1385.818888888889</v>
      </c>
      <c r="BM103">
        <v>9.63777851851852</v>
      </c>
      <c r="BN103">
        <v>500.061962962963</v>
      </c>
      <c r="BO103">
        <v>90.02386666666665</v>
      </c>
      <c r="BP103">
        <v>0.1000462592592593</v>
      </c>
      <c r="BQ103">
        <v>19.01403333333333</v>
      </c>
      <c r="BR103">
        <v>19.96723333333334</v>
      </c>
      <c r="BS103">
        <v>999.9000000000001</v>
      </c>
      <c r="BT103">
        <v>0</v>
      </c>
      <c r="BU103">
        <v>0</v>
      </c>
      <c r="BV103">
        <v>9997.93888888889</v>
      </c>
      <c r="BW103">
        <v>0</v>
      </c>
      <c r="BX103">
        <v>13.4898</v>
      </c>
      <c r="BY103">
        <v>-30.53991111111111</v>
      </c>
      <c r="BZ103">
        <v>1393.31037037037</v>
      </c>
      <c r="CA103">
        <v>1423.825185185185</v>
      </c>
      <c r="CB103">
        <v>0.2197098888888889</v>
      </c>
      <c r="CC103">
        <v>1410.735555555555</v>
      </c>
      <c r="CD103">
        <v>9.192895185185186</v>
      </c>
      <c r="CE103">
        <v>0.8473590740740741</v>
      </c>
      <c r="CF103">
        <v>0.8275800370370371</v>
      </c>
      <c r="CG103">
        <v>4.526428888888889</v>
      </c>
      <c r="CH103">
        <v>4.18937</v>
      </c>
      <c r="CI103">
        <v>2000.014814814815</v>
      </c>
      <c r="CJ103">
        <v>0.9800034444444444</v>
      </c>
      <c r="CK103">
        <v>0.01999675555555555</v>
      </c>
      <c r="CL103">
        <v>0</v>
      </c>
      <c r="CM103">
        <v>2.337948148148148</v>
      </c>
      <c r="CN103">
        <v>0</v>
      </c>
      <c r="CO103">
        <v>2478.194074074074</v>
      </c>
      <c r="CP103">
        <v>16749.61111111111</v>
      </c>
      <c r="CQ103">
        <v>37.03444444444444</v>
      </c>
      <c r="CR103">
        <v>38.16633333333333</v>
      </c>
      <c r="CS103">
        <v>37.39107407407408</v>
      </c>
      <c r="CT103">
        <v>36.98366666666667</v>
      </c>
      <c r="CU103">
        <v>35.65025925925926</v>
      </c>
      <c r="CV103">
        <v>1960.024444444444</v>
      </c>
      <c r="CW103">
        <v>39.99037037037037</v>
      </c>
      <c r="CX103">
        <v>0</v>
      </c>
      <c r="CY103">
        <v>1679422440.9</v>
      </c>
      <c r="CZ103">
        <v>0</v>
      </c>
      <c r="DA103">
        <v>0</v>
      </c>
      <c r="DB103" t="s">
        <v>356</v>
      </c>
      <c r="DC103">
        <v>1678823626.5</v>
      </c>
      <c r="DD103">
        <v>1678823640.5</v>
      </c>
      <c r="DE103">
        <v>0</v>
      </c>
      <c r="DF103">
        <v>1.239</v>
      </c>
      <c r="DG103">
        <v>0.006</v>
      </c>
      <c r="DH103">
        <v>-2.298</v>
      </c>
      <c r="DI103">
        <v>-0.146</v>
      </c>
      <c r="DJ103">
        <v>420</v>
      </c>
      <c r="DK103">
        <v>21</v>
      </c>
      <c r="DL103">
        <v>0.57</v>
      </c>
      <c r="DM103">
        <v>0.05</v>
      </c>
      <c r="DN103">
        <v>-30.39312</v>
      </c>
      <c r="DO103">
        <v>-2.586231894934293</v>
      </c>
      <c r="DP103">
        <v>0.2721318423117737</v>
      </c>
      <c r="DQ103">
        <v>0</v>
      </c>
      <c r="DR103">
        <v>0.216903</v>
      </c>
      <c r="DS103">
        <v>0.05146694183864858</v>
      </c>
      <c r="DT103">
        <v>0.007292322908374257</v>
      </c>
      <c r="DU103">
        <v>1</v>
      </c>
      <c r="DV103">
        <v>1</v>
      </c>
      <c r="DW103">
        <v>2</v>
      </c>
      <c r="DX103" t="s">
        <v>357</v>
      </c>
      <c r="DY103">
        <v>2.98416</v>
      </c>
      <c r="DZ103">
        <v>2.71581</v>
      </c>
      <c r="EA103">
        <v>0.213111</v>
      </c>
      <c r="EB103">
        <v>0.213459</v>
      </c>
      <c r="EC103">
        <v>0.0546401</v>
      </c>
      <c r="ED103">
        <v>0.0522382</v>
      </c>
      <c r="EE103">
        <v>25059.8</v>
      </c>
      <c r="EF103">
        <v>25129.3</v>
      </c>
      <c r="EG103">
        <v>29591.7</v>
      </c>
      <c r="EH103">
        <v>29541.8</v>
      </c>
      <c r="EI103">
        <v>37088.6</v>
      </c>
      <c r="EJ103">
        <v>37231.7</v>
      </c>
      <c r="EK103">
        <v>41689.2</v>
      </c>
      <c r="EL103">
        <v>42087.9</v>
      </c>
      <c r="EM103">
        <v>1.98015</v>
      </c>
      <c r="EN103">
        <v>1.8813</v>
      </c>
      <c r="EO103">
        <v>0.0402182</v>
      </c>
      <c r="EP103">
        <v>0</v>
      </c>
      <c r="EQ103">
        <v>19.2884</v>
      </c>
      <c r="ER103">
        <v>999.9</v>
      </c>
      <c r="ES103">
        <v>23.7</v>
      </c>
      <c r="ET103">
        <v>31.1</v>
      </c>
      <c r="EU103">
        <v>11.9448</v>
      </c>
      <c r="EV103">
        <v>63.178</v>
      </c>
      <c r="EW103">
        <v>33.734</v>
      </c>
      <c r="EX103">
        <v>1</v>
      </c>
      <c r="EY103">
        <v>-0.10873</v>
      </c>
      <c r="EZ103">
        <v>5.28169</v>
      </c>
      <c r="FA103">
        <v>20.2653</v>
      </c>
      <c r="FB103">
        <v>5.21969</v>
      </c>
      <c r="FC103">
        <v>12.0159</v>
      </c>
      <c r="FD103">
        <v>4.99065</v>
      </c>
      <c r="FE103">
        <v>3.2885</v>
      </c>
      <c r="FF103">
        <v>9999</v>
      </c>
      <c r="FG103">
        <v>9999</v>
      </c>
      <c r="FH103">
        <v>9999</v>
      </c>
      <c r="FI103">
        <v>999.9</v>
      </c>
      <c r="FJ103">
        <v>1.86746</v>
      </c>
      <c r="FK103">
        <v>1.86647</v>
      </c>
      <c r="FL103">
        <v>1.866</v>
      </c>
      <c r="FM103">
        <v>1.86586</v>
      </c>
      <c r="FN103">
        <v>1.8677</v>
      </c>
      <c r="FO103">
        <v>1.87027</v>
      </c>
      <c r="FP103">
        <v>1.8689</v>
      </c>
      <c r="FQ103">
        <v>1.87027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-5.68</v>
      </c>
      <c r="GF103">
        <v>-0.2252</v>
      </c>
      <c r="GG103">
        <v>-1.841240210434717</v>
      </c>
      <c r="GH103">
        <v>-0.003310856085068561</v>
      </c>
      <c r="GI103">
        <v>6.863268723063948E-07</v>
      </c>
      <c r="GJ103">
        <v>-1.919107141366201E-10</v>
      </c>
      <c r="GK103">
        <v>-0.1688837207721138</v>
      </c>
      <c r="GL103">
        <v>-0.01731051475613908</v>
      </c>
      <c r="GM103">
        <v>0.001423790055903263</v>
      </c>
      <c r="GN103">
        <v>-2.424810517790065E-05</v>
      </c>
      <c r="GO103">
        <v>3</v>
      </c>
      <c r="GP103">
        <v>2318</v>
      </c>
      <c r="GQ103">
        <v>1</v>
      </c>
      <c r="GR103">
        <v>25</v>
      </c>
      <c r="GS103">
        <v>9980.1</v>
      </c>
      <c r="GT103">
        <v>9979.9</v>
      </c>
      <c r="GU103">
        <v>2.79541</v>
      </c>
      <c r="GV103">
        <v>2.19849</v>
      </c>
      <c r="GW103">
        <v>1.39648</v>
      </c>
      <c r="GX103">
        <v>2.34863</v>
      </c>
      <c r="GY103">
        <v>1.49536</v>
      </c>
      <c r="GZ103">
        <v>2.4707</v>
      </c>
      <c r="HA103">
        <v>35.4523</v>
      </c>
      <c r="HB103">
        <v>24.0437</v>
      </c>
      <c r="HC103">
        <v>18</v>
      </c>
      <c r="HD103">
        <v>528.033</v>
      </c>
      <c r="HE103">
        <v>422.444</v>
      </c>
      <c r="HF103">
        <v>13.2022</v>
      </c>
      <c r="HG103">
        <v>25.8431</v>
      </c>
      <c r="HH103">
        <v>30.0001</v>
      </c>
      <c r="HI103">
        <v>25.8548</v>
      </c>
      <c r="HJ103">
        <v>25.8051</v>
      </c>
      <c r="HK103">
        <v>56.0444</v>
      </c>
      <c r="HL103">
        <v>20.5571</v>
      </c>
      <c r="HM103">
        <v>3.74988</v>
      </c>
      <c r="HN103">
        <v>13.2143</v>
      </c>
      <c r="HO103">
        <v>1456.38</v>
      </c>
      <c r="HP103">
        <v>9.11266</v>
      </c>
      <c r="HQ103">
        <v>101.204</v>
      </c>
      <c r="HR103">
        <v>101.09</v>
      </c>
    </row>
    <row r="104" spans="1:226">
      <c r="A104">
        <v>88</v>
      </c>
      <c r="B104">
        <v>1679422439</v>
      </c>
      <c r="C104">
        <v>525.9000000953674</v>
      </c>
      <c r="D104" t="s">
        <v>535</v>
      </c>
      <c r="E104" t="s">
        <v>536</v>
      </c>
      <c r="F104">
        <v>5</v>
      </c>
      <c r="G104" t="s">
        <v>353</v>
      </c>
      <c r="H104" t="s">
        <v>354</v>
      </c>
      <c r="I104">
        <v>1679422431.214286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1456.145209138932</v>
      </c>
      <c r="AK104">
        <v>1433.59806060606</v>
      </c>
      <c r="AL104">
        <v>3.367363653323229</v>
      </c>
      <c r="AM104">
        <v>64.85962485554292</v>
      </c>
      <c r="AN104">
        <f>(AP104 - AO104 + BO104*1E3/(8.314*(BQ104+273.15)) * AR104/BN104 * AQ104) * BN104/(100*BB104) * 1000/(1000 - AP104)</f>
        <v>0</v>
      </c>
      <c r="AO104">
        <v>9.174710440310257</v>
      </c>
      <c r="AP104">
        <v>9.390337692307696</v>
      </c>
      <c r="AQ104">
        <v>-5.207790690551025E-05</v>
      </c>
      <c r="AR104">
        <v>96.46413391047723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1.51</v>
      </c>
      <c r="BC104">
        <v>0.5</v>
      </c>
      <c r="BD104" t="s">
        <v>355</v>
      </c>
      <c r="BE104">
        <v>2</v>
      </c>
      <c r="BF104" t="b">
        <v>1</v>
      </c>
      <c r="BG104">
        <v>1679422431.214286</v>
      </c>
      <c r="BH104">
        <v>1395.8475</v>
      </c>
      <c r="BI104">
        <v>1426.487857142857</v>
      </c>
      <c r="BJ104">
        <v>9.404926071428571</v>
      </c>
      <c r="BK104">
        <v>9.180509999999998</v>
      </c>
      <c r="BL104">
        <v>1401.510357142857</v>
      </c>
      <c r="BM104">
        <v>9.630125714285715</v>
      </c>
      <c r="BN104">
        <v>500.0655714285713</v>
      </c>
      <c r="BO104">
        <v>90.023625</v>
      </c>
      <c r="BP104">
        <v>0.09999957142857142</v>
      </c>
      <c r="BQ104">
        <v>19.01384642857143</v>
      </c>
      <c r="BR104">
        <v>19.96776428571428</v>
      </c>
      <c r="BS104">
        <v>999.9000000000002</v>
      </c>
      <c r="BT104">
        <v>0</v>
      </c>
      <c r="BU104">
        <v>0</v>
      </c>
      <c r="BV104">
        <v>9997.657142857142</v>
      </c>
      <c r="BW104">
        <v>0</v>
      </c>
      <c r="BX104">
        <v>13.4887</v>
      </c>
      <c r="BY104">
        <v>-30.6406</v>
      </c>
      <c r="BZ104">
        <v>1409.099642857143</v>
      </c>
      <c r="CA104">
        <v>1439.705357142857</v>
      </c>
      <c r="CB104">
        <v>0.22441525</v>
      </c>
      <c r="CC104">
        <v>1426.487857142857</v>
      </c>
      <c r="CD104">
        <v>9.180509999999998</v>
      </c>
      <c r="CE104">
        <v>0.8466655000000001</v>
      </c>
      <c r="CF104">
        <v>0.8264629285714286</v>
      </c>
      <c r="CG104">
        <v>4.5147275</v>
      </c>
      <c r="CH104">
        <v>4.170123571428571</v>
      </c>
      <c r="CI104">
        <v>2000.009285714286</v>
      </c>
      <c r="CJ104">
        <v>0.9800029285714287</v>
      </c>
      <c r="CK104">
        <v>0.01999727142857143</v>
      </c>
      <c r="CL104">
        <v>0</v>
      </c>
      <c r="CM104">
        <v>2.359432142857143</v>
      </c>
      <c r="CN104">
        <v>0</v>
      </c>
      <c r="CO104">
        <v>2478.091785714286</v>
      </c>
      <c r="CP104">
        <v>16749.56071428572</v>
      </c>
      <c r="CQ104">
        <v>37.00875</v>
      </c>
      <c r="CR104">
        <v>38.14714285714285</v>
      </c>
      <c r="CS104">
        <v>37.37046428571428</v>
      </c>
      <c r="CT104">
        <v>36.964</v>
      </c>
      <c r="CU104">
        <v>35.63164285714286</v>
      </c>
      <c r="CV104">
        <v>1960.018214285714</v>
      </c>
      <c r="CW104">
        <v>39.99142857142857</v>
      </c>
      <c r="CX104">
        <v>0</v>
      </c>
      <c r="CY104">
        <v>1679422446.3</v>
      </c>
      <c r="CZ104">
        <v>0</v>
      </c>
      <c r="DA104">
        <v>0</v>
      </c>
      <c r="DB104" t="s">
        <v>356</v>
      </c>
      <c r="DC104">
        <v>1678823626.5</v>
      </c>
      <c r="DD104">
        <v>1678823640.5</v>
      </c>
      <c r="DE104">
        <v>0</v>
      </c>
      <c r="DF104">
        <v>1.239</v>
      </c>
      <c r="DG104">
        <v>0.006</v>
      </c>
      <c r="DH104">
        <v>-2.298</v>
      </c>
      <c r="DI104">
        <v>-0.146</v>
      </c>
      <c r="DJ104">
        <v>420</v>
      </c>
      <c r="DK104">
        <v>21</v>
      </c>
      <c r="DL104">
        <v>0.57</v>
      </c>
      <c r="DM104">
        <v>0.05</v>
      </c>
      <c r="DN104">
        <v>-30.560615</v>
      </c>
      <c r="DO104">
        <v>-1.545897185740976</v>
      </c>
      <c r="DP104">
        <v>0.1912078915081697</v>
      </c>
      <c r="DQ104">
        <v>0</v>
      </c>
      <c r="DR104">
        <v>0.220921975</v>
      </c>
      <c r="DS104">
        <v>0.04371081050656632</v>
      </c>
      <c r="DT104">
        <v>0.006886708910965746</v>
      </c>
      <c r="DU104">
        <v>1</v>
      </c>
      <c r="DV104">
        <v>1</v>
      </c>
      <c r="DW104">
        <v>2</v>
      </c>
      <c r="DX104" t="s">
        <v>357</v>
      </c>
      <c r="DY104">
        <v>2.9839</v>
      </c>
      <c r="DZ104">
        <v>2.71566</v>
      </c>
      <c r="EA104">
        <v>0.21465</v>
      </c>
      <c r="EB104">
        <v>0.21497</v>
      </c>
      <c r="EC104">
        <v>0.0545933</v>
      </c>
      <c r="ED104">
        <v>0.0521663</v>
      </c>
      <c r="EE104">
        <v>25011.1</v>
      </c>
      <c r="EF104">
        <v>25080.6</v>
      </c>
      <c r="EG104">
        <v>29592.1</v>
      </c>
      <c r="EH104">
        <v>29541.3</v>
      </c>
      <c r="EI104">
        <v>37090.8</v>
      </c>
      <c r="EJ104">
        <v>37234</v>
      </c>
      <c r="EK104">
        <v>41689.6</v>
      </c>
      <c r="EL104">
        <v>42087.2</v>
      </c>
      <c r="EM104">
        <v>1.9801</v>
      </c>
      <c r="EN104">
        <v>1.88162</v>
      </c>
      <c r="EO104">
        <v>0.041835</v>
      </c>
      <c r="EP104">
        <v>0</v>
      </c>
      <c r="EQ104">
        <v>19.2884</v>
      </c>
      <c r="ER104">
        <v>999.9</v>
      </c>
      <c r="ES104">
        <v>23.7</v>
      </c>
      <c r="ET104">
        <v>31.1</v>
      </c>
      <c r="EU104">
        <v>11.9445</v>
      </c>
      <c r="EV104">
        <v>63.368</v>
      </c>
      <c r="EW104">
        <v>33.6338</v>
      </c>
      <c r="EX104">
        <v>1</v>
      </c>
      <c r="EY104">
        <v>-0.108603</v>
      </c>
      <c r="EZ104">
        <v>5.23002</v>
      </c>
      <c r="FA104">
        <v>20.2668</v>
      </c>
      <c r="FB104">
        <v>5.21924</v>
      </c>
      <c r="FC104">
        <v>12.0156</v>
      </c>
      <c r="FD104">
        <v>4.99085</v>
      </c>
      <c r="FE104">
        <v>3.2885</v>
      </c>
      <c r="FF104">
        <v>9999</v>
      </c>
      <c r="FG104">
        <v>9999</v>
      </c>
      <c r="FH104">
        <v>9999</v>
      </c>
      <c r="FI104">
        <v>999.9</v>
      </c>
      <c r="FJ104">
        <v>1.86746</v>
      </c>
      <c r="FK104">
        <v>1.86646</v>
      </c>
      <c r="FL104">
        <v>1.866</v>
      </c>
      <c r="FM104">
        <v>1.86586</v>
      </c>
      <c r="FN104">
        <v>1.86769</v>
      </c>
      <c r="FO104">
        <v>1.87027</v>
      </c>
      <c r="FP104">
        <v>1.86889</v>
      </c>
      <c r="FQ104">
        <v>1.87027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-5.73</v>
      </c>
      <c r="GF104">
        <v>-0.2252</v>
      </c>
      <c r="GG104">
        <v>-1.841240210434717</v>
      </c>
      <c r="GH104">
        <v>-0.003310856085068561</v>
      </c>
      <c r="GI104">
        <v>6.863268723063948E-07</v>
      </c>
      <c r="GJ104">
        <v>-1.919107141366201E-10</v>
      </c>
      <c r="GK104">
        <v>-0.1688837207721138</v>
      </c>
      <c r="GL104">
        <v>-0.01731051475613908</v>
      </c>
      <c r="GM104">
        <v>0.001423790055903263</v>
      </c>
      <c r="GN104">
        <v>-2.424810517790065E-05</v>
      </c>
      <c r="GO104">
        <v>3</v>
      </c>
      <c r="GP104">
        <v>2318</v>
      </c>
      <c r="GQ104">
        <v>1</v>
      </c>
      <c r="GR104">
        <v>25</v>
      </c>
      <c r="GS104">
        <v>9980.200000000001</v>
      </c>
      <c r="GT104">
        <v>9980</v>
      </c>
      <c r="GU104">
        <v>2.82349</v>
      </c>
      <c r="GV104">
        <v>2.18994</v>
      </c>
      <c r="GW104">
        <v>1.39648</v>
      </c>
      <c r="GX104">
        <v>2.34619</v>
      </c>
      <c r="GY104">
        <v>1.49536</v>
      </c>
      <c r="GZ104">
        <v>2.50732</v>
      </c>
      <c r="HA104">
        <v>35.4523</v>
      </c>
      <c r="HB104">
        <v>24.0437</v>
      </c>
      <c r="HC104">
        <v>18</v>
      </c>
      <c r="HD104">
        <v>528.006</v>
      </c>
      <c r="HE104">
        <v>422.643</v>
      </c>
      <c r="HF104">
        <v>13.2242</v>
      </c>
      <c r="HG104">
        <v>25.8447</v>
      </c>
      <c r="HH104">
        <v>30.0001</v>
      </c>
      <c r="HI104">
        <v>25.8553</v>
      </c>
      <c r="HJ104">
        <v>25.8062</v>
      </c>
      <c r="HK104">
        <v>56.5314</v>
      </c>
      <c r="HL104">
        <v>20.5571</v>
      </c>
      <c r="HM104">
        <v>3.74988</v>
      </c>
      <c r="HN104">
        <v>13.2431</v>
      </c>
      <c r="HO104">
        <v>1469.78</v>
      </c>
      <c r="HP104">
        <v>9.11815</v>
      </c>
      <c r="HQ104">
        <v>101.205</v>
      </c>
      <c r="HR104">
        <v>101.089</v>
      </c>
    </row>
    <row r="105" spans="1:226">
      <c r="A105">
        <v>89</v>
      </c>
      <c r="B105">
        <v>1679422444</v>
      </c>
      <c r="C105">
        <v>530.9000000953674</v>
      </c>
      <c r="D105" t="s">
        <v>537</v>
      </c>
      <c r="E105" t="s">
        <v>538</v>
      </c>
      <c r="F105">
        <v>5</v>
      </c>
      <c r="G105" t="s">
        <v>353</v>
      </c>
      <c r="H105" t="s">
        <v>354</v>
      </c>
      <c r="I105">
        <v>1679422436.5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1473.119547837482</v>
      </c>
      <c r="AK105">
        <v>1450.563636363637</v>
      </c>
      <c r="AL105">
        <v>3.398017364880341</v>
      </c>
      <c r="AM105">
        <v>64.85962485554292</v>
      </c>
      <c r="AN105">
        <f>(AP105 - AO105 + BO105*1E3/(8.314*(BQ105+273.15)) * AR105/BN105 * AQ105) * BN105/(100*BB105) * 1000/(1000 - AP105)</f>
        <v>0</v>
      </c>
      <c r="AO105">
        <v>9.161828376384014</v>
      </c>
      <c r="AP105">
        <v>9.378472307692313</v>
      </c>
      <c r="AQ105">
        <v>-0.000127561540237307</v>
      </c>
      <c r="AR105">
        <v>96.46413391047723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1.51</v>
      </c>
      <c r="BC105">
        <v>0.5</v>
      </c>
      <c r="BD105" t="s">
        <v>355</v>
      </c>
      <c r="BE105">
        <v>2</v>
      </c>
      <c r="BF105" t="b">
        <v>1</v>
      </c>
      <c r="BG105">
        <v>1679422436.5</v>
      </c>
      <c r="BH105">
        <v>1413.482592592593</v>
      </c>
      <c r="BI105">
        <v>1444.213703703704</v>
      </c>
      <c r="BJ105">
        <v>9.393832592592592</v>
      </c>
      <c r="BK105">
        <v>9.171237777777778</v>
      </c>
      <c r="BL105">
        <v>1419.188888888889</v>
      </c>
      <c r="BM105">
        <v>9.619069999999999</v>
      </c>
      <c r="BN105">
        <v>500.0554444444444</v>
      </c>
      <c r="BO105">
        <v>90.02474814814815</v>
      </c>
      <c r="BP105">
        <v>0.09999736666666667</v>
      </c>
      <c r="BQ105">
        <v>19.01583703703704</v>
      </c>
      <c r="BR105">
        <v>19.98152592592593</v>
      </c>
      <c r="BS105">
        <v>999.9000000000001</v>
      </c>
      <c r="BT105">
        <v>0</v>
      </c>
      <c r="BU105">
        <v>0</v>
      </c>
      <c r="BV105">
        <v>10001.08703703704</v>
      </c>
      <c r="BW105">
        <v>0</v>
      </c>
      <c r="BX105">
        <v>13.48617037037037</v>
      </c>
      <c r="BY105">
        <v>-30.73075555555556</v>
      </c>
      <c r="BZ105">
        <v>1426.886296296296</v>
      </c>
      <c r="CA105">
        <v>1457.581111111111</v>
      </c>
      <c r="CB105">
        <v>0.2225947037037037</v>
      </c>
      <c r="CC105">
        <v>1444.213703703704</v>
      </c>
      <c r="CD105">
        <v>9.171237777777778</v>
      </c>
      <c r="CE105">
        <v>0.8456774074074075</v>
      </c>
      <c r="CF105">
        <v>0.8256384814814814</v>
      </c>
      <c r="CG105">
        <v>4.498043333333333</v>
      </c>
      <c r="CH105">
        <v>4.155902222222222</v>
      </c>
      <c r="CI105">
        <v>2000.002592592592</v>
      </c>
      <c r="CJ105">
        <v>0.9800025555555557</v>
      </c>
      <c r="CK105">
        <v>0.01999764444444444</v>
      </c>
      <c r="CL105">
        <v>0</v>
      </c>
      <c r="CM105">
        <v>2.40927037037037</v>
      </c>
      <c r="CN105">
        <v>0</v>
      </c>
      <c r="CO105">
        <v>2477.697037037037</v>
      </c>
      <c r="CP105">
        <v>16749.5</v>
      </c>
      <c r="CQ105">
        <v>36.972</v>
      </c>
      <c r="CR105">
        <v>38.125</v>
      </c>
      <c r="CS105">
        <v>37.347</v>
      </c>
      <c r="CT105">
        <v>36.94166666666667</v>
      </c>
      <c r="CU105">
        <v>35.62266666666667</v>
      </c>
      <c r="CV105">
        <v>1960.01037037037</v>
      </c>
      <c r="CW105">
        <v>39.99444444444444</v>
      </c>
      <c r="CX105">
        <v>0</v>
      </c>
      <c r="CY105">
        <v>1679422451.1</v>
      </c>
      <c r="CZ105">
        <v>0</v>
      </c>
      <c r="DA105">
        <v>0</v>
      </c>
      <c r="DB105" t="s">
        <v>356</v>
      </c>
      <c r="DC105">
        <v>1678823626.5</v>
      </c>
      <c r="DD105">
        <v>1678823640.5</v>
      </c>
      <c r="DE105">
        <v>0</v>
      </c>
      <c r="DF105">
        <v>1.239</v>
      </c>
      <c r="DG105">
        <v>0.006</v>
      </c>
      <c r="DH105">
        <v>-2.298</v>
      </c>
      <c r="DI105">
        <v>-0.146</v>
      </c>
      <c r="DJ105">
        <v>420</v>
      </c>
      <c r="DK105">
        <v>21</v>
      </c>
      <c r="DL105">
        <v>0.57</v>
      </c>
      <c r="DM105">
        <v>0.05</v>
      </c>
      <c r="DN105">
        <v>-30.6760775</v>
      </c>
      <c r="DO105">
        <v>-0.8173272045027884</v>
      </c>
      <c r="DP105">
        <v>0.113467392865748</v>
      </c>
      <c r="DQ105">
        <v>0</v>
      </c>
      <c r="DR105">
        <v>0.223916675</v>
      </c>
      <c r="DS105">
        <v>-0.006359966228893616</v>
      </c>
      <c r="DT105">
        <v>0.004061455621987639</v>
      </c>
      <c r="DU105">
        <v>1</v>
      </c>
      <c r="DV105">
        <v>1</v>
      </c>
      <c r="DW105">
        <v>2</v>
      </c>
      <c r="DX105" t="s">
        <v>357</v>
      </c>
      <c r="DY105">
        <v>2.98403</v>
      </c>
      <c r="DZ105">
        <v>2.71545</v>
      </c>
      <c r="EA105">
        <v>0.21619</v>
      </c>
      <c r="EB105">
        <v>0.216492</v>
      </c>
      <c r="EC105">
        <v>0.0545458</v>
      </c>
      <c r="ED105">
        <v>0.0521599</v>
      </c>
      <c r="EE105">
        <v>24961.9</v>
      </c>
      <c r="EF105">
        <v>25031.6</v>
      </c>
      <c r="EG105">
        <v>29591.8</v>
      </c>
      <c r="EH105">
        <v>29540.7</v>
      </c>
      <c r="EI105">
        <v>37092.4</v>
      </c>
      <c r="EJ105">
        <v>37233.6</v>
      </c>
      <c r="EK105">
        <v>41689.3</v>
      </c>
      <c r="EL105">
        <v>42086.4</v>
      </c>
      <c r="EM105">
        <v>1.98</v>
      </c>
      <c r="EN105">
        <v>1.88205</v>
      </c>
      <c r="EO105">
        <v>0.0445209</v>
      </c>
      <c r="EP105">
        <v>0</v>
      </c>
      <c r="EQ105">
        <v>19.2872</v>
      </c>
      <c r="ER105">
        <v>999.9</v>
      </c>
      <c r="ES105">
        <v>23.7</v>
      </c>
      <c r="ET105">
        <v>31.1</v>
      </c>
      <c r="EU105">
        <v>11.944</v>
      </c>
      <c r="EV105">
        <v>63.108</v>
      </c>
      <c r="EW105">
        <v>33.8942</v>
      </c>
      <c r="EX105">
        <v>1</v>
      </c>
      <c r="EY105">
        <v>-0.108803</v>
      </c>
      <c r="EZ105">
        <v>5.24062</v>
      </c>
      <c r="FA105">
        <v>20.2658</v>
      </c>
      <c r="FB105">
        <v>5.21624</v>
      </c>
      <c r="FC105">
        <v>12.0158</v>
      </c>
      <c r="FD105">
        <v>4.9895</v>
      </c>
      <c r="FE105">
        <v>3.28795</v>
      </c>
      <c r="FF105">
        <v>9999</v>
      </c>
      <c r="FG105">
        <v>9999</v>
      </c>
      <c r="FH105">
        <v>9999</v>
      </c>
      <c r="FI105">
        <v>999.9</v>
      </c>
      <c r="FJ105">
        <v>1.86748</v>
      </c>
      <c r="FK105">
        <v>1.86646</v>
      </c>
      <c r="FL105">
        <v>1.866</v>
      </c>
      <c r="FM105">
        <v>1.86587</v>
      </c>
      <c r="FN105">
        <v>1.86769</v>
      </c>
      <c r="FO105">
        <v>1.87027</v>
      </c>
      <c r="FP105">
        <v>1.8689</v>
      </c>
      <c r="FQ105">
        <v>1.87027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-5.77</v>
      </c>
      <c r="GF105">
        <v>-0.2253</v>
      </c>
      <c r="GG105">
        <v>-1.841240210434717</v>
      </c>
      <c r="GH105">
        <v>-0.003310856085068561</v>
      </c>
      <c r="GI105">
        <v>6.863268723063948E-07</v>
      </c>
      <c r="GJ105">
        <v>-1.919107141366201E-10</v>
      </c>
      <c r="GK105">
        <v>-0.1688837207721138</v>
      </c>
      <c r="GL105">
        <v>-0.01731051475613908</v>
      </c>
      <c r="GM105">
        <v>0.001423790055903263</v>
      </c>
      <c r="GN105">
        <v>-2.424810517790065E-05</v>
      </c>
      <c r="GO105">
        <v>3</v>
      </c>
      <c r="GP105">
        <v>2318</v>
      </c>
      <c r="GQ105">
        <v>1</v>
      </c>
      <c r="GR105">
        <v>25</v>
      </c>
      <c r="GS105">
        <v>9980.299999999999</v>
      </c>
      <c r="GT105">
        <v>9980.1</v>
      </c>
      <c r="GU105">
        <v>2.84668</v>
      </c>
      <c r="GV105">
        <v>2.18872</v>
      </c>
      <c r="GW105">
        <v>1.39648</v>
      </c>
      <c r="GX105">
        <v>2.34741</v>
      </c>
      <c r="GY105">
        <v>1.49536</v>
      </c>
      <c r="GZ105">
        <v>2.50854</v>
      </c>
      <c r="HA105">
        <v>35.4523</v>
      </c>
      <c r="HB105">
        <v>24.0525</v>
      </c>
      <c r="HC105">
        <v>18</v>
      </c>
      <c r="HD105">
        <v>527.96</v>
      </c>
      <c r="HE105">
        <v>422.902</v>
      </c>
      <c r="HF105">
        <v>13.2495</v>
      </c>
      <c r="HG105">
        <v>25.8469</v>
      </c>
      <c r="HH105">
        <v>30.0001</v>
      </c>
      <c r="HI105">
        <v>25.8575</v>
      </c>
      <c r="HJ105">
        <v>25.8078</v>
      </c>
      <c r="HK105">
        <v>57.071</v>
      </c>
      <c r="HL105">
        <v>20.5571</v>
      </c>
      <c r="HM105">
        <v>3.74988</v>
      </c>
      <c r="HN105">
        <v>13.2552</v>
      </c>
      <c r="HO105">
        <v>1489.81</v>
      </c>
      <c r="HP105">
        <v>9.13904</v>
      </c>
      <c r="HQ105">
        <v>101.204</v>
      </c>
      <c r="HR105">
        <v>101.087</v>
      </c>
    </row>
    <row r="106" spans="1:226">
      <c r="A106">
        <v>90</v>
      </c>
      <c r="B106">
        <v>1679422449</v>
      </c>
      <c r="C106">
        <v>535.9000000953674</v>
      </c>
      <c r="D106" t="s">
        <v>539</v>
      </c>
      <c r="E106" t="s">
        <v>540</v>
      </c>
      <c r="F106">
        <v>5</v>
      </c>
      <c r="G106" t="s">
        <v>353</v>
      </c>
      <c r="H106" t="s">
        <v>354</v>
      </c>
      <c r="I106">
        <v>1679422441.214286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1489.749555615834</v>
      </c>
      <c r="AK106">
        <v>1467.325333333333</v>
      </c>
      <c r="AL106">
        <v>3.347056965170977</v>
      </c>
      <c r="AM106">
        <v>64.85962485554292</v>
      </c>
      <c r="AN106">
        <f>(AP106 - AO106 + BO106*1E3/(8.314*(BQ106+273.15)) * AR106/BN106 * AQ106) * BN106/(100*BB106) * 1000/(1000 - AP106)</f>
        <v>0</v>
      </c>
      <c r="AO106">
        <v>9.16028969840522</v>
      </c>
      <c r="AP106">
        <v>9.371752087912093</v>
      </c>
      <c r="AQ106">
        <v>-4.950225777926337E-05</v>
      </c>
      <c r="AR106">
        <v>96.46413391047723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1.51</v>
      </c>
      <c r="BC106">
        <v>0.5</v>
      </c>
      <c r="BD106" t="s">
        <v>355</v>
      </c>
      <c r="BE106">
        <v>2</v>
      </c>
      <c r="BF106" t="b">
        <v>1</v>
      </c>
      <c r="BG106">
        <v>1679422441.214286</v>
      </c>
      <c r="BH106">
        <v>1429.241785714286</v>
      </c>
      <c r="BI106">
        <v>1459.9675</v>
      </c>
      <c r="BJ106">
        <v>9.384959999999998</v>
      </c>
      <c r="BK106">
        <v>9.163709642857143</v>
      </c>
      <c r="BL106">
        <v>1434.988214285715</v>
      </c>
      <c r="BM106">
        <v>9.610226785714286</v>
      </c>
      <c r="BN106">
        <v>500.0612857142857</v>
      </c>
      <c r="BO106">
        <v>90.02582500000003</v>
      </c>
      <c r="BP106">
        <v>0.09998696785714285</v>
      </c>
      <c r="BQ106">
        <v>19.0159</v>
      </c>
      <c r="BR106">
        <v>19.99427142857143</v>
      </c>
      <c r="BS106">
        <v>999.9000000000002</v>
      </c>
      <c r="BT106">
        <v>0</v>
      </c>
      <c r="BU106">
        <v>0</v>
      </c>
      <c r="BV106">
        <v>10002.00321428571</v>
      </c>
      <c r="BW106">
        <v>0</v>
      </c>
      <c r="BX106">
        <v>13.4863</v>
      </c>
      <c r="BY106">
        <v>-30.72540714285714</v>
      </c>
      <c r="BZ106">
        <v>1442.7825</v>
      </c>
      <c r="CA106">
        <v>1473.47</v>
      </c>
      <c r="CB106">
        <v>0.2212504285714286</v>
      </c>
      <c r="CC106">
        <v>1459.9675</v>
      </c>
      <c r="CD106">
        <v>9.163709642857143</v>
      </c>
      <c r="CE106">
        <v>0.8448887857142857</v>
      </c>
      <c r="CF106">
        <v>0.8249705714285716</v>
      </c>
      <c r="CG106">
        <v>4.484713928571429</v>
      </c>
      <c r="CH106">
        <v>4.144378571428572</v>
      </c>
      <c r="CI106">
        <v>1999.981071428571</v>
      </c>
      <c r="CJ106">
        <v>0.9800020714285717</v>
      </c>
      <c r="CK106">
        <v>0.01999812857142857</v>
      </c>
      <c r="CL106">
        <v>0</v>
      </c>
      <c r="CM106">
        <v>2.404782142857143</v>
      </c>
      <c r="CN106">
        <v>0</v>
      </c>
      <c r="CO106">
        <v>2477.475357142857</v>
      </c>
      <c r="CP106">
        <v>16749.31071428572</v>
      </c>
      <c r="CQ106">
        <v>36.95274999999999</v>
      </c>
      <c r="CR106">
        <v>38.11825</v>
      </c>
      <c r="CS106">
        <v>37.32553571428571</v>
      </c>
      <c r="CT106">
        <v>36.92592857142857</v>
      </c>
      <c r="CU106">
        <v>35.60250000000001</v>
      </c>
      <c r="CV106">
        <v>1959.986071428571</v>
      </c>
      <c r="CW106">
        <v>39.99714285714286</v>
      </c>
      <c r="CX106">
        <v>0</v>
      </c>
      <c r="CY106">
        <v>1679422455.9</v>
      </c>
      <c r="CZ106">
        <v>0</v>
      </c>
      <c r="DA106">
        <v>0</v>
      </c>
      <c r="DB106" t="s">
        <v>356</v>
      </c>
      <c r="DC106">
        <v>1678823626.5</v>
      </c>
      <c r="DD106">
        <v>1678823640.5</v>
      </c>
      <c r="DE106">
        <v>0</v>
      </c>
      <c r="DF106">
        <v>1.239</v>
      </c>
      <c r="DG106">
        <v>0.006</v>
      </c>
      <c r="DH106">
        <v>-2.298</v>
      </c>
      <c r="DI106">
        <v>-0.146</v>
      </c>
      <c r="DJ106">
        <v>420</v>
      </c>
      <c r="DK106">
        <v>21</v>
      </c>
      <c r="DL106">
        <v>0.57</v>
      </c>
      <c r="DM106">
        <v>0.05</v>
      </c>
      <c r="DN106">
        <v>-30.7102225</v>
      </c>
      <c r="DO106">
        <v>-0.1226893058160559</v>
      </c>
      <c r="DP106">
        <v>0.09241416148918964</v>
      </c>
      <c r="DQ106">
        <v>0</v>
      </c>
      <c r="DR106">
        <v>0.221103975</v>
      </c>
      <c r="DS106">
        <v>-0.01782793621013123</v>
      </c>
      <c r="DT106">
        <v>0.004676102396694815</v>
      </c>
      <c r="DU106">
        <v>1</v>
      </c>
      <c r="DV106">
        <v>1</v>
      </c>
      <c r="DW106">
        <v>2</v>
      </c>
      <c r="DX106" t="s">
        <v>357</v>
      </c>
      <c r="DY106">
        <v>2.98417</v>
      </c>
      <c r="DZ106">
        <v>2.7157</v>
      </c>
      <c r="EA106">
        <v>0.217699</v>
      </c>
      <c r="EB106">
        <v>0.217971</v>
      </c>
      <c r="EC106">
        <v>0.0545146</v>
      </c>
      <c r="ED106">
        <v>0.0521573</v>
      </c>
      <c r="EE106">
        <v>24913.7</v>
      </c>
      <c r="EF106">
        <v>24984.6</v>
      </c>
      <c r="EG106">
        <v>29591.6</v>
      </c>
      <c r="EH106">
        <v>29541.1</v>
      </c>
      <c r="EI106">
        <v>37093.6</v>
      </c>
      <c r="EJ106">
        <v>37234.3</v>
      </c>
      <c r="EK106">
        <v>41689.2</v>
      </c>
      <c r="EL106">
        <v>42087.1</v>
      </c>
      <c r="EM106">
        <v>1.9802</v>
      </c>
      <c r="EN106">
        <v>1.8818</v>
      </c>
      <c r="EO106">
        <v>0.0430383</v>
      </c>
      <c r="EP106">
        <v>0</v>
      </c>
      <c r="EQ106">
        <v>19.2867</v>
      </c>
      <c r="ER106">
        <v>999.9</v>
      </c>
      <c r="ES106">
        <v>23.7</v>
      </c>
      <c r="ET106">
        <v>31.1</v>
      </c>
      <c r="EU106">
        <v>11.9447</v>
      </c>
      <c r="EV106">
        <v>63.358</v>
      </c>
      <c r="EW106">
        <v>33.8582</v>
      </c>
      <c r="EX106">
        <v>1</v>
      </c>
      <c r="EY106">
        <v>-0.107767</v>
      </c>
      <c r="EZ106">
        <v>5.48517</v>
      </c>
      <c r="FA106">
        <v>20.2587</v>
      </c>
      <c r="FB106">
        <v>5.22058</v>
      </c>
      <c r="FC106">
        <v>12.0158</v>
      </c>
      <c r="FD106">
        <v>4.99095</v>
      </c>
      <c r="FE106">
        <v>3.28865</v>
      </c>
      <c r="FF106">
        <v>9999</v>
      </c>
      <c r="FG106">
        <v>9999</v>
      </c>
      <c r="FH106">
        <v>9999</v>
      </c>
      <c r="FI106">
        <v>999.9</v>
      </c>
      <c r="FJ106">
        <v>1.86744</v>
      </c>
      <c r="FK106">
        <v>1.86647</v>
      </c>
      <c r="FL106">
        <v>1.866</v>
      </c>
      <c r="FM106">
        <v>1.86586</v>
      </c>
      <c r="FN106">
        <v>1.86769</v>
      </c>
      <c r="FO106">
        <v>1.87027</v>
      </c>
      <c r="FP106">
        <v>1.8689</v>
      </c>
      <c r="FQ106">
        <v>1.87027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-5.82</v>
      </c>
      <c r="GF106">
        <v>-0.2253</v>
      </c>
      <c r="GG106">
        <v>-1.841240210434717</v>
      </c>
      <c r="GH106">
        <v>-0.003310856085068561</v>
      </c>
      <c r="GI106">
        <v>6.863268723063948E-07</v>
      </c>
      <c r="GJ106">
        <v>-1.919107141366201E-10</v>
      </c>
      <c r="GK106">
        <v>-0.1688837207721138</v>
      </c>
      <c r="GL106">
        <v>-0.01731051475613908</v>
      </c>
      <c r="GM106">
        <v>0.001423790055903263</v>
      </c>
      <c r="GN106">
        <v>-2.424810517790065E-05</v>
      </c>
      <c r="GO106">
        <v>3</v>
      </c>
      <c r="GP106">
        <v>2318</v>
      </c>
      <c r="GQ106">
        <v>1</v>
      </c>
      <c r="GR106">
        <v>25</v>
      </c>
      <c r="GS106">
        <v>9980.4</v>
      </c>
      <c r="GT106">
        <v>9980.1</v>
      </c>
      <c r="GU106">
        <v>2.87476</v>
      </c>
      <c r="GV106">
        <v>2.19849</v>
      </c>
      <c r="GW106">
        <v>1.39648</v>
      </c>
      <c r="GX106">
        <v>2.34619</v>
      </c>
      <c r="GY106">
        <v>1.49536</v>
      </c>
      <c r="GZ106">
        <v>2.44019</v>
      </c>
      <c r="HA106">
        <v>35.4523</v>
      </c>
      <c r="HB106">
        <v>24.0437</v>
      </c>
      <c r="HC106">
        <v>18</v>
      </c>
      <c r="HD106">
        <v>528.097</v>
      </c>
      <c r="HE106">
        <v>422.761</v>
      </c>
      <c r="HF106">
        <v>13.2539</v>
      </c>
      <c r="HG106">
        <v>25.848</v>
      </c>
      <c r="HH106">
        <v>30.0006</v>
      </c>
      <c r="HI106">
        <v>25.8581</v>
      </c>
      <c r="HJ106">
        <v>25.8084</v>
      </c>
      <c r="HK106">
        <v>57.5526</v>
      </c>
      <c r="HL106">
        <v>20.5571</v>
      </c>
      <c r="HM106">
        <v>3.74988</v>
      </c>
      <c r="HN106">
        <v>13.2044</v>
      </c>
      <c r="HO106">
        <v>1503.17</v>
      </c>
      <c r="HP106">
        <v>9.15199</v>
      </c>
      <c r="HQ106">
        <v>101.204</v>
      </c>
      <c r="HR106">
        <v>101.088</v>
      </c>
    </row>
    <row r="107" spans="1:226">
      <c r="A107">
        <v>91</v>
      </c>
      <c r="B107">
        <v>1679422454</v>
      </c>
      <c r="C107">
        <v>540.9000000953674</v>
      </c>
      <c r="D107" t="s">
        <v>541</v>
      </c>
      <c r="E107" t="s">
        <v>542</v>
      </c>
      <c r="F107">
        <v>5</v>
      </c>
      <c r="G107" t="s">
        <v>353</v>
      </c>
      <c r="H107" t="s">
        <v>354</v>
      </c>
      <c r="I107">
        <v>1679422446.5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1506.834155145717</v>
      </c>
      <c r="AK107">
        <v>1484.185939393938</v>
      </c>
      <c r="AL107">
        <v>3.357258268320111</v>
      </c>
      <c r="AM107">
        <v>64.85962485554292</v>
      </c>
      <c r="AN107">
        <f>(AP107 - AO107 + BO107*1E3/(8.314*(BQ107+273.15)) * AR107/BN107 * AQ107) * BN107/(100*BB107) * 1000/(1000 - AP107)</f>
        <v>0</v>
      </c>
      <c r="AO107">
        <v>9.16023203624224</v>
      </c>
      <c r="AP107">
        <v>9.365591868131874</v>
      </c>
      <c r="AQ107">
        <v>-3.942587127061787E-05</v>
      </c>
      <c r="AR107">
        <v>96.46413391047723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1.51</v>
      </c>
      <c r="BC107">
        <v>0.5</v>
      </c>
      <c r="BD107" t="s">
        <v>355</v>
      </c>
      <c r="BE107">
        <v>2</v>
      </c>
      <c r="BF107" t="b">
        <v>1</v>
      </c>
      <c r="BG107">
        <v>1679422446.5</v>
      </c>
      <c r="BH107">
        <v>1446.928888888889</v>
      </c>
      <c r="BI107">
        <v>1477.69</v>
      </c>
      <c r="BJ107">
        <v>9.375428148148147</v>
      </c>
      <c r="BK107">
        <v>9.160238518518518</v>
      </c>
      <c r="BL107">
        <v>1452.72037037037</v>
      </c>
      <c r="BM107">
        <v>9.600727037037037</v>
      </c>
      <c r="BN107">
        <v>500.0501851851852</v>
      </c>
      <c r="BO107">
        <v>90.02625925925923</v>
      </c>
      <c r="BP107">
        <v>0.09996404444444444</v>
      </c>
      <c r="BQ107">
        <v>19.01645925925926</v>
      </c>
      <c r="BR107">
        <v>20.00585925925926</v>
      </c>
      <c r="BS107">
        <v>999.9000000000001</v>
      </c>
      <c r="BT107">
        <v>0</v>
      </c>
      <c r="BU107">
        <v>0</v>
      </c>
      <c r="BV107">
        <v>10002.88777777778</v>
      </c>
      <c r="BW107">
        <v>0</v>
      </c>
      <c r="BX107">
        <v>13.48731111111111</v>
      </c>
      <c r="BY107">
        <v>-30.76134074074074</v>
      </c>
      <c r="BZ107">
        <v>1460.622962962963</v>
      </c>
      <c r="CA107">
        <v>1491.351851851852</v>
      </c>
      <c r="CB107">
        <v>0.2151898518518519</v>
      </c>
      <c r="CC107">
        <v>1477.69</v>
      </c>
      <c r="CD107">
        <v>9.160238518518518</v>
      </c>
      <c r="CE107">
        <v>0.844034925925926</v>
      </c>
      <c r="CF107">
        <v>0.8246621481481482</v>
      </c>
      <c r="CG107">
        <v>4.470271481481482</v>
      </c>
      <c r="CH107">
        <v>4.139052962962963</v>
      </c>
      <c r="CI107">
        <v>1999.958888888889</v>
      </c>
      <c r="CJ107">
        <v>0.9800017777777777</v>
      </c>
      <c r="CK107">
        <v>0.01999842222222223</v>
      </c>
      <c r="CL107">
        <v>0</v>
      </c>
      <c r="CM107">
        <v>2.472266666666667</v>
      </c>
      <c r="CN107">
        <v>0</v>
      </c>
      <c r="CO107">
        <v>2477.192962962963</v>
      </c>
      <c r="CP107">
        <v>16749.12222222222</v>
      </c>
      <c r="CQ107">
        <v>36.937</v>
      </c>
      <c r="CR107">
        <v>38.09699999999999</v>
      </c>
      <c r="CS107">
        <v>37.29362962962963</v>
      </c>
      <c r="CT107">
        <v>36.90485185185185</v>
      </c>
      <c r="CU107">
        <v>35.58066666666667</v>
      </c>
      <c r="CV107">
        <v>1959.961111111111</v>
      </c>
      <c r="CW107">
        <v>39.99962962962963</v>
      </c>
      <c r="CX107">
        <v>0</v>
      </c>
      <c r="CY107">
        <v>1679422461.3</v>
      </c>
      <c r="CZ107">
        <v>0</v>
      </c>
      <c r="DA107">
        <v>0</v>
      </c>
      <c r="DB107" t="s">
        <v>356</v>
      </c>
      <c r="DC107">
        <v>1678823626.5</v>
      </c>
      <c r="DD107">
        <v>1678823640.5</v>
      </c>
      <c r="DE107">
        <v>0</v>
      </c>
      <c r="DF107">
        <v>1.239</v>
      </c>
      <c r="DG107">
        <v>0.006</v>
      </c>
      <c r="DH107">
        <v>-2.298</v>
      </c>
      <c r="DI107">
        <v>-0.146</v>
      </c>
      <c r="DJ107">
        <v>420</v>
      </c>
      <c r="DK107">
        <v>21</v>
      </c>
      <c r="DL107">
        <v>0.57</v>
      </c>
      <c r="DM107">
        <v>0.05</v>
      </c>
      <c r="DN107">
        <v>-30.7399175</v>
      </c>
      <c r="DO107">
        <v>-0.2526810506565486</v>
      </c>
      <c r="DP107">
        <v>0.0922033049502566</v>
      </c>
      <c r="DQ107">
        <v>0</v>
      </c>
      <c r="DR107">
        <v>0.21864125</v>
      </c>
      <c r="DS107">
        <v>-0.06539277298311424</v>
      </c>
      <c r="DT107">
        <v>0.006889421578586987</v>
      </c>
      <c r="DU107">
        <v>1</v>
      </c>
      <c r="DV107">
        <v>1</v>
      </c>
      <c r="DW107">
        <v>2</v>
      </c>
      <c r="DX107" t="s">
        <v>357</v>
      </c>
      <c r="DY107">
        <v>2.984</v>
      </c>
      <c r="DZ107">
        <v>2.71558</v>
      </c>
      <c r="EA107">
        <v>0.219207</v>
      </c>
      <c r="EB107">
        <v>0.219456</v>
      </c>
      <c r="EC107">
        <v>0.0544898</v>
      </c>
      <c r="ED107">
        <v>0.0521505</v>
      </c>
      <c r="EE107">
        <v>24865.6</v>
      </c>
      <c r="EF107">
        <v>24937.3</v>
      </c>
      <c r="EG107">
        <v>29591.5</v>
      </c>
      <c r="EH107">
        <v>29541.1</v>
      </c>
      <c r="EI107">
        <v>37094.2</v>
      </c>
      <c r="EJ107">
        <v>37234.6</v>
      </c>
      <c r="EK107">
        <v>41688.8</v>
      </c>
      <c r="EL107">
        <v>42087.1</v>
      </c>
      <c r="EM107">
        <v>1.98005</v>
      </c>
      <c r="EN107">
        <v>1.8818</v>
      </c>
      <c r="EO107">
        <v>0.0432283</v>
      </c>
      <c r="EP107">
        <v>0</v>
      </c>
      <c r="EQ107">
        <v>19.2851</v>
      </c>
      <c r="ER107">
        <v>999.9</v>
      </c>
      <c r="ES107">
        <v>23.7</v>
      </c>
      <c r="ET107">
        <v>31.1</v>
      </c>
      <c r="EU107">
        <v>11.9455</v>
      </c>
      <c r="EV107">
        <v>63.428</v>
      </c>
      <c r="EW107">
        <v>33.4455</v>
      </c>
      <c r="EX107">
        <v>1</v>
      </c>
      <c r="EY107">
        <v>-0.106883</v>
      </c>
      <c r="EZ107">
        <v>5.507</v>
      </c>
      <c r="FA107">
        <v>20.2582</v>
      </c>
      <c r="FB107">
        <v>5.22028</v>
      </c>
      <c r="FC107">
        <v>12.0158</v>
      </c>
      <c r="FD107">
        <v>4.9912</v>
      </c>
      <c r="FE107">
        <v>3.28865</v>
      </c>
      <c r="FF107">
        <v>9999</v>
      </c>
      <c r="FG107">
        <v>9999</v>
      </c>
      <c r="FH107">
        <v>9999</v>
      </c>
      <c r="FI107">
        <v>999.9</v>
      </c>
      <c r="FJ107">
        <v>1.86744</v>
      </c>
      <c r="FK107">
        <v>1.86646</v>
      </c>
      <c r="FL107">
        <v>1.866</v>
      </c>
      <c r="FM107">
        <v>1.86586</v>
      </c>
      <c r="FN107">
        <v>1.86768</v>
      </c>
      <c r="FO107">
        <v>1.87027</v>
      </c>
      <c r="FP107">
        <v>1.86886</v>
      </c>
      <c r="FQ107">
        <v>1.87027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-5.86</v>
      </c>
      <c r="GF107">
        <v>-0.2253</v>
      </c>
      <c r="GG107">
        <v>-1.841240210434717</v>
      </c>
      <c r="GH107">
        <v>-0.003310856085068561</v>
      </c>
      <c r="GI107">
        <v>6.863268723063948E-07</v>
      </c>
      <c r="GJ107">
        <v>-1.919107141366201E-10</v>
      </c>
      <c r="GK107">
        <v>-0.1688837207721138</v>
      </c>
      <c r="GL107">
        <v>-0.01731051475613908</v>
      </c>
      <c r="GM107">
        <v>0.001423790055903263</v>
      </c>
      <c r="GN107">
        <v>-2.424810517790065E-05</v>
      </c>
      <c r="GO107">
        <v>3</v>
      </c>
      <c r="GP107">
        <v>2318</v>
      </c>
      <c r="GQ107">
        <v>1</v>
      </c>
      <c r="GR107">
        <v>25</v>
      </c>
      <c r="GS107">
        <v>9980.5</v>
      </c>
      <c r="GT107">
        <v>9980.200000000001</v>
      </c>
      <c r="GU107">
        <v>2.89795</v>
      </c>
      <c r="GV107">
        <v>2.1936</v>
      </c>
      <c r="GW107">
        <v>1.39648</v>
      </c>
      <c r="GX107">
        <v>2.34497</v>
      </c>
      <c r="GY107">
        <v>1.49536</v>
      </c>
      <c r="GZ107">
        <v>2.53418</v>
      </c>
      <c r="HA107">
        <v>35.4523</v>
      </c>
      <c r="HB107">
        <v>24.0525</v>
      </c>
      <c r="HC107">
        <v>18</v>
      </c>
      <c r="HD107">
        <v>528.013</v>
      </c>
      <c r="HE107">
        <v>422.776</v>
      </c>
      <c r="HF107">
        <v>13.2165</v>
      </c>
      <c r="HG107">
        <v>25.8491</v>
      </c>
      <c r="HH107">
        <v>30.0008</v>
      </c>
      <c r="HI107">
        <v>25.8597</v>
      </c>
      <c r="HJ107">
        <v>25.8105</v>
      </c>
      <c r="HK107">
        <v>58.0917</v>
      </c>
      <c r="HL107">
        <v>20.5571</v>
      </c>
      <c r="HM107">
        <v>3.74988</v>
      </c>
      <c r="HN107">
        <v>13.2031</v>
      </c>
      <c r="HO107">
        <v>1523.2</v>
      </c>
      <c r="HP107">
        <v>9.16325</v>
      </c>
      <c r="HQ107">
        <v>101.203</v>
      </c>
      <c r="HR107">
        <v>101.088</v>
      </c>
    </row>
    <row r="108" spans="1:226">
      <c r="A108">
        <v>92</v>
      </c>
      <c r="B108">
        <v>1679422459</v>
      </c>
      <c r="C108">
        <v>545.9000000953674</v>
      </c>
      <c r="D108" t="s">
        <v>543</v>
      </c>
      <c r="E108" t="s">
        <v>544</v>
      </c>
      <c r="F108">
        <v>5</v>
      </c>
      <c r="G108" t="s">
        <v>353</v>
      </c>
      <c r="H108" t="s">
        <v>354</v>
      </c>
      <c r="I108">
        <v>1679422451.214286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1523.737414606386</v>
      </c>
      <c r="AK108">
        <v>1501.11103030303</v>
      </c>
      <c r="AL108">
        <v>3.384458288102035</v>
      </c>
      <c r="AM108">
        <v>64.85962485554292</v>
      </c>
      <c r="AN108">
        <f>(AP108 - AO108 + BO108*1E3/(8.314*(BQ108+273.15)) * AR108/BN108 * AQ108) * BN108/(100*BB108) * 1000/(1000 - AP108)</f>
        <v>0</v>
      </c>
      <c r="AO108">
        <v>9.15858872298875</v>
      </c>
      <c r="AP108">
        <v>9.361528461538468</v>
      </c>
      <c r="AQ108">
        <v>-2.32927199891944E-05</v>
      </c>
      <c r="AR108">
        <v>96.46413391047723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1.51</v>
      </c>
      <c r="BC108">
        <v>0.5</v>
      </c>
      <c r="BD108" t="s">
        <v>355</v>
      </c>
      <c r="BE108">
        <v>2</v>
      </c>
      <c r="BF108" t="b">
        <v>1</v>
      </c>
      <c r="BG108">
        <v>1679422451.214286</v>
      </c>
      <c r="BH108">
        <v>1462.679285714286</v>
      </c>
      <c r="BI108">
        <v>1493.475357142857</v>
      </c>
      <c r="BJ108">
        <v>9.36927</v>
      </c>
      <c r="BK108">
        <v>9.159316071428572</v>
      </c>
      <c r="BL108">
        <v>1468.511428571428</v>
      </c>
      <c r="BM108">
        <v>9.594588214285716</v>
      </c>
      <c r="BN108">
        <v>500.0480714285714</v>
      </c>
      <c r="BO108">
        <v>90.02602142857143</v>
      </c>
      <c r="BP108">
        <v>0.09999797857142857</v>
      </c>
      <c r="BQ108">
        <v>19.01753928571429</v>
      </c>
      <c r="BR108">
        <v>20.00395357142857</v>
      </c>
      <c r="BS108">
        <v>999.9000000000002</v>
      </c>
      <c r="BT108">
        <v>0</v>
      </c>
      <c r="BU108">
        <v>0</v>
      </c>
      <c r="BV108">
        <v>10003.36607142857</v>
      </c>
      <c r="BW108">
        <v>0</v>
      </c>
      <c r="BX108">
        <v>13.4898</v>
      </c>
      <c r="BY108">
        <v>-30.79639642857143</v>
      </c>
      <c r="BZ108">
        <v>1476.513571428572</v>
      </c>
      <c r="CA108">
        <v>1507.282857142857</v>
      </c>
      <c r="CB108">
        <v>0.2099537857142857</v>
      </c>
      <c r="CC108">
        <v>1493.475357142857</v>
      </c>
      <c r="CD108">
        <v>9.159316071428572</v>
      </c>
      <c r="CE108">
        <v>0.8434783214285713</v>
      </c>
      <c r="CF108">
        <v>0.8245768928571431</v>
      </c>
      <c r="CG108">
        <v>4.460849642857143</v>
      </c>
      <c r="CH108">
        <v>4.137580714285714</v>
      </c>
      <c r="CI108">
        <v>1999.990714285714</v>
      </c>
      <c r="CJ108">
        <v>0.9800018571428571</v>
      </c>
      <c r="CK108">
        <v>0.01999834285714286</v>
      </c>
      <c r="CL108">
        <v>0</v>
      </c>
      <c r="CM108">
        <v>2.462257142857143</v>
      </c>
      <c r="CN108">
        <v>0</v>
      </c>
      <c r="CO108">
        <v>2477.234642857143</v>
      </c>
      <c r="CP108">
        <v>16749.38214285714</v>
      </c>
      <c r="CQ108">
        <v>36.91707142857143</v>
      </c>
      <c r="CR108">
        <v>38.07774999999999</v>
      </c>
      <c r="CS108">
        <v>37.27435714285714</v>
      </c>
      <c r="CT108">
        <v>36.88607142857143</v>
      </c>
      <c r="CU108">
        <v>35.562</v>
      </c>
      <c r="CV108">
        <v>1959.990714285714</v>
      </c>
      <c r="CW108">
        <v>40</v>
      </c>
      <c r="CX108">
        <v>0</v>
      </c>
      <c r="CY108">
        <v>1679422466.1</v>
      </c>
      <c r="CZ108">
        <v>0</v>
      </c>
      <c r="DA108">
        <v>0</v>
      </c>
      <c r="DB108" t="s">
        <v>356</v>
      </c>
      <c r="DC108">
        <v>1678823626.5</v>
      </c>
      <c r="DD108">
        <v>1678823640.5</v>
      </c>
      <c r="DE108">
        <v>0</v>
      </c>
      <c r="DF108">
        <v>1.239</v>
      </c>
      <c r="DG108">
        <v>0.006</v>
      </c>
      <c r="DH108">
        <v>-2.298</v>
      </c>
      <c r="DI108">
        <v>-0.146</v>
      </c>
      <c r="DJ108">
        <v>420</v>
      </c>
      <c r="DK108">
        <v>21</v>
      </c>
      <c r="DL108">
        <v>0.57</v>
      </c>
      <c r="DM108">
        <v>0.05</v>
      </c>
      <c r="DN108">
        <v>-30.78537</v>
      </c>
      <c r="DO108">
        <v>-0.5658146341463062</v>
      </c>
      <c r="DP108">
        <v>0.1042717080516089</v>
      </c>
      <c r="DQ108">
        <v>0</v>
      </c>
      <c r="DR108">
        <v>0.213608575</v>
      </c>
      <c r="DS108">
        <v>-0.07082900938086373</v>
      </c>
      <c r="DT108">
        <v>0.006927009292932629</v>
      </c>
      <c r="DU108">
        <v>1</v>
      </c>
      <c r="DV108">
        <v>1</v>
      </c>
      <c r="DW108">
        <v>2</v>
      </c>
      <c r="DX108" t="s">
        <v>357</v>
      </c>
      <c r="DY108">
        <v>2.98418</v>
      </c>
      <c r="DZ108">
        <v>2.71571</v>
      </c>
      <c r="EA108">
        <v>0.220706</v>
      </c>
      <c r="EB108">
        <v>0.220943</v>
      </c>
      <c r="EC108">
        <v>0.0544694</v>
      </c>
      <c r="ED108">
        <v>0.052149</v>
      </c>
      <c r="EE108">
        <v>24818.3</v>
      </c>
      <c r="EF108">
        <v>24889.7</v>
      </c>
      <c r="EG108">
        <v>29591.9</v>
      </c>
      <c r="EH108">
        <v>29541</v>
      </c>
      <c r="EI108">
        <v>37095.9</v>
      </c>
      <c r="EJ108">
        <v>37234.5</v>
      </c>
      <c r="EK108">
        <v>41689.7</v>
      </c>
      <c r="EL108">
        <v>42086.9</v>
      </c>
      <c r="EM108">
        <v>1.97995</v>
      </c>
      <c r="EN108">
        <v>1.88162</v>
      </c>
      <c r="EO108">
        <v>0.0431389</v>
      </c>
      <c r="EP108">
        <v>0</v>
      </c>
      <c r="EQ108">
        <v>19.2851</v>
      </c>
      <c r="ER108">
        <v>999.9</v>
      </c>
      <c r="ES108">
        <v>23.7</v>
      </c>
      <c r="ET108">
        <v>31.1</v>
      </c>
      <c r="EU108">
        <v>11.9444</v>
      </c>
      <c r="EV108">
        <v>63.288</v>
      </c>
      <c r="EW108">
        <v>33.4135</v>
      </c>
      <c r="EX108">
        <v>1</v>
      </c>
      <c r="EY108">
        <v>-0.106936</v>
      </c>
      <c r="EZ108">
        <v>5.45617</v>
      </c>
      <c r="FA108">
        <v>20.2599</v>
      </c>
      <c r="FB108">
        <v>5.21924</v>
      </c>
      <c r="FC108">
        <v>12.0159</v>
      </c>
      <c r="FD108">
        <v>4.99095</v>
      </c>
      <c r="FE108">
        <v>3.28865</v>
      </c>
      <c r="FF108">
        <v>9999</v>
      </c>
      <c r="FG108">
        <v>9999</v>
      </c>
      <c r="FH108">
        <v>9999</v>
      </c>
      <c r="FI108">
        <v>999.9</v>
      </c>
      <c r="FJ108">
        <v>1.86742</v>
      </c>
      <c r="FK108">
        <v>1.86646</v>
      </c>
      <c r="FL108">
        <v>1.866</v>
      </c>
      <c r="FM108">
        <v>1.86587</v>
      </c>
      <c r="FN108">
        <v>1.86768</v>
      </c>
      <c r="FO108">
        <v>1.87026</v>
      </c>
      <c r="FP108">
        <v>1.86888</v>
      </c>
      <c r="FQ108">
        <v>1.87027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-5.9</v>
      </c>
      <c r="GF108">
        <v>-0.2253</v>
      </c>
      <c r="GG108">
        <v>-1.841240210434717</v>
      </c>
      <c r="GH108">
        <v>-0.003310856085068561</v>
      </c>
      <c r="GI108">
        <v>6.863268723063948E-07</v>
      </c>
      <c r="GJ108">
        <v>-1.919107141366201E-10</v>
      </c>
      <c r="GK108">
        <v>-0.1688837207721138</v>
      </c>
      <c r="GL108">
        <v>-0.01731051475613908</v>
      </c>
      <c r="GM108">
        <v>0.001423790055903263</v>
      </c>
      <c r="GN108">
        <v>-2.424810517790065E-05</v>
      </c>
      <c r="GO108">
        <v>3</v>
      </c>
      <c r="GP108">
        <v>2318</v>
      </c>
      <c r="GQ108">
        <v>1</v>
      </c>
      <c r="GR108">
        <v>25</v>
      </c>
      <c r="GS108">
        <v>9980.5</v>
      </c>
      <c r="GT108">
        <v>9980.299999999999</v>
      </c>
      <c r="GU108">
        <v>2.9248</v>
      </c>
      <c r="GV108">
        <v>2.19604</v>
      </c>
      <c r="GW108">
        <v>1.39648</v>
      </c>
      <c r="GX108">
        <v>2.34985</v>
      </c>
      <c r="GY108">
        <v>1.49536</v>
      </c>
      <c r="GZ108">
        <v>2.50732</v>
      </c>
      <c r="HA108">
        <v>35.4523</v>
      </c>
      <c r="HB108">
        <v>24.0437</v>
      </c>
      <c r="HC108">
        <v>18</v>
      </c>
      <c r="HD108">
        <v>527.9690000000001</v>
      </c>
      <c r="HE108">
        <v>422.678</v>
      </c>
      <c r="HF108">
        <v>13.2034</v>
      </c>
      <c r="HG108">
        <v>25.8512</v>
      </c>
      <c r="HH108">
        <v>30.0003</v>
      </c>
      <c r="HI108">
        <v>25.8619</v>
      </c>
      <c r="HJ108">
        <v>25.811</v>
      </c>
      <c r="HK108">
        <v>58.5629</v>
      </c>
      <c r="HL108">
        <v>20.5571</v>
      </c>
      <c r="HM108">
        <v>3.74988</v>
      </c>
      <c r="HN108">
        <v>13.2069</v>
      </c>
      <c r="HO108">
        <v>1536.56</v>
      </c>
      <c r="HP108">
        <v>9.1797</v>
      </c>
      <c r="HQ108">
        <v>101.205</v>
      </c>
      <c r="HR108">
        <v>101.088</v>
      </c>
    </row>
    <row r="109" spans="1:226">
      <c r="A109">
        <v>93</v>
      </c>
      <c r="B109">
        <v>1679422464</v>
      </c>
      <c r="C109">
        <v>550.9000000953674</v>
      </c>
      <c r="D109" t="s">
        <v>545</v>
      </c>
      <c r="E109" t="s">
        <v>546</v>
      </c>
      <c r="F109">
        <v>5</v>
      </c>
      <c r="G109" t="s">
        <v>353</v>
      </c>
      <c r="H109" t="s">
        <v>354</v>
      </c>
      <c r="I109">
        <v>1679422456.5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1540.760411862924</v>
      </c>
      <c r="AK109">
        <v>1518.059272727272</v>
      </c>
      <c r="AL109">
        <v>3.388701396427416</v>
      </c>
      <c r="AM109">
        <v>64.85962485554292</v>
      </c>
      <c r="AN109">
        <f>(AP109 - AO109 + BO109*1E3/(8.314*(BQ109+273.15)) * AR109/BN109 * AQ109) * BN109/(100*BB109) * 1000/(1000 - AP109)</f>
        <v>0</v>
      </c>
      <c r="AO109">
        <v>9.158512924153559</v>
      </c>
      <c r="AP109">
        <v>9.357587472527481</v>
      </c>
      <c r="AQ109">
        <v>-3.616441280315713E-05</v>
      </c>
      <c r="AR109">
        <v>96.46413391047723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1.51</v>
      </c>
      <c r="BC109">
        <v>0.5</v>
      </c>
      <c r="BD109" t="s">
        <v>355</v>
      </c>
      <c r="BE109">
        <v>2</v>
      </c>
      <c r="BF109" t="b">
        <v>1</v>
      </c>
      <c r="BG109">
        <v>1679422456.5</v>
      </c>
      <c r="BH109">
        <v>1480.373703703704</v>
      </c>
      <c r="BI109">
        <v>1511.243333333333</v>
      </c>
      <c r="BJ109">
        <v>9.363573333333333</v>
      </c>
      <c r="BK109">
        <v>9.158647777777777</v>
      </c>
      <c r="BL109">
        <v>1486.249629629629</v>
      </c>
      <c r="BM109">
        <v>9.588910370370369</v>
      </c>
      <c r="BN109">
        <v>500.0581481481481</v>
      </c>
      <c r="BO109">
        <v>90.02553333333334</v>
      </c>
      <c r="BP109">
        <v>0.09998986296296299</v>
      </c>
      <c r="BQ109">
        <v>19.01538148148148</v>
      </c>
      <c r="BR109">
        <v>19.98852962962963</v>
      </c>
      <c r="BS109">
        <v>999.9000000000001</v>
      </c>
      <c r="BT109">
        <v>0</v>
      </c>
      <c r="BU109">
        <v>0</v>
      </c>
      <c r="BV109">
        <v>10004.04962962963</v>
      </c>
      <c r="BW109">
        <v>0</v>
      </c>
      <c r="BX109">
        <v>13.4898</v>
      </c>
      <c r="BY109">
        <v>-30.87066666666666</v>
      </c>
      <c r="BZ109">
        <v>1494.365925925926</v>
      </c>
      <c r="CA109">
        <v>1525.213703703704</v>
      </c>
      <c r="CB109">
        <v>0.2049258888888889</v>
      </c>
      <c r="CC109">
        <v>1511.243333333333</v>
      </c>
      <c r="CD109">
        <v>9.158647777777777</v>
      </c>
      <c r="CE109">
        <v>0.8429608518518519</v>
      </c>
      <c r="CF109">
        <v>0.8245122222222222</v>
      </c>
      <c r="CG109">
        <v>4.452086666666667</v>
      </c>
      <c r="CH109">
        <v>4.136464074074074</v>
      </c>
      <c r="CI109">
        <v>1999.981481481482</v>
      </c>
      <c r="CJ109">
        <v>0.9800016666666667</v>
      </c>
      <c r="CK109">
        <v>0.01999853333333333</v>
      </c>
      <c r="CL109">
        <v>0</v>
      </c>
      <c r="CM109">
        <v>2.444596296296296</v>
      </c>
      <c r="CN109">
        <v>0</v>
      </c>
      <c r="CO109">
        <v>2477.370740740741</v>
      </c>
      <c r="CP109">
        <v>16749.30740740741</v>
      </c>
      <c r="CQ109">
        <v>36.89566666666666</v>
      </c>
      <c r="CR109">
        <v>38.062</v>
      </c>
      <c r="CS109">
        <v>37.25459259259259</v>
      </c>
      <c r="CT109">
        <v>36.875</v>
      </c>
      <c r="CU109">
        <v>35.54133333333333</v>
      </c>
      <c r="CV109">
        <v>1959.981481481482</v>
      </c>
      <c r="CW109">
        <v>40</v>
      </c>
      <c r="CX109">
        <v>0</v>
      </c>
      <c r="CY109">
        <v>1679422470.9</v>
      </c>
      <c r="CZ109">
        <v>0</v>
      </c>
      <c r="DA109">
        <v>0</v>
      </c>
      <c r="DB109" t="s">
        <v>356</v>
      </c>
      <c r="DC109">
        <v>1678823626.5</v>
      </c>
      <c r="DD109">
        <v>1678823640.5</v>
      </c>
      <c r="DE109">
        <v>0</v>
      </c>
      <c r="DF109">
        <v>1.239</v>
      </c>
      <c r="DG109">
        <v>0.006</v>
      </c>
      <c r="DH109">
        <v>-2.298</v>
      </c>
      <c r="DI109">
        <v>-0.146</v>
      </c>
      <c r="DJ109">
        <v>420</v>
      </c>
      <c r="DK109">
        <v>21</v>
      </c>
      <c r="DL109">
        <v>0.57</v>
      </c>
      <c r="DM109">
        <v>0.05</v>
      </c>
      <c r="DN109">
        <v>-30.82496</v>
      </c>
      <c r="DO109">
        <v>-0.8808180112569811</v>
      </c>
      <c r="DP109">
        <v>0.1152807785365797</v>
      </c>
      <c r="DQ109">
        <v>0</v>
      </c>
      <c r="DR109">
        <v>0.20810285</v>
      </c>
      <c r="DS109">
        <v>-0.05680410506566655</v>
      </c>
      <c r="DT109">
        <v>0.005508095766914369</v>
      </c>
      <c r="DU109">
        <v>1</v>
      </c>
      <c r="DV109">
        <v>1</v>
      </c>
      <c r="DW109">
        <v>2</v>
      </c>
      <c r="DX109" t="s">
        <v>357</v>
      </c>
      <c r="DY109">
        <v>2.984</v>
      </c>
      <c r="DZ109">
        <v>2.71572</v>
      </c>
      <c r="EA109">
        <v>0.222203</v>
      </c>
      <c r="EB109">
        <v>0.222388</v>
      </c>
      <c r="EC109">
        <v>0.0544538</v>
      </c>
      <c r="ED109">
        <v>0.0521472</v>
      </c>
      <c r="EE109">
        <v>24770.6</v>
      </c>
      <c r="EF109">
        <v>24843.5</v>
      </c>
      <c r="EG109">
        <v>29591.8</v>
      </c>
      <c r="EH109">
        <v>29540.9</v>
      </c>
      <c r="EI109">
        <v>37095.9</v>
      </c>
      <c r="EJ109">
        <v>37234.4</v>
      </c>
      <c r="EK109">
        <v>41689</v>
      </c>
      <c r="EL109">
        <v>42086.7</v>
      </c>
      <c r="EM109">
        <v>1.97997</v>
      </c>
      <c r="EN109">
        <v>1.88162</v>
      </c>
      <c r="EO109">
        <v>0.0399575</v>
      </c>
      <c r="EP109">
        <v>0</v>
      </c>
      <c r="EQ109">
        <v>19.2851</v>
      </c>
      <c r="ER109">
        <v>999.9</v>
      </c>
      <c r="ES109">
        <v>23.7</v>
      </c>
      <c r="ET109">
        <v>31.1</v>
      </c>
      <c r="EU109">
        <v>11.9432</v>
      </c>
      <c r="EV109">
        <v>63.388</v>
      </c>
      <c r="EW109">
        <v>33.4976</v>
      </c>
      <c r="EX109">
        <v>1</v>
      </c>
      <c r="EY109">
        <v>-0.106951</v>
      </c>
      <c r="EZ109">
        <v>5.41825</v>
      </c>
      <c r="FA109">
        <v>20.261</v>
      </c>
      <c r="FB109">
        <v>5.21924</v>
      </c>
      <c r="FC109">
        <v>12.0159</v>
      </c>
      <c r="FD109">
        <v>4.9909</v>
      </c>
      <c r="FE109">
        <v>3.28865</v>
      </c>
      <c r="FF109">
        <v>9999</v>
      </c>
      <c r="FG109">
        <v>9999</v>
      </c>
      <c r="FH109">
        <v>9999</v>
      </c>
      <c r="FI109">
        <v>999.9</v>
      </c>
      <c r="FJ109">
        <v>1.86744</v>
      </c>
      <c r="FK109">
        <v>1.86646</v>
      </c>
      <c r="FL109">
        <v>1.866</v>
      </c>
      <c r="FM109">
        <v>1.86587</v>
      </c>
      <c r="FN109">
        <v>1.86769</v>
      </c>
      <c r="FO109">
        <v>1.87027</v>
      </c>
      <c r="FP109">
        <v>1.86888</v>
      </c>
      <c r="FQ109">
        <v>1.87027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-5.94</v>
      </c>
      <c r="GF109">
        <v>-0.2254</v>
      </c>
      <c r="GG109">
        <v>-1.841240210434717</v>
      </c>
      <c r="GH109">
        <v>-0.003310856085068561</v>
      </c>
      <c r="GI109">
        <v>6.863268723063948E-07</v>
      </c>
      <c r="GJ109">
        <v>-1.919107141366201E-10</v>
      </c>
      <c r="GK109">
        <v>-0.1688837207721138</v>
      </c>
      <c r="GL109">
        <v>-0.01731051475613908</v>
      </c>
      <c r="GM109">
        <v>0.001423790055903263</v>
      </c>
      <c r="GN109">
        <v>-2.424810517790065E-05</v>
      </c>
      <c r="GO109">
        <v>3</v>
      </c>
      <c r="GP109">
        <v>2318</v>
      </c>
      <c r="GQ109">
        <v>1</v>
      </c>
      <c r="GR109">
        <v>25</v>
      </c>
      <c r="GS109">
        <v>9980.6</v>
      </c>
      <c r="GT109">
        <v>9980.4</v>
      </c>
      <c r="GU109">
        <v>2.94922</v>
      </c>
      <c r="GV109">
        <v>2.18872</v>
      </c>
      <c r="GW109">
        <v>1.39648</v>
      </c>
      <c r="GX109">
        <v>2.34497</v>
      </c>
      <c r="GY109">
        <v>1.49536</v>
      </c>
      <c r="GZ109">
        <v>2.51099</v>
      </c>
      <c r="HA109">
        <v>35.4523</v>
      </c>
      <c r="HB109">
        <v>24.0437</v>
      </c>
      <c r="HC109">
        <v>18</v>
      </c>
      <c r="HD109">
        <v>527.989</v>
      </c>
      <c r="HE109">
        <v>422.691</v>
      </c>
      <c r="HF109">
        <v>13.2031</v>
      </c>
      <c r="HG109">
        <v>25.8529</v>
      </c>
      <c r="HH109">
        <v>30.0002</v>
      </c>
      <c r="HI109">
        <v>25.8625</v>
      </c>
      <c r="HJ109">
        <v>25.8127</v>
      </c>
      <c r="HK109">
        <v>59.0956</v>
      </c>
      <c r="HL109">
        <v>20.5571</v>
      </c>
      <c r="HM109">
        <v>3.74988</v>
      </c>
      <c r="HN109">
        <v>13.2097</v>
      </c>
      <c r="HO109">
        <v>1556.6</v>
      </c>
      <c r="HP109">
        <v>9.19464</v>
      </c>
      <c r="HQ109">
        <v>101.204</v>
      </c>
      <c r="HR109">
        <v>101.088</v>
      </c>
    </row>
    <row r="110" spans="1:226">
      <c r="A110">
        <v>94</v>
      </c>
      <c r="B110">
        <v>1679422469</v>
      </c>
      <c r="C110">
        <v>555.9000000953674</v>
      </c>
      <c r="D110" t="s">
        <v>547</v>
      </c>
      <c r="E110" t="s">
        <v>548</v>
      </c>
      <c r="F110">
        <v>5</v>
      </c>
      <c r="G110" t="s">
        <v>353</v>
      </c>
      <c r="H110" t="s">
        <v>354</v>
      </c>
      <c r="I110">
        <v>1679422461.214286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1557.456428683011</v>
      </c>
      <c r="AK110">
        <v>1534.842121212121</v>
      </c>
      <c r="AL110">
        <v>3.356020030524754</v>
      </c>
      <c r="AM110">
        <v>64.85962485554292</v>
      </c>
      <c r="AN110">
        <f>(AP110 - AO110 + BO110*1E3/(8.314*(BQ110+273.15)) * AR110/BN110 * AQ110) * BN110/(100*BB110) * 1000/(1000 - AP110)</f>
        <v>0</v>
      </c>
      <c r="AO110">
        <v>9.157841327655158</v>
      </c>
      <c r="AP110">
        <v>9.354767802197809</v>
      </c>
      <c r="AQ110">
        <v>-1.570806031091641E-05</v>
      </c>
      <c r="AR110">
        <v>96.46413391047723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1.51</v>
      </c>
      <c r="BC110">
        <v>0.5</v>
      </c>
      <c r="BD110" t="s">
        <v>355</v>
      </c>
      <c r="BE110">
        <v>2</v>
      </c>
      <c r="BF110" t="b">
        <v>1</v>
      </c>
      <c r="BG110">
        <v>1679422461.214286</v>
      </c>
      <c r="BH110">
        <v>1496.136428571429</v>
      </c>
      <c r="BI110">
        <v>1527.013214285714</v>
      </c>
      <c r="BJ110">
        <v>9.3596275</v>
      </c>
      <c r="BK110">
        <v>9.158091785714287</v>
      </c>
      <c r="BL110">
        <v>1502.053571428571</v>
      </c>
      <c r="BM110">
        <v>9.584977142857142</v>
      </c>
      <c r="BN110">
        <v>500.0576785714285</v>
      </c>
      <c r="BO110">
        <v>90.02653928571428</v>
      </c>
      <c r="BP110">
        <v>0.09998862500000003</v>
      </c>
      <c r="BQ110">
        <v>19.01328928571429</v>
      </c>
      <c r="BR110">
        <v>19.98668928571428</v>
      </c>
      <c r="BS110">
        <v>999.9000000000002</v>
      </c>
      <c r="BT110">
        <v>0</v>
      </c>
      <c r="BU110">
        <v>0</v>
      </c>
      <c r="BV110">
        <v>10006.245</v>
      </c>
      <c r="BW110">
        <v>0</v>
      </c>
      <c r="BX110">
        <v>13.4898</v>
      </c>
      <c r="BY110">
        <v>-30.87630357142857</v>
      </c>
      <c r="BZ110">
        <v>1510.2725</v>
      </c>
      <c r="CA110">
        <v>1541.127857142857</v>
      </c>
      <c r="CB110">
        <v>0.2015365714285715</v>
      </c>
      <c r="CC110">
        <v>1527.013214285714</v>
      </c>
      <c r="CD110">
        <v>9.158091785714287</v>
      </c>
      <c r="CE110">
        <v>0.8426149642857144</v>
      </c>
      <c r="CF110">
        <v>0.8244712857142856</v>
      </c>
      <c r="CG110">
        <v>4.446227142857142</v>
      </c>
      <c r="CH110">
        <v>4.135757857142857</v>
      </c>
      <c r="CI110">
        <v>1999.995</v>
      </c>
      <c r="CJ110">
        <v>0.9800015357142858</v>
      </c>
      <c r="CK110">
        <v>0.01999866428571428</v>
      </c>
      <c r="CL110">
        <v>0</v>
      </c>
      <c r="CM110">
        <v>2.343564285714286</v>
      </c>
      <c r="CN110">
        <v>0</v>
      </c>
      <c r="CO110">
        <v>2477.333214285714</v>
      </c>
      <c r="CP110">
        <v>16749.42857142857</v>
      </c>
      <c r="CQ110">
        <v>36.87721428571428</v>
      </c>
      <c r="CR110">
        <v>38.04207142857143</v>
      </c>
      <c r="CS110">
        <v>37.23425</v>
      </c>
      <c r="CT110">
        <v>36.86825</v>
      </c>
      <c r="CU110">
        <v>35.52214285714285</v>
      </c>
      <c r="CV110">
        <v>1959.995</v>
      </c>
      <c r="CW110">
        <v>40</v>
      </c>
      <c r="CX110">
        <v>0</v>
      </c>
      <c r="CY110">
        <v>1679422476.3</v>
      </c>
      <c r="CZ110">
        <v>0</v>
      </c>
      <c r="DA110">
        <v>0</v>
      </c>
      <c r="DB110" t="s">
        <v>356</v>
      </c>
      <c r="DC110">
        <v>1678823626.5</v>
      </c>
      <c r="DD110">
        <v>1678823640.5</v>
      </c>
      <c r="DE110">
        <v>0</v>
      </c>
      <c r="DF110">
        <v>1.239</v>
      </c>
      <c r="DG110">
        <v>0.006</v>
      </c>
      <c r="DH110">
        <v>-2.298</v>
      </c>
      <c r="DI110">
        <v>-0.146</v>
      </c>
      <c r="DJ110">
        <v>420</v>
      </c>
      <c r="DK110">
        <v>21</v>
      </c>
      <c r="DL110">
        <v>0.57</v>
      </c>
      <c r="DM110">
        <v>0.05</v>
      </c>
      <c r="DN110">
        <v>-30.8545625</v>
      </c>
      <c r="DO110">
        <v>-0.083472045028119</v>
      </c>
      <c r="DP110">
        <v>0.08168979950856745</v>
      </c>
      <c r="DQ110">
        <v>1</v>
      </c>
      <c r="DR110">
        <v>0.203793475</v>
      </c>
      <c r="DS110">
        <v>-0.04514943714821793</v>
      </c>
      <c r="DT110">
        <v>0.004377011674576043</v>
      </c>
      <c r="DU110">
        <v>1</v>
      </c>
      <c r="DV110">
        <v>2</v>
      </c>
      <c r="DW110">
        <v>2</v>
      </c>
      <c r="DX110" t="s">
        <v>392</v>
      </c>
      <c r="DY110">
        <v>2.98402</v>
      </c>
      <c r="DZ110">
        <v>2.71557</v>
      </c>
      <c r="EA110">
        <v>0.223675</v>
      </c>
      <c r="EB110">
        <v>0.22385</v>
      </c>
      <c r="EC110">
        <v>0.0544393</v>
      </c>
      <c r="ED110">
        <v>0.0521475</v>
      </c>
      <c r="EE110">
        <v>24723.7</v>
      </c>
      <c r="EF110">
        <v>24797.1</v>
      </c>
      <c r="EG110">
        <v>29591.8</v>
      </c>
      <c r="EH110">
        <v>29541.2</v>
      </c>
      <c r="EI110">
        <v>37096.6</v>
      </c>
      <c r="EJ110">
        <v>37234.8</v>
      </c>
      <c r="EK110">
        <v>41689.1</v>
      </c>
      <c r="EL110">
        <v>42087.1</v>
      </c>
      <c r="EM110">
        <v>1.9799</v>
      </c>
      <c r="EN110">
        <v>1.88185</v>
      </c>
      <c r="EO110">
        <v>0.0436865</v>
      </c>
      <c r="EP110">
        <v>0</v>
      </c>
      <c r="EQ110">
        <v>19.2867</v>
      </c>
      <c r="ER110">
        <v>999.9</v>
      </c>
      <c r="ES110">
        <v>23.7</v>
      </c>
      <c r="ET110">
        <v>31.1</v>
      </c>
      <c r="EU110">
        <v>11.9439</v>
      </c>
      <c r="EV110">
        <v>62.978</v>
      </c>
      <c r="EW110">
        <v>33.8862</v>
      </c>
      <c r="EX110">
        <v>1</v>
      </c>
      <c r="EY110">
        <v>-0.107149</v>
      </c>
      <c r="EZ110">
        <v>5.30193</v>
      </c>
      <c r="FA110">
        <v>20.2643</v>
      </c>
      <c r="FB110">
        <v>5.21729</v>
      </c>
      <c r="FC110">
        <v>12.0159</v>
      </c>
      <c r="FD110">
        <v>4.9905</v>
      </c>
      <c r="FE110">
        <v>3.28838</v>
      </c>
      <c r="FF110">
        <v>9999</v>
      </c>
      <c r="FG110">
        <v>9999</v>
      </c>
      <c r="FH110">
        <v>9999</v>
      </c>
      <c r="FI110">
        <v>999.9</v>
      </c>
      <c r="FJ110">
        <v>1.86745</v>
      </c>
      <c r="FK110">
        <v>1.86646</v>
      </c>
      <c r="FL110">
        <v>1.866</v>
      </c>
      <c r="FM110">
        <v>1.86586</v>
      </c>
      <c r="FN110">
        <v>1.86768</v>
      </c>
      <c r="FO110">
        <v>1.87026</v>
      </c>
      <c r="FP110">
        <v>1.86889</v>
      </c>
      <c r="FQ110">
        <v>1.87027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-5.98</v>
      </c>
      <c r="GF110">
        <v>-0.2254</v>
      </c>
      <c r="GG110">
        <v>-1.841240210434717</v>
      </c>
      <c r="GH110">
        <v>-0.003310856085068561</v>
      </c>
      <c r="GI110">
        <v>6.863268723063948E-07</v>
      </c>
      <c r="GJ110">
        <v>-1.919107141366201E-10</v>
      </c>
      <c r="GK110">
        <v>-0.1688837207721138</v>
      </c>
      <c r="GL110">
        <v>-0.01731051475613908</v>
      </c>
      <c r="GM110">
        <v>0.001423790055903263</v>
      </c>
      <c r="GN110">
        <v>-2.424810517790065E-05</v>
      </c>
      <c r="GO110">
        <v>3</v>
      </c>
      <c r="GP110">
        <v>2318</v>
      </c>
      <c r="GQ110">
        <v>1</v>
      </c>
      <c r="GR110">
        <v>25</v>
      </c>
      <c r="GS110">
        <v>9980.700000000001</v>
      </c>
      <c r="GT110">
        <v>9980.5</v>
      </c>
      <c r="GU110">
        <v>2.97607</v>
      </c>
      <c r="GV110">
        <v>2.19116</v>
      </c>
      <c r="GW110">
        <v>1.39771</v>
      </c>
      <c r="GX110">
        <v>2.34375</v>
      </c>
      <c r="GY110">
        <v>1.49536</v>
      </c>
      <c r="GZ110">
        <v>2.44385</v>
      </c>
      <c r="HA110">
        <v>35.4523</v>
      </c>
      <c r="HB110">
        <v>24.035</v>
      </c>
      <c r="HC110">
        <v>18</v>
      </c>
      <c r="HD110">
        <v>527.954</v>
      </c>
      <c r="HE110">
        <v>422.838</v>
      </c>
      <c r="HF110">
        <v>13.2122</v>
      </c>
      <c r="HG110">
        <v>25.8545</v>
      </c>
      <c r="HH110">
        <v>30</v>
      </c>
      <c r="HI110">
        <v>25.8641</v>
      </c>
      <c r="HJ110">
        <v>25.8148</v>
      </c>
      <c r="HK110">
        <v>59.5657</v>
      </c>
      <c r="HL110">
        <v>20.5571</v>
      </c>
      <c r="HM110">
        <v>3.74988</v>
      </c>
      <c r="HN110">
        <v>13.2399</v>
      </c>
      <c r="HO110">
        <v>1569.95</v>
      </c>
      <c r="HP110">
        <v>9.161519999999999</v>
      </c>
      <c r="HQ110">
        <v>101.204</v>
      </c>
      <c r="HR110">
        <v>101.089</v>
      </c>
    </row>
    <row r="111" spans="1:226">
      <c r="A111">
        <v>95</v>
      </c>
      <c r="B111">
        <v>1679422474</v>
      </c>
      <c r="C111">
        <v>560.9000000953674</v>
      </c>
      <c r="D111" t="s">
        <v>549</v>
      </c>
      <c r="E111" t="s">
        <v>550</v>
      </c>
      <c r="F111">
        <v>5</v>
      </c>
      <c r="G111" t="s">
        <v>353</v>
      </c>
      <c r="H111" t="s">
        <v>354</v>
      </c>
      <c r="I111">
        <v>1679422466.5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1574.436494267304</v>
      </c>
      <c r="AK111">
        <v>1551.535696969696</v>
      </c>
      <c r="AL111">
        <v>3.315958194823655</v>
      </c>
      <c r="AM111">
        <v>64.85962485554292</v>
      </c>
      <c r="AN111">
        <f>(AP111 - AO111 + BO111*1E3/(8.314*(BQ111+273.15)) * AR111/BN111 * AQ111) * BN111/(100*BB111) * 1000/(1000 - AP111)</f>
        <v>0</v>
      </c>
      <c r="AO111">
        <v>9.15725553683354</v>
      </c>
      <c r="AP111">
        <v>9.353137692307699</v>
      </c>
      <c r="AQ111">
        <v>-2.754003884579192E-05</v>
      </c>
      <c r="AR111">
        <v>96.46413391047723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1.51</v>
      </c>
      <c r="BC111">
        <v>0.5</v>
      </c>
      <c r="BD111" t="s">
        <v>355</v>
      </c>
      <c r="BE111">
        <v>2</v>
      </c>
      <c r="BF111" t="b">
        <v>1</v>
      </c>
      <c r="BG111">
        <v>1679422466.5</v>
      </c>
      <c r="BH111">
        <v>1513.805555555556</v>
      </c>
      <c r="BI111">
        <v>1544.694074074074</v>
      </c>
      <c r="BJ111">
        <v>9.355935185185185</v>
      </c>
      <c r="BK111">
        <v>9.157434444444444</v>
      </c>
      <c r="BL111">
        <v>1519.767407407408</v>
      </c>
      <c r="BM111">
        <v>9.58129814814815</v>
      </c>
      <c r="BN111">
        <v>500.059</v>
      </c>
      <c r="BO111">
        <v>90.02692592592592</v>
      </c>
      <c r="BP111">
        <v>0.09999573703703703</v>
      </c>
      <c r="BQ111">
        <v>19.01158888888889</v>
      </c>
      <c r="BR111">
        <v>19.99036296296296</v>
      </c>
      <c r="BS111">
        <v>999.9000000000001</v>
      </c>
      <c r="BT111">
        <v>0</v>
      </c>
      <c r="BU111">
        <v>0</v>
      </c>
      <c r="BV111">
        <v>10005.53148148148</v>
      </c>
      <c r="BW111">
        <v>0</v>
      </c>
      <c r="BX111">
        <v>13.4898</v>
      </c>
      <c r="BY111">
        <v>-30.88855925925926</v>
      </c>
      <c r="BZ111">
        <v>1528.102962962963</v>
      </c>
      <c r="CA111">
        <v>1558.970740740741</v>
      </c>
      <c r="CB111">
        <v>0.1985017777777777</v>
      </c>
      <c r="CC111">
        <v>1544.694074074074</v>
      </c>
      <c r="CD111">
        <v>9.157434444444444</v>
      </c>
      <c r="CE111">
        <v>0.8422860740740741</v>
      </c>
      <c r="CF111">
        <v>0.8244156666666668</v>
      </c>
      <c r="CG111">
        <v>4.440654074074074</v>
      </c>
      <c r="CH111">
        <v>4.134795925925927</v>
      </c>
      <c r="CI111">
        <v>1999.985555555556</v>
      </c>
      <c r="CJ111">
        <v>0.9800012222222223</v>
      </c>
      <c r="CK111">
        <v>0.01999897777777778</v>
      </c>
      <c r="CL111">
        <v>0</v>
      </c>
      <c r="CM111">
        <v>2.29872962962963</v>
      </c>
      <c r="CN111">
        <v>0</v>
      </c>
      <c r="CO111">
        <v>2477.363703703704</v>
      </c>
      <c r="CP111">
        <v>16749.35185185185</v>
      </c>
      <c r="CQ111">
        <v>36.86333333333334</v>
      </c>
      <c r="CR111">
        <v>38.02066666666666</v>
      </c>
      <c r="CS111">
        <v>37.21266666666666</v>
      </c>
      <c r="CT111">
        <v>36.85166666666667</v>
      </c>
      <c r="CU111">
        <v>35.49766666666667</v>
      </c>
      <c r="CV111">
        <v>1959.985555555556</v>
      </c>
      <c r="CW111">
        <v>40</v>
      </c>
      <c r="CX111">
        <v>0</v>
      </c>
      <c r="CY111">
        <v>1679422481.1</v>
      </c>
      <c r="CZ111">
        <v>0</v>
      </c>
      <c r="DA111">
        <v>0</v>
      </c>
      <c r="DB111" t="s">
        <v>356</v>
      </c>
      <c r="DC111">
        <v>1678823626.5</v>
      </c>
      <c r="DD111">
        <v>1678823640.5</v>
      </c>
      <c r="DE111">
        <v>0</v>
      </c>
      <c r="DF111">
        <v>1.239</v>
      </c>
      <c r="DG111">
        <v>0.006</v>
      </c>
      <c r="DH111">
        <v>-2.298</v>
      </c>
      <c r="DI111">
        <v>-0.146</v>
      </c>
      <c r="DJ111">
        <v>420</v>
      </c>
      <c r="DK111">
        <v>21</v>
      </c>
      <c r="DL111">
        <v>0.57</v>
      </c>
      <c r="DM111">
        <v>0.05</v>
      </c>
      <c r="DN111">
        <v>-30.8905025</v>
      </c>
      <c r="DO111">
        <v>-0.05022776735449729</v>
      </c>
      <c r="DP111">
        <v>0.08047942435026463</v>
      </c>
      <c r="DQ111">
        <v>1</v>
      </c>
      <c r="DR111">
        <v>0.200538675</v>
      </c>
      <c r="DS111">
        <v>-0.03559424015009428</v>
      </c>
      <c r="DT111">
        <v>0.003544718898498862</v>
      </c>
      <c r="DU111">
        <v>1</v>
      </c>
      <c r="DV111">
        <v>2</v>
      </c>
      <c r="DW111">
        <v>2</v>
      </c>
      <c r="DX111" t="s">
        <v>392</v>
      </c>
      <c r="DY111">
        <v>2.98394</v>
      </c>
      <c r="DZ111">
        <v>2.71572</v>
      </c>
      <c r="EA111">
        <v>0.225126</v>
      </c>
      <c r="EB111">
        <v>0.225277</v>
      </c>
      <c r="EC111">
        <v>0.0544337</v>
      </c>
      <c r="ED111">
        <v>0.0521371</v>
      </c>
      <c r="EE111">
        <v>24676.9</v>
      </c>
      <c r="EF111">
        <v>24751.7</v>
      </c>
      <c r="EG111">
        <v>29591</v>
      </c>
      <c r="EH111">
        <v>29541.4</v>
      </c>
      <c r="EI111">
        <v>37096.2</v>
      </c>
      <c r="EJ111">
        <v>37235.3</v>
      </c>
      <c r="EK111">
        <v>41688.4</v>
      </c>
      <c r="EL111">
        <v>42087.2</v>
      </c>
      <c r="EM111">
        <v>1.98002</v>
      </c>
      <c r="EN111">
        <v>1.88192</v>
      </c>
      <c r="EO111">
        <v>0.0435002</v>
      </c>
      <c r="EP111">
        <v>0</v>
      </c>
      <c r="EQ111">
        <v>19.2871</v>
      </c>
      <c r="ER111">
        <v>999.9</v>
      </c>
      <c r="ES111">
        <v>23.7</v>
      </c>
      <c r="ET111">
        <v>31.1</v>
      </c>
      <c r="EU111">
        <v>11.9443</v>
      </c>
      <c r="EV111">
        <v>62.988</v>
      </c>
      <c r="EW111">
        <v>33.5056</v>
      </c>
      <c r="EX111">
        <v>1</v>
      </c>
      <c r="EY111">
        <v>-0.107015</v>
      </c>
      <c r="EZ111">
        <v>5.40957</v>
      </c>
      <c r="FA111">
        <v>20.2609</v>
      </c>
      <c r="FB111">
        <v>5.21669</v>
      </c>
      <c r="FC111">
        <v>12.0158</v>
      </c>
      <c r="FD111">
        <v>4.9905</v>
      </c>
      <c r="FE111">
        <v>3.28828</v>
      </c>
      <c r="FF111">
        <v>9999</v>
      </c>
      <c r="FG111">
        <v>9999</v>
      </c>
      <c r="FH111">
        <v>9999</v>
      </c>
      <c r="FI111">
        <v>999.9</v>
      </c>
      <c r="FJ111">
        <v>1.86742</v>
      </c>
      <c r="FK111">
        <v>1.86646</v>
      </c>
      <c r="FL111">
        <v>1.866</v>
      </c>
      <c r="FM111">
        <v>1.86585</v>
      </c>
      <c r="FN111">
        <v>1.86769</v>
      </c>
      <c r="FO111">
        <v>1.87027</v>
      </c>
      <c r="FP111">
        <v>1.86888</v>
      </c>
      <c r="FQ111">
        <v>1.87027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-6.02</v>
      </c>
      <c r="GF111">
        <v>-0.2254</v>
      </c>
      <c r="GG111">
        <v>-1.841240210434717</v>
      </c>
      <c r="GH111">
        <v>-0.003310856085068561</v>
      </c>
      <c r="GI111">
        <v>6.863268723063948E-07</v>
      </c>
      <c r="GJ111">
        <v>-1.919107141366201E-10</v>
      </c>
      <c r="GK111">
        <v>-0.1688837207721138</v>
      </c>
      <c r="GL111">
        <v>-0.01731051475613908</v>
      </c>
      <c r="GM111">
        <v>0.001423790055903263</v>
      </c>
      <c r="GN111">
        <v>-2.424810517790065E-05</v>
      </c>
      <c r="GO111">
        <v>3</v>
      </c>
      <c r="GP111">
        <v>2318</v>
      </c>
      <c r="GQ111">
        <v>1</v>
      </c>
      <c r="GR111">
        <v>25</v>
      </c>
      <c r="GS111">
        <v>9980.799999999999</v>
      </c>
      <c r="GT111">
        <v>9980.6</v>
      </c>
      <c r="GU111">
        <v>2.99927</v>
      </c>
      <c r="GV111">
        <v>2.19482</v>
      </c>
      <c r="GW111">
        <v>1.39771</v>
      </c>
      <c r="GX111">
        <v>2.34619</v>
      </c>
      <c r="GY111">
        <v>1.49536</v>
      </c>
      <c r="GZ111">
        <v>2.51343</v>
      </c>
      <c r="HA111">
        <v>35.4523</v>
      </c>
      <c r="HB111">
        <v>24.0525</v>
      </c>
      <c r="HC111">
        <v>18</v>
      </c>
      <c r="HD111">
        <v>528.053</v>
      </c>
      <c r="HE111">
        <v>422.886</v>
      </c>
      <c r="HF111">
        <v>13.2327</v>
      </c>
      <c r="HG111">
        <v>25.8562</v>
      </c>
      <c r="HH111">
        <v>30.0001</v>
      </c>
      <c r="HI111">
        <v>25.8657</v>
      </c>
      <c r="HJ111">
        <v>25.8154</v>
      </c>
      <c r="HK111">
        <v>60.1024</v>
      </c>
      <c r="HL111">
        <v>20.5571</v>
      </c>
      <c r="HM111">
        <v>3.74988</v>
      </c>
      <c r="HN111">
        <v>13.2157</v>
      </c>
      <c r="HO111">
        <v>1590.01</v>
      </c>
      <c r="HP111">
        <v>9.19417</v>
      </c>
      <c r="HQ111">
        <v>101.202</v>
      </c>
      <c r="HR111">
        <v>101.089</v>
      </c>
    </row>
    <row r="112" spans="1:226">
      <c r="A112">
        <v>96</v>
      </c>
      <c r="B112">
        <v>1679422479</v>
      </c>
      <c r="C112">
        <v>565.9000000953674</v>
      </c>
      <c r="D112" t="s">
        <v>551</v>
      </c>
      <c r="E112" t="s">
        <v>552</v>
      </c>
      <c r="F112">
        <v>5</v>
      </c>
      <c r="G112" t="s">
        <v>353</v>
      </c>
      <c r="H112" t="s">
        <v>354</v>
      </c>
      <c r="I112">
        <v>1679422471.214286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1591.164155494288</v>
      </c>
      <c r="AK112">
        <v>1568.36503030303</v>
      </c>
      <c r="AL112">
        <v>3.382393238351311</v>
      </c>
      <c r="AM112">
        <v>64.85962485554292</v>
      </c>
      <c r="AN112">
        <f>(AP112 - AO112 + BO112*1E3/(8.314*(BQ112+273.15)) * AR112/BN112 * AQ112) * BN112/(100*BB112) * 1000/(1000 - AP112)</f>
        <v>0</v>
      </c>
      <c r="AO112">
        <v>9.15537595333976</v>
      </c>
      <c r="AP112">
        <v>9.3498765934066</v>
      </c>
      <c r="AQ112">
        <v>-5.126324584129105E-07</v>
      </c>
      <c r="AR112">
        <v>96.46413391047723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1.51</v>
      </c>
      <c r="BC112">
        <v>0.5</v>
      </c>
      <c r="BD112" t="s">
        <v>355</v>
      </c>
      <c r="BE112">
        <v>2</v>
      </c>
      <c r="BF112" t="b">
        <v>1</v>
      </c>
      <c r="BG112">
        <v>1679422471.214286</v>
      </c>
      <c r="BH112">
        <v>1529.471428571429</v>
      </c>
      <c r="BI112">
        <v>1560.412857142857</v>
      </c>
      <c r="BJ112">
        <v>9.353689642857143</v>
      </c>
      <c r="BK112">
        <v>9.156524999999998</v>
      </c>
      <c r="BL112">
        <v>1535.474642857143</v>
      </c>
      <c r="BM112">
        <v>9.579059285714285</v>
      </c>
      <c r="BN112">
        <v>500.0541428571428</v>
      </c>
      <c r="BO112">
        <v>90.02731428571427</v>
      </c>
      <c r="BP112">
        <v>0.1000033357142857</v>
      </c>
      <c r="BQ112">
        <v>19.01178928571428</v>
      </c>
      <c r="BR112">
        <v>19.99387857142857</v>
      </c>
      <c r="BS112">
        <v>999.9000000000002</v>
      </c>
      <c r="BT112">
        <v>0</v>
      </c>
      <c r="BU112">
        <v>0</v>
      </c>
      <c r="BV112">
        <v>10001.315</v>
      </c>
      <c r="BW112">
        <v>0</v>
      </c>
      <c r="BX112">
        <v>13.4898</v>
      </c>
      <c r="BY112">
        <v>-30.94190714285714</v>
      </c>
      <c r="BZ112">
        <v>1543.913571428572</v>
      </c>
      <c r="CA112">
        <v>1574.833928571428</v>
      </c>
      <c r="CB112">
        <v>0.1971645</v>
      </c>
      <c r="CC112">
        <v>1560.412857142857</v>
      </c>
      <c r="CD112">
        <v>9.156524999999998</v>
      </c>
      <c r="CE112">
        <v>0.8420874642857142</v>
      </c>
      <c r="CF112">
        <v>0.8243373571428573</v>
      </c>
      <c r="CG112">
        <v>4.437286071428572</v>
      </c>
      <c r="CH112">
        <v>4.133442142857144</v>
      </c>
      <c r="CI112">
        <v>1999.995</v>
      </c>
      <c r="CJ112">
        <v>0.9800011071428573</v>
      </c>
      <c r="CK112">
        <v>0.01999909285714286</v>
      </c>
      <c r="CL112">
        <v>0</v>
      </c>
      <c r="CM112">
        <v>2.276403571428571</v>
      </c>
      <c r="CN112">
        <v>0</v>
      </c>
      <c r="CO112">
        <v>2477.235714285714</v>
      </c>
      <c r="CP112">
        <v>16749.43928571428</v>
      </c>
      <c r="CQ112">
        <v>36.8435</v>
      </c>
      <c r="CR112">
        <v>38.00221428571428</v>
      </c>
      <c r="CS112">
        <v>37.19153571428571</v>
      </c>
      <c r="CT112">
        <v>36.83224999999999</v>
      </c>
      <c r="CU112">
        <v>35.47750000000001</v>
      </c>
      <c r="CV112">
        <v>1959.995</v>
      </c>
      <c r="CW112">
        <v>40</v>
      </c>
      <c r="CX112">
        <v>0</v>
      </c>
      <c r="CY112">
        <v>1679422485.9</v>
      </c>
      <c r="CZ112">
        <v>0</v>
      </c>
      <c r="DA112">
        <v>0</v>
      </c>
      <c r="DB112" t="s">
        <v>356</v>
      </c>
      <c r="DC112">
        <v>1678823626.5</v>
      </c>
      <c r="DD112">
        <v>1678823640.5</v>
      </c>
      <c r="DE112">
        <v>0</v>
      </c>
      <c r="DF112">
        <v>1.239</v>
      </c>
      <c r="DG112">
        <v>0.006</v>
      </c>
      <c r="DH112">
        <v>-2.298</v>
      </c>
      <c r="DI112">
        <v>-0.146</v>
      </c>
      <c r="DJ112">
        <v>420</v>
      </c>
      <c r="DK112">
        <v>21</v>
      </c>
      <c r="DL112">
        <v>0.57</v>
      </c>
      <c r="DM112">
        <v>0.05</v>
      </c>
      <c r="DN112">
        <v>-30.9305975</v>
      </c>
      <c r="DO112">
        <v>-0.5473834896809889</v>
      </c>
      <c r="DP112">
        <v>0.1051745109033076</v>
      </c>
      <c r="DQ112">
        <v>0</v>
      </c>
      <c r="DR112">
        <v>0.198289075</v>
      </c>
      <c r="DS112">
        <v>-0.01886502439024419</v>
      </c>
      <c r="DT112">
        <v>0.002045983460190968</v>
      </c>
      <c r="DU112">
        <v>1</v>
      </c>
      <c r="DV112">
        <v>1</v>
      </c>
      <c r="DW112">
        <v>2</v>
      </c>
      <c r="DX112" t="s">
        <v>357</v>
      </c>
      <c r="DY112">
        <v>2.98383</v>
      </c>
      <c r="DZ112">
        <v>2.71541</v>
      </c>
      <c r="EA112">
        <v>0.226585</v>
      </c>
      <c r="EB112">
        <v>0.226727</v>
      </c>
      <c r="EC112">
        <v>0.054419</v>
      </c>
      <c r="ED112">
        <v>0.0521356</v>
      </c>
      <c r="EE112">
        <v>24630.3</v>
      </c>
      <c r="EF112">
        <v>24705.2</v>
      </c>
      <c r="EG112">
        <v>29590.8</v>
      </c>
      <c r="EH112">
        <v>29541.2</v>
      </c>
      <c r="EI112">
        <v>37096.4</v>
      </c>
      <c r="EJ112">
        <v>37235.1</v>
      </c>
      <c r="EK112">
        <v>41687.9</v>
      </c>
      <c r="EL112">
        <v>42086.9</v>
      </c>
      <c r="EM112">
        <v>1.98</v>
      </c>
      <c r="EN112">
        <v>1.88203</v>
      </c>
      <c r="EO112">
        <v>0.0412352</v>
      </c>
      <c r="EP112">
        <v>0</v>
      </c>
      <c r="EQ112">
        <v>19.2892</v>
      </c>
      <c r="ER112">
        <v>999.9</v>
      </c>
      <c r="ES112">
        <v>23.7</v>
      </c>
      <c r="ET112">
        <v>31.1</v>
      </c>
      <c r="EU112">
        <v>11.9449</v>
      </c>
      <c r="EV112">
        <v>63.508</v>
      </c>
      <c r="EW112">
        <v>33.6659</v>
      </c>
      <c r="EX112">
        <v>1</v>
      </c>
      <c r="EY112">
        <v>-0.106413</v>
      </c>
      <c r="EZ112">
        <v>5.45186</v>
      </c>
      <c r="FA112">
        <v>20.2596</v>
      </c>
      <c r="FB112">
        <v>5.21669</v>
      </c>
      <c r="FC112">
        <v>12.0158</v>
      </c>
      <c r="FD112">
        <v>4.9903</v>
      </c>
      <c r="FE112">
        <v>3.28828</v>
      </c>
      <c r="FF112">
        <v>9999</v>
      </c>
      <c r="FG112">
        <v>9999</v>
      </c>
      <c r="FH112">
        <v>9999</v>
      </c>
      <c r="FI112">
        <v>999.9</v>
      </c>
      <c r="FJ112">
        <v>1.86742</v>
      </c>
      <c r="FK112">
        <v>1.86646</v>
      </c>
      <c r="FL112">
        <v>1.866</v>
      </c>
      <c r="FM112">
        <v>1.86586</v>
      </c>
      <c r="FN112">
        <v>1.86768</v>
      </c>
      <c r="FO112">
        <v>1.87026</v>
      </c>
      <c r="FP112">
        <v>1.8689</v>
      </c>
      <c r="FQ112">
        <v>1.87027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-6.06</v>
      </c>
      <c r="GF112">
        <v>-0.2254</v>
      </c>
      <c r="GG112">
        <v>-1.841240210434717</v>
      </c>
      <c r="GH112">
        <v>-0.003310856085068561</v>
      </c>
      <c r="GI112">
        <v>6.863268723063948E-07</v>
      </c>
      <c r="GJ112">
        <v>-1.919107141366201E-10</v>
      </c>
      <c r="GK112">
        <v>-0.1688837207721138</v>
      </c>
      <c r="GL112">
        <v>-0.01731051475613908</v>
      </c>
      <c r="GM112">
        <v>0.001423790055903263</v>
      </c>
      <c r="GN112">
        <v>-2.424810517790065E-05</v>
      </c>
      <c r="GO112">
        <v>3</v>
      </c>
      <c r="GP112">
        <v>2318</v>
      </c>
      <c r="GQ112">
        <v>1</v>
      </c>
      <c r="GR112">
        <v>25</v>
      </c>
      <c r="GS112">
        <v>9980.9</v>
      </c>
      <c r="GT112">
        <v>9980.6</v>
      </c>
      <c r="GU112">
        <v>3.02612</v>
      </c>
      <c r="GV112">
        <v>2.1875</v>
      </c>
      <c r="GW112">
        <v>1.39648</v>
      </c>
      <c r="GX112">
        <v>2.34619</v>
      </c>
      <c r="GY112">
        <v>1.49536</v>
      </c>
      <c r="GZ112">
        <v>2.53296</v>
      </c>
      <c r="HA112">
        <v>35.4523</v>
      </c>
      <c r="HB112">
        <v>24.0437</v>
      </c>
      <c r="HC112">
        <v>18</v>
      </c>
      <c r="HD112">
        <v>528.0410000000001</v>
      </c>
      <c r="HE112">
        <v>422.958</v>
      </c>
      <c r="HF112">
        <v>13.2203</v>
      </c>
      <c r="HG112">
        <v>25.8578</v>
      </c>
      <c r="HH112">
        <v>30.0003</v>
      </c>
      <c r="HI112">
        <v>25.8662</v>
      </c>
      <c r="HJ112">
        <v>25.817</v>
      </c>
      <c r="HK112">
        <v>60.5715</v>
      </c>
      <c r="HL112">
        <v>20.5571</v>
      </c>
      <c r="HM112">
        <v>3.74988</v>
      </c>
      <c r="HN112">
        <v>13.2103</v>
      </c>
      <c r="HO112">
        <v>1603.36</v>
      </c>
      <c r="HP112">
        <v>9.18248</v>
      </c>
      <c r="HQ112">
        <v>101.201</v>
      </c>
      <c r="HR112">
        <v>101.088</v>
      </c>
    </row>
    <row r="113" spans="1:226">
      <c r="A113">
        <v>97</v>
      </c>
      <c r="B113">
        <v>1679424581.1</v>
      </c>
      <c r="C113">
        <v>2668</v>
      </c>
      <c r="D113" t="s">
        <v>553</v>
      </c>
      <c r="E113" t="s">
        <v>554</v>
      </c>
      <c r="F113">
        <v>5</v>
      </c>
      <c r="G113" t="s">
        <v>353</v>
      </c>
      <c r="H113" t="s">
        <v>354</v>
      </c>
      <c r="I113">
        <v>1679424573.099999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430.2158361020349</v>
      </c>
      <c r="AK113">
        <v>423.1018545454542</v>
      </c>
      <c r="AL113">
        <v>0.001709337287105224</v>
      </c>
      <c r="AM113">
        <v>64.85962485554292</v>
      </c>
      <c r="AN113">
        <f>(AP113 - AO113 + BO113*1E3/(8.314*(BQ113+273.15)) * AR113/BN113 * AQ113) * BN113/(100*BB113) * 1000/(1000 - AP113)</f>
        <v>0</v>
      </c>
      <c r="AO113">
        <v>23.63965090929608</v>
      </c>
      <c r="AP113">
        <v>24.17835824175824</v>
      </c>
      <c r="AQ113">
        <v>1.46988256554439E-05</v>
      </c>
      <c r="AR113">
        <v>96.46413391047723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1.51</v>
      </c>
      <c r="BC113">
        <v>0.5</v>
      </c>
      <c r="BD113" t="s">
        <v>355</v>
      </c>
      <c r="BE113">
        <v>2</v>
      </c>
      <c r="BF113" t="b">
        <v>1</v>
      </c>
      <c r="BG113">
        <v>1679424573.099999</v>
      </c>
      <c r="BH113">
        <v>412.8251290322581</v>
      </c>
      <c r="BI113">
        <v>419.9960322580645</v>
      </c>
      <c r="BJ113">
        <v>24.17587096774193</v>
      </c>
      <c r="BK113">
        <v>23.64362580645161</v>
      </c>
      <c r="BL113">
        <v>415.9386774193549</v>
      </c>
      <c r="BM113">
        <v>24.27284838709677</v>
      </c>
      <c r="BN113">
        <v>500.052935483871</v>
      </c>
      <c r="BO113">
        <v>89.9591580645161</v>
      </c>
      <c r="BP113">
        <v>0.09995932258064516</v>
      </c>
      <c r="BQ113">
        <v>26.79052580645161</v>
      </c>
      <c r="BR113">
        <v>27.50482580645162</v>
      </c>
      <c r="BS113">
        <v>999.9000000000003</v>
      </c>
      <c r="BT113">
        <v>0</v>
      </c>
      <c r="BU113">
        <v>0</v>
      </c>
      <c r="BV113">
        <v>10005.60290322581</v>
      </c>
      <c r="BW113">
        <v>0</v>
      </c>
      <c r="BX113">
        <v>13.48858064516129</v>
      </c>
      <c r="BY113">
        <v>-7.170858064516128</v>
      </c>
      <c r="BZ113">
        <v>423.0528387096774</v>
      </c>
      <c r="CA113">
        <v>430.1667096774194</v>
      </c>
      <c r="CB113">
        <v>0.5322511290322581</v>
      </c>
      <c r="CC113">
        <v>419.9960322580645</v>
      </c>
      <c r="CD113">
        <v>23.64362580645161</v>
      </c>
      <c r="CE113">
        <v>2.174841612903226</v>
      </c>
      <c r="CF113">
        <v>2.126961290322581</v>
      </c>
      <c r="CG113">
        <v>18.77818709677419</v>
      </c>
      <c r="CH113">
        <v>18.42254516129032</v>
      </c>
      <c r="CI113">
        <v>1999.962903225806</v>
      </c>
      <c r="CJ113">
        <v>0.9799996129032261</v>
      </c>
      <c r="CK113">
        <v>0.02000018709677419</v>
      </c>
      <c r="CL113">
        <v>0</v>
      </c>
      <c r="CM113">
        <v>2.240380645161291</v>
      </c>
      <c r="CN113">
        <v>0</v>
      </c>
      <c r="CO113">
        <v>2381.592903225806</v>
      </c>
      <c r="CP113">
        <v>16749.15806451613</v>
      </c>
      <c r="CQ113">
        <v>37.76390322580644</v>
      </c>
      <c r="CR113">
        <v>38.91912903225806</v>
      </c>
      <c r="CS113">
        <v>37.81419354838709</v>
      </c>
      <c r="CT113">
        <v>37.94532258064515</v>
      </c>
      <c r="CU113">
        <v>37.14283870967741</v>
      </c>
      <c r="CV113">
        <v>1959.962903225806</v>
      </c>
      <c r="CW113">
        <v>39.99935483870968</v>
      </c>
      <c r="CX113">
        <v>0</v>
      </c>
      <c r="CY113">
        <v>1679424588.3</v>
      </c>
      <c r="CZ113">
        <v>0</v>
      </c>
      <c r="DA113">
        <v>0</v>
      </c>
      <c r="DB113" t="s">
        <v>356</v>
      </c>
      <c r="DC113">
        <v>1678823626.5</v>
      </c>
      <c r="DD113">
        <v>1678823640.5</v>
      </c>
      <c r="DE113">
        <v>0</v>
      </c>
      <c r="DF113">
        <v>1.239</v>
      </c>
      <c r="DG113">
        <v>0.006</v>
      </c>
      <c r="DH113">
        <v>-2.298</v>
      </c>
      <c r="DI113">
        <v>-0.146</v>
      </c>
      <c r="DJ113">
        <v>420</v>
      </c>
      <c r="DK113">
        <v>21</v>
      </c>
      <c r="DL113">
        <v>0.57</v>
      </c>
      <c r="DM113">
        <v>0.05</v>
      </c>
      <c r="DN113">
        <v>-7.186191219512196</v>
      </c>
      <c r="DO113">
        <v>-0.02623191637633661</v>
      </c>
      <c r="DP113">
        <v>0.05534089561780759</v>
      </c>
      <c r="DQ113">
        <v>1</v>
      </c>
      <c r="DR113">
        <v>0.5259410975609756</v>
      </c>
      <c r="DS113">
        <v>0.1100064041811841</v>
      </c>
      <c r="DT113">
        <v>0.01164618447474323</v>
      </c>
      <c r="DU113">
        <v>0</v>
      </c>
      <c r="DV113">
        <v>1</v>
      </c>
      <c r="DW113">
        <v>2</v>
      </c>
      <c r="DX113" t="s">
        <v>357</v>
      </c>
      <c r="DY113">
        <v>2.9829</v>
      </c>
      <c r="DZ113">
        <v>2.71519</v>
      </c>
      <c r="EA113">
        <v>0.0932915</v>
      </c>
      <c r="EB113">
        <v>0.0930758</v>
      </c>
      <c r="EC113">
        <v>0.107554</v>
      </c>
      <c r="ED113">
        <v>0.103802</v>
      </c>
      <c r="EE113">
        <v>28840.4</v>
      </c>
      <c r="EF113">
        <v>28945.7</v>
      </c>
      <c r="EG113">
        <v>29561.8</v>
      </c>
      <c r="EH113">
        <v>29516.6</v>
      </c>
      <c r="EI113">
        <v>34949</v>
      </c>
      <c r="EJ113">
        <v>35148.4</v>
      </c>
      <c r="EK113">
        <v>41645.9</v>
      </c>
      <c r="EL113">
        <v>42052.6</v>
      </c>
      <c r="EM113">
        <v>1.973</v>
      </c>
      <c r="EN113">
        <v>1.9005</v>
      </c>
      <c r="EO113">
        <v>0.103075</v>
      </c>
      <c r="EP113">
        <v>0</v>
      </c>
      <c r="EQ113">
        <v>25.8156</v>
      </c>
      <c r="ER113">
        <v>999.9</v>
      </c>
      <c r="ES113">
        <v>57.1</v>
      </c>
      <c r="ET113">
        <v>30.6</v>
      </c>
      <c r="EU113">
        <v>27.9866</v>
      </c>
      <c r="EV113">
        <v>62.8037</v>
      </c>
      <c r="EW113">
        <v>33.133</v>
      </c>
      <c r="EX113">
        <v>1</v>
      </c>
      <c r="EY113">
        <v>-0.07843749999999999</v>
      </c>
      <c r="EZ113">
        <v>0.331315</v>
      </c>
      <c r="FA113">
        <v>20.3434</v>
      </c>
      <c r="FB113">
        <v>5.22073</v>
      </c>
      <c r="FC113">
        <v>12.0099</v>
      </c>
      <c r="FD113">
        <v>4.99005</v>
      </c>
      <c r="FE113">
        <v>3.28895</v>
      </c>
      <c r="FF113">
        <v>9999</v>
      </c>
      <c r="FG113">
        <v>9999</v>
      </c>
      <c r="FH113">
        <v>9999</v>
      </c>
      <c r="FI113">
        <v>999.9</v>
      </c>
      <c r="FJ113">
        <v>1.86744</v>
      </c>
      <c r="FK113">
        <v>1.86646</v>
      </c>
      <c r="FL113">
        <v>1.866</v>
      </c>
      <c r="FM113">
        <v>1.86589</v>
      </c>
      <c r="FN113">
        <v>1.86768</v>
      </c>
      <c r="FO113">
        <v>1.87027</v>
      </c>
      <c r="FP113">
        <v>1.86889</v>
      </c>
      <c r="FQ113">
        <v>1.87027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-3.114</v>
      </c>
      <c r="GF113">
        <v>-0.0969</v>
      </c>
      <c r="GG113">
        <v>-1.841240210434717</v>
      </c>
      <c r="GH113">
        <v>-0.003310856085068561</v>
      </c>
      <c r="GI113">
        <v>6.863268723063948E-07</v>
      </c>
      <c r="GJ113">
        <v>-1.919107141366201E-10</v>
      </c>
      <c r="GK113">
        <v>-0.1688837207721138</v>
      </c>
      <c r="GL113">
        <v>-0.01731051475613908</v>
      </c>
      <c r="GM113">
        <v>0.001423790055903263</v>
      </c>
      <c r="GN113">
        <v>-2.424810517790065E-05</v>
      </c>
      <c r="GO113">
        <v>3</v>
      </c>
      <c r="GP113">
        <v>2318</v>
      </c>
      <c r="GQ113">
        <v>1</v>
      </c>
      <c r="GR113">
        <v>25</v>
      </c>
      <c r="GS113">
        <v>10015.9</v>
      </c>
      <c r="GT113">
        <v>10015.7</v>
      </c>
      <c r="GU113">
        <v>1.04858</v>
      </c>
      <c r="GV113">
        <v>2.21558</v>
      </c>
      <c r="GW113">
        <v>1.39648</v>
      </c>
      <c r="GX113">
        <v>2.34985</v>
      </c>
      <c r="GY113">
        <v>1.49536</v>
      </c>
      <c r="GZ113">
        <v>2.48535</v>
      </c>
      <c r="HA113">
        <v>35.5218</v>
      </c>
      <c r="HB113">
        <v>24.0787</v>
      </c>
      <c r="HC113">
        <v>18</v>
      </c>
      <c r="HD113">
        <v>529.215</v>
      </c>
      <c r="HE113">
        <v>438.756</v>
      </c>
      <c r="HF113">
        <v>24.799</v>
      </c>
      <c r="HG113">
        <v>26.4734</v>
      </c>
      <c r="HH113">
        <v>30.0001</v>
      </c>
      <c r="HI113">
        <v>26.4971</v>
      </c>
      <c r="HJ113">
        <v>26.4479</v>
      </c>
      <c r="HK113">
        <v>20.9966</v>
      </c>
      <c r="HL113">
        <v>24.3432</v>
      </c>
      <c r="HM113">
        <v>96.8616</v>
      </c>
      <c r="HN113">
        <v>24.7863</v>
      </c>
      <c r="HO113">
        <v>413.316</v>
      </c>
      <c r="HP113">
        <v>23.6183</v>
      </c>
      <c r="HQ113">
        <v>101.1</v>
      </c>
      <c r="HR113">
        <v>101.005</v>
      </c>
    </row>
    <row r="114" spans="1:226">
      <c r="A114">
        <v>98</v>
      </c>
      <c r="B114">
        <v>1679424586.1</v>
      </c>
      <c r="C114">
        <v>2673</v>
      </c>
      <c r="D114" t="s">
        <v>555</v>
      </c>
      <c r="E114" t="s">
        <v>556</v>
      </c>
      <c r="F114">
        <v>5</v>
      </c>
      <c r="G114" t="s">
        <v>353</v>
      </c>
      <c r="H114" t="s">
        <v>354</v>
      </c>
      <c r="I114">
        <v>1679424578.255172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430.0421904458195</v>
      </c>
      <c r="AK114">
        <v>422.8666787878787</v>
      </c>
      <c r="AL114">
        <v>-0.05544319283876847</v>
      </c>
      <c r="AM114">
        <v>64.85962485554292</v>
      </c>
      <c r="AN114">
        <f>(AP114 - AO114 + BO114*1E3/(8.314*(BQ114+273.15)) * AR114/BN114 * AQ114) * BN114/(100*BB114) * 1000/(1000 - AP114)</f>
        <v>0</v>
      </c>
      <c r="AO114">
        <v>23.63683184438931</v>
      </c>
      <c r="AP114">
        <v>24.17891098901101</v>
      </c>
      <c r="AQ114">
        <v>1.075354977692659E-05</v>
      </c>
      <c r="AR114">
        <v>96.46413391047723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1.51</v>
      </c>
      <c r="BC114">
        <v>0.5</v>
      </c>
      <c r="BD114" t="s">
        <v>355</v>
      </c>
      <c r="BE114">
        <v>2</v>
      </c>
      <c r="BF114" t="b">
        <v>1</v>
      </c>
      <c r="BG114">
        <v>1679424578.255172</v>
      </c>
      <c r="BH114">
        <v>412.8087586206896</v>
      </c>
      <c r="BI114">
        <v>419.7953793103449</v>
      </c>
      <c r="BJ114">
        <v>24.17883793103448</v>
      </c>
      <c r="BK114">
        <v>23.6387</v>
      </c>
      <c r="BL114">
        <v>415.9223103448276</v>
      </c>
      <c r="BM114">
        <v>24.27578620689656</v>
      </c>
      <c r="BN114">
        <v>500.0369655172414</v>
      </c>
      <c r="BO114">
        <v>89.9608275862069</v>
      </c>
      <c r="BP114">
        <v>0.0999608</v>
      </c>
      <c r="BQ114">
        <v>26.79386206896551</v>
      </c>
      <c r="BR114">
        <v>27.50486551724138</v>
      </c>
      <c r="BS114">
        <v>999.9000000000002</v>
      </c>
      <c r="BT114">
        <v>0</v>
      </c>
      <c r="BU114">
        <v>0</v>
      </c>
      <c r="BV114">
        <v>9995.903103448276</v>
      </c>
      <c r="BW114">
        <v>0</v>
      </c>
      <c r="BX114">
        <v>13.4898</v>
      </c>
      <c r="BY114">
        <v>-6.98653</v>
      </c>
      <c r="BZ114">
        <v>423.0373448275861</v>
      </c>
      <c r="CA114">
        <v>429.959</v>
      </c>
      <c r="CB114">
        <v>0.5401449310344827</v>
      </c>
      <c r="CC114">
        <v>419.7953793103449</v>
      </c>
      <c r="CD114">
        <v>23.6387</v>
      </c>
      <c r="CE114">
        <v>2.175148965517241</v>
      </c>
      <c r="CF114">
        <v>2.126557586206896</v>
      </c>
      <c r="CG114">
        <v>18.78044827586207</v>
      </c>
      <c r="CH114">
        <v>18.41951034482759</v>
      </c>
      <c r="CI114">
        <v>1999.965172413793</v>
      </c>
      <c r="CJ114">
        <v>0.9799957586206898</v>
      </c>
      <c r="CK114">
        <v>0.02000417931034482</v>
      </c>
      <c r="CL114">
        <v>0</v>
      </c>
      <c r="CM114">
        <v>2.317313793103448</v>
      </c>
      <c r="CN114">
        <v>0</v>
      </c>
      <c r="CO114">
        <v>2381.316206896552</v>
      </c>
      <c r="CP114">
        <v>16749.16206896552</v>
      </c>
      <c r="CQ114">
        <v>37.87696551724137</v>
      </c>
      <c r="CR114">
        <v>39.06875862068966</v>
      </c>
      <c r="CS114">
        <v>37.91999999999999</v>
      </c>
      <c r="CT114">
        <v>38.08593103448275</v>
      </c>
      <c r="CU114">
        <v>37.24975862068965</v>
      </c>
      <c r="CV114">
        <v>1959.958275862069</v>
      </c>
      <c r="CW114">
        <v>40.00655172413794</v>
      </c>
      <c r="CX114">
        <v>0</v>
      </c>
      <c r="CY114">
        <v>1679424593.1</v>
      </c>
      <c r="CZ114">
        <v>0</v>
      </c>
      <c r="DA114">
        <v>0</v>
      </c>
      <c r="DB114" t="s">
        <v>356</v>
      </c>
      <c r="DC114">
        <v>1678823626.5</v>
      </c>
      <c r="DD114">
        <v>1678823640.5</v>
      </c>
      <c r="DE114">
        <v>0</v>
      </c>
      <c r="DF114">
        <v>1.239</v>
      </c>
      <c r="DG114">
        <v>0.006</v>
      </c>
      <c r="DH114">
        <v>-2.298</v>
      </c>
      <c r="DI114">
        <v>-0.146</v>
      </c>
      <c r="DJ114">
        <v>420</v>
      </c>
      <c r="DK114">
        <v>21</v>
      </c>
      <c r="DL114">
        <v>0.57</v>
      </c>
      <c r="DM114">
        <v>0.05</v>
      </c>
      <c r="DN114">
        <v>-7.028313658536587</v>
      </c>
      <c r="DO114">
        <v>2.188815052264831</v>
      </c>
      <c r="DP114">
        <v>0.440761716326745</v>
      </c>
      <c r="DQ114">
        <v>0</v>
      </c>
      <c r="DR114">
        <v>0.5353293658536585</v>
      </c>
      <c r="DS114">
        <v>0.08933310104529617</v>
      </c>
      <c r="DT114">
        <v>0.009187774909790747</v>
      </c>
      <c r="DU114">
        <v>1</v>
      </c>
      <c r="DV114">
        <v>1</v>
      </c>
      <c r="DW114">
        <v>2</v>
      </c>
      <c r="DX114" t="s">
        <v>357</v>
      </c>
      <c r="DY114">
        <v>2.98325</v>
      </c>
      <c r="DZ114">
        <v>2.71551</v>
      </c>
      <c r="EA114">
        <v>0.0932349</v>
      </c>
      <c r="EB114">
        <v>0.0925131</v>
      </c>
      <c r="EC114">
        <v>0.107555</v>
      </c>
      <c r="ED114">
        <v>0.10378</v>
      </c>
      <c r="EE114">
        <v>28841.5</v>
      </c>
      <c r="EF114">
        <v>28963.7</v>
      </c>
      <c r="EG114">
        <v>29561.1</v>
      </c>
      <c r="EH114">
        <v>29516.6</v>
      </c>
      <c r="EI114">
        <v>34948.8</v>
      </c>
      <c r="EJ114">
        <v>35149.1</v>
      </c>
      <c r="EK114">
        <v>41645.8</v>
      </c>
      <c r="EL114">
        <v>42052.4</v>
      </c>
      <c r="EM114">
        <v>1.97292</v>
      </c>
      <c r="EN114">
        <v>1.9002</v>
      </c>
      <c r="EO114">
        <v>0.103626</v>
      </c>
      <c r="EP114">
        <v>0</v>
      </c>
      <c r="EQ114">
        <v>25.8173</v>
      </c>
      <c r="ER114">
        <v>999.9</v>
      </c>
      <c r="ES114">
        <v>57.1</v>
      </c>
      <c r="ET114">
        <v>30.6</v>
      </c>
      <c r="EU114">
        <v>27.9846</v>
      </c>
      <c r="EV114">
        <v>62.9037</v>
      </c>
      <c r="EW114">
        <v>32.9728</v>
      </c>
      <c r="EX114">
        <v>1</v>
      </c>
      <c r="EY114">
        <v>-0.0784985</v>
      </c>
      <c r="EZ114">
        <v>0.373902</v>
      </c>
      <c r="FA114">
        <v>20.3429</v>
      </c>
      <c r="FB114">
        <v>5.21804</v>
      </c>
      <c r="FC114">
        <v>12.0099</v>
      </c>
      <c r="FD114">
        <v>4.98925</v>
      </c>
      <c r="FE114">
        <v>3.2885</v>
      </c>
      <c r="FF114">
        <v>9999</v>
      </c>
      <c r="FG114">
        <v>9999</v>
      </c>
      <c r="FH114">
        <v>9999</v>
      </c>
      <c r="FI114">
        <v>999.9</v>
      </c>
      <c r="FJ114">
        <v>1.86745</v>
      </c>
      <c r="FK114">
        <v>1.86646</v>
      </c>
      <c r="FL114">
        <v>1.86599</v>
      </c>
      <c r="FM114">
        <v>1.86586</v>
      </c>
      <c r="FN114">
        <v>1.86768</v>
      </c>
      <c r="FO114">
        <v>1.87027</v>
      </c>
      <c r="FP114">
        <v>1.86889</v>
      </c>
      <c r="FQ114">
        <v>1.87027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-3.113</v>
      </c>
      <c r="GF114">
        <v>-0.097</v>
      </c>
      <c r="GG114">
        <v>-1.841240210434717</v>
      </c>
      <c r="GH114">
        <v>-0.003310856085068561</v>
      </c>
      <c r="GI114">
        <v>6.863268723063948E-07</v>
      </c>
      <c r="GJ114">
        <v>-1.919107141366201E-10</v>
      </c>
      <c r="GK114">
        <v>-0.1688837207721138</v>
      </c>
      <c r="GL114">
        <v>-0.01731051475613908</v>
      </c>
      <c r="GM114">
        <v>0.001423790055903263</v>
      </c>
      <c r="GN114">
        <v>-2.424810517790065E-05</v>
      </c>
      <c r="GO114">
        <v>3</v>
      </c>
      <c r="GP114">
        <v>2318</v>
      </c>
      <c r="GQ114">
        <v>1</v>
      </c>
      <c r="GR114">
        <v>25</v>
      </c>
      <c r="GS114">
        <v>10016</v>
      </c>
      <c r="GT114">
        <v>10015.8</v>
      </c>
      <c r="GU114">
        <v>1.02539</v>
      </c>
      <c r="GV114">
        <v>2.2229</v>
      </c>
      <c r="GW114">
        <v>1.39771</v>
      </c>
      <c r="GX114">
        <v>2.34741</v>
      </c>
      <c r="GY114">
        <v>1.49536</v>
      </c>
      <c r="GZ114">
        <v>2.48291</v>
      </c>
      <c r="HA114">
        <v>35.5218</v>
      </c>
      <c r="HB114">
        <v>24.0787</v>
      </c>
      <c r="HC114">
        <v>18</v>
      </c>
      <c r="HD114">
        <v>529.146</v>
      </c>
      <c r="HE114">
        <v>438.567</v>
      </c>
      <c r="HF114">
        <v>24.7906</v>
      </c>
      <c r="HG114">
        <v>26.4734</v>
      </c>
      <c r="HH114">
        <v>30</v>
      </c>
      <c r="HI114">
        <v>26.4949</v>
      </c>
      <c r="HJ114">
        <v>26.4469</v>
      </c>
      <c r="HK114">
        <v>20.4979</v>
      </c>
      <c r="HL114">
        <v>24.3432</v>
      </c>
      <c r="HM114">
        <v>96.8616</v>
      </c>
      <c r="HN114">
        <v>24.7837</v>
      </c>
      <c r="HO114">
        <v>399.922</v>
      </c>
      <c r="HP114">
        <v>23.6183</v>
      </c>
      <c r="HQ114">
        <v>101.099</v>
      </c>
      <c r="HR114">
        <v>101.005</v>
      </c>
    </row>
    <row r="115" spans="1:226">
      <c r="A115">
        <v>99</v>
      </c>
      <c r="B115">
        <v>1679424591.1</v>
      </c>
      <c r="C115">
        <v>2678</v>
      </c>
      <c r="D115" t="s">
        <v>557</v>
      </c>
      <c r="E115" t="s">
        <v>558</v>
      </c>
      <c r="F115">
        <v>5</v>
      </c>
      <c r="G115" t="s">
        <v>353</v>
      </c>
      <c r="H115" t="s">
        <v>354</v>
      </c>
      <c r="I115">
        <v>1679424583.332142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421.5081907446644</v>
      </c>
      <c r="AK115">
        <v>418.9901212121212</v>
      </c>
      <c r="AL115">
        <v>-0.9473506348542295</v>
      </c>
      <c r="AM115">
        <v>64.85962485554292</v>
      </c>
      <c r="AN115">
        <f>(AP115 - AO115 + BO115*1E3/(8.314*(BQ115+273.15)) * AR115/BN115 * AQ115) * BN115/(100*BB115) * 1000/(1000 - AP115)</f>
        <v>0</v>
      </c>
      <c r="AO115">
        <v>23.62746775068301</v>
      </c>
      <c r="AP115">
        <v>24.17382857142858</v>
      </c>
      <c r="AQ115">
        <v>-4.156887431534862E-05</v>
      </c>
      <c r="AR115">
        <v>96.46413391047723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1.51</v>
      </c>
      <c r="BC115">
        <v>0.5</v>
      </c>
      <c r="BD115" t="s">
        <v>355</v>
      </c>
      <c r="BE115">
        <v>2</v>
      </c>
      <c r="BF115" t="b">
        <v>1</v>
      </c>
      <c r="BG115">
        <v>1679424583.332142</v>
      </c>
      <c r="BH115">
        <v>412.2065000000001</v>
      </c>
      <c r="BI115">
        <v>416.6538928571429</v>
      </c>
      <c r="BJ115">
        <v>24.17782500000001</v>
      </c>
      <c r="BK115">
        <v>23.633275</v>
      </c>
      <c r="BL115">
        <v>415.3182857142857</v>
      </c>
      <c r="BM115">
        <v>24.274775</v>
      </c>
      <c r="BN115">
        <v>500.030642857143</v>
      </c>
      <c r="BO115">
        <v>89.96271785714285</v>
      </c>
      <c r="BP115">
        <v>0.09989490714285712</v>
      </c>
      <c r="BQ115">
        <v>26.79662142857142</v>
      </c>
      <c r="BR115">
        <v>27.51071785714286</v>
      </c>
      <c r="BS115">
        <v>999.9000000000002</v>
      </c>
      <c r="BT115">
        <v>0</v>
      </c>
      <c r="BU115">
        <v>0</v>
      </c>
      <c r="BV115">
        <v>10001.49428571429</v>
      </c>
      <c r="BW115">
        <v>0</v>
      </c>
      <c r="BX115">
        <v>13.4898</v>
      </c>
      <c r="BY115">
        <v>-4.447320107142858</v>
      </c>
      <c r="BZ115">
        <v>422.4197499999999</v>
      </c>
      <c r="CA115">
        <v>426.7391428571428</v>
      </c>
      <c r="CB115">
        <v>0.5445446428571429</v>
      </c>
      <c r="CC115">
        <v>416.6538928571429</v>
      </c>
      <c r="CD115">
        <v>23.633275</v>
      </c>
      <c r="CE115">
        <v>2.175102857142857</v>
      </c>
      <c r="CF115">
        <v>2.126114285714286</v>
      </c>
      <c r="CG115">
        <v>18.78010714285714</v>
      </c>
      <c r="CH115">
        <v>18.41618571428572</v>
      </c>
      <c r="CI115">
        <v>1999.976071428571</v>
      </c>
      <c r="CJ115">
        <v>0.9799952857142858</v>
      </c>
      <c r="CK115">
        <v>0.02000471428571429</v>
      </c>
      <c r="CL115">
        <v>0</v>
      </c>
      <c r="CM115">
        <v>2.412167857142857</v>
      </c>
      <c r="CN115">
        <v>0</v>
      </c>
      <c r="CO115">
        <v>2381.214642857143</v>
      </c>
      <c r="CP115">
        <v>16749.23571428571</v>
      </c>
      <c r="CQ115">
        <v>37.99314285714286</v>
      </c>
      <c r="CR115">
        <v>39.20514285714285</v>
      </c>
      <c r="CS115">
        <v>38.01764285714285</v>
      </c>
      <c r="CT115">
        <v>38.22964285714285</v>
      </c>
      <c r="CU115">
        <v>37.35242857142857</v>
      </c>
      <c r="CV115">
        <v>1959.966785714285</v>
      </c>
      <c r="CW115">
        <v>40.00928571428572</v>
      </c>
      <c r="CX115">
        <v>0</v>
      </c>
      <c r="CY115">
        <v>1679424597.9</v>
      </c>
      <c r="CZ115">
        <v>0</v>
      </c>
      <c r="DA115">
        <v>0</v>
      </c>
      <c r="DB115" t="s">
        <v>356</v>
      </c>
      <c r="DC115">
        <v>1678823626.5</v>
      </c>
      <c r="DD115">
        <v>1678823640.5</v>
      </c>
      <c r="DE115">
        <v>0</v>
      </c>
      <c r="DF115">
        <v>1.239</v>
      </c>
      <c r="DG115">
        <v>0.006</v>
      </c>
      <c r="DH115">
        <v>-2.298</v>
      </c>
      <c r="DI115">
        <v>-0.146</v>
      </c>
      <c r="DJ115">
        <v>420</v>
      </c>
      <c r="DK115">
        <v>21</v>
      </c>
      <c r="DL115">
        <v>0.57</v>
      </c>
      <c r="DM115">
        <v>0.05</v>
      </c>
      <c r="DN115">
        <v>-5.482238575</v>
      </c>
      <c r="DO115">
        <v>24.34379845778614</v>
      </c>
      <c r="DP115">
        <v>3.079253721440244</v>
      </c>
      <c r="DQ115">
        <v>0</v>
      </c>
      <c r="DR115">
        <v>0.5417697</v>
      </c>
      <c r="DS115">
        <v>0.05620088555347012</v>
      </c>
      <c r="DT115">
        <v>0.005615796600661391</v>
      </c>
      <c r="DU115">
        <v>1</v>
      </c>
      <c r="DV115">
        <v>1</v>
      </c>
      <c r="DW115">
        <v>2</v>
      </c>
      <c r="DX115" t="s">
        <v>357</v>
      </c>
      <c r="DY115">
        <v>2.98341</v>
      </c>
      <c r="DZ115">
        <v>2.71576</v>
      </c>
      <c r="EA115">
        <v>0.09247850000000001</v>
      </c>
      <c r="EB115">
        <v>0.0902014</v>
      </c>
      <c r="EC115">
        <v>0.107539</v>
      </c>
      <c r="ED115">
        <v>0.103767</v>
      </c>
      <c r="EE115">
        <v>28865.8</v>
      </c>
      <c r="EF115">
        <v>29037.4</v>
      </c>
      <c r="EG115">
        <v>29561.3</v>
      </c>
      <c r="EH115">
        <v>29516.5</v>
      </c>
      <c r="EI115">
        <v>34949.1</v>
      </c>
      <c r="EJ115">
        <v>35149.8</v>
      </c>
      <c r="EK115">
        <v>41645.4</v>
      </c>
      <c r="EL115">
        <v>42052.6</v>
      </c>
      <c r="EM115">
        <v>1.97322</v>
      </c>
      <c r="EN115">
        <v>1.90033</v>
      </c>
      <c r="EO115">
        <v>0.103272</v>
      </c>
      <c r="EP115">
        <v>0</v>
      </c>
      <c r="EQ115">
        <v>25.8184</v>
      </c>
      <c r="ER115">
        <v>999.9</v>
      </c>
      <c r="ES115">
        <v>57.1</v>
      </c>
      <c r="ET115">
        <v>30.6</v>
      </c>
      <c r="EU115">
        <v>27.9869</v>
      </c>
      <c r="EV115">
        <v>62.4937</v>
      </c>
      <c r="EW115">
        <v>32.9728</v>
      </c>
      <c r="EX115">
        <v>1</v>
      </c>
      <c r="EY115">
        <v>-0.0785747</v>
      </c>
      <c r="EZ115">
        <v>0.358369</v>
      </c>
      <c r="FA115">
        <v>20.3429</v>
      </c>
      <c r="FB115">
        <v>5.21849</v>
      </c>
      <c r="FC115">
        <v>12.0099</v>
      </c>
      <c r="FD115">
        <v>4.98935</v>
      </c>
      <c r="FE115">
        <v>3.28858</v>
      </c>
      <c r="FF115">
        <v>9999</v>
      </c>
      <c r="FG115">
        <v>9999</v>
      </c>
      <c r="FH115">
        <v>9999</v>
      </c>
      <c r="FI115">
        <v>999.9</v>
      </c>
      <c r="FJ115">
        <v>1.86743</v>
      </c>
      <c r="FK115">
        <v>1.86647</v>
      </c>
      <c r="FL115">
        <v>1.866</v>
      </c>
      <c r="FM115">
        <v>1.86588</v>
      </c>
      <c r="FN115">
        <v>1.86768</v>
      </c>
      <c r="FO115">
        <v>1.87027</v>
      </c>
      <c r="FP115">
        <v>1.8689</v>
      </c>
      <c r="FQ115">
        <v>1.87027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-3.1</v>
      </c>
      <c r="GF115">
        <v>-0.097</v>
      </c>
      <c r="GG115">
        <v>-1.841240210434717</v>
      </c>
      <c r="GH115">
        <v>-0.003310856085068561</v>
      </c>
      <c r="GI115">
        <v>6.863268723063948E-07</v>
      </c>
      <c r="GJ115">
        <v>-1.919107141366201E-10</v>
      </c>
      <c r="GK115">
        <v>-0.1688837207721138</v>
      </c>
      <c r="GL115">
        <v>-0.01731051475613908</v>
      </c>
      <c r="GM115">
        <v>0.001423790055903263</v>
      </c>
      <c r="GN115">
        <v>-2.424810517790065E-05</v>
      </c>
      <c r="GO115">
        <v>3</v>
      </c>
      <c r="GP115">
        <v>2318</v>
      </c>
      <c r="GQ115">
        <v>1</v>
      </c>
      <c r="GR115">
        <v>25</v>
      </c>
      <c r="GS115">
        <v>10016.1</v>
      </c>
      <c r="GT115">
        <v>10015.8</v>
      </c>
      <c r="GU115">
        <v>0.98999</v>
      </c>
      <c r="GV115">
        <v>2.22168</v>
      </c>
      <c r="GW115">
        <v>1.39648</v>
      </c>
      <c r="GX115">
        <v>2.34741</v>
      </c>
      <c r="GY115">
        <v>1.49536</v>
      </c>
      <c r="GZ115">
        <v>2.48901</v>
      </c>
      <c r="HA115">
        <v>35.5218</v>
      </c>
      <c r="HB115">
        <v>24.0787</v>
      </c>
      <c r="HC115">
        <v>18</v>
      </c>
      <c r="HD115">
        <v>529.3390000000001</v>
      </c>
      <c r="HE115">
        <v>438.633</v>
      </c>
      <c r="HF115">
        <v>24.7832</v>
      </c>
      <c r="HG115">
        <v>26.4712</v>
      </c>
      <c r="HH115">
        <v>30</v>
      </c>
      <c r="HI115">
        <v>26.4942</v>
      </c>
      <c r="HJ115">
        <v>26.4457</v>
      </c>
      <c r="HK115">
        <v>19.8233</v>
      </c>
      <c r="HL115">
        <v>24.3432</v>
      </c>
      <c r="HM115">
        <v>96.8616</v>
      </c>
      <c r="HN115">
        <v>24.7683</v>
      </c>
      <c r="HO115">
        <v>379.711</v>
      </c>
      <c r="HP115">
        <v>23.6183</v>
      </c>
      <c r="HQ115">
        <v>101.098</v>
      </c>
      <c r="HR115">
        <v>101.005</v>
      </c>
    </row>
    <row r="116" spans="1:226">
      <c r="A116">
        <v>100</v>
      </c>
      <c r="B116">
        <v>1679424596.1</v>
      </c>
      <c r="C116">
        <v>2683</v>
      </c>
      <c r="D116" t="s">
        <v>559</v>
      </c>
      <c r="E116" t="s">
        <v>560</v>
      </c>
      <c r="F116">
        <v>5</v>
      </c>
      <c r="G116" t="s">
        <v>353</v>
      </c>
      <c r="H116" t="s">
        <v>354</v>
      </c>
      <c r="I116">
        <v>1679424588.6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406.0834876387837</v>
      </c>
      <c r="AK116">
        <v>409.0659878787878</v>
      </c>
      <c r="AL116">
        <v>-2.121299160988561</v>
      </c>
      <c r="AM116">
        <v>64.85962485554292</v>
      </c>
      <c r="AN116">
        <f>(AP116 - AO116 + BO116*1E3/(8.314*(BQ116+273.15)) * AR116/BN116 * AQ116) * BN116/(100*BB116) * 1000/(1000 - AP116)</f>
        <v>0</v>
      </c>
      <c r="AO116">
        <v>23.62354920572984</v>
      </c>
      <c r="AP116">
        <v>24.16827582417585</v>
      </c>
      <c r="AQ116">
        <v>-2.711740193595594E-05</v>
      </c>
      <c r="AR116">
        <v>96.46413391047723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1.51</v>
      </c>
      <c r="BC116">
        <v>0.5</v>
      </c>
      <c r="BD116" t="s">
        <v>355</v>
      </c>
      <c r="BE116">
        <v>2</v>
      </c>
      <c r="BF116" t="b">
        <v>1</v>
      </c>
      <c r="BG116">
        <v>1679424588.6</v>
      </c>
      <c r="BH116">
        <v>409.0494074074074</v>
      </c>
      <c r="BI116">
        <v>408.2242962962963</v>
      </c>
      <c r="BJ116">
        <v>24.17478518518518</v>
      </c>
      <c r="BK116">
        <v>23.62735185185185</v>
      </c>
      <c r="BL116">
        <v>412.1521851851851</v>
      </c>
      <c r="BM116">
        <v>24.27176296296296</v>
      </c>
      <c r="BN116">
        <v>500.0340370370371</v>
      </c>
      <c r="BO116">
        <v>89.9636851851852</v>
      </c>
      <c r="BP116">
        <v>0.09995421481481481</v>
      </c>
      <c r="BQ116">
        <v>26.79891851851852</v>
      </c>
      <c r="BR116">
        <v>27.50426666666667</v>
      </c>
      <c r="BS116">
        <v>999.9000000000001</v>
      </c>
      <c r="BT116">
        <v>0</v>
      </c>
      <c r="BU116">
        <v>0</v>
      </c>
      <c r="BV116">
        <v>10005.87851851852</v>
      </c>
      <c r="BW116">
        <v>0</v>
      </c>
      <c r="BX116">
        <v>13.4898</v>
      </c>
      <c r="BY116">
        <v>0.825195814814815</v>
      </c>
      <c r="BZ116">
        <v>419.1831851851852</v>
      </c>
      <c r="CA116">
        <v>418.103037037037</v>
      </c>
      <c r="CB116">
        <v>0.5474362222222222</v>
      </c>
      <c r="CC116">
        <v>408.2242962962963</v>
      </c>
      <c r="CD116">
        <v>23.62735185185185</v>
      </c>
      <c r="CE116">
        <v>2.174852962962963</v>
      </c>
      <c r="CF116">
        <v>2.125603333333333</v>
      </c>
      <c r="CG116">
        <v>18.77827407407407</v>
      </c>
      <c r="CH116">
        <v>18.41235925925926</v>
      </c>
      <c r="CI116">
        <v>1999.978148148148</v>
      </c>
      <c r="CJ116">
        <v>0.9799966666666667</v>
      </c>
      <c r="CK116">
        <v>0.02000333333333333</v>
      </c>
      <c r="CL116">
        <v>0</v>
      </c>
      <c r="CM116">
        <v>2.435514814814815</v>
      </c>
      <c r="CN116">
        <v>0</v>
      </c>
      <c r="CO116">
        <v>2381.257407407407</v>
      </c>
      <c r="CP116">
        <v>16749.27037037037</v>
      </c>
      <c r="CQ116">
        <v>38.10862962962963</v>
      </c>
      <c r="CR116">
        <v>39.35166666666666</v>
      </c>
      <c r="CS116">
        <v>38.12018518518518</v>
      </c>
      <c r="CT116">
        <v>38.37240740740741</v>
      </c>
      <c r="CU116">
        <v>37.45807407407407</v>
      </c>
      <c r="CV116">
        <v>1959.971851851852</v>
      </c>
      <c r="CW116">
        <v>40.0062962962963</v>
      </c>
      <c r="CX116">
        <v>0</v>
      </c>
      <c r="CY116">
        <v>1679424603.3</v>
      </c>
      <c r="CZ116">
        <v>0</v>
      </c>
      <c r="DA116">
        <v>0</v>
      </c>
      <c r="DB116" t="s">
        <v>356</v>
      </c>
      <c r="DC116">
        <v>1678823626.5</v>
      </c>
      <c r="DD116">
        <v>1678823640.5</v>
      </c>
      <c r="DE116">
        <v>0</v>
      </c>
      <c r="DF116">
        <v>1.239</v>
      </c>
      <c r="DG116">
        <v>0.006</v>
      </c>
      <c r="DH116">
        <v>-2.298</v>
      </c>
      <c r="DI116">
        <v>-0.146</v>
      </c>
      <c r="DJ116">
        <v>420</v>
      </c>
      <c r="DK116">
        <v>21</v>
      </c>
      <c r="DL116">
        <v>0.57</v>
      </c>
      <c r="DM116">
        <v>0.05</v>
      </c>
      <c r="DN116">
        <v>-1.834320325</v>
      </c>
      <c r="DO116">
        <v>59.3064559812383</v>
      </c>
      <c r="DP116">
        <v>6.139465338431843</v>
      </c>
      <c r="DQ116">
        <v>0</v>
      </c>
      <c r="DR116">
        <v>0.5453503</v>
      </c>
      <c r="DS116">
        <v>0.03479419136960624</v>
      </c>
      <c r="DT116">
        <v>0.003696862867351177</v>
      </c>
      <c r="DU116">
        <v>1</v>
      </c>
      <c r="DV116">
        <v>1</v>
      </c>
      <c r="DW116">
        <v>2</v>
      </c>
      <c r="DX116" t="s">
        <v>357</v>
      </c>
      <c r="DY116">
        <v>2.98333</v>
      </c>
      <c r="DZ116">
        <v>2.71568</v>
      </c>
      <c r="EA116">
        <v>0.09072330000000001</v>
      </c>
      <c r="EB116">
        <v>0.08742900000000001</v>
      </c>
      <c r="EC116">
        <v>0.107522</v>
      </c>
      <c r="ED116">
        <v>0.103749</v>
      </c>
      <c r="EE116">
        <v>28921.9</v>
      </c>
      <c r="EF116">
        <v>29125.6</v>
      </c>
      <c r="EG116">
        <v>29561.6</v>
      </c>
      <c r="EH116">
        <v>29516.2</v>
      </c>
      <c r="EI116">
        <v>34950.3</v>
      </c>
      <c r="EJ116">
        <v>35150.1</v>
      </c>
      <c r="EK116">
        <v>41645.9</v>
      </c>
      <c r="EL116">
        <v>42052.2</v>
      </c>
      <c r="EM116">
        <v>1.9728</v>
      </c>
      <c r="EN116">
        <v>1.89995</v>
      </c>
      <c r="EO116">
        <v>0.102311</v>
      </c>
      <c r="EP116">
        <v>0</v>
      </c>
      <c r="EQ116">
        <v>25.8184</v>
      </c>
      <c r="ER116">
        <v>999.9</v>
      </c>
      <c r="ES116">
        <v>57.1</v>
      </c>
      <c r="ET116">
        <v>30.6</v>
      </c>
      <c r="EU116">
        <v>27.9874</v>
      </c>
      <c r="EV116">
        <v>62.7137</v>
      </c>
      <c r="EW116">
        <v>32.6562</v>
      </c>
      <c r="EX116">
        <v>1</v>
      </c>
      <c r="EY116">
        <v>-0.07861029999999999</v>
      </c>
      <c r="EZ116">
        <v>0.400852</v>
      </c>
      <c r="FA116">
        <v>20.3428</v>
      </c>
      <c r="FB116">
        <v>5.21834</v>
      </c>
      <c r="FC116">
        <v>12.0099</v>
      </c>
      <c r="FD116">
        <v>4.98955</v>
      </c>
      <c r="FE116">
        <v>3.28865</v>
      </c>
      <c r="FF116">
        <v>9999</v>
      </c>
      <c r="FG116">
        <v>9999</v>
      </c>
      <c r="FH116">
        <v>9999</v>
      </c>
      <c r="FI116">
        <v>999.9</v>
      </c>
      <c r="FJ116">
        <v>1.86742</v>
      </c>
      <c r="FK116">
        <v>1.86646</v>
      </c>
      <c r="FL116">
        <v>1.866</v>
      </c>
      <c r="FM116">
        <v>1.86587</v>
      </c>
      <c r="FN116">
        <v>1.86768</v>
      </c>
      <c r="FO116">
        <v>1.87027</v>
      </c>
      <c r="FP116">
        <v>1.8689</v>
      </c>
      <c r="FQ116">
        <v>1.87027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-3.071</v>
      </c>
      <c r="GF116">
        <v>-0.097</v>
      </c>
      <c r="GG116">
        <v>-1.841240210434717</v>
      </c>
      <c r="GH116">
        <v>-0.003310856085068561</v>
      </c>
      <c r="GI116">
        <v>6.863268723063948E-07</v>
      </c>
      <c r="GJ116">
        <v>-1.919107141366201E-10</v>
      </c>
      <c r="GK116">
        <v>-0.1688837207721138</v>
      </c>
      <c r="GL116">
        <v>-0.01731051475613908</v>
      </c>
      <c r="GM116">
        <v>0.001423790055903263</v>
      </c>
      <c r="GN116">
        <v>-2.424810517790065E-05</v>
      </c>
      <c r="GO116">
        <v>3</v>
      </c>
      <c r="GP116">
        <v>2318</v>
      </c>
      <c r="GQ116">
        <v>1</v>
      </c>
      <c r="GR116">
        <v>25</v>
      </c>
      <c r="GS116">
        <v>10016.2</v>
      </c>
      <c r="GT116">
        <v>10015.9</v>
      </c>
      <c r="GU116">
        <v>0.958252</v>
      </c>
      <c r="GV116">
        <v>2.22046</v>
      </c>
      <c r="GW116">
        <v>1.39648</v>
      </c>
      <c r="GX116">
        <v>2.34863</v>
      </c>
      <c r="GY116">
        <v>1.49536</v>
      </c>
      <c r="GZ116">
        <v>2.55005</v>
      </c>
      <c r="HA116">
        <v>35.5218</v>
      </c>
      <c r="HB116">
        <v>24.0787</v>
      </c>
      <c r="HC116">
        <v>18</v>
      </c>
      <c r="HD116">
        <v>529.0410000000001</v>
      </c>
      <c r="HE116">
        <v>438.39</v>
      </c>
      <c r="HF116">
        <v>24.7723</v>
      </c>
      <c r="HG116">
        <v>26.4712</v>
      </c>
      <c r="HH116">
        <v>30</v>
      </c>
      <c r="HI116">
        <v>26.4927</v>
      </c>
      <c r="HJ116">
        <v>26.4435</v>
      </c>
      <c r="HK116">
        <v>19.1847</v>
      </c>
      <c r="HL116">
        <v>24.3432</v>
      </c>
      <c r="HM116">
        <v>96.8616</v>
      </c>
      <c r="HN116">
        <v>24.786</v>
      </c>
      <c r="HO116">
        <v>366.335</v>
      </c>
      <c r="HP116">
        <v>23.6183</v>
      </c>
      <c r="HQ116">
        <v>101.1</v>
      </c>
      <c r="HR116">
        <v>101.004</v>
      </c>
    </row>
    <row r="117" spans="1:226">
      <c r="A117">
        <v>101</v>
      </c>
      <c r="B117">
        <v>1679424601.1</v>
      </c>
      <c r="C117">
        <v>2688</v>
      </c>
      <c r="D117" t="s">
        <v>561</v>
      </c>
      <c r="E117" t="s">
        <v>562</v>
      </c>
      <c r="F117">
        <v>5</v>
      </c>
      <c r="G117" t="s">
        <v>353</v>
      </c>
      <c r="H117" t="s">
        <v>354</v>
      </c>
      <c r="I117">
        <v>1679424593.314285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389.3792729832658</v>
      </c>
      <c r="AK117">
        <v>395.5061393939395</v>
      </c>
      <c r="AL117">
        <v>-2.793603283286736</v>
      </c>
      <c r="AM117">
        <v>64.85962485554292</v>
      </c>
      <c r="AN117">
        <f>(AP117 - AO117 + BO117*1E3/(8.314*(BQ117+273.15)) * AR117/BN117 * AQ117) * BN117/(100*BB117) * 1000/(1000 - AP117)</f>
        <v>0</v>
      </c>
      <c r="AO117">
        <v>23.61945652620616</v>
      </c>
      <c r="AP117">
        <v>24.16198571428572</v>
      </c>
      <c r="AQ117">
        <v>-2.622223035652234E-05</v>
      </c>
      <c r="AR117">
        <v>96.46413391047723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1.51</v>
      </c>
      <c r="BC117">
        <v>0.5</v>
      </c>
      <c r="BD117" t="s">
        <v>355</v>
      </c>
      <c r="BE117">
        <v>2</v>
      </c>
      <c r="BF117" t="b">
        <v>1</v>
      </c>
      <c r="BG117">
        <v>1679424593.314285</v>
      </c>
      <c r="BH117">
        <v>402.3300714285714</v>
      </c>
      <c r="BI117">
        <v>395.5529999999999</v>
      </c>
      <c r="BJ117">
        <v>24.17025714285715</v>
      </c>
      <c r="BK117">
        <v>23.62219285714286</v>
      </c>
      <c r="BL117">
        <v>405.4137142857142</v>
      </c>
      <c r="BM117">
        <v>24.26727500000001</v>
      </c>
      <c r="BN117">
        <v>500.05</v>
      </c>
      <c r="BO117">
        <v>89.9628</v>
      </c>
      <c r="BP117">
        <v>0.09997336428571427</v>
      </c>
      <c r="BQ117">
        <v>26.79958928571428</v>
      </c>
      <c r="BR117">
        <v>27.50222142857143</v>
      </c>
      <c r="BS117">
        <v>999.9000000000002</v>
      </c>
      <c r="BT117">
        <v>0</v>
      </c>
      <c r="BU117">
        <v>0</v>
      </c>
      <c r="BV117">
        <v>10011.31321428571</v>
      </c>
      <c r="BW117">
        <v>0</v>
      </c>
      <c r="BX117">
        <v>13.4898</v>
      </c>
      <c r="BY117">
        <v>6.777288464285715</v>
      </c>
      <c r="BZ117">
        <v>412.2956071428572</v>
      </c>
      <c r="CA117">
        <v>405.123</v>
      </c>
      <c r="CB117">
        <v>0.5480634285714285</v>
      </c>
      <c r="CC117">
        <v>395.5529999999999</v>
      </c>
      <c r="CD117">
        <v>23.62219285714286</v>
      </c>
      <c r="CE117">
        <v>2.174423571428572</v>
      </c>
      <c r="CF117">
        <v>2.125117857142857</v>
      </c>
      <c r="CG117">
        <v>18.77511785714286</v>
      </c>
      <c r="CH117">
        <v>18.40872142857143</v>
      </c>
      <c r="CI117">
        <v>1999.988928571429</v>
      </c>
      <c r="CJ117">
        <v>0.9799981785714287</v>
      </c>
      <c r="CK117">
        <v>0.02000182142857143</v>
      </c>
      <c r="CL117">
        <v>0</v>
      </c>
      <c r="CM117">
        <v>2.3901</v>
      </c>
      <c r="CN117">
        <v>0</v>
      </c>
      <c r="CO117">
        <v>2381.4625</v>
      </c>
      <c r="CP117">
        <v>16749.35714285714</v>
      </c>
      <c r="CQ117">
        <v>38.21185714285713</v>
      </c>
      <c r="CR117">
        <v>39.46857142857142</v>
      </c>
      <c r="CS117">
        <v>38.20957142857143</v>
      </c>
      <c r="CT117">
        <v>38.50421428571428</v>
      </c>
      <c r="CU117">
        <v>37.55328571428571</v>
      </c>
      <c r="CV117">
        <v>1959.985714285714</v>
      </c>
      <c r="CW117">
        <v>40.00321428571429</v>
      </c>
      <c r="CX117">
        <v>0</v>
      </c>
      <c r="CY117">
        <v>1679424608.1</v>
      </c>
      <c r="CZ117">
        <v>0</v>
      </c>
      <c r="DA117">
        <v>0</v>
      </c>
      <c r="DB117" t="s">
        <v>356</v>
      </c>
      <c r="DC117">
        <v>1678823626.5</v>
      </c>
      <c r="DD117">
        <v>1678823640.5</v>
      </c>
      <c r="DE117">
        <v>0</v>
      </c>
      <c r="DF117">
        <v>1.239</v>
      </c>
      <c r="DG117">
        <v>0.006</v>
      </c>
      <c r="DH117">
        <v>-2.298</v>
      </c>
      <c r="DI117">
        <v>-0.146</v>
      </c>
      <c r="DJ117">
        <v>420</v>
      </c>
      <c r="DK117">
        <v>21</v>
      </c>
      <c r="DL117">
        <v>0.57</v>
      </c>
      <c r="DM117">
        <v>0.05</v>
      </c>
      <c r="DN117">
        <v>3.000928675</v>
      </c>
      <c r="DO117">
        <v>76.99058626266418</v>
      </c>
      <c r="DP117">
        <v>7.501941033555708</v>
      </c>
      <c r="DQ117">
        <v>0</v>
      </c>
      <c r="DR117">
        <v>0.5471203250000001</v>
      </c>
      <c r="DS117">
        <v>0.01205215384615256</v>
      </c>
      <c r="DT117">
        <v>0.002232321542559449</v>
      </c>
      <c r="DU117">
        <v>1</v>
      </c>
      <c r="DV117">
        <v>1</v>
      </c>
      <c r="DW117">
        <v>2</v>
      </c>
      <c r="DX117" t="s">
        <v>357</v>
      </c>
      <c r="DY117">
        <v>2.98326</v>
      </c>
      <c r="DZ117">
        <v>2.71571</v>
      </c>
      <c r="EA117">
        <v>0.088362</v>
      </c>
      <c r="EB117">
        <v>0.0845664</v>
      </c>
      <c r="EC117">
        <v>0.107499</v>
      </c>
      <c r="ED117">
        <v>0.103728</v>
      </c>
      <c r="EE117">
        <v>28997.2</v>
      </c>
      <c r="EF117">
        <v>29216.7</v>
      </c>
      <c r="EG117">
        <v>29561.8</v>
      </c>
      <c r="EH117">
        <v>29516</v>
      </c>
      <c r="EI117">
        <v>34951.4</v>
      </c>
      <c r="EJ117">
        <v>35150.8</v>
      </c>
      <c r="EK117">
        <v>41646.3</v>
      </c>
      <c r="EL117">
        <v>42052</v>
      </c>
      <c r="EM117">
        <v>1.97327</v>
      </c>
      <c r="EN117">
        <v>1.9002</v>
      </c>
      <c r="EO117">
        <v>0.102799</v>
      </c>
      <c r="EP117">
        <v>0</v>
      </c>
      <c r="EQ117">
        <v>25.8205</v>
      </c>
      <c r="ER117">
        <v>999.9</v>
      </c>
      <c r="ES117">
        <v>57.1</v>
      </c>
      <c r="ET117">
        <v>30.6</v>
      </c>
      <c r="EU117">
        <v>27.9897</v>
      </c>
      <c r="EV117">
        <v>62.2737</v>
      </c>
      <c r="EW117">
        <v>32.9087</v>
      </c>
      <c r="EX117">
        <v>1</v>
      </c>
      <c r="EY117">
        <v>-0.07865850000000001</v>
      </c>
      <c r="EZ117">
        <v>0.296596</v>
      </c>
      <c r="FA117">
        <v>20.343</v>
      </c>
      <c r="FB117">
        <v>5.21909</v>
      </c>
      <c r="FC117">
        <v>12.0099</v>
      </c>
      <c r="FD117">
        <v>4.98965</v>
      </c>
      <c r="FE117">
        <v>3.28865</v>
      </c>
      <c r="FF117">
        <v>9999</v>
      </c>
      <c r="FG117">
        <v>9999</v>
      </c>
      <c r="FH117">
        <v>9999</v>
      </c>
      <c r="FI117">
        <v>999.9</v>
      </c>
      <c r="FJ117">
        <v>1.86742</v>
      </c>
      <c r="FK117">
        <v>1.86647</v>
      </c>
      <c r="FL117">
        <v>1.866</v>
      </c>
      <c r="FM117">
        <v>1.86587</v>
      </c>
      <c r="FN117">
        <v>1.8677</v>
      </c>
      <c r="FO117">
        <v>1.87026</v>
      </c>
      <c r="FP117">
        <v>1.8689</v>
      </c>
      <c r="FQ117">
        <v>1.87027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-3.033</v>
      </c>
      <c r="GF117">
        <v>-0.09710000000000001</v>
      </c>
      <c r="GG117">
        <v>-1.841240210434717</v>
      </c>
      <c r="GH117">
        <v>-0.003310856085068561</v>
      </c>
      <c r="GI117">
        <v>6.863268723063948E-07</v>
      </c>
      <c r="GJ117">
        <v>-1.919107141366201E-10</v>
      </c>
      <c r="GK117">
        <v>-0.1688837207721138</v>
      </c>
      <c r="GL117">
        <v>-0.01731051475613908</v>
      </c>
      <c r="GM117">
        <v>0.001423790055903263</v>
      </c>
      <c r="GN117">
        <v>-2.424810517790065E-05</v>
      </c>
      <c r="GO117">
        <v>3</v>
      </c>
      <c r="GP117">
        <v>2318</v>
      </c>
      <c r="GQ117">
        <v>1</v>
      </c>
      <c r="GR117">
        <v>25</v>
      </c>
      <c r="GS117">
        <v>10016.2</v>
      </c>
      <c r="GT117">
        <v>10016</v>
      </c>
      <c r="GU117">
        <v>0.930176</v>
      </c>
      <c r="GV117">
        <v>2.22168</v>
      </c>
      <c r="GW117">
        <v>1.39648</v>
      </c>
      <c r="GX117">
        <v>2.34863</v>
      </c>
      <c r="GY117">
        <v>1.49536</v>
      </c>
      <c r="GZ117">
        <v>2.54272</v>
      </c>
      <c r="HA117">
        <v>35.5451</v>
      </c>
      <c r="HB117">
        <v>24.0787</v>
      </c>
      <c r="HC117">
        <v>18</v>
      </c>
      <c r="HD117">
        <v>529.342</v>
      </c>
      <c r="HE117">
        <v>438.532</v>
      </c>
      <c r="HF117">
        <v>24.7758</v>
      </c>
      <c r="HG117">
        <v>26.469</v>
      </c>
      <c r="HH117">
        <v>29.9999</v>
      </c>
      <c r="HI117">
        <v>26.4909</v>
      </c>
      <c r="HJ117">
        <v>26.4424</v>
      </c>
      <c r="HK117">
        <v>18.6</v>
      </c>
      <c r="HL117">
        <v>24.3432</v>
      </c>
      <c r="HM117">
        <v>96.8616</v>
      </c>
      <c r="HN117">
        <v>24.7893</v>
      </c>
      <c r="HO117">
        <v>346.282</v>
      </c>
      <c r="HP117">
        <v>23.6183</v>
      </c>
      <c r="HQ117">
        <v>101.1</v>
      </c>
      <c r="HR117">
        <v>101.003</v>
      </c>
    </row>
    <row r="118" spans="1:226">
      <c r="A118">
        <v>102</v>
      </c>
      <c r="B118">
        <v>1679424606.1</v>
      </c>
      <c r="C118">
        <v>2693</v>
      </c>
      <c r="D118" t="s">
        <v>563</v>
      </c>
      <c r="E118" t="s">
        <v>564</v>
      </c>
      <c r="F118">
        <v>5</v>
      </c>
      <c r="G118" t="s">
        <v>353</v>
      </c>
      <c r="H118" t="s">
        <v>354</v>
      </c>
      <c r="I118">
        <v>1679424598.6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373.3332656335668</v>
      </c>
      <c r="AK118">
        <v>380.5933878787878</v>
      </c>
      <c r="AL118">
        <v>-3.00696470205179</v>
      </c>
      <c r="AM118">
        <v>64.85962485554292</v>
      </c>
      <c r="AN118">
        <f>(AP118 - AO118 + BO118*1E3/(8.314*(BQ118+273.15)) * AR118/BN118 * AQ118) * BN118/(100*BB118) * 1000/(1000 - AP118)</f>
        <v>0</v>
      </c>
      <c r="AO118">
        <v>23.61296660594786</v>
      </c>
      <c r="AP118">
        <v>24.15952307692308</v>
      </c>
      <c r="AQ118">
        <v>6.08212943257284E-06</v>
      </c>
      <c r="AR118">
        <v>96.46413391047723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1.51</v>
      </c>
      <c r="BC118">
        <v>0.5</v>
      </c>
      <c r="BD118" t="s">
        <v>355</v>
      </c>
      <c r="BE118">
        <v>2</v>
      </c>
      <c r="BF118" t="b">
        <v>1</v>
      </c>
      <c r="BG118">
        <v>1679424598.6</v>
      </c>
      <c r="BH118">
        <v>390.7405555555556</v>
      </c>
      <c r="BI118">
        <v>379.0422962962963</v>
      </c>
      <c r="BJ118">
        <v>24.16545925925925</v>
      </c>
      <c r="BK118">
        <v>23.61705555555555</v>
      </c>
      <c r="BL118">
        <v>393.791037037037</v>
      </c>
      <c r="BM118">
        <v>24.26251851851852</v>
      </c>
      <c r="BN118">
        <v>500.0654074074075</v>
      </c>
      <c r="BO118">
        <v>89.95934444444444</v>
      </c>
      <c r="BP118">
        <v>0.1000382148148148</v>
      </c>
      <c r="BQ118">
        <v>26.7996</v>
      </c>
      <c r="BR118">
        <v>27.4997037037037</v>
      </c>
      <c r="BS118">
        <v>999.9000000000001</v>
      </c>
      <c r="BT118">
        <v>0</v>
      </c>
      <c r="BU118">
        <v>0</v>
      </c>
      <c r="BV118">
        <v>10004.4862962963</v>
      </c>
      <c r="BW118">
        <v>0</v>
      </c>
      <c r="BX118">
        <v>13.4898</v>
      </c>
      <c r="BY118">
        <v>11.69848185185185</v>
      </c>
      <c r="BZ118">
        <v>400.417037037037</v>
      </c>
      <c r="CA118">
        <v>388.2107777777778</v>
      </c>
      <c r="CB118">
        <v>0.5483935925925926</v>
      </c>
      <c r="CC118">
        <v>379.0422962962963</v>
      </c>
      <c r="CD118">
        <v>23.61705555555555</v>
      </c>
      <c r="CE118">
        <v>2.173907777777778</v>
      </c>
      <c r="CF118">
        <v>2.124574814814815</v>
      </c>
      <c r="CG118">
        <v>18.77131851851852</v>
      </c>
      <c r="CH118">
        <v>18.40463703703704</v>
      </c>
      <c r="CI118">
        <v>1999.98037037037</v>
      </c>
      <c r="CJ118">
        <v>0.9799994444444444</v>
      </c>
      <c r="CK118">
        <v>0.02000055925925926</v>
      </c>
      <c r="CL118">
        <v>0</v>
      </c>
      <c r="CM118">
        <v>2.362992592592592</v>
      </c>
      <c r="CN118">
        <v>0</v>
      </c>
      <c r="CO118">
        <v>2381.118888888889</v>
      </c>
      <c r="CP118">
        <v>16749.3</v>
      </c>
      <c r="CQ118">
        <v>38.32148148148148</v>
      </c>
      <c r="CR118">
        <v>39.60166666666666</v>
      </c>
      <c r="CS118">
        <v>38.30762962962962</v>
      </c>
      <c r="CT118">
        <v>38.64559259259259</v>
      </c>
      <c r="CU118">
        <v>37.65951851851852</v>
      </c>
      <c r="CV118">
        <v>1959.98</v>
      </c>
      <c r="CW118">
        <v>40.00037037037037</v>
      </c>
      <c r="CX118">
        <v>0</v>
      </c>
      <c r="CY118">
        <v>1679424612.9</v>
      </c>
      <c r="CZ118">
        <v>0</v>
      </c>
      <c r="DA118">
        <v>0</v>
      </c>
      <c r="DB118" t="s">
        <v>356</v>
      </c>
      <c r="DC118">
        <v>1678823626.5</v>
      </c>
      <c r="DD118">
        <v>1678823640.5</v>
      </c>
      <c r="DE118">
        <v>0</v>
      </c>
      <c r="DF118">
        <v>1.239</v>
      </c>
      <c r="DG118">
        <v>0.006</v>
      </c>
      <c r="DH118">
        <v>-2.298</v>
      </c>
      <c r="DI118">
        <v>-0.146</v>
      </c>
      <c r="DJ118">
        <v>420</v>
      </c>
      <c r="DK118">
        <v>21</v>
      </c>
      <c r="DL118">
        <v>0.57</v>
      </c>
      <c r="DM118">
        <v>0.05</v>
      </c>
      <c r="DN118">
        <v>8.201729175000001</v>
      </c>
      <c r="DO118">
        <v>58.84281380487805</v>
      </c>
      <c r="DP118">
        <v>5.948666720657071</v>
      </c>
      <c r="DQ118">
        <v>0</v>
      </c>
      <c r="DR118">
        <v>0.548367725</v>
      </c>
      <c r="DS118">
        <v>0.001014562851780081</v>
      </c>
      <c r="DT118">
        <v>0.000908654086754146</v>
      </c>
      <c r="DU118">
        <v>1</v>
      </c>
      <c r="DV118">
        <v>1</v>
      </c>
      <c r="DW118">
        <v>2</v>
      </c>
      <c r="DX118" t="s">
        <v>357</v>
      </c>
      <c r="DY118">
        <v>2.98329</v>
      </c>
      <c r="DZ118">
        <v>2.71538</v>
      </c>
      <c r="EA118">
        <v>0.0857467</v>
      </c>
      <c r="EB118">
        <v>0.0817633</v>
      </c>
      <c r="EC118">
        <v>0.107482</v>
      </c>
      <c r="ED118">
        <v>0.103711</v>
      </c>
      <c r="EE118">
        <v>29080.9</v>
      </c>
      <c r="EF118">
        <v>29306.4</v>
      </c>
      <c r="EG118">
        <v>29562.3</v>
      </c>
      <c r="EH118">
        <v>29516.2</v>
      </c>
      <c r="EI118">
        <v>34952.8</v>
      </c>
      <c r="EJ118">
        <v>35151.7</v>
      </c>
      <c r="EK118">
        <v>41647.2</v>
      </c>
      <c r="EL118">
        <v>42052.4</v>
      </c>
      <c r="EM118">
        <v>1.9736</v>
      </c>
      <c r="EN118">
        <v>1.89995</v>
      </c>
      <c r="EO118">
        <v>0.102352</v>
      </c>
      <c r="EP118">
        <v>0</v>
      </c>
      <c r="EQ118">
        <v>25.8216</v>
      </c>
      <c r="ER118">
        <v>999.9</v>
      </c>
      <c r="ES118">
        <v>57.1</v>
      </c>
      <c r="ET118">
        <v>30.6</v>
      </c>
      <c r="EU118">
        <v>27.9924</v>
      </c>
      <c r="EV118">
        <v>62.6437</v>
      </c>
      <c r="EW118">
        <v>33.121</v>
      </c>
      <c r="EX118">
        <v>1</v>
      </c>
      <c r="EY118">
        <v>-0.0792988</v>
      </c>
      <c r="EZ118">
        <v>0.305313</v>
      </c>
      <c r="FA118">
        <v>20.343</v>
      </c>
      <c r="FB118">
        <v>5.21759</v>
      </c>
      <c r="FC118">
        <v>12.0099</v>
      </c>
      <c r="FD118">
        <v>4.9892</v>
      </c>
      <c r="FE118">
        <v>3.28855</v>
      </c>
      <c r="FF118">
        <v>9999</v>
      </c>
      <c r="FG118">
        <v>9999</v>
      </c>
      <c r="FH118">
        <v>9999</v>
      </c>
      <c r="FI118">
        <v>999.9</v>
      </c>
      <c r="FJ118">
        <v>1.8674</v>
      </c>
      <c r="FK118">
        <v>1.86646</v>
      </c>
      <c r="FL118">
        <v>1.866</v>
      </c>
      <c r="FM118">
        <v>1.86588</v>
      </c>
      <c r="FN118">
        <v>1.86768</v>
      </c>
      <c r="FO118">
        <v>1.87027</v>
      </c>
      <c r="FP118">
        <v>1.8689</v>
      </c>
      <c r="FQ118">
        <v>1.87027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-2.991</v>
      </c>
      <c r="GF118">
        <v>-0.09710000000000001</v>
      </c>
      <c r="GG118">
        <v>-1.841240210434717</v>
      </c>
      <c r="GH118">
        <v>-0.003310856085068561</v>
      </c>
      <c r="GI118">
        <v>6.863268723063948E-07</v>
      </c>
      <c r="GJ118">
        <v>-1.919107141366201E-10</v>
      </c>
      <c r="GK118">
        <v>-0.1688837207721138</v>
      </c>
      <c r="GL118">
        <v>-0.01731051475613908</v>
      </c>
      <c r="GM118">
        <v>0.001423790055903263</v>
      </c>
      <c r="GN118">
        <v>-2.424810517790065E-05</v>
      </c>
      <c r="GO118">
        <v>3</v>
      </c>
      <c r="GP118">
        <v>2318</v>
      </c>
      <c r="GQ118">
        <v>1</v>
      </c>
      <c r="GR118">
        <v>25</v>
      </c>
      <c r="GS118">
        <v>10016.3</v>
      </c>
      <c r="GT118">
        <v>10016.1</v>
      </c>
      <c r="GU118">
        <v>0.893555</v>
      </c>
      <c r="GV118">
        <v>2.229</v>
      </c>
      <c r="GW118">
        <v>1.39771</v>
      </c>
      <c r="GX118">
        <v>2.34863</v>
      </c>
      <c r="GY118">
        <v>1.49536</v>
      </c>
      <c r="GZ118">
        <v>2.4231</v>
      </c>
      <c r="HA118">
        <v>35.5218</v>
      </c>
      <c r="HB118">
        <v>24.07</v>
      </c>
      <c r="HC118">
        <v>18</v>
      </c>
      <c r="HD118">
        <v>529.552</v>
      </c>
      <c r="HE118">
        <v>438.373</v>
      </c>
      <c r="HF118">
        <v>24.7866</v>
      </c>
      <c r="HG118">
        <v>26.469</v>
      </c>
      <c r="HH118">
        <v>29.9999</v>
      </c>
      <c r="HI118">
        <v>26.4904</v>
      </c>
      <c r="HJ118">
        <v>26.4413</v>
      </c>
      <c r="HK118">
        <v>17.8904</v>
      </c>
      <c r="HL118">
        <v>24.3432</v>
      </c>
      <c r="HM118">
        <v>96.8616</v>
      </c>
      <c r="HN118">
        <v>24.7863</v>
      </c>
      <c r="HO118">
        <v>332.907</v>
      </c>
      <c r="HP118">
        <v>23.6183</v>
      </c>
      <c r="HQ118">
        <v>101.102</v>
      </c>
      <c r="HR118">
        <v>101.004</v>
      </c>
    </row>
    <row r="119" spans="1:226">
      <c r="A119">
        <v>103</v>
      </c>
      <c r="B119">
        <v>1679424611.1</v>
      </c>
      <c r="C119">
        <v>2698</v>
      </c>
      <c r="D119" t="s">
        <v>565</v>
      </c>
      <c r="E119" t="s">
        <v>566</v>
      </c>
      <c r="F119">
        <v>5</v>
      </c>
      <c r="G119" t="s">
        <v>353</v>
      </c>
      <c r="H119" t="s">
        <v>354</v>
      </c>
      <c r="I119">
        <v>1679424603.314285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356.9883003075469</v>
      </c>
      <c r="AK119">
        <v>365.0096969696968</v>
      </c>
      <c r="AL119">
        <v>-3.141389389129892</v>
      </c>
      <c r="AM119">
        <v>64.85962485554292</v>
      </c>
      <c r="AN119">
        <f>(AP119 - AO119 + BO119*1E3/(8.314*(BQ119+273.15)) * AR119/BN119 * AQ119) * BN119/(100*BB119) * 1000/(1000 - AP119)</f>
        <v>0</v>
      </c>
      <c r="AO119">
        <v>23.60983356517252</v>
      </c>
      <c r="AP119">
        <v>24.15502967032968</v>
      </c>
      <c r="AQ119">
        <v>-3.642937867137662E-05</v>
      </c>
      <c r="AR119">
        <v>96.46413391047723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1.51</v>
      </c>
      <c r="BC119">
        <v>0.5</v>
      </c>
      <c r="BD119" t="s">
        <v>355</v>
      </c>
      <c r="BE119">
        <v>2</v>
      </c>
      <c r="BF119" t="b">
        <v>1</v>
      </c>
      <c r="BG119">
        <v>1679424603.314285</v>
      </c>
      <c r="BH119">
        <v>377.8292499999999</v>
      </c>
      <c r="BI119">
        <v>363.9696785714286</v>
      </c>
      <c r="BJ119">
        <v>24.16095357142857</v>
      </c>
      <c r="BK119">
        <v>23.61304642857143</v>
      </c>
      <c r="BL119">
        <v>380.8425</v>
      </c>
      <c r="BM119">
        <v>24.25805714285714</v>
      </c>
      <c r="BN119">
        <v>500.0621071428571</v>
      </c>
      <c r="BO119">
        <v>89.955575</v>
      </c>
      <c r="BP119">
        <v>0.100035475</v>
      </c>
      <c r="BQ119">
        <v>26.79841785714286</v>
      </c>
      <c r="BR119">
        <v>27.49668214285714</v>
      </c>
      <c r="BS119">
        <v>999.9000000000002</v>
      </c>
      <c r="BT119">
        <v>0</v>
      </c>
      <c r="BU119">
        <v>0</v>
      </c>
      <c r="BV119">
        <v>9989.058571428572</v>
      </c>
      <c r="BW119">
        <v>0</v>
      </c>
      <c r="BX119">
        <v>13.48585</v>
      </c>
      <c r="BY119">
        <v>13.85971071428571</v>
      </c>
      <c r="BZ119">
        <v>387.1841071428571</v>
      </c>
      <c r="CA119">
        <v>372.7720357142857</v>
      </c>
      <c r="CB119">
        <v>0.5479068571428571</v>
      </c>
      <c r="CC119">
        <v>363.9696785714286</v>
      </c>
      <c r="CD119">
        <v>23.61304642857143</v>
      </c>
      <c r="CE119">
        <v>2.173411071428572</v>
      </c>
      <c r="CF119">
        <v>2.124124642857143</v>
      </c>
      <c r="CG119">
        <v>18.76766071428571</v>
      </c>
      <c r="CH119">
        <v>18.40125</v>
      </c>
      <c r="CI119">
        <v>1999.979285714286</v>
      </c>
      <c r="CJ119">
        <v>0.9800008571428572</v>
      </c>
      <c r="CK119">
        <v>0.01999917142857143</v>
      </c>
      <c r="CL119">
        <v>0</v>
      </c>
      <c r="CM119">
        <v>2.377578571428572</v>
      </c>
      <c r="CN119">
        <v>0</v>
      </c>
      <c r="CO119">
        <v>2380.075</v>
      </c>
      <c r="CP119">
        <v>16749.28571428571</v>
      </c>
      <c r="CQ119">
        <v>38.41935714285713</v>
      </c>
      <c r="CR119">
        <v>39.70514285714286</v>
      </c>
      <c r="CS119">
        <v>38.40157142857142</v>
      </c>
      <c r="CT119">
        <v>38.77207142857143</v>
      </c>
      <c r="CU119">
        <v>37.74757142857143</v>
      </c>
      <c r="CV119">
        <v>1959.981428571429</v>
      </c>
      <c r="CW119">
        <v>39.99821428571429</v>
      </c>
      <c r="CX119">
        <v>0</v>
      </c>
      <c r="CY119">
        <v>1679424618.3</v>
      </c>
      <c r="CZ119">
        <v>0</v>
      </c>
      <c r="DA119">
        <v>0</v>
      </c>
      <c r="DB119" t="s">
        <v>356</v>
      </c>
      <c r="DC119">
        <v>1678823626.5</v>
      </c>
      <c r="DD119">
        <v>1678823640.5</v>
      </c>
      <c r="DE119">
        <v>0</v>
      </c>
      <c r="DF119">
        <v>1.239</v>
      </c>
      <c r="DG119">
        <v>0.006</v>
      </c>
      <c r="DH119">
        <v>-2.298</v>
      </c>
      <c r="DI119">
        <v>-0.146</v>
      </c>
      <c r="DJ119">
        <v>420</v>
      </c>
      <c r="DK119">
        <v>21</v>
      </c>
      <c r="DL119">
        <v>0.57</v>
      </c>
      <c r="DM119">
        <v>0.05</v>
      </c>
      <c r="DN119">
        <v>12.140911</v>
      </c>
      <c r="DO119">
        <v>30.0351987242026</v>
      </c>
      <c r="DP119">
        <v>3.115210532875587</v>
      </c>
      <c r="DQ119">
        <v>0</v>
      </c>
      <c r="DR119">
        <v>0.5480906250000001</v>
      </c>
      <c r="DS119">
        <v>-0.002210060037524921</v>
      </c>
      <c r="DT119">
        <v>0.001009256897115402</v>
      </c>
      <c r="DU119">
        <v>1</v>
      </c>
      <c r="DV119">
        <v>1</v>
      </c>
      <c r="DW119">
        <v>2</v>
      </c>
      <c r="DX119" t="s">
        <v>357</v>
      </c>
      <c r="DY119">
        <v>2.98349</v>
      </c>
      <c r="DZ119">
        <v>2.7155</v>
      </c>
      <c r="EA119">
        <v>0.08296340000000001</v>
      </c>
      <c r="EB119">
        <v>0.0787581</v>
      </c>
      <c r="EC119">
        <v>0.107465</v>
      </c>
      <c r="ED119">
        <v>0.103697</v>
      </c>
      <c r="EE119">
        <v>29169.4</v>
      </c>
      <c r="EF119">
        <v>29402.3</v>
      </c>
      <c r="EG119">
        <v>29562.3</v>
      </c>
      <c r="EH119">
        <v>29516.2</v>
      </c>
      <c r="EI119">
        <v>34953.6</v>
      </c>
      <c r="EJ119">
        <v>35152.2</v>
      </c>
      <c r="EK119">
        <v>41647.3</v>
      </c>
      <c r="EL119">
        <v>42052.4</v>
      </c>
      <c r="EM119">
        <v>1.97315</v>
      </c>
      <c r="EN119">
        <v>1.9001</v>
      </c>
      <c r="EO119">
        <v>0.101846</v>
      </c>
      <c r="EP119">
        <v>0</v>
      </c>
      <c r="EQ119">
        <v>25.8217</v>
      </c>
      <c r="ER119">
        <v>999.9</v>
      </c>
      <c r="ES119">
        <v>57.1</v>
      </c>
      <c r="ET119">
        <v>30.6</v>
      </c>
      <c r="EU119">
        <v>27.99</v>
      </c>
      <c r="EV119">
        <v>62.6237</v>
      </c>
      <c r="EW119">
        <v>32.7965</v>
      </c>
      <c r="EX119">
        <v>1</v>
      </c>
      <c r="EY119">
        <v>-0.0791819</v>
      </c>
      <c r="EZ119">
        <v>0.327511</v>
      </c>
      <c r="FA119">
        <v>20.3429</v>
      </c>
      <c r="FB119">
        <v>5.21804</v>
      </c>
      <c r="FC119">
        <v>12.0099</v>
      </c>
      <c r="FD119">
        <v>4.98935</v>
      </c>
      <c r="FE119">
        <v>3.28848</v>
      </c>
      <c r="FF119">
        <v>9999</v>
      </c>
      <c r="FG119">
        <v>9999</v>
      </c>
      <c r="FH119">
        <v>9999</v>
      </c>
      <c r="FI119">
        <v>999.9</v>
      </c>
      <c r="FJ119">
        <v>1.86742</v>
      </c>
      <c r="FK119">
        <v>1.86646</v>
      </c>
      <c r="FL119">
        <v>1.866</v>
      </c>
      <c r="FM119">
        <v>1.86585</v>
      </c>
      <c r="FN119">
        <v>1.86768</v>
      </c>
      <c r="FO119">
        <v>1.87027</v>
      </c>
      <c r="FP119">
        <v>1.8689</v>
      </c>
      <c r="FQ119">
        <v>1.87027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-2.946</v>
      </c>
      <c r="GF119">
        <v>-0.09719999999999999</v>
      </c>
      <c r="GG119">
        <v>-1.841240210434717</v>
      </c>
      <c r="GH119">
        <v>-0.003310856085068561</v>
      </c>
      <c r="GI119">
        <v>6.863268723063948E-07</v>
      </c>
      <c r="GJ119">
        <v>-1.919107141366201E-10</v>
      </c>
      <c r="GK119">
        <v>-0.1688837207721138</v>
      </c>
      <c r="GL119">
        <v>-0.01731051475613908</v>
      </c>
      <c r="GM119">
        <v>0.001423790055903263</v>
      </c>
      <c r="GN119">
        <v>-2.424810517790065E-05</v>
      </c>
      <c r="GO119">
        <v>3</v>
      </c>
      <c r="GP119">
        <v>2318</v>
      </c>
      <c r="GQ119">
        <v>1</v>
      </c>
      <c r="GR119">
        <v>25</v>
      </c>
      <c r="GS119">
        <v>10016.4</v>
      </c>
      <c r="GT119">
        <v>10016.2</v>
      </c>
      <c r="GU119">
        <v>0.860596</v>
      </c>
      <c r="GV119">
        <v>2.2229</v>
      </c>
      <c r="GW119">
        <v>1.39648</v>
      </c>
      <c r="GX119">
        <v>2.34741</v>
      </c>
      <c r="GY119">
        <v>1.49536</v>
      </c>
      <c r="GZ119">
        <v>2.52441</v>
      </c>
      <c r="HA119">
        <v>35.5218</v>
      </c>
      <c r="HB119">
        <v>24.07</v>
      </c>
      <c r="HC119">
        <v>18</v>
      </c>
      <c r="HD119">
        <v>529.2329999999999</v>
      </c>
      <c r="HE119">
        <v>438.451</v>
      </c>
      <c r="HF119">
        <v>24.7878</v>
      </c>
      <c r="HG119">
        <v>26.4672</v>
      </c>
      <c r="HH119">
        <v>30</v>
      </c>
      <c r="HI119">
        <v>26.4882</v>
      </c>
      <c r="HJ119">
        <v>26.4397</v>
      </c>
      <c r="HK119">
        <v>17.2488</v>
      </c>
      <c r="HL119">
        <v>24.3432</v>
      </c>
      <c r="HM119">
        <v>96.8616</v>
      </c>
      <c r="HN119">
        <v>24.7871</v>
      </c>
      <c r="HO119">
        <v>312.872</v>
      </c>
      <c r="HP119">
        <v>23.6183</v>
      </c>
      <c r="HQ119">
        <v>101.103</v>
      </c>
      <c r="HR119">
        <v>101.004</v>
      </c>
    </row>
    <row r="120" spans="1:226">
      <c r="A120">
        <v>104</v>
      </c>
      <c r="B120">
        <v>1679424616.1</v>
      </c>
      <c r="C120">
        <v>2703</v>
      </c>
      <c r="D120" t="s">
        <v>567</v>
      </c>
      <c r="E120" t="s">
        <v>568</v>
      </c>
      <c r="F120">
        <v>5</v>
      </c>
      <c r="G120" t="s">
        <v>353</v>
      </c>
      <c r="H120" t="s">
        <v>354</v>
      </c>
      <c r="I120">
        <v>1679424608.6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340.0321098740192</v>
      </c>
      <c r="AK120">
        <v>348.8197575757576</v>
      </c>
      <c r="AL120">
        <v>-3.243857020011509</v>
      </c>
      <c r="AM120">
        <v>64.85962485554292</v>
      </c>
      <c r="AN120">
        <f>(AP120 - AO120 + BO120*1E3/(8.314*(BQ120+273.15)) * AR120/BN120 * AQ120) * BN120/(100*BB120) * 1000/(1000 - AP120)</f>
        <v>0</v>
      </c>
      <c r="AO120">
        <v>23.60489789248508</v>
      </c>
      <c r="AP120">
        <v>24.15095274725276</v>
      </c>
      <c r="AQ120">
        <v>-2.609811880298292E-05</v>
      </c>
      <c r="AR120">
        <v>96.46413391047723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1.51</v>
      </c>
      <c r="BC120">
        <v>0.5</v>
      </c>
      <c r="BD120" t="s">
        <v>355</v>
      </c>
      <c r="BE120">
        <v>2</v>
      </c>
      <c r="BF120" t="b">
        <v>1</v>
      </c>
      <c r="BG120">
        <v>1679424608.6</v>
      </c>
      <c r="BH120">
        <v>362.1277407407408</v>
      </c>
      <c r="BI120">
        <v>346.9811851851851</v>
      </c>
      <c r="BJ120">
        <v>24.15641111111111</v>
      </c>
      <c r="BK120">
        <v>23.60792592592593</v>
      </c>
      <c r="BL120">
        <v>365.0955925925926</v>
      </c>
      <c r="BM120">
        <v>24.25355925925926</v>
      </c>
      <c r="BN120">
        <v>500.0694814814814</v>
      </c>
      <c r="BO120">
        <v>89.95235925925927</v>
      </c>
      <c r="BP120">
        <v>0.1000299185185185</v>
      </c>
      <c r="BQ120">
        <v>26.79683703703703</v>
      </c>
      <c r="BR120">
        <v>27.49742222222223</v>
      </c>
      <c r="BS120">
        <v>999.9000000000001</v>
      </c>
      <c r="BT120">
        <v>0</v>
      </c>
      <c r="BU120">
        <v>0</v>
      </c>
      <c r="BV120">
        <v>9986.341851851854</v>
      </c>
      <c r="BW120">
        <v>0</v>
      </c>
      <c r="BX120">
        <v>13.4857037037037</v>
      </c>
      <c r="BY120">
        <v>15.14653703703704</v>
      </c>
      <c r="BZ120">
        <v>371.091962962963</v>
      </c>
      <c r="CA120">
        <v>355.3708888888889</v>
      </c>
      <c r="CB120">
        <v>0.5484869999999999</v>
      </c>
      <c r="CC120">
        <v>346.9811851851851</v>
      </c>
      <c r="CD120">
        <v>23.60792592592593</v>
      </c>
      <c r="CE120">
        <v>2.172925185185186</v>
      </c>
      <c r="CF120">
        <v>2.123588148148148</v>
      </c>
      <c r="CG120">
        <v>18.76408518518519</v>
      </c>
      <c r="CH120">
        <v>18.39721851851852</v>
      </c>
      <c r="CI120">
        <v>1999.933333333333</v>
      </c>
      <c r="CJ120">
        <v>0.9800018888888888</v>
      </c>
      <c r="CK120">
        <v>0.01999817407407407</v>
      </c>
      <c r="CL120">
        <v>0</v>
      </c>
      <c r="CM120">
        <v>2.346292592592592</v>
      </c>
      <c r="CN120">
        <v>0</v>
      </c>
      <c r="CO120">
        <v>2377.97037037037</v>
      </c>
      <c r="CP120">
        <v>16748.91851851852</v>
      </c>
      <c r="CQ120">
        <v>38.53444444444444</v>
      </c>
      <c r="CR120">
        <v>39.82381481481481</v>
      </c>
      <c r="CS120">
        <v>38.50444444444444</v>
      </c>
      <c r="CT120">
        <v>38.90944444444444</v>
      </c>
      <c r="CU120">
        <v>37.84462962962963</v>
      </c>
      <c r="CV120">
        <v>1959.938888888889</v>
      </c>
      <c r="CW120">
        <v>39.99481481481482</v>
      </c>
      <c r="CX120">
        <v>0</v>
      </c>
      <c r="CY120">
        <v>1679424623.1</v>
      </c>
      <c r="CZ120">
        <v>0</v>
      </c>
      <c r="DA120">
        <v>0</v>
      </c>
      <c r="DB120" t="s">
        <v>356</v>
      </c>
      <c r="DC120">
        <v>1678823626.5</v>
      </c>
      <c r="DD120">
        <v>1678823640.5</v>
      </c>
      <c r="DE120">
        <v>0</v>
      </c>
      <c r="DF120">
        <v>1.239</v>
      </c>
      <c r="DG120">
        <v>0.006</v>
      </c>
      <c r="DH120">
        <v>-2.298</v>
      </c>
      <c r="DI120">
        <v>-0.146</v>
      </c>
      <c r="DJ120">
        <v>420</v>
      </c>
      <c r="DK120">
        <v>21</v>
      </c>
      <c r="DL120">
        <v>0.57</v>
      </c>
      <c r="DM120">
        <v>0.05</v>
      </c>
      <c r="DN120">
        <v>14.2942075</v>
      </c>
      <c r="DO120">
        <v>15.27438911819886</v>
      </c>
      <c r="DP120">
        <v>1.518857742579518</v>
      </c>
      <c r="DQ120">
        <v>0</v>
      </c>
      <c r="DR120">
        <v>0.548095125</v>
      </c>
      <c r="DS120">
        <v>0.002065249530955242</v>
      </c>
      <c r="DT120">
        <v>0.001099543727813954</v>
      </c>
      <c r="DU120">
        <v>1</v>
      </c>
      <c r="DV120">
        <v>1</v>
      </c>
      <c r="DW120">
        <v>2</v>
      </c>
      <c r="DX120" t="s">
        <v>357</v>
      </c>
      <c r="DY120">
        <v>2.98337</v>
      </c>
      <c r="DZ120">
        <v>2.71566</v>
      </c>
      <c r="EA120">
        <v>0.0800361</v>
      </c>
      <c r="EB120">
        <v>0.0756616</v>
      </c>
      <c r="EC120">
        <v>0.107456</v>
      </c>
      <c r="ED120">
        <v>0.103682</v>
      </c>
      <c r="EE120">
        <v>29262</v>
      </c>
      <c r="EF120">
        <v>29501.4</v>
      </c>
      <c r="EG120">
        <v>29561.8</v>
      </c>
      <c r="EH120">
        <v>29516.5</v>
      </c>
      <c r="EI120">
        <v>34953.1</v>
      </c>
      <c r="EJ120">
        <v>35153.1</v>
      </c>
      <c r="EK120">
        <v>41646.5</v>
      </c>
      <c r="EL120">
        <v>42052.8</v>
      </c>
      <c r="EM120">
        <v>1.97348</v>
      </c>
      <c r="EN120">
        <v>1.89988</v>
      </c>
      <c r="EO120">
        <v>0.102047</v>
      </c>
      <c r="EP120">
        <v>0</v>
      </c>
      <c r="EQ120">
        <v>25.8206</v>
      </c>
      <c r="ER120">
        <v>999.9</v>
      </c>
      <c r="ES120">
        <v>57.1</v>
      </c>
      <c r="ET120">
        <v>30.6</v>
      </c>
      <c r="EU120">
        <v>27.992</v>
      </c>
      <c r="EV120">
        <v>62.3637</v>
      </c>
      <c r="EW120">
        <v>32.6442</v>
      </c>
      <c r="EX120">
        <v>1</v>
      </c>
      <c r="EY120">
        <v>-0.07922510000000001</v>
      </c>
      <c r="EZ120">
        <v>0.32277</v>
      </c>
      <c r="FA120">
        <v>20.3428</v>
      </c>
      <c r="FB120">
        <v>5.21774</v>
      </c>
      <c r="FC120">
        <v>12.0099</v>
      </c>
      <c r="FD120">
        <v>4.98925</v>
      </c>
      <c r="FE120">
        <v>3.2885</v>
      </c>
      <c r="FF120">
        <v>9999</v>
      </c>
      <c r="FG120">
        <v>9999</v>
      </c>
      <c r="FH120">
        <v>9999</v>
      </c>
      <c r="FI120">
        <v>999.9</v>
      </c>
      <c r="FJ120">
        <v>1.86742</v>
      </c>
      <c r="FK120">
        <v>1.86646</v>
      </c>
      <c r="FL120">
        <v>1.866</v>
      </c>
      <c r="FM120">
        <v>1.86588</v>
      </c>
      <c r="FN120">
        <v>1.86769</v>
      </c>
      <c r="FO120">
        <v>1.87027</v>
      </c>
      <c r="FP120">
        <v>1.86888</v>
      </c>
      <c r="FQ120">
        <v>1.87027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-2.9</v>
      </c>
      <c r="GF120">
        <v>-0.09719999999999999</v>
      </c>
      <c r="GG120">
        <v>-1.841240210434717</v>
      </c>
      <c r="GH120">
        <v>-0.003310856085068561</v>
      </c>
      <c r="GI120">
        <v>6.863268723063948E-07</v>
      </c>
      <c r="GJ120">
        <v>-1.919107141366201E-10</v>
      </c>
      <c r="GK120">
        <v>-0.1688837207721138</v>
      </c>
      <c r="GL120">
        <v>-0.01731051475613908</v>
      </c>
      <c r="GM120">
        <v>0.001423790055903263</v>
      </c>
      <c r="GN120">
        <v>-2.424810517790065E-05</v>
      </c>
      <c r="GO120">
        <v>3</v>
      </c>
      <c r="GP120">
        <v>2318</v>
      </c>
      <c r="GQ120">
        <v>1</v>
      </c>
      <c r="GR120">
        <v>25</v>
      </c>
      <c r="GS120">
        <v>10016.5</v>
      </c>
      <c r="GT120">
        <v>10016.3</v>
      </c>
      <c r="GU120">
        <v>0.827637</v>
      </c>
      <c r="GV120">
        <v>2.23999</v>
      </c>
      <c r="GW120">
        <v>1.39648</v>
      </c>
      <c r="GX120">
        <v>2.34741</v>
      </c>
      <c r="GY120">
        <v>1.49536</v>
      </c>
      <c r="GZ120">
        <v>2.40356</v>
      </c>
      <c r="HA120">
        <v>35.5218</v>
      </c>
      <c r="HB120">
        <v>24.0787</v>
      </c>
      <c r="HC120">
        <v>18</v>
      </c>
      <c r="HD120">
        <v>529.449</v>
      </c>
      <c r="HE120">
        <v>438.306</v>
      </c>
      <c r="HF120">
        <v>24.7871</v>
      </c>
      <c r="HG120">
        <v>26.4667</v>
      </c>
      <c r="HH120">
        <v>30</v>
      </c>
      <c r="HI120">
        <v>26.4881</v>
      </c>
      <c r="HJ120">
        <v>26.4386</v>
      </c>
      <c r="HK120">
        <v>16.5219</v>
      </c>
      <c r="HL120">
        <v>24.3432</v>
      </c>
      <c r="HM120">
        <v>96.8616</v>
      </c>
      <c r="HN120">
        <v>24.7902</v>
      </c>
      <c r="HO120">
        <v>299.494</v>
      </c>
      <c r="HP120">
        <v>23.6183</v>
      </c>
      <c r="HQ120">
        <v>101.101</v>
      </c>
      <c r="HR120">
        <v>101.005</v>
      </c>
    </row>
    <row r="121" spans="1:226">
      <c r="A121">
        <v>105</v>
      </c>
      <c r="B121">
        <v>1679424621.1</v>
      </c>
      <c r="C121">
        <v>2708</v>
      </c>
      <c r="D121" t="s">
        <v>569</v>
      </c>
      <c r="E121" t="s">
        <v>570</v>
      </c>
      <c r="F121">
        <v>5</v>
      </c>
      <c r="G121" t="s">
        <v>353</v>
      </c>
      <c r="H121" t="s">
        <v>354</v>
      </c>
      <c r="I121">
        <v>1679424613.314285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323.108531656209</v>
      </c>
      <c r="AK121">
        <v>332.4028848484847</v>
      </c>
      <c r="AL121">
        <v>-3.285777104250527</v>
      </c>
      <c r="AM121">
        <v>64.85962485554292</v>
      </c>
      <c r="AN121">
        <f>(AP121 - AO121 + BO121*1E3/(8.314*(BQ121+273.15)) * AR121/BN121 * AQ121) * BN121/(100*BB121) * 1000/(1000 - AP121)</f>
        <v>0</v>
      </c>
      <c r="AO121">
        <v>23.60028441049342</v>
      </c>
      <c r="AP121">
        <v>24.14639120879122</v>
      </c>
      <c r="AQ121">
        <v>-1.260285331995034E-05</v>
      </c>
      <c r="AR121">
        <v>96.46413391047723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1.51</v>
      </c>
      <c r="BC121">
        <v>0.5</v>
      </c>
      <c r="BD121" t="s">
        <v>355</v>
      </c>
      <c r="BE121">
        <v>2</v>
      </c>
      <c r="BF121" t="b">
        <v>1</v>
      </c>
      <c r="BG121">
        <v>1679424613.314285</v>
      </c>
      <c r="BH121">
        <v>347.5107857142858</v>
      </c>
      <c r="BI121">
        <v>331.5566428571428</v>
      </c>
      <c r="BJ121">
        <v>24.15224285714285</v>
      </c>
      <c r="BK121">
        <v>23.60392857142858</v>
      </c>
      <c r="BL121">
        <v>350.4361428571428</v>
      </c>
      <c r="BM121">
        <v>24.24942857142857</v>
      </c>
      <c r="BN121">
        <v>500.0548928571429</v>
      </c>
      <c r="BO121">
        <v>89.95072857142857</v>
      </c>
      <c r="BP121">
        <v>0.100017075</v>
      </c>
      <c r="BQ121">
        <v>26.79638928571428</v>
      </c>
      <c r="BR121">
        <v>27.49253928571428</v>
      </c>
      <c r="BS121">
        <v>999.9000000000002</v>
      </c>
      <c r="BT121">
        <v>0</v>
      </c>
      <c r="BU121">
        <v>0</v>
      </c>
      <c r="BV121">
        <v>9983.88107142857</v>
      </c>
      <c r="BW121">
        <v>0</v>
      </c>
      <c r="BX121">
        <v>13.482</v>
      </c>
      <c r="BY121">
        <v>15.9541</v>
      </c>
      <c r="BZ121">
        <v>356.111642857143</v>
      </c>
      <c r="CA121">
        <v>339.5719999999999</v>
      </c>
      <c r="CB121">
        <v>0.5483217857142856</v>
      </c>
      <c r="CC121">
        <v>331.5566428571428</v>
      </c>
      <c r="CD121">
        <v>23.60392857142858</v>
      </c>
      <c r="CE121">
        <v>2.172511785714286</v>
      </c>
      <c r="CF121">
        <v>2.12319</v>
      </c>
      <c r="CG121">
        <v>18.76104285714286</v>
      </c>
      <c r="CH121">
        <v>18.39422857142857</v>
      </c>
      <c r="CI121">
        <v>1999.936071428571</v>
      </c>
      <c r="CJ121">
        <v>0.9800033214285714</v>
      </c>
      <c r="CK121">
        <v>0.01999676785714286</v>
      </c>
      <c r="CL121">
        <v>0</v>
      </c>
      <c r="CM121">
        <v>2.328592857142857</v>
      </c>
      <c r="CN121">
        <v>0</v>
      </c>
      <c r="CO121">
        <v>2375.555357142857</v>
      </c>
      <c r="CP121">
        <v>16748.94285714285</v>
      </c>
      <c r="CQ121">
        <v>38.63371428571428</v>
      </c>
      <c r="CR121">
        <v>39.92160714285713</v>
      </c>
      <c r="CS121">
        <v>38.5935</v>
      </c>
      <c r="CT121">
        <v>39.0265</v>
      </c>
      <c r="CU121">
        <v>37.93267857142856</v>
      </c>
      <c r="CV121">
        <v>1959.944642857143</v>
      </c>
      <c r="CW121">
        <v>39.99178571428571</v>
      </c>
      <c r="CX121">
        <v>0</v>
      </c>
      <c r="CY121">
        <v>1679424627.9</v>
      </c>
      <c r="CZ121">
        <v>0</v>
      </c>
      <c r="DA121">
        <v>0</v>
      </c>
      <c r="DB121" t="s">
        <v>356</v>
      </c>
      <c r="DC121">
        <v>1678823626.5</v>
      </c>
      <c r="DD121">
        <v>1678823640.5</v>
      </c>
      <c r="DE121">
        <v>0</v>
      </c>
      <c r="DF121">
        <v>1.239</v>
      </c>
      <c r="DG121">
        <v>0.006</v>
      </c>
      <c r="DH121">
        <v>-2.298</v>
      </c>
      <c r="DI121">
        <v>-0.146</v>
      </c>
      <c r="DJ121">
        <v>420</v>
      </c>
      <c r="DK121">
        <v>21</v>
      </c>
      <c r="DL121">
        <v>0.57</v>
      </c>
      <c r="DM121">
        <v>0.05</v>
      </c>
      <c r="DN121">
        <v>15.45054146341463</v>
      </c>
      <c r="DO121">
        <v>10.49941881533098</v>
      </c>
      <c r="DP121">
        <v>1.042600473482136</v>
      </c>
      <c r="DQ121">
        <v>0</v>
      </c>
      <c r="DR121">
        <v>0.5485107560975609</v>
      </c>
      <c r="DS121">
        <v>0.001023846689896126</v>
      </c>
      <c r="DT121">
        <v>0.0009992865694227404</v>
      </c>
      <c r="DU121">
        <v>1</v>
      </c>
      <c r="DV121">
        <v>1</v>
      </c>
      <c r="DW121">
        <v>2</v>
      </c>
      <c r="DX121" t="s">
        <v>357</v>
      </c>
      <c r="DY121">
        <v>2.98326</v>
      </c>
      <c r="DZ121">
        <v>2.71558</v>
      </c>
      <c r="EA121">
        <v>0.0769995</v>
      </c>
      <c r="EB121">
        <v>0.0724775</v>
      </c>
      <c r="EC121">
        <v>0.107445</v>
      </c>
      <c r="ED121">
        <v>0.103669</v>
      </c>
      <c r="EE121">
        <v>29359.3</v>
      </c>
      <c r="EF121">
        <v>29603.3</v>
      </c>
      <c r="EG121">
        <v>29562.5</v>
      </c>
      <c r="EH121">
        <v>29516.8</v>
      </c>
      <c r="EI121">
        <v>34954.7</v>
      </c>
      <c r="EJ121">
        <v>35153.7</v>
      </c>
      <c r="EK121">
        <v>41647.9</v>
      </c>
      <c r="EL121">
        <v>42053</v>
      </c>
      <c r="EM121">
        <v>1.97335</v>
      </c>
      <c r="EN121">
        <v>1.89955</v>
      </c>
      <c r="EO121">
        <v>0.102401</v>
      </c>
      <c r="EP121">
        <v>0</v>
      </c>
      <c r="EQ121">
        <v>25.8186</v>
      </c>
      <c r="ER121">
        <v>999.9</v>
      </c>
      <c r="ES121">
        <v>57.1</v>
      </c>
      <c r="ET121">
        <v>30.6</v>
      </c>
      <c r="EU121">
        <v>27.9913</v>
      </c>
      <c r="EV121">
        <v>62.4337</v>
      </c>
      <c r="EW121">
        <v>32.7845</v>
      </c>
      <c r="EX121">
        <v>1</v>
      </c>
      <c r="EY121">
        <v>-0.0792658</v>
      </c>
      <c r="EZ121">
        <v>0.312258</v>
      </c>
      <c r="FA121">
        <v>20.3429</v>
      </c>
      <c r="FB121">
        <v>5.21804</v>
      </c>
      <c r="FC121">
        <v>12.0099</v>
      </c>
      <c r="FD121">
        <v>4.9892</v>
      </c>
      <c r="FE121">
        <v>3.2885</v>
      </c>
      <c r="FF121">
        <v>9999</v>
      </c>
      <c r="FG121">
        <v>9999</v>
      </c>
      <c r="FH121">
        <v>9999</v>
      </c>
      <c r="FI121">
        <v>999.9</v>
      </c>
      <c r="FJ121">
        <v>1.86741</v>
      </c>
      <c r="FK121">
        <v>1.86646</v>
      </c>
      <c r="FL121">
        <v>1.866</v>
      </c>
      <c r="FM121">
        <v>1.86588</v>
      </c>
      <c r="FN121">
        <v>1.86769</v>
      </c>
      <c r="FO121">
        <v>1.87024</v>
      </c>
      <c r="FP121">
        <v>1.86889</v>
      </c>
      <c r="FQ121">
        <v>1.87027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-2.853</v>
      </c>
      <c r="GF121">
        <v>-0.09719999999999999</v>
      </c>
      <c r="GG121">
        <v>-1.841240210434717</v>
      </c>
      <c r="GH121">
        <v>-0.003310856085068561</v>
      </c>
      <c r="GI121">
        <v>6.863268723063948E-07</v>
      </c>
      <c r="GJ121">
        <v>-1.919107141366201E-10</v>
      </c>
      <c r="GK121">
        <v>-0.1688837207721138</v>
      </c>
      <c r="GL121">
        <v>-0.01731051475613908</v>
      </c>
      <c r="GM121">
        <v>0.001423790055903263</v>
      </c>
      <c r="GN121">
        <v>-2.424810517790065E-05</v>
      </c>
      <c r="GO121">
        <v>3</v>
      </c>
      <c r="GP121">
        <v>2318</v>
      </c>
      <c r="GQ121">
        <v>1</v>
      </c>
      <c r="GR121">
        <v>25</v>
      </c>
      <c r="GS121">
        <v>10016.6</v>
      </c>
      <c r="GT121">
        <v>10016.3</v>
      </c>
      <c r="GU121">
        <v>0.7922360000000001</v>
      </c>
      <c r="GV121">
        <v>2.23267</v>
      </c>
      <c r="GW121">
        <v>1.39648</v>
      </c>
      <c r="GX121">
        <v>2.34985</v>
      </c>
      <c r="GY121">
        <v>1.49536</v>
      </c>
      <c r="GZ121">
        <v>2.53662</v>
      </c>
      <c r="HA121">
        <v>35.5218</v>
      </c>
      <c r="HB121">
        <v>24.0787</v>
      </c>
      <c r="HC121">
        <v>18</v>
      </c>
      <c r="HD121">
        <v>529.346</v>
      </c>
      <c r="HE121">
        <v>438.097</v>
      </c>
      <c r="HF121">
        <v>24.7888</v>
      </c>
      <c r="HG121">
        <v>26.4651</v>
      </c>
      <c r="HH121">
        <v>29.9999</v>
      </c>
      <c r="HI121">
        <v>26.4859</v>
      </c>
      <c r="HJ121">
        <v>26.4368</v>
      </c>
      <c r="HK121">
        <v>15.8668</v>
      </c>
      <c r="HL121">
        <v>24.3432</v>
      </c>
      <c r="HM121">
        <v>97.2333</v>
      </c>
      <c r="HN121">
        <v>24.7945</v>
      </c>
      <c r="HO121">
        <v>279.457</v>
      </c>
      <c r="HP121">
        <v>23.6183</v>
      </c>
      <c r="HQ121">
        <v>101.104</v>
      </c>
      <c r="HR121">
        <v>101.006</v>
      </c>
    </row>
    <row r="122" spans="1:226">
      <c r="A122">
        <v>106</v>
      </c>
      <c r="B122">
        <v>1679424625.6</v>
      </c>
      <c r="C122">
        <v>2712.5</v>
      </c>
      <c r="D122" t="s">
        <v>571</v>
      </c>
      <c r="E122" t="s">
        <v>572</v>
      </c>
      <c r="F122">
        <v>5</v>
      </c>
      <c r="G122" t="s">
        <v>353</v>
      </c>
      <c r="H122" t="s">
        <v>354</v>
      </c>
      <c r="I122">
        <v>1679424617.760714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307.8639133620792</v>
      </c>
      <c r="AK122">
        <v>317.4374363636363</v>
      </c>
      <c r="AL122">
        <v>-3.324639525668079</v>
      </c>
      <c r="AM122">
        <v>64.85962485554292</v>
      </c>
      <c r="AN122">
        <f>(AP122 - AO122 + BO122*1E3/(8.314*(BQ122+273.15)) * AR122/BN122 * AQ122) * BN122/(100*BB122) * 1000/(1000 - AP122)</f>
        <v>0</v>
      </c>
      <c r="AO122">
        <v>23.59708345729723</v>
      </c>
      <c r="AP122">
        <v>24.1421252747253</v>
      </c>
      <c r="AQ122">
        <v>-7.159395680708686E-06</v>
      </c>
      <c r="AR122">
        <v>96.46413391047723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1.51</v>
      </c>
      <c r="BC122">
        <v>0.5</v>
      </c>
      <c r="BD122" t="s">
        <v>355</v>
      </c>
      <c r="BE122">
        <v>2</v>
      </c>
      <c r="BF122" t="b">
        <v>1</v>
      </c>
      <c r="BG122">
        <v>1679424617.760714</v>
      </c>
      <c r="BH122">
        <v>333.4025</v>
      </c>
      <c r="BI122">
        <v>316.8624642857143</v>
      </c>
      <c r="BJ122">
        <v>24.14875714285714</v>
      </c>
      <c r="BK122">
        <v>23.60134285714286</v>
      </c>
      <c r="BL122">
        <v>336.2867142857143</v>
      </c>
      <c r="BM122">
        <v>24.24597499999999</v>
      </c>
      <c r="BN122">
        <v>500.0554642857143</v>
      </c>
      <c r="BO122">
        <v>89.94973928571429</v>
      </c>
      <c r="BP122">
        <v>0.1000410928571429</v>
      </c>
      <c r="BQ122">
        <v>26.79692142857143</v>
      </c>
      <c r="BR122">
        <v>27.49505714285714</v>
      </c>
      <c r="BS122">
        <v>999.9000000000002</v>
      </c>
      <c r="BT122">
        <v>0</v>
      </c>
      <c r="BU122">
        <v>0</v>
      </c>
      <c r="BV122">
        <v>9986.783214285713</v>
      </c>
      <c r="BW122">
        <v>0</v>
      </c>
      <c r="BX122">
        <v>13.48515</v>
      </c>
      <c r="BY122">
        <v>16.53997499999999</v>
      </c>
      <c r="BZ122">
        <v>341.6529642857143</v>
      </c>
      <c r="CA122">
        <v>324.5217142857142</v>
      </c>
      <c r="CB122">
        <v>0.5474183928571429</v>
      </c>
      <c r="CC122">
        <v>316.8624642857143</v>
      </c>
      <c r="CD122">
        <v>23.60134285714286</v>
      </c>
      <c r="CE122">
        <v>2.172175</v>
      </c>
      <c r="CF122">
        <v>2.122934642857143</v>
      </c>
      <c r="CG122">
        <v>18.75856428571428</v>
      </c>
      <c r="CH122">
        <v>18.39231428571429</v>
      </c>
      <c r="CI122">
        <v>1999.940000000001</v>
      </c>
      <c r="CJ122">
        <v>0.9800044999999998</v>
      </c>
      <c r="CK122">
        <v>0.0199956</v>
      </c>
      <c r="CL122">
        <v>0</v>
      </c>
      <c r="CM122">
        <v>2.299721428571428</v>
      </c>
      <c r="CN122">
        <v>0</v>
      </c>
      <c r="CO122">
        <v>2373.011071428571</v>
      </c>
      <c r="CP122">
        <v>16748.98571428571</v>
      </c>
      <c r="CQ122">
        <v>38.72746428571428</v>
      </c>
      <c r="CR122">
        <v>40.01985714285713</v>
      </c>
      <c r="CS122">
        <v>38.67382142857142</v>
      </c>
      <c r="CT122">
        <v>39.13810714285713</v>
      </c>
      <c r="CU122">
        <v>38.01985714285714</v>
      </c>
      <c r="CV122">
        <v>1959.95</v>
      </c>
      <c r="CW122">
        <v>39.99</v>
      </c>
      <c r="CX122">
        <v>0</v>
      </c>
      <c r="CY122">
        <v>1679424632.7</v>
      </c>
      <c r="CZ122">
        <v>0</v>
      </c>
      <c r="DA122">
        <v>0</v>
      </c>
      <c r="DB122" t="s">
        <v>356</v>
      </c>
      <c r="DC122">
        <v>1678823626.5</v>
      </c>
      <c r="DD122">
        <v>1678823640.5</v>
      </c>
      <c r="DE122">
        <v>0</v>
      </c>
      <c r="DF122">
        <v>1.239</v>
      </c>
      <c r="DG122">
        <v>0.006</v>
      </c>
      <c r="DH122">
        <v>-2.298</v>
      </c>
      <c r="DI122">
        <v>-0.146</v>
      </c>
      <c r="DJ122">
        <v>420</v>
      </c>
      <c r="DK122">
        <v>21</v>
      </c>
      <c r="DL122">
        <v>0.57</v>
      </c>
      <c r="DM122">
        <v>0.05</v>
      </c>
      <c r="DN122">
        <v>16.06185609756098</v>
      </c>
      <c r="DO122">
        <v>8.500662020905937</v>
      </c>
      <c r="DP122">
        <v>0.8568715286489338</v>
      </c>
      <c r="DQ122">
        <v>0</v>
      </c>
      <c r="DR122">
        <v>0.5479523170731707</v>
      </c>
      <c r="DS122">
        <v>-0.003812759581882416</v>
      </c>
      <c r="DT122">
        <v>0.002230854374657385</v>
      </c>
      <c r="DU122">
        <v>1</v>
      </c>
      <c r="DV122">
        <v>1</v>
      </c>
      <c r="DW122">
        <v>2</v>
      </c>
      <c r="DX122" t="s">
        <v>357</v>
      </c>
      <c r="DY122">
        <v>2.98346</v>
      </c>
      <c r="DZ122">
        <v>2.71562</v>
      </c>
      <c r="EA122">
        <v>0.0741849</v>
      </c>
      <c r="EB122">
        <v>0.0695784</v>
      </c>
      <c r="EC122">
        <v>0.10743</v>
      </c>
      <c r="ED122">
        <v>0.103726</v>
      </c>
      <c r="EE122">
        <v>29448.4</v>
      </c>
      <c r="EF122">
        <v>29695.8</v>
      </c>
      <c r="EG122">
        <v>29562.1</v>
      </c>
      <c r="EH122">
        <v>29516.7</v>
      </c>
      <c r="EI122">
        <v>34954.6</v>
      </c>
      <c r="EJ122">
        <v>35151.2</v>
      </c>
      <c r="EK122">
        <v>41647.2</v>
      </c>
      <c r="EL122">
        <v>42052.8</v>
      </c>
      <c r="EM122">
        <v>1.97327</v>
      </c>
      <c r="EN122">
        <v>1.89998</v>
      </c>
      <c r="EO122">
        <v>0.103064</v>
      </c>
      <c r="EP122">
        <v>0</v>
      </c>
      <c r="EQ122">
        <v>25.8177</v>
      </c>
      <c r="ER122">
        <v>999.9</v>
      </c>
      <c r="ES122">
        <v>57.1</v>
      </c>
      <c r="ET122">
        <v>30.6</v>
      </c>
      <c r="EU122">
        <v>27.9912</v>
      </c>
      <c r="EV122">
        <v>62.8737</v>
      </c>
      <c r="EW122">
        <v>32.6322</v>
      </c>
      <c r="EX122">
        <v>1</v>
      </c>
      <c r="EY122">
        <v>-0.07983990000000001</v>
      </c>
      <c r="EZ122">
        <v>0.297835</v>
      </c>
      <c r="FA122">
        <v>20.3429</v>
      </c>
      <c r="FB122">
        <v>5.21909</v>
      </c>
      <c r="FC122">
        <v>12.0099</v>
      </c>
      <c r="FD122">
        <v>4.9896</v>
      </c>
      <c r="FE122">
        <v>3.28865</v>
      </c>
      <c r="FF122">
        <v>9999</v>
      </c>
      <c r="FG122">
        <v>9999</v>
      </c>
      <c r="FH122">
        <v>9999</v>
      </c>
      <c r="FI122">
        <v>999.9</v>
      </c>
      <c r="FJ122">
        <v>1.8674</v>
      </c>
      <c r="FK122">
        <v>1.86646</v>
      </c>
      <c r="FL122">
        <v>1.86598</v>
      </c>
      <c r="FM122">
        <v>1.86587</v>
      </c>
      <c r="FN122">
        <v>1.86768</v>
      </c>
      <c r="FO122">
        <v>1.87024</v>
      </c>
      <c r="FP122">
        <v>1.8689</v>
      </c>
      <c r="FQ122">
        <v>1.87027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-2.81</v>
      </c>
      <c r="GF122">
        <v>-0.09719999999999999</v>
      </c>
      <c r="GG122">
        <v>-1.841240210434717</v>
      </c>
      <c r="GH122">
        <v>-0.003310856085068561</v>
      </c>
      <c r="GI122">
        <v>6.863268723063948E-07</v>
      </c>
      <c r="GJ122">
        <v>-1.919107141366201E-10</v>
      </c>
      <c r="GK122">
        <v>-0.1688837207721138</v>
      </c>
      <c r="GL122">
        <v>-0.01731051475613908</v>
      </c>
      <c r="GM122">
        <v>0.001423790055903263</v>
      </c>
      <c r="GN122">
        <v>-2.424810517790065E-05</v>
      </c>
      <c r="GO122">
        <v>3</v>
      </c>
      <c r="GP122">
        <v>2318</v>
      </c>
      <c r="GQ122">
        <v>1</v>
      </c>
      <c r="GR122">
        <v>25</v>
      </c>
      <c r="GS122">
        <v>10016.7</v>
      </c>
      <c r="GT122">
        <v>10016.4</v>
      </c>
      <c r="GU122">
        <v>0.758057</v>
      </c>
      <c r="GV122">
        <v>2.23389</v>
      </c>
      <c r="GW122">
        <v>1.39648</v>
      </c>
      <c r="GX122">
        <v>2.34863</v>
      </c>
      <c r="GY122">
        <v>1.49536</v>
      </c>
      <c r="GZ122">
        <v>2.5354</v>
      </c>
      <c r="HA122">
        <v>35.5451</v>
      </c>
      <c r="HB122">
        <v>24.0787</v>
      </c>
      <c r="HC122">
        <v>18</v>
      </c>
      <c r="HD122">
        <v>529.288</v>
      </c>
      <c r="HE122">
        <v>438.352</v>
      </c>
      <c r="HF122">
        <v>24.7922</v>
      </c>
      <c r="HG122">
        <v>26.4645</v>
      </c>
      <c r="HH122">
        <v>29.9999</v>
      </c>
      <c r="HI122">
        <v>26.4851</v>
      </c>
      <c r="HJ122">
        <v>26.4366</v>
      </c>
      <c r="HK122">
        <v>15.1855</v>
      </c>
      <c r="HL122">
        <v>24.3432</v>
      </c>
      <c r="HM122">
        <v>97.2333</v>
      </c>
      <c r="HN122">
        <v>24.7945</v>
      </c>
      <c r="HO122">
        <v>266.023</v>
      </c>
      <c r="HP122">
        <v>23.6183</v>
      </c>
      <c r="HQ122">
        <v>101.102</v>
      </c>
      <c r="HR122">
        <v>101.006</v>
      </c>
    </row>
    <row r="123" spans="1:226">
      <c r="A123">
        <v>107</v>
      </c>
      <c r="B123">
        <v>1679424630.6</v>
      </c>
      <c r="C123">
        <v>2717.5</v>
      </c>
      <c r="D123" t="s">
        <v>573</v>
      </c>
      <c r="E123" t="s">
        <v>574</v>
      </c>
      <c r="F123">
        <v>5</v>
      </c>
      <c r="G123" t="s">
        <v>353</v>
      </c>
      <c r="H123" t="s">
        <v>354</v>
      </c>
      <c r="I123">
        <v>1679424623.062963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290.8405728740139</v>
      </c>
      <c r="AK123">
        <v>300.8008</v>
      </c>
      <c r="AL123">
        <v>-3.336413009950115</v>
      </c>
      <c r="AM123">
        <v>64.85962485554292</v>
      </c>
      <c r="AN123">
        <f>(AP123 - AO123 + BO123*1E3/(8.314*(BQ123+273.15)) * AR123/BN123 * AQ123) * BN123/(100*BB123) * 1000/(1000 - AP123)</f>
        <v>0</v>
      </c>
      <c r="AO123">
        <v>23.62550930820006</v>
      </c>
      <c r="AP123">
        <v>24.15626813186815</v>
      </c>
      <c r="AQ123">
        <v>7.88763933453879E-06</v>
      </c>
      <c r="AR123">
        <v>96.46413391047723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1.51</v>
      </c>
      <c r="BC123">
        <v>0.5</v>
      </c>
      <c r="BD123" t="s">
        <v>355</v>
      </c>
      <c r="BE123">
        <v>2</v>
      </c>
      <c r="BF123" t="b">
        <v>1</v>
      </c>
      <c r="BG123">
        <v>1679424623.062963</v>
      </c>
      <c r="BH123">
        <v>316.3532592592593</v>
      </c>
      <c r="BI123">
        <v>299.2962592592593</v>
      </c>
      <c r="BJ123">
        <v>24.14754444444445</v>
      </c>
      <c r="BK123">
        <v>23.61176666666667</v>
      </c>
      <c r="BL123">
        <v>319.1875185185185</v>
      </c>
      <c r="BM123">
        <v>24.24477777777778</v>
      </c>
      <c r="BN123">
        <v>500.0504074074074</v>
      </c>
      <c r="BO123">
        <v>89.94886296296298</v>
      </c>
      <c r="BP123">
        <v>0.100073637037037</v>
      </c>
      <c r="BQ123">
        <v>26.80054814814815</v>
      </c>
      <c r="BR123">
        <v>27.49827407407408</v>
      </c>
      <c r="BS123">
        <v>999.9000000000001</v>
      </c>
      <c r="BT123">
        <v>0</v>
      </c>
      <c r="BU123">
        <v>0</v>
      </c>
      <c r="BV123">
        <v>9982.914074074073</v>
      </c>
      <c r="BW123">
        <v>0</v>
      </c>
      <c r="BX123">
        <v>13.48580740740741</v>
      </c>
      <c r="BY123">
        <v>17.05695555555556</v>
      </c>
      <c r="BZ123">
        <v>324.1814444444444</v>
      </c>
      <c r="CA123">
        <v>306.5338888888889</v>
      </c>
      <c r="CB123">
        <v>0.5357807407407408</v>
      </c>
      <c r="CC123">
        <v>299.2962592592593</v>
      </c>
      <c r="CD123">
        <v>23.61176666666667</v>
      </c>
      <c r="CE123">
        <v>2.172045185185185</v>
      </c>
      <c r="CF123">
        <v>2.123851851851851</v>
      </c>
      <c r="CG123">
        <v>18.7576</v>
      </c>
      <c r="CH123">
        <v>18.3992</v>
      </c>
      <c r="CI123">
        <v>1999.94</v>
      </c>
      <c r="CJ123">
        <v>0.9800041111111112</v>
      </c>
      <c r="CK123">
        <v>0.01999602592592593</v>
      </c>
      <c r="CL123">
        <v>0</v>
      </c>
      <c r="CM123">
        <v>2.330144444444445</v>
      </c>
      <c r="CN123">
        <v>0</v>
      </c>
      <c r="CO123">
        <v>2370.04925925926</v>
      </c>
      <c r="CP123">
        <v>16748.98518518519</v>
      </c>
      <c r="CQ123">
        <v>38.8377037037037</v>
      </c>
      <c r="CR123">
        <v>40.12944444444444</v>
      </c>
      <c r="CS123">
        <v>38.76596296296297</v>
      </c>
      <c r="CT123">
        <v>39.27055555555556</v>
      </c>
      <c r="CU123">
        <v>38.12018518518518</v>
      </c>
      <c r="CV123">
        <v>1959.948888888888</v>
      </c>
      <c r="CW123">
        <v>39.99148148148148</v>
      </c>
      <c r="CX123">
        <v>0</v>
      </c>
      <c r="CY123">
        <v>1679424637.5</v>
      </c>
      <c r="CZ123">
        <v>0</v>
      </c>
      <c r="DA123">
        <v>0</v>
      </c>
      <c r="DB123" t="s">
        <v>356</v>
      </c>
      <c r="DC123">
        <v>1678823626.5</v>
      </c>
      <c r="DD123">
        <v>1678823640.5</v>
      </c>
      <c r="DE123">
        <v>0</v>
      </c>
      <c r="DF123">
        <v>1.239</v>
      </c>
      <c r="DG123">
        <v>0.006</v>
      </c>
      <c r="DH123">
        <v>-2.298</v>
      </c>
      <c r="DI123">
        <v>-0.146</v>
      </c>
      <c r="DJ123">
        <v>420</v>
      </c>
      <c r="DK123">
        <v>21</v>
      </c>
      <c r="DL123">
        <v>0.57</v>
      </c>
      <c r="DM123">
        <v>0.05</v>
      </c>
      <c r="DN123">
        <v>16.77975</v>
      </c>
      <c r="DO123">
        <v>5.725670544090032</v>
      </c>
      <c r="DP123">
        <v>0.5582230217395195</v>
      </c>
      <c r="DQ123">
        <v>0</v>
      </c>
      <c r="DR123">
        <v>0.5394196499999999</v>
      </c>
      <c r="DS123">
        <v>-0.1231786716697943</v>
      </c>
      <c r="DT123">
        <v>0.01468332905806786</v>
      </c>
      <c r="DU123">
        <v>0</v>
      </c>
      <c r="DV123">
        <v>0</v>
      </c>
      <c r="DW123">
        <v>2</v>
      </c>
      <c r="DX123" t="s">
        <v>381</v>
      </c>
      <c r="DY123">
        <v>2.9833</v>
      </c>
      <c r="DZ123">
        <v>2.71539</v>
      </c>
      <c r="EA123">
        <v>0.0709866</v>
      </c>
      <c r="EB123">
        <v>0.06625499999999999</v>
      </c>
      <c r="EC123">
        <v>0.107477</v>
      </c>
      <c r="ED123">
        <v>0.103809</v>
      </c>
      <c r="EE123">
        <v>29550.5</v>
      </c>
      <c r="EF123">
        <v>29802</v>
      </c>
      <c r="EG123">
        <v>29562.4</v>
      </c>
      <c r="EH123">
        <v>29516.9</v>
      </c>
      <c r="EI123">
        <v>34953</v>
      </c>
      <c r="EJ123">
        <v>35148.3</v>
      </c>
      <c r="EK123">
        <v>41647.5</v>
      </c>
      <c r="EL123">
        <v>42053.4</v>
      </c>
      <c r="EM123">
        <v>1.97318</v>
      </c>
      <c r="EN123">
        <v>1.89968</v>
      </c>
      <c r="EO123">
        <v>0.103295</v>
      </c>
      <c r="EP123">
        <v>0</v>
      </c>
      <c r="EQ123">
        <v>25.8163</v>
      </c>
      <c r="ER123">
        <v>999.9</v>
      </c>
      <c r="ES123">
        <v>57.1</v>
      </c>
      <c r="ET123">
        <v>30.6</v>
      </c>
      <c r="EU123">
        <v>27.9923</v>
      </c>
      <c r="EV123">
        <v>62.7637</v>
      </c>
      <c r="EW123">
        <v>33.0088</v>
      </c>
      <c r="EX123">
        <v>1</v>
      </c>
      <c r="EY123">
        <v>-0.0797561</v>
      </c>
      <c r="EZ123">
        <v>0.304897</v>
      </c>
      <c r="FA123">
        <v>20.343</v>
      </c>
      <c r="FB123">
        <v>5.21909</v>
      </c>
      <c r="FC123">
        <v>12.0099</v>
      </c>
      <c r="FD123">
        <v>4.98975</v>
      </c>
      <c r="FE123">
        <v>3.28865</v>
      </c>
      <c r="FF123">
        <v>9999</v>
      </c>
      <c r="FG123">
        <v>9999</v>
      </c>
      <c r="FH123">
        <v>9999</v>
      </c>
      <c r="FI123">
        <v>999.9</v>
      </c>
      <c r="FJ123">
        <v>1.8674</v>
      </c>
      <c r="FK123">
        <v>1.86646</v>
      </c>
      <c r="FL123">
        <v>1.866</v>
      </c>
      <c r="FM123">
        <v>1.86587</v>
      </c>
      <c r="FN123">
        <v>1.86768</v>
      </c>
      <c r="FO123">
        <v>1.87026</v>
      </c>
      <c r="FP123">
        <v>1.86887</v>
      </c>
      <c r="FQ123">
        <v>1.87027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-2.762</v>
      </c>
      <c r="GF123">
        <v>-0.09710000000000001</v>
      </c>
      <c r="GG123">
        <v>-1.841240210434717</v>
      </c>
      <c r="GH123">
        <v>-0.003310856085068561</v>
      </c>
      <c r="GI123">
        <v>6.863268723063948E-07</v>
      </c>
      <c r="GJ123">
        <v>-1.919107141366201E-10</v>
      </c>
      <c r="GK123">
        <v>-0.1688837207721138</v>
      </c>
      <c r="GL123">
        <v>-0.01731051475613908</v>
      </c>
      <c r="GM123">
        <v>0.001423790055903263</v>
      </c>
      <c r="GN123">
        <v>-2.424810517790065E-05</v>
      </c>
      <c r="GO123">
        <v>3</v>
      </c>
      <c r="GP123">
        <v>2318</v>
      </c>
      <c r="GQ123">
        <v>1</v>
      </c>
      <c r="GR123">
        <v>25</v>
      </c>
      <c r="GS123">
        <v>10016.7</v>
      </c>
      <c r="GT123">
        <v>10016.5</v>
      </c>
      <c r="GU123">
        <v>0.723877</v>
      </c>
      <c r="GV123">
        <v>2.24609</v>
      </c>
      <c r="GW123">
        <v>1.39648</v>
      </c>
      <c r="GX123">
        <v>2.34863</v>
      </c>
      <c r="GY123">
        <v>1.49536</v>
      </c>
      <c r="GZ123">
        <v>2.44629</v>
      </c>
      <c r="HA123">
        <v>35.5451</v>
      </c>
      <c r="HB123">
        <v>24.0787</v>
      </c>
      <c r="HC123">
        <v>18</v>
      </c>
      <c r="HD123">
        <v>529.2089999999999</v>
      </c>
      <c r="HE123">
        <v>438.155</v>
      </c>
      <c r="HF123">
        <v>24.7952</v>
      </c>
      <c r="HG123">
        <v>26.4631</v>
      </c>
      <c r="HH123">
        <v>30</v>
      </c>
      <c r="HI123">
        <v>26.4837</v>
      </c>
      <c r="HJ123">
        <v>26.4346</v>
      </c>
      <c r="HK123">
        <v>14.5089</v>
      </c>
      <c r="HL123">
        <v>24.3432</v>
      </c>
      <c r="HM123">
        <v>97.2333</v>
      </c>
      <c r="HN123">
        <v>24.7953</v>
      </c>
      <c r="HO123">
        <v>252.665</v>
      </c>
      <c r="HP123">
        <v>23.6183</v>
      </c>
      <c r="HQ123">
        <v>101.103</v>
      </c>
      <c r="HR123">
        <v>101.007</v>
      </c>
    </row>
    <row r="124" spans="1:226">
      <c r="A124">
        <v>108</v>
      </c>
      <c r="B124">
        <v>1679424635.6</v>
      </c>
      <c r="C124">
        <v>2722.5</v>
      </c>
      <c r="D124" t="s">
        <v>575</v>
      </c>
      <c r="E124" t="s">
        <v>576</v>
      </c>
      <c r="F124">
        <v>5</v>
      </c>
      <c r="G124" t="s">
        <v>353</v>
      </c>
      <c r="H124" t="s">
        <v>354</v>
      </c>
      <c r="I124">
        <v>1679424628.081481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273.930078986196</v>
      </c>
      <c r="AK124">
        <v>284.1479393939392</v>
      </c>
      <c r="AL124">
        <v>-3.335331128447991</v>
      </c>
      <c r="AM124">
        <v>64.85962485554292</v>
      </c>
      <c r="AN124">
        <f>(AP124 - AO124 + BO124*1E3/(8.314*(BQ124+273.15)) * AR124/BN124 * AQ124) * BN124/(100*BB124) * 1000/(1000 - AP124)</f>
        <v>0</v>
      </c>
      <c r="AO124">
        <v>23.64427447227372</v>
      </c>
      <c r="AP124">
        <v>24.17003626373627</v>
      </c>
      <c r="AQ124">
        <v>5.955669163720087E-05</v>
      </c>
      <c r="AR124">
        <v>96.46413391047723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1.51</v>
      </c>
      <c r="BC124">
        <v>0.5</v>
      </c>
      <c r="BD124" t="s">
        <v>355</v>
      </c>
      <c r="BE124">
        <v>2</v>
      </c>
      <c r="BF124" t="b">
        <v>1</v>
      </c>
      <c r="BG124">
        <v>1679424628.081481</v>
      </c>
      <c r="BH124">
        <v>300.0935185185185</v>
      </c>
      <c r="BI124">
        <v>282.6702222222222</v>
      </c>
      <c r="BJ124">
        <v>24.15294074074074</v>
      </c>
      <c r="BK124">
        <v>23.62641481481481</v>
      </c>
      <c r="BL124">
        <v>302.8798518518519</v>
      </c>
      <c r="BM124">
        <v>24.25012592592592</v>
      </c>
      <c r="BN124">
        <v>500.0438148148148</v>
      </c>
      <c r="BO124">
        <v>89.9491703703704</v>
      </c>
      <c r="BP124">
        <v>0.09997980000000001</v>
      </c>
      <c r="BQ124">
        <v>26.80418148148148</v>
      </c>
      <c r="BR124">
        <v>27.50273703703704</v>
      </c>
      <c r="BS124">
        <v>999.9000000000001</v>
      </c>
      <c r="BT124">
        <v>0</v>
      </c>
      <c r="BU124">
        <v>0</v>
      </c>
      <c r="BV124">
        <v>9993.632222222222</v>
      </c>
      <c r="BW124">
        <v>0</v>
      </c>
      <c r="BX124">
        <v>13.48554814814815</v>
      </c>
      <c r="BY124">
        <v>17.42322962962963</v>
      </c>
      <c r="BZ124">
        <v>307.521</v>
      </c>
      <c r="CA124">
        <v>289.5101111111111</v>
      </c>
      <c r="CB124">
        <v>0.5265344444444445</v>
      </c>
      <c r="CC124">
        <v>282.6702222222222</v>
      </c>
      <c r="CD124">
        <v>23.62641481481481</v>
      </c>
      <c r="CE124">
        <v>2.172538148148148</v>
      </c>
      <c r="CF124">
        <v>2.125176296296296</v>
      </c>
      <c r="CG124">
        <v>18.76122962962963</v>
      </c>
      <c r="CH124">
        <v>18.40914074074074</v>
      </c>
      <c r="CI124">
        <v>1999.951111111111</v>
      </c>
      <c r="CJ124">
        <v>0.9800004444444446</v>
      </c>
      <c r="CK124">
        <v>0.01999982592592593</v>
      </c>
      <c r="CL124">
        <v>0</v>
      </c>
      <c r="CM124">
        <v>2.343155555555556</v>
      </c>
      <c r="CN124">
        <v>0</v>
      </c>
      <c r="CO124">
        <v>2367.728518518519</v>
      </c>
      <c r="CP124">
        <v>16749.05185185185</v>
      </c>
      <c r="CQ124">
        <v>38.94181481481481</v>
      </c>
      <c r="CR124">
        <v>40.23359259259259</v>
      </c>
      <c r="CS124">
        <v>38.86551851851851</v>
      </c>
      <c r="CT124">
        <v>39.39788888888889</v>
      </c>
      <c r="CU124">
        <v>38.20811111111111</v>
      </c>
      <c r="CV124">
        <v>1959.953333333334</v>
      </c>
      <c r="CW124">
        <v>39.99814814814815</v>
      </c>
      <c r="CX124">
        <v>0</v>
      </c>
      <c r="CY124">
        <v>1679424642.9</v>
      </c>
      <c r="CZ124">
        <v>0</v>
      </c>
      <c r="DA124">
        <v>0</v>
      </c>
      <c r="DB124" t="s">
        <v>356</v>
      </c>
      <c r="DC124">
        <v>1678823626.5</v>
      </c>
      <c r="DD124">
        <v>1678823640.5</v>
      </c>
      <c r="DE124">
        <v>0</v>
      </c>
      <c r="DF124">
        <v>1.239</v>
      </c>
      <c r="DG124">
        <v>0.006</v>
      </c>
      <c r="DH124">
        <v>-2.298</v>
      </c>
      <c r="DI124">
        <v>-0.146</v>
      </c>
      <c r="DJ124">
        <v>420</v>
      </c>
      <c r="DK124">
        <v>21</v>
      </c>
      <c r="DL124">
        <v>0.57</v>
      </c>
      <c r="DM124">
        <v>0.05</v>
      </c>
      <c r="DN124">
        <v>17.2131425</v>
      </c>
      <c r="DO124">
        <v>4.472822138836759</v>
      </c>
      <c r="DP124">
        <v>0.4343819850589459</v>
      </c>
      <c r="DQ124">
        <v>0</v>
      </c>
      <c r="DR124">
        <v>0.5324242750000001</v>
      </c>
      <c r="DS124">
        <v>-0.1331984803001883</v>
      </c>
      <c r="DT124">
        <v>0.0154722271909824</v>
      </c>
      <c r="DU124">
        <v>0</v>
      </c>
      <c r="DV124">
        <v>0</v>
      </c>
      <c r="DW124">
        <v>2</v>
      </c>
      <c r="DX124" t="s">
        <v>381</v>
      </c>
      <c r="DY124">
        <v>2.98321</v>
      </c>
      <c r="DZ124">
        <v>2.71581</v>
      </c>
      <c r="EA124">
        <v>0.067716</v>
      </c>
      <c r="EB124">
        <v>0.0628702</v>
      </c>
      <c r="EC124">
        <v>0.107522</v>
      </c>
      <c r="ED124">
        <v>0.103809</v>
      </c>
      <c r="EE124">
        <v>29654.7</v>
      </c>
      <c r="EF124">
        <v>29909.9</v>
      </c>
      <c r="EG124">
        <v>29562.6</v>
      </c>
      <c r="EH124">
        <v>29516.8</v>
      </c>
      <c r="EI124">
        <v>34951.2</v>
      </c>
      <c r="EJ124">
        <v>35148.1</v>
      </c>
      <c r="EK124">
        <v>41647.5</v>
      </c>
      <c r="EL124">
        <v>42053.2</v>
      </c>
      <c r="EM124">
        <v>1.9732</v>
      </c>
      <c r="EN124">
        <v>1.8997</v>
      </c>
      <c r="EO124">
        <v>0.103265</v>
      </c>
      <c r="EP124">
        <v>0</v>
      </c>
      <c r="EQ124">
        <v>25.8144</v>
      </c>
      <c r="ER124">
        <v>999.9</v>
      </c>
      <c r="ES124">
        <v>57.1</v>
      </c>
      <c r="ET124">
        <v>30.6</v>
      </c>
      <c r="EU124">
        <v>27.9912</v>
      </c>
      <c r="EV124">
        <v>62.5637</v>
      </c>
      <c r="EW124">
        <v>33.0529</v>
      </c>
      <c r="EX124">
        <v>1</v>
      </c>
      <c r="EY124">
        <v>-0.0797485</v>
      </c>
      <c r="EZ124">
        <v>0.328358</v>
      </c>
      <c r="FA124">
        <v>20.3431</v>
      </c>
      <c r="FB124">
        <v>5.21879</v>
      </c>
      <c r="FC124">
        <v>12.0099</v>
      </c>
      <c r="FD124">
        <v>4.98955</v>
      </c>
      <c r="FE124">
        <v>3.28865</v>
      </c>
      <c r="FF124">
        <v>9999</v>
      </c>
      <c r="FG124">
        <v>9999</v>
      </c>
      <c r="FH124">
        <v>9999</v>
      </c>
      <c r="FI124">
        <v>999.9</v>
      </c>
      <c r="FJ124">
        <v>1.86741</v>
      </c>
      <c r="FK124">
        <v>1.86646</v>
      </c>
      <c r="FL124">
        <v>1.866</v>
      </c>
      <c r="FM124">
        <v>1.86587</v>
      </c>
      <c r="FN124">
        <v>1.86768</v>
      </c>
      <c r="FO124">
        <v>1.87027</v>
      </c>
      <c r="FP124">
        <v>1.86887</v>
      </c>
      <c r="FQ124">
        <v>1.87027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-2.714</v>
      </c>
      <c r="GF124">
        <v>-0.097</v>
      </c>
      <c r="GG124">
        <v>-1.841240210434717</v>
      </c>
      <c r="GH124">
        <v>-0.003310856085068561</v>
      </c>
      <c r="GI124">
        <v>6.863268723063948E-07</v>
      </c>
      <c r="GJ124">
        <v>-1.919107141366201E-10</v>
      </c>
      <c r="GK124">
        <v>-0.1688837207721138</v>
      </c>
      <c r="GL124">
        <v>-0.01731051475613908</v>
      </c>
      <c r="GM124">
        <v>0.001423790055903263</v>
      </c>
      <c r="GN124">
        <v>-2.424810517790065E-05</v>
      </c>
      <c r="GO124">
        <v>3</v>
      </c>
      <c r="GP124">
        <v>2318</v>
      </c>
      <c r="GQ124">
        <v>1</v>
      </c>
      <c r="GR124">
        <v>25</v>
      </c>
      <c r="GS124">
        <v>10016.8</v>
      </c>
      <c r="GT124">
        <v>10016.6</v>
      </c>
      <c r="GU124">
        <v>0.6933589999999999</v>
      </c>
      <c r="GV124">
        <v>2.23877</v>
      </c>
      <c r="GW124">
        <v>1.39648</v>
      </c>
      <c r="GX124">
        <v>2.34863</v>
      </c>
      <c r="GY124">
        <v>1.49536</v>
      </c>
      <c r="GZ124">
        <v>2.54272</v>
      </c>
      <c r="HA124">
        <v>35.5451</v>
      </c>
      <c r="HB124">
        <v>24.0787</v>
      </c>
      <c r="HC124">
        <v>18</v>
      </c>
      <c r="HD124">
        <v>529.223</v>
      </c>
      <c r="HE124">
        <v>438.16</v>
      </c>
      <c r="HF124">
        <v>24.7942</v>
      </c>
      <c r="HG124">
        <v>26.4623</v>
      </c>
      <c r="HH124">
        <v>30</v>
      </c>
      <c r="HI124">
        <v>26.4834</v>
      </c>
      <c r="HJ124">
        <v>26.4333</v>
      </c>
      <c r="HK124">
        <v>13.7692</v>
      </c>
      <c r="HL124">
        <v>24.3432</v>
      </c>
      <c r="HM124">
        <v>97.2333</v>
      </c>
      <c r="HN124">
        <v>24.7912</v>
      </c>
      <c r="HO124">
        <v>232.628</v>
      </c>
      <c r="HP124">
        <v>23.6183</v>
      </c>
      <c r="HQ124">
        <v>101.103</v>
      </c>
      <c r="HR124">
        <v>101.006</v>
      </c>
    </row>
    <row r="125" spans="1:226">
      <c r="A125">
        <v>109</v>
      </c>
      <c r="B125">
        <v>1679424640.6</v>
      </c>
      <c r="C125">
        <v>2727.5</v>
      </c>
      <c r="D125" t="s">
        <v>577</v>
      </c>
      <c r="E125" t="s">
        <v>578</v>
      </c>
      <c r="F125">
        <v>5</v>
      </c>
      <c r="G125" t="s">
        <v>353</v>
      </c>
      <c r="H125" t="s">
        <v>354</v>
      </c>
      <c r="I125">
        <v>1679424633.1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256.9856049622267</v>
      </c>
      <c r="AK125">
        <v>267.4693454545454</v>
      </c>
      <c r="AL125">
        <v>-3.336498015603152</v>
      </c>
      <c r="AM125">
        <v>64.85962485554292</v>
      </c>
      <c r="AN125">
        <f>(AP125 - AO125 + BO125*1E3/(8.314*(BQ125+273.15)) * AR125/BN125 * AQ125) * BN125/(100*BB125) * 1000/(1000 - AP125)</f>
        <v>0</v>
      </c>
      <c r="AO125">
        <v>23.64141651360693</v>
      </c>
      <c r="AP125">
        <v>24.1762120879121</v>
      </c>
      <c r="AQ125">
        <v>3.071985126199042E-05</v>
      </c>
      <c r="AR125">
        <v>96.46413391047723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1.51</v>
      </c>
      <c r="BC125">
        <v>0.5</v>
      </c>
      <c r="BD125" t="s">
        <v>355</v>
      </c>
      <c r="BE125">
        <v>2</v>
      </c>
      <c r="BF125" t="b">
        <v>1</v>
      </c>
      <c r="BG125">
        <v>1679424633.1</v>
      </c>
      <c r="BH125">
        <v>283.7874814814815</v>
      </c>
      <c r="BI125">
        <v>266.0479629629629</v>
      </c>
      <c r="BJ125">
        <v>24.16281481481482</v>
      </c>
      <c r="BK125">
        <v>23.63980370370371</v>
      </c>
      <c r="BL125">
        <v>286.5254074074074</v>
      </c>
      <c r="BM125">
        <v>24.25991111111111</v>
      </c>
      <c r="BN125">
        <v>500.0543703703702</v>
      </c>
      <c r="BO125">
        <v>89.95048888888888</v>
      </c>
      <c r="BP125">
        <v>0.0999763925925926</v>
      </c>
      <c r="BQ125">
        <v>26.80882592592593</v>
      </c>
      <c r="BR125">
        <v>27.50740740740741</v>
      </c>
      <c r="BS125">
        <v>999.9000000000001</v>
      </c>
      <c r="BT125">
        <v>0</v>
      </c>
      <c r="BU125">
        <v>0</v>
      </c>
      <c r="BV125">
        <v>10001.03666666667</v>
      </c>
      <c r="BW125">
        <v>0</v>
      </c>
      <c r="BX125">
        <v>13.48425185185185</v>
      </c>
      <c r="BY125">
        <v>17.73948888888889</v>
      </c>
      <c r="BZ125">
        <v>290.8142962962963</v>
      </c>
      <c r="CA125">
        <v>272.4895925925925</v>
      </c>
      <c r="CB125">
        <v>0.5230124444444444</v>
      </c>
      <c r="CC125">
        <v>266.0479629629629</v>
      </c>
      <c r="CD125">
        <v>23.63980370370371</v>
      </c>
      <c r="CE125">
        <v>2.173457777777778</v>
      </c>
      <c r="CF125">
        <v>2.126411851851852</v>
      </c>
      <c r="CG125">
        <v>18.7679962962963</v>
      </c>
      <c r="CH125">
        <v>18.41841481481481</v>
      </c>
      <c r="CI125">
        <v>1999.942962962963</v>
      </c>
      <c r="CJ125">
        <v>0.9799966666666668</v>
      </c>
      <c r="CK125">
        <v>0.02000373703703704</v>
      </c>
      <c r="CL125">
        <v>0</v>
      </c>
      <c r="CM125">
        <v>2.32537037037037</v>
      </c>
      <c r="CN125">
        <v>0</v>
      </c>
      <c r="CO125">
        <v>2365.962592592593</v>
      </c>
      <c r="CP125">
        <v>16748.97037037037</v>
      </c>
      <c r="CQ125">
        <v>39.04366666666666</v>
      </c>
      <c r="CR125">
        <v>40.32844444444444</v>
      </c>
      <c r="CS125">
        <v>38.95344444444444</v>
      </c>
      <c r="CT125">
        <v>39.51829629629629</v>
      </c>
      <c r="CU125">
        <v>38.30296296296296</v>
      </c>
      <c r="CV125">
        <v>1959.938518518518</v>
      </c>
      <c r="CW125">
        <v>40.00481481481481</v>
      </c>
      <c r="CX125">
        <v>0</v>
      </c>
      <c r="CY125">
        <v>1679424647.7</v>
      </c>
      <c r="CZ125">
        <v>0</v>
      </c>
      <c r="DA125">
        <v>0</v>
      </c>
      <c r="DB125" t="s">
        <v>356</v>
      </c>
      <c r="DC125">
        <v>1678823626.5</v>
      </c>
      <c r="DD125">
        <v>1678823640.5</v>
      </c>
      <c r="DE125">
        <v>0</v>
      </c>
      <c r="DF125">
        <v>1.239</v>
      </c>
      <c r="DG125">
        <v>0.006</v>
      </c>
      <c r="DH125">
        <v>-2.298</v>
      </c>
      <c r="DI125">
        <v>-0.146</v>
      </c>
      <c r="DJ125">
        <v>420</v>
      </c>
      <c r="DK125">
        <v>21</v>
      </c>
      <c r="DL125">
        <v>0.57</v>
      </c>
      <c r="DM125">
        <v>0.05</v>
      </c>
      <c r="DN125">
        <v>17.4955</v>
      </c>
      <c r="DO125">
        <v>3.821912195121912</v>
      </c>
      <c r="DP125">
        <v>0.3704939587901539</v>
      </c>
      <c r="DQ125">
        <v>0</v>
      </c>
      <c r="DR125">
        <v>0.5290674</v>
      </c>
      <c r="DS125">
        <v>-0.05933374108818167</v>
      </c>
      <c r="DT125">
        <v>0.01312953240561141</v>
      </c>
      <c r="DU125">
        <v>1</v>
      </c>
      <c r="DV125">
        <v>1</v>
      </c>
      <c r="DW125">
        <v>2</v>
      </c>
      <c r="DX125" t="s">
        <v>357</v>
      </c>
      <c r="DY125">
        <v>2.98342</v>
      </c>
      <c r="DZ125">
        <v>2.71562</v>
      </c>
      <c r="EA125">
        <v>0.0643628</v>
      </c>
      <c r="EB125">
        <v>0.0594197</v>
      </c>
      <c r="EC125">
        <v>0.107541</v>
      </c>
      <c r="ED125">
        <v>0.103795</v>
      </c>
      <c r="EE125">
        <v>29760.8</v>
      </c>
      <c r="EF125">
        <v>30020.2</v>
      </c>
      <c r="EG125">
        <v>29562</v>
      </c>
      <c r="EH125">
        <v>29516.9</v>
      </c>
      <c r="EI125">
        <v>34949.8</v>
      </c>
      <c r="EJ125">
        <v>35148.9</v>
      </c>
      <c r="EK125">
        <v>41646.9</v>
      </c>
      <c r="EL125">
        <v>42053.5</v>
      </c>
      <c r="EM125">
        <v>1.97348</v>
      </c>
      <c r="EN125">
        <v>1.89942</v>
      </c>
      <c r="EO125">
        <v>0.103556</v>
      </c>
      <c r="EP125">
        <v>0</v>
      </c>
      <c r="EQ125">
        <v>25.8141</v>
      </c>
      <c r="ER125">
        <v>999.9</v>
      </c>
      <c r="ES125">
        <v>57.1</v>
      </c>
      <c r="ET125">
        <v>30.6</v>
      </c>
      <c r="EU125">
        <v>27.993</v>
      </c>
      <c r="EV125">
        <v>62.5137</v>
      </c>
      <c r="EW125">
        <v>32.5481</v>
      </c>
      <c r="EX125">
        <v>1</v>
      </c>
      <c r="EY125">
        <v>-0.07980180000000001</v>
      </c>
      <c r="EZ125">
        <v>0.345131</v>
      </c>
      <c r="FA125">
        <v>20.3428</v>
      </c>
      <c r="FB125">
        <v>5.21864</v>
      </c>
      <c r="FC125">
        <v>12.0099</v>
      </c>
      <c r="FD125">
        <v>4.9896</v>
      </c>
      <c r="FE125">
        <v>3.28863</v>
      </c>
      <c r="FF125">
        <v>9999</v>
      </c>
      <c r="FG125">
        <v>9999</v>
      </c>
      <c r="FH125">
        <v>9999</v>
      </c>
      <c r="FI125">
        <v>999.9</v>
      </c>
      <c r="FJ125">
        <v>1.8674</v>
      </c>
      <c r="FK125">
        <v>1.86646</v>
      </c>
      <c r="FL125">
        <v>1.866</v>
      </c>
      <c r="FM125">
        <v>1.86589</v>
      </c>
      <c r="FN125">
        <v>1.86768</v>
      </c>
      <c r="FO125">
        <v>1.87026</v>
      </c>
      <c r="FP125">
        <v>1.86888</v>
      </c>
      <c r="FQ125">
        <v>1.87027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-2.665</v>
      </c>
      <c r="GF125">
        <v>-0.0969</v>
      </c>
      <c r="GG125">
        <v>-1.841240210434717</v>
      </c>
      <c r="GH125">
        <v>-0.003310856085068561</v>
      </c>
      <c r="GI125">
        <v>6.863268723063948E-07</v>
      </c>
      <c r="GJ125">
        <v>-1.919107141366201E-10</v>
      </c>
      <c r="GK125">
        <v>-0.1688837207721138</v>
      </c>
      <c r="GL125">
        <v>-0.01731051475613908</v>
      </c>
      <c r="GM125">
        <v>0.001423790055903263</v>
      </c>
      <c r="GN125">
        <v>-2.424810517790065E-05</v>
      </c>
      <c r="GO125">
        <v>3</v>
      </c>
      <c r="GP125">
        <v>2318</v>
      </c>
      <c r="GQ125">
        <v>1</v>
      </c>
      <c r="GR125">
        <v>25</v>
      </c>
      <c r="GS125">
        <v>10016.9</v>
      </c>
      <c r="GT125">
        <v>10016.7</v>
      </c>
      <c r="GU125">
        <v>0.653076</v>
      </c>
      <c r="GV125">
        <v>2.24243</v>
      </c>
      <c r="GW125">
        <v>1.39648</v>
      </c>
      <c r="GX125">
        <v>2.34985</v>
      </c>
      <c r="GY125">
        <v>1.49536</v>
      </c>
      <c r="GZ125">
        <v>2.54028</v>
      </c>
      <c r="HA125">
        <v>35.5451</v>
      </c>
      <c r="HB125">
        <v>24.0787</v>
      </c>
      <c r="HC125">
        <v>18</v>
      </c>
      <c r="HD125">
        <v>529.388</v>
      </c>
      <c r="HE125">
        <v>437.987</v>
      </c>
      <c r="HF125">
        <v>24.788</v>
      </c>
      <c r="HG125">
        <v>26.4608</v>
      </c>
      <c r="HH125">
        <v>30</v>
      </c>
      <c r="HI125">
        <v>26.4815</v>
      </c>
      <c r="HJ125">
        <v>26.4324</v>
      </c>
      <c r="HK125">
        <v>13.0784</v>
      </c>
      <c r="HL125">
        <v>24.3432</v>
      </c>
      <c r="HM125">
        <v>97.2333</v>
      </c>
      <c r="HN125">
        <v>24.7849</v>
      </c>
      <c r="HO125">
        <v>219.271</v>
      </c>
      <c r="HP125">
        <v>23.6183</v>
      </c>
      <c r="HQ125">
        <v>101.102</v>
      </c>
      <c r="HR125">
        <v>101.007</v>
      </c>
    </row>
    <row r="126" spans="1:226">
      <c r="A126">
        <v>110</v>
      </c>
      <c r="B126">
        <v>1679424645.6</v>
      </c>
      <c r="C126">
        <v>2732.5</v>
      </c>
      <c r="D126" t="s">
        <v>579</v>
      </c>
      <c r="E126" t="s">
        <v>580</v>
      </c>
      <c r="F126">
        <v>5</v>
      </c>
      <c r="G126" t="s">
        <v>353</v>
      </c>
      <c r="H126" t="s">
        <v>354</v>
      </c>
      <c r="I126">
        <v>1679424637.814285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240.0351733973494</v>
      </c>
      <c r="AK126">
        <v>250.7995515151515</v>
      </c>
      <c r="AL126">
        <v>-3.336903105495198</v>
      </c>
      <c r="AM126">
        <v>64.85962485554292</v>
      </c>
      <c r="AN126">
        <f>(AP126 - AO126 + BO126*1E3/(8.314*(BQ126+273.15)) * AR126/BN126 * AQ126) * BN126/(100*BB126) * 1000/(1000 - AP126)</f>
        <v>0</v>
      </c>
      <c r="AO126">
        <v>23.63652416816785</v>
      </c>
      <c r="AP126">
        <v>24.17875384615387</v>
      </c>
      <c r="AQ126">
        <v>2.527043245985785E-05</v>
      </c>
      <c r="AR126">
        <v>96.46413391047723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1.51</v>
      </c>
      <c r="BC126">
        <v>0.5</v>
      </c>
      <c r="BD126" t="s">
        <v>355</v>
      </c>
      <c r="BE126">
        <v>2</v>
      </c>
      <c r="BF126" t="b">
        <v>1</v>
      </c>
      <c r="BG126">
        <v>1679424637.814285</v>
      </c>
      <c r="BH126">
        <v>268.4495714285714</v>
      </c>
      <c r="BI126">
        <v>250.4583571428571</v>
      </c>
      <c r="BJ126">
        <v>24.17207142857143</v>
      </c>
      <c r="BK126">
        <v>23.639675</v>
      </c>
      <c r="BL126">
        <v>271.1417142857143</v>
      </c>
      <c r="BM126">
        <v>24.26908214285714</v>
      </c>
      <c r="BN126">
        <v>500.0562857142857</v>
      </c>
      <c r="BO126">
        <v>89.9510607142857</v>
      </c>
      <c r="BP126">
        <v>0.09989293571428572</v>
      </c>
      <c r="BQ126">
        <v>26.81174285714286</v>
      </c>
      <c r="BR126">
        <v>27.50803571428571</v>
      </c>
      <c r="BS126">
        <v>999.9000000000002</v>
      </c>
      <c r="BT126">
        <v>0</v>
      </c>
      <c r="BU126">
        <v>0</v>
      </c>
      <c r="BV126">
        <v>10003.56428571428</v>
      </c>
      <c r="BW126">
        <v>0</v>
      </c>
      <c r="BX126">
        <v>13.47995</v>
      </c>
      <c r="BY126">
        <v>17.99119642857143</v>
      </c>
      <c r="BZ126">
        <v>275.0992142857143</v>
      </c>
      <c r="CA126">
        <v>256.5225714285714</v>
      </c>
      <c r="CB126">
        <v>0.532397642857143</v>
      </c>
      <c r="CC126">
        <v>250.4583571428571</v>
      </c>
      <c r="CD126">
        <v>23.639675</v>
      </c>
      <c r="CE126">
        <v>2.174303928571429</v>
      </c>
      <c r="CF126">
        <v>2.126413214285714</v>
      </c>
      <c r="CG126">
        <v>18.77422142857143</v>
      </c>
      <c r="CH126">
        <v>18.418425</v>
      </c>
      <c r="CI126">
        <v>1999.948928571428</v>
      </c>
      <c r="CJ126">
        <v>0.9799951785714287</v>
      </c>
      <c r="CK126">
        <v>0.02000530714285714</v>
      </c>
      <c r="CL126">
        <v>0</v>
      </c>
      <c r="CM126">
        <v>2.317667857142857</v>
      </c>
      <c r="CN126">
        <v>0</v>
      </c>
      <c r="CO126">
        <v>2364.977857142857</v>
      </c>
      <c r="CP126">
        <v>16749.01071428571</v>
      </c>
      <c r="CQ126">
        <v>39.13367857142857</v>
      </c>
      <c r="CR126">
        <v>40.41717857142856</v>
      </c>
      <c r="CS126">
        <v>39.03992857142856</v>
      </c>
      <c r="CT126">
        <v>39.6315</v>
      </c>
      <c r="CU126">
        <v>38.38592857142857</v>
      </c>
      <c r="CV126">
        <v>1959.94</v>
      </c>
      <c r="CW126">
        <v>40.00892857142857</v>
      </c>
      <c r="CX126">
        <v>0</v>
      </c>
      <c r="CY126">
        <v>1679424652.5</v>
      </c>
      <c r="CZ126">
        <v>0</v>
      </c>
      <c r="DA126">
        <v>0</v>
      </c>
      <c r="DB126" t="s">
        <v>356</v>
      </c>
      <c r="DC126">
        <v>1678823626.5</v>
      </c>
      <c r="DD126">
        <v>1678823640.5</v>
      </c>
      <c r="DE126">
        <v>0</v>
      </c>
      <c r="DF126">
        <v>1.239</v>
      </c>
      <c r="DG126">
        <v>0.006</v>
      </c>
      <c r="DH126">
        <v>-2.298</v>
      </c>
      <c r="DI126">
        <v>-0.146</v>
      </c>
      <c r="DJ126">
        <v>420</v>
      </c>
      <c r="DK126">
        <v>21</v>
      </c>
      <c r="DL126">
        <v>0.57</v>
      </c>
      <c r="DM126">
        <v>0.05</v>
      </c>
      <c r="DN126">
        <v>17.81008536585366</v>
      </c>
      <c r="DO126">
        <v>3.373266898954702</v>
      </c>
      <c r="DP126">
        <v>0.3352285311224639</v>
      </c>
      <c r="DQ126">
        <v>0</v>
      </c>
      <c r="DR126">
        <v>0.5280539024390244</v>
      </c>
      <c r="DS126">
        <v>0.09376156097560874</v>
      </c>
      <c r="DT126">
        <v>0.01139504027926587</v>
      </c>
      <c r="DU126">
        <v>1</v>
      </c>
      <c r="DV126">
        <v>1</v>
      </c>
      <c r="DW126">
        <v>2</v>
      </c>
      <c r="DX126" t="s">
        <v>357</v>
      </c>
      <c r="DY126">
        <v>2.98291</v>
      </c>
      <c r="DZ126">
        <v>2.71552</v>
      </c>
      <c r="EA126">
        <v>0.0609296</v>
      </c>
      <c r="EB126">
        <v>0.0558723</v>
      </c>
      <c r="EC126">
        <v>0.107543</v>
      </c>
      <c r="ED126">
        <v>0.103777</v>
      </c>
      <c r="EE126">
        <v>29869.5</v>
      </c>
      <c r="EF126">
        <v>30133.9</v>
      </c>
      <c r="EG126">
        <v>29561.5</v>
      </c>
      <c r="EH126">
        <v>29517.3</v>
      </c>
      <c r="EI126">
        <v>34949</v>
      </c>
      <c r="EJ126">
        <v>35149.8</v>
      </c>
      <c r="EK126">
        <v>41646.1</v>
      </c>
      <c r="EL126">
        <v>42053.9</v>
      </c>
      <c r="EM126">
        <v>1.97353</v>
      </c>
      <c r="EN126">
        <v>1.89965</v>
      </c>
      <c r="EO126">
        <v>0.104085</v>
      </c>
      <c r="EP126">
        <v>0</v>
      </c>
      <c r="EQ126">
        <v>25.8122</v>
      </c>
      <c r="ER126">
        <v>999.9</v>
      </c>
      <c r="ES126">
        <v>57.1</v>
      </c>
      <c r="ET126">
        <v>30.6</v>
      </c>
      <c r="EU126">
        <v>27.99</v>
      </c>
      <c r="EV126">
        <v>62.6737</v>
      </c>
      <c r="EW126">
        <v>33.2572</v>
      </c>
      <c r="EX126">
        <v>1</v>
      </c>
      <c r="EY126">
        <v>-0.0798247</v>
      </c>
      <c r="EZ126">
        <v>0.370466</v>
      </c>
      <c r="FA126">
        <v>20.3427</v>
      </c>
      <c r="FB126">
        <v>5.21834</v>
      </c>
      <c r="FC126">
        <v>12.0099</v>
      </c>
      <c r="FD126">
        <v>4.98945</v>
      </c>
      <c r="FE126">
        <v>3.28865</v>
      </c>
      <c r="FF126">
        <v>9999</v>
      </c>
      <c r="FG126">
        <v>9999</v>
      </c>
      <c r="FH126">
        <v>9999</v>
      </c>
      <c r="FI126">
        <v>999.9</v>
      </c>
      <c r="FJ126">
        <v>1.8674</v>
      </c>
      <c r="FK126">
        <v>1.86646</v>
      </c>
      <c r="FL126">
        <v>1.866</v>
      </c>
      <c r="FM126">
        <v>1.86588</v>
      </c>
      <c r="FN126">
        <v>1.86768</v>
      </c>
      <c r="FO126">
        <v>1.87023</v>
      </c>
      <c r="FP126">
        <v>1.86886</v>
      </c>
      <c r="FQ126">
        <v>1.87027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-2.617</v>
      </c>
      <c r="GF126">
        <v>-0.097</v>
      </c>
      <c r="GG126">
        <v>-1.841240210434717</v>
      </c>
      <c r="GH126">
        <v>-0.003310856085068561</v>
      </c>
      <c r="GI126">
        <v>6.863268723063948E-07</v>
      </c>
      <c r="GJ126">
        <v>-1.919107141366201E-10</v>
      </c>
      <c r="GK126">
        <v>-0.1688837207721138</v>
      </c>
      <c r="GL126">
        <v>-0.01731051475613908</v>
      </c>
      <c r="GM126">
        <v>0.001423790055903263</v>
      </c>
      <c r="GN126">
        <v>-2.424810517790065E-05</v>
      </c>
      <c r="GO126">
        <v>3</v>
      </c>
      <c r="GP126">
        <v>2318</v>
      </c>
      <c r="GQ126">
        <v>1</v>
      </c>
      <c r="GR126">
        <v>25</v>
      </c>
      <c r="GS126">
        <v>10017</v>
      </c>
      <c r="GT126">
        <v>10016.8</v>
      </c>
      <c r="GU126">
        <v>0.6152339999999999</v>
      </c>
      <c r="GV126">
        <v>2.25342</v>
      </c>
      <c r="GW126">
        <v>1.39648</v>
      </c>
      <c r="GX126">
        <v>2.34985</v>
      </c>
      <c r="GY126">
        <v>1.49536</v>
      </c>
      <c r="GZ126">
        <v>2.38159</v>
      </c>
      <c r="HA126">
        <v>35.5451</v>
      </c>
      <c r="HB126">
        <v>24.0787</v>
      </c>
      <c r="HC126">
        <v>18</v>
      </c>
      <c r="HD126">
        <v>529.414</v>
      </c>
      <c r="HE126">
        <v>438.109</v>
      </c>
      <c r="HF126">
        <v>24.7784</v>
      </c>
      <c r="HG126">
        <v>26.46</v>
      </c>
      <c r="HH126">
        <v>30</v>
      </c>
      <c r="HI126">
        <v>26.4806</v>
      </c>
      <c r="HJ126">
        <v>26.4305</v>
      </c>
      <c r="HK126">
        <v>12.3236</v>
      </c>
      <c r="HL126">
        <v>24.3432</v>
      </c>
      <c r="HM126">
        <v>97.2333</v>
      </c>
      <c r="HN126">
        <v>24.774</v>
      </c>
      <c r="HO126">
        <v>199.235</v>
      </c>
      <c r="HP126">
        <v>23.6183</v>
      </c>
      <c r="HQ126">
        <v>101.1</v>
      </c>
      <c r="HR126">
        <v>101.008</v>
      </c>
    </row>
    <row r="127" spans="1:226">
      <c r="A127">
        <v>111</v>
      </c>
      <c r="B127">
        <v>1679424650.6</v>
      </c>
      <c r="C127">
        <v>2737.5</v>
      </c>
      <c r="D127" t="s">
        <v>581</v>
      </c>
      <c r="E127" t="s">
        <v>582</v>
      </c>
      <c r="F127">
        <v>5</v>
      </c>
      <c r="G127" t="s">
        <v>353</v>
      </c>
      <c r="H127" t="s">
        <v>354</v>
      </c>
      <c r="I127">
        <v>1679424643.1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223.0807041166559</v>
      </c>
      <c r="AK127">
        <v>234.0878060606061</v>
      </c>
      <c r="AL127">
        <v>-3.339966887155222</v>
      </c>
      <c r="AM127">
        <v>64.85962485554292</v>
      </c>
      <c r="AN127">
        <f>(AP127 - AO127 + BO127*1E3/(8.314*(BQ127+273.15)) * AR127/BN127 * AQ127) * BN127/(100*BB127) * 1000/(1000 - AP127)</f>
        <v>0</v>
      </c>
      <c r="AO127">
        <v>23.63057816195413</v>
      </c>
      <c r="AP127">
        <v>24.1785087912088</v>
      </c>
      <c r="AQ127">
        <v>-1.702643630515047E-05</v>
      </c>
      <c r="AR127">
        <v>96.46413391047723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1.51</v>
      </c>
      <c r="BC127">
        <v>0.5</v>
      </c>
      <c r="BD127" t="s">
        <v>355</v>
      </c>
      <c r="BE127">
        <v>2</v>
      </c>
      <c r="BF127" t="b">
        <v>1</v>
      </c>
      <c r="BG127">
        <v>1679424643.1</v>
      </c>
      <c r="BH127">
        <v>251.2378148148148</v>
      </c>
      <c r="BI127">
        <v>232.963925925926</v>
      </c>
      <c r="BJ127">
        <v>24.17685185185185</v>
      </c>
      <c r="BK127">
        <v>23.63447777777778</v>
      </c>
      <c r="BL127">
        <v>253.8783333333333</v>
      </c>
      <c r="BM127">
        <v>24.27382222222222</v>
      </c>
      <c r="BN127">
        <v>500.0611851851851</v>
      </c>
      <c r="BO127">
        <v>89.95131481481482</v>
      </c>
      <c r="BP127">
        <v>0.1000314444444445</v>
      </c>
      <c r="BQ127">
        <v>26.81559259259259</v>
      </c>
      <c r="BR127">
        <v>27.51217407407407</v>
      </c>
      <c r="BS127">
        <v>999.9000000000001</v>
      </c>
      <c r="BT127">
        <v>0</v>
      </c>
      <c r="BU127">
        <v>0</v>
      </c>
      <c r="BV127">
        <v>9992.564814814816</v>
      </c>
      <c r="BW127">
        <v>0</v>
      </c>
      <c r="BX127">
        <v>13.47708148148148</v>
      </c>
      <c r="BY127">
        <v>18.27384074074074</v>
      </c>
      <c r="BZ127">
        <v>257.4623703703704</v>
      </c>
      <c r="CA127">
        <v>238.6033333333334</v>
      </c>
      <c r="CB127">
        <v>0.5423751481481482</v>
      </c>
      <c r="CC127">
        <v>232.963925925926</v>
      </c>
      <c r="CD127">
        <v>23.63447777777778</v>
      </c>
      <c r="CE127">
        <v>2.17473962962963</v>
      </c>
      <c r="CF127">
        <v>2.125951851851852</v>
      </c>
      <c r="CG127">
        <v>18.77742962962963</v>
      </c>
      <c r="CH127">
        <v>18.41496296296296</v>
      </c>
      <c r="CI127">
        <v>1999.935925925926</v>
      </c>
      <c r="CJ127">
        <v>0.9799958888888889</v>
      </c>
      <c r="CK127">
        <v>0.02000461111111111</v>
      </c>
      <c r="CL127">
        <v>0</v>
      </c>
      <c r="CM127">
        <v>2.30992962962963</v>
      </c>
      <c r="CN127">
        <v>0</v>
      </c>
      <c r="CO127">
        <v>2364.673703703704</v>
      </c>
      <c r="CP127">
        <v>16748.91851851852</v>
      </c>
      <c r="CQ127">
        <v>39.23818518518519</v>
      </c>
      <c r="CR127">
        <v>40.51603703703704</v>
      </c>
      <c r="CS127">
        <v>39.12937037037037</v>
      </c>
      <c r="CT127">
        <v>39.75211111111111</v>
      </c>
      <c r="CU127">
        <v>38.49051851851851</v>
      </c>
      <c r="CV127">
        <v>1959.928518518519</v>
      </c>
      <c r="CW127">
        <v>40.00851851851852</v>
      </c>
      <c r="CX127">
        <v>0</v>
      </c>
      <c r="CY127">
        <v>1679424657.9</v>
      </c>
      <c r="CZ127">
        <v>0</v>
      </c>
      <c r="DA127">
        <v>0</v>
      </c>
      <c r="DB127" t="s">
        <v>356</v>
      </c>
      <c r="DC127">
        <v>1678823626.5</v>
      </c>
      <c r="DD127">
        <v>1678823640.5</v>
      </c>
      <c r="DE127">
        <v>0</v>
      </c>
      <c r="DF127">
        <v>1.239</v>
      </c>
      <c r="DG127">
        <v>0.006</v>
      </c>
      <c r="DH127">
        <v>-2.298</v>
      </c>
      <c r="DI127">
        <v>-0.146</v>
      </c>
      <c r="DJ127">
        <v>420</v>
      </c>
      <c r="DK127">
        <v>21</v>
      </c>
      <c r="DL127">
        <v>0.57</v>
      </c>
      <c r="DM127">
        <v>0.05</v>
      </c>
      <c r="DN127">
        <v>18.1286875</v>
      </c>
      <c r="DO127">
        <v>3.204681050656623</v>
      </c>
      <c r="DP127">
        <v>0.3095553651509693</v>
      </c>
      <c r="DQ127">
        <v>0</v>
      </c>
      <c r="DR127">
        <v>0.53662075</v>
      </c>
      <c r="DS127">
        <v>0.1141177485928694</v>
      </c>
      <c r="DT127">
        <v>0.01120355609114802</v>
      </c>
      <c r="DU127">
        <v>0</v>
      </c>
      <c r="DV127">
        <v>0</v>
      </c>
      <c r="DW127">
        <v>2</v>
      </c>
      <c r="DX127" t="s">
        <v>381</v>
      </c>
      <c r="DY127">
        <v>2.98332</v>
      </c>
      <c r="DZ127">
        <v>2.71563</v>
      </c>
      <c r="EA127">
        <v>0.057412</v>
      </c>
      <c r="EB127">
        <v>0.0522137</v>
      </c>
      <c r="EC127">
        <v>0.107543</v>
      </c>
      <c r="ED127">
        <v>0.103757</v>
      </c>
      <c r="EE127">
        <v>29981.8</v>
      </c>
      <c r="EF127">
        <v>30250.6</v>
      </c>
      <c r="EG127">
        <v>29562</v>
      </c>
      <c r="EH127">
        <v>29517.3</v>
      </c>
      <c r="EI127">
        <v>34949.6</v>
      </c>
      <c r="EJ127">
        <v>35150.6</v>
      </c>
      <c r="EK127">
        <v>41646.9</v>
      </c>
      <c r="EL127">
        <v>42053.9</v>
      </c>
      <c r="EM127">
        <v>1.97307</v>
      </c>
      <c r="EN127">
        <v>1.89935</v>
      </c>
      <c r="EO127">
        <v>0.104181</v>
      </c>
      <c r="EP127">
        <v>0</v>
      </c>
      <c r="EQ127">
        <v>25.8119</v>
      </c>
      <c r="ER127">
        <v>999.9</v>
      </c>
      <c r="ES127">
        <v>57.1</v>
      </c>
      <c r="ET127">
        <v>30.6</v>
      </c>
      <c r="EU127">
        <v>27.9896</v>
      </c>
      <c r="EV127">
        <v>62.8037</v>
      </c>
      <c r="EW127">
        <v>33.0048</v>
      </c>
      <c r="EX127">
        <v>1</v>
      </c>
      <c r="EY127">
        <v>-0.08018550000000001</v>
      </c>
      <c r="EZ127">
        <v>0.380035</v>
      </c>
      <c r="FA127">
        <v>20.3426</v>
      </c>
      <c r="FB127">
        <v>5.21804</v>
      </c>
      <c r="FC127">
        <v>12.0099</v>
      </c>
      <c r="FD127">
        <v>4.9894</v>
      </c>
      <c r="FE127">
        <v>3.2885</v>
      </c>
      <c r="FF127">
        <v>9999</v>
      </c>
      <c r="FG127">
        <v>9999</v>
      </c>
      <c r="FH127">
        <v>9999</v>
      </c>
      <c r="FI127">
        <v>999.9</v>
      </c>
      <c r="FJ127">
        <v>1.8674</v>
      </c>
      <c r="FK127">
        <v>1.86647</v>
      </c>
      <c r="FL127">
        <v>1.866</v>
      </c>
      <c r="FM127">
        <v>1.86585</v>
      </c>
      <c r="FN127">
        <v>1.86769</v>
      </c>
      <c r="FO127">
        <v>1.87024</v>
      </c>
      <c r="FP127">
        <v>1.86887</v>
      </c>
      <c r="FQ127">
        <v>1.87027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-2.567</v>
      </c>
      <c r="GF127">
        <v>-0.0969</v>
      </c>
      <c r="GG127">
        <v>-1.841240210434717</v>
      </c>
      <c r="GH127">
        <v>-0.003310856085068561</v>
      </c>
      <c r="GI127">
        <v>6.863268723063948E-07</v>
      </c>
      <c r="GJ127">
        <v>-1.919107141366201E-10</v>
      </c>
      <c r="GK127">
        <v>-0.1688837207721138</v>
      </c>
      <c r="GL127">
        <v>-0.01731051475613908</v>
      </c>
      <c r="GM127">
        <v>0.001423790055903263</v>
      </c>
      <c r="GN127">
        <v>-2.424810517790065E-05</v>
      </c>
      <c r="GO127">
        <v>3</v>
      </c>
      <c r="GP127">
        <v>2318</v>
      </c>
      <c r="GQ127">
        <v>1</v>
      </c>
      <c r="GR127">
        <v>25</v>
      </c>
      <c r="GS127">
        <v>10017.1</v>
      </c>
      <c r="GT127">
        <v>10016.8</v>
      </c>
      <c r="GU127">
        <v>0.583496</v>
      </c>
      <c r="GV127">
        <v>2.25342</v>
      </c>
      <c r="GW127">
        <v>1.39648</v>
      </c>
      <c r="GX127">
        <v>2.34985</v>
      </c>
      <c r="GY127">
        <v>1.49536</v>
      </c>
      <c r="GZ127">
        <v>2.47925</v>
      </c>
      <c r="HA127">
        <v>35.5451</v>
      </c>
      <c r="HB127">
        <v>24.07</v>
      </c>
      <c r="HC127">
        <v>18</v>
      </c>
      <c r="HD127">
        <v>529.103</v>
      </c>
      <c r="HE127">
        <v>437.924</v>
      </c>
      <c r="HF127">
        <v>24.7681</v>
      </c>
      <c r="HG127">
        <v>26.4591</v>
      </c>
      <c r="HH127">
        <v>30</v>
      </c>
      <c r="HI127">
        <v>26.4793</v>
      </c>
      <c r="HJ127">
        <v>26.43</v>
      </c>
      <c r="HK127">
        <v>11.6252</v>
      </c>
      <c r="HL127">
        <v>24.3432</v>
      </c>
      <c r="HM127">
        <v>97.2333</v>
      </c>
      <c r="HN127">
        <v>24.7652</v>
      </c>
      <c r="HO127">
        <v>185.878</v>
      </c>
      <c r="HP127">
        <v>23.6183</v>
      </c>
      <c r="HQ127">
        <v>101.102</v>
      </c>
      <c r="HR127">
        <v>101.008</v>
      </c>
    </row>
    <row r="128" spans="1:226">
      <c r="A128">
        <v>112</v>
      </c>
      <c r="B128">
        <v>1679424655.6</v>
      </c>
      <c r="C128">
        <v>2742.5</v>
      </c>
      <c r="D128" t="s">
        <v>583</v>
      </c>
      <c r="E128" t="s">
        <v>584</v>
      </c>
      <c r="F128">
        <v>5</v>
      </c>
      <c r="G128" t="s">
        <v>353</v>
      </c>
      <c r="H128" t="s">
        <v>354</v>
      </c>
      <c r="I128">
        <v>1679424647.814285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206.1318786731004</v>
      </c>
      <c r="AK128">
        <v>217.4422424242424</v>
      </c>
      <c r="AL128">
        <v>-3.322014948271137</v>
      </c>
      <c r="AM128">
        <v>64.85962485554292</v>
      </c>
      <c r="AN128">
        <f>(AP128 - AO128 + BO128*1E3/(8.314*(BQ128+273.15)) * AR128/BN128 * AQ128) * BN128/(100*BB128) * 1000/(1000 - AP128)</f>
        <v>0</v>
      </c>
      <c r="AO128">
        <v>23.62433437468287</v>
      </c>
      <c r="AP128">
        <v>24.17778131868134</v>
      </c>
      <c r="AQ128">
        <v>8.041689689193914E-06</v>
      </c>
      <c r="AR128">
        <v>96.46413391047723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1.51</v>
      </c>
      <c r="BC128">
        <v>0.5</v>
      </c>
      <c r="BD128" t="s">
        <v>355</v>
      </c>
      <c r="BE128">
        <v>2</v>
      </c>
      <c r="BF128" t="b">
        <v>1</v>
      </c>
      <c r="BG128">
        <v>1679424647.814285</v>
      </c>
      <c r="BH128">
        <v>235.8826071428572</v>
      </c>
      <c r="BI128">
        <v>217.3557142857143</v>
      </c>
      <c r="BJ128">
        <v>24.17824285714286</v>
      </c>
      <c r="BK128">
        <v>23.62882857142856</v>
      </c>
      <c r="BL128">
        <v>238.4767857142857</v>
      </c>
      <c r="BM128">
        <v>24.2752</v>
      </c>
      <c r="BN128">
        <v>500.0583214285714</v>
      </c>
      <c r="BO128">
        <v>89.950475</v>
      </c>
      <c r="BP128">
        <v>0.1000036428571428</v>
      </c>
      <c r="BQ128">
        <v>26.817475</v>
      </c>
      <c r="BR128">
        <v>27.51205357142857</v>
      </c>
      <c r="BS128">
        <v>999.9000000000002</v>
      </c>
      <c r="BT128">
        <v>0</v>
      </c>
      <c r="BU128">
        <v>0</v>
      </c>
      <c r="BV128">
        <v>9988.77142857143</v>
      </c>
      <c r="BW128">
        <v>0</v>
      </c>
      <c r="BX128">
        <v>13.47216785714286</v>
      </c>
      <c r="BY128">
        <v>18.52683214285715</v>
      </c>
      <c r="BZ128">
        <v>241.7270714285715</v>
      </c>
      <c r="CA128">
        <v>222.616</v>
      </c>
      <c r="CB128">
        <v>0.5494231785714286</v>
      </c>
      <c r="CC128">
        <v>217.3557142857143</v>
      </c>
      <c r="CD128">
        <v>23.62882857142856</v>
      </c>
      <c r="CE128">
        <v>2.174844642857143</v>
      </c>
      <c r="CF128">
        <v>2.125423571428572</v>
      </c>
      <c r="CG128">
        <v>18.7782</v>
      </c>
      <c r="CH128">
        <v>18.411</v>
      </c>
      <c r="CI128">
        <v>1999.954285714286</v>
      </c>
      <c r="CJ128">
        <v>0.9799972142857144</v>
      </c>
      <c r="CK128">
        <v>0.02000328571428571</v>
      </c>
      <c r="CL128">
        <v>0</v>
      </c>
      <c r="CM128">
        <v>2.262835714285715</v>
      </c>
      <c r="CN128">
        <v>0</v>
      </c>
      <c r="CO128">
        <v>2365.415</v>
      </c>
      <c r="CP128">
        <v>16749.075</v>
      </c>
      <c r="CQ128">
        <v>39.33232142857143</v>
      </c>
      <c r="CR128">
        <v>40.60471428571429</v>
      </c>
      <c r="CS128">
        <v>39.21174999999999</v>
      </c>
      <c r="CT128">
        <v>39.86139285714285</v>
      </c>
      <c r="CU128">
        <v>38.57782142857143</v>
      </c>
      <c r="CV128">
        <v>1959.949642857143</v>
      </c>
      <c r="CW128">
        <v>40.00571428571428</v>
      </c>
      <c r="CX128">
        <v>0</v>
      </c>
      <c r="CY128">
        <v>1679424662.7</v>
      </c>
      <c r="CZ128">
        <v>0</v>
      </c>
      <c r="DA128">
        <v>0</v>
      </c>
      <c r="DB128" t="s">
        <v>356</v>
      </c>
      <c r="DC128">
        <v>1678823626.5</v>
      </c>
      <c r="DD128">
        <v>1678823640.5</v>
      </c>
      <c r="DE128">
        <v>0</v>
      </c>
      <c r="DF128">
        <v>1.239</v>
      </c>
      <c r="DG128">
        <v>0.006</v>
      </c>
      <c r="DH128">
        <v>-2.298</v>
      </c>
      <c r="DI128">
        <v>-0.146</v>
      </c>
      <c r="DJ128">
        <v>420</v>
      </c>
      <c r="DK128">
        <v>21</v>
      </c>
      <c r="DL128">
        <v>0.57</v>
      </c>
      <c r="DM128">
        <v>0.05</v>
      </c>
      <c r="DN128">
        <v>18.39548</v>
      </c>
      <c r="DO128">
        <v>3.244592870544081</v>
      </c>
      <c r="DP128">
        <v>0.3137131406237234</v>
      </c>
      <c r="DQ128">
        <v>0</v>
      </c>
      <c r="DR128">
        <v>0.545483075</v>
      </c>
      <c r="DS128">
        <v>0.08743079549718565</v>
      </c>
      <c r="DT128">
        <v>0.008505501088670493</v>
      </c>
      <c r="DU128">
        <v>1</v>
      </c>
      <c r="DV128">
        <v>1</v>
      </c>
      <c r="DW128">
        <v>2</v>
      </c>
      <c r="DX128" t="s">
        <v>357</v>
      </c>
      <c r="DY128">
        <v>2.98344</v>
      </c>
      <c r="DZ128">
        <v>2.71548</v>
      </c>
      <c r="EA128">
        <v>0.0538274</v>
      </c>
      <c r="EB128">
        <v>0.0485083</v>
      </c>
      <c r="EC128">
        <v>0.107539</v>
      </c>
      <c r="ED128">
        <v>0.103736</v>
      </c>
      <c r="EE128">
        <v>30095.5</v>
      </c>
      <c r="EF128">
        <v>30368.6</v>
      </c>
      <c r="EG128">
        <v>29561.6</v>
      </c>
      <c r="EH128">
        <v>29517.1</v>
      </c>
      <c r="EI128">
        <v>34949.1</v>
      </c>
      <c r="EJ128">
        <v>35151</v>
      </c>
      <c r="EK128">
        <v>41646.2</v>
      </c>
      <c r="EL128">
        <v>42053.5</v>
      </c>
      <c r="EM128">
        <v>1.97318</v>
      </c>
      <c r="EN128">
        <v>1.8994</v>
      </c>
      <c r="EO128">
        <v>0.103265</v>
      </c>
      <c r="EP128">
        <v>0</v>
      </c>
      <c r="EQ128">
        <v>25.81</v>
      </c>
      <c r="ER128">
        <v>999.9</v>
      </c>
      <c r="ES128">
        <v>57.1</v>
      </c>
      <c r="ET128">
        <v>30.6</v>
      </c>
      <c r="EU128">
        <v>27.9918</v>
      </c>
      <c r="EV128">
        <v>62.6337</v>
      </c>
      <c r="EW128">
        <v>32.7324</v>
      </c>
      <c r="EX128">
        <v>1</v>
      </c>
      <c r="EY128">
        <v>-0.0799441</v>
      </c>
      <c r="EZ128">
        <v>0.417323</v>
      </c>
      <c r="FA128">
        <v>20.3425</v>
      </c>
      <c r="FB128">
        <v>5.21804</v>
      </c>
      <c r="FC128">
        <v>12.0099</v>
      </c>
      <c r="FD128">
        <v>4.98925</v>
      </c>
      <c r="FE128">
        <v>3.2885</v>
      </c>
      <c r="FF128">
        <v>9999</v>
      </c>
      <c r="FG128">
        <v>9999</v>
      </c>
      <c r="FH128">
        <v>9999</v>
      </c>
      <c r="FI128">
        <v>999.9</v>
      </c>
      <c r="FJ128">
        <v>1.86739</v>
      </c>
      <c r="FK128">
        <v>1.86646</v>
      </c>
      <c r="FL128">
        <v>1.86599</v>
      </c>
      <c r="FM128">
        <v>1.86585</v>
      </c>
      <c r="FN128">
        <v>1.86768</v>
      </c>
      <c r="FO128">
        <v>1.87025</v>
      </c>
      <c r="FP128">
        <v>1.86888</v>
      </c>
      <c r="FQ128">
        <v>1.87027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-2.518</v>
      </c>
      <c r="GF128">
        <v>-0.097</v>
      </c>
      <c r="GG128">
        <v>-1.841240210434717</v>
      </c>
      <c r="GH128">
        <v>-0.003310856085068561</v>
      </c>
      <c r="GI128">
        <v>6.863268723063948E-07</v>
      </c>
      <c r="GJ128">
        <v>-1.919107141366201E-10</v>
      </c>
      <c r="GK128">
        <v>-0.1688837207721138</v>
      </c>
      <c r="GL128">
        <v>-0.01731051475613908</v>
      </c>
      <c r="GM128">
        <v>0.001423790055903263</v>
      </c>
      <c r="GN128">
        <v>-2.424810517790065E-05</v>
      </c>
      <c r="GO128">
        <v>3</v>
      </c>
      <c r="GP128">
        <v>2318</v>
      </c>
      <c r="GQ128">
        <v>1</v>
      </c>
      <c r="GR128">
        <v>25</v>
      </c>
      <c r="GS128">
        <v>10017.2</v>
      </c>
      <c r="GT128">
        <v>10016.9</v>
      </c>
      <c r="GU128">
        <v>0.5432129999999999</v>
      </c>
      <c r="GV128">
        <v>2.25464</v>
      </c>
      <c r="GW128">
        <v>1.39648</v>
      </c>
      <c r="GX128">
        <v>2.34863</v>
      </c>
      <c r="GY128">
        <v>1.49536</v>
      </c>
      <c r="GZ128">
        <v>2.51587</v>
      </c>
      <c r="HA128">
        <v>35.5451</v>
      </c>
      <c r="HB128">
        <v>24.07</v>
      </c>
      <c r="HC128">
        <v>18</v>
      </c>
      <c r="HD128">
        <v>529.155</v>
      </c>
      <c r="HE128">
        <v>437.938</v>
      </c>
      <c r="HF128">
        <v>24.7532</v>
      </c>
      <c r="HG128">
        <v>26.4578</v>
      </c>
      <c r="HH128">
        <v>30.0001</v>
      </c>
      <c r="HI128">
        <v>26.4778</v>
      </c>
      <c r="HJ128">
        <v>26.428</v>
      </c>
      <c r="HK128">
        <v>10.8591</v>
      </c>
      <c r="HL128">
        <v>24.3432</v>
      </c>
      <c r="HM128">
        <v>97.2333</v>
      </c>
      <c r="HN128">
        <v>24.7474</v>
      </c>
      <c r="HO128">
        <v>165.8</v>
      </c>
      <c r="HP128">
        <v>23.6183</v>
      </c>
      <c r="HQ128">
        <v>101.1</v>
      </c>
      <c r="HR128">
        <v>101.007</v>
      </c>
    </row>
    <row r="129" spans="1:226">
      <c r="A129">
        <v>113</v>
      </c>
      <c r="B129">
        <v>1679424660.6</v>
      </c>
      <c r="C129">
        <v>2747.5</v>
      </c>
      <c r="D129" t="s">
        <v>585</v>
      </c>
      <c r="E129" t="s">
        <v>586</v>
      </c>
      <c r="F129">
        <v>5</v>
      </c>
      <c r="G129" t="s">
        <v>353</v>
      </c>
      <c r="H129" t="s">
        <v>354</v>
      </c>
      <c r="I129">
        <v>1679424653.1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189.0989946015746</v>
      </c>
      <c r="AK129">
        <v>200.7509696969696</v>
      </c>
      <c r="AL129">
        <v>-3.33486678623879</v>
      </c>
      <c r="AM129">
        <v>64.85962485554292</v>
      </c>
      <c r="AN129">
        <f>(AP129 - AO129 + BO129*1E3/(8.314*(BQ129+273.15)) * AR129/BN129 * AQ129) * BN129/(100*BB129) * 1000/(1000 - AP129)</f>
        <v>0</v>
      </c>
      <c r="AO129">
        <v>23.61737801051903</v>
      </c>
      <c r="AP129">
        <v>24.17365054945057</v>
      </c>
      <c r="AQ129">
        <v>-1.286951736527215E-05</v>
      </c>
      <c r="AR129">
        <v>96.46413391047723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1.51</v>
      </c>
      <c r="BC129">
        <v>0.5</v>
      </c>
      <c r="BD129" t="s">
        <v>355</v>
      </c>
      <c r="BE129">
        <v>2</v>
      </c>
      <c r="BF129" t="b">
        <v>1</v>
      </c>
      <c r="BG129">
        <v>1679424653.1</v>
      </c>
      <c r="BH129">
        <v>218.6725555555556</v>
      </c>
      <c r="BI129">
        <v>199.8262592592592</v>
      </c>
      <c r="BJ129">
        <v>24.17704444444444</v>
      </c>
      <c r="BK129">
        <v>23.62225555555556</v>
      </c>
      <c r="BL129">
        <v>221.2144814814815</v>
      </c>
      <c r="BM129">
        <v>24.27401111111111</v>
      </c>
      <c r="BN129">
        <v>500.0560740740741</v>
      </c>
      <c r="BO129">
        <v>89.95034814814814</v>
      </c>
      <c r="BP129">
        <v>0.1000334703703704</v>
      </c>
      <c r="BQ129">
        <v>26.81842222222222</v>
      </c>
      <c r="BR129">
        <v>27.50966666666666</v>
      </c>
      <c r="BS129">
        <v>999.9000000000001</v>
      </c>
      <c r="BT129">
        <v>0</v>
      </c>
      <c r="BU129">
        <v>0</v>
      </c>
      <c r="BV129">
        <v>9993.315925925926</v>
      </c>
      <c r="BW129">
        <v>0</v>
      </c>
      <c r="BX129">
        <v>13.47369259259259</v>
      </c>
      <c r="BY129">
        <v>18.84621851851852</v>
      </c>
      <c r="BZ129">
        <v>224.0903703703704</v>
      </c>
      <c r="CA129">
        <v>204.661037037037</v>
      </c>
      <c r="CB129">
        <v>0.554795037037037</v>
      </c>
      <c r="CC129">
        <v>199.8262592592592</v>
      </c>
      <c r="CD129">
        <v>23.62225555555556</v>
      </c>
      <c r="CE129">
        <v>2.174733703703704</v>
      </c>
      <c r="CF129">
        <v>2.124829259259259</v>
      </c>
      <c r="CG129">
        <v>18.77738888888889</v>
      </c>
      <c r="CH129">
        <v>18.40655185185185</v>
      </c>
      <c r="CI129">
        <v>1999.955925925926</v>
      </c>
      <c r="CJ129">
        <v>0.9799986666666668</v>
      </c>
      <c r="CK129">
        <v>0.02000183333333333</v>
      </c>
      <c r="CL129">
        <v>0</v>
      </c>
      <c r="CM129">
        <v>2.259774074074074</v>
      </c>
      <c r="CN129">
        <v>0</v>
      </c>
      <c r="CO129">
        <v>2367.147037037037</v>
      </c>
      <c r="CP129">
        <v>16749.09259259259</v>
      </c>
      <c r="CQ129">
        <v>39.44181481481481</v>
      </c>
      <c r="CR129">
        <v>40.69885185185185</v>
      </c>
      <c r="CS129">
        <v>39.30755555555555</v>
      </c>
      <c r="CT129">
        <v>39.97892592592593</v>
      </c>
      <c r="CU129">
        <v>38.67796296296296</v>
      </c>
      <c r="CV129">
        <v>1959.954814814815</v>
      </c>
      <c r="CW129">
        <v>40.00222222222222</v>
      </c>
      <c r="CX129">
        <v>0</v>
      </c>
      <c r="CY129">
        <v>1679424667.5</v>
      </c>
      <c r="CZ129">
        <v>0</v>
      </c>
      <c r="DA129">
        <v>0</v>
      </c>
      <c r="DB129" t="s">
        <v>356</v>
      </c>
      <c r="DC129">
        <v>1678823626.5</v>
      </c>
      <c r="DD129">
        <v>1678823640.5</v>
      </c>
      <c r="DE129">
        <v>0</v>
      </c>
      <c r="DF129">
        <v>1.239</v>
      </c>
      <c r="DG129">
        <v>0.006</v>
      </c>
      <c r="DH129">
        <v>-2.298</v>
      </c>
      <c r="DI129">
        <v>-0.146</v>
      </c>
      <c r="DJ129">
        <v>420</v>
      </c>
      <c r="DK129">
        <v>21</v>
      </c>
      <c r="DL129">
        <v>0.57</v>
      </c>
      <c r="DM129">
        <v>0.05</v>
      </c>
      <c r="DN129">
        <v>18.624695</v>
      </c>
      <c r="DO129">
        <v>3.540853283302047</v>
      </c>
      <c r="DP129">
        <v>0.3424723944714375</v>
      </c>
      <c r="DQ129">
        <v>0</v>
      </c>
      <c r="DR129">
        <v>0.5507747999999999</v>
      </c>
      <c r="DS129">
        <v>0.06905198499061897</v>
      </c>
      <c r="DT129">
        <v>0.006758658070208905</v>
      </c>
      <c r="DU129">
        <v>1</v>
      </c>
      <c r="DV129">
        <v>1</v>
      </c>
      <c r="DW129">
        <v>2</v>
      </c>
      <c r="DX129" t="s">
        <v>357</v>
      </c>
      <c r="DY129">
        <v>2.98319</v>
      </c>
      <c r="DZ129">
        <v>2.71567</v>
      </c>
      <c r="EA129">
        <v>0.0501435</v>
      </c>
      <c r="EB129">
        <v>0.0446704</v>
      </c>
      <c r="EC129">
        <v>0.107525</v>
      </c>
      <c r="ED129">
        <v>0.103722</v>
      </c>
      <c r="EE129">
        <v>30213.6</v>
      </c>
      <c r="EF129">
        <v>30490.9</v>
      </c>
      <c r="EG129">
        <v>29562.5</v>
      </c>
      <c r="EH129">
        <v>29516.9</v>
      </c>
      <c r="EI129">
        <v>34950.6</v>
      </c>
      <c r="EJ129">
        <v>35151.5</v>
      </c>
      <c r="EK129">
        <v>41647.4</v>
      </c>
      <c r="EL129">
        <v>42053.5</v>
      </c>
      <c r="EM129">
        <v>1.97337</v>
      </c>
      <c r="EN129">
        <v>1.8998</v>
      </c>
      <c r="EO129">
        <v>0.10398</v>
      </c>
      <c r="EP129">
        <v>0</v>
      </c>
      <c r="EQ129">
        <v>25.8084</v>
      </c>
      <c r="ER129">
        <v>999.9</v>
      </c>
      <c r="ES129">
        <v>57.1</v>
      </c>
      <c r="ET129">
        <v>30.6</v>
      </c>
      <c r="EU129">
        <v>27.9914</v>
      </c>
      <c r="EV129">
        <v>62.7637</v>
      </c>
      <c r="EW129">
        <v>32.9607</v>
      </c>
      <c r="EX129">
        <v>1</v>
      </c>
      <c r="EY129">
        <v>-0.08032010000000001</v>
      </c>
      <c r="EZ129">
        <v>0.397617</v>
      </c>
      <c r="FA129">
        <v>20.3427</v>
      </c>
      <c r="FB129">
        <v>5.21744</v>
      </c>
      <c r="FC129">
        <v>12.0099</v>
      </c>
      <c r="FD129">
        <v>4.98945</v>
      </c>
      <c r="FE129">
        <v>3.28855</v>
      </c>
      <c r="FF129">
        <v>9999</v>
      </c>
      <c r="FG129">
        <v>9999</v>
      </c>
      <c r="FH129">
        <v>9999</v>
      </c>
      <c r="FI129">
        <v>999.9</v>
      </c>
      <c r="FJ129">
        <v>1.86739</v>
      </c>
      <c r="FK129">
        <v>1.86646</v>
      </c>
      <c r="FL129">
        <v>1.866</v>
      </c>
      <c r="FM129">
        <v>1.86587</v>
      </c>
      <c r="FN129">
        <v>1.86768</v>
      </c>
      <c r="FO129">
        <v>1.87026</v>
      </c>
      <c r="FP129">
        <v>1.86887</v>
      </c>
      <c r="FQ129">
        <v>1.87027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-2.467</v>
      </c>
      <c r="GF129">
        <v>-0.097</v>
      </c>
      <c r="GG129">
        <v>-1.841240210434717</v>
      </c>
      <c r="GH129">
        <v>-0.003310856085068561</v>
      </c>
      <c r="GI129">
        <v>6.863268723063948E-07</v>
      </c>
      <c r="GJ129">
        <v>-1.919107141366201E-10</v>
      </c>
      <c r="GK129">
        <v>-0.1688837207721138</v>
      </c>
      <c r="GL129">
        <v>-0.01731051475613908</v>
      </c>
      <c r="GM129">
        <v>0.001423790055903263</v>
      </c>
      <c r="GN129">
        <v>-2.424810517790065E-05</v>
      </c>
      <c r="GO129">
        <v>3</v>
      </c>
      <c r="GP129">
        <v>2318</v>
      </c>
      <c r="GQ129">
        <v>1</v>
      </c>
      <c r="GR129">
        <v>25</v>
      </c>
      <c r="GS129">
        <v>10017.2</v>
      </c>
      <c r="GT129">
        <v>10017</v>
      </c>
      <c r="GU129">
        <v>0.507812</v>
      </c>
      <c r="GV129">
        <v>2.26318</v>
      </c>
      <c r="GW129">
        <v>1.39648</v>
      </c>
      <c r="GX129">
        <v>2.34863</v>
      </c>
      <c r="GY129">
        <v>1.49536</v>
      </c>
      <c r="GZ129">
        <v>2.46582</v>
      </c>
      <c r="HA129">
        <v>35.5451</v>
      </c>
      <c r="HB129">
        <v>24.07</v>
      </c>
      <c r="HC129">
        <v>18</v>
      </c>
      <c r="HD129">
        <v>529.2809999999999</v>
      </c>
      <c r="HE129">
        <v>438.178</v>
      </c>
      <c r="HF129">
        <v>24.7389</v>
      </c>
      <c r="HG129">
        <v>26.4569</v>
      </c>
      <c r="HH129">
        <v>30</v>
      </c>
      <c r="HI129">
        <v>26.477</v>
      </c>
      <c r="HJ129">
        <v>26.4278</v>
      </c>
      <c r="HK129">
        <v>10.1477</v>
      </c>
      <c r="HL129">
        <v>24.3432</v>
      </c>
      <c r="HM129">
        <v>97.2333</v>
      </c>
      <c r="HN129">
        <v>24.7393</v>
      </c>
      <c r="HO129">
        <v>152.379</v>
      </c>
      <c r="HP129">
        <v>23.6183</v>
      </c>
      <c r="HQ129">
        <v>101.103</v>
      </c>
      <c r="HR129">
        <v>101.007</v>
      </c>
    </row>
    <row r="130" spans="1:226">
      <c r="A130">
        <v>114</v>
      </c>
      <c r="B130">
        <v>1679424665.6</v>
      </c>
      <c r="C130">
        <v>2752.5</v>
      </c>
      <c r="D130" t="s">
        <v>587</v>
      </c>
      <c r="E130" t="s">
        <v>588</v>
      </c>
      <c r="F130">
        <v>5</v>
      </c>
      <c r="G130" t="s">
        <v>353</v>
      </c>
      <c r="H130" t="s">
        <v>354</v>
      </c>
      <c r="I130">
        <v>1679424657.814285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172.1154426175117</v>
      </c>
      <c r="AK130">
        <v>184.0672787878788</v>
      </c>
      <c r="AL130">
        <v>-3.33010854421252</v>
      </c>
      <c r="AM130">
        <v>64.85962485554292</v>
      </c>
      <c r="AN130">
        <f>(AP130 - AO130 + BO130*1E3/(8.314*(BQ130+273.15)) * AR130/BN130 * AQ130) * BN130/(100*BB130) * 1000/(1000 - AP130)</f>
        <v>0</v>
      </c>
      <c r="AO130">
        <v>23.61275371503479</v>
      </c>
      <c r="AP130">
        <v>24.17339010989012</v>
      </c>
      <c r="AQ130">
        <v>-1.523430076385874E-05</v>
      </c>
      <c r="AR130">
        <v>96.46413391047723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1.51</v>
      </c>
      <c r="BC130">
        <v>0.5</v>
      </c>
      <c r="BD130" t="s">
        <v>355</v>
      </c>
      <c r="BE130">
        <v>2</v>
      </c>
      <c r="BF130" t="b">
        <v>1</v>
      </c>
      <c r="BG130">
        <v>1679424657.814285</v>
      </c>
      <c r="BH130">
        <v>203.3224642857143</v>
      </c>
      <c r="BI130">
        <v>184.1905</v>
      </c>
      <c r="BJ130">
        <v>24.17552857142858</v>
      </c>
      <c r="BK130">
        <v>23.61648928571428</v>
      </c>
      <c r="BL130">
        <v>205.8175714285714</v>
      </c>
      <c r="BM130">
        <v>24.27250714285714</v>
      </c>
      <c r="BN130">
        <v>500.0576071428571</v>
      </c>
      <c r="BO130">
        <v>89.94975357142856</v>
      </c>
      <c r="BP130">
        <v>0.09997597857142859</v>
      </c>
      <c r="BQ130">
        <v>26.817375</v>
      </c>
      <c r="BR130">
        <v>27.50533214285715</v>
      </c>
      <c r="BS130">
        <v>999.9000000000002</v>
      </c>
      <c r="BT130">
        <v>0</v>
      </c>
      <c r="BU130">
        <v>0</v>
      </c>
      <c r="BV130">
        <v>9996.1425</v>
      </c>
      <c r="BW130">
        <v>0</v>
      </c>
      <c r="BX130">
        <v>13.47887857142857</v>
      </c>
      <c r="BY130">
        <v>19.13197142857143</v>
      </c>
      <c r="BZ130">
        <v>208.3597142857143</v>
      </c>
      <c r="CA130">
        <v>188.6458214285715</v>
      </c>
      <c r="CB130">
        <v>0.5590477500000001</v>
      </c>
      <c r="CC130">
        <v>184.1905</v>
      </c>
      <c r="CD130">
        <v>23.61648928571428</v>
      </c>
      <c r="CE130">
        <v>2.1745825</v>
      </c>
      <c r="CF130">
        <v>2.124296071428571</v>
      </c>
      <c r="CG130">
        <v>18.77628214285714</v>
      </c>
      <c r="CH130">
        <v>18.40254642857143</v>
      </c>
      <c r="CI130">
        <v>1999.964285714286</v>
      </c>
      <c r="CJ130">
        <v>0.9799997499999999</v>
      </c>
      <c r="CK130">
        <v>0.02000060714285714</v>
      </c>
      <c r="CL130">
        <v>0</v>
      </c>
      <c r="CM130">
        <v>2.265771428571429</v>
      </c>
      <c r="CN130">
        <v>0</v>
      </c>
      <c r="CO130">
        <v>2369.559642857143</v>
      </c>
      <c r="CP130">
        <v>16749.16785714286</v>
      </c>
      <c r="CQ130">
        <v>39.53546428571428</v>
      </c>
      <c r="CR130">
        <v>40.77207142857143</v>
      </c>
      <c r="CS130">
        <v>39.39035714285713</v>
      </c>
      <c r="CT130">
        <v>40.08682142857143</v>
      </c>
      <c r="CU130">
        <v>38.75642857142856</v>
      </c>
      <c r="CV130">
        <v>1959.963928571429</v>
      </c>
      <c r="CW130">
        <v>40.00035714285714</v>
      </c>
      <c r="CX130">
        <v>0</v>
      </c>
      <c r="CY130">
        <v>1679424672.9</v>
      </c>
      <c r="CZ130">
        <v>0</v>
      </c>
      <c r="DA130">
        <v>0</v>
      </c>
      <c r="DB130" t="s">
        <v>356</v>
      </c>
      <c r="DC130">
        <v>1678823626.5</v>
      </c>
      <c r="DD130">
        <v>1678823640.5</v>
      </c>
      <c r="DE130">
        <v>0</v>
      </c>
      <c r="DF130">
        <v>1.239</v>
      </c>
      <c r="DG130">
        <v>0.006</v>
      </c>
      <c r="DH130">
        <v>-2.298</v>
      </c>
      <c r="DI130">
        <v>-0.146</v>
      </c>
      <c r="DJ130">
        <v>420</v>
      </c>
      <c r="DK130">
        <v>21</v>
      </c>
      <c r="DL130">
        <v>0.57</v>
      </c>
      <c r="DM130">
        <v>0.05</v>
      </c>
      <c r="DN130">
        <v>18.93911463414634</v>
      </c>
      <c r="DO130">
        <v>3.712350522648121</v>
      </c>
      <c r="DP130">
        <v>0.3677573958805806</v>
      </c>
      <c r="DQ130">
        <v>0</v>
      </c>
      <c r="DR130">
        <v>0.5557014146341464</v>
      </c>
      <c r="DS130">
        <v>0.05298142160278783</v>
      </c>
      <c r="DT130">
        <v>0.005444820559544596</v>
      </c>
      <c r="DU130">
        <v>1</v>
      </c>
      <c r="DV130">
        <v>1</v>
      </c>
      <c r="DW130">
        <v>2</v>
      </c>
      <c r="DX130" t="s">
        <v>357</v>
      </c>
      <c r="DY130">
        <v>2.9832</v>
      </c>
      <c r="DZ130">
        <v>2.71561</v>
      </c>
      <c r="EA130">
        <v>0.0463746</v>
      </c>
      <c r="EB130">
        <v>0.0407759</v>
      </c>
      <c r="EC130">
        <v>0.107527</v>
      </c>
      <c r="ED130">
        <v>0.103701</v>
      </c>
      <c r="EE130">
        <v>30333.3</v>
      </c>
      <c r="EF130">
        <v>30615.2</v>
      </c>
      <c r="EG130">
        <v>29562.3</v>
      </c>
      <c r="EH130">
        <v>29516.9</v>
      </c>
      <c r="EI130">
        <v>34950.2</v>
      </c>
      <c r="EJ130">
        <v>35152.1</v>
      </c>
      <c r="EK130">
        <v>41647.1</v>
      </c>
      <c r="EL130">
        <v>42053.3</v>
      </c>
      <c r="EM130">
        <v>1.97337</v>
      </c>
      <c r="EN130">
        <v>1.89955</v>
      </c>
      <c r="EO130">
        <v>0.102937</v>
      </c>
      <c r="EP130">
        <v>0</v>
      </c>
      <c r="EQ130">
        <v>25.8046</v>
      </c>
      <c r="ER130">
        <v>999.9</v>
      </c>
      <c r="ES130">
        <v>57.1</v>
      </c>
      <c r="ET130">
        <v>30.6</v>
      </c>
      <c r="EU130">
        <v>27.9941</v>
      </c>
      <c r="EV130">
        <v>62.1737</v>
      </c>
      <c r="EW130">
        <v>32.9447</v>
      </c>
      <c r="EX130">
        <v>1</v>
      </c>
      <c r="EY130">
        <v>-0.0802134</v>
      </c>
      <c r="EZ130">
        <v>0.36851</v>
      </c>
      <c r="FA130">
        <v>20.3426</v>
      </c>
      <c r="FB130">
        <v>5.21804</v>
      </c>
      <c r="FC130">
        <v>12.0099</v>
      </c>
      <c r="FD130">
        <v>4.9895</v>
      </c>
      <c r="FE130">
        <v>3.28858</v>
      </c>
      <c r="FF130">
        <v>9999</v>
      </c>
      <c r="FG130">
        <v>9999</v>
      </c>
      <c r="FH130">
        <v>9999</v>
      </c>
      <c r="FI130">
        <v>999.9</v>
      </c>
      <c r="FJ130">
        <v>1.86738</v>
      </c>
      <c r="FK130">
        <v>1.86646</v>
      </c>
      <c r="FL130">
        <v>1.86598</v>
      </c>
      <c r="FM130">
        <v>1.86584</v>
      </c>
      <c r="FN130">
        <v>1.86768</v>
      </c>
      <c r="FO130">
        <v>1.87026</v>
      </c>
      <c r="FP130">
        <v>1.86887</v>
      </c>
      <c r="FQ130">
        <v>1.87027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-2.417</v>
      </c>
      <c r="GF130">
        <v>-0.097</v>
      </c>
      <c r="GG130">
        <v>-1.841240210434717</v>
      </c>
      <c r="GH130">
        <v>-0.003310856085068561</v>
      </c>
      <c r="GI130">
        <v>6.863268723063948E-07</v>
      </c>
      <c r="GJ130">
        <v>-1.919107141366201E-10</v>
      </c>
      <c r="GK130">
        <v>-0.1688837207721138</v>
      </c>
      <c r="GL130">
        <v>-0.01731051475613908</v>
      </c>
      <c r="GM130">
        <v>0.001423790055903263</v>
      </c>
      <c r="GN130">
        <v>-2.424810517790065E-05</v>
      </c>
      <c r="GO130">
        <v>3</v>
      </c>
      <c r="GP130">
        <v>2318</v>
      </c>
      <c r="GQ130">
        <v>1</v>
      </c>
      <c r="GR130">
        <v>25</v>
      </c>
      <c r="GS130">
        <v>10017.3</v>
      </c>
      <c r="GT130">
        <v>10017.1</v>
      </c>
      <c r="GU130">
        <v>0.474854</v>
      </c>
      <c r="GV130">
        <v>2.26929</v>
      </c>
      <c r="GW130">
        <v>1.39771</v>
      </c>
      <c r="GX130">
        <v>2.34985</v>
      </c>
      <c r="GY130">
        <v>1.49536</v>
      </c>
      <c r="GZ130">
        <v>2.47559</v>
      </c>
      <c r="HA130">
        <v>35.5451</v>
      </c>
      <c r="HB130">
        <v>24.0787</v>
      </c>
      <c r="HC130">
        <v>18</v>
      </c>
      <c r="HD130">
        <v>529.263</v>
      </c>
      <c r="HE130">
        <v>438.011</v>
      </c>
      <c r="HF130">
        <v>24.7334</v>
      </c>
      <c r="HG130">
        <v>26.4556</v>
      </c>
      <c r="HH130">
        <v>30.0001</v>
      </c>
      <c r="HI130">
        <v>26.4751</v>
      </c>
      <c r="HJ130">
        <v>26.4258</v>
      </c>
      <c r="HK130">
        <v>9.36769</v>
      </c>
      <c r="HL130">
        <v>24.3432</v>
      </c>
      <c r="HM130">
        <v>97.2333</v>
      </c>
      <c r="HN130">
        <v>24.7371</v>
      </c>
      <c r="HO130">
        <v>132.259</v>
      </c>
      <c r="HP130">
        <v>23.6183</v>
      </c>
      <c r="HQ130">
        <v>101.102</v>
      </c>
      <c r="HR130">
        <v>101.007</v>
      </c>
    </row>
    <row r="131" spans="1:226">
      <c r="A131">
        <v>115</v>
      </c>
      <c r="B131">
        <v>1679424670.6</v>
      </c>
      <c r="C131">
        <v>2757.5</v>
      </c>
      <c r="D131" t="s">
        <v>589</v>
      </c>
      <c r="E131" t="s">
        <v>590</v>
      </c>
      <c r="F131">
        <v>5</v>
      </c>
      <c r="G131" t="s">
        <v>353</v>
      </c>
      <c r="H131" t="s">
        <v>354</v>
      </c>
      <c r="I131">
        <v>1679424663.1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155.0804054495487</v>
      </c>
      <c r="AK131">
        <v>167.2828181818181</v>
      </c>
      <c r="AL131">
        <v>-3.362802297037224</v>
      </c>
      <c r="AM131">
        <v>64.85962485554292</v>
      </c>
      <c r="AN131">
        <f>(AP131 - AO131 + BO131*1E3/(8.314*(BQ131+273.15)) * AR131/BN131 * AQ131) * BN131/(100*BB131) * 1000/(1000 - AP131)</f>
        <v>0</v>
      </c>
      <c r="AO131">
        <v>23.60655893766427</v>
      </c>
      <c r="AP131">
        <v>24.17598571428573</v>
      </c>
      <c r="AQ131">
        <v>4.696511639615832E-06</v>
      </c>
      <c r="AR131">
        <v>96.46413391047723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1.51</v>
      </c>
      <c r="BC131">
        <v>0.5</v>
      </c>
      <c r="BD131" t="s">
        <v>355</v>
      </c>
      <c r="BE131">
        <v>2</v>
      </c>
      <c r="BF131" t="b">
        <v>1</v>
      </c>
      <c r="BG131">
        <v>1679424663.1</v>
      </c>
      <c r="BH131">
        <v>186.1068888888889</v>
      </c>
      <c r="BI131">
        <v>166.6294074074074</v>
      </c>
      <c r="BJ131">
        <v>24.17414814814815</v>
      </c>
      <c r="BK131">
        <v>23.61023703703704</v>
      </c>
      <c r="BL131">
        <v>188.5491481481481</v>
      </c>
      <c r="BM131">
        <v>24.27114074074074</v>
      </c>
      <c r="BN131">
        <v>500.0506666666667</v>
      </c>
      <c r="BO131">
        <v>89.94885185185186</v>
      </c>
      <c r="BP131">
        <v>0.0999728111111111</v>
      </c>
      <c r="BQ131">
        <v>26.81914444444445</v>
      </c>
      <c r="BR131">
        <v>27.49845925925925</v>
      </c>
      <c r="BS131">
        <v>999.9000000000001</v>
      </c>
      <c r="BT131">
        <v>0</v>
      </c>
      <c r="BU131">
        <v>0</v>
      </c>
      <c r="BV131">
        <v>9998.335185185184</v>
      </c>
      <c r="BW131">
        <v>0</v>
      </c>
      <c r="BX131">
        <v>13.48316296296296</v>
      </c>
      <c r="BY131">
        <v>19.47743703703704</v>
      </c>
      <c r="BZ131">
        <v>190.7172592592593</v>
      </c>
      <c r="CA131">
        <v>170.6588888888889</v>
      </c>
      <c r="CB131">
        <v>0.563915925925926</v>
      </c>
      <c r="CC131">
        <v>166.6294074074074</v>
      </c>
      <c r="CD131">
        <v>23.61023703703704</v>
      </c>
      <c r="CE131">
        <v>2.174437407407407</v>
      </c>
      <c r="CF131">
        <v>2.123712222222222</v>
      </c>
      <c r="CG131">
        <v>18.77521111111111</v>
      </c>
      <c r="CH131">
        <v>18.39816296296296</v>
      </c>
      <c r="CI131">
        <v>1999.96074074074</v>
      </c>
      <c r="CJ131">
        <v>0.9800008148148146</v>
      </c>
      <c r="CK131">
        <v>0.01999927777777778</v>
      </c>
      <c r="CL131">
        <v>0</v>
      </c>
      <c r="CM131">
        <v>2.309685185185185</v>
      </c>
      <c r="CN131">
        <v>0</v>
      </c>
      <c r="CO131">
        <v>2373.175925925926</v>
      </c>
      <c r="CP131">
        <v>16749.14814814815</v>
      </c>
      <c r="CQ131">
        <v>39.63637037037036</v>
      </c>
      <c r="CR131">
        <v>40.86551851851851</v>
      </c>
      <c r="CS131">
        <v>39.48118518518518</v>
      </c>
      <c r="CT131">
        <v>40.20574074074074</v>
      </c>
      <c r="CU131">
        <v>38.84462962962962</v>
      </c>
      <c r="CV131">
        <v>1959.961111111111</v>
      </c>
      <c r="CW131">
        <v>39.99814814814815</v>
      </c>
      <c r="CX131">
        <v>0</v>
      </c>
      <c r="CY131">
        <v>1679424677.7</v>
      </c>
      <c r="CZ131">
        <v>0</v>
      </c>
      <c r="DA131">
        <v>0</v>
      </c>
      <c r="DB131" t="s">
        <v>356</v>
      </c>
      <c r="DC131">
        <v>1678823626.5</v>
      </c>
      <c r="DD131">
        <v>1678823640.5</v>
      </c>
      <c r="DE131">
        <v>0</v>
      </c>
      <c r="DF131">
        <v>1.239</v>
      </c>
      <c r="DG131">
        <v>0.006</v>
      </c>
      <c r="DH131">
        <v>-2.298</v>
      </c>
      <c r="DI131">
        <v>-0.146</v>
      </c>
      <c r="DJ131">
        <v>420</v>
      </c>
      <c r="DK131">
        <v>21</v>
      </c>
      <c r="DL131">
        <v>0.57</v>
      </c>
      <c r="DM131">
        <v>0.05</v>
      </c>
      <c r="DN131">
        <v>19.2958675</v>
      </c>
      <c r="DO131">
        <v>3.849997373358306</v>
      </c>
      <c r="DP131">
        <v>0.3717261689654765</v>
      </c>
      <c r="DQ131">
        <v>0</v>
      </c>
      <c r="DR131">
        <v>0.5617147</v>
      </c>
      <c r="DS131">
        <v>0.05442765478424005</v>
      </c>
      <c r="DT131">
        <v>0.005502294295109999</v>
      </c>
      <c r="DU131">
        <v>1</v>
      </c>
      <c r="DV131">
        <v>1</v>
      </c>
      <c r="DW131">
        <v>2</v>
      </c>
      <c r="DX131" t="s">
        <v>357</v>
      </c>
      <c r="DY131">
        <v>2.98351</v>
      </c>
      <c r="DZ131">
        <v>2.71566</v>
      </c>
      <c r="EA131">
        <v>0.0424951</v>
      </c>
      <c r="EB131">
        <v>0.0367359</v>
      </c>
      <c r="EC131">
        <v>0.107534</v>
      </c>
      <c r="ED131">
        <v>0.103683</v>
      </c>
      <c r="EE131">
        <v>30456.4</v>
      </c>
      <c r="EF131">
        <v>30744.2</v>
      </c>
      <c r="EG131">
        <v>29562</v>
      </c>
      <c r="EH131">
        <v>29516.9</v>
      </c>
      <c r="EI131">
        <v>34949.6</v>
      </c>
      <c r="EJ131">
        <v>35152.8</v>
      </c>
      <c r="EK131">
        <v>41646.8</v>
      </c>
      <c r="EL131">
        <v>42053.4</v>
      </c>
      <c r="EM131">
        <v>1.97348</v>
      </c>
      <c r="EN131">
        <v>1.8992</v>
      </c>
      <c r="EO131">
        <v>0.103757</v>
      </c>
      <c r="EP131">
        <v>0</v>
      </c>
      <c r="EQ131">
        <v>25.8019</v>
      </c>
      <c r="ER131">
        <v>999.9</v>
      </c>
      <c r="ES131">
        <v>57.1</v>
      </c>
      <c r="ET131">
        <v>30.6</v>
      </c>
      <c r="EU131">
        <v>27.9912</v>
      </c>
      <c r="EV131">
        <v>62.7837</v>
      </c>
      <c r="EW131">
        <v>32.6442</v>
      </c>
      <c r="EX131">
        <v>1</v>
      </c>
      <c r="EY131">
        <v>-0.08045480000000001</v>
      </c>
      <c r="EZ131">
        <v>0.251438</v>
      </c>
      <c r="FA131">
        <v>20.343</v>
      </c>
      <c r="FB131">
        <v>5.21804</v>
      </c>
      <c r="FC131">
        <v>12.0099</v>
      </c>
      <c r="FD131">
        <v>4.98925</v>
      </c>
      <c r="FE131">
        <v>3.2885</v>
      </c>
      <c r="FF131">
        <v>9999</v>
      </c>
      <c r="FG131">
        <v>9999</v>
      </c>
      <c r="FH131">
        <v>9999</v>
      </c>
      <c r="FI131">
        <v>999.9</v>
      </c>
      <c r="FJ131">
        <v>1.8674</v>
      </c>
      <c r="FK131">
        <v>1.86646</v>
      </c>
      <c r="FL131">
        <v>1.866</v>
      </c>
      <c r="FM131">
        <v>1.86586</v>
      </c>
      <c r="FN131">
        <v>1.86768</v>
      </c>
      <c r="FO131">
        <v>1.87027</v>
      </c>
      <c r="FP131">
        <v>1.86887</v>
      </c>
      <c r="FQ131">
        <v>1.87027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-2.367</v>
      </c>
      <c r="GF131">
        <v>-0.097</v>
      </c>
      <c r="GG131">
        <v>-1.841240210434717</v>
      </c>
      <c r="GH131">
        <v>-0.003310856085068561</v>
      </c>
      <c r="GI131">
        <v>6.863268723063948E-07</v>
      </c>
      <c r="GJ131">
        <v>-1.919107141366201E-10</v>
      </c>
      <c r="GK131">
        <v>-0.1688837207721138</v>
      </c>
      <c r="GL131">
        <v>-0.01731051475613908</v>
      </c>
      <c r="GM131">
        <v>0.001423790055903263</v>
      </c>
      <c r="GN131">
        <v>-2.424810517790065E-05</v>
      </c>
      <c r="GO131">
        <v>3</v>
      </c>
      <c r="GP131">
        <v>2318</v>
      </c>
      <c r="GQ131">
        <v>1</v>
      </c>
      <c r="GR131">
        <v>25</v>
      </c>
      <c r="GS131">
        <v>10017.4</v>
      </c>
      <c r="GT131">
        <v>10017.2</v>
      </c>
      <c r="GU131">
        <v>0.432129</v>
      </c>
      <c r="GV131">
        <v>2.26807</v>
      </c>
      <c r="GW131">
        <v>1.39648</v>
      </c>
      <c r="GX131">
        <v>2.34985</v>
      </c>
      <c r="GY131">
        <v>1.49536</v>
      </c>
      <c r="GZ131">
        <v>2.52319</v>
      </c>
      <c r="HA131">
        <v>35.5451</v>
      </c>
      <c r="HB131">
        <v>24.07</v>
      </c>
      <c r="HC131">
        <v>18</v>
      </c>
      <c r="HD131">
        <v>529.328</v>
      </c>
      <c r="HE131">
        <v>437.791</v>
      </c>
      <c r="HF131">
        <v>24.7465</v>
      </c>
      <c r="HG131">
        <v>26.4547</v>
      </c>
      <c r="HH131">
        <v>29.9999</v>
      </c>
      <c r="HI131">
        <v>26.4749</v>
      </c>
      <c r="HJ131">
        <v>26.4245</v>
      </c>
      <c r="HK131">
        <v>8.649520000000001</v>
      </c>
      <c r="HL131">
        <v>24.3432</v>
      </c>
      <c r="HM131">
        <v>97.2333</v>
      </c>
      <c r="HN131">
        <v>24.7622</v>
      </c>
      <c r="HO131">
        <v>118.903</v>
      </c>
      <c r="HP131">
        <v>23.6183</v>
      </c>
      <c r="HQ131">
        <v>101.101</v>
      </c>
      <c r="HR131">
        <v>101.007</v>
      </c>
    </row>
    <row r="132" spans="1:226">
      <c r="A132">
        <v>116</v>
      </c>
      <c r="B132">
        <v>1679424675.6</v>
      </c>
      <c r="C132">
        <v>2762.5</v>
      </c>
      <c r="D132" t="s">
        <v>591</v>
      </c>
      <c r="E132" t="s">
        <v>592</v>
      </c>
      <c r="F132">
        <v>5</v>
      </c>
      <c r="G132" t="s">
        <v>353</v>
      </c>
      <c r="H132" t="s">
        <v>354</v>
      </c>
      <c r="I132">
        <v>1679424667.814285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138.016695333464</v>
      </c>
      <c r="AK132">
        <v>150.5528363636364</v>
      </c>
      <c r="AL132">
        <v>-3.344986282508344</v>
      </c>
      <c r="AM132">
        <v>64.85962485554292</v>
      </c>
      <c r="AN132">
        <f>(AP132 - AO132 + BO132*1E3/(8.314*(BQ132+273.15)) * AR132/BN132 * AQ132) * BN132/(100*BB132) * 1000/(1000 - AP132)</f>
        <v>0</v>
      </c>
      <c r="AO132">
        <v>23.60142490941053</v>
      </c>
      <c r="AP132">
        <v>24.18060109890111</v>
      </c>
      <c r="AQ132">
        <v>1.343397208847799E-05</v>
      </c>
      <c r="AR132">
        <v>96.46413391047723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1.51</v>
      </c>
      <c r="BC132">
        <v>0.5</v>
      </c>
      <c r="BD132" t="s">
        <v>355</v>
      </c>
      <c r="BE132">
        <v>2</v>
      </c>
      <c r="BF132" t="b">
        <v>1</v>
      </c>
      <c r="BG132">
        <v>1679424667.814285</v>
      </c>
      <c r="BH132">
        <v>170.716</v>
      </c>
      <c r="BI132">
        <v>150.9514642857143</v>
      </c>
      <c r="BJ132">
        <v>24.17534285714286</v>
      </c>
      <c r="BK132">
        <v>23.60502857142857</v>
      </c>
      <c r="BL132">
        <v>173.11075</v>
      </c>
      <c r="BM132">
        <v>24.272325</v>
      </c>
      <c r="BN132">
        <v>500.0515357142857</v>
      </c>
      <c r="BO132">
        <v>89.94729285714287</v>
      </c>
      <c r="BP132">
        <v>0.09997108928571428</v>
      </c>
      <c r="BQ132">
        <v>26.82347142857143</v>
      </c>
      <c r="BR132">
        <v>27.50146785714286</v>
      </c>
      <c r="BS132">
        <v>999.9000000000002</v>
      </c>
      <c r="BT132">
        <v>0</v>
      </c>
      <c r="BU132">
        <v>0</v>
      </c>
      <c r="BV132">
        <v>10002.80357142857</v>
      </c>
      <c r="BW132">
        <v>0</v>
      </c>
      <c r="BX132">
        <v>13.4856</v>
      </c>
      <c r="BY132">
        <v>19.76447142857143</v>
      </c>
      <c r="BZ132">
        <v>174.9453571428571</v>
      </c>
      <c r="CA132">
        <v>154.6009642857143</v>
      </c>
      <c r="CB132">
        <v>0.5703172857142857</v>
      </c>
      <c r="CC132">
        <v>150.9514642857143</v>
      </c>
      <c r="CD132">
        <v>23.60502857142857</v>
      </c>
      <c r="CE132">
        <v>2.174507142857143</v>
      </c>
      <c r="CF132">
        <v>2.123207857142857</v>
      </c>
      <c r="CG132">
        <v>18.775725</v>
      </c>
      <c r="CH132">
        <v>18.39437142857143</v>
      </c>
      <c r="CI132">
        <v>1999.965</v>
      </c>
      <c r="CJ132">
        <v>0.9800016428571426</v>
      </c>
      <c r="CK132">
        <v>0.01999814285714286</v>
      </c>
      <c r="CL132">
        <v>0</v>
      </c>
      <c r="CM132">
        <v>2.354814285714286</v>
      </c>
      <c r="CN132">
        <v>0</v>
      </c>
      <c r="CO132">
        <v>2377.417857142857</v>
      </c>
      <c r="CP132">
        <v>16749.18214285714</v>
      </c>
      <c r="CQ132">
        <v>39.72971428571428</v>
      </c>
      <c r="CR132">
        <v>40.94396428571428</v>
      </c>
      <c r="CS132">
        <v>39.55996428571428</v>
      </c>
      <c r="CT132">
        <v>40.30774999999999</v>
      </c>
      <c r="CU132">
        <v>38.92824999999999</v>
      </c>
      <c r="CV132">
        <v>1959.968214285714</v>
      </c>
      <c r="CW132">
        <v>39.99535714285715</v>
      </c>
      <c r="CX132">
        <v>0</v>
      </c>
      <c r="CY132">
        <v>1679424682.5</v>
      </c>
      <c r="CZ132">
        <v>0</v>
      </c>
      <c r="DA132">
        <v>0</v>
      </c>
      <c r="DB132" t="s">
        <v>356</v>
      </c>
      <c r="DC132">
        <v>1678823626.5</v>
      </c>
      <c r="DD132">
        <v>1678823640.5</v>
      </c>
      <c r="DE132">
        <v>0</v>
      </c>
      <c r="DF132">
        <v>1.239</v>
      </c>
      <c r="DG132">
        <v>0.006</v>
      </c>
      <c r="DH132">
        <v>-2.298</v>
      </c>
      <c r="DI132">
        <v>-0.146</v>
      </c>
      <c r="DJ132">
        <v>420</v>
      </c>
      <c r="DK132">
        <v>21</v>
      </c>
      <c r="DL132">
        <v>0.57</v>
      </c>
      <c r="DM132">
        <v>0.05</v>
      </c>
      <c r="DN132">
        <v>19.614725</v>
      </c>
      <c r="DO132">
        <v>3.714272420262652</v>
      </c>
      <c r="DP132">
        <v>0.3581551142661517</v>
      </c>
      <c r="DQ132">
        <v>0</v>
      </c>
      <c r="DR132">
        <v>0.5674436500000001</v>
      </c>
      <c r="DS132">
        <v>0.08132665666041126</v>
      </c>
      <c r="DT132">
        <v>0.008059375517215962</v>
      </c>
      <c r="DU132">
        <v>1</v>
      </c>
      <c r="DV132">
        <v>1</v>
      </c>
      <c r="DW132">
        <v>2</v>
      </c>
      <c r="DX132" t="s">
        <v>357</v>
      </c>
      <c r="DY132">
        <v>2.98314</v>
      </c>
      <c r="DZ132">
        <v>2.71582</v>
      </c>
      <c r="EA132">
        <v>0.0385405</v>
      </c>
      <c r="EB132">
        <v>0.0326429</v>
      </c>
      <c r="EC132">
        <v>0.107546</v>
      </c>
      <c r="ED132">
        <v>0.103662</v>
      </c>
      <c r="EE132">
        <v>30582.4</v>
      </c>
      <c r="EF132">
        <v>30875.1</v>
      </c>
      <c r="EG132">
        <v>29562.2</v>
      </c>
      <c r="EH132">
        <v>29517.1</v>
      </c>
      <c r="EI132">
        <v>34948.9</v>
      </c>
      <c r="EJ132">
        <v>35153.9</v>
      </c>
      <c r="EK132">
        <v>41646.6</v>
      </c>
      <c r="EL132">
        <v>42053.8</v>
      </c>
      <c r="EM132">
        <v>1.97327</v>
      </c>
      <c r="EN132">
        <v>1.89907</v>
      </c>
      <c r="EO132">
        <v>0.104561</v>
      </c>
      <c r="EP132">
        <v>0</v>
      </c>
      <c r="EQ132">
        <v>25.8008</v>
      </c>
      <c r="ER132">
        <v>999.9</v>
      </c>
      <c r="ES132">
        <v>57.1</v>
      </c>
      <c r="ET132">
        <v>30.6</v>
      </c>
      <c r="EU132">
        <v>27.9933</v>
      </c>
      <c r="EV132">
        <v>62.2837</v>
      </c>
      <c r="EW132">
        <v>33.113</v>
      </c>
      <c r="EX132">
        <v>1</v>
      </c>
      <c r="EY132">
        <v>-0.08054119999999999</v>
      </c>
      <c r="EZ132">
        <v>0.281645</v>
      </c>
      <c r="FA132">
        <v>20.3432</v>
      </c>
      <c r="FB132">
        <v>5.21834</v>
      </c>
      <c r="FC132">
        <v>12.0099</v>
      </c>
      <c r="FD132">
        <v>4.98945</v>
      </c>
      <c r="FE132">
        <v>3.2885</v>
      </c>
      <c r="FF132">
        <v>9999</v>
      </c>
      <c r="FG132">
        <v>9999</v>
      </c>
      <c r="FH132">
        <v>9999</v>
      </c>
      <c r="FI132">
        <v>999.9</v>
      </c>
      <c r="FJ132">
        <v>1.86742</v>
      </c>
      <c r="FK132">
        <v>1.86646</v>
      </c>
      <c r="FL132">
        <v>1.866</v>
      </c>
      <c r="FM132">
        <v>1.86587</v>
      </c>
      <c r="FN132">
        <v>1.86768</v>
      </c>
      <c r="FO132">
        <v>1.87026</v>
      </c>
      <c r="FP132">
        <v>1.86889</v>
      </c>
      <c r="FQ132">
        <v>1.87027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-2.316</v>
      </c>
      <c r="GF132">
        <v>-0.0969</v>
      </c>
      <c r="GG132">
        <v>-1.841240210434717</v>
      </c>
      <c r="GH132">
        <v>-0.003310856085068561</v>
      </c>
      <c r="GI132">
        <v>6.863268723063948E-07</v>
      </c>
      <c r="GJ132">
        <v>-1.919107141366201E-10</v>
      </c>
      <c r="GK132">
        <v>-0.1688837207721138</v>
      </c>
      <c r="GL132">
        <v>-0.01731051475613908</v>
      </c>
      <c r="GM132">
        <v>0.001423790055903263</v>
      </c>
      <c r="GN132">
        <v>-2.424810517790065E-05</v>
      </c>
      <c r="GO132">
        <v>3</v>
      </c>
      <c r="GP132">
        <v>2318</v>
      </c>
      <c r="GQ132">
        <v>1</v>
      </c>
      <c r="GR132">
        <v>25</v>
      </c>
      <c r="GS132">
        <v>10017.5</v>
      </c>
      <c r="GT132">
        <v>10017.3</v>
      </c>
      <c r="GU132">
        <v>0.393066</v>
      </c>
      <c r="GV132">
        <v>2.27905</v>
      </c>
      <c r="GW132">
        <v>1.39648</v>
      </c>
      <c r="GX132">
        <v>2.35107</v>
      </c>
      <c r="GY132">
        <v>1.49536</v>
      </c>
      <c r="GZ132">
        <v>2.43286</v>
      </c>
      <c r="HA132">
        <v>35.5451</v>
      </c>
      <c r="HB132">
        <v>24.07</v>
      </c>
      <c r="HC132">
        <v>18</v>
      </c>
      <c r="HD132">
        <v>529.174</v>
      </c>
      <c r="HE132">
        <v>437.708</v>
      </c>
      <c r="HF132">
        <v>24.764</v>
      </c>
      <c r="HG132">
        <v>26.4533</v>
      </c>
      <c r="HH132">
        <v>29.9999</v>
      </c>
      <c r="HI132">
        <v>26.4726</v>
      </c>
      <c r="HJ132">
        <v>26.4236</v>
      </c>
      <c r="HK132">
        <v>7.86674</v>
      </c>
      <c r="HL132">
        <v>24.3432</v>
      </c>
      <c r="HM132">
        <v>97.2333</v>
      </c>
      <c r="HN132">
        <v>24.7664</v>
      </c>
      <c r="HO132">
        <v>98.8672</v>
      </c>
      <c r="HP132">
        <v>23.6183</v>
      </c>
      <c r="HQ132">
        <v>101.102</v>
      </c>
      <c r="HR132">
        <v>101.008</v>
      </c>
    </row>
    <row r="133" spans="1:226">
      <c r="A133">
        <v>117</v>
      </c>
      <c r="B133">
        <v>1679424680.6</v>
      </c>
      <c r="C133">
        <v>2767.5</v>
      </c>
      <c r="D133" t="s">
        <v>593</v>
      </c>
      <c r="E133" t="s">
        <v>594</v>
      </c>
      <c r="F133">
        <v>5</v>
      </c>
      <c r="G133" t="s">
        <v>353</v>
      </c>
      <c r="H133" t="s">
        <v>354</v>
      </c>
      <c r="I133">
        <v>1679424673.1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120.8989402336653</v>
      </c>
      <c r="AK133">
        <v>133.7841151515151</v>
      </c>
      <c r="AL133">
        <v>-3.353424136419901</v>
      </c>
      <c r="AM133">
        <v>64.85962485554292</v>
      </c>
      <c r="AN133">
        <f>(AP133 - AO133 + BO133*1E3/(8.314*(BQ133+273.15)) * AR133/BN133 * AQ133) * BN133/(100*BB133) * 1000/(1000 - AP133)</f>
        <v>0</v>
      </c>
      <c r="AO133">
        <v>23.5947511619506</v>
      </c>
      <c r="AP133">
        <v>24.18233406593407</v>
      </c>
      <c r="AQ133">
        <v>1.996210867119591E-05</v>
      </c>
      <c r="AR133">
        <v>96.46413391047723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1.51</v>
      </c>
      <c r="BC133">
        <v>0.5</v>
      </c>
      <c r="BD133" t="s">
        <v>355</v>
      </c>
      <c r="BE133">
        <v>2</v>
      </c>
      <c r="BF133" t="b">
        <v>1</v>
      </c>
      <c r="BG133">
        <v>1679424673.1</v>
      </c>
      <c r="BH133">
        <v>153.4457407407408</v>
      </c>
      <c r="BI133">
        <v>133.3295555555555</v>
      </c>
      <c r="BJ133">
        <v>24.1788074074074</v>
      </c>
      <c r="BK133">
        <v>23.59858148148149</v>
      </c>
      <c r="BL133">
        <v>155.7866296296297</v>
      </c>
      <c r="BM133">
        <v>24.27575555555555</v>
      </c>
      <c r="BN133">
        <v>500.0648148148148</v>
      </c>
      <c r="BO133">
        <v>89.94544444444443</v>
      </c>
      <c r="BP133">
        <v>0.09998475925925926</v>
      </c>
      <c r="BQ133">
        <v>26.83028888888889</v>
      </c>
      <c r="BR133">
        <v>27.49934444444445</v>
      </c>
      <c r="BS133">
        <v>999.9000000000001</v>
      </c>
      <c r="BT133">
        <v>0</v>
      </c>
      <c r="BU133">
        <v>0</v>
      </c>
      <c r="BV133">
        <v>10004.43666666667</v>
      </c>
      <c r="BW133">
        <v>0</v>
      </c>
      <c r="BX133">
        <v>13.48311111111111</v>
      </c>
      <c r="BY133">
        <v>20.11611111111111</v>
      </c>
      <c r="BZ133">
        <v>157.2477777777778</v>
      </c>
      <c r="CA133">
        <v>136.5521111111111</v>
      </c>
      <c r="CB133">
        <v>0.5802239259259259</v>
      </c>
      <c r="CC133">
        <v>133.3295555555555</v>
      </c>
      <c r="CD133">
        <v>23.59858148148149</v>
      </c>
      <c r="CE133">
        <v>2.174774814814814</v>
      </c>
      <c r="CF133">
        <v>2.122584814814815</v>
      </c>
      <c r="CG133">
        <v>18.77768888888889</v>
      </c>
      <c r="CH133">
        <v>18.3896962962963</v>
      </c>
      <c r="CI133">
        <v>1999.965555555556</v>
      </c>
      <c r="CJ133">
        <v>0.9800028518518517</v>
      </c>
      <c r="CK133">
        <v>0.01999672222222222</v>
      </c>
      <c r="CL133">
        <v>0</v>
      </c>
      <c r="CM133">
        <v>2.336681481481481</v>
      </c>
      <c r="CN133">
        <v>0</v>
      </c>
      <c r="CO133">
        <v>2383.204444444444</v>
      </c>
      <c r="CP133">
        <v>16749.18518518519</v>
      </c>
      <c r="CQ133">
        <v>39.82844444444444</v>
      </c>
      <c r="CR133">
        <v>41.03685185185185</v>
      </c>
      <c r="CS133">
        <v>39.64785185185185</v>
      </c>
      <c r="CT133">
        <v>40.42559259259259</v>
      </c>
      <c r="CU133">
        <v>39.02055555555555</v>
      </c>
      <c r="CV133">
        <v>1959.972222222222</v>
      </c>
      <c r="CW133">
        <v>39.99185185185185</v>
      </c>
      <c r="CX133">
        <v>0</v>
      </c>
      <c r="CY133">
        <v>1679424687.9</v>
      </c>
      <c r="CZ133">
        <v>0</v>
      </c>
      <c r="DA133">
        <v>0</v>
      </c>
      <c r="DB133" t="s">
        <v>356</v>
      </c>
      <c r="DC133">
        <v>1678823626.5</v>
      </c>
      <c r="DD133">
        <v>1678823640.5</v>
      </c>
      <c r="DE133">
        <v>0</v>
      </c>
      <c r="DF133">
        <v>1.239</v>
      </c>
      <c r="DG133">
        <v>0.006</v>
      </c>
      <c r="DH133">
        <v>-2.298</v>
      </c>
      <c r="DI133">
        <v>-0.146</v>
      </c>
      <c r="DJ133">
        <v>420</v>
      </c>
      <c r="DK133">
        <v>21</v>
      </c>
      <c r="DL133">
        <v>0.57</v>
      </c>
      <c r="DM133">
        <v>0.05</v>
      </c>
      <c r="DN133">
        <v>19.87156</v>
      </c>
      <c r="DO133">
        <v>3.859229268292651</v>
      </c>
      <c r="DP133">
        <v>0.3722765590256793</v>
      </c>
      <c r="DQ133">
        <v>0</v>
      </c>
      <c r="DR133">
        <v>0.5735932499999999</v>
      </c>
      <c r="DS133">
        <v>0.1097003527204507</v>
      </c>
      <c r="DT133">
        <v>0.01063373705418278</v>
      </c>
      <c r="DU133">
        <v>0</v>
      </c>
      <c r="DV133">
        <v>0</v>
      </c>
      <c r="DW133">
        <v>2</v>
      </c>
      <c r="DX133" t="s">
        <v>381</v>
      </c>
      <c r="DY133">
        <v>2.98328</v>
      </c>
      <c r="DZ133">
        <v>2.7156</v>
      </c>
      <c r="EA133">
        <v>0.0344918</v>
      </c>
      <c r="EB133">
        <v>0.0284319</v>
      </c>
      <c r="EC133">
        <v>0.107547</v>
      </c>
      <c r="ED133">
        <v>0.103641</v>
      </c>
      <c r="EE133">
        <v>30711.4</v>
      </c>
      <c r="EF133">
        <v>31009.2</v>
      </c>
      <c r="EG133">
        <v>29562.5</v>
      </c>
      <c r="EH133">
        <v>29516.9</v>
      </c>
      <c r="EI133">
        <v>34949.1</v>
      </c>
      <c r="EJ133">
        <v>35154.4</v>
      </c>
      <c r="EK133">
        <v>41647</v>
      </c>
      <c r="EL133">
        <v>42053.4</v>
      </c>
      <c r="EM133">
        <v>1.9734</v>
      </c>
      <c r="EN133">
        <v>1.89907</v>
      </c>
      <c r="EO133">
        <v>0.103645</v>
      </c>
      <c r="EP133">
        <v>0</v>
      </c>
      <c r="EQ133">
        <v>25.7988</v>
      </c>
      <c r="ER133">
        <v>999.9</v>
      </c>
      <c r="ES133">
        <v>57.1</v>
      </c>
      <c r="ET133">
        <v>30.6</v>
      </c>
      <c r="EU133">
        <v>27.9902</v>
      </c>
      <c r="EV133">
        <v>62.5637</v>
      </c>
      <c r="EW133">
        <v>32.9567</v>
      </c>
      <c r="EX133">
        <v>1</v>
      </c>
      <c r="EY133">
        <v>-0.080625</v>
      </c>
      <c r="EZ133">
        <v>0.319717</v>
      </c>
      <c r="FA133">
        <v>20.3431</v>
      </c>
      <c r="FB133">
        <v>5.21819</v>
      </c>
      <c r="FC133">
        <v>12.0099</v>
      </c>
      <c r="FD133">
        <v>4.9894</v>
      </c>
      <c r="FE133">
        <v>3.28858</v>
      </c>
      <c r="FF133">
        <v>9999</v>
      </c>
      <c r="FG133">
        <v>9999</v>
      </c>
      <c r="FH133">
        <v>9999</v>
      </c>
      <c r="FI133">
        <v>999.9</v>
      </c>
      <c r="FJ133">
        <v>1.86739</v>
      </c>
      <c r="FK133">
        <v>1.86646</v>
      </c>
      <c r="FL133">
        <v>1.866</v>
      </c>
      <c r="FM133">
        <v>1.86588</v>
      </c>
      <c r="FN133">
        <v>1.8677</v>
      </c>
      <c r="FO133">
        <v>1.87027</v>
      </c>
      <c r="FP133">
        <v>1.8689</v>
      </c>
      <c r="FQ133">
        <v>1.87027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-2.265</v>
      </c>
      <c r="GF133">
        <v>-0.097</v>
      </c>
      <c r="GG133">
        <v>-1.841240210434717</v>
      </c>
      <c r="GH133">
        <v>-0.003310856085068561</v>
      </c>
      <c r="GI133">
        <v>6.863268723063948E-07</v>
      </c>
      <c r="GJ133">
        <v>-1.919107141366201E-10</v>
      </c>
      <c r="GK133">
        <v>-0.1688837207721138</v>
      </c>
      <c r="GL133">
        <v>-0.01731051475613908</v>
      </c>
      <c r="GM133">
        <v>0.001423790055903263</v>
      </c>
      <c r="GN133">
        <v>-2.424810517790065E-05</v>
      </c>
      <c r="GO133">
        <v>3</v>
      </c>
      <c r="GP133">
        <v>2318</v>
      </c>
      <c r="GQ133">
        <v>1</v>
      </c>
      <c r="GR133">
        <v>25</v>
      </c>
      <c r="GS133">
        <v>10017.6</v>
      </c>
      <c r="GT133">
        <v>10017.3</v>
      </c>
      <c r="GU133">
        <v>0.360107</v>
      </c>
      <c r="GV133">
        <v>2.2876</v>
      </c>
      <c r="GW133">
        <v>1.39648</v>
      </c>
      <c r="GX133">
        <v>2.34741</v>
      </c>
      <c r="GY133">
        <v>1.49536</v>
      </c>
      <c r="GZ133">
        <v>2.46582</v>
      </c>
      <c r="HA133">
        <v>35.5451</v>
      </c>
      <c r="HB133">
        <v>24.07</v>
      </c>
      <c r="HC133">
        <v>18</v>
      </c>
      <c r="HD133">
        <v>529.255</v>
      </c>
      <c r="HE133">
        <v>437.691</v>
      </c>
      <c r="HF133">
        <v>24.7673</v>
      </c>
      <c r="HG133">
        <v>26.4524</v>
      </c>
      <c r="HH133">
        <v>29.9999</v>
      </c>
      <c r="HI133">
        <v>26.4723</v>
      </c>
      <c r="HJ133">
        <v>26.4214</v>
      </c>
      <c r="HK133">
        <v>7.1471</v>
      </c>
      <c r="HL133">
        <v>24.3432</v>
      </c>
      <c r="HM133">
        <v>97.2333</v>
      </c>
      <c r="HN133">
        <v>24.7636</v>
      </c>
      <c r="HO133">
        <v>85.5087</v>
      </c>
      <c r="HP133">
        <v>23.6183</v>
      </c>
      <c r="HQ133">
        <v>101.102</v>
      </c>
      <c r="HR133">
        <v>101.007</v>
      </c>
    </row>
    <row r="134" spans="1:226">
      <c r="A134">
        <v>118</v>
      </c>
      <c r="B134">
        <v>1679424685.6</v>
      </c>
      <c r="C134">
        <v>2772.5</v>
      </c>
      <c r="D134" t="s">
        <v>595</v>
      </c>
      <c r="E134" t="s">
        <v>596</v>
      </c>
      <c r="F134">
        <v>5</v>
      </c>
      <c r="G134" t="s">
        <v>353</v>
      </c>
      <c r="H134" t="s">
        <v>354</v>
      </c>
      <c r="I134">
        <v>1679424677.814285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103.7059452418878</v>
      </c>
      <c r="AK134">
        <v>117.0053272727273</v>
      </c>
      <c r="AL134">
        <v>-3.358679851029449</v>
      </c>
      <c r="AM134">
        <v>64.85962485554292</v>
      </c>
      <c r="AN134">
        <f>(AP134 - AO134 + BO134*1E3/(8.314*(BQ134+273.15)) * AR134/BN134 * AQ134) * BN134/(100*BB134) * 1000/(1000 - AP134)</f>
        <v>0</v>
      </c>
      <c r="AO134">
        <v>23.58803567746287</v>
      </c>
      <c r="AP134">
        <v>24.17974835164836</v>
      </c>
      <c r="AQ134">
        <v>-1.852903270221701E-05</v>
      </c>
      <c r="AR134">
        <v>96.46413391047723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1.51</v>
      </c>
      <c r="BC134">
        <v>0.5</v>
      </c>
      <c r="BD134" t="s">
        <v>355</v>
      </c>
      <c r="BE134">
        <v>2</v>
      </c>
      <c r="BF134" t="b">
        <v>1</v>
      </c>
      <c r="BG134">
        <v>1679424677.814285</v>
      </c>
      <c r="BH134">
        <v>138.0211428571428</v>
      </c>
      <c r="BI134">
        <v>117.5614892857143</v>
      </c>
      <c r="BJ134">
        <v>24.18026785714286</v>
      </c>
      <c r="BK134">
        <v>23.59277857142857</v>
      </c>
      <c r="BL134">
        <v>140.3137857142857</v>
      </c>
      <c r="BM134">
        <v>24.27721428571429</v>
      </c>
      <c r="BN134">
        <v>500.0659285714286</v>
      </c>
      <c r="BO134">
        <v>89.94485714285715</v>
      </c>
      <c r="BP134">
        <v>0.1000182321428571</v>
      </c>
      <c r="BQ134">
        <v>26.83446428571429</v>
      </c>
      <c r="BR134">
        <v>27.50276071428571</v>
      </c>
      <c r="BS134">
        <v>999.9000000000002</v>
      </c>
      <c r="BT134">
        <v>0</v>
      </c>
      <c r="BU134">
        <v>0</v>
      </c>
      <c r="BV134">
        <v>9996.9575</v>
      </c>
      <c r="BW134">
        <v>0</v>
      </c>
      <c r="BX134">
        <v>13.48625</v>
      </c>
      <c r="BY134">
        <v>20.459625</v>
      </c>
      <c r="BZ134">
        <v>141.4412857142857</v>
      </c>
      <c r="CA134">
        <v>120.4021964285714</v>
      </c>
      <c r="CB134">
        <v>0.58750125</v>
      </c>
      <c r="CC134">
        <v>117.5614892857143</v>
      </c>
      <c r="CD134">
        <v>23.59277857142857</v>
      </c>
      <c r="CE134">
        <v>2.174892142857143</v>
      </c>
      <c r="CF134">
        <v>2.122048928571429</v>
      </c>
      <c r="CG134">
        <v>18.77855714285715</v>
      </c>
      <c r="CH134">
        <v>18.38567142857142</v>
      </c>
      <c r="CI134">
        <v>1999.948214285714</v>
      </c>
      <c r="CJ134">
        <v>0.9800039285714285</v>
      </c>
      <c r="CK134">
        <v>0.01999557142857143</v>
      </c>
      <c r="CL134">
        <v>0</v>
      </c>
      <c r="CM134">
        <v>2.324864285714285</v>
      </c>
      <c r="CN134">
        <v>0</v>
      </c>
      <c r="CO134">
        <v>2389.2275</v>
      </c>
      <c r="CP134">
        <v>16749.04285714286</v>
      </c>
      <c r="CQ134">
        <v>39.92160714285713</v>
      </c>
      <c r="CR134">
        <v>41.11139285714285</v>
      </c>
      <c r="CS134">
        <v>39.73414285714286</v>
      </c>
      <c r="CT134">
        <v>40.52653571428571</v>
      </c>
      <c r="CU134">
        <v>39.10464285714285</v>
      </c>
      <c r="CV134">
        <v>1959.9575</v>
      </c>
      <c r="CW134">
        <v>39.99035714285714</v>
      </c>
      <c r="CX134">
        <v>0</v>
      </c>
      <c r="CY134">
        <v>1679424692.7</v>
      </c>
      <c r="CZ134">
        <v>0</v>
      </c>
      <c r="DA134">
        <v>0</v>
      </c>
      <c r="DB134" t="s">
        <v>356</v>
      </c>
      <c r="DC134">
        <v>1678823626.5</v>
      </c>
      <c r="DD134">
        <v>1678823640.5</v>
      </c>
      <c r="DE134">
        <v>0</v>
      </c>
      <c r="DF134">
        <v>1.239</v>
      </c>
      <c r="DG134">
        <v>0.006</v>
      </c>
      <c r="DH134">
        <v>-2.298</v>
      </c>
      <c r="DI134">
        <v>-0.146</v>
      </c>
      <c r="DJ134">
        <v>420</v>
      </c>
      <c r="DK134">
        <v>21</v>
      </c>
      <c r="DL134">
        <v>0.57</v>
      </c>
      <c r="DM134">
        <v>0.05</v>
      </c>
      <c r="DN134">
        <v>20.23662682926829</v>
      </c>
      <c r="DO134">
        <v>4.305043902439063</v>
      </c>
      <c r="DP134">
        <v>0.4260749172784628</v>
      </c>
      <c r="DQ134">
        <v>0</v>
      </c>
      <c r="DR134">
        <v>0.582002024390244</v>
      </c>
      <c r="DS134">
        <v>0.1004632891986074</v>
      </c>
      <c r="DT134">
        <v>0.01011111107857626</v>
      </c>
      <c r="DU134">
        <v>0</v>
      </c>
      <c r="DV134">
        <v>0</v>
      </c>
      <c r="DW134">
        <v>2</v>
      </c>
      <c r="DX134" t="s">
        <v>381</v>
      </c>
      <c r="DY134">
        <v>2.98345</v>
      </c>
      <c r="DZ134">
        <v>2.71549</v>
      </c>
      <c r="EA134">
        <v>0.0303491</v>
      </c>
      <c r="EB134">
        <v>0.0241372</v>
      </c>
      <c r="EC134">
        <v>0.107543</v>
      </c>
      <c r="ED134">
        <v>0.10363</v>
      </c>
      <c r="EE134">
        <v>30843</v>
      </c>
      <c r="EF134">
        <v>31146.9</v>
      </c>
      <c r="EG134">
        <v>29562.3</v>
      </c>
      <c r="EH134">
        <v>29517.4</v>
      </c>
      <c r="EI134">
        <v>34949</v>
      </c>
      <c r="EJ134">
        <v>35155.4</v>
      </c>
      <c r="EK134">
        <v>41646.8</v>
      </c>
      <c r="EL134">
        <v>42054.2</v>
      </c>
      <c r="EM134">
        <v>1.9733</v>
      </c>
      <c r="EN134">
        <v>1.89898</v>
      </c>
      <c r="EO134">
        <v>0.104889</v>
      </c>
      <c r="EP134">
        <v>0</v>
      </c>
      <c r="EQ134">
        <v>25.7986</v>
      </c>
      <c r="ER134">
        <v>999.9</v>
      </c>
      <c r="ES134">
        <v>57.1</v>
      </c>
      <c r="ET134">
        <v>30.6</v>
      </c>
      <c r="EU134">
        <v>27.9943</v>
      </c>
      <c r="EV134">
        <v>62.4237</v>
      </c>
      <c r="EW134">
        <v>32.5721</v>
      </c>
      <c r="EX134">
        <v>1</v>
      </c>
      <c r="EY134">
        <v>-0.081029</v>
      </c>
      <c r="EZ134">
        <v>0.317484</v>
      </c>
      <c r="FA134">
        <v>20.343</v>
      </c>
      <c r="FB134">
        <v>5.21804</v>
      </c>
      <c r="FC134">
        <v>12.0099</v>
      </c>
      <c r="FD134">
        <v>4.98935</v>
      </c>
      <c r="FE134">
        <v>3.2885</v>
      </c>
      <c r="FF134">
        <v>9999</v>
      </c>
      <c r="FG134">
        <v>9999</v>
      </c>
      <c r="FH134">
        <v>9999</v>
      </c>
      <c r="FI134">
        <v>999.9</v>
      </c>
      <c r="FJ134">
        <v>1.8674</v>
      </c>
      <c r="FK134">
        <v>1.86646</v>
      </c>
      <c r="FL134">
        <v>1.866</v>
      </c>
      <c r="FM134">
        <v>1.86588</v>
      </c>
      <c r="FN134">
        <v>1.86769</v>
      </c>
      <c r="FO134">
        <v>1.87024</v>
      </c>
      <c r="FP134">
        <v>1.86889</v>
      </c>
      <c r="FQ134">
        <v>1.87027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-2.212</v>
      </c>
      <c r="GF134">
        <v>-0.097</v>
      </c>
      <c r="GG134">
        <v>-1.841240210434717</v>
      </c>
      <c r="GH134">
        <v>-0.003310856085068561</v>
      </c>
      <c r="GI134">
        <v>6.863268723063948E-07</v>
      </c>
      <c r="GJ134">
        <v>-1.919107141366201E-10</v>
      </c>
      <c r="GK134">
        <v>-0.1688837207721138</v>
      </c>
      <c r="GL134">
        <v>-0.01731051475613908</v>
      </c>
      <c r="GM134">
        <v>0.001423790055903263</v>
      </c>
      <c r="GN134">
        <v>-2.424810517790065E-05</v>
      </c>
      <c r="GO134">
        <v>3</v>
      </c>
      <c r="GP134">
        <v>2318</v>
      </c>
      <c r="GQ134">
        <v>1</v>
      </c>
      <c r="GR134">
        <v>25</v>
      </c>
      <c r="GS134">
        <v>10017.7</v>
      </c>
      <c r="GT134">
        <v>10017.4</v>
      </c>
      <c r="GU134">
        <v>0.318604</v>
      </c>
      <c r="GV134">
        <v>2.29004</v>
      </c>
      <c r="GW134">
        <v>1.39648</v>
      </c>
      <c r="GX134">
        <v>2.35107</v>
      </c>
      <c r="GY134">
        <v>1.49536</v>
      </c>
      <c r="GZ134">
        <v>2.55371</v>
      </c>
      <c r="HA134">
        <v>35.5451</v>
      </c>
      <c r="HB134">
        <v>24.0787</v>
      </c>
      <c r="HC134">
        <v>18</v>
      </c>
      <c r="HD134">
        <v>529.169</v>
      </c>
      <c r="HE134">
        <v>437.625</v>
      </c>
      <c r="HF134">
        <v>24.7664</v>
      </c>
      <c r="HG134">
        <v>26.4511</v>
      </c>
      <c r="HH134">
        <v>30</v>
      </c>
      <c r="HI134">
        <v>26.4704</v>
      </c>
      <c r="HJ134">
        <v>26.4206</v>
      </c>
      <c r="HK134">
        <v>6.37176</v>
      </c>
      <c r="HL134">
        <v>24.3432</v>
      </c>
      <c r="HM134">
        <v>97.60420000000001</v>
      </c>
      <c r="HN134">
        <v>24.7653</v>
      </c>
      <c r="HO134">
        <v>65.4726</v>
      </c>
      <c r="HP134">
        <v>23.6183</v>
      </c>
      <c r="HQ134">
        <v>101.102</v>
      </c>
      <c r="HR134">
        <v>101.009</v>
      </c>
    </row>
    <row r="135" spans="1:226">
      <c r="A135">
        <v>119</v>
      </c>
      <c r="B135">
        <v>1679424690.6</v>
      </c>
      <c r="C135">
        <v>2777.5</v>
      </c>
      <c r="D135" t="s">
        <v>597</v>
      </c>
      <c r="E135" t="s">
        <v>598</v>
      </c>
      <c r="F135">
        <v>5</v>
      </c>
      <c r="G135" t="s">
        <v>353</v>
      </c>
      <c r="H135" t="s">
        <v>354</v>
      </c>
      <c r="I135">
        <v>1679424683.1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86.55258751964985</v>
      </c>
      <c r="AK135">
        <v>100.2076060606061</v>
      </c>
      <c r="AL135">
        <v>-3.355018099842176</v>
      </c>
      <c r="AM135">
        <v>64.85962485554292</v>
      </c>
      <c r="AN135">
        <f>(AP135 - AO135 + BO135*1E3/(8.314*(BQ135+273.15)) * AR135/BN135 * AQ135) * BN135/(100*BB135) * 1000/(1000 - AP135)</f>
        <v>0</v>
      </c>
      <c r="AO135">
        <v>23.58524719801226</v>
      </c>
      <c r="AP135">
        <v>24.18246813186815</v>
      </c>
      <c r="AQ135">
        <v>-8.69524537760212E-06</v>
      </c>
      <c r="AR135">
        <v>96.46413391047723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1.51</v>
      </c>
      <c r="BC135">
        <v>0.5</v>
      </c>
      <c r="BD135" t="s">
        <v>355</v>
      </c>
      <c r="BE135">
        <v>2</v>
      </c>
      <c r="BF135" t="b">
        <v>1</v>
      </c>
      <c r="BG135">
        <v>1679424683.1</v>
      </c>
      <c r="BH135">
        <v>120.7177777777778</v>
      </c>
      <c r="BI135">
        <v>99.8598037037037</v>
      </c>
      <c r="BJ135">
        <v>24.18078518518518</v>
      </c>
      <c r="BK135">
        <v>23.58815925925926</v>
      </c>
      <c r="BL135">
        <v>122.9559333333333</v>
      </c>
      <c r="BM135">
        <v>24.27771851851852</v>
      </c>
      <c r="BN135">
        <v>500.0757777777778</v>
      </c>
      <c r="BO135">
        <v>89.94517407407409</v>
      </c>
      <c r="BP135">
        <v>0.1000363740740741</v>
      </c>
      <c r="BQ135">
        <v>26.83730370370371</v>
      </c>
      <c r="BR135">
        <v>27.50582222222222</v>
      </c>
      <c r="BS135">
        <v>999.9000000000001</v>
      </c>
      <c r="BT135">
        <v>0</v>
      </c>
      <c r="BU135">
        <v>0</v>
      </c>
      <c r="BV135">
        <v>9986.45888888889</v>
      </c>
      <c r="BW135">
        <v>0</v>
      </c>
      <c r="BX135">
        <v>13.48684444444445</v>
      </c>
      <c r="BY135">
        <v>20.85797407407407</v>
      </c>
      <c r="BZ135">
        <v>123.7091481481481</v>
      </c>
      <c r="CA135">
        <v>102.2722222222222</v>
      </c>
      <c r="CB135">
        <v>0.5926310370370371</v>
      </c>
      <c r="CC135">
        <v>99.8598037037037</v>
      </c>
      <c r="CD135">
        <v>23.58815925925926</v>
      </c>
      <c r="CE135">
        <v>2.174945925925926</v>
      </c>
      <c r="CF135">
        <v>2.121641481481482</v>
      </c>
      <c r="CG135">
        <v>18.77894814814815</v>
      </c>
      <c r="CH135">
        <v>18.3826037037037</v>
      </c>
      <c r="CI135">
        <v>1999.96</v>
      </c>
      <c r="CJ135">
        <v>0.9800042222222224</v>
      </c>
      <c r="CK135">
        <v>0.01999531481481482</v>
      </c>
      <c r="CL135">
        <v>0</v>
      </c>
      <c r="CM135">
        <v>2.271003703703704</v>
      </c>
      <c r="CN135">
        <v>0</v>
      </c>
      <c r="CO135">
        <v>2397.076666666667</v>
      </c>
      <c r="CP135">
        <v>16749.14074074074</v>
      </c>
      <c r="CQ135">
        <v>40.01596296296297</v>
      </c>
      <c r="CR135">
        <v>41.19885185185184</v>
      </c>
      <c r="CS135">
        <v>39.82844444444444</v>
      </c>
      <c r="CT135">
        <v>40.64562962962962</v>
      </c>
      <c r="CU135">
        <v>39.19877777777778</v>
      </c>
      <c r="CV135">
        <v>1959.968518518519</v>
      </c>
      <c r="CW135">
        <v>39.99111111111111</v>
      </c>
      <c r="CX135">
        <v>0</v>
      </c>
      <c r="CY135">
        <v>1679424697.5</v>
      </c>
      <c r="CZ135">
        <v>0</v>
      </c>
      <c r="DA135">
        <v>0</v>
      </c>
      <c r="DB135" t="s">
        <v>356</v>
      </c>
      <c r="DC135">
        <v>1678823626.5</v>
      </c>
      <c r="DD135">
        <v>1678823640.5</v>
      </c>
      <c r="DE135">
        <v>0</v>
      </c>
      <c r="DF135">
        <v>1.239</v>
      </c>
      <c r="DG135">
        <v>0.006</v>
      </c>
      <c r="DH135">
        <v>-2.298</v>
      </c>
      <c r="DI135">
        <v>-0.146</v>
      </c>
      <c r="DJ135">
        <v>420</v>
      </c>
      <c r="DK135">
        <v>21</v>
      </c>
      <c r="DL135">
        <v>0.57</v>
      </c>
      <c r="DM135">
        <v>0.05</v>
      </c>
      <c r="DN135">
        <v>20.6487375</v>
      </c>
      <c r="DO135">
        <v>4.555552345215749</v>
      </c>
      <c r="DP135">
        <v>0.4392658965179859</v>
      </c>
      <c r="DQ135">
        <v>0</v>
      </c>
      <c r="DR135">
        <v>0.5890570000000001</v>
      </c>
      <c r="DS135">
        <v>0.0569862889305808</v>
      </c>
      <c r="DT135">
        <v>0.006380980477168059</v>
      </c>
      <c r="DU135">
        <v>1</v>
      </c>
      <c r="DV135">
        <v>1</v>
      </c>
      <c r="DW135">
        <v>2</v>
      </c>
      <c r="DX135" t="s">
        <v>357</v>
      </c>
      <c r="DY135">
        <v>2.98319</v>
      </c>
      <c r="DZ135">
        <v>2.71539</v>
      </c>
      <c r="EA135">
        <v>0.0261397</v>
      </c>
      <c r="EB135">
        <v>0.019807</v>
      </c>
      <c r="EC135">
        <v>0.107556</v>
      </c>
      <c r="ED135">
        <v>0.103644</v>
      </c>
      <c r="EE135">
        <v>30977.5</v>
      </c>
      <c r="EF135">
        <v>31284.8</v>
      </c>
      <c r="EG135">
        <v>29562.8</v>
      </c>
      <c r="EH135">
        <v>29517.1</v>
      </c>
      <c r="EI135">
        <v>34948.9</v>
      </c>
      <c r="EJ135">
        <v>35154.4</v>
      </c>
      <c r="EK135">
        <v>41647.3</v>
      </c>
      <c r="EL135">
        <v>42053.8</v>
      </c>
      <c r="EM135">
        <v>1.9733</v>
      </c>
      <c r="EN135">
        <v>1.89918</v>
      </c>
      <c r="EO135">
        <v>0.104971</v>
      </c>
      <c r="EP135">
        <v>0</v>
      </c>
      <c r="EQ135">
        <v>25.7967</v>
      </c>
      <c r="ER135">
        <v>999.9</v>
      </c>
      <c r="ES135">
        <v>57.1</v>
      </c>
      <c r="ET135">
        <v>30.6</v>
      </c>
      <c r="EU135">
        <v>27.9933</v>
      </c>
      <c r="EV135">
        <v>62.7337</v>
      </c>
      <c r="EW135">
        <v>33.125</v>
      </c>
      <c r="EX135">
        <v>1</v>
      </c>
      <c r="EY135">
        <v>-0.0809527</v>
      </c>
      <c r="EZ135">
        <v>0.319325</v>
      </c>
      <c r="FA135">
        <v>20.3427</v>
      </c>
      <c r="FB135">
        <v>5.21774</v>
      </c>
      <c r="FC135">
        <v>12.0099</v>
      </c>
      <c r="FD135">
        <v>4.98935</v>
      </c>
      <c r="FE135">
        <v>3.28848</v>
      </c>
      <c r="FF135">
        <v>9999</v>
      </c>
      <c r="FG135">
        <v>9999</v>
      </c>
      <c r="FH135">
        <v>9999</v>
      </c>
      <c r="FI135">
        <v>999.9</v>
      </c>
      <c r="FJ135">
        <v>1.86739</v>
      </c>
      <c r="FK135">
        <v>1.86646</v>
      </c>
      <c r="FL135">
        <v>1.866</v>
      </c>
      <c r="FM135">
        <v>1.86586</v>
      </c>
      <c r="FN135">
        <v>1.86769</v>
      </c>
      <c r="FO135">
        <v>1.87027</v>
      </c>
      <c r="FP135">
        <v>1.86889</v>
      </c>
      <c r="FQ135">
        <v>1.87027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-2.16</v>
      </c>
      <c r="GF135">
        <v>-0.0969</v>
      </c>
      <c r="GG135">
        <v>-1.841240210434717</v>
      </c>
      <c r="GH135">
        <v>-0.003310856085068561</v>
      </c>
      <c r="GI135">
        <v>6.863268723063948E-07</v>
      </c>
      <c r="GJ135">
        <v>-1.919107141366201E-10</v>
      </c>
      <c r="GK135">
        <v>-0.1688837207721138</v>
      </c>
      <c r="GL135">
        <v>-0.01731051475613908</v>
      </c>
      <c r="GM135">
        <v>0.001423790055903263</v>
      </c>
      <c r="GN135">
        <v>-2.424810517790065E-05</v>
      </c>
      <c r="GO135">
        <v>3</v>
      </c>
      <c r="GP135">
        <v>2318</v>
      </c>
      <c r="GQ135">
        <v>1</v>
      </c>
      <c r="GR135">
        <v>25</v>
      </c>
      <c r="GS135">
        <v>10017.7</v>
      </c>
      <c r="GT135">
        <v>10017.5</v>
      </c>
      <c r="GU135">
        <v>0.281982</v>
      </c>
      <c r="GV135">
        <v>2.31079</v>
      </c>
      <c r="GW135">
        <v>1.39648</v>
      </c>
      <c r="GX135">
        <v>2.35107</v>
      </c>
      <c r="GY135">
        <v>1.49536</v>
      </c>
      <c r="GZ135">
        <v>2.43408</v>
      </c>
      <c r="HA135">
        <v>35.5451</v>
      </c>
      <c r="HB135">
        <v>24.0787</v>
      </c>
      <c r="HC135">
        <v>18</v>
      </c>
      <c r="HD135">
        <v>529.162</v>
      </c>
      <c r="HE135">
        <v>437.734</v>
      </c>
      <c r="HF135">
        <v>24.7665</v>
      </c>
      <c r="HG135">
        <v>26.4508</v>
      </c>
      <c r="HH135">
        <v>30</v>
      </c>
      <c r="HI135">
        <v>26.4695</v>
      </c>
      <c r="HJ135">
        <v>26.4192</v>
      </c>
      <c r="HK135">
        <v>5.6557</v>
      </c>
      <c r="HL135">
        <v>24.3432</v>
      </c>
      <c r="HM135">
        <v>97.60420000000001</v>
      </c>
      <c r="HN135">
        <v>24.7659</v>
      </c>
      <c r="HO135">
        <v>52.117</v>
      </c>
      <c r="HP135">
        <v>23.6183</v>
      </c>
      <c r="HQ135">
        <v>101.103</v>
      </c>
      <c r="HR135">
        <v>101.007</v>
      </c>
    </row>
    <row r="136" spans="1:226">
      <c r="A136">
        <v>120</v>
      </c>
      <c r="B136">
        <v>1679424695.6</v>
      </c>
      <c r="C136">
        <v>2782.5</v>
      </c>
      <c r="D136" t="s">
        <v>599</v>
      </c>
      <c r="E136" t="s">
        <v>600</v>
      </c>
      <c r="F136">
        <v>5</v>
      </c>
      <c r="G136" t="s">
        <v>353</v>
      </c>
      <c r="H136" t="s">
        <v>354</v>
      </c>
      <c r="I136">
        <v>1679424687.814285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69.39534572709391</v>
      </c>
      <c r="AK136">
        <v>83.38092484848482</v>
      </c>
      <c r="AL136">
        <v>-3.368690418928229</v>
      </c>
      <c r="AM136">
        <v>64.85962485554292</v>
      </c>
      <c r="AN136">
        <f>(AP136 - AO136 + BO136*1E3/(8.314*(BQ136+273.15)) * AR136/BN136 * AQ136) * BN136/(100*BB136) * 1000/(1000 - AP136)</f>
        <v>0</v>
      </c>
      <c r="AO136">
        <v>23.58746198643938</v>
      </c>
      <c r="AP136">
        <v>24.18631758241759</v>
      </c>
      <c r="AQ136">
        <v>1.19082564373692E-05</v>
      </c>
      <c r="AR136">
        <v>96.46413391047723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1.51</v>
      </c>
      <c r="BC136">
        <v>0.5</v>
      </c>
      <c r="BD136" t="s">
        <v>355</v>
      </c>
      <c r="BE136">
        <v>2</v>
      </c>
      <c r="BF136" t="b">
        <v>1</v>
      </c>
      <c r="BG136">
        <v>1679424687.814285</v>
      </c>
      <c r="BH136">
        <v>105.2685178571429</v>
      </c>
      <c r="BI136">
        <v>84.04931785714284</v>
      </c>
      <c r="BJ136">
        <v>24.18148214285714</v>
      </c>
      <c r="BK136">
        <v>23.58641428571428</v>
      </c>
      <c r="BL136">
        <v>107.457775</v>
      </c>
      <c r="BM136">
        <v>24.27841428571428</v>
      </c>
      <c r="BN136">
        <v>500.04725</v>
      </c>
      <c r="BO136">
        <v>89.94583571428572</v>
      </c>
      <c r="BP136">
        <v>0.09997189642857142</v>
      </c>
      <c r="BQ136">
        <v>26.84003928571429</v>
      </c>
      <c r="BR136">
        <v>27.50835714285714</v>
      </c>
      <c r="BS136">
        <v>999.9000000000002</v>
      </c>
      <c r="BT136">
        <v>0</v>
      </c>
      <c r="BU136">
        <v>0</v>
      </c>
      <c r="BV136">
        <v>9992.436428571427</v>
      </c>
      <c r="BW136">
        <v>0</v>
      </c>
      <c r="BX136">
        <v>13.4898</v>
      </c>
      <c r="BY136">
        <v>21.21922142857143</v>
      </c>
      <c r="BZ136">
        <v>107.8771</v>
      </c>
      <c r="CA136">
        <v>86.07960357142858</v>
      </c>
      <c r="CB136">
        <v>0.5950720357142857</v>
      </c>
      <c r="CC136">
        <v>84.04931785714284</v>
      </c>
      <c r="CD136">
        <v>23.58641428571428</v>
      </c>
      <c r="CE136">
        <v>2.175024285714286</v>
      </c>
      <c r="CF136">
        <v>2.121499642857143</v>
      </c>
      <c r="CG136">
        <v>18.779525</v>
      </c>
      <c r="CH136">
        <v>18.38154285714286</v>
      </c>
      <c r="CI136">
        <v>1999.966071428571</v>
      </c>
      <c r="CJ136">
        <v>0.9800005000000001</v>
      </c>
      <c r="CK136">
        <v>0.01999915714285714</v>
      </c>
      <c r="CL136">
        <v>0</v>
      </c>
      <c r="CM136">
        <v>2.332910714285714</v>
      </c>
      <c r="CN136">
        <v>0</v>
      </c>
      <c r="CO136">
        <v>2404.907142857143</v>
      </c>
      <c r="CP136">
        <v>16749.175</v>
      </c>
      <c r="CQ136">
        <v>40.11139285714285</v>
      </c>
      <c r="CR136">
        <v>41.26982142857143</v>
      </c>
      <c r="CS136">
        <v>39.91492857142856</v>
      </c>
      <c r="CT136">
        <v>40.74314285714286</v>
      </c>
      <c r="CU136">
        <v>39.2765</v>
      </c>
      <c r="CV136">
        <v>1959.967857142857</v>
      </c>
      <c r="CW136">
        <v>39.99785714285714</v>
      </c>
      <c r="CX136">
        <v>0</v>
      </c>
      <c r="CY136">
        <v>1679424702.9</v>
      </c>
      <c r="CZ136">
        <v>0</v>
      </c>
      <c r="DA136">
        <v>0</v>
      </c>
      <c r="DB136" t="s">
        <v>356</v>
      </c>
      <c r="DC136">
        <v>1678823626.5</v>
      </c>
      <c r="DD136">
        <v>1678823640.5</v>
      </c>
      <c r="DE136">
        <v>0</v>
      </c>
      <c r="DF136">
        <v>1.239</v>
      </c>
      <c r="DG136">
        <v>0.006</v>
      </c>
      <c r="DH136">
        <v>-2.298</v>
      </c>
      <c r="DI136">
        <v>-0.146</v>
      </c>
      <c r="DJ136">
        <v>420</v>
      </c>
      <c r="DK136">
        <v>21</v>
      </c>
      <c r="DL136">
        <v>0.57</v>
      </c>
      <c r="DM136">
        <v>0.05</v>
      </c>
      <c r="DN136">
        <v>21.026505</v>
      </c>
      <c r="DO136">
        <v>4.559835647279523</v>
      </c>
      <c r="DP136">
        <v>0.4397914022295112</v>
      </c>
      <c r="DQ136">
        <v>0</v>
      </c>
      <c r="DR136">
        <v>0.593866325</v>
      </c>
      <c r="DS136">
        <v>0.03022888930581565</v>
      </c>
      <c r="DT136">
        <v>0.003413470985576852</v>
      </c>
      <c r="DU136">
        <v>1</v>
      </c>
      <c r="DV136">
        <v>1</v>
      </c>
      <c r="DW136">
        <v>2</v>
      </c>
      <c r="DX136" t="s">
        <v>357</v>
      </c>
      <c r="DY136">
        <v>2.98322</v>
      </c>
      <c r="DZ136">
        <v>2.71576</v>
      </c>
      <c r="EA136">
        <v>0.021845</v>
      </c>
      <c r="EB136">
        <v>0.0153653</v>
      </c>
      <c r="EC136">
        <v>0.107566</v>
      </c>
      <c r="ED136">
        <v>0.103631</v>
      </c>
      <c r="EE136">
        <v>31114.2</v>
      </c>
      <c r="EF136">
        <v>31426.5</v>
      </c>
      <c r="EG136">
        <v>29562.9</v>
      </c>
      <c r="EH136">
        <v>29517.1</v>
      </c>
      <c r="EI136">
        <v>34948.4</v>
      </c>
      <c r="EJ136">
        <v>35155</v>
      </c>
      <c r="EK136">
        <v>41647.4</v>
      </c>
      <c r="EL136">
        <v>42053.9</v>
      </c>
      <c r="EM136">
        <v>1.9732</v>
      </c>
      <c r="EN136">
        <v>1.8992</v>
      </c>
      <c r="EO136">
        <v>0.104055</v>
      </c>
      <c r="EP136">
        <v>0</v>
      </c>
      <c r="EQ136">
        <v>25.7948</v>
      </c>
      <c r="ER136">
        <v>999.9</v>
      </c>
      <c r="ES136">
        <v>57.1</v>
      </c>
      <c r="ET136">
        <v>30.6</v>
      </c>
      <c r="EU136">
        <v>27.9937</v>
      </c>
      <c r="EV136">
        <v>62.4737</v>
      </c>
      <c r="EW136">
        <v>33.2131</v>
      </c>
      <c r="EX136">
        <v>1</v>
      </c>
      <c r="EY136">
        <v>-0.0809578</v>
      </c>
      <c r="EZ136">
        <v>0.387296</v>
      </c>
      <c r="FA136">
        <v>20.3425</v>
      </c>
      <c r="FB136">
        <v>5.21789</v>
      </c>
      <c r="FC136">
        <v>12.0099</v>
      </c>
      <c r="FD136">
        <v>4.98915</v>
      </c>
      <c r="FE136">
        <v>3.28848</v>
      </c>
      <c r="FF136">
        <v>9999</v>
      </c>
      <c r="FG136">
        <v>9999</v>
      </c>
      <c r="FH136">
        <v>9999</v>
      </c>
      <c r="FI136">
        <v>999.9</v>
      </c>
      <c r="FJ136">
        <v>1.86741</v>
      </c>
      <c r="FK136">
        <v>1.86646</v>
      </c>
      <c r="FL136">
        <v>1.866</v>
      </c>
      <c r="FM136">
        <v>1.86589</v>
      </c>
      <c r="FN136">
        <v>1.8677</v>
      </c>
      <c r="FO136">
        <v>1.87026</v>
      </c>
      <c r="FP136">
        <v>1.86889</v>
      </c>
      <c r="FQ136">
        <v>1.87027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-2.108</v>
      </c>
      <c r="GF136">
        <v>-0.0969</v>
      </c>
      <c r="GG136">
        <v>-1.841240210434717</v>
      </c>
      <c r="GH136">
        <v>-0.003310856085068561</v>
      </c>
      <c r="GI136">
        <v>6.863268723063948E-07</v>
      </c>
      <c r="GJ136">
        <v>-1.919107141366201E-10</v>
      </c>
      <c r="GK136">
        <v>-0.1688837207721138</v>
      </c>
      <c r="GL136">
        <v>-0.01731051475613908</v>
      </c>
      <c r="GM136">
        <v>0.001423790055903263</v>
      </c>
      <c r="GN136">
        <v>-2.424810517790065E-05</v>
      </c>
      <c r="GO136">
        <v>3</v>
      </c>
      <c r="GP136">
        <v>2318</v>
      </c>
      <c r="GQ136">
        <v>1</v>
      </c>
      <c r="GR136">
        <v>25</v>
      </c>
      <c r="GS136">
        <v>10017.8</v>
      </c>
      <c r="GT136">
        <v>10017.6</v>
      </c>
      <c r="GU136">
        <v>0.250244</v>
      </c>
      <c r="GV136">
        <v>2.31079</v>
      </c>
      <c r="GW136">
        <v>1.39648</v>
      </c>
      <c r="GX136">
        <v>2.34741</v>
      </c>
      <c r="GY136">
        <v>1.49536</v>
      </c>
      <c r="GZ136">
        <v>2.52686</v>
      </c>
      <c r="HA136">
        <v>35.5451</v>
      </c>
      <c r="HB136">
        <v>24.0787</v>
      </c>
      <c r="HC136">
        <v>18</v>
      </c>
      <c r="HD136">
        <v>529.083</v>
      </c>
      <c r="HE136">
        <v>437.735</v>
      </c>
      <c r="HF136">
        <v>24.7583</v>
      </c>
      <c r="HG136">
        <v>26.4489</v>
      </c>
      <c r="HH136">
        <v>30</v>
      </c>
      <c r="HI136">
        <v>26.4681</v>
      </c>
      <c r="HJ136">
        <v>26.4173</v>
      </c>
      <c r="HK136">
        <v>4.88725</v>
      </c>
      <c r="HL136">
        <v>24.3432</v>
      </c>
      <c r="HM136">
        <v>97.60420000000001</v>
      </c>
      <c r="HN136">
        <v>24.7494</v>
      </c>
      <c r="HO136">
        <v>32.0815</v>
      </c>
      <c r="HP136">
        <v>23.6183</v>
      </c>
      <c r="HQ136">
        <v>101.104</v>
      </c>
      <c r="HR136">
        <v>101.008</v>
      </c>
    </row>
    <row r="137" spans="1:226">
      <c r="A137">
        <v>121</v>
      </c>
      <c r="B137">
        <v>1679424792.6</v>
      </c>
      <c r="C137">
        <v>2879.5</v>
      </c>
      <c r="D137" t="s">
        <v>601</v>
      </c>
      <c r="E137" t="s">
        <v>602</v>
      </c>
      <c r="F137">
        <v>5</v>
      </c>
      <c r="G137" t="s">
        <v>353</v>
      </c>
      <c r="H137" t="s">
        <v>354</v>
      </c>
      <c r="I137">
        <v>1679424784.599999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430.1492932890144</v>
      </c>
      <c r="AK137">
        <v>423.6800727272727</v>
      </c>
      <c r="AL137">
        <v>-0.01526194753614506</v>
      </c>
      <c r="AM137">
        <v>64.85962485554292</v>
      </c>
      <c r="AN137">
        <f>(AP137 - AO137 + BO137*1E3/(8.314*(BQ137+273.15)) * AR137/BN137 * AQ137) * BN137/(100*BB137) * 1000/(1000 - AP137)</f>
        <v>0</v>
      </c>
      <c r="AO137">
        <v>23.68525418759316</v>
      </c>
      <c r="AP137">
        <v>24.28545714285715</v>
      </c>
      <c r="AQ137">
        <v>-0.0002684839291757299</v>
      </c>
      <c r="AR137">
        <v>96.46413391047723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1.51</v>
      </c>
      <c r="BC137">
        <v>0.5</v>
      </c>
      <c r="BD137" t="s">
        <v>355</v>
      </c>
      <c r="BE137">
        <v>2</v>
      </c>
      <c r="BF137" t="b">
        <v>1</v>
      </c>
      <c r="BG137">
        <v>1679424784.599999</v>
      </c>
      <c r="BH137">
        <v>413.5191935483871</v>
      </c>
      <c r="BI137">
        <v>420.0420967741936</v>
      </c>
      <c r="BJ137">
        <v>24.30223225806452</v>
      </c>
      <c r="BK137">
        <v>23.69004516129033</v>
      </c>
      <c r="BL137">
        <v>416.6344838709677</v>
      </c>
      <c r="BM137">
        <v>24.39810322580646</v>
      </c>
      <c r="BN137">
        <v>500.0530967741936</v>
      </c>
      <c r="BO137">
        <v>89.9388741935484</v>
      </c>
      <c r="BP137">
        <v>0.09996837096774194</v>
      </c>
      <c r="BQ137">
        <v>26.89666129032258</v>
      </c>
      <c r="BR137">
        <v>27.52637741935484</v>
      </c>
      <c r="BS137">
        <v>999.9000000000003</v>
      </c>
      <c r="BT137">
        <v>0</v>
      </c>
      <c r="BU137">
        <v>0</v>
      </c>
      <c r="BV137">
        <v>9999.380645161289</v>
      </c>
      <c r="BW137">
        <v>0</v>
      </c>
      <c r="BX137">
        <v>13.4898</v>
      </c>
      <c r="BY137">
        <v>-6.522915483870969</v>
      </c>
      <c r="BZ137">
        <v>423.8189354838711</v>
      </c>
      <c r="CA137">
        <v>430.2343548387097</v>
      </c>
      <c r="CB137">
        <v>0.6121910645161289</v>
      </c>
      <c r="CC137">
        <v>420.0420967741936</v>
      </c>
      <c r="CD137">
        <v>23.69004516129033</v>
      </c>
      <c r="CE137">
        <v>2.185715806451613</v>
      </c>
      <c r="CF137">
        <v>2.130655161290322</v>
      </c>
      <c r="CG137">
        <v>18.85798387096774</v>
      </c>
      <c r="CH137">
        <v>18.45023870967741</v>
      </c>
      <c r="CI137">
        <v>2000.044193548387</v>
      </c>
      <c r="CJ137">
        <v>0.9800035483870966</v>
      </c>
      <c r="CK137">
        <v>0.01999595161290323</v>
      </c>
      <c r="CL137">
        <v>0</v>
      </c>
      <c r="CM137">
        <v>2.272709677419355</v>
      </c>
      <c r="CN137">
        <v>0</v>
      </c>
      <c r="CO137">
        <v>2355.668064516129</v>
      </c>
      <c r="CP137">
        <v>16749.85483870968</v>
      </c>
      <c r="CQ137">
        <v>40.51983870967741</v>
      </c>
      <c r="CR137">
        <v>40.88890322580644</v>
      </c>
      <c r="CS137">
        <v>40.5158387096774</v>
      </c>
      <c r="CT137">
        <v>40.30625806451613</v>
      </c>
      <c r="CU137">
        <v>39.4694193548387</v>
      </c>
      <c r="CV137">
        <v>1960.051612903226</v>
      </c>
      <c r="CW137">
        <v>39.99129032258065</v>
      </c>
      <c r="CX137">
        <v>0</v>
      </c>
      <c r="CY137">
        <v>1679424800.1</v>
      </c>
      <c r="CZ137">
        <v>0</v>
      </c>
      <c r="DA137">
        <v>0</v>
      </c>
      <c r="DB137" t="s">
        <v>356</v>
      </c>
      <c r="DC137">
        <v>1678823626.5</v>
      </c>
      <c r="DD137">
        <v>1678823640.5</v>
      </c>
      <c r="DE137">
        <v>0</v>
      </c>
      <c r="DF137">
        <v>1.239</v>
      </c>
      <c r="DG137">
        <v>0.006</v>
      </c>
      <c r="DH137">
        <v>-2.298</v>
      </c>
      <c r="DI137">
        <v>-0.146</v>
      </c>
      <c r="DJ137">
        <v>420</v>
      </c>
      <c r="DK137">
        <v>21</v>
      </c>
      <c r="DL137">
        <v>0.57</v>
      </c>
      <c r="DM137">
        <v>0.05</v>
      </c>
      <c r="DN137">
        <v>-6.492896</v>
      </c>
      <c r="DO137">
        <v>-0.6134962851782105</v>
      </c>
      <c r="DP137">
        <v>0.06508225394836908</v>
      </c>
      <c r="DQ137">
        <v>0</v>
      </c>
      <c r="DR137">
        <v>0.61399335</v>
      </c>
      <c r="DS137">
        <v>-0.04719903939962621</v>
      </c>
      <c r="DT137">
        <v>0.004805392390585799</v>
      </c>
      <c r="DU137">
        <v>1</v>
      </c>
      <c r="DV137">
        <v>1</v>
      </c>
      <c r="DW137">
        <v>2</v>
      </c>
      <c r="DX137" t="s">
        <v>357</v>
      </c>
      <c r="DY137">
        <v>2.98306</v>
      </c>
      <c r="DZ137">
        <v>2.71535</v>
      </c>
      <c r="EA137">
        <v>0.0933744</v>
      </c>
      <c r="EB137">
        <v>0.0930714</v>
      </c>
      <c r="EC137">
        <v>0.107869</v>
      </c>
      <c r="ED137">
        <v>0.103926</v>
      </c>
      <c r="EE137">
        <v>28840.9</v>
      </c>
      <c r="EF137">
        <v>28950.1</v>
      </c>
      <c r="EG137">
        <v>29564.6</v>
      </c>
      <c r="EH137">
        <v>29520.6</v>
      </c>
      <c r="EI137">
        <v>34939.3</v>
      </c>
      <c r="EJ137">
        <v>35148.3</v>
      </c>
      <c r="EK137">
        <v>41649.5</v>
      </c>
      <c r="EL137">
        <v>42058.5</v>
      </c>
      <c r="EM137">
        <v>1.9738</v>
      </c>
      <c r="EN137">
        <v>1.90138</v>
      </c>
      <c r="EO137">
        <v>0.106238</v>
      </c>
      <c r="EP137">
        <v>0</v>
      </c>
      <c r="EQ137">
        <v>25.7749</v>
      </c>
      <c r="ER137">
        <v>999.9</v>
      </c>
      <c r="ES137">
        <v>57.3</v>
      </c>
      <c r="ET137">
        <v>30.6</v>
      </c>
      <c r="EU137">
        <v>28.0924</v>
      </c>
      <c r="EV137">
        <v>62.6137</v>
      </c>
      <c r="EW137">
        <v>33.105</v>
      </c>
      <c r="EX137">
        <v>1</v>
      </c>
      <c r="EY137">
        <v>-0.0842556</v>
      </c>
      <c r="EZ137">
        <v>0.615833</v>
      </c>
      <c r="FA137">
        <v>20.3407</v>
      </c>
      <c r="FB137">
        <v>5.22223</v>
      </c>
      <c r="FC137">
        <v>12.0099</v>
      </c>
      <c r="FD137">
        <v>4.9905</v>
      </c>
      <c r="FE137">
        <v>3.28933</v>
      </c>
      <c r="FF137">
        <v>9999</v>
      </c>
      <c r="FG137">
        <v>9999</v>
      </c>
      <c r="FH137">
        <v>9999</v>
      </c>
      <c r="FI137">
        <v>999.9</v>
      </c>
      <c r="FJ137">
        <v>1.8674</v>
      </c>
      <c r="FK137">
        <v>1.86646</v>
      </c>
      <c r="FL137">
        <v>1.86599</v>
      </c>
      <c r="FM137">
        <v>1.86585</v>
      </c>
      <c r="FN137">
        <v>1.86768</v>
      </c>
      <c r="FO137">
        <v>1.87026</v>
      </c>
      <c r="FP137">
        <v>1.8689</v>
      </c>
      <c r="FQ137">
        <v>1.87027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-3.115</v>
      </c>
      <c r="GF137">
        <v>-0.096</v>
      </c>
      <c r="GG137">
        <v>-1.841240210434717</v>
      </c>
      <c r="GH137">
        <v>-0.003310856085068561</v>
      </c>
      <c r="GI137">
        <v>6.863268723063948E-07</v>
      </c>
      <c r="GJ137">
        <v>-1.919107141366201E-10</v>
      </c>
      <c r="GK137">
        <v>-0.1688837207721138</v>
      </c>
      <c r="GL137">
        <v>-0.01731051475613908</v>
      </c>
      <c r="GM137">
        <v>0.001423790055903263</v>
      </c>
      <c r="GN137">
        <v>-2.424810517790065E-05</v>
      </c>
      <c r="GO137">
        <v>3</v>
      </c>
      <c r="GP137">
        <v>2318</v>
      </c>
      <c r="GQ137">
        <v>1</v>
      </c>
      <c r="GR137">
        <v>25</v>
      </c>
      <c r="GS137">
        <v>10019.4</v>
      </c>
      <c r="GT137">
        <v>10019.2</v>
      </c>
      <c r="GU137">
        <v>1.05225</v>
      </c>
      <c r="GV137">
        <v>2.23999</v>
      </c>
      <c r="GW137">
        <v>1.39648</v>
      </c>
      <c r="GX137">
        <v>2.35107</v>
      </c>
      <c r="GY137">
        <v>1.49536</v>
      </c>
      <c r="GZ137">
        <v>2.48657</v>
      </c>
      <c r="HA137">
        <v>35.5683</v>
      </c>
      <c r="HB137">
        <v>24.07</v>
      </c>
      <c r="HC137">
        <v>18</v>
      </c>
      <c r="HD137">
        <v>529.175</v>
      </c>
      <c r="HE137">
        <v>438.786</v>
      </c>
      <c r="HF137">
        <v>24.4732</v>
      </c>
      <c r="HG137">
        <v>26.4145</v>
      </c>
      <c r="HH137">
        <v>29.9998</v>
      </c>
      <c r="HI137">
        <v>26.4348</v>
      </c>
      <c r="HJ137">
        <v>26.3839</v>
      </c>
      <c r="HK137">
        <v>21.0812</v>
      </c>
      <c r="HL137">
        <v>24.374</v>
      </c>
      <c r="HM137">
        <v>98.3561</v>
      </c>
      <c r="HN137">
        <v>24.4569</v>
      </c>
      <c r="HO137">
        <v>426.697</v>
      </c>
      <c r="HP137">
        <v>23.7538</v>
      </c>
      <c r="HQ137">
        <v>101.109</v>
      </c>
      <c r="HR137">
        <v>101.019</v>
      </c>
    </row>
    <row r="138" spans="1:226">
      <c r="A138">
        <v>122</v>
      </c>
      <c r="B138">
        <v>1679424797.6</v>
      </c>
      <c r="C138">
        <v>2884.5</v>
      </c>
      <c r="D138" t="s">
        <v>603</v>
      </c>
      <c r="E138" t="s">
        <v>604</v>
      </c>
      <c r="F138">
        <v>5</v>
      </c>
      <c r="G138" t="s">
        <v>353</v>
      </c>
      <c r="H138" t="s">
        <v>354</v>
      </c>
      <c r="I138">
        <v>1679424789.755172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430.2481351902262</v>
      </c>
      <c r="AK138">
        <v>423.6842363636363</v>
      </c>
      <c r="AL138">
        <v>0.0002813843657667824</v>
      </c>
      <c r="AM138">
        <v>64.85962485554292</v>
      </c>
      <c r="AN138">
        <f>(AP138 - AO138 + BO138*1E3/(8.314*(BQ138+273.15)) * AR138/BN138 * AQ138) * BN138/(100*BB138) * 1000/(1000 - AP138)</f>
        <v>0</v>
      </c>
      <c r="AO138">
        <v>23.68038986970064</v>
      </c>
      <c r="AP138">
        <v>24.27504945054945</v>
      </c>
      <c r="AQ138">
        <v>-0.0001772036786041258</v>
      </c>
      <c r="AR138">
        <v>96.46413391047723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1.51</v>
      </c>
      <c r="BC138">
        <v>0.5</v>
      </c>
      <c r="BD138" t="s">
        <v>355</v>
      </c>
      <c r="BE138">
        <v>2</v>
      </c>
      <c r="BF138" t="b">
        <v>1</v>
      </c>
      <c r="BG138">
        <v>1679424789.755172</v>
      </c>
      <c r="BH138">
        <v>413.4500689655173</v>
      </c>
      <c r="BI138">
        <v>420.1675862068965</v>
      </c>
      <c r="BJ138">
        <v>24.29124137931034</v>
      </c>
      <c r="BK138">
        <v>23.68393448275862</v>
      </c>
      <c r="BL138">
        <v>416.5652068965518</v>
      </c>
      <c r="BM138">
        <v>24.3872</v>
      </c>
      <c r="BN138">
        <v>500.025275862069</v>
      </c>
      <c r="BO138">
        <v>89.93797931034483</v>
      </c>
      <c r="BP138">
        <v>0.09992729310344828</v>
      </c>
      <c r="BQ138">
        <v>26.89552413793104</v>
      </c>
      <c r="BR138">
        <v>27.52009310344828</v>
      </c>
      <c r="BS138">
        <v>999.9000000000002</v>
      </c>
      <c r="BT138">
        <v>0</v>
      </c>
      <c r="BU138">
        <v>0</v>
      </c>
      <c r="BV138">
        <v>9996.554137931034</v>
      </c>
      <c r="BW138">
        <v>0</v>
      </c>
      <c r="BX138">
        <v>13.4898</v>
      </c>
      <c r="BY138">
        <v>-6.717437241379312</v>
      </c>
      <c r="BZ138">
        <v>423.7433103448276</v>
      </c>
      <c r="CA138">
        <v>430.3601724137931</v>
      </c>
      <c r="CB138">
        <v>0.6073042758620689</v>
      </c>
      <c r="CC138">
        <v>420.1675862068965</v>
      </c>
      <c r="CD138">
        <v>23.68393448275862</v>
      </c>
      <c r="CE138">
        <v>2.184705517241379</v>
      </c>
      <c r="CF138">
        <v>2.130084137931034</v>
      </c>
      <c r="CG138">
        <v>18.85057931034483</v>
      </c>
      <c r="CH138">
        <v>18.44596551724138</v>
      </c>
      <c r="CI138">
        <v>2000.041379310345</v>
      </c>
      <c r="CJ138">
        <v>0.9800027241379309</v>
      </c>
      <c r="CK138">
        <v>0.01999677586206897</v>
      </c>
      <c r="CL138">
        <v>0</v>
      </c>
      <c r="CM138">
        <v>2.289624137931034</v>
      </c>
      <c r="CN138">
        <v>0</v>
      </c>
      <c r="CO138">
        <v>2357.404137931035</v>
      </c>
      <c r="CP138">
        <v>16749.82758620689</v>
      </c>
      <c r="CQ138">
        <v>40.44803448275862</v>
      </c>
      <c r="CR138">
        <v>40.78848275862067</v>
      </c>
      <c r="CS138">
        <v>40.46313793103448</v>
      </c>
      <c r="CT138">
        <v>40.18506896551723</v>
      </c>
      <c r="CU138">
        <v>39.40479310344826</v>
      </c>
      <c r="CV138">
        <v>1960.045862068965</v>
      </c>
      <c r="CW138">
        <v>39.99413793103448</v>
      </c>
      <c r="CX138">
        <v>0</v>
      </c>
      <c r="CY138">
        <v>1679424804.9</v>
      </c>
      <c r="CZ138">
        <v>0</v>
      </c>
      <c r="DA138">
        <v>0</v>
      </c>
      <c r="DB138" t="s">
        <v>356</v>
      </c>
      <c r="DC138">
        <v>1678823626.5</v>
      </c>
      <c r="DD138">
        <v>1678823640.5</v>
      </c>
      <c r="DE138">
        <v>0</v>
      </c>
      <c r="DF138">
        <v>1.239</v>
      </c>
      <c r="DG138">
        <v>0.006</v>
      </c>
      <c r="DH138">
        <v>-2.298</v>
      </c>
      <c r="DI138">
        <v>-0.146</v>
      </c>
      <c r="DJ138">
        <v>420</v>
      </c>
      <c r="DK138">
        <v>21</v>
      </c>
      <c r="DL138">
        <v>0.57</v>
      </c>
      <c r="DM138">
        <v>0.05</v>
      </c>
      <c r="DN138">
        <v>-6.656363999999999</v>
      </c>
      <c r="DO138">
        <v>-2.262134183864917</v>
      </c>
      <c r="DP138">
        <v>0.3678882110152485</v>
      </c>
      <c r="DQ138">
        <v>0</v>
      </c>
      <c r="DR138">
        <v>0.6091466250000001</v>
      </c>
      <c r="DS138">
        <v>-0.05982939962476534</v>
      </c>
      <c r="DT138">
        <v>0.00605766569599008</v>
      </c>
      <c r="DU138">
        <v>1</v>
      </c>
      <c r="DV138">
        <v>1</v>
      </c>
      <c r="DW138">
        <v>2</v>
      </c>
      <c r="DX138" t="s">
        <v>357</v>
      </c>
      <c r="DY138">
        <v>2.98335</v>
      </c>
      <c r="DZ138">
        <v>2.71562</v>
      </c>
      <c r="EA138">
        <v>0.0933903</v>
      </c>
      <c r="EB138">
        <v>0.09350120000000001</v>
      </c>
      <c r="EC138">
        <v>0.107834</v>
      </c>
      <c r="ED138">
        <v>0.10391</v>
      </c>
      <c r="EE138">
        <v>28840.5</v>
      </c>
      <c r="EF138">
        <v>28936.5</v>
      </c>
      <c r="EG138">
        <v>29564.7</v>
      </c>
      <c r="EH138">
        <v>29520.7</v>
      </c>
      <c r="EI138">
        <v>34941.1</v>
      </c>
      <c r="EJ138">
        <v>35149.3</v>
      </c>
      <c r="EK138">
        <v>41650</v>
      </c>
      <c r="EL138">
        <v>42058.9</v>
      </c>
      <c r="EM138">
        <v>1.97397</v>
      </c>
      <c r="EN138">
        <v>1.9015</v>
      </c>
      <c r="EO138">
        <v>0.10664</v>
      </c>
      <c r="EP138">
        <v>0</v>
      </c>
      <c r="EQ138">
        <v>25.7725</v>
      </c>
      <c r="ER138">
        <v>999.9</v>
      </c>
      <c r="ES138">
        <v>57.3</v>
      </c>
      <c r="ET138">
        <v>30.6</v>
      </c>
      <c r="EU138">
        <v>28.0931</v>
      </c>
      <c r="EV138">
        <v>62.8637</v>
      </c>
      <c r="EW138">
        <v>33.2131</v>
      </c>
      <c r="EX138">
        <v>1</v>
      </c>
      <c r="EY138">
        <v>-0.0848679</v>
      </c>
      <c r="EZ138">
        <v>0.604371</v>
      </c>
      <c r="FA138">
        <v>20.34</v>
      </c>
      <c r="FB138">
        <v>5.21774</v>
      </c>
      <c r="FC138">
        <v>12.0099</v>
      </c>
      <c r="FD138">
        <v>4.9896</v>
      </c>
      <c r="FE138">
        <v>3.28848</v>
      </c>
      <c r="FF138">
        <v>9999</v>
      </c>
      <c r="FG138">
        <v>9999</v>
      </c>
      <c r="FH138">
        <v>9999</v>
      </c>
      <c r="FI138">
        <v>999.9</v>
      </c>
      <c r="FJ138">
        <v>1.86743</v>
      </c>
      <c r="FK138">
        <v>1.86646</v>
      </c>
      <c r="FL138">
        <v>1.866</v>
      </c>
      <c r="FM138">
        <v>1.86585</v>
      </c>
      <c r="FN138">
        <v>1.86768</v>
      </c>
      <c r="FO138">
        <v>1.87026</v>
      </c>
      <c r="FP138">
        <v>1.8689</v>
      </c>
      <c r="FQ138">
        <v>1.87027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-3.115</v>
      </c>
      <c r="GF138">
        <v>-0.0961</v>
      </c>
      <c r="GG138">
        <v>-1.841240210434717</v>
      </c>
      <c r="GH138">
        <v>-0.003310856085068561</v>
      </c>
      <c r="GI138">
        <v>6.863268723063948E-07</v>
      </c>
      <c r="GJ138">
        <v>-1.919107141366201E-10</v>
      </c>
      <c r="GK138">
        <v>-0.1688837207721138</v>
      </c>
      <c r="GL138">
        <v>-0.01731051475613908</v>
      </c>
      <c r="GM138">
        <v>0.001423790055903263</v>
      </c>
      <c r="GN138">
        <v>-2.424810517790065E-05</v>
      </c>
      <c r="GO138">
        <v>3</v>
      </c>
      <c r="GP138">
        <v>2318</v>
      </c>
      <c r="GQ138">
        <v>1</v>
      </c>
      <c r="GR138">
        <v>25</v>
      </c>
      <c r="GS138">
        <v>10019.5</v>
      </c>
      <c r="GT138">
        <v>10019.3</v>
      </c>
      <c r="GU138">
        <v>1.07666</v>
      </c>
      <c r="GV138">
        <v>2.23755</v>
      </c>
      <c r="GW138">
        <v>1.39771</v>
      </c>
      <c r="GX138">
        <v>2.35107</v>
      </c>
      <c r="GY138">
        <v>1.49536</v>
      </c>
      <c r="GZ138">
        <v>2.51221</v>
      </c>
      <c r="HA138">
        <v>35.5683</v>
      </c>
      <c r="HB138">
        <v>24.07</v>
      </c>
      <c r="HC138">
        <v>18</v>
      </c>
      <c r="HD138">
        <v>529.271</v>
      </c>
      <c r="HE138">
        <v>438.844</v>
      </c>
      <c r="HF138">
        <v>24.4501</v>
      </c>
      <c r="HG138">
        <v>26.4123</v>
      </c>
      <c r="HH138">
        <v>29.9998</v>
      </c>
      <c r="HI138">
        <v>26.4326</v>
      </c>
      <c r="HJ138">
        <v>26.3817</v>
      </c>
      <c r="HK138">
        <v>21.6163</v>
      </c>
      <c r="HL138">
        <v>24.374</v>
      </c>
      <c r="HM138">
        <v>98.3561</v>
      </c>
      <c r="HN138">
        <v>24.4433</v>
      </c>
      <c r="HO138">
        <v>440.19</v>
      </c>
      <c r="HP138">
        <v>23.7729</v>
      </c>
      <c r="HQ138">
        <v>101.11</v>
      </c>
      <c r="HR138">
        <v>101.02</v>
      </c>
    </row>
    <row r="139" spans="1:226">
      <c r="A139">
        <v>123</v>
      </c>
      <c r="B139">
        <v>1679424802.6</v>
      </c>
      <c r="C139">
        <v>2889.5</v>
      </c>
      <c r="D139" t="s">
        <v>605</v>
      </c>
      <c r="E139" t="s">
        <v>606</v>
      </c>
      <c r="F139">
        <v>5</v>
      </c>
      <c r="G139" t="s">
        <v>353</v>
      </c>
      <c r="H139" t="s">
        <v>354</v>
      </c>
      <c r="I139">
        <v>1679424794.832142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437.641578438064</v>
      </c>
      <c r="AK139">
        <v>427.0659272727272</v>
      </c>
      <c r="AL139">
        <v>0.8511980531600755</v>
      </c>
      <c r="AM139">
        <v>64.85962485554292</v>
      </c>
      <c r="AN139">
        <f>(AP139 - AO139 + BO139*1E3/(8.314*(BQ139+273.15)) * AR139/BN139 * AQ139) * BN139/(100*BB139) * 1000/(1000 - AP139)</f>
        <v>0</v>
      </c>
      <c r="AO139">
        <v>23.67511896989735</v>
      </c>
      <c r="AP139">
        <v>24.26658131868132</v>
      </c>
      <c r="AQ139">
        <v>-0.0001073803261430663</v>
      </c>
      <c r="AR139">
        <v>96.46413391047723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1.51</v>
      </c>
      <c r="BC139">
        <v>0.5</v>
      </c>
      <c r="BD139" t="s">
        <v>355</v>
      </c>
      <c r="BE139">
        <v>2</v>
      </c>
      <c r="BF139" t="b">
        <v>1</v>
      </c>
      <c r="BG139">
        <v>1679424794.832142</v>
      </c>
      <c r="BH139">
        <v>413.8625714285715</v>
      </c>
      <c r="BI139">
        <v>422.8954285714286</v>
      </c>
      <c r="BJ139">
        <v>24.28042142857143</v>
      </c>
      <c r="BK139">
        <v>23.68001071428571</v>
      </c>
      <c r="BL139">
        <v>416.9789999999999</v>
      </c>
      <c r="BM139">
        <v>24.37646071428571</v>
      </c>
      <c r="BN139">
        <v>500.0368928571428</v>
      </c>
      <c r="BO139">
        <v>89.93828214285713</v>
      </c>
      <c r="BP139">
        <v>0.099923525</v>
      </c>
      <c r="BQ139">
        <v>26.89291428571429</v>
      </c>
      <c r="BR139">
        <v>27.5186</v>
      </c>
      <c r="BS139">
        <v>999.9000000000002</v>
      </c>
      <c r="BT139">
        <v>0</v>
      </c>
      <c r="BU139">
        <v>0</v>
      </c>
      <c r="BV139">
        <v>9994.956071428571</v>
      </c>
      <c r="BW139">
        <v>0</v>
      </c>
      <c r="BX139">
        <v>13.4898</v>
      </c>
      <c r="BY139">
        <v>-9.032776428571427</v>
      </c>
      <c r="BZ139">
        <v>424.1615</v>
      </c>
      <c r="CA139">
        <v>433.1525357142858</v>
      </c>
      <c r="CB139">
        <v>0.6004073571428571</v>
      </c>
      <c r="CC139">
        <v>422.8954285714286</v>
      </c>
      <c r="CD139">
        <v>23.68001071428571</v>
      </c>
      <c r="CE139">
        <v>2.183738928571429</v>
      </c>
      <c r="CF139">
        <v>2.129739285714286</v>
      </c>
      <c r="CG139">
        <v>18.84350714285714</v>
      </c>
      <c r="CH139">
        <v>18.443375</v>
      </c>
      <c r="CI139">
        <v>2000.053928571429</v>
      </c>
      <c r="CJ139">
        <v>0.9800018571428571</v>
      </c>
      <c r="CK139">
        <v>0.01999782142857143</v>
      </c>
      <c r="CL139">
        <v>0</v>
      </c>
      <c r="CM139">
        <v>2.226946428571429</v>
      </c>
      <c r="CN139">
        <v>0</v>
      </c>
      <c r="CO139">
        <v>2359.185714285714</v>
      </c>
      <c r="CP139">
        <v>16749.92857142857</v>
      </c>
      <c r="CQ139">
        <v>40.37914285714285</v>
      </c>
      <c r="CR139">
        <v>40.70732142857143</v>
      </c>
      <c r="CS139">
        <v>40.40371428571428</v>
      </c>
      <c r="CT139">
        <v>40.07110714285714</v>
      </c>
      <c r="CU139">
        <v>39.35453571428572</v>
      </c>
      <c r="CV139">
        <v>1960.055</v>
      </c>
      <c r="CW139">
        <v>39.9975</v>
      </c>
      <c r="CX139">
        <v>0</v>
      </c>
      <c r="CY139">
        <v>1679424809.7</v>
      </c>
      <c r="CZ139">
        <v>0</v>
      </c>
      <c r="DA139">
        <v>0</v>
      </c>
      <c r="DB139" t="s">
        <v>356</v>
      </c>
      <c r="DC139">
        <v>1678823626.5</v>
      </c>
      <c r="DD139">
        <v>1678823640.5</v>
      </c>
      <c r="DE139">
        <v>0</v>
      </c>
      <c r="DF139">
        <v>1.239</v>
      </c>
      <c r="DG139">
        <v>0.006</v>
      </c>
      <c r="DH139">
        <v>-2.298</v>
      </c>
      <c r="DI139">
        <v>-0.146</v>
      </c>
      <c r="DJ139">
        <v>420</v>
      </c>
      <c r="DK139">
        <v>21</v>
      </c>
      <c r="DL139">
        <v>0.57</v>
      </c>
      <c r="DM139">
        <v>0.05</v>
      </c>
      <c r="DN139">
        <v>-8.040935853658535</v>
      </c>
      <c r="DO139">
        <v>-21.06660940766549</v>
      </c>
      <c r="DP139">
        <v>2.798574230282249</v>
      </c>
      <c r="DQ139">
        <v>0</v>
      </c>
      <c r="DR139">
        <v>0.6050426585365853</v>
      </c>
      <c r="DS139">
        <v>-0.07486942160278862</v>
      </c>
      <c r="DT139">
        <v>0.007573010277550838</v>
      </c>
      <c r="DU139">
        <v>1</v>
      </c>
      <c r="DV139">
        <v>1</v>
      </c>
      <c r="DW139">
        <v>2</v>
      </c>
      <c r="DX139" t="s">
        <v>357</v>
      </c>
      <c r="DY139">
        <v>2.98326</v>
      </c>
      <c r="DZ139">
        <v>2.71562</v>
      </c>
      <c r="EA139">
        <v>0.0940535</v>
      </c>
      <c r="EB139">
        <v>0.0956545</v>
      </c>
      <c r="EC139">
        <v>0.107808</v>
      </c>
      <c r="ED139">
        <v>0.103977</v>
      </c>
      <c r="EE139">
        <v>28819.4</v>
      </c>
      <c r="EF139">
        <v>28868.1</v>
      </c>
      <c r="EG139">
        <v>29564.8</v>
      </c>
      <c r="EH139">
        <v>29521</v>
      </c>
      <c r="EI139">
        <v>34942</v>
      </c>
      <c r="EJ139">
        <v>35146.9</v>
      </c>
      <c r="EK139">
        <v>41649.9</v>
      </c>
      <c r="EL139">
        <v>42059.1</v>
      </c>
      <c r="EM139">
        <v>1.97377</v>
      </c>
      <c r="EN139">
        <v>1.90173</v>
      </c>
      <c r="EO139">
        <v>0.10699</v>
      </c>
      <c r="EP139">
        <v>0</v>
      </c>
      <c r="EQ139">
        <v>25.7679</v>
      </c>
      <c r="ER139">
        <v>999.9</v>
      </c>
      <c r="ES139">
        <v>57.3</v>
      </c>
      <c r="ET139">
        <v>30.6</v>
      </c>
      <c r="EU139">
        <v>28.0931</v>
      </c>
      <c r="EV139">
        <v>62.7537</v>
      </c>
      <c r="EW139">
        <v>33.0449</v>
      </c>
      <c r="EX139">
        <v>1</v>
      </c>
      <c r="EY139">
        <v>-0.0847942</v>
      </c>
      <c r="EZ139">
        <v>0.595065</v>
      </c>
      <c r="FA139">
        <v>20.34</v>
      </c>
      <c r="FB139">
        <v>5.21819</v>
      </c>
      <c r="FC139">
        <v>12.0099</v>
      </c>
      <c r="FD139">
        <v>4.98905</v>
      </c>
      <c r="FE139">
        <v>3.28853</v>
      </c>
      <c r="FF139">
        <v>9999</v>
      </c>
      <c r="FG139">
        <v>9999</v>
      </c>
      <c r="FH139">
        <v>9999</v>
      </c>
      <c r="FI139">
        <v>999.9</v>
      </c>
      <c r="FJ139">
        <v>1.86741</v>
      </c>
      <c r="FK139">
        <v>1.86646</v>
      </c>
      <c r="FL139">
        <v>1.866</v>
      </c>
      <c r="FM139">
        <v>1.86584</v>
      </c>
      <c r="FN139">
        <v>1.86768</v>
      </c>
      <c r="FO139">
        <v>1.87025</v>
      </c>
      <c r="FP139">
        <v>1.8689</v>
      </c>
      <c r="FQ139">
        <v>1.87027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-3.126</v>
      </c>
      <c r="GF139">
        <v>-0.09619999999999999</v>
      </c>
      <c r="GG139">
        <v>-1.841240210434717</v>
      </c>
      <c r="GH139">
        <v>-0.003310856085068561</v>
      </c>
      <c r="GI139">
        <v>6.863268723063948E-07</v>
      </c>
      <c r="GJ139">
        <v>-1.919107141366201E-10</v>
      </c>
      <c r="GK139">
        <v>-0.1688837207721138</v>
      </c>
      <c r="GL139">
        <v>-0.01731051475613908</v>
      </c>
      <c r="GM139">
        <v>0.001423790055903263</v>
      </c>
      <c r="GN139">
        <v>-2.424810517790065E-05</v>
      </c>
      <c r="GO139">
        <v>3</v>
      </c>
      <c r="GP139">
        <v>2318</v>
      </c>
      <c r="GQ139">
        <v>1</v>
      </c>
      <c r="GR139">
        <v>25</v>
      </c>
      <c r="GS139">
        <v>10019.6</v>
      </c>
      <c r="GT139">
        <v>10019.4</v>
      </c>
      <c r="GU139">
        <v>1.10962</v>
      </c>
      <c r="GV139">
        <v>2.23389</v>
      </c>
      <c r="GW139">
        <v>1.39648</v>
      </c>
      <c r="GX139">
        <v>2.34863</v>
      </c>
      <c r="GY139">
        <v>1.49536</v>
      </c>
      <c r="GZ139">
        <v>2.47314</v>
      </c>
      <c r="HA139">
        <v>35.5683</v>
      </c>
      <c r="HB139">
        <v>24.0787</v>
      </c>
      <c r="HC139">
        <v>18</v>
      </c>
      <c r="HD139">
        <v>529.119</v>
      </c>
      <c r="HE139">
        <v>438.966</v>
      </c>
      <c r="HF139">
        <v>24.4349</v>
      </c>
      <c r="HG139">
        <v>26.4101</v>
      </c>
      <c r="HH139">
        <v>29.9999</v>
      </c>
      <c r="HI139">
        <v>26.4304</v>
      </c>
      <c r="HJ139">
        <v>26.3798</v>
      </c>
      <c r="HK139">
        <v>22.2127</v>
      </c>
      <c r="HL139">
        <v>24.0887</v>
      </c>
      <c r="HM139">
        <v>98.7325</v>
      </c>
      <c r="HN139">
        <v>24.4244</v>
      </c>
      <c r="HO139">
        <v>453.622</v>
      </c>
      <c r="HP139">
        <v>23.7988</v>
      </c>
      <c r="HQ139">
        <v>101.11</v>
      </c>
      <c r="HR139">
        <v>101.021</v>
      </c>
    </row>
    <row r="140" spans="1:226">
      <c r="A140">
        <v>124</v>
      </c>
      <c r="B140">
        <v>1679424807.6</v>
      </c>
      <c r="C140">
        <v>2894.5</v>
      </c>
      <c r="D140" t="s">
        <v>607</v>
      </c>
      <c r="E140" t="s">
        <v>608</v>
      </c>
      <c r="F140">
        <v>5</v>
      </c>
      <c r="G140" t="s">
        <v>353</v>
      </c>
      <c r="H140" t="s">
        <v>354</v>
      </c>
      <c r="I140">
        <v>1679424800.1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452.5171851491149</v>
      </c>
      <c r="AK140">
        <v>436.5032545454544</v>
      </c>
      <c r="AL140">
        <v>2.022477294185468</v>
      </c>
      <c r="AM140">
        <v>64.85962485554292</v>
      </c>
      <c r="AN140">
        <f>(AP140 - AO140 + BO140*1E3/(8.314*(BQ140+273.15)) * AR140/BN140 * AQ140) * BN140/(100*BB140) * 1000/(1000 - AP140)</f>
        <v>0</v>
      </c>
      <c r="AO140">
        <v>23.71635014756308</v>
      </c>
      <c r="AP140">
        <v>24.2847098901099</v>
      </c>
      <c r="AQ140">
        <v>-4.538288172735106E-05</v>
      </c>
      <c r="AR140">
        <v>96.46413391047723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1.51</v>
      </c>
      <c r="BC140">
        <v>0.5</v>
      </c>
      <c r="BD140" t="s">
        <v>355</v>
      </c>
      <c r="BE140">
        <v>2</v>
      </c>
      <c r="BF140" t="b">
        <v>1</v>
      </c>
      <c r="BG140">
        <v>1679424800.1</v>
      </c>
      <c r="BH140">
        <v>416.678962962963</v>
      </c>
      <c r="BI140">
        <v>430.7505185185186</v>
      </c>
      <c r="BJ140">
        <v>24.27447777777777</v>
      </c>
      <c r="BK140">
        <v>23.70089259259259</v>
      </c>
      <c r="BL140">
        <v>419.8032592592592</v>
      </c>
      <c r="BM140">
        <v>24.37057037037037</v>
      </c>
      <c r="BN140">
        <v>500.0406666666666</v>
      </c>
      <c r="BO140">
        <v>89.93637407407407</v>
      </c>
      <c r="BP140">
        <v>0.09992002962962961</v>
      </c>
      <c r="BQ140">
        <v>26.88744444444444</v>
      </c>
      <c r="BR140">
        <v>27.51348888888889</v>
      </c>
      <c r="BS140">
        <v>999.9000000000001</v>
      </c>
      <c r="BT140">
        <v>0</v>
      </c>
      <c r="BU140">
        <v>0</v>
      </c>
      <c r="BV140">
        <v>10004.93148148148</v>
      </c>
      <c r="BW140">
        <v>0</v>
      </c>
      <c r="BX140">
        <v>13.4898</v>
      </c>
      <c r="BY140">
        <v>-14.07158148148148</v>
      </c>
      <c r="BZ140">
        <v>427.0454074074075</v>
      </c>
      <c r="CA140">
        <v>441.2079629629629</v>
      </c>
      <c r="CB140">
        <v>0.5735841851851852</v>
      </c>
      <c r="CC140">
        <v>430.7505185185186</v>
      </c>
      <c r="CD140">
        <v>23.70089259259259</v>
      </c>
      <c r="CE140">
        <v>2.183158518518518</v>
      </c>
      <c r="CF140">
        <v>2.131573333333333</v>
      </c>
      <c r="CG140">
        <v>18.83925925925926</v>
      </c>
      <c r="CH140">
        <v>18.45708148148148</v>
      </c>
      <c r="CI140">
        <v>2000.054074074074</v>
      </c>
      <c r="CJ140">
        <v>0.9800010370370371</v>
      </c>
      <c r="CK140">
        <v>0.01999894444444445</v>
      </c>
      <c r="CL140">
        <v>0</v>
      </c>
      <c r="CM140">
        <v>2.244277777777777</v>
      </c>
      <c r="CN140">
        <v>0</v>
      </c>
      <c r="CO140">
        <v>2360.907777777777</v>
      </c>
      <c r="CP140">
        <v>16749.93333333333</v>
      </c>
      <c r="CQ140">
        <v>40.31696296296296</v>
      </c>
      <c r="CR140">
        <v>40.63162962962962</v>
      </c>
      <c r="CS140">
        <v>40.3422962962963</v>
      </c>
      <c r="CT140">
        <v>39.96496296296296</v>
      </c>
      <c r="CU140">
        <v>39.2844074074074</v>
      </c>
      <c r="CV140">
        <v>1960.054074074074</v>
      </c>
      <c r="CW140">
        <v>40.00074074074074</v>
      </c>
      <c r="CX140">
        <v>0</v>
      </c>
      <c r="CY140">
        <v>1679424814.5</v>
      </c>
      <c r="CZ140">
        <v>0</v>
      </c>
      <c r="DA140">
        <v>0</v>
      </c>
      <c r="DB140" t="s">
        <v>356</v>
      </c>
      <c r="DC140">
        <v>1678823626.5</v>
      </c>
      <c r="DD140">
        <v>1678823640.5</v>
      </c>
      <c r="DE140">
        <v>0</v>
      </c>
      <c r="DF140">
        <v>1.239</v>
      </c>
      <c r="DG140">
        <v>0.006</v>
      </c>
      <c r="DH140">
        <v>-2.298</v>
      </c>
      <c r="DI140">
        <v>-0.146</v>
      </c>
      <c r="DJ140">
        <v>420</v>
      </c>
      <c r="DK140">
        <v>21</v>
      </c>
      <c r="DL140">
        <v>0.57</v>
      </c>
      <c r="DM140">
        <v>0.05</v>
      </c>
      <c r="DN140">
        <v>-11.42656731707317</v>
      </c>
      <c r="DO140">
        <v>-54.23080118466898</v>
      </c>
      <c r="DP140">
        <v>5.8314423319542</v>
      </c>
      <c r="DQ140">
        <v>0</v>
      </c>
      <c r="DR140">
        <v>0.5863147073170732</v>
      </c>
      <c r="DS140">
        <v>-0.2537991637630657</v>
      </c>
      <c r="DT140">
        <v>0.03005306313452917</v>
      </c>
      <c r="DU140">
        <v>0</v>
      </c>
      <c r="DV140">
        <v>0</v>
      </c>
      <c r="DW140">
        <v>2</v>
      </c>
      <c r="DX140" t="s">
        <v>381</v>
      </c>
      <c r="DY140">
        <v>2.98327</v>
      </c>
      <c r="DZ140">
        <v>2.71577</v>
      </c>
      <c r="EA140">
        <v>0.09569130000000001</v>
      </c>
      <c r="EB140">
        <v>0.09827130000000001</v>
      </c>
      <c r="EC140">
        <v>0.107874</v>
      </c>
      <c r="ED140">
        <v>0.104204</v>
      </c>
      <c r="EE140">
        <v>28767.8</v>
      </c>
      <c r="EF140">
        <v>28784.7</v>
      </c>
      <c r="EG140">
        <v>29565.2</v>
      </c>
      <c r="EH140">
        <v>29521.2</v>
      </c>
      <c r="EI140">
        <v>34940</v>
      </c>
      <c r="EJ140">
        <v>35138.1</v>
      </c>
      <c r="EK140">
        <v>41650.5</v>
      </c>
      <c r="EL140">
        <v>42059.5</v>
      </c>
      <c r="EM140">
        <v>1.974</v>
      </c>
      <c r="EN140">
        <v>1.90152</v>
      </c>
      <c r="EO140">
        <v>0.105821</v>
      </c>
      <c r="EP140">
        <v>0</v>
      </c>
      <c r="EQ140">
        <v>25.7633</v>
      </c>
      <c r="ER140">
        <v>999.9</v>
      </c>
      <c r="ES140">
        <v>57.3</v>
      </c>
      <c r="ET140">
        <v>30.6</v>
      </c>
      <c r="EU140">
        <v>28.0937</v>
      </c>
      <c r="EV140">
        <v>62.6137</v>
      </c>
      <c r="EW140">
        <v>32.8646</v>
      </c>
      <c r="EX140">
        <v>1</v>
      </c>
      <c r="EY140">
        <v>-0.0852922</v>
      </c>
      <c r="EZ140">
        <v>0.596035</v>
      </c>
      <c r="FA140">
        <v>20.3399</v>
      </c>
      <c r="FB140">
        <v>5.21789</v>
      </c>
      <c r="FC140">
        <v>12.0099</v>
      </c>
      <c r="FD140">
        <v>4.9894</v>
      </c>
      <c r="FE140">
        <v>3.28848</v>
      </c>
      <c r="FF140">
        <v>9999</v>
      </c>
      <c r="FG140">
        <v>9999</v>
      </c>
      <c r="FH140">
        <v>9999</v>
      </c>
      <c r="FI140">
        <v>999.9</v>
      </c>
      <c r="FJ140">
        <v>1.8674</v>
      </c>
      <c r="FK140">
        <v>1.86646</v>
      </c>
      <c r="FL140">
        <v>1.86599</v>
      </c>
      <c r="FM140">
        <v>1.86585</v>
      </c>
      <c r="FN140">
        <v>1.86768</v>
      </c>
      <c r="FO140">
        <v>1.87026</v>
      </c>
      <c r="FP140">
        <v>1.86889</v>
      </c>
      <c r="FQ140">
        <v>1.87027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-3.154</v>
      </c>
      <c r="GF140">
        <v>-0.096</v>
      </c>
      <c r="GG140">
        <v>-1.841240210434717</v>
      </c>
      <c r="GH140">
        <v>-0.003310856085068561</v>
      </c>
      <c r="GI140">
        <v>6.863268723063948E-07</v>
      </c>
      <c r="GJ140">
        <v>-1.919107141366201E-10</v>
      </c>
      <c r="GK140">
        <v>-0.1688837207721138</v>
      </c>
      <c r="GL140">
        <v>-0.01731051475613908</v>
      </c>
      <c r="GM140">
        <v>0.001423790055903263</v>
      </c>
      <c r="GN140">
        <v>-2.424810517790065E-05</v>
      </c>
      <c r="GO140">
        <v>3</v>
      </c>
      <c r="GP140">
        <v>2318</v>
      </c>
      <c r="GQ140">
        <v>1</v>
      </c>
      <c r="GR140">
        <v>25</v>
      </c>
      <c r="GS140">
        <v>10019.7</v>
      </c>
      <c r="GT140">
        <v>10019.5</v>
      </c>
      <c r="GU140">
        <v>1.14502</v>
      </c>
      <c r="GV140">
        <v>2.23633</v>
      </c>
      <c r="GW140">
        <v>1.39648</v>
      </c>
      <c r="GX140">
        <v>2.35229</v>
      </c>
      <c r="GY140">
        <v>1.49536</v>
      </c>
      <c r="GZ140">
        <v>2.51587</v>
      </c>
      <c r="HA140">
        <v>35.5683</v>
      </c>
      <c r="HB140">
        <v>24.07</v>
      </c>
      <c r="HC140">
        <v>18</v>
      </c>
      <c r="HD140">
        <v>529.249</v>
      </c>
      <c r="HE140">
        <v>438.836</v>
      </c>
      <c r="HF140">
        <v>24.4184</v>
      </c>
      <c r="HG140">
        <v>26.4078</v>
      </c>
      <c r="HH140">
        <v>29.9999</v>
      </c>
      <c r="HI140">
        <v>26.4284</v>
      </c>
      <c r="HJ140">
        <v>26.3787</v>
      </c>
      <c r="HK140">
        <v>22.9179</v>
      </c>
      <c r="HL140">
        <v>24.0887</v>
      </c>
      <c r="HM140">
        <v>98.7325</v>
      </c>
      <c r="HN140">
        <v>24.4112</v>
      </c>
      <c r="HO140">
        <v>473.738</v>
      </c>
      <c r="HP140">
        <v>23.784</v>
      </c>
      <c r="HQ140">
        <v>101.111</v>
      </c>
      <c r="HR140">
        <v>101.021</v>
      </c>
    </row>
    <row r="141" spans="1:226">
      <c r="A141">
        <v>125</v>
      </c>
      <c r="B141">
        <v>1679424812.6</v>
      </c>
      <c r="C141">
        <v>2899.5</v>
      </c>
      <c r="D141" t="s">
        <v>609</v>
      </c>
      <c r="E141" t="s">
        <v>610</v>
      </c>
      <c r="F141">
        <v>5</v>
      </c>
      <c r="G141" t="s">
        <v>353</v>
      </c>
      <c r="H141" t="s">
        <v>354</v>
      </c>
      <c r="I141">
        <v>1679424804.814285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469.7400980687476</v>
      </c>
      <c r="AK141">
        <v>449.9464484848484</v>
      </c>
      <c r="AL141">
        <v>2.779919610455869</v>
      </c>
      <c r="AM141">
        <v>64.85962485554292</v>
      </c>
      <c r="AN141">
        <f>(AP141 - AO141 + BO141*1E3/(8.314*(BQ141+273.15)) * AR141/BN141 * AQ141) * BN141/(100*BB141) * 1000/(1000 - AP141)</f>
        <v>0</v>
      </c>
      <c r="AO141">
        <v>23.77591558127372</v>
      </c>
      <c r="AP141">
        <v>24.31193956043958</v>
      </c>
      <c r="AQ141">
        <v>0.006587445177617399</v>
      </c>
      <c r="AR141">
        <v>96.46413391047723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1.51</v>
      </c>
      <c r="BC141">
        <v>0.5</v>
      </c>
      <c r="BD141" t="s">
        <v>355</v>
      </c>
      <c r="BE141">
        <v>2</v>
      </c>
      <c r="BF141" t="b">
        <v>1</v>
      </c>
      <c r="BG141">
        <v>1679424804.814285</v>
      </c>
      <c r="BH141">
        <v>423.0290714285715</v>
      </c>
      <c r="BI141">
        <v>443.1268214285714</v>
      </c>
      <c r="BJ141">
        <v>24.28173571428572</v>
      </c>
      <c r="BK141">
        <v>23.73169285714286</v>
      </c>
      <c r="BL141">
        <v>426.1713214285713</v>
      </c>
      <c r="BM141">
        <v>24.37777142857143</v>
      </c>
      <c r="BN141">
        <v>500.0697500000001</v>
      </c>
      <c r="BO141">
        <v>89.93527857142855</v>
      </c>
      <c r="BP141">
        <v>0.09998948571428569</v>
      </c>
      <c r="BQ141">
        <v>26.88228928571428</v>
      </c>
      <c r="BR141">
        <v>27.50425714285715</v>
      </c>
      <c r="BS141">
        <v>999.9000000000002</v>
      </c>
      <c r="BT141">
        <v>0</v>
      </c>
      <c r="BU141">
        <v>0</v>
      </c>
      <c r="BV141">
        <v>10009.58071428571</v>
      </c>
      <c r="BW141">
        <v>0</v>
      </c>
      <c r="BX141">
        <v>13.4898</v>
      </c>
      <c r="BY141">
        <v>-20.09784285714286</v>
      </c>
      <c r="BZ141">
        <v>433.55675</v>
      </c>
      <c r="CA141">
        <v>453.89925</v>
      </c>
      <c r="CB141">
        <v>0.5500587142857143</v>
      </c>
      <c r="CC141">
        <v>443.1268214285714</v>
      </c>
      <c r="CD141">
        <v>23.73169285714286</v>
      </c>
      <c r="CE141">
        <v>2.183784642857143</v>
      </c>
      <c r="CF141">
        <v>2.134316428571429</v>
      </c>
      <c r="CG141">
        <v>18.84385357142857</v>
      </c>
      <c r="CH141">
        <v>18.4776</v>
      </c>
      <c r="CI141">
        <v>2000.045357142857</v>
      </c>
      <c r="CJ141">
        <v>0.9800004285714287</v>
      </c>
      <c r="CK141">
        <v>0.01999985714285714</v>
      </c>
      <c r="CL141">
        <v>0</v>
      </c>
      <c r="CM141">
        <v>2.253557142857143</v>
      </c>
      <c r="CN141">
        <v>0</v>
      </c>
      <c r="CO141">
        <v>2362.332857142857</v>
      </c>
      <c r="CP141">
        <v>16749.85357142857</v>
      </c>
      <c r="CQ141">
        <v>40.25860714285714</v>
      </c>
      <c r="CR141">
        <v>40.56674999999999</v>
      </c>
      <c r="CS141">
        <v>40.28321428571428</v>
      </c>
      <c r="CT141">
        <v>39.87253571428572</v>
      </c>
      <c r="CU141">
        <v>39.23403571428571</v>
      </c>
      <c r="CV141">
        <v>1960.045357142857</v>
      </c>
      <c r="CW141">
        <v>40.00071428571429</v>
      </c>
      <c r="CX141">
        <v>0</v>
      </c>
      <c r="CY141">
        <v>1679424819.9</v>
      </c>
      <c r="CZ141">
        <v>0</v>
      </c>
      <c r="DA141">
        <v>0</v>
      </c>
      <c r="DB141" t="s">
        <v>356</v>
      </c>
      <c r="DC141">
        <v>1678823626.5</v>
      </c>
      <c r="DD141">
        <v>1678823640.5</v>
      </c>
      <c r="DE141">
        <v>0</v>
      </c>
      <c r="DF141">
        <v>1.239</v>
      </c>
      <c r="DG141">
        <v>0.006</v>
      </c>
      <c r="DH141">
        <v>-2.298</v>
      </c>
      <c r="DI141">
        <v>-0.146</v>
      </c>
      <c r="DJ141">
        <v>420</v>
      </c>
      <c r="DK141">
        <v>21</v>
      </c>
      <c r="DL141">
        <v>0.57</v>
      </c>
      <c r="DM141">
        <v>0.05</v>
      </c>
      <c r="DN141">
        <v>-16.91061075</v>
      </c>
      <c r="DO141">
        <v>-77.64927703564727</v>
      </c>
      <c r="DP141">
        <v>7.542737322659257</v>
      </c>
      <c r="DQ141">
        <v>0</v>
      </c>
      <c r="DR141">
        <v>0.5621515500000001</v>
      </c>
      <c r="DS141">
        <v>-0.3436985966228905</v>
      </c>
      <c r="DT141">
        <v>0.03667593325462216</v>
      </c>
      <c r="DU141">
        <v>0</v>
      </c>
      <c r="DV141">
        <v>0</v>
      </c>
      <c r="DW141">
        <v>2</v>
      </c>
      <c r="DX141" t="s">
        <v>381</v>
      </c>
      <c r="DY141">
        <v>2.9833</v>
      </c>
      <c r="DZ141">
        <v>2.71569</v>
      </c>
      <c r="EA141">
        <v>0.09793010000000001</v>
      </c>
      <c r="EB141">
        <v>0.10101</v>
      </c>
      <c r="EC141">
        <v>0.107948</v>
      </c>
      <c r="ED141">
        <v>0.10422</v>
      </c>
      <c r="EE141">
        <v>28696.4</v>
      </c>
      <c r="EF141">
        <v>28697.6</v>
      </c>
      <c r="EG141">
        <v>29565</v>
      </c>
      <c r="EH141">
        <v>29521.4</v>
      </c>
      <c r="EI141">
        <v>34937</v>
      </c>
      <c r="EJ141">
        <v>35137.6</v>
      </c>
      <c r="EK141">
        <v>41650.5</v>
      </c>
      <c r="EL141">
        <v>42059.6</v>
      </c>
      <c r="EM141">
        <v>1.9739</v>
      </c>
      <c r="EN141">
        <v>1.90192</v>
      </c>
      <c r="EO141">
        <v>0.104599</v>
      </c>
      <c r="EP141">
        <v>0</v>
      </c>
      <c r="EQ141">
        <v>25.7592</v>
      </c>
      <c r="ER141">
        <v>999.9</v>
      </c>
      <c r="ES141">
        <v>57.4</v>
      </c>
      <c r="ET141">
        <v>30.6</v>
      </c>
      <c r="EU141">
        <v>28.1431</v>
      </c>
      <c r="EV141">
        <v>62.7137</v>
      </c>
      <c r="EW141">
        <v>33.109</v>
      </c>
      <c r="EX141">
        <v>1</v>
      </c>
      <c r="EY141">
        <v>-0.0853633</v>
      </c>
      <c r="EZ141">
        <v>0.238559</v>
      </c>
      <c r="FA141">
        <v>20.3403</v>
      </c>
      <c r="FB141">
        <v>5.21744</v>
      </c>
      <c r="FC141">
        <v>12.0099</v>
      </c>
      <c r="FD141">
        <v>4.9892</v>
      </c>
      <c r="FE141">
        <v>3.28848</v>
      </c>
      <c r="FF141">
        <v>9999</v>
      </c>
      <c r="FG141">
        <v>9999</v>
      </c>
      <c r="FH141">
        <v>9999</v>
      </c>
      <c r="FI141">
        <v>999.9</v>
      </c>
      <c r="FJ141">
        <v>1.86743</v>
      </c>
      <c r="FK141">
        <v>1.86646</v>
      </c>
      <c r="FL141">
        <v>1.866</v>
      </c>
      <c r="FM141">
        <v>1.86584</v>
      </c>
      <c r="FN141">
        <v>1.86768</v>
      </c>
      <c r="FO141">
        <v>1.87026</v>
      </c>
      <c r="FP141">
        <v>1.86889</v>
      </c>
      <c r="FQ141">
        <v>1.87027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-3.192</v>
      </c>
      <c r="GF141">
        <v>-0.0958</v>
      </c>
      <c r="GG141">
        <v>-1.841240210434717</v>
      </c>
      <c r="GH141">
        <v>-0.003310856085068561</v>
      </c>
      <c r="GI141">
        <v>6.863268723063948E-07</v>
      </c>
      <c r="GJ141">
        <v>-1.919107141366201E-10</v>
      </c>
      <c r="GK141">
        <v>-0.1688837207721138</v>
      </c>
      <c r="GL141">
        <v>-0.01731051475613908</v>
      </c>
      <c r="GM141">
        <v>0.001423790055903263</v>
      </c>
      <c r="GN141">
        <v>-2.424810517790065E-05</v>
      </c>
      <c r="GO141">
        <v>3</v>
      </c>
      <c r="GP141">
        <v>2318</v>
      </c>
      <c r="GQ141">
        <v>1</v>
      </c>
      <c r="GR141">
        <v>25</v>
      </c>
      <c r="GS141">
        <v>10019.8</v>
      </c>
      <c r="GT141">
        <v>10019.5</v>
      </c>
      <c r="GU141">
        <v>1.1731</v>
      </c>
      <c r="GV141">
        <v>2.23145</v>
      </c>
      <c r="GW141">
        <v>1.39648</v>
      </c>
      <c r="GX141">
        <v>2.35229</v>
      </c>
      <c r="GY141">
        <v>1.49536</v>
      </c>
      <c r="GZ141">
        <v>2.55737</v>
      </c>
      <c r="HA141">
        <v>35.5683</v>
      </c>
      <c r="HB141">
        <v>24.07</v>
      </c>
      <c r="HC141">
        <v>18</v>
      </c>
      <c r="HD141">
        <v>529.163</v>
      </c>
      <c r="HE141">
        <v>439.061</v>
      </c>
      <c r="HF141">
        <v>24.4103</v>
      </c>
      <c r="HG141">
        <v>26.4061</v>
      </c>
      <c r="HH141">
        <v>29.9999</v>
      </c>
      <c r="HI141">
        <v>26.4261</v>
      </c>
      <c r="HJ141">
        <v>26.3765</v>
      </c>
      <c r="HK141">
        <v>23.5288</v>
      </c>
      <c r="HL141">
        <v>24.0887</v>
      </c>
      <c r="HM141">
        <v>98.7325</v>
      </c>
      <c r="HN141">
        <v>24.5877</v>
      </c>
      <c r="HO141">
        <v>487.097</v>
      </c>
      <c r="HP141">
        <v>23.7742</v>
      </c>
      <c r="HQ141">
        <v>101.111</v>
      </c>
      <c r="HR141">
        <v>101.022</v>
      </c>
    </row>
    <row r="142" spans="1:226">
      <c r="A142">
        <v>126</v>
      </c>
      <c r="B142">
        <v>1679424817.6</v>
      </c>
      <c r="C142">
        <v>2904.5</v>
      </c>
      <c r="D142" t="s">
        <v>611</v>
      </c>
      <c r="E142" t="s">
        <v>612</v>
      </c>
      <c r="F142">
        <v>5</v>
      </c>
      <c r="G142" t="s">
        <v>353</v>
      </c>
      <c r="H142" t="s">
        <v>354</v>
      </c>
      <c r="I142">
        <v>1679424810.1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487.0028170227263</v>
      </c>
      <c r="AK142">
        <v>465.4557272727273</v>
      </c>
      <c r="AL142">
        <v>3.138749890882026</v>
      </c>
      <c r="AM142">
        <v>64.85962485554292</v>
      </c>
      <c r="AN142">
        <f>(AP142 - AO142 + BO142*1E3/(8.314*(BQ142+273.15)) * AR142/BN142 * AQ142) * BN142/(100*BB142) * 1000/(1000 - AP142)</f>
        <v>0</v>
      </c>
      <c r="AO142">
        <v>23.78005061911245</v>
      </c>
      <c r="AP142">
        <v>24.3339197802198</v>
      </c>
      <c r="AQ142">
        <v>0.001049075009959342</v>
      </c>
      <c r="AR142">
        <v>96.46413391047723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1.51</v>
      </c>
      <c r="BC142">
        <v>0.5</v>
      </c>
      <c r="BD142" t="s">
        <v>355</v>
      </c>
      <c r="BE142">
        <v>2</v>
      </c>
      <c r="BF142" t="b">
        <v>1</v>
      </c>
      <c r="BG142">
        <v>1679424810.1</v>
      </c>
      <c r="BH142">
        <v>434.4394074074074</v>
      </c>
      <c r="BI142">
        <v>459.9741481481481</v>
      </c>
      <c r="BJ142">
        <v>24.29948148148148</v>
      </c>
      <c r="BK142">
        <v>23.76801851851852</v>
      </c>
      <c r="BL142">
        <v>437.614037037037</v>
      </c>
      <c r="BM142">
        <v>24.39536296296296</v>
      </c>
      <c r="BN142">
        <v>500.0604444444444</v>
      </c>
      <c r="BO142">
        <v>89.93474444444445</v>
      </c>
      <c r="BP142">
        <v>0.09995512962962964</v>
      </c>
      <c r="BQ142">
        <v>26.87480370370369</v>
      </c>
      <c r="BR142">
        <v>27.48944814814815</v>
      </c>
      <c r="BS142">
        <v>999.9000000000001</v>
      </c>
      <c r="BT142">
        <v>0</v>
      </c>
      <c r="BU142">
        <v>0</v>
      </c>
      <c r="BV142">
        <v>10011.87666666667</v>
      </c>
      <c r="BW142">
        <v>0</v>
      </c>
      <c r="BX142">
        <v>13.4898</v>
      </c>
      <c r="BY142">
        <v>-25.53480370370371</v>
      </c>
      <c r="BZ142">
        <v>445.2591851851852</v>
      </c>
      <c r="CA142">
        <v>471.1731851851852</v>
      </c>
      <c r="CB142">
        <v>0.5314748888888889</v>
      </c>
      <c r="CC142">
        <v>459.9741481481481</v>
      </c>
      <c r="CD142">
        <v>23.76801851851852</v>
      </c>
      <c r="CE142">
        <v>2.185367777777778</v>
      </c>
      <c r="CF142">
        <v>2.137571111111111</v>
      </c>
      <c r="CG142">
        <v>18.85544444444444</v>
      </c>
      <c r="CH142">
        <v>18.50194074074074</v>
      </c>
      <c r="CI142">
        <v>2000.028148148148</v>
      </c>
      <c r="CJ142">
        <v>0.9799996296296297</v>
      </c>
      <c r="CK142">
        <v>0.02000083333333333</v>
      </c>
      <c r="CL142">
        <v>0</v>
      </c>
      <c r="CM142">
        <v>2.284059259259259</v>
      </c>
      <c r="CN142">
        <v>0</v>
      </c>
      <c r="CO142">
        <v>2363.894074074074</v>
      </c>
      <c r="CP142">
        <v>16749.7037037037</v>
      </c>
      <c r="CQ142">
        <v>40.18962962962963</v>
      </c>
      <c r="CR142">
        <v>40.49274074074074</v>
      </c>
      <c r="CS142">
        <v>40.22196296296296</v>
      </c>
      <c r="CT142">
        <v>39.766</v>
      </c>
      <c r="CU142">
        <v>39.17340740740741</v>
      </c>
      <c r="CV142">
        <v>1960.027407407407</v>
      </c>
      <c r="CW142">
        <v>40.00148148148148</v>
      </c>
      <c r="CX142">
        <v>0</v>
      </c>
      <c r="CY142">
        <v>1679424824.7</v>
      </c>
      <c r="CZ142">
        <v>0</v>
      </c>
      <c r="DA142">
        <v>0</v>
      </c>
      <c r="DB142" t="s">
        <v>356</v>
      </c>
      <c r="DC142">
        <v>1678823626.5</v>
      </c>
      <c r="DD142">
        <v>1678823640.5</v>
      </c>
      <c r="DE142">
        <v>0</v>
      </c>
      <c r="DF142">
        <v>1.239</v>
      </c>
      <c r="DG142">
        <v>0.006</v>
      </c>
      <c r="DH142">
        <v>-2.298</v>
      </c>
      <c r="DI142">
        <v>-0.146</v>
      </c>
      <c r="DJ142">
        <v>420</v>
      </c>
      <c r="DK142">
        <v>21</v>
      </c>
      <c r="DL142">
        <v>0.57</v>
      </c>
      <c r="DM142">
        <v>0.05</v>
      </c>
      <c r="DN142">
        <v>-21.26848875</v>
      </c>
      <c r="DO142">
        <v>-67.58195470919321</v>
      </c>
      <c r="DP142">
        <v>6.684307975930338</v>
      </c>
      <c r="DQ142">
        <v>0</v>
      </c>
      <c r="DR142">
        <v>0.549737975</v>
      </c>
      <c r="DS142">
        <v>-0.2400230881801145</v>
      </c>
      <c r="DT142">
        <v>0.03165571675186608</v>
      </c>
      <c r="DU142">
        <v>0</v>
      </c>
      <c r="DV142">
        <v>0</v>
      </c>
      <c r="DW142">
        <v>2</v>
      </c>
      <c r="DX142" t="s">
        <v>381</v>
      </c>
      <c r="DY142">
        <v>2.98317</v>
      </c>
      <c r="DZ142">
        <v>2.71568</v>
      </c>
      <c r="EA142">
        <v>0.100438</v>
      </c>
      <c r="EB142">
        <v>0.103584</v>
      </c>
      <c r="EC142">
        <v>0.108026</v>
      </c>
      <c r="ED142">
        <v>0.104219</v>
      </c>
      <c r="EE142">
        <v>28617.4</v>
      </c>
      <c r="EF142">
        <v>28615.2</v>
      </c>
      <c r="EG142">
        <v>29565.8</v>
      </c>
      <c r="EH142">
        <v>29521.3</v>
      </c>
      <c r="EI142">
        <v>34935</v>
      </c>
      <c r="EJ142">
        <v>35137.7</v>
      </c>
      <c r="EK142">
        <v>41651.7</v>
      </c>
      <c r="EL142">
        <v>42059.6</v>
      </c>
      <c r="EM142">
        <v>1.97365</v>
      </c>
      <c r="EN142">
        <v>1.902</v>
      </c>
      <c r="EO142">
        <v>0.10509</v>
      </c>
      <c r="EP142">
        <v>0</v>
      </c>
      <c r="EQ142">
        <v>25.7554</v>
      </c>
      <c r="ER142">
        <v>999.9</v>
      </c>
      <c r="ES142">
        <v>57.4</v>
      </c>
      <c r="ET142">
        <v>30.6</v>
      </c>
      <c r="EU142">
        <v>28.1403</v>
      </c>
      <c r="EV142">
        <v>62.6037</v>
      </c>
      <c r="EW142">
        <v>33.149</v>
      </c>
      <c r="EX142">
        <v>1</v>
      </c>
      <c r="EY142">
        <v>-0.0864863</v>
      </c>
      <c r="EZ142">
        <v>0.0248611</v>
      </c>
      <c r="FA142">
        <v>20.3414</v>
      </c>
      <c r="FB142">
        <v>5.21714</v>
      </c>
      <c r="FC142">
        <v>12.0099</v>
      </c>
      <c r="FD142">
        <v>4.98945</v>
      </c>
      <c r="FE142">
        <v>3.2885</v>
      </c>
      <c r="FF142">
        <v>9999</v>
      </c>
      <c r="FG142">
        <v>9999</v>
      </c>
      <c r="FH142">
        <v>9999</v>
      </c>
      <c r="FI142">
        <v>999.9</v>
      </c>
      <c r="FJ142">
        <v>1.86742</v>
      </c>
      <c r="FK142">
        <v>1.86646</v>
      </c>
      <c r="FL142">
        <v>1.866</v>
      </c>
      <c r="FM142">
        <v>1.86584</v>
      </c>
      <c r="FN142">
        <v>1.86768</v>
      </c>
      <c r="FO142">
        <v>1.87024</v>
      </c>
      <c r="FP142">
        <v>1.8689</v>
      </c>
      <c r="FQ142">
        <v>1.87027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-3.234</v>
      </c>
      <c r="GF142">
        <v>-0.0955</v>
      </c>
      <c r="GG142">
        <v>-1.841240210434717</v>
      </c>
      <c r="GH142">
        <v>-0.003310856085068561</v>
      </c>
      <c r="GI142">
        <v>6.863268723063948E-07</v>
      </c>
      <c r="GJ142">
        <v>-1.919107141366201E-10</v>
      </c>
      <c r="GK142">
        <v>-0.1688837207721138</v>
      </c>
      <c r="GL142">
        <v>-0.01731051475613908</v>
      </c>
      <c r="GM142">
        <v>0.001423790055903263</v>
      </c>
      <c r="GN142">
        <v>-2.424810517790065E-05</v>
      </c>
      <c r="GO142">
        <v>3</v>
      </c>
      <c r="GP142">
        <v>2318</v>
      </c>
      <c r="GQ142">
        <v>1</v>
      </c>
      <c r="GR142">
        <v>25</v>
      </c>
      <c r="GS142">
        <v>10019.9</v>
      </c>
      <c r="GT142">
        <v>10019.6</v>
      </c>
      <c r="GU142">
        <v>1.2085</v>
      </c>
      <c r="GV142">
        <v>2.22778</v>
      </c>
      <c r="GW142">
        <v>1.39648</v>
      </c>
      <c r="GX142">
        <v>2.34985</v>
      </c>
      <c r="GY142">
        <v>1.49536</v>
      </c>
      <c r="GZ142">
        <v>2.4939</v>
      </c>
      <c r="HA142">
        <v>35.5683</v>
      </c>
      <c r="HB142">
        <v>24.07</v>
      </c>
      <c r="HC142">
        <v>18</v>
      </c>
      <c r="HD142">
        <v>528.981</v>
      </c>
      <c r="HE142">
        <v>439.089</v>
      </c>
      <c r="HF142">
        <v>24.5627</v>
      </c>
      <c r="HG142">
        <v>26.4039</v>
      </c>
      <c r="HH142">
        <v>29.9992</v>
      </c>
      <c r="HI142">
        <v>26.4245</v>
      </c>
      <c r="HJ142">
        <v>26.3743</v>
      </c>
      <c r="HK142">
        <v>24.2133</v>
      </c>
      <c r="HL142">
        <v>24.0887</v>
      </c>
      <c r="HM142">
        <v>98.7325</v>
      </c>
      <c r="HN142">
        <v>24.6049</v>
      </c>
      <c r="HO142">
        <v>507.233</v>
      </c>
      <c r="HP142">
        <v>23.7742</v>
      </c>
      <c r="HQ142">
        <v>101.114</v>
      </c>
      <c r="HR142">
        <v>101.022</v>
      </c>
    </row>
    <row r="143" spans="1:226">
      <c r="A143">
        <v>127</v>
      </c>
      <c r="B143">
        <v>1679424822.6</v>
      </c>
      <c r="C143">
        <v>2909.5</v>
      </c>
      <c r="D143" t="s">
        <v>613</v>
      </c>
      <c r="E143" t="s">
        <v>614</v>
      </c>
      <c r="F143">
        <v>5</v>
      </c>
      <c r="G143" t="s">
        <v>353</v>
      </c>
      <c r="H143" t="s">
        <v>354</v>
      </c>
      <c r="I143">
        <v>1679424814.814285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503.7143220296591</v>
      </c>
      <c r="AK143">
        <v>481.6093757575758</v>
      </c>
      <c r="AL143">
        <v>3.253767265653359</v>
      </c>
      <c r="AM143">
        <v>64.85962485554292</v>
      </c>
      <c r="AN143">
        <f>(AP143 - AO143 + BO143*1E3/(8.314*(BQ143+273.15)) * AR143/BN143 * AQ143) * BN143/(100*BB143) * 1000/(1000 - AP143)</f>
        <v>0</v>
      </c>
      <c r="AO143">
        <v>23.77744478546095</v>
      </c>
      <c r="AP143">
        <v>24.35522197802199</v>
      </c>
      <c r="AQ143">
        <v>0.006300796917849067</v>
      </c>
      <c r="AR143">
        <v>96.46413391047723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1.51</v>
      </c>
      <c r="BC143">
        <v>0.5</v>
      </c>
      <c r="BD143" t="s">
        <v>355</v>
      </c>
      <c r="BE143">
        <v>2</v>
      </c>
      <c r="BF143" t="b">
        <v>1</v>
      </c>
      <c r="BG143">
        <v>1679424814.814285</v>
      </c>
      <c r="BH143">
        <v>447.5291071428571</v>
      </c>
      <c r="BI143">
        <v>475.6847142857144</v>
      </c>
      <c r="BJ143">
        <v>24.32286071428572</v>
      </c>
      <c r="BK143">
        <v>23.77755714285714</v>
      </c>
      <c r="BL143">
        <v>450.7407142857143</v>
      </c>
      <c r="BM143">
        <v>24.41852857142857</v>
      </c>
      <c r="BN143">
        <v>500.0619285714286</v>
      </c>
      <c r="BO143">
        <v>89.93472142857142</v>
      </c>
      <c r="BP143">
        <v>0.1000234464285714</v>
      </c>
      <c r="BQ143">
        <v>26.870175</v>
      </c>
      <c r="BR143">
        <v>27.48335357142858</v>
      </c>
      <c r="BS143">
        <v>999.9000000000002</v>
      </c>
      <c r="BT143">
        <v>0</v>
      </c>
      <c r="BU143">
        <v>0</v>
      </c>
      <c r="BV143">
        <v>10002.30071428571</v>
      </c>
      <c r="BW143">
        <v>0</v>
      </c>
      <c r="BX143">
        <v>13.4898</v>
      </c>
      <c r="BY143">
        <v>-28.15557857142857</v>
      </c>
      <c r="BZ143">
        <v>458.6858928571429</v>
      </c>
      <c r="CA143">
        <v>487.2706428571429</v>
      </c>
      <c r="CB143">
        <v>0.5453103928571429</v>
      </c>
      <c r="CC143">
        <v>475.6847142857144</v>
      </c>
      <c r="CD143">
        <v>23.77755714285714</v>
      </c>
      <c r="CE143">
        <v>2.187468928571429</v>
      </c>
      <c r="CF143">
        <v>2.1384275</v>
      </c>
      <c r="CG143">
        <v>18.87082857142857</v>
      </c>
      <c r="CH143">
        <v>18.50834642857143</v>
      </c>
      <c r="CI143">
        <v>2000.020714285715</v>
      </c>
      <c r="CJ143">
        <v>0.9799990357142858</v>
      </c>
      <c r="CK143">
        <v>0.02000146428571428</v>
      </c>
      <c r="CL143">
        <v>0</v>
      </c>
      <c r="CM143">
        <v>2.377128571428571</v>
      </c>
      <c r="CN143">
        <v>0</v>
      </c>
      <c r="CO143">
        <v>2365.301785714285</v>
      </c>
      <c r="CP143">
        <v>16749.63571428571</v>
      </c>
      <c r="CQ143">
        <v>40.12914285714285</v>
      </c>
      <c r="CR143">
        <v>40.42835714285713</v>
      </c>
      <c r="CS143">
        <v>40.16721428571428</v>
      </c>
      <c r="CT143">
        <v>39.68057142857142</v>
      </c>
      <c r="CU143">
        <v>39.12471428571428</v>
      </c>
      <c r="CV143">
        <v>1960.02</v>
      </c>
      <c r="CW143">
        <v>40.00107142857143</v>
      </c>
      <c r="CX143">
        <v>0</v>
      </c>
      <c r="CY143">
        <v>1679424829.5</v>
      </c>
      <c r="CZ143">
        <v>0</v>
      </c>
      <c r="DA143">
        <v>0</v>
      </c>
      <c r="DB143" t="s">
        <v>356</v>
      </c>
      <c r="DC143">
        <v>1678823626.5</v>
      </c>
      <c r="DD143">
        <v>1678823640.5</v>
      </c>
      <c r="DE143">
        <v>0</v>
      </c>
      <c r="DF143">
        <v>1.239</v>
      </c>
      <c r="DG143">
        <v>0.006</v>
      </c>
      <c r="DH143">
        <v>-2.298</v>
      </c>
      <c r="DI143">
        <v>-0.146</v>
      </c>
      <c r="DJ143">
        <v>420</v>
      </c>
      <c r="DK143">
        <v>21</v>
      </c>
      <c r="DL143">
        <v>0.57</v>
      </c>
      <c r="DM143">
        <v>0.05</v>
      </c>
      <c r="DN143">
        <v>-25.85670487804878</v>
      </c>
      <c r="DO143">
        <v>-37.66820487804884</v>
      </c>
      <c r="DP143">
        <v>3.957860743304499</v>
      </c>
      <c r="DQ143">
        <v>0</v>
      </c>
      <c r="DR143">
        <v>0.5428151219512195</v>
      </c>
      <c r="DS143">
        <v>0.09675169337979103</v>
      </c>
      <c r="DT143">
        <v>0.02194260255613147</v>
      </c>
      <c r="DU143">
        <v>1</v>
      </c>
      <c r="DV143">
        <v>1</v>
      </c>
      <c r="DW143">
        <v>2</v>
      </c>
      <c r="DX143" t="s">
        <v>357</v>
      </c>
      <c r="DY143">
        <v>2.98355</v>
      </c>
      <c r="DZ143">
        <v>2.71554</v>
      </c>
      <c r="EA143">
        <v>0.103006</v>
      </c>
      <c r="EB143">
        <v>0.106268</v>
      </c>
      <c r="EC143">
        <v>0.108087</v>
      </c>
      <c r="ED143">
        <v>0.104204</v>
      </c>
      <c r="EE143">
        <v>28535.4</v>
      </c>
      <c r="EF143">
        <v>28529.2</v>
      </c>
      <c r="EG143">
        <v>29565.4</v>
      </c>
      <c r="EH143">
        <v>29520.9</v>
      </c>
      <c r="EI143">
        <v>34932.1</v>
      </c>
      <c r="EJ143">
        <v>35137.8</v>
      </c>
      <c r="EK143">
        <v>41651.1</v>
      </c>
      <c r="EL143">
        <v>42058.9</v>
      </c>
      <c r="EM143">
        <v>1.9739</v>
      </c>
      <c r="EN143">
        <v>1.90187</v>
      </c>
      <c r="EO143">
        <v>0.106402</v>
      </c>
      <c r="EP143">
        <v>0</v>
      </c>
      <c r="EQ143">
        <v>25.7511</v>
      </c>
      <c r="ER143">
        <v>999.9</v>
      </c>
      <c r="ES143">
        <v>57.4</v>
      </c>
      <c r="ET143">
        <v>30.6</v>
      </c>
      <c r="EU143">
        <v>28.1421</v>
      </c>
      <c r="EV143">
        <v>62.6137</v>
      </c>
      <c r="EW143">
        <v>32.5441</v>
      </c>
      <c r="EX143">
        <v>1</v>
      </c>
      <c r="EY143">
        <v>-0.0866692</v>
      </c>
      <c r="EZ143">
        <v>0.189684</v>
      </c>
      <c r="FA143">
        <v>20.3417</v>
      </c>
      <c r="FB143">
        <v>5.21699</v>
      </c>
      <c r="FC143">
        <v>12.0099</v>
      </c>
      <c r="FD143">
        <v>4.98935</v>
      </c>
      <c r="FE143">
        <v>3.2885</v>
      </c>
      <c r="FF143">
        <v>9999</v>
      </c>
      <c r="FG143">
        <v>9999</v>
      </c>
      <c r="FH143">
        <v>9999</v>
      </c>
      <c r="FI143">
        <v>999.9</v>
      </c>
      <c r="FJ143">
        <v>1.86743</v>
      </c>
      <c r="FK143">
        <v>1.86646</v>
      </c>
      <c r="FL143">
        <v>1.86599</v>
      </c>
      <c r="FM143">
        <v>1.86584</v>
      </c>
      <c r="FN143">
        <v>1.86768</v>
      </c>
      <c r="FO143">
        <v>1.87025</v>
      </c>
      <c r="FP143">
        <v>1.8689</v>
      </c>
      <c r="FQ143">
        <v>1.87027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-3.279</v>
      </c>
      <c r="GF143">
        <v>-0.0953</v>
      </c>
      <c r="GG143">
        <v>-1.841240210434717</v>
      </c>
      <c r="GH143">
        <v>-0.003310856085068561</v>
      </c>
      <c r="GI143">
        <v>6.863268723063948E-07</v>
      </c>
      <c r="GJ143">
        <v>-1.919107141366201E-10</v>
      </c>
      <c r="GK143">
        <v>-0.1688837207721138</v>
      </c>
      <c r="GL143">
        <v>-0.01731051475613908</v>
      </c>
      <c r="GM143">
        <v>0.001423790055903263</v>
      </c>
      <c r="GN143">
        <v>-2.424810517790065E-05</v>
      </c>
      <c r="GO143">
        <v>3</v>
      </c>
      <c r="GP143">
        <v>2318</v>
      </c>
      <c r="GQ143">
        <v>1</v>
      </c>
      <c r="GR143">
        <v>25</v>
      </c>
      <c r="GS143">
        <v>10019.9</v>
      </c>
      <c r="GT143">
        <v>10019.7</v>
      </c>
      <c r="GU143">
        <v>1.24023</v>
      </c>
      <c r="GV143">
        <v>2.23022</v>
      </c>
      <c r="GW143">
        <v>1.39648</v>
      </c>
      <c r="GX143">
        <v>2.34985</v>
      </c>
      <c r="GY143">
        <v>1.49536</v>
      </c>
      <c r="GZ143">
        <v>2.53296</v>
      </c>
      <c r="HA143">
        <v>35.5683</v>
      </c>
      <c r="HB143">
        <v>24.0787</v>
      </c>
      <c r="HC143">
        <v>18</v>
      </c>
      <c r="HD143">
        <v>529.128</v>
      </c>
      <c r="HE143">
        <v>438.997</v>
      </c>
      <c r="HF143">
        <v>24.6191</v>
      </c>
      <c r="HG143">
        <v>26.4011</v>
      </c>
      <c r="HH143">
        <v>29.9998</v>
      </c>
      <c r="HI143">
        <v>26.4222</v>
      </c>
      <c r="HJ143">
        <v>26.3721</v>
      </c>
      <c r="HK143">
        <v>24.8341</v>
      </c>
      <c r="HL143">
        <v>24.0887</v>
      </c>
      <c r="HM143">
        <v>98.7325</v>
      </c>
      <c r="HN143">
        <v>24.6164</v>
      </c>
      <c r="HO143">
        <v>520.843</v>
      </c>
      <c r="HP143">
        <v>23.7742</v>
      </c>
      <c r="HQ143">
        <v>101.113</v>
      </c>
      <c r="HR143">
        <v>101.02</v>
      </c>
    </row>
    <row r="144" spans="1:226">
      <c r="A144">
        <v>128</v>
      </c>
      <c r="B144">
        <v>1679424827.6</v>
      </c>
      <c r="C144">
        <v>2914.5</v>
      </c>
      <c r="D144" t="s">
        <v>615</v>
      </c>
      <c r="E144" t="s">
        <v>616</v>
      </c>
      <c r="F144">
        <v>5</v>
      </c>
      <c r="G144" t="s">
        <v>353</v>
      </c>
      <c r="H144" t="s">
        <v>354</v>
      </c>
      <c r="I144">
        <v>1679424820.1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521.4762999884791</v>
      </c>
      <c r="AK144">
        <v>498.6452060606063</v>
      </c>
      <c r="AL144">
        <v>3.416245332992593</v>
      </c>
      <c r="AM144">
        <v>64.85962485554292</v>
      </c>
      <c r="AN144">
        <f>(AP144 - AO144 + BO144*1E3/(8.314*(BQ144+273.15)) * AR144/BN144 * AQ144) * BN144/(100*BB144) * 1000/(1000 - AP144)</f>
        <v>0</v>
      </c>
      <c r="AO144">
        <v>23.77350164289442</v>
      </c>
      <c r="AP144">
        <v>24.35790219780221</v>
      </c>
      <c r="AQ144">
        <v>0.001100205068185005</v>
      </c>
      <c r="AR144">
        <v>96.46413391047723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1.51</v>
      </c>
      <c r="BC144">
        <v>0.5</v>
      </c>
      <c r="BD144" t="s">
        <v>355</v>
      </c>
      <c r="BE144">
        <v>2</v>
      </c>
      <c r="BF144" t="b">
        <v>1</v>
      </c>
      <c r="BG144">
        <v>1679424820.1</v>
      </c>
      <c r="BH144">
        <v>463.7684444444445</v>
      </c>
      <c r="BI144">
        <v>493.4602962962963</v>
      </c>
      <c r="BJ144">
        <v>24.3435111111111</v>
      </c>
      <c r="BK144">
        <v>23.7759962962963</v>
      </c>
      <c r="BL144">
        <v>467.0257777777778</v>
      </c>
      <c r="BM144">
        <v>24.43900740740741</v>
      </c>
      <c r="BN144">
        <v>500.0541481481482</v>
      </c>
      <c r="BO144">
        <v>89.93475185185183</v>
      </c>
      <c r="BP144">
        <v>0.09994202592592592</v>
      </c>
      <c r="BQ144">
        <v>26.8678</v>
      </c>
      <c r="BR144">
        <v>27.48768148148148</v>
      </c>
      <c r="BS144">
        <v>999.9000000000001</v>
      </c>
      <c r="BT144">
        <v>0</v>
      </c>
      <c r="BU144">
        <v>0</v>
      </c>
      <c r="BV144">
        <v>10000.30222222222</v>
      </c>
      <c r="BW144">
        <v>0</v>
      </c>
      <c r="BX144">
        <v>13.4898</v>
      </c>
      <c r="BY144">
        <v>-29.69175185185186</v>
      </c>
      <c r="BZ144">
        <v>475.3401851851852</v>
      </c>
      <c r="CA144">
        <v>505.4784074074074</v>
      </c>
      <c r="CB144">
        <v>0.5675102962962962</v>
      </c>
      <c r="CC144">
        <v>493.4602962962963</v>
      </c>
      <c r="CD144">
        <v>23.7759962962963</v>
      </c>
      <c r="CE144">
        <v>2.189327037037037</v>
      </c>
      <c r="CF144">
        <v>2.138288518518519</v>
      </c>
      <c r="CG144">
        <v>18.88442592592592</v>
      </c>
      <c r="CH144">
        <v>18.50731111111111</v>
      </c>
      <c r="CI144">
        <v>2000.005925925926</v>
      </c>
      <c r="CJ144">
        <v>0.979998</v>
      </c>
      <c r="CK144">
        <v>0.0200025</v>
      </c>
      <c r="CL144">
        <v>0</v>
      </c>
      <c r="CM144">
        <v>2.424514814814815</v>
      </c>
      <c r="CN144">
        <v>0</v>
      </c>
      <c r="CO144">
        <v>2367.019259259259</v>
      </c>
      <c r="CP144">
        <v>16749.50740740741</v>
      </c>
      <c r="CQ144">
        <v>40.05766666666666</v>
      </c>
      <c r="CR144">
        <v>40.36081481481482</v>
      </c>
      <c r="CS144">
        <v>40.1108148148148</v>
      </c>
      <c r="CT144">
        <v>39.58777777777777</v>
      </c>
      <c r="CU144">
        <v>39.06696296296296</v>
      </c>
      <c r="CV144">
        <v>1960.002592592593</v>
      </c>
      <c r="CW144">
        <v>40.00444444444444</v>
      </c>
      <c r="CX144">
        <v>0</v>
      </c>
      <c r="CY144">
        <v>1679424834.9</v>
      </c>
      <c r="CZ144">
        <v>0</v>
      </c>
      <c r="DA144">
        <v>0</v>
      </c>
      <c r="DB144" t="s">
        <v>356</v>
      </c>
      <c r="DC144">
        <v>1678823626.5</v>
      </c>
      <c r="DD144">
        <v>1678823640.5</v>
      </c>
      <c r="DE144">
        <v>0</v>
      </c>
      <c r="DF144">
        <v>1.239</v>
      </c>
      <c r="DG144">
        <v>0.006</v>
      </c>
      <c r="DH144">
        <v>-2.298</v>
      </c>
      <c r="DI144">
        <v>-0.146</v>
      </c>
      <c r="DJ144">
        <v>420</v>
      </c>
      <c r="DK144">
        <v>21</v>
      </c>
      <c r="DL144">
        <v>0.57</v>
      </c>
      <c r="DM144">
        <v>0.05</v>
      </c>
      <c r="DN144">
        <v>-28.79527</v>
      </c>
      <c r="DO144">
        <v>-16.9156547842401</v>
      </c>
      <c r="DP144">
        <v>1.719200655421001</v>
      </c>
      <c r="DQ144">
        <v>0</v>
      </c>
      <c r="DR144">
        <v>0.555695375</v>
      </c>
      <c r="DS144">
        <v>0.262245534709192</v>
      </c>
      <c r="DT144">
        <v>0.02554388041751634</v>
      </c>
      <c r="DU144">
        <v>0</v>
      </c>
      <c r="DV144">
        <v>0</v>
      </c>
      <c r="DW144">
        <v>2</v>
      </c>
      <c r="DX144" t="s">
        <v>381</v>
      </c>
      <c r="DY144">
        <v>2.98308</v>
      </c>
      <c r="DZ144">
        <v>2.71554</v>
      </c>
      <c r="EA144">
        <v>0.105652</v>
      </c>
      <c r="EB144">
        <v>0.108837</v>
      </c>
      <c r="EC144">
        <v>0.108088</v>
      </c>
      <c r="ED144">
        <v>0.104194</v>
      </c>
      <c r="EE144">
        <v>28451.5</v>
      </c>
      <c r="EF144">
        <v>28447.6</v>
      </c>
      <c r="EG144">
        <v>29565.7</v>
      </c>
      <c r="EH144">
        <v>29521.2</v>
      </c>
      <c r="EI144">
        <v>34932.5</v>
      </c>
      <c r="EJ144">
        <v>35138.5</v>
      </c>
      <c r="EK144">
        <v>41651.6</v>
      </c>
      <c r="EL144">
        <v>42059.3</v>
      </c>
      <c r="EM144">
        <v>1.97397</v>
      </c>
      <c r="EN144">
        <v>1.90255</v>
      </c>
      <c r="EO144">
        <v>0.106797</v>
      </c>
      <c r="EP144">
        <v>0</v>
      </c>
      <c r="EQ144">
        <v>25.7462</v>
      </c>
      <c r="ER144">
        <v>999.9</v>
      </c>
      <c r="ES144">
        <v>57.4</v>
      </c>
      <c r="ET144">
        <v>30.6</v>
      </c>
      <c r="EU144">
        <v>28.1443</v>
      </c>
      <c r="EV144">
        <v>62.6837</v>
      </c>
      <c r="EW144">
        <v>33.1971</v>
      </c>
      <c r="EX144">
        <v>1</v>
      </c>
      <c r="EY144">
        <v>-0.0862805</v>
      </c>
      <c r="EZ144">
        <v>0.302489</v>
      </c>
      <c r="FA144">
        <v>20.3412</v>
      </c>
      <c r="FB144">
        <v>5.21639</v>
      </c>
      <c r="FC144">
        <v>12.0099</v>
      </c>
      <c r="FD144">
        <v>4.9888</v>
      </c>
      <c r="FE144">
        <v>3.2883</v>
      </c>
      <c r="FF144">
        <v>9999</v>
      </c>
      <c r="FG144">
        <v>9999</v>
      </c>
      <c r="FH144">
        <v>9999</v>
      </c>
      <c r="FI144">
        <v>999.9</v>
      </c>
      <c r="FJ144">
        <v>1.86743</v>
      </c>
      <c r="FK144">
        <v>1.86646</v>
      </c>
      <c r="FL144">
        <v>1.86599</v>
      </c>
      <c r="FM144">
        <v>1.86584</v>
      </c>
      <c r="FN144">
        <v>1.86769</v>
      </c>
      <c r="FO144">
        <v>1.87026</v>
      </c>
      <c r="FP144">
        <v>1.86889</v>
      </c>
      <c r="FQ144">
        <v>1.87027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-3.326</v>
      </c>
      <c r="GF144">
        <v>-0.0954</v>
      </c>
      <c r="GG144">
        <v>-1.841240210434717</v>
      </c>
      <c r="GH144">
        <v>-0.003310856085068561</v>
      </c>
      <c r="GI144">
        <v>6.863268723063948E-07</v>
      </c>
      <c r="GJ144">
        <v>-1.919107141366201E-10</v>
      </c>
      <c r="GK144">
        <v>-0.1688837207721138</v>
      </c>
      <c r="GL144">
        <v>-0.01731051475613908</v>
      </c>
      <c r="GM144">
        <v>0.001423790055903263</v>
      </c>
      <c r="GN144">
        <v>-2.424810517790065E-05</v>
      </c>
      <c r="GO144">
        <v>3</v>
      </c>
      <c r="GP144">
        <v>2318</v>
      </c>
      <c r="GQ144">
        <v>1</v>
      </c>
      <c r="GR144">
        <v>25</v>
      </c>
      <c r="GS144">
        <v>10020</v>
      </c>
      <c r="GT144">
        <v>10019.8</v>
      </c>
      <c r="GU144">
        <v>1.27197</v>
      </c>
      <c r="GV144">
        <v>2.22534</v>
      </c>
      <c r="GW144">
        <v>1.39648</v>
      </c>
      <c r="GX144">
        <v>2.34985</v>
      </c>
      <c r="GY144">
        <v>1.49536</v>
      </c>
      <c r="GZ144">
        <v>2.54883</v>
      </c>
      <c r="HA144">
        <v>35.5683</v>
      </c>
      <c r="HB144">
        <v>24.0787</v>
      </c>
      <c r="HC144">
        <v>18</v>
      </c>
      <c r="HD144">
        <v>529.162</v>
      </c>
      <c r="HE144">
        <v>439.387</v>
      </c>
      <c r="HF144">
        <v>24.6363</v>
      </c>
      <c r="HG144">
        <v>26.3994</v>
      </c>
      <c r="HH144">
        <v>30.0002</v>
      </c>
      <c r="HI144">
        <v>26.4206</v>
      </c>
      <c r="HJ144">
        <v>26.3698</v>
      </c>
      <c r="HK144">
        <v>25.5094</v>
      </c>
      <c r="HL144">
        <v>24.0887</v>
      </c>
      <c r="HM144">
        <v>98.7325</v>
      </c>
      <c r="HN144">
        <v>24.6191</v>
      </c>
      <c r="HO144">
        <v>540.904</v>
      </c>
      <c r="HP144">
        <v>23.7742</v>
      </c>
      <c r="HQ144">
        <v>101.114</v>
      </c>
      <c r="HR144">
        <v>101.021</v>
      </c>
    </row>
    <row r="145" spans="1:226">
      <c r="A145">
        <v>129</v>
      </c>
      <c r="B145">
        <v>1679424832.6</v>
      </c>
      <c r="C145">
        <v>2919.5</v>
      </c>
      <c r="D145" t="s">
        <v>617</v>
      </c>
      <c r="E145" t="s">
        <v>618</v>
      </c>
      <c r="F145">
        <v>5</v>
      </c>
      <c r="G145" t="s">
        <v>353</v>
      </c>
      <c r="H145" t="s">
        <v>354</v>
      </c>
      <c r="I145">
        <v>1679424824.814285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538.4597935283743</v>
      </c>
      <c r="AK145">
        <v>515.5754727272727</v>
      </c>
      <c r="AL145">
        <v>3.388665261474529</v>
      </c>
      <c r="AM145">
        <v>64.85962485554292</v>
      </c>
      <c r="AN145">
        <f>(AP145 - AO145 + BO145*1E3/(8.314*(BQ145+273.15)) * AR145/BN145 * AQ145) * BN145/(100*BB145) * 1000/(1000 - AP145)</f>
        <v>0</v>
      </c>
      <c r="AO145">
        <v>23.76958646285303</v>
      </c>
      <c r="AP145">
        <v>24.35334065934068</v>
      </c>
      <c r="AQ145">
        <v>-3.557681115648525E-05</v>
      </c>
      <c r="AR145">
        <v>96.46413391047723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1.51</v>
      </c>
      <c r="BC145">
        <v>0.5</v>
      </c>
      <c r="BD145" t="s">
        <v>355</v>
      </c>
      <c r="BE145">
        <v>2</v>
      </c>
      <c r="BF145" t="b">
        <v>1</v>
      </c>
      <c r="BG145">
        <v>1679424824.814285</v>
      </c>
      <c r="BH145">
        <v>478.9837142857144</v>
      </c>
      <c r="BI145">
        <v>509.3063214285715</v>
      </c>
      <c r="BJ145">
        <v>24.35387857142857</v>
      </c>
      <c r="BK145">
        <v>23.77187142857143</v>
      </c>
      <c r="BL145">
        <v>482.2836071428571</v>
      </c>
      <c r="BM145">
        <v>24.44928214285714</v>
      </c>
      <c r="BN145">
        <v>500.0556071428571</v>
      </c>
      <c r="BO145">
        <v>89.9352142857143</v>
      </c>
      <c r="BP145">
        <v>0.09997848214285714</v>
      </c>
      <c r="BQ145">
        <v>26.86871785714285</v>
      </c>
      <c r="BR145">
        <v>27.4933</v>
      </c>
      <c r="BS145">
        <v>999.9000000000002</v>
      </c>
      <c r="BT145">
        <v>0</v>
      </c>
      <c r="BU145">
        <v>0</v>
      </c>
      <c r="BV145">
        <v>9999.401071428571</v>
      </c>
      <c r="BW145">
        <v>0</v>
      </c>
      <c r="BX145">
        <v>13.4898</v>
      </c>
      <c r="BY145">
        <v>-30.32253571428572</v>
      </c>
      <c r="BZ145">
        <v>490.9401428571429</v>
      </c>
      <c r="CA145">
        <v>521.7081428571429</v>
      </c>
      <c r="CB145">
        <v>0.5820009285714285</v>
      </c>
      <c r="CC145">
        <v>509.3063214285715</v>
      </c>
      <c r="CD145">
        <v>23.77187142857143</v>
      </c>
      <c r="CE145">
        <v>2.190271071428571</v>
      </c>
      <c r="CF145">
        <v>2.137927857142857</v>
      </c>
      <c r="CG145">
        <v>18.89132857142857</v>
      </c>
      <c r="CH145">
        <v>18.50461785714286</v>
      </c>
      <c r="CI145">
        <v>1999.997857142857</v>
      </c>
      <c r="CJ145">
        <v>0.9799974285714287</v>
      </c>
      <c r="CK145">
        <v>0.02000307142857142</v>
      </c>
      <c r="CL145">
        <v>0</v>
      </c>
      <c r="CM145">
        <v>2.411696428571428</v>
      </c>
      <c r="CN145">
        <v>0</v>
      </c>
      <c r="CO145">
        <v>2368.748928571429</v>
      </c>
      <c r="CP145">
        <v>16749.42857142857</v>
      </c>
      <c r="CQ145">
        <v>39.99964285714285</v>
      </c>
      <c r="CR145">
        <v>40.30564285714286</v>
      </c>
      <c r="CS145">
        <v>40.06228571428571</v>
      </c>
      <c r="CT145">
        <v>39.50875</v>
      </c>
      <c r="CU145">
        <v>39.01085714285714</v>
      </c>
      <c r="CV145">
        <v>1959.992142857143</v>
      </c>
      <c r="CW145">
        <v>40.00678571428571</v>
      </c>
      <c r="CX145">
        <v>0</v>
      </c>
      <c r="CY145">
        <v>1679424839.7</v>
      </c>
      <c r="CZ145">
        <v>0</v>
      </c>
      <c r="DA145">
        <v>0</v>
      </c>
      <c r="DB145" t="s">
        <v>356</v>
      </c>
      <c r="DC145">
        <v>1678823626.5</v>
      </c>
      <c r="DD145">
        <v>1678823640.5</v>
      </c>
      <c r="DE145">
        <v>0</v>
      </c>
      <c r="DF145">
        <v>1.239</v>
      </c>
      <c r="DG145">
        <v>0.006</v>
      </c>
      <c r="DH145">
        <v>-2.298</v>
      </c>
      <c r="DI145">
        <v>-0.146</v>
      </c>
      <c r="DJ145">
        <v>420</v>
      </c>
      <c r="DK145">
        <v>21</v>
      </c>
      <c r="DL145">
        <v>0.57</v>
      </c>
      <c r="DM145">
        <v>0.05</v>
      </c>
      <c r="DN145">
        <v>-29.77489268292683</v>
      </c>
      <c r="DO145">
        <v>-9.471288501742224</v>
      </c>
      <c r="DP145">
        <v>0.9843841891749787</v>
      </c>
      <c r="DQ145">
        <v>0</v>
      </c>
      <c r="DR145">
        <v>0.5698156829268293</v>
      </c>
      <c r="DS145">
        <v>0.1999284250871087</v>
      </c>
      <c r="DT145">
        <v>0.02098896652940862</v>
      </c>
      <c r="DU145">
        <v>0</v>
      </c>
      <c r="DV145">
        <v>0</v>
      </c>
      <c r="DW145">
        <v>2</v>
      </c>
      <c r="DX145" t="s">
        <v>381</v>
      </c>
      <c r="DY145">
        <v>2.98332</v>
      </c>
      <c r="DZ145">
        <v>2.71569</v>
      </c>
      <c r="EA145">
        <v>0.108259</v>
      </c>
      <c r="EB145">
        <v>0.111431</v>
      </c>
      <c r="EC145">
        <v>0.108078</v>
      </c>
      <c r="ED145">
        <v>0.104178</v>
      </c>
      <c r="EE145">
        <v>28368.9</v>
      </c>
      <c r="EF145">
        <v>28364.6</v>
      </c>
      <c r="EG145">
        <v>29566</v>
      </c>
      <c r="EH145">
        <v>29521</v>
      </c>
      <c r="EI145">
        <v>34933.1</v>
      </c>
      <c r="EJ145">
        <v>35139</v>
      </c>
      <c r="EK145">
        <v>41651.8</v>
      </c>
      <c r="EL145">
        <v>42059.1</v>
      </c>
      <c r="EM145">
        <v>1.974</v>
      </c>
      <c r="EN145">
        <v>1.9022</v>
      </c>
      <c r="EO145">
        <v>0.107832</v>
      </c>
      <c r="EP145">
        <v>0</v>
      </c>
      <c r="EQ145">
        <v>25.7424</v>
      </c>
      <c r="ER145">
        <v>999.9</v>
      </c>
      <c r="ES145">
        <v>57.4</v>
      </c>
      <c r="ET145">
        <v>30.6</v>
      </c>
      <c r="EU145">
        <v>28.145</v>
      </c>
      <c r="EV145">
        <v>62.1837</v>
      </c>
      <c r="EW145">
        <v>32.7724</v>
      </c>
      <c r="EX145">
        <v>1</v>
      </c>
      <c r="EY145">
        <v>-0.08590449999999999</v>
      </c>
      <c r="EZ145">
        <v>0.356912</v>
      </c>
      <c r="FA145">
        <v>20.3413</v>
      </c>
      <c r="FB145">
        <v>5.21774</v>
      </c>
      <c r="FC145">
        <v>12.0099</v>
      </c>
      <c r="FD145">
        <v>4.98915</v>
      </c>
      <c r="FE145">
        <v>3.28855</v>
      </c>
      <c r="FF145">
        <v>9999</v>
      </c>
      <c r="FG145">
        <v>9999</v>
      </c>
      <c r="FH145">
        <v>9999</v>
      </c>
      <c r="FI145">
        <v>999.9</v>
      </c>
      <c r="FJ145">
        <v>1.86741</v>
      </c>
      <c r="FK145">
        <v>1.86646</v>
      </c>
      <c r="FL145">
        <v>1.86599</v>
      </c>
      <c r="FM145">
        <v>1.86585</v>
      </c>
      <c r="FN145">
        <v>1.86768</v>
      </c>
      <c r="FO145">
        <v>1.87026</v>
      </c>
      <c r="FP145">
        <v>1.86888</v>
      </c>
      <c r="FQ145">
        <v>1.87027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-3.371</v>
      </c>
      <c r="GF145">
        <v>-0.0954</v>
      </c>
      <c r="GG145">
        <v>-1.841240210434717</v>
      </c>
      <c r="GH145">
        <v>-0.003310856085068561</v>
      </c>
      <c r="GI145">
        <v>6.863268723063948E-07</v>
      </c>
      <c r="GJ145">
        <v>-1.919107141366201E-10</v>
      </c>
      <c r="GK145">
        <v>-0.1688837207721138</v>
      </c>
      <c r="GL145">
        <v>-0.01731051475613908</v>
      </c>
      <c r="GM145">
        <v>0.001423790055903263</v>
      </c>
      <c r="GN145">
        <v>-2.424810517790065E-05</v>
      </c>
      <c r="GO145">
        <v>3</v>
      </c>
      <c r="GP145">
        <v>2318</v>
      </c>
      <c r="GQ145">
        <v>1</v>
      </c>
      <c r="GR145">
        <v>25</v>
      </c>
      <c r="GS145">
        <v>10020.1</v>
      </c>
      <c r="GT145">
        <v>10019.9</v>
      </c>
      <c r="GU145">
        <v>1.30371</v>
      </c>
      <c r="GV145">
        <v>2.22168</v>
      </c>
      <c r="GW145">
        <v>1.39648</v>
      </c>
      <c r="GX145">
        <v>2.35107</v>
      </c>
      <c r="GY145">
        <v>1.49536</v>
      </c>
      <c r="GZ145">
        <v>2.50977</v>
      </c>
      <c r="HA145">
        <v>35.5683</v>
      </c>
      <c r="HB145">
        <v>24.0787</v>
      </c>
      <c r="HC145">
        <v>18</v>
      </c>
      <c r="HD145">
        <v>529.158</v>
      </c>
      <c r="HE145">
        <v>439.158</v>
      </c>
      <c r="HF145">
        <v>24.634</v>
      </c>
      <c r="HG145">
        <v>26.3972</v>
      </c>
      <c r="HH145">
        <v>30.0003</v>
      </c>
      <c r="HI145">
        <v>26.4184</v>
      </c>
      <c r="HJ145">
        <v>26.3676</v>
      </c>
      <c r="HK145">
        <v>26.1097</v>
      </c>
      <c r="HL145">
        <v>24.0887</v>
      </c>
      <c r="HM145">
        <v>98.7325</v>
      </c>
      <c r="HN145">
        <v>24.6225</v>
      </c>
      <c r="HO145">
        <v>554.2619999999999</v>
      </c>
      <c r="HP145">
        <v>23.7742</v>
      </c>
      <c r="HQ145">
        <v>101.114</v>
      </c>
      <c r="HR145">
        <v>101.021</v>
      </c>
    </row>
    <row r="146" spans="1:226">
      <c r="A146">
        <v>130</v>
      </c>
      <c r="B146">
        <v>1679424837.6</v>
      </c>
      <c r="C146">
        <v>2924.5</v>
      </c>
      <c r="D146" t="s">
        <v>619</v>
      </c>
      <c r="E146" t="s">
        <v>620</v>
      </c>
      <c r="F146">
        <v>5</v>
      </c>
      <c r="G146" t="s">
        <v>353</v>
      </c>
      <c r="H146" t="s">
        <v>354</v>
      </c>
      <c r="I146">
        <v>1679424830.1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556.1342483680048</v>
      </c>
      <c r="AK146">
        <v>532.8460545454543</v>
      </c>
      <c r="AL146">
        <v>3.452476432893826</v>
      </c>
      <c r="AM146">
        <v>64.85962485554292</v>
      </c>
      <c r="AN146">
        <f>(AP146 - AO146 + BO146*1E3/(8.314*(BQ146+273.15)) * AR146/BN146 * AQ146) * BN146/(100*BB146) * 1000/(1000 - AP146)</f>
        <v>0</v>
      </c>
      <c r="AO146">
        <v>23.76349856585914</v>
      </c>
      <c r="AP146">
        <v>24.35026923076925</v>
      </c>
      <c r="AQ146">
        <v>-0.0001399147219467755</v>
      </c>
      <c r="AR146">
        <v>96.46413391047723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1.51</v>
      </c>
      <c r="BC146">
        <v>0.5</v>
      </c>
      <c r="BD146" t="s">
        <v>355</v>
      </c>
      <c r="BE146">
        <v>2</v>
      </c>
      <c r="BF146" t="b">
        <v>1</v>
      </c>
      <c r="BG146">
        <v>1679424830.1</v>
      </c>
      <c r="BH146">
        <v>496.4535925925927</v>
      </c>
      <c r="BI146">
        <v>527.2833333333333</v>
      </c>
      <c r="BJ146">
        <v>24.3555</v>
      </c>
      <c r="BK146">
        <v>23.76718148148148</v>
      </c>
      <c r="BL146">
        <v>499.8021481481481</v>
      </c>
      <c r="BM146">
        <v>24.45089259259259</v>
      </c>
      <c r="BN146">
        <v>500.0607777777778</v>
      </c>
      <c r="BO146">
        <v>89.93517407407407</v>
      </c>
      <c r="BP146">
        <v>0.09995684444444443</v>
      </c>
      <c r="BQ146">
        <v>26.87031481481481</v>
      </c>
      <c r="BR146">
        <v>27.50021111111111</v>
      </c>
      <c r="BS146">
        <v>999.9000000000001</v>
      </c>
      <c r="BT146">
        <v>0</v>
      </c>
      <c r="BU146">
        <v>0</v>
      </c>
      <c r="BV146">
        <v>9996.666666666666</v>
      </c>
      <c r="BW146">
        <v>0</v>
      </c>
      <c r="BX146">
        <v>13.4898</v>
      </c>
      <c r="BY146">
        <v>-30.82969259259259</v>
      </c>
      <c r="BZ146">
        <v>508.8467777777777</v>
      </c>
      <c r="CA146">
        <v>540.1203703703703</v>
      </c>
      <c r="CB146">
        <v>0.5883103703703704</v>
      </c>
      <c r="CC146">
        <v>527.2833333333333</v>
      </c>
      <c r="CD146">
        <v>23.76718148148148</v>
      </c>
      <c r="CE146">
        <v>2.190416296296296</v>
      </c>
      <c r="CF146">
        <v>2.137505185185185</v>
      </c>
      <c r="CG146">
        <v>18.89239259259259</v>
      </c>
      <c r="CH146">
        <v>18.50146296296296</v>
      </c>
      <c r="CI146">
        <v>2000.010370370371</v>
      </c>
      <c r="CJ146">
        <v>0.9799967777777779</v>
      </c>
      <c r="CK146">
        <v>0.02000372222222222</v>
      </c>
      <c r="CL146">
        <v>0</v>
      </c>
      <c r="CM146">
        <v>2.316737037037037</v>
      </c>
      <c r="CN146">
        <v>0</v>
      </c>
      <c r="CO146">
        <v>2370.863703703704</v>
      </c>
      <c r="CP146">
        <v>16749.52222222222</v>
      </c>
      <c r="CQ146">
        <v>39.93266666666666</v>
      </c>
      <c r="CR146">
        <v>40.24507407407406</v>
      </c>
      <c r="CS146">
        <v>40.00896296296295</v>
      </c>
      <c r="CT146">
        <v>39.42111111111111</v>
      </c>
      <c r="CU146">
        <v>38.94885185185185</v>
      </c>
      <c r="CV146">
        <v>1960.001111111111</v>
      </c>
      <c r="CW146">
        <v>40.01</v>
      </c>
      <c r="CX146">
        <v>0</v>
      </c>
      <c r="CY146">
        <v>1679424844.5</v>
      </c>
      <c r="CZ146">
        <v>0</v>
      </c>
      <c r="DA146">
        <v>0</v>
      </c>
      <c r="DB146" t="s">
        <v>356</v>
      </c>
      <c r="DC146">
        <v>1678823626.5</v>
      </c>
      <c r="DD146">
        <v>1678823640.5</v>
      </c>
      <c r="DE146">
        <v>0</v>
      </c>
      <c r="DF146">
        <v>1.239</v>
      </c>
      <c r="DG146">
        <v>0.006</v>
      </c>
      <c r="DH146">
        <v>-2.298</v>
      </c>
      <c r="DI146">
        <v>-0.146</v>
      </c>
      <c r="DJ146">
        <v>420</v>
      </c>
      <c r="DK146">
        <v>21</v>
      </c>
      <c r="DL146">
        <v>0.57</v>
      </c>
      <c r="DM146">
        <v>0.05</v>
      </c>
      <c r="DN146">
        <v>-30.44238048780487</v>
      </c>
      <c r="DO146">
        <v>-6.197759581881502</v>
      </c>
      <c r="DP146">
        <v>0.6730016265770625</v>
      </c>
      <c r="DQ146">
        <v>0</v>
      </c>
      <c r="DR146">
        <v>0.5822899512195122</v>
      </c>
      <c r="DS146">
        <v>0.08524657839721221</v>
      </c>
      <c r="DT146">
        <v>0.01043462838856164</v>
      </c>
      <c r="DU146">
        <v>1</v>
      </c>
      <c r="DV146">
        <v>1</v>
      </c>
      <c r="DW146">
        <v>2</v>
      </c>
      <c r="DX146" t="s">
        <v>357</v>
      </c>
      <c r="DY146">
        <v>2.98331</v>
      </c>
      <c r="DZ146">
        <v>2.7155</v>
      </c>
      <c r="EA146">
        <v>0.110847</v>
      </c>
      <c r="EB146">
        <v>0.113868</v>
      </c>
      <c r="EC146">
        <v>0.108061</v>
      </c>
      <c r="ED146">
        <v>0.104166</v>
      </c>
      <c r="EE146">
        <v>28285.8</v>
      </c>
      <c r="EF146">
        <v>28286.4</v>
      </c>
      <c r="EG146">
        <v>29565.2</v>
      </c>
      <c r="EH146">
        <v>29520.6</v>
      </c>
      <c r="EI146">
        <v>34933.1</v>
      </c>
      <c r="EJ146">
        <v>35139.1</v>
      </c>
      <c r="EK146">
        <v>41650.9</v>
      </c>
      <c r="EL146">
        <v>42058.5</v>
      </c>
      <c r="EM146">
        <v>1.974</v>
      </c>
      <c r="EN146">
        <v>1.90235</v>
      </c>
      <c r="EO146">
        <v>0.107452</v>
      </c>
      <c r="EP146">
        <v>0</v>
      </c>
      <c r="EQ146">
        <v>25.7388</v>
      </c>
      <c r="ER146">
        <v>999.9</v>
      </c>
      <c r="ES146">
        <v>57.4</v>
      </c>
      <c r="ET146">
        <v>30.6</v>
      </c>
      <c r="EU146">
        <v>28.1443</v>
      </c>
      <c r="EV146">
        <v>62.4637</v>
      </c>
      <c r="EW146">
        <v>33.149</v>
      </c>
      <c r="EX146">
        <v>1</v>
      </c>
      <c r="EY146">
        <v>-0.0859096</v>
      </c>
      <c r="EZ146">
        <v>0.400523</v>
      </c>
      <c r="FA146">
        <v>20.3411</v>
      </c>
      <c r="FB146">
        <v>5.21729</v>
      </c>
      <c r="FC146">
        <v>12.0099</v>
      </c>
      <c r="FD146">
        <v>4.98935</v>
      </c>
      <c r="FE146">
        <v>3.28858</v>
      </c>
      <c r="FF146">
        <v>9999</v>
      </c>
      <c r="FG146">
        <v>9999</v>
      </c>
      <c r="FH146">
        <v>9999</v>
      </c>
      <c r="FI146">
        <v>999.9</v>
      </c>
      <c r="FJ146">
        <v>1.86745</v>
      </c>
      <c r="FK146">
        <v>1.86646</v>
      </c>
      <c r="FL146">
        <v>1.866</v>
      </c>
      <c r="FM146">
        <v>1.86585</v>
      </c>
      <c r="FN146">
        <v>1.86768</v>
      </c>
      <c r="FO146">
        <v>1.87026</v>
      </c>
      <c r="FP146">
        <v>1.8689</v>
      </c>
      <c r="FQ146">
        <v>1.87027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-3.418</v>
      </c>
      <c r="GF146">
        <v>-0.0955</v>
      </c>
      <c r="GG146">
        <v>-1.841240210434717</v>
      </c>
      <c r="GH146">
        <v>-0.003310856085068561</v>
      </c>
      <c r="GI146">
        <v>6.863268723063948E-07</v>
      </c>
      <c r="GJ146">
        <v>-1.919107141366201E-10</v>
      </c>
      <c r="GK146">
        <v>-0.1688837207721138</v>
      </c>
      <c r="GL146">
        <v>-0.01731051475613908</v>
      </c>
      <c r="GM146">
        <v>0.001423790055903263</v>
      </c>
      <c r="GN146">
        <v>-2.424810517790065E-05</v>
      </c>
      <c r="GO146">
        <v>3</v>
      </c>
      <c r="GP146">
        <v>2318</v>
      </c>
      <c r="GQ146">
        <v>1</v>
      </c>
      <c r="GR146">
        <v>25</v>
      </c>
      <c r="GS146">
        <v>10020.2</v>
      </c>
      <c r="GT146">
        <v>10020</v>
      </c>
      <c r="GU146">
        <v>1.33545</v>
      </c>
      <c r="GV146">
        <v>2.23145</v>
      </c>
      <c r="GW146">
        <v>1.39648</v>
      </c>
      <c r="GX146">
        <v>2.35107</v>
      </c>
      <c r="GY146">
        <v>1.49536</v>
      </c>
      <c r="GZ146">
        <v>2.41821</v>
      </c>
      <c r="HA146">
        <v>35.5683</v>
      </c>
      <c r="HB146">
        <v>24.07</v>
      </c>
      <c r="HC146">
        <v>18</v>
      </c>
      <c r="HD146">
        <v>529.1369999999999</v>
      </c>
      <c r="HE146">
        <v>439.236</v>
      </c>
      <c r="HF146">
        <v>24.6299</v>
      </c>
      <c r="HG146">
        <v>26.395</v>
      </c>
      <c r="HH146">
        <v>30</v>
      </c>
      <c r="HI146">
        <v>26.4161</v>
      </c>
      <c r="HJ146">
        <v>26.366</v>
      </c>
      <c r="HK146">
        <v>26.7253</v>
      </c>
      <c r="HL146">
        <v>24.0887</v>
      </c>
      <c r="HM146">
        <v>98.7325</v>
      </c>
      <c r="HN146">
        <v>24.6095</v>
      </c>
      <c r="HO146">
        <v>574.312</v>
      </c>
      <c r="HP146">
        <v>23.7742</v>
      </c>
      <c r="HQ146">
        <v>101.112</v>
      </c>
      <c r="HR146">
        <v>101.019</v>
      </c>
    </row>
    <row r="147" spans="1:226">
      <c r="A147">
        <v>131</v>
      </c>
      <c r="B147">
        <v>1679424842.6</v>
      </c>
      <c r="C147">
        <v>2929.5</v>
      </c>
      <c r="D147" t="s">
        <v>621</v>
      </c>
      <c r="E147" t="s">
        <v>622</v>
      </c>
      <c r="F147">
        <v>5</v>
      </c>
      <c r="G147" t="s">
        <v>353</v>
      </c>
      <c r="H147" t="s">
        <v>354</v>
      </c>
      <c r="I147">
        <v>1679424834.814285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572.4276973803145</v>
      </c>
      <c r="AK147">
        <v>549.6621272727269</v>
      </c>
      <c r="AL147">
        <v>3.343915223600084</v>
      </c>
      <c r="AM147">
        <v>64.85962485554292</v>
      </c>
      <c r="AN147">
        <f>(AP147 - AO147 + BO147*1E3/(8.314*(BQ147+273.15)) * AR147/BN147 * AQ147) * BN147/(100*BB147) * 1000/(1000 - AP147)</f>
        <v>0</v>
      </c>
      <c r="AO147">
        <v>23.76127094270736</v>
      </c>
      <c r="AP147">
        <v>24.34202197802199</v>
      </c>
      <c r="AQ147">
        <v>-0.0001073159904036943</v>
      </c>
      <c r="AR147">
        <v>96.46413391047723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1.51</v>
      </c>
      <c r="BC147">
        <v>0.5</v>
      </c>
      <c r="BD147" t="s">
        <v>355</v>
      </c>
      <c r="BE147">
        <v>2</v>
      </c>
      <c r="BF147" t="b">
        <v>1</v>
      </c>
      <c r="BG147">
        <v>1679424834.814285</v>
      </c>
      <c r="BH147">
        <v>512.1512857142857</v>
      </c>
      <c r="BI147">
        <v>542.9123928571429</v>
      </c>
      <c r="BJ147">
        <v>24.35113928571429</v>
      </c>
      <c r="BK147">
        <v>23.76331428571428</v>
      </c>
      <c r="BL147">
        <v>515.5432857142857</v>
      </c>
      <c r="BM147">
        <v>24.44656428571429</v>
      </c>
      <c r="BN147">
        <v>500.065</v>
      </c>
      <c r="BO147">
        <v>89.93348571428569</v>
      </c>
      <c r="BP147">
        <v>0.100030025</v>
      </c>
      <c r="BQ147">
        <v>26.87178571428571</v>
      </c>
      <c r="BR147">
        <v>27.4992</v>
      </c>
      <c r="BS147">
        <v>999.9000000000002</v>
      </c>
      <c r="BT147">
        <v>0</v>
      </c>
      <c r="BU147">
        <v>0</v>
      </c>
      <c r="BV147">
        <v>9994.662857142857</v>
      </c>
      <c r="BW147">
        <v>0</v>
      </c>
      <c r="BX147">
        <v>13.4898</v>
      </c>
      <c r="BY147">
        <v>-30.76108571428571</v>
      </c>
      <c r="BZ147">
        <v>524.9339285714287</v>
      </c>
      <c r="CA147">
        <v>556.1276785714285</v>
      </c>
      <c r="CB147">
        <v>0.5878272857142858</v>
      </c>
      <c r="CC147">
        <v>542.9123928571429</v>
      </c>
      <c r="CD147">
        <v>23.76331428571428</v>
      </c>
      <c r="CE147">
        <v>2.189982857142857</v>
      </c>
      <c r="CF147">
        <v>2.137117142857143</v>
      </c>
      <c r="CG147">
        <v>18.889225</v>
      </c>
      <c r="CH147">
        <v>18.49856428571429</v>
      </c>
      <c r="CI147">
        <v>2000.021785714286</v>
      </c>
      <c r="CJ147">
        <v>0.9799961428571431</v>
      </c>
      <c r="CK147">
        <v>0.02000435714285714</v>
      </c>
      <c r="CL147">
        <v>0</v>
      </c>
      <c r="CM147">
        <v>2.292835714285715</v>
      </c>
      <c r="CN147">
        <v>0</v>
      </c>
      <c r="CO147">
        <v>2372.675357142857</v>
      </c>
      <c r="CP147">
        <v>16749.61071428571</v>
      </c>
      <c r="CQ147">
        <v>39.87914285714285</v>
      </c>
      <c r="CR147">
        <v>40.19621428571428</v>
      </c>
      <c r="CS147">
        <v>39.96182142857143</v>
      </c>
      <c r="CT147">
        <v>39.35242857142857</v>
      </c>
      <c r="CU147">
        <v>38.89928571428571</v>
      </c>
      <c r="CV147">
        <v>1960.011428571428</v>
      </c>
      <c r="CW147">
        <v>40.01035714285714</v>
      </c>
      <c r="CX147">
        <v>0</v>
      </c>
      <c r="CY147">
        <v>1679424849.9</v>
      </c>
      <c r="CZ147">
        <v>0</v>
      </c>
      <c r="DA147">
        <v>0</v>
      </c>
      <c r="DB147" t="s">
        <v>356</v>
      </c>
      <c r="DC147">
        <v>1678823626.5</v>
      </c>
      <c r="DD147">
        <v>1678823640.5</v>
      </c>
      <c r="DE147">
        <v>0</v>
      </c>
      <c r="DF147">
        <v>1.239</v>
      </c>
      <c r="DG147">
        <v>0.006</v>
      </c>
      <c r="DH147">
        <v>-2.298</v>
      </c>
      <c r="DI147">
        <v>-0.146</v>
      </c>
      <c r="DJ147">
        <v>420</v>
      </c>
      <c r="DK147">
        <v>21</v>
      </c>
      <c r="DL147">
        <v>0.57</v>
      </c>
      <c r="DM147">
        <v>0.05</v>
      </c>
      <c r="DN147">
        <v>-30.7265625</v>
      </c>
      <c r="DO147">
        <v>0.01372795497188203</v>
      </c>
      <c r="DP147">
        <v>0.2860628083896088</v>
      </c>
      <c r="DQ147">
        <v>1</v>
      </c>
      <c r="DR147">
        <v>0.58755625</v>
      </c>
      <c r="DS147">
        <v>-0.002896750469045071</v>
      </c>
      <c r="DT147">
        <v>0.001681524096615926</v>
      </c>
      <c r="DU147">
        <v>1</v>
      </c>
      <c r="DV147">
        <v>2</v>
      </c>
      <c r="DW147">
        <v>2</v>
      </c>
      <c r="DX147" t="s">
        <v>392</v>
      </c>
      <c r="DY147">
        <v>2.98359</v>
      </c>
      <c r="DZ147">
        <v>2.71554</v>
      </c>
      <c r="EA147">
        <v>0.113325</v>
      </c>
      <c r="EB147">
        <v>0.116196</v>
      </c>
      <c r="EC147">
        <v>0.108034</v>
      </c>
      <c r="ED147">
        <v>0.10415</v>
      </c>
      <c r="EE147">
        <v>28207.1</v>
      </c>
      <c r="EF147">
        <v>28212.5</v>
      </c>
      <c r="EG147">
        <v>29565.2</v>
      </c>
      <c r="EH147">
        <v>29520.9</v>
      </c>
      <c r="EI147">
        <v>34934.3</v>
      </c>
      <c r="EJ147">
        <v>35140.3</v>
      </c>
      <c r="EK147">
        <v>41651</v>
      </c>
      <c r="EL147">
        <v>42059.2</v>
      </c>
      <c r="EM147">
        <v>1.9741</v>
      </c>
      <c r="EN147">
        <v>1.90247</v>
      </c>
      <c r="EO147">
        <v>0.108778</v>
      </c>
      <c r="EP147">
        <v>0</v>
      </c>
      <c r="EQ147">
        <v>25.7361</v>
      </c>
      <c r="ER147">
        <v>999.9</v>
      </c>
      <c r="ES147">
        <v>57.4</v>
      </c>
      <c r="ET147">
        <v>30.6</v>
      </c>
      <c r="EU147">
        <v>28.1447</v>
      </c>
      <c r="EV147">
        <v>62.4437</v>
      </c>
      <c r="EW147">
        <v>32.5841</v>
      </c>
      <c r="EX147">
        <v>1</v>
      </c>
      <c r="EY147">
        <v>-0.0862373</v>
      </c>
      <c r="EZ147">
        <v>0.409118</v>
      </c>
      <c r="FA147">
        <v>20.3411</v>
      </c>
      <c r="FB147">
        <v>5.21819</v>
      </c>
      <c r="FC147">
        <v>12.0099</v>
      </c>
      <c r="FD147">
        <v>4.98955</v>
      </c>
      <c r="FE147">
        <v>3.28865</v>
      </c>
      <c r="FF147">
        <v>9999</v>
      </c>
      <c r="FG147">
        <v>9999</v>
      </c>
      <c r="FH147">
        <v>9999</v>
      </c>
      <c r="FI147">
        <v>999.9</v>
      </c>
      <c r="FJ147">
        <v>1.86741</v>
      </c>
      <c r="FK147">
        <v>1.86646</v>
      </c>
      <c r="FL147">
        <v>1.86598</v>
      </c>
      <c r="FM147">
        <v>1.86585</v>
      </c>
      <c r="FN147">
        <v>1.86769</v>
      </c>
      <c r="FO147">
        <v>1.87026</v>
      </c>
      <c r="FP147">
        <v>1.86889</v>
      </c>
      <c r="FQ147">
        <v>1.87027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-3.463</v>
      </c>
      <c r="GF147">
        <v>-0.0955</v>
      </c>
      <c r="GG147">
        <v>-1.841240210434717</v>
      </c>
      <c r="GH147">
        <v>-0.003310856085068561</v>
      </c>
      <c r="GI147">
        <v>6.863268723063948E-07</v>
      </c>
      <c r="GJ147">
        <v>-1.919107141366201E-10</v>
      </c>
      <c r="GK147">
        <v>-0.1688837207721138</v>
      </c>
      <c r="GL147">
        <v>-0.01731051475613908</v>
      </c>
      <c r="GM147">
        <v>0.001423790055903263</v>
      </c>
      <c r="GN147">
        <v>-2.424810517790065E-05</v>
      </c>
      <c r="GO147">
        <v>3</v>
      </c>
      <c r="GP147">
        <v>2318</v>
      </c>
      <c r="GQ147">
        <v>1</v>
      </c>
      <c r="GR147">
        <v>25</v>
      </c>
      <c r="GS147">
        <v>10020.3</v>
      </c>
      <c r="GT147">
        <v>10020</v>
      </c>
      <c r="GU147">
        <v>1.3623</v>
      </c>
      <c r="GV147">
        <v>2.22412</v>
      </c>
      <c r="GW147">
        <v>1.39648</v>
      </c>
      <c r="GX147">
        <v>2.35229</v>
      </c>
      <c r="GY147">
        <v>1.49536</v>
      </c>
      <c r="GZ147">
        <v>2.47437</v>
      </c>
      <c r="HA147">
        <v>35.5683</v>
      </c>
      <c r="HB147">
        <v>24.0787</v>
      </c>
      <c r="HC147">
        <v>18</v>
      </c>
      <c r="HD147">
        <v>529.189</v>
      </c>
      <c r="HE147">
        <v>439.295</v>
      </c>
      <c r="HF147">
        <v>24.6145</v>
      </c>
      <c r="HG147">
        <v>26.3928</v>
      </c>
      <c r="HH147">
        <v>30.0001</v>
      </c>
      <c r="HI147">
        <v>26.4145</v>
      </c>
      <c r="HJ147">
        <v>26.364</v>
      </c>
      <c r="HK147">
        <v>27.3142</v>
      </c>
      <c r="HL147">
        <v>24.0887</v>
      </c>
      <c r="HM147">
        <v>98.7325</v>
      </c>
      <c r="HN147">
        <v>24.6142</v>
      </c>
      <c r="HO147">
        <v>587.671</v>
      </c>
      <c r="HP147">
        <v>23.7742</v>
      </c>
      <c r="HQ147">
        <v>101.112</v>
      </c>
      <c r="HR147">
        <v>101.021</v>
      </c>
    </row>
    <row r="148" spans="1:226">
      <c r="A148">
        <v>132</v>
      </c>
      <c r="B148">
        <v>1679424847.6</v>
      </c>
      <c r="C148">
        <v>2934.5</v>
      </c>
      <c r="D148" t="s">
        <v>623</v>
      </c>
      <c r="E148" t="s">
        <v>624</v>
      </c>
      <c r="F148">
        <v>5</v>
      </c>
      <c r="G148" t="s">
        <v>353</v>
      </c>
      <c r="H148" t="s">
        <v>354</v>
      </c>
      <c r="I148">
        <v>1679424840.1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589.117661479558</v>
      </c>
      <c r="AK148">
        <v>566.2746727272726</v>
      </c>
      <c r="AL148">
        <v>3.330879061227029</v>
      </c>
      <c r="AM148">
        <v>64.85962485554292</v>
      </c>
      <c r="AN148">
        <f>(AP148 - AO148 + BO148*1E3/(8.314*(BQ148+273.15)) * AR148/BN148 * AQ148) * BN148/(100*BB148) * 1000/(1000 - AP148)</f>
        <v>0</v>
      </c>
      <c r="AO148">
        <v>23.75588483371814</v>
      </c>
      <c r="AP148">
        <v>24.33308461538464</v>
      </c>
      <c r="AQ148">
        <v>-0.0002083964510873393</v>
      </c>
      <c r="AR148">
        <v>96.46413391047723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1.51</v>
      </c>
      <c r="BC148">
        <v>0.5</v>
      </c>
      <c r="BD148" t="s">
        <v>355</v>
      </c>
      <c r="BE148">
        <v>2</v>
      </c>
      <c r="BF148" t="b">
        <v>1</v>
      </c>
      <c r="BG148">
        <v>1679424840.1</v>
      </c>
      <c r="BH148">
        <v>529.6332592592594</v>
      </c>
      <c r="BI148">
        <v>560.3262222222222</v>
      </c>
      <c r="BJ148">
        <v>24.34408888888888</v>
      </c>
      <c r="BK148">
        <v>23.75851481481481</v>
      </c>
      <c r="BL148">
        <v>533.0734074074073</v>
      </c>
      <c r="BM148">
        <v>24.43957777777778</v>
      </c>
      <c r="BN148">
        <v>500.0590370370371</v>
      </c>
      <c r="BO148">
        <v>89.93195185185185</v>
      </c>
      <c r="BP148">
        <v>0.09999691851851852</v>
      </c>
      <c r="BQ148">
        <v>26.87354444444444</v>
      </c>
      <c r="BR148">
        <v>27.51094074074074</v>
      </c>
      <c r="BS148">
        <v>999.9000000000001</v>
      </c>
      <c r="BT148">
        <v>0</v>
      </c>
      <c r="BU148">
        <v>0</v>
      </c>
      <c r="BV148">
        <v>9995.086296296296</v>
      </c>
      <c r="BW148">
        <v>0</v>
      </c>
      <c r="BX148">
        <v>13.4898</v>
      </c>
      <c r="BY148">
        <v>-30.69282222222222</v>
      </c>
      <c r="BZ148">
        <v>542.8483333333332</v>
      </c>
      <c r="CA148">
        <v>573.9625185185186</v>
      </c>
      <c r="CB148">
        <v>0.5855778888888888</v>
      </c>
      <c r="CC148">
        <v>560.3262222222222</v>
      </c>
      <c r="CD148">
        <v>23.75851481481481</v>
      </c>
      <c r="CE148">
        <v>2.189311851851852</v>
      </c>
      <c r="CF148">
        <v>2.13665</v>
      </c>
      <c r="CG148">
        <v>18.88431111111111</v>
      </c>
      <c r="CH148">
        <v>18.49507407407408</v>
      </c>
      <c r="CI148">
        <v>2000.024074074074</v>
      </c>
      <c r="CJ148">
        <v>0.9799954444444445</v>
      </c>
      <c r="CK148">
        <v>0.02000505555555556</v>
      </c>
      <c r="CL148">
        <v>0</v>
      </c>
      <c r="CM148">
        <v>2.30205925925926</v>
      </c>
      <c r="CN148">
        <v>0</v>
      </c>
      <c r="CO148">
        <v>2374.647777777778</v>
      </c>
      <c r="CP148">
        <v>16749.62962962963</v>
      </c>
      <c r="CQ148">
        <v>39.81466666666667</v>
      </c>
      <c r="CR148">
        <v>40.14322222222221</v>
      </c>
      <c r="CS148">
        <v>39.91414814814814</v>
      </c>
      <c r="CT148">
        <v>39.28448148148147</v>
      </c>
      <c r="CU148">
        <v>38.85155555555556</v>
      </c>
      <c r="CV148">
        <v>1960.013703703704</v>
      </c>
      <c r="CW148">
        <v>40.01037037037037</v>
      </c>
      <c r="CX148">
        <v>0</v>
      </c>
      <c r="CY148">
        <v>1679424854.7</v>
      </c>
      <c r="CZ148">
        <v>0</v>
      </c>
      <c r="DA148">
        <v>0</v>
      </c>
      <c r="DB148" t="s">
        <v>356</v>
      </c>
      <c r="DC148">
        <v>1678823626.5</v>
      </c>
      <c r="DD148">
        <v>1678823640.5</v>
      </c>
      <c r="DE148">
        <v>0</v>
      </c>
      <c r="DF148">
        <v>1.239</v>
      </c>
      <c r="DG148">
        <v>0.006</v>
      </c>
      <c r="DH148">
        <v>-2.298</v>
      </c>
      <c r="DI148">
        <v>-0.146</v>
      </c>
      <c r="DJ148">
        <v>420</v>
      </c>
      <c r="DK148">
        <v>21</v>
      </c>
      <c r="DL148">
        <v>0.57</v>
      </c>
      <c r="DM148">
        <v>0.05</v>
      </c>
      <c r="DN148">
        <v>-30.7108475</v>
      </c>
      <c r="DO148">
        <v>1.426218011257004</v>
      </c>
      <c r="DP148">
        <v>0.2972837709895213</v>
      </c>
      <c r="DQ148">
        <v>0</v>
      </c>
      <c r="DR148">
        <v>0.58654555</v>
      </c>
      <c r="DS148">
        <v>-0.02500743714821686</v>
      </c>
      <c r="DT148">
        <v>0.002658639501229909</v>
      </c>
      <c r="DU148">
        <v>1</v>
      </c>
      <c r="DV148">
        <v>1</v>
      </c>
      <c r="DW148">
        <v>2</v>
      </c>
      <c r="DX148" t="s">
        <v>357</v>
      </c>
      <c r="DY148">
        <v>2.98338</v>
      </c>
      <c r="DZ148">
        <v>2.71565</v>
      </c>
      <c r="EA148">
        <v>0.115756</v>
      </c>
      <c r="EB148">
        <v>0.118606</v>
      </c>
      <c r="EC148">
        <v>0.108011</v>
      </c>
      <c r="ED148">
        <v>0.104132</v>
      </c>
      <c r="EE148">
        <v>28130.2</v>
      </c>
      <c r="EF148">
        <v>28135.5</v>
      </c>
      <c r="EG148">
        <v>29565.7</v>
      </c>
      <c r="EH148">
        <v>29520.8</v>
      </c>
      <c r="EI148">
        <v>34935.5</v>
      </c>
      <c r="EJ148">
        <v>35140.9</v>
      </c>
      <c r="EK148">
        <v>41651.3</v>
      </c>
      <c r="EL148">
        <v>42059</v>
      </c>
      <c r="EM148">
        <v>1.97405</v>
      </c>
      <c r="EN148">
        <v>1.90247</v>
      </c>
      <c r="EO148">
        <v>0.109985</v>
      </c>
      <c r="EP148">
        <v>0</v>
      </c>
      <c r="EQ148">
        <v>25.7339</v>
      </c>
      <c r="ER148">
        <v>999.9</v>
      </c>
      <c r="ES148">
        <v>57.4</v>
      </c>
      <c r="ET148">
        <v>30.6</v>
      </c>
      <c r="EU148">
        <v>28.1453</v>
      </c>
      <c r="EV148">
        <v>62.3937</v>
      </c>
      <c r="EW148">
        <v>32.8205</v>
      </c>
      <c r="EX148">
        <v>1</v>
      </c>
      <c r="EY148">
        <v>-0.0865168</v>
      </c>
      <c r="EZ148">
        <v>0.389417</v>
      </c>
      <c r="FA148">
        <v>20.341</v>
      </c>
      <c r="FB148">
        <v>5.21714</v>
      </c>
      <c r="FC148">
        <v>12.0099</v>
      </c>
      <c r="FD148">
        <v>4.9895</v>
      </c>
      <c r="FE148">
        <v>3.28848</v>
      </c>
      <c r="FF148">
        <v>9999</v>
      </c>
      <c r="FG148">
        <v>9999</v>
      </c>
      <c r="FH148">
        <v>9999</v>
      </c>
      <c r="FI148">
        <v>999.9</v>
      </c>
      <c r="FJ148">
        <v>1.86742</v>
      </c>
      <c r="FK148">
        <v>1.86647</v>
      </c>
      <c r="FL148">
        <v>1.86599</v>
      </c>
      <c r="FM148">
        <v>1.86584</v>
      </c>
      <c r="FN148">
        <v>1.86768</v>
      </c>
      <c r="FO148">
        <v>1.87027</v>
      </c>
      <c r="FP148">
        <v>1.86889</v>
      </c>
      <c r="FQ148">
        <v>1.87027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-3.507</v>
      </c>
      <c r="GF148">
        <v>-0.0956</v>
      </c>
      <c r="GG148">
        <v>-1.841240210434717</v>
      </c>
      <c r="GH148">
        <v>-0.003310856085068561</v>
      </c>
      <c r="GI148">
        <v>6.863268723063948E-07</v>
      </c>
      <c r="GJ148">
        <v>-1.919107141366201E-10</v>
      </c>
      <c r="GK148">
        <v>-0.1688837207721138</v>
      </c>
      <c r="GL148">
        <v>-0.01731051475613908</v>
      </c>
      <c r="GM148">
        <v>0.001423790055903263</v>
      </c>
      <c r="GN148">
        <v>-2.424810517790065E-05</v>
      </c>
      <c r="GO148">
        <v>3</v>
      </c>
      <c r="GP148">
        <v>2318</v>
      </c>
      <c r="GQ148">
        <v>1</v>
      </c>
      <c r="GR148">
        <v>25</v>
      </c>
      <c r="GS148">
        <v>10020.4</v>
      </c>
      <c r="GT148">
        <v>10020.1</v>
      </c>
      <c r="GU148">
        <v>1.39771</v>
      </c>
      <c r="GV148">
        <v>2.22534</v>
      </c>
      <c r="GW148">
        <v>1.39771</v>
      </c>
      <c r="GX148">
        <v>2.34985</v>
      </c>
      <c r="GY148">
        <v>1.49536</v>
      </c>
      <c r="GZ148">
        <v>2.50122</v>
      </c>
      <c r="HA148">
        <v>35.5683</v>
      </c>
      <c r="HB148">
        <v>24.07</v>
      </c>
      <c r="HC148">
        <v>18</v>
      </c>
      <c r="HD148">
        <v>529.139</v>
      </c>
      <c r="HE148">
        <v>439.278</v>
      </c>
      <c r="HF148">
        <v>24.6133</v>
      </c>
      <c r="HG148">
        <v>26.3909</v>
      </c>
      <c r="HH148">
        <v>30</v>
      </c>
      <c r="HI148">
        <v>26.4126</v>
      </c>
      <c r="HJ148">
        <v>26.3618</v>
      </c>
      <c r="HK148">
        <v>27.9626</v>
      </c>
      <c r="HL148">
        <v>24.0887</v>
      </c>
      <c r="HM148">
        <v>98.7325</v>
      </c>
      <c r="HN148">
        <v>24.6136</v>
      </c>
      <c r="HO148">
        <v>607.755</v>
      </c>
      <c r="HP148">
        <v>23.7742</v>
      </c>
      <c r="HQ148">
        <v>101.113</v>
      </c>
      <c r="HR148">
        <v>101.02</v>
      </c>
    </row>
    <row r="149" spans="1:226">
      <c r="A149">
        <v>133</v>
      </c>
      <c r="B149">
        <v>1679424852.6</v>
      </c>
      <c r="C149">
        <v>2939.5</v>
      </c>
      <c r="D149" t="s">
        <v>625</v>
      </c>
      <c r="E149" t="s">
        <v>626</v>
      </c>
      <c r="F149">
        <v>5</v>
      </c>
      <c r="G149" t="s">
        <v>353</v>
      </c>
      <c r="H149" t="s">
        <v>354</v>
      </c>
      <c r="I149">
        <v>1679424844.814285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606.2920274734466</v>
      </c>
      <c r="AK149">
        <v>583.1339030303028</v>
      </c>
      <c r="AL149">
        <v>3.386071472464876</v>
      </c>
      <c r="AM149">
        <v>64.85962485554292</v>
      </c>
      <c r="AN149">
        <f>(AP149 - AO149 + BO149*1E3/(8.314*(BQ149+273.15)) * AR149/BN149 * AQ149) * BN149/(100*BB149) * 1000/(1000 - AP149)</f>
        <v>0</v>
      </c>
      <c r="AO149">
        <v>23.7498475593881</v>
      </c>
      <c r="AP149">
        <v>24.32255054945055</v>
      </c>
      <c r="AQ149">
        <v>-8.690207613988356E-05</v>
      </c>
      <c r="AR149">
        <v>96.46413391047723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1.51</v>
      </c>
      <c r="BC149">
        <v>0.5</v>
      </c>
      <c r="BD149" t="s">
        <v>355</v>
      </c>
      <c r="BE149">
        <v>2</v>
      </c>
      <c r="BF149" t="b">
        <v>1</v>
      </c>
      <c r="BG149">
        <v>1679424844.814285</v>
      </c>
      <c r="BH149">
        <v>545.09425</v>
      </c>
      <c r="BI149">
        <v>575.7546428571428</v>
      </c>
      <c r="BJ149">
        <v>24.33661428571428</v>
      </c>
      <c r="BK149">
        <v>23.75406071428571</v>
      </c>
      <c r="BL149">
        <v>548.5768571428572</v>
      </c>
      <c r="BM149">
        <v>24.43217142857142</v>
      </c>
      <c r="BN149">
        <v>500.0535714285714</v>
      </c>
      <c r="BO149">
        <v>89.93103928571429</v>
      </c>
      <c r="BP149">
        <v>0.1000191857142857</v>
      </c>
      <c r="BQ149">
        <v>26.87348571428572</v>
      </c>
      <c r="BR149">
        <v>27.51769285714286</v>
      </c>
      <c r="BS149">
        <v>999.9000000000002</v>
      </c>
      <c r="BT149">
        <v>0</v>
      </c>
      <c r="BU149">
        <v>0</v>
      </c>
      <c r="BV149">
        <v>9994.639285714287</v>
      </c>
      <c r="BW149">
        <v>0</v>
      </c>
      <c r="BX149">
        <v>13.4898</v>
      </c>
      <c r="BY149">
        <v>-30.66025357142857</v>
      </c>
      <c r="BZ149">
        <v>558.6908214285714</v>
      </c>
      <c r="CA149">
        <v>589.7637142857142</v>
      </c>
      <c r="CB149">
        <v>0.5825567142857143</v>
      </c>
      <c r="CC149">
        <v>575.7546428571428</v>
      </c>
      <c r="CD149">
        <v>23.75406071428571</v>
      </c>
      <c r="CE149">
        <v>2.1886175</v>
      </c>
      <c r="CF149">
        <v>2.136228571428572</v>
      </c>
      <c r="CG149">
        <v>18.87922857142857</v>
      </c>
      <c r="CH149">
        <v>18.49192142857143</v>
      </c>
      <c r="CI149">
        <v>2000.008928571429</v>
      </c>
      <c r="CJ149">
        <v>0.9799946428571431</v>
      </c>
      <c r="CK149">
        <v>0.02000585714285715</v>
      </c>
      <c r="CL149">
        <v>0</v>
      </c>
      <c r="CM149">
        <v>2.314089285714286</v>
      </c>
      <c r="CN149">
        <v>0</v>
      </c>
      <c r="CO149">
        <v>2376.38</v>
      </c>
      <c r="CP149">
        <v>16749.5</v>
      </c>
      <c r="CQ149">
        <v>39.76314285714285</v>
      </c>
      <c r="CR149">
        <v>40.10460714285713</v>
      </c>
      <c r="CS149">
        <v>39.8680357142857</v>
      </c>
      <c r="CT149">
        <v>39.22517857142856</v>
      </c>
      <c r="CU149">
        <v>38.80778571428571</v>
      </c>
      <c r="CV149">
        <v>1959.998571428571</v>
      </c>
      <c r="CW149">
        <v>40.01035714285714</v>
      </c>
      <c r="CX149">
        <v>0</v>
      </c>
      <c r="CY149">
        <v>1679424859.5</v>
      </c>
      <c r="CZ149">
        <v>0</v>
      </c>
      <c r="DA149">
        <v>0</v>
      </c>
      <c r="DB149" t="s">
        <v>356</v>
      </c>
      <c r="DC149">
        <v>1678823626.5</v>
      </c>
      <c r="DD149">
        <v>1678823640.5</v>
      </c>
      <c r="DE149">
        <v>0</v>
      </c>
      <c r="DF149">
        <v>1.239</v>
      </c>
      <c r="DG149">
        <v>0.006</v>
      </c>
      <c r="DH149">
        <v>-2.298</v>
      </c>
      <c r="DI149">
        <v>-0.146</v>
      </c>
      <c r="DJ149">
        <v>420</v>
      </c>
      <c r="DK149">
        <v>21</v>
      </c>
      <c r="DL149">
        <v>0.57</v>
      </c>
      <c r="DM149">
        <v>0.05</v>
      </c>
      <c r="DN149">
        <v>-30.764885</v>
      </c>
      <c r="DO149">
        <v>0.9805688555347304</v>
      </c>
      <c r="DP149">
        <v>0.3033805527303953</v>
      </c>
      <c r="DQ149">
        <v>0</v>
      </c>
      <c r="DR149">
        <v>0.5846784749999999</v>
      </c>
      <c r="DS149">
        <v>-0.03529401500938265</v>
      </c>
      <c r="DT149">
        <v>0.003474781395911834</v>
      </c>
      <c r="DU149">
        <v>1</v>
      </c>
      <c r="DV149">
        <v>1</v>
      </c>
      <c r="DW149">
        <v>2</v>
      </c>
      <c r="DX149" t="s">
        <v>357</v>
      </c>
      <c r="DY149">
        <v>2.98352</v>
      </c>
      <c r="DZ149">
        <v>2.71561</v>
      </c>
      <c r="EA149">
        <v>0.118186</v>
      </c>
      <c r="EB149">
        <v>0.120992</v>
      </c>
      <c r="EC149">
        <v>0.10798</v>
      </c>
      <c r="ED149">
        <v>0.104118</v>
      </c>
      <c r="EE149">
        <v>28052.4</v>
      </c>
      <c r="EF149">
        <v>28059.6</v>
      </c>
      <c r="EG149">
        <v>29565.1</v>
      </c>
      <c r="EH149">
        <v>29521.1</v>
      </c>
      <c r="EI149">
        <v>34936.2</v>
      </c>
      <c r="EJ149">
        <v>35141.7</v>
      </c>
      <c r="EK149">
        <v>41650.7</v>
      </c>
      <c r="EL149">
        <v>42059.2</v>
      </c>
      <c r="EM149">
        <v>1.97413</v>
      </c>
      <c r="EN149">
        <v>1.90245</v>
      </c>
      <c r="EO149">
        <v>0.108309</v>
      </c>
      <c r="EP149">
        <v>0</v>
      </c>
      <c r="EQ149">
        <v>25.7323</v>
      </c>
      <c r="ER149">
        <v>999.9</v>
      </c>
      <c r="ES149">
        <v>57.4</v>
      </c>
      <c r="ET149">
        <v>30.6</v>
      </c>
      <c r="EU149">
        <v>28.1414</v>
      </c>
      <c r="EV149">
        <v>62.4337</v>
      </c>
      <c r="EW149">
        <v>33.0248</v>
      </c>
      <c r="EX149">
        <v>1</v>
      </c>
      <c r="EY149">
        <v>-0.086532</v>
      </c>
      <c r="EZ149">
        <v>0.447405</v>
      </c>
      <c r="FA149">
        <v>20.3409</v>
      </c>
      <c r="FB149">
        <v>5.21759</v>
      </c>
      <c r="FC149">
        <v>12.0099</v>
      </c>
      <c r="FD149">
        <v>4.98945</v>
      </c>
      <c r="FE149">
        <v>3.2885</v>
      </c>
      <c r="FF149">
        <v>9999</v>
      </c>
      <c r="FG149">
        <v>9999</v>
      </c>
      <c r="FH149">
        <v>9999</v>
      </c>
      <c r="FI149">
        <v>999.9</v>
      </c>
      <c r="FJ149">
        <v>1.86742</v>
      </c>
      <c r="FK149">
        <v>1.86646</v>
      </c>
      <c r="FL149">
        <v>1.866</v>
      </c>
      <c r="FM149">
        <v>1.86584</v>
      </c>
      <c r="FN149">
        <v>1.86768</v>
      </c>
      <c r="FO149">
        <v>1.87026</v>
      </c>
      <c r="FP149">
        <v>1.86888</v>
      </c>
      <c r="FQ149">
        <v>1.87027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-3.552</v>
      </c>
      <c r="GF149">
        <v>-0.0956</v>
      </c>
      <c r="GG149">
        <v>-1.841240210434717</v>
      </c>
      <c r="GH149">
        <v>-0.003310856085068561</v>
      </c>
      <c r="GI149">
        <v>6.863268723063948E-07</v>
      </c>
      <c r="GJ149">
        <v>-1.919107141366201E-10</v>
      </c>
      <c r="GK149">
        <v>-0.1688837207721138</v>
      </c>
      <c r="GL149">
        <v>-0.01731051475613908</v>
      </c>
      <c r="GM149">
        <v>0.001423790055903263</v>
      </c>
      <c r="GN149">
        <v>-2.424810517790065E-05</v>
      </c>
      <c r="GO149">
        <v>3</v>
      </c>
      <c r="GP149">
        <v>2318</v>
      </c>
      <c r="GQ149">
        <v>1</v>
      </c>
      <c r="GR149">
        <v>25</v>
      </c>
      <c r="GS149">
        <v>10020.4</v>
      </c>
      <c r="GT149">
        <v>10020.2</v>
      </c>
      <c r="GU149">
        <v>1.427</v>
      </c>
      <c r="GV149">
        <v>2.23145</v>
      </c>
      <c r="GW149">
        <v>1.39771</v>
      </c>
      <c r="GX149">
        <v>2.34741</v>
      </c>
      <c r="GY149">
        <v>1.49536</v>
      </c>
      <c r="GZ149">
        <v>2.4646</v>
      </c>
      <c r="HA149">
        <v>35.5683</v>
      </c>
      <c r="HB149">
        <v>24.0787</v>
      </c>
      <c r="HC149">
        <v>18</v>
      </c>
      <c r="HD149">
        <v>529.167</v>
      </c>
      <c r="HE149">
        <v>439.249</v>
      </c>
      <c r="HF149">
        <v>24.6116</v>
      </c>
      <c r="HG149">
        <v>26.3886</v>
      </c>
      <c r="HH149">
        <v>30</v>
      </c>
      <c r="HI149">
        <v>26.4104</v>
      </c>
      <c r="HJ149">
        <v>26.3599</v>
      </c>
      <c r="HK149">
        <v>28.5513</v>
      </c>
      <c r="HL149">
        <v>24.0887</v>
      </c>
      <c r="HM149">
        <v>99.1035</v>
      </c>
      <c r="HN149">
        <v>24.5798</v>
      </c>
      <c r="HO149">
        <v>621.117</v>
      </c>
      <c r="HP149">
        <v>23.7742</v>
      </c>
      <c r="HQ149">
        <v>101.111</v>
      </c>
      <c r="HR149">
        <v>101.021</v>
      </c>
    </row>
    <row r="150" spans="1:226">
      <c r="A150">
        <v>134</v>
      </c>
      <c r="B150">
        <v>1679424857.6</v>
      </c>
      <c r="C150">
        <v>2944.5</v>
      </c>
      <c r="D150" t="s">
        <v>627</v>
      </c>
      <c r="E150" t="s">
        <v>628</v>
      </c>
      <c r="F150">
        <v>5</v>
      </c>
      <c r="G150" t="s">
        <v>353</v>
      </c>
      <c r="H150" t="s">
        <v>354</v>
      </c>
      <c r="I150">
        <v>1679424850.1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623.3661123767151</v>
      </c>
      <c r="AK150">
        <v>599.9946242424243</v>
      </c>
      <c r="AL150">
        <v>3.369318238069833</v>
      </c>
      <c r="AM150">
        <v>64.85962485554292</v>
      </c>
      <c r="AN150">
        <f>(AP150 - AO150 + BO150*1E3/(8.314*(BQ150+273.15)) * AR150/BN150 * AQ150) * BN150/(100*BB150) * 1000/(1000 - AP150)</f>
        <v>0</v>
      </c>
      <c r="AO150">
        <v>23.74387703714215</v>
      </c>
      <c r="AP150">
        <v>24.30933736263738</v>
      </c>
      <c r="AQ150">
        <v>-0.0001369710819877644</v>
      </c>
      <c r="AR150">
        <v>96.46413391047723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1.51</v>
      </c>
      <c r="BC150">
        <v>0.5</v>
      </c>
      <c r="BD150" t="s">
        <v>355</v>
      </c>
      <c r="BE150">
        <v>2</v>
      </c>
      <c r="BF150" t="b">
        <v>1</v>
      </c>
      <c r="BG150">
        <v>1679424850.1</v>
      </c>
      <c r="BH150">
        <v>562.3809259259259</v>
      </c>
      <c r="BI150">
        <v>593.2817037037038</v>
      </c>
      <c r="BJ150">
        <v>24.32592592592592</v>
      </c>
      <c r="BK150">
        <v>23.74795555555556</v>
      </c>
      <c r="BL150">
        <v>565.9107407407407</v>
      </c>
      <c r="BM150">
        <v>24.42158148148149</v>
      </c>
      <c r="BN150">
        <v>500.0474814814814</v>
      </c>
      <c r="BO150">
        <v>89.93240740740741</v>
      </c>
      <c r="BP150">
        <v>0.09998066666666666</v>
      </c>
      <c r="BQ150">
        <v>26.87146666666667</v>
      </c>
      <c r="BR150">
        <v>27.51934814814815</v>
      </c>
      <c r="BS150">
        <v>999.9000000000001</v>
      </c>
      <c r="BT150">
        <v>0</v>
      </c>
      <c r="BU150">
        <v>0</v>
      </c>
      <c r="BV150">
        <v>10000.09407407407</v>
      </c>
      <c r="BW150">
        <v>0</v>
      </c>
      <c r="BX150">
        <v>13.4898</v>
      </c>
      <c r="BY150">
        <v>-30.9007037037037</v>
      </c>
      <c r="BZ150">
        <v>576.4022962962963</v>
      </c>
      <c r="CA150">
        <v>607.7135555555556</v>
      </c>
      <c r="CB150">
        <v>0.5779724074074074</v>
      </c>
      <c r="CC150">
        <v>593.2817037037038</v>
      </c>
      <c r="CD150">
        <v>23.74795555555556</v>
      </c>
      <c r="CE150">
        <v>2.18768962962963</v>
      </c>
      <c r="CF150">
        <v>2.135711481481482</v>
      </c>
      <c r="CG150">
        <v>18.87244074074074</v>
      </c>
      <c r="CH150">
        <v>18.48806296296296</v>
      </c>
      <c r="CI150">
        <v>2000.036296296296</v>
      </c>
      <c r="CJ150">
        <v>0.9799954444444445</v>
      </c>
      <c r="CK150">
        <v>0.02000503333333334</v>
      </c>
      <c r="CL150">
        <v>0</v>
      </c>
      <c r="CM150">
        <v>2.290225925925926</v>
      </c>
      <c r="CN150">
        <v>0</v>
      </c>
      <c r="CO150">
        <v>2378.492222222222</v>
      </c>
      <c r="CP150">
        <v>16749.74074074074</v>
      </c>
      <c r="CQ150">
        <v>39.70581481481481</v>
      </c>
      <c r="CR150">
        <v>40.053</v>
      </c>
      <c r="CS150">
        <v>39.81922222222222</v>
      </c>
      <c r="CT150">
        <v>39.15948148148147</v>
      </c>
      <c r="CU150">
        <v>38.76829629629629</v>
      </c>
      <c r="CV150">
        <v>1960.028518518519</v>
      </c>
      <c r="CW150">
        <v>40.00777777777778</v>
      </c>
      <c r="CX150">
        <v>0</v>
      </c>
      <c r="CY150">
        <v>1679424864.9</v>
      </c>
      <c r="CZ150">
        <v>0</v>
      </c>
      <c r="DA150">
        <v>0</v>
      </c>
      <c r="DB150" t="s">
        <v>356</v>
      </c>
      <c r="DC150">
        <v>1678823626.5</v>
      </c>
      <c r="DD150">
        <v>1678823640.5</v>
      </c>
      <c r="DE150">
        <v>0</v>
      </c>
      <c r="DF150">
        <v>1.239</v>
      </c>
      <c r="DG150">
        <v>0.006</v>
      </c>
      <c r="DH150">
        <v>-2.298</v>
      </c>
      <c r="DI150">
        <v>-0.146</v>
      </c>
      <c r="DJ150">
        <v>420</v>
      </c>
      <c r="DK150">
        <v>21</v>
      </c>
      <c r="DL150">
        <v>0.57</v>
      </c>
      <c r="DM150">
        <v>0.05</v>
      </c>
      <c r="DN150">
        <v>-30.7782375</v>
      </c>
      <c r="DO150">
        <v>-2.965041275797363</v>
      </c>
      <c r="DP150">
        <v>0.3162976965514452</v>
      </c>
      <c r="DQ150">
        <v>0</v>
      </c>
      <c r="DR150">
        <v>0.5801473500000001</v>
      </c>
      <c r="DS150">
        <v>-0.05104023264540511</v>
      </c>
      <c r="DT150">
        <v>0.00505525585677915</v>
      </c>
      <c r="DU150">
        <v>1</v>
      </c>
      <c r="DV150">
        <v>1</v>
      </c>
      <c r="DW150">
        <v>2</v>
      </c>
      <c r="DX150" t="s">
        <v>357</v>
      </c>
      <c r="DY150">
        <v>2.98331</v>
      </c>
      <c r="DZ150">
        <v>2.71577</v>
      </c>
      <c r="EA150">
        <v>0.120587</v>
      </c>
      <c r="EB150">
        <v>0.123345</v>
      </c>
      <c r="EC150">
        <v>0.107942</v>
      </c>
      <c r="ED150">
        <v>0.104105</v>
      </c>
      <c r="EE150">
        <v>27976.6</v>
      </c>
      <c r="EF150">
        <v>27984.4</v>
      </c>
      <c r="EG150">
        <v>29565.7</v>
      </c>
      <c r="EH150">
        <v>29521</v>
      </c>
      <c r="EI150">
        <v>34938.5</v>
      </c>
      <c r="EJ150">
        <v>35142.3</v>
      </c>
      <c r="EK150">
        <v>41651.6</v>
      </c>
      <c r="EL150">
        <v>42059.2</v>
      </c>
      <c r="EM150">
        <v>1.97397</v>
      </c>
      <c r="EN150">
        <v>1.9025</v>
      </c>
      <c r="EO150">
        <v>0.108324</v>
      </c>
      <c r="EP150">
        <v>0</v>
      </c>
      <c r="EQ150">
        <v>25.7307</v>
      </c>
      <c r="ER150">
        <v>999.9</v>
      </c>
      <c r="ES150">
        <v>57.3</v>
      </c>
      <c r="ET150">
        <v>30.6</v>
      </c>
      <c r="EU150">
        <v>28.0952</v>
      </c>
      <c r="EV150">
        <v>62.6237</v>
      </c>
      <c r="EW150">
        <v>32.7804</v>
      </c>
      <c r="EX150">
        <v>1</v>
      </c>
      <c r="EY150">
        <v>-0.0866006</v>
      </c>
      <c r="EZ150">
        <v>0.480128</v>
      </c>
      <c r="FA150">
        <v>20.3408</v>
      </c>
      <c r="FB150">
        <v>5.21729</v>
      </c>
      <c r="FC150">
        <v>12.0099</v>
      </c>
      <c r="FD150">
        <v>4.9894</v>
      </c>
      <c r="FE150">
        <v>3.28842</v>
      </c>
      <c r="FF150">
        <v>9999</v>
      </c>
      <c r="FG150">
        <v>9999</v>
      </c>
      <c r="FH150">
        <v>9999</v>
      </c>
      <c r="FI150">
        <v>999.9</v>
      </c>
      <c r="FJ150">
        <v>1.8674</v>
      </c>
      <c r="FK150">
        <v>1.86646</v>
      </c>
      <c r="FL150">
        <v>1.866</v>
      </c>
      <c r="FM150">
        <v>1.86585</v>
      </c>
      <c r="FN150">
        <v>1.86768</v>
      </c>
      <c r="FO150">
        <v>1.87027</v>
      </c>
      <c r="FP150">
        <v>1.86888</v>
      </c>
      <c r="FQ150">
        <v>1.87027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-3.597</v>
      </c>
      <c r="GF150">
        <v>-0.0958</v>
      </c>
      <c r="GG150">
        <v>-1.841240210434717</v>
      </c>
      <c r="GH150">
        <v>-0.003310856085068561</v>
      </c>
      <c r="GI150">
        <v>6.863268723063948E-07</v>
      </c>
      <c r="GJ150">
        <v>-1.919107141366201E-10</v>
      </c>
      <c r="GK150">
        <v>-0.1688837207721138</v>
      </c>
      <c r="GL150">
        <v>-0.01731051475613908</v>
      </c>
      <c r="GM150">
        <v>0.001423790055903263</v>
      </c>
      <c r="GN150">
        <v>-2.424810517790065E-05</v>
      </c>
      <c r="GO150">
        <v>3</v>
      </c>
      <c r="GP150">
        <v>2318</v>
      </c>
      <c r="GQ150">
        <v>1</v>
      </c>
      <c r="GR150">
        <v>25</v>
      </c>
      <c r="GS150">
        <v>10020.5</v>
      </c>
      <c r="GT150">
        <v>10020.3</v>
      </c>
      <c r="GU150">
        <v>1.45264</v>
      </c>
      <c r="GV150">
        <v>2.23022</v>
      </c>
      <c r="GW150">
        <v>1.39771</v>
      </c>
      <c r="GX150">
        <v>2.34985</v>
      </c>
      <c r="GY150">
        <v>1.49536</v>
      </c>
      <c r="GZ150">
        <v>2.43164</v>
      </c>
      <c r="HA150">
        <v>35.5683</v>
      </c>
      <c r="HB150">
        <v>24.07</v>
      </c>
      <c r="HC150">
        <v>18</v>
      </c>
      <c r="HD150">
        <v>529.05</v>
      </c>
      <c r="HE150">
        <v>439.263</v>
      </c>
      <c r="HF150">
        <v>24.5834</v>
      </c>
      <c r="HG150">
        <v>26.3864</v>
      </c>
      <c r="HH150">
        <v>29.9999</v>
      </c>
      <c r="HI150">
        <v>26.4084</v>
      </c>
      <c r="HJ150">
        <v>26.3577</v>
      </c>
      <c r="HK150">
        <v>29.1975</v>
      </c>
      <c r="HL150">
        <v>24.0887</v>
      </c>
      <c r="HM150">
        <v>99.1035</v>
      </c>
      <c r="HN150">
        <v>24.5784</v>
      </c>
      <c r="HO150">
        <v>641.169</v>
      </c>
      <c r="HP150">
        <v>23.7823</v>
      </c>
      <c r="HQ150">
        <v>101.114</v>
      </c>
      <c r="HR150">
        <v>101.021</v>
      </c>
    </row>
    <row r="151" spans="1:226">
      <c r="A151">
        <v>135</v>
      </c>
      <c r="B151">
        <v>1679424862.6</v>
      </c>
      <c r="C151">
        <v>2949.5</v>
      </c>
      <c r="D151" t="s">
        <v>629</v>
      </c>
      <c r="E151" t="s">
        <v>630</v>
      </c>
      <c r="F151">
        <v>5</v>
      </c>
      <c r="G151" t="s">
        <v>353</v>
      </c>
      <c r="H151" t="s">
        <v>354</v>
      </c>
      <c r="I151">
        <v>1679424854.814285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640.553772852729</v>
      </c>
      <c r="AK151">
        <v>617.0402121212118</v>
      </c>
      <c r="AL151">
        <v>3.40226863240779</v>
      </c>
      <c r="AM151">
        <v>64.85962485554292</v>
      </c>
      <c r="AN151">
        <f>(AP151 - AO151 + BO151*1E3/(8.314*(BQ151+273.15)) * AR151/BN151 * AQ151) * BN151/(100*BB151) * 1000/(1000 - AP151)</f>
        <v>0</v>
      </c>
      <c r="AO151">
        <v>23.73905269573475</v>
      </c>
      <c r="AP151">
        <v>24.30059450549452</v>
      </c>
      <c r="AQ151">
        <v>-0.0001036472161423749</v>
      </c>
      <c r="AR151">
        <v>96.46413391047723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1.51</v>
      </c>
      <c r="BC151">
        <v>0.5</v>
      </c>
      <c r="BD151" t="s">
        <v>355</v>
      </c>
      <c r="BE151">
        <v>2</v>
      </c>
      <c r="BF151" t="b">
        <v>1</v>
      </c>
      <c r="BG151">
        <v>1679424854.814285</v>
      </c>
      <c r="BH151">
        <v>577.9144642857143</v>
      </c>
      <c r="BI151">
        <v>609.0664285714286</v>
      </c>
      <c r="BJ151">
        <v>24.31601428571429</v>
      </c>
      <c r="BK151">
        <v>23.74278214285714</v>
      </c>
      <c r="BL151">
        <v>581.4866428571429</v>
      </c>
      <c r="BM151">
        <v>24.41176428571428</v>
      </c>
      <c r="BN151">
        <v>500.0605357142857</v>
      </c>
      <c r="BO151">
        <v>89.93307857142854</v>
      </c>
      <c r="BP151">
        <v>0.1000342857142857</v>
      </c>
      <c r="BQ151">
        <v>26.86875357142857</v>
      </c>
      <c r="BR151">
        <v>27.51531428571429</v>
      </c>
      <c r="BS151">
        <v>999.9000000000002</v>
      </c>
      <c r="BT151">
        <v>0</v>
      </c>
      <c r="BU151">
        <v>0</v>
      </c>
      <c r="BV151">
        <v>10004.13142857143</v>
      </c>
      <c r="BW151">
        <v>0</v>
      </c>
      <c r="BX151">
        <v>13.4898</v>
      </c>
      <c r="BY151">
        <v>-31.15194642857143</v>
      </c>
      <c r="BZ151">
        <v>592.3171428571428</v>
      </c>
      <c r="CA151">
        <v>623.879</v>
      </c>
      <c r="CB151">
        <v>0.5732356428571428</v>
      </c>
      <c r="CC151">
        <v>609.0664285714286</v>
      </c>
      <c r="CD151">
        <v>23.74278214285714</v>
      </c>
      <c r="CE151">
        <v>2.186814285714285</v>
      </c>
      <c r="CF151">
        <v>2.1352625</v>
      </c>
      <c r="CG151">
        <v>18.86604642857143</v>
      </c>
      <c r="CH151">
        <v>18.4847</v>
      </c>
      <c r="CI151">
        <v>2000.018214285714</v>
      </c>
      <c r="CJ151">
        <v>0.9799967857142858</v>
      </c>
      <c r="CK151">
        <v>0.02000363928571429</v>
      </c>
      <c r="CL151">
        <v>0</v>
      </c>
      <c r="CM151">
        <v>2.317717857142857</v>
      </c>
      <c r="CN151">
        <v>0</v>
      </c>
      <c r="CO151">
        <v>2380.199642857143</v>
      </c>
      <c r="CP151">
        <v>16749.59642857143</v>
      </c>
      <c r="CQ151">
        <v>39.66271428571428</v>
      </c>
      <c r="CR151">
        <v>40.00864285714285</v>
      </c>
      <c r="CS151">
        <v>39.76303571428571</v>
      </c>
      <c r="CT151">
        <v>39.10903571428571</v>
      </c>
      <c r="CU151">
        <v>38.72525</v>
      </c>
      <c r="CV151">
        <v>1960.014642857143</v>
      </c>
      <c r="CW151">
        <v>40.00535714285714</v>
      </c>
      <c r="CX151">
        <v>0</v>
      </c>
      <c r="CY151">
        <v>1679424869.7</v>
      </c>
      <c r="CZ151">
        <v>0</v>
      </c>
      <c r="DA151">
        <v>0</v>
      </c>
      <c r="DB151" t="s">
        <v>356</v>
      </c>
      <c r="DC151">
        <v>1678823626.5</v>
      </c>
      <c r="DD151">
        <v>1678823640.5</v>
      </c>
      <c r="DE151">
        <v>0</v>
      </c>
      <c r="DF151">
        <v>1.239</v>
      </c>
      <c r="DG151">
        <v>0.006</v>
      </c>
      <c r="DH151">
        <v>-2.298</v>
      </c>
      <c r="DI151">
        <v>-0.146</v>
      </c>
      <c r="DJ151">
        <v>420</v>
      </c>
      <c r="DK151">
        <v>21</v>
      </c>
      <c r="DL151">
        <v>0.57</v>
      </c>
      <c r="DM151">
        <v>0.05</v>
      </c>
      <c r="DN151">
        <v>-30.95693170731707</v>
      </c>
      <c r="DO151">
        <v>-3.347519163763105</v>
      </c>
      <c r="DP151">
        <v>0.3398402920734938</v>
      </c>
      <c r="DQ151">
        <v>0</v>
      </c>
      <c r="DR151">
        <v>0.5762196585365854</v>
      </c>
      <c r="DS151">
        <v>-0.06039639721254361</v>
      </c>
      <c r="DT151">
        <v>0.006070832926377402</v>
      </c>
      <c r="DU151">
        <v>1</v>
      </c>
      <c r="DV151">
        <v>1</v>
      </c>
      <c r="DW151">
        <v>2</v>
      </c>
      <c r="DX151" t="s">
        <v>357</v>
      </c>
      <c r="DY151">
        <v>2.98331</v>
      </c>
      <c r="DZ151">
        <v>2.71578</v>
      </c>
      <c r="EA151">
        <v>0.122968</v>
      </c>
      <c r="EB151">
        <v>0.125659</v>
      </c>
      <c r="EC151">
        <v>0.107914</v>
      </c>
      <c r="ED151">
        <v>0.104086</v>
      </c>
      <c r="EE151">
        <v>27900.6</v>
      </c>
      <c r="EF151">
        <v>27910.7</v>
      </c>
      <c r="EG151">
        <v>29565.5</v>
      </c>
      <c r="EH151">
        <v>29521.2</v>
      </c>
      <c r="EI151">
        <v>34939.6</v>
      </c>
      <c r="EJ151">
        <v>35143.2</v>
      </c>
      <c r="EK151">
        <v>41651.5</v>
      </c>
      <c r="EL151">
        <v>42059.4</v>
      </c>
      <c r="EM151">
        <v>1.97372</v>
      </c>
      <c r="EN151">
        <v>1.90265</v>
      </c>
      <c r="EO151">
        <v>0.109293</v>
      </c>
      <c r="EP151">
        <v>0</v>
      </c>
      <c r="EQ151">
        <v>25.729</v>
      </c>
      <c r="ER151">
        <v>999.9</v>
      </c>
      <c r="ES151">
        <v>57.4</v>
      </c>
      <c r="ET151">
        <v>30.6</v>
      </c>
      <c r="EU151">
        <v>28.1454</v>
      </c>
      <c r="EV151">
        <v>62.6637</v>
      </c>
      <c r="EW151">
        <v>32.8446</v>
      </c>
      <c r="EX151">
        <v>1</v>
      </c>
      <c r="EY151">
        <v>-0.0866463</v>
      </c>
      <c r="EZ151">
        <v>0.455068</v>
      </c>
      <c r="FA151">
        <v>20.3408</v>
      </c>
      <c r="FB151">
        <v>5.21744</v>
      </c>
      <c r="FC151">
        <v>12.0099</v>
      </c>
      <c r="FD151">
        <v>4.98925</v>
      </c>
      <c r="FE151">
        <v>3.28845</v>
      </c>
      <c r="FF151">
        <v>9999</v>
      </c>
      <c r="FG151">
        <v>9999</v>
      </c>
      <c r="FH151">
        <v>9999</v>
      </c>
      <c r="FI151">
        <v>999.9</v>
      </c>
      <c r="FJ151">
        <v>1.86739</v>
      </c>
      <c r="FK151">
        <v>1.86647</v>
      </c>
      <c r="FL151">
        <v>1.866</v>
      </c>
      <c r="FM151">
        <v>1.86584</v>
      </c>
      <c r="FN151">
        <v>1.86769</v>
      </c>
      <c r="FO151">
        <v>1.87025</v>
      </c>
      <c r="FP151">
        <v>1.8689</v>
      </c>
      <c r="FQ151">
        <v>1.87027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-3.642</v>
      </c>
      <c r="GF151">
        <v>-0.0959</v>
      </c>
      <c r="GG151">
        <v>-1.841240210434717</v>
      </c>
      <c r="GH151">
        <v>-0.003310856085068561</v>
      </c>
      <c r="GI151">
        <v>6.863268723063948E-07</v>
      </c>
      <c r="GJ151">
        <v>-1.919107141366201E-10</v>
      </c>
      <c r="GK151">
        <v>-0.1688837207721138</v>
      </c>
      <c r="GL151">
        <v>-0.01731051475613908</v>
      </c>
      <c r="GM151">
        <v>0.001423790055903263</v>
      </c>
      <c r="GN151">
        <v>-2.424810517790065E-05</v>
      </c>
      <c r="GO151">
        <v>3</v>
      </c>
      <c r="GP151">
        <v>2318</v>
      </c>
      <c r="GQ151">
        <v>1</v>
      </c>
      <c r="GR151">
        <v>25</v>
      </c>
      <c r="GS151">
        <v>10020.6</v>
      </c>
      <c r="GT151">
        <v>10020.4</v>
      </c>
      <c r="GU151">
        <v>1.48804</v>
      </c>
      <c r="GV151">
        <v>2.22656</v>
      </c>
      <c r="GW151">
        <v>1.39648</v>
      </c>
      <c r="GX151">
        <v>2.34985</v>
      </c>
      <c r="GY151">
        <v>1.49536</v>
      </c>
      <c r="GZ151">
        <v>2.50366</v>
      </c>
      <c r="HA151">
        <v>35.5683</v>
      </c>
      <c r="HB151">
        <v>24.07</v>
      </c>
      <c r="HC151">
        <v>18</v>
      </c>
      <c r="HD151">
        <v>528.864</v>
      </c>
      <c r="HE151">
        <v>439.336</v>
      </c>
      <c r="HF151">
        <v>24.5737</v>
      </c>
      <c r="HG151">
        <v>26.3844</v>
      </c>
      <c r="HH151">
        <v>29.9999</v>
      </c>
      <c r="HI151">
        <v>26.4062</v>
      </c>
      <c r="HJ151">
        <v>26.3555</v>
      </c>
      <c r="HK151">
        <v>29.7838</v>
      </c>
      <c r="HL151">
        <v>24.0887</v>
      </c>
      <c r="HM151">
        <v>99.1035</v>
      </c>
      <c r="HN151">
        <v>24.5669</v>
      </c>
      <c r="HO151">
        <v>654.533</v>
      </c>
      <c r="HP151">
        <v>23.7966</v>
      </c>
      <c r="HQ151">
        <v>101.113</v>
      </c>
      <c r="HR151">
        <v>101.021</v>
      </c>
    </row>
    <row r="152" spans="1:226">
      <c r="A152">
        <v>136</v>
      </c>
      <c r="B152">
        <v>1679424867.6</v>
      </c>
      <c r="C152">
        <v>2954.5</v>
      </c>
      <c r="D152" t="s">
        <v>631</v>
      </c>
      <c r="E152" t="s">
        <v>632</v>
      </c>
      <c r="F152">
        <v>5</v>
      </c>
      <c r="G152" t="s">
        <v>353</v>
      </c>
      <c r="H152" t="s">
        <v>354</v>
      </c>
      <c r="I152">
        <v>1679424860.1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657.7796081102026</v>
      </c>
      <c r="AK152">
        <v>634.1953575757575</v>
      </c>
      <c r="AL152">
        <v>3.439784528490922</v>
      </c>
      <c r="AM152">
        <v>64.85962485554292</v>
      </c>
      <c r="AN152">
        <f>(AP152 - AO152 + BO152*1E3/(8.314*(BQ152+273.15)) * AR152/BN152 * AQ152) * BN152/(100*BB152) * 1000/(1000 - AP152)</f>
        <v>0</v>
      </c>
      <c r="AO152">
        <v>23.73303489937506</v>
      </c>
      <c r="AP152">
        <v>24.2876131868132</v>
      </c>
      <c r="AQ152">
        <v>-9.797290349117802E-05</v>
      </c>
      <c r="AR152">
        <v>96.46413391047723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1.51</v>
      </c>
      <c r="BC152">
        <v>0.5</v>
      </c>
      <c r="BD152" t="s">
        <v>355</v>
      </c>
      <c r="BE152">
        <v>2</v>
      </c>
      <c r="BF152" t="b">
        <v>1</v>
      </c>
      <c r="BG152">
        <v>1679424860.1</v>
      </c>
      <c r="BH152">
        <v>595.4331851851852</v>
      </c>
      <c r="BI152">
        <v>626.7831851851851</v>
      </c>
      <c r="BJ152">
        <v>24.30392962962963</v>
      </c>
      <c r="BK152">
        <v>23.73678888888889</v>
      </c>
      <c r="BL152">
        <v>599.0528148148148</v>
      </c>
      <c r="BM152">
        <v>24.39978518518519</v>
      </c>
      <c r="BN152">
        <v>500.0622222222221</v>
      </c>
      <c r="BO152">
        <v>89.93341481481481</v>
      </c>
      <c r="BP152">
        <v>0.09996908148148148</v>
      </c>
      <c r="BQ152">
        <v>26.86643333333333</v>
      </c>
      <c r="BR152">
        <v>27.51200370370371</v>
      </c>
      <c r="BS152">
        <v>999.9000000000001</v>
      </c>
      <c r="BT152">
        <v>0</v>
      </c>
      <c r="BU152">
        <v>0</v>
      </c>
      <c r="BV152">
        <v>10015.28296296296</v>
      </c>
      <c r="BW152">
        <v>0</v>
      </c>
      <c r="BX152">
        <v>13.4898</v>
      </c>
      <c r="BY152">
        <v>-31.34998888888889</v>
      </c>
      <c r="BZ152">
        <v>610.2648888888888</v>
      </c>
      <c r="CA152">
        <v>642.0226666666666</v>
      </c>
      <c r="CB152">
        <v>0.5671503333333333</v>
      </c>
      <c r="CC152">
        <v>626.7831851851851</v>
      </c>
      <c r="CD152">
        <v>23.73678888888889</v>
      </c>
      <c r="CE152">
        <v>2.185736296296296</v>
      </c>
      <c r="CF152">
        <v>2.134730740740741</v>
      </c>
      <c r="CG152">
        <v>18.85814814814815</v>
      </c>
      <c r="CH152">
        <v>18.48072222222222</v>
      </c>
      <c r="CI152">
        <v>2000.027777777778</v>
      </c>
      <c r="CJ152">
        <v>0.9799991111111112</v>
      </c>
      <c r="CK152">
        <v>0.02000122962962963</v>
      </c>
      <c r="CL152">
        <v>0</v>
      </c>
      <c r="CM152">
        <v>2.316981481481482</v>
      </c>
      <c r="CN152">
        <v>0</v>
      </c>
      <c r="CO152">
        <v>2381.983333333334</v>
      </c>
      <c r="CP152">
        <v>16749.68888888889</v>
      </c>
      <c r="CQ152">
        <v>39.6108148148148</v>
      </c>
      <c r="CR152">
        <v>39.965</v>
      </c>
      <c r="CS152">
        <v>39.71262962962963</v>
      </c>
      <c r="CT152">
        <v>39.053</v>
      </c>
      <c r="CU152">
        <v>38.67807407407408</v>
      </c>
      <c r="CV152">
        <v>1960.028148148148</v>
      </c>
      <c r="CW152">
        <v>40.00222222222222</v>
      </c>
      <c r="CX152">
        <v>0</v>
      </c>
      <c r="CY152">
        <v>1679424874.5</v>
      </c>
      <c r="CZ152">
        <v>0</v>
      </c>
      <c r="DA152">
        <v>0</v>
      </c>
      <c r="DB152" t="s">
        <v>356</v>
      </c>
      <c r="DC152">
        <v>1678823626.5</v>
      </c>
      <c r="DD152">
        <v>1678823640.5</v>
      </c>
      <c r="DE152">
        <v>0</v>
      </c>
      <c r="DF152">
        <v>1.239</v>
      </c>
      <c r="DG152">
        <v>0.006</v>
      </c>
      <c r="DH152">
        <v>-2.298</v>
      </c>
      <c r="DI152">
        <v>-0.146</v>
      </c>
      <c r="DJ152">
        <v>420</v>
      </c>
      <c r="DK152">
        <v>21</v>
      </c>
      <c r="DL152">
        <v>0.57</v>
      </c>
      <c r="DM152">
        <v>0.05</v>
      </c>
      <c r="DN152">
        <v>-31.21403170731707</v>
      </c>
      <c r="DO152">
        <v>-2.385907317073121</v>
      </c>
      <c r="DP152">
        <v>0.2399238033911401</v>
      </c>
      <c r="DQ152">
        <v>0</v>
      </c>
      <c r="DR152">
        <v>0.5712493414634146</v>
      </c>
      <c r="DS152">
        <v>-0.06860159581881478</v>
      </c>
      <c r="DT152">
        <v>0.00680717195535299</v>
      </c>
      <c r="DU152">
        <v>1</v>
      </c>
      <c r="DV152">
        <v>1</v>
      </c>
      <c r="DW152">
        <v>2</v>
      </c>
      <c r="DX152" t="s">
        <v>357</v>
      </c>
      <c r="DY152">
        <v>2.98339</v>
      </c>
      <c r="DZ152">
        <v>2.71574</v>
      </c>
      <c r="EA152">
        <v>0.125333</v>
      </c>
      <c r="EB152">
        <v>0.127956</v>
      </c>
      <c r="EC152">
        <v>0.107873</v>
      </c>
      <c r="ED152">
        <v>0.104068</v>
      </c>
      <c r="EE152">
        <v>27825.3</v>
      </c>
      <c r="EF152">
        <v>27837.7</v>
      </c>
      <c r="EG152">
        <v>29565.3</v>
      </c>
      <c r="EH152">
        <v>29521.5</v>
      </c>
      <c r="EI152">
        <v>34940.9</v>
      </c>
      <c r="EJ152">
        <v>35144.2</v>
      </c>
      <c r="EK152">
        <v>41651.1</v>
      </c>
      <c r="EL152">
        <v>42059.7</v>
      </c>
      <c r="EM152">
        <v>1.97418</v>
      </c>
      <c r="EN152">
        <v>1.90272</v>
      </c>
      <c r="EO152">
        <v>0.110023</v>
      </c>
      <c r="EP152">
        <v>0</v>
      </c>
      <c r="EQ152">
        <v>25.7269</v>
      </c>
      <c r="ER152">
        <v>999.9</v>
      </c>
      <c r="ES152">
        <v>57.4</v>
      </c>
      <c r="ET152">
        <v>30.6</v>
      </c>
      <c r="EU152">
        <v>28.1451</v>
      </c>
      <c r="EV152">
        <v>62.6737</v>
      </c>
      <c r="EW152">
        <v>32.9407</v>
      </c>
      <c r="EX152">
        <v>1</v>
      </c>
      <c r="EY152">
        <v>-0.08721039999999999</v>
      </c>
      <c r="EZ152">
        <v>0.478633</v>
      </c>
      <c r="FA152">
        <v>20.3409</v>
      </c>
      <c r="FB152">
        <v>5.21714</v>
      </c>
      <c r="FC152">
        <v>12.0099</v>
      </c>
      <c r="FD152">
        <v>4.98945</v>
      </c>
      <c r="FE152">
        <v>3.28842</v>
      </c>
      <c r="FF152">
        <v>9999</v>
      </c>
      <c r="FG152">
        <v>9999</v>
      </c>
      <c r="FH152">
        <v>9999</v>
      </c>
      <c r="FI152">
        <v>999.9</v>
      </c>
      <c r="FJ152">
        <v>1.86742</v>
      </c>
      <c r="FK152">
        <v>1.86646</v>
      </c>
      <c r="FL152">
        <v>1.866</v>
      </c>
      <c r="FM152">
        <v>1.86584</v>
      </c>
      <c r="FN152">
        <v>1.86768</v>
      </c>
      <c r="FO152">
        <v>1.87026</v>
      </c>
      <c r="FP152">
        <v>1.8689</v>
      </c>
      <c r="FQ152">
        <v>1.87027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-3.687</v>
      </c>
      <c r="GF152">
        <v>-0.096</v>
      </c>
      <c r="GG152">
        <v>-1.841240210434717</v>
      </c>
      <c r="GH152">
        <v>-0.003310856085068561</v>
      </c>
      <c r="GI152">
        <v>6.863268723063948E-07</v>
      </c>
      <c r="GJ152">
        <v>-1.919107141366201E-10</v>
      </c>
      <c r="GK152">
        <v>-0.1688837207721138</v>
      </c>
      <c r="GL152">
        <v>-0.01731051475613908</v>
      </c>
      <c r="GM152">
        <v>0.001423790055903263</v>
      </c>
      <c r="GN152">
        <v>-2.424810517790065E-05</v>
      </c>
      <c r="GO152">
        <v>3</v>
      </c>
      <c r="GP152">
        <v>2318</v>
      </c>
      <c r="GQ152">
        <v>1</v>
      </c>
      <c r="GR152">
        <v>25</v>
      </c>
      <c r="GS152">
        <v>10020.7</v>
      </c>
      <c r="GT152">
        <v>10020.5</v>
      </c>
      <c r="GU152">
        <v>1.51978</v>
      </c>
      <c r="GV152">
        <v>2.21802</v>
      </c>
      <c r="GW152">
        <v>1.39648</v>
      </c>
      <c r="GX152">
        <v>2.35107</v>
      </c>
      <c r="GY152">
        <v>1.49536</v>
      </c>
      <c r="GZ152">
        <v>2.49146</v>
      </c>
      <c r="HA152">
        <v>35.5683</v>
      </c>
      <c r="HB152">
        <v>24.0787</v>
      </c>
      <c r="HC152">
        <v>18</v>
      </c>
      <c r="HD152">
        <v>529.1420000000001</v>
      </c>
      <c r="HE152">
        <v>439.368</v>
      </c>
      <c r="HF152">
        <v>24.5631</v>
      </c>
      <c r="HG152">
        <v>26.3822</v>
      </c>
      <c r="HH152">
        <v>29.9999</v>
      </c>
      <c r="HI152">
        <v>26.4039</v>
      </c>
      <c r="HJ152">
        <v>26.3539</v>
      </c>
      <c r="HK152">
        <v>30.4229</v>
      </c>
      <c r="HL152">
        <v>24.0887</v>
      </c>
      <c r="HM152">
        <v>99.1035</v>
      </c>
      <c r="HN152">
        <v>24.547</v>
      </c>
      <c r="HO152">
        <v>674.569</v>
      </c>
      <c r="HP152">
        <v>23.8125</v>
      </c>
      <c r="HQ152">
        <v>101.112</v>
      </c>
      <c r="HR152">
        <v>101.022</v>
      </c>
    </row>
    <row r="153" spans="1:226">
      <c r="A153">
        <v>137</v>
      </c>
      <c r="B153">
        <v>1679424872.6</v>
      </c>
      <c r="C153">
        <v>2959.5</v>
      </c>
      <c r="D153" t="s">
        <v>633</v>
      </c>
      <c r="E153" t="s">
        <v>634</v>
      </c>
      <c r="F153">
        <v>5</v>
      </c>
      <c r="G153" t="s">
        <v>353</v>
      </c>
      <c r="H153" t="s">
        <v>354</v>
      </c>
      <c r="I153">
        <v>1679424864.814285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674.9430756414167</v>
      </c>
      <c r="AK153">
        <v>651.3287575757573</v>
      </c>
      <c r="AL153">
        <v>3.421138919043005</v>
      </c>
      <c r="AM153">
        <v>64.85962485554292</v>
      </c>
      <c r="AN153">
        <f>(AP153 - AO153 + BO153*1E3/(8.314*(BQ153+273.15)) * AR153/BN153 * AQ153) * BN153/(100*BB153) * 1000/(1000 - AP153)</f>
        <v>0</v>
      </c>
      <c r="AO153">
        <v>23.72833477982822</v>
      </c>
      <c r="AP153">
        <v>24.27706923076924</v>
      </c>
      <c r="AQ153">
        <v>-5.641386169674516E-05</v>
      </c>
      <c r="AR153">
        <v>96.46413391047723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1.51</v>
      </c>
      <c r="BC153">
        <v>0.5</v>
      </c>
      <c r="BD153" t="s">
        <v>355</v>
      </c>
      <c r="BE153">
        <v>2</v>
      </c>
      <c r="BF153" t="b">
        <v>1</v>
      </c>
      <c r="BG153">
        <v>1679424864.814285</v>
      </c>
      <c r="BH153">
        <v>611.1539642857142</v>
      </c>
      <c r="BI153">
        <v>642.6073571428572</v>
      </c>
      <c r="BJ153">
        <v>24.29363571428571</v>
      </c>
      <c r="BK153">
        <v>23.73243571428571</v>
      </c>
      <c r="BL153">
        <v>614.8159285714286</v>
      </c>
      <c r="BM153">
        <v>24.38957857142857</v>
      </c>
      <c r="BN153">
        <v>500.0622500000001</v>
      </c>
      <c r="BO153">
        <v>89.93219642857143</v>
      </c>
      <c r="BP153">
        <v>0.1000496642857143</v>
      </c>
      <c r="BQ153">
        <v>26.86635714285714</v>
      </c>
      <c r="BR153">
        <v>27.52101428571428</v>
      </c>
      <c r="BS153">
        <v>999.9000000000002</v>
      </c>
      <c r="BT153">
        <v>0</v>
      </c>
      <c r="BU153">
        <v>0</v>
      </c>
      <c r="BV153">
        <v>10007.21428571429</v>
      </c>
      <c r="BW153">
        <v>0</v>
      </c>
      <c r="BX153">
        <v>13.4898</v>
      </c>
      <c r="BY153">
        <v>-31.453325</v>
      </c>
      <c r="BZ153">
        <v>626.3706428571429</v>
      </c>
      <c r="CA153">
        <v>658.2286071428572</v>
      </c>
      <c r="CB153">
        <v>0.5612130357142858</v>
      </c>
      <c r="CC153">
        <v>642.6073571428572</v>
      </c>
      <c r="CD153">
        <v>23.73243571428571</v>
      </c>
      <c r="CE153">
        <v>2.184781428571429</v>
      </c>
      <c r="CF153">
        <v>2.134310000000001</v>
      </c>
      <c r="CG153">
        <v>18.85114285714286</v>
      </c>
      <c r="CH153">
        <v>18.47756785714285</v>
      </c>
      <c r="CI153">
        <v>2000.024642857143</v>
      </c>
      <c r="CJ153">
        <v>0.9800003214285714</v>
      </c>
      <c r="CK153">
        <v>0.01999994642857143</v>
      </c>
      <c r="CL153">
        <v>0</v>
      </c>
      <c r="CM153">
        <v>2.345653571428572</v>
      </c>
      <c r="CN153">
        <v>0</v>
      </c>
      <c r="CO153">
        <v>2383.401428571428</v>
      </c>
      <c r="CP153">
        <v>16749.67142857143</v>
      </c>
      <c r="CQ153">
        <v>39.56228571428571</v>
      </c>
      <c r="CR153">
        <v>39.92828571428571</v>
      </c>
      <c r="CS153">
        <v>39.66714285714285</v>
      </c>
      <c r="CT153">
        <v>39.00864285714285</v>
      </c>
      <c r="CU153">
        <v>38.62471428571428</v>
      </c>
      <c r="CV153">
        <v>1960.025714285715</v>
      </c>
      <c r="CW153">
        <v>40.00142857142857</v>
      </c>
      <c r="CX153">
        <v>0</v>
      </c>
      <c r="CY153">
        <v>1679424879.9</v>
      </c>
      <c r="CZ153">
        <v>0</v>
      </c>
      <c r="DA153">
        <v>0</v>
      </c>
      <c r="DB153" t="s">
        <v>356</v>
      </c>
      <c r="DC153">
        <v>1678823626.5</v>
      </c>
      <c r="DD153">
        <v>1678823640.5</v>
      </c>
      <c r="DE153">
        <v>0</v>
      </c>
      <c r="DF153">
        <v>1.239</v>
      </c>
      <c r="DG153">
        <v>0.006</v>
      </c>
      <c r="DH153">
        <v>-2.298</v>
      </c>
      <c r="DI153">
        <v>-0.146</v>
      </c>
      <c r="DJ153">
        <v>420</v>
      </c>
      <c r="DK153">
        <v>21</v>
      </c>
      <c r="DL153">
        <v>0.57</v>
      </c>
      <c r="DM153">
        <v>0.05</v>
      </c>
      <c r="DN153">
        <v>-31.3822875</v>
      </c>
      <c r="DO153">
        <v>-1.419925328330095</v>
      </c>
      <c r="DP153">
        <v>0.150412331920458</v>
      </c>
      <c r="DQ153">
        <v>0</v>
      </c>
      <c r="DR153">
        <v>0.56417215</v>
      </c>
      <c r="DS153">
        <v>-0.07528016510319062</v>
      </c>
      <c r="DT153">
        <v>0.007470857335507086</v>
      </c>
      <c r="DU153">
        <v>1</v>
      </c>
      <c r="DV153">
        <v>1</v>
      </c>
      <c r="DW153">
        <v>2</v>
      </c>
      <c r="DX153" t="s">
        <v>357</v>
      </c>
      <c r="DY153">
        <v>2.98342</v>
      </c>
      <c r="DZ153">
        <v>2.7155</v>
      </c>
      <c r="EA153">
        <v>0.127666</v>
      </c>
      <c r="EB153">
        <v>0.130217</v>
      </c>
      <c r="EC153">
        <v>0.107839</v>
      </c>
      <c r="ED153">
        <v>0.104093</v>
      </c>
      <c r="EE153">
        <v>27750.9</v>
      </c>
      <c r="EF153">
        <v>27765.8</v>
      </c>
      <c r="EG153">
        <v>29565.1</v>
      </c>
      <c r="EH153">
        <v>29521.7</v>
      </c>
      <c r="EI153">
        <v>34941.9</v>
      </c>
      <c r="EJ153">
        <v>35143.6</v>
      </c>
      <c r="EK153">
        <v>41650.6</v>
      </c>
      <c r="EL153">
        <v>42060.1</v>
      </c>
      <c r="EM153">
        <v>1.9743</v>
      </c>
      <c r="EN153">
        <v>1.903</v>
      </c>
      <c r="EO153">
        <v>0.109822</v>
      </c>
      <c r="EP153">
        <v>0</v>
      </c>
      <c r="EQ153">
        <v>25.7249</v>
      </c>
      <c r="ER153">
        <v>999.9</v>
      </c>
      <c r="ES153">
        <v>57.3</v>
      </c>
      <c r="ET153">
        <v>30.6</v>
      </c>
      <c r="EU153">
        <v>28.0995</v>
      </c>
      <c r="EV153">
        <v>62.7437</v>
      </c>
      <c r="EW153">
        <v>32.6683</v>
      </c>
      <c r="EX153">
        <v>1</v>
      </c>
      <c r="EY153">
        <v>-0.08721039999999999</v>
      </c>
      <c r="EZ153">
        <v>0.526411</v>
      </c>
      <c r="FA153">
        <v>20.3405</v>
      </c>
      <c r="FB153">
        <v>5.21759</v>
      </c>
      <c r="FC153">
        <v>12.0099</v>
      </c>
      <c r="FD153">
        <v>4.98955</v>
      </c>
      <c r="FE153">
        <v>3.28858</v>
      </c>
      <c r="FF153">
        <v>9999</v>
      </c>
      <c r="FG153">
        <v>9999</v>
      </c>
      <c r="FH153">
        <v>9999</v>
      </c>
      <c r="FI153">
        <v>999.9</v>
      </c>
      <c r="FJ153">
        <v>1.86744</v>
      </c>
      <c r="FK153">
        <v>1.86647</v>
      </c>
      <c r="FL153">
        <v>1.866</v>
      </c>
      <c r="FM153">
        <v>1.86586</v>
      </c>
      <c r="FN153">
        <v>1.86769</v>
      </c>
      <c r="FO153">
        <v>1.87025</v>
      </c>
      <c r="FP153">
        <v>1.8689</v>
      </c>
      <c r="FQ153">
        <v>1.87027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-3.732</v>
      </c>
      <c r="GF153">
        <v>-0.096</v>
      </c>
      <c r="GG153">
        <v>-1.841240210434717</v>
      </c>
      <c r="GH153">
        <v>-0.003310856085068561</v>
      </c>
      <c r="GI153">
        <v>6.863268723063948E-07</v>
      </c>
      <c r="GJ153">
        <v>-1.919107141366201E-10</v>
      </c>
      <c r="GK153">
        <v>-0.1688837207721138</v>
      </c>
      <c r="GL153">
        <v>-0.01731051475613908</v>
      </c>
      <c r="GM153">
        <v>0.001423790055903263</v>
      </c>
      <c r="GN153">
        <v>-2.424810517790065E-05</v>
      </c>
      <c r="GO153">
        <v>3</v>
      </c>
      <c r="GP153">
        <v>2318</v>
      </c>
      <c r="GQ153">
        <v>1</v>
      </c>
      <c r="GR153">
        <v>25</v>
      </c>
      <c r="GS153">
        <v>10020.8</v>
      </c>
      <c r="GT153">
        <v>10020.5</v>
      </c>
      <c r="GU153">
        <v>1.54663</v>
      </c>
      <c r="GV153">
        <v>2.21558</v>
      </c>
      <c r="GW153">
        <v>1.39648</v>
      </c>
      <c r="GX153">
        <v>2.34985</v>
      </c>
      <c r="GY153">
        <v>1.49536</v>
      </c>
      <c r="GZ153">
        <v>2.5354</v>
      </c>
      <c r="HA153">
        <v>35.5683</v>
      </c>
      <c r="HB153">
        <v>24.0787</v>
      </c>
      <c r="HC153">
        <v>18</v>
      </c>
      <c r="HD153">
        <v>529.2089999999999</v>
      </c>
      <c r="HE153">
        <v>439.521</v>
      </c>
      <c r="HF153">
        <v>24.5451</v>
      </c>
      <c r="HG153">
        <v>26.3805</v>
      </c>
      <c r="HH153">
        <v>29.9999</v>
      </c>
      <c r="HI153">
        <v>26.4023</v>
      </c>
      <c r="HJ153">
        <v>26.3522</v>
      </c>
      <c r="HK153">
        <v>30.9996</v>
      </c>
      <c r="HL153">
        <v>23.8156</v>
      </c>
      <c r="HM153">
        <v>99.1035</v>
      </c>
      <c r="HN153">
        <v>24.5194</v>
      </c>
      <c r="HO153">
        <v>687.927</v>
      </c>
      <c r="HP153">
        <v>23.832</v>
      </c>
      <c r="HQ153">
        <v>101.111</v>
      </c>
      <c r="HR153">
        <v>101.023</v>
      </c>
    </row>
    <row r="154" spans="1:226">
      <c r="A154">
        <v>138</v>
      </c>
      <c r="B154">
        <v>1679424877.6</v>
      </c>
      <c r="C154">
        <v>2964.5</v>
      </c>
      <c r="D154" t="s">
        <v>635</v>
      </c>
      <c r="E154" t="s">
        <v>636</v>
      </c>
      <c r="F154">
        <v>5</v>
      </c>
      <c r="G154" t="s">
        <v>353</v>
      </c>
      <c r="H154" t="s">
        <v>354</v>
      </c>
      <c r="I154">
        <v>1679424870.1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692.1342600215488</v>
      </c>
      <c r="AK154">
        <v>668.3877333333334</v>
      </c>
      <c r="AL154">
        <v>3.410964203981485</v>
      </c>
      <c r="AM154">
        <v>64.85962485554292</v>
      </c>
      <c r="AN154">
        <f>(AP154 - AO154 + BO154*1E3/(8.314*(BQ154+273.15)) * AR154/BN154 * AQ154) * BN154/(100*BB154) * 1000/(1000 - AP154)</f>
        <v>0</v>
      </c>
      <c r="AO154">
        <v>23.74578415950556</v>
      </c>
      <c r="AP154">
        <v>24.27684945054946</v>
      </c>
      <c r="AQ154">
        <v>-6.549566701800689E-05</v>
      </c>
      <c r="AR154">
        <v>96.46413391047723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1.51</v>
      </c>
      <c r="BC154">
        <v>0.5</v>
      </c>
      <c r="BD154" t="s">
        <v>355</v>
      </c>
      <c r="BE154">
        <v>2</v>
      </c>
      <c r="BF154" t="b">
        <v>1</v>
      </c>
      <c r="BG154">
        <v>1679424870.1</v>
      </c>
      <c r="BH154">
        <v>628.807</v>
      </c>
      <c r="BI154">
        <v>660.3362592592592</v>
      </c>
      <c r="BJ154">
        <v>24.28358148148148</v>
      </c>
      <c r="BK154">
        <v>23.73964074074074</v>
      </c>
      <c r="BL154">
        <v>632.5164074074075</v>
      </c>
      <c r="BM154">
        <v>24.37961111111111</v>
      </c>
      <c r="BN154">
        <v>500.0474444444445</v>
      </c>
      <c r="BO154">
        <v>89.9305074074074</v>
      </c>
      <c r="BP154">
        <v>0.1000035925925926</v>
      </c>
      <c r="BQ154">
        <v>26.8637</v>
      </c>
      <c r="BR154">
        <v>27.52504444444444</v>
      </c>
      <c r="BS154">
        <v>999.9000000000001</v>
      </c>
      <c r="BT154">
        <v>0</v>
      </c>
      <c r="BU154">
        <v>0</v>
      </c>
      <c r="BV154">
        <v>10000.34703703704</v>
      </c>
      <c r="BW154">
        <v>0</v>
      </c>
      <c r="BX154">
        <v>13.4898</v>
      </c>
      <c r="BY154">
        <v>-31.52917777777778</v>
      </c>
      <c r="BZ154">
        <v>644.4566296296296</v>
      </c>
      <c r="CA154">
        <v>676.3937777777777</v>
      </c>
      <c r="CB154">
        <v>0.5439551111111111</v>
      </c>
      <c r="CC154">
        <v>660.3362592592592</v>
      </c>
      <c r="CD154">
        <v>23.73964074074074</v>
      </c>
      <c r="CE154">
        <v>2.183835925925926</v>
      </c>
      <c r="CF154">
        <v>2.134917407407408</v>
      </c>
      <c r="CG154">
        <v>18.84421481481481</v>
      </c>
      <c r="CH154">
        <v>18.48210740740741</v>
      </c>
      <c r="CI154">
        <v>2000.033333333333</v>
      </c>
      <c r="CJ154">
        <v>0.9800024444444445</v>
      </c>
      <c r="CK154">
        <v>0.01999775185185185</v>
      </c>
      <c r="CL154">
        <v>0</v>
      </c>
      <c r="CM154">
        <v>2.345048148148148</v>
      </c>
      <c r="CN154">
        <v>0</v>
      </c>
      <c r="CO154">
        <v>2384.982962962963</v>
      </c>
      <c r="CP154">
        <v>16749.76296296296</v>
      </c>
      <c r="CQ154">
        <v>39.50429629629629</v>
      </c>
      <c r="CR154">
        <v>39.88862962962962</v>
      </c>
      <c r="CS154">
        <v>39.6224074074074</v>
      </c>
      <c r="CT154">
        <v>38.95581481481481</v>
      </c>
      <c r="CU154">
        <v>38.58074074074074</v>
      </c>
      <c r="CV154">
        <v>1960.035925925926</v>
      </c>
      <c r="CW154">
        <v>39.99814814814815</v>
      </c>
      <c r="CX154">
        <v>0</v>
      </c>
      <c r="CY154">
        <v>1679424884.7</v>
      </c>
      <c r="CZ154">
        <v>0</v>
      </c>
      <c r="DA154">
        <v>0</v>
      </c>
      <c r="DB154" t="s">
        <v>356</v>
      </c>
      <c r="DC154">
        <v>1678823626.5</v>
      </c>
      <c r="DD154">
        <v>1678823640.5</v>
      </c>
      <c r="DE154">
        <v>0</v>
      </c>
      <c r="DF154">
        <v>1.239</v>
      </c>
      <c r="DG154">
        <v>0.006</v>
      </c>
      <c r="DH154">
        <v>-2.298</v>
      </c>
      <c r="DI154">
        <v>-0.146</v>
      </c>
      <c r="DJ154">
        <v>420</v>
      </c>
      <c r="DK154">
        <v>21</v>
      </c>
      <c r="DL154">
        <v>0.57</v>
      </c>
      <c r="DM154">
        <v>0.05</v>
      </c>
      <c r="DN154">
        <v>-31.48116750000001</v>
      </c>
      <c r="DO154">
        <v>-0.7272033771106114</v>
      </c>
      <c r="DP154">
        <v>0.0854479326476071</v>
      </c>
      <c r="DQ154">
        <v>0</v>
      </c>
      <c r="DR154">
        <v>0.5505798750000001</v>
      </c>
      <c r="DS154">
        <v>-0.1847386604127587</v>
      </c>
      <c r="DT154">
        <v>0.01995403006060117</v>
      </c>
      <c r="DU154">
        <v>0</v>
      </c>
      <c r="DV154">
        <v>0</v>
      </c>
      <c r="DW154">
        <v>2</v>
      </c>
      <c r="DX154" t="s">
        <v>381</v>
      </c>
      <c r="DY154">
        <v>2.98324</v>
      </c>
      <c r="DZ154">
        <v>2.71566</v>
      </c>
      <c r="EA154">
        <v>0.129955</v>
      </c>
      <c r="EB154">
        <v>0.132432</v>
      </c>
      <c r="EC154">
        <v>0.107839</v>
      </c>
      <c r="ED154">
        <v>0.104192</v>
      </c>
      <c r="EE154">
        <v>27678.6</v>
      </c>
      <c r="EF154">
        <v>27695.3</v>
      </c>
      <c r="EG154">
        <v>29565.7</v>
      </c>
      <c r="EH154">
        <v>29521.9</v>
      </c>
      <c r="EI154">
        <v>34942.5</v>
      </c>
      <c r="EJ154">
        <v>35139.9</v>
      </c>
      <c r="EK154">
        <v>41651.2</v>
      </c>
      <c r="EL154">
        <v>42060.4</v>
      </c>
      <c r="EM154">
        <v>1.97388</v>
      </c>
      <c r="EN154">
        <v>1.903</v>
      </c>
      <c r="EO154">
        <v>0.109881</v>
      </c>
      <c r="EP154">
        <v>0</v>
      </c>
      <c r="EQ154">
        <v>25.7231</v>
      </c>
      <c r="ER154">
        <v>999.9</v>
      </c>
      <c r="ES154">
        <v>57.3</v>
      </c>
      <c r="ET154">
        <v>30.6</v>
      </c>
      <c r="EU154">
        <v>28.0965</v>
      </c>
      <c r="EV154">
        <v>62.7237</v>
      </c>
      <c r="EW154">
        <v>33.097</v>
      </c>
      <c r="EX154">
        <v>1</v>
      </c>
      <c r="EY154">
        <v>-0.0877541</v>
      </c>
      <c r="EZ154">
        <v>0.5615520000000001</v>
      </c>
      <c r="FA154">
        <v>20.3404</v>
      </c>
      <c r="FB154">
        <v>5.21834</v>
      </c>
      <c r="FC154">
        <v>12.0099</v>
      </c>
      <c r="FD154">
        <v>4.98975</v>
      </c>
      <c r="FE154">
        <v>3.28863</v>
      </c>
      <c r="FF154">
        <v>9999</v>
      </c>
      <c r="FG154">
        <v>9999</v>
      </c>
      <c r="FH154">
        <v>9999</v>
      </c>
      <c r="FI154">
        <v>999.9</v>
      </c>
      <c r="FJ154">
        <v>1.86742</v>
      </c>
      <c r="FK154">
        <v>1.86646</v>
      </c>
      <c r="FL154">
        <v>1.866</v>
      </c>
      <c r="FM154">
        <v>1.86586</v>
      </c>
      <c r="FN154">
        <v>1.86769</v>
      </c>
      <c r="FO154">
        <v>1.87026</v>
      </c>
      <c r="FP154">
        <v>1.8689</v>
      </c>
      <c r="FQ154">
        <v>1.87027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-3.776</v>
      </c>
      <c r="GF154">
        <v>-0.0961</v>
      </c>
      <c r="GG154">
        <v>-1.841240210434717</v>
      </c>
      <c r="GH154">
        <v>-0.003310856085068561</v>
      </c>
      <c r="GI154">
        <v>6.863268723063948E-07</v>
      </c>
      <c r="GJ154">
        <v>-1.919107141366201E-10</v>
      </c>
      <c r="GK154">
        <v>-0.1688837207721138</v>
      </c>
      <c r="GL154">
        <v>-0.01731051475613908</v>
      </c>
      <c r="GM154">
        <v>0.001423790055903263</v>
      </c>
      <c r="GN154">
        <v>-2.424810517790065E-05</v>
      </c>
      <c r="GO154">
        <v>3</v>
      </c>
      <c r="GP154">
        <v>2318</v>
      </c>
      <c r="GQ154">
        <v>1</v>
      </c>
      <c r="GR154">
        <v>25</v>
      </c>
      <c r="GS154">
        <v>10020.9</v>
      </c>
      <c r="GT154">
        <v>10020.6</v>
      </c>
      <c r="GU154">
        <v>1.58081</v>
      </c>
      <c r="GV154">
        <v>2.21802</v>
      </c>
      <c r="GW154">
        <v>1.39648</v>
      </c>
      <c r="GX154">
        <v>2.35229</v>
      </c>
      <c r="GY154">
        <v>1.49536</v>
      </c>
      <c r="GZ154">
        <v>2.40234</v>
      </c>
      <c r="HA154">
        <v>35.5683</v>
      </c>
      <c r="HB154">
        <v>24.07</v>
      </c>
      <c r="HC154">
        <v>18</v>
      </c>
      <c r="HD154">
        <v>528.912</v>
      </c>
      <c r="HE154">
        <v>439.509</v>
      </c>
      <c r="HF154">
        <v>24.5168</v>
      </c>
      <c r="HG154">
        <v>26.3783</v>
      </c>
      <c r="HH154">
        <v>29.9998</v>
      </c>
      <c r="HI154">
        <v>26.4006</v>
      </c>
      <c r="HJ154">
        <v>26.3506</v>
      </c>
      <c r="HK154">
        <v>31.6378</v>
      </c>
      <c r="HL154">
        <v>23.8156</v>
      </c>
      <c r="HM154">
        <v>99.1035</v>
      </c>
      <c r="HN154">
        <v>24.4941</v>
      </c>
      <c r="HO154">
        <v>707.9640000000001</v>
      </c>
      <c r="HP154">
        <v>23.8416</v>
      </c>
      <c r="HQ154">
        <v>101.113</v>
      </c>
      <c r="HR154">
        <v>101.024</v>
      </c>
    </row>
    <row r="155" spans="1:226">
      <c r="A155">
        <v>139</v>
      </c>
      <c r="B155">
        <v>1679424882.6</v>
      </c>
      <c r="C155">
        <v>2969.5</v>
      </c>
      <c r="D155" t="s">
        <v>637</v>
      </c>
      <c r="E155" t="s">
        <v>638</v>
      </c>
      <c r="F155">
        <v>5</v>
      </c>
      <c r="G155" t="s">
        <v>353</v>
      </c>
      <c r="H155" t="s">
        <v>354</v>
      </c>
      <c r="I155">
        <v>1679424874.814285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709.2678163998692</v>
      </c>
      <c r="AK155">
        <v>685.4767151515149</v>
      </c>
      <c r="AL155">
        <v>3.429875919546909</v>
      </c>
      <c r="AM155">
        <v>64.85962485554292</v>
      </c>
      <c r="AN155">
        <f>(AP155 - AO155 + BO155*1E3/(8.314*(BQ155+273.15)) * AR155/BN155 * AQ155) * BN155/(100*BB155) * 1000/(1000 - AP155)</f>
        <v>0</v>
      </c>
      <c r="AO155">
        <v>23.77114827226657</v>
      </c>
      <c r="AP155">
        <v>24.27878461538463</v>
      </c>
      <c r="AQ155">
        <v>2.537881005883128E-05</v>
      </c>
      <c r="AR155">
        <v>96.46413391047723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1.51</v>
      </c>
      <c r="BC155">
        <v>0.5</v>
      </c>
      <c r="BD155" t="s">
        <v>355</v>
      </c>
      <c r="BE155">
        <v>2</v>
      </c>
      <c r="BF155" t="b">
        <v>1</v>
      </c>
      <c r="BG155">
        <v>1679424874.814285</v>
      </c>
      <c r="BH155">
        <v>644.5412500000001</v>
      </c>
      <c r="BI155">
        <v>676.1257857142857</v>
      </c>
      <c r="BJ155">
        <v>24.27900357142858</v>
      </c>
      <c r="BK155">
        <v>23.75228928571428</v>
      </c>
      <c r="BL155">
        <v>648.2926785714286</v>
      </c>
      <c r="BM155">
        <v>24.375075</v>
      </c>
      <c r="BN155">
        <v>500.0481071428571</v>
      </c>
      <c r="BO155">
        <v>89.92906071428571</v>
      </c>
      <c r="BP155">
        <v>0.1000076464285714</v>
      </c>
      <c r="BQ155">
        <v>26.860475</v>
      </c>
      <c r="BR155">
        <v>27.52496785714285</v>
      </c>
      <c r="BS155">
        <v>999.9000000000002</v>
      </c>
      <c r="BT155">
        <v>0</v>
      </c>
      <c r="BU155">
        <v>0</v>
      </c>
      <c r="BV155">
        <v>9996.93607142857</v>
      </c>
      <c r="BW155">
        <v>0</v>
      </c>
      <c r="BX155">
        <v>13.4898</v>
      </c>
      <c r="BY155">
        <v>-31.58445714285714</v>
      </c>
      <c r="BZ155">
        <v>660.5794285714285</v>
      </c>
      <c r="CA155">
        <v>692.5762857142856</v>
      </c>
      <c r="CB155">
        <v>0.5267233571428571</v>
      </c>
      <c r="CC155">
        <v>676.1257857142857</v>
      </c>
      <c r="CD155">
        <v>23.75228928571428</v>
      </c>
      <c r="CE155">
        <v>2.183388571428571</v>
      </c>
      <c r="CF155">
        <v>2.136021071428571</v>
      </c>
      <c r="CG155">
        <v>18.84094285714286</v>
      </c>
      <c r="CH155">
        <v>18.49036071428571</v>
      </c>
      <c r="CI155">
        <v>2000.030714285714</v>
      </c>
      <c r="CJ155">
        <v>0.9800038571428571</v>
      </c>
      <c r="CK155">
        <v>0.0199963</v>
      </c>
      <c r="CL155">
        <v>0</v>
      </c>
      <c r="CM155">
        <v>2.337425</v>
      </c>
      <c r="CN155">
        <v>0</v>
      </c>
      <c r="CO155">
        <v>2386.410714285715</v>
      </c>
      <c r="CP155">
        <v>16749.75</v>
      </c>
      <c r="CQ155">
        <v>39.46174999999999</v>
      </c>
      <c r="CR155">
        <v>39.85017857142856</v>
      </c>
      <c r="CS155">
        <v>39.58232142857143</v>
      </c>
      <c r="CT155">
        <v>38.91721428571429</v>
      </c>
      <c r="CU155">
        <v>38.54214285714285</v>
      </c>
      <c r="CV155">
        <v>1960.035357142857</v>
      </c>
      <c r="CW155">
        <v>39.99535714285714</v>
      </c>
      <c r="CX155">
        <v>0</v>
      </c>
      <c r="CY155">
        <v>1679424889.5</v>
      </c>
      <c r="CZ155">
        <v>0</v>
      </c>
      <c r="DA155">
        <v>0</v>
      </c>
      <c r="DB155" t="s">
        <v>356</v>
      </c>
      <c r="DC155">
        <v>1678823626.5</v>
      </c>
      <c r="DD155">
        <v>1678823640.5</v>
      </c>
      <c r="DE155">
        <v>0</v>
      </c>
      <c r="DF155">
        <v>1.239</v>
      </c>
      <c r="DG155">
        <v>0.006</v>
      </c>
      <c r="DH155">
        <v>-2.298</v>
      </c>
      <c r="DI155">
        <v>-0.146</v>
      </c>
      <c r="DJ155">
        <v>420</v>
      </c>
      <c r="DK155">
        <v>21</v>
      </c>
      <c r="DL155">
        <v>0.57</v>
      </c>
      <c r="DM155">
        <v>0.05</v>
      </c>
      <c r="DN155">
        <v>-31.5466675</v>
      </c>
      <c r="DO155">
        <v>-0.6675996247654342</v>
      </c>
      <c r="DP155">
        <v>0.08449016625471863</v>
      </c>
      <c r="DQ155">
        <v>0</v>
      </c>
      <c r="DR155">
        <v>0.5382700500000001</v>
      </c>
      <c r="DS155">
        <v>-0.238168863039401</v>
      </c>
      <c r="DT155">
        <v>0.02411252747841876</v>
      </c>
      <c r="DU155">
        <v>0</v>
      </c>
      <c r="DV155">
        <v>0</v>
      </c>
      <c r="DW155">
        <v>2</v>
      </c>
      <c r="DX155" t="s">
        <v>381</v>
      </c>
      <c r="DY155">
        <v>2.98351</v>
      </c>
      <c r="DZ155">
        <v>2.71564</v>
      </c>
      <c r="EA155">
        <v>0.132222</v>
      </c>
      <c r="EB155">
        <v>0.134654</v>
      </c>
      <c r="EC155">
        <v>0.107844</v>
      </c>
      <c r="ED155">
        <v>0.104194</v>
      </c>
      <c r="EE155">
        <v>27606.8</v>
      </c>
      <c r="EF155">
        <v>27624.3</v>
      </c>
      <c r="EG155">
        <v>29565.9</v>
      </c>
      <c r="EH155">
        <v>29521.8</v>
      </c>
      <c r="EI155">
        <v>34942.6</v>
      </c>
      <c r="EJ155">
        <v>35139.8</v>
      </c>
      <c r="EK155">
        <v>41651.6</v>
      </c>
      <c r="EL155">
        <v>42060.3</v>
      </c>
      <c r="EM155">
        <v>1.9741</v>
      </c>
      <c r="EN155">
        <v>1.903</v>
      </c>
      <c r="EO155">
        <v>0.110887</v>
      </c>
      <c r="EP155">
        <v>0</v>
      </c>
      <c r="EQ155">
        <v>25.7227</v>
      </c>
      <c r="ER155">
        <v>999.9</v>
      </c>
      <c r="ES155">
        <v>57.3</v>
      </c>
      <c r="ET155">
        <v>30.6</v>
      </c>
      <c r="EU155">
        <v>28.0943</v>
      </c>
      <c r="EV155">
        <v>62.5237</v>
      </c>
      <c r="EW155">
        <v>32.6643</v>
      </c>
      <c r="EX155">
        <v>1</v>
      </c>
      <c r="EY155">
        <v>-0.08781</v>
      </c>
      <c r="EZ155">
        <v>0.572824</v>
      </c>
      <c r="FA155">
        <v>20.3404</v>
      </c>
      <c r="FB155">
        <v>5.21879</v>
      </c>
      <c r="FC155">
        <v>12.0099</v>
      </c>
      <c r="FD155">
        <v>4.98985</v>
      </c>
      <c r="FE155">
        <v>3.28865</v>
      </c>
      <c r="FF155">
        <v>9999</v>
      </c>
      <c r="FG155">
        <v>9999</v>
      </c>
      <c r="FH155">
        <v>9999</v>
      </c>
      <c r="FI155">
        <v>999.9</v>
      </c>
      <c r="FJ155">
        <v>1.86743</v>
      </c>
      <c r="FK155">
        <v>1.86646</v>
      </c>
      <c r="FL155">
        <v>1.866</v>
      </c>
      <c r="FM155">
        <v>1.86586</v>
      </c>
      <c r="FN155">
        <v>1.86768</v>
      </c>
      <c r="FO155">
        <v>1.87027</v>
      </c>
      <c r="FP155">
        <v>1.86887</v>
      </c>
      <c r="FQ155">
        <v>1.87027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-3.82</v>
      </c>
      <c r="GF155">
        <v>-0.0961</v>
      </c>
      <c r="GG155">
        <v>-1.841240210434717</v>
      </c>
      <c r="GH155">
        <v>-0.003310856085068561</v>
      </c>
      <c r="GI155">
        <v>6.863268723063948E-07</v>
      </c>
      <c r="GJ155">
        <v>-1.919107141366201E-10</v>
      </c>
      <c r="GK155">
        <v>-0.1688837207721138</v>
      </c>
      <c r="GL155">
        <v>-0.01731051475613908</v>
      </c>
      <c r="GM155">
        <v>0.001423790055903263</v>
      </c>
      <c r="GN155">
        <v>-2.424810517790065E-05</v>
      </c>
      <c r="GO155">
        <v>3</v>
      </c>
      <c r="GP155">
        <v>2318</v>
      </c>
      <c r="GQ155">
        <v>1</v>
      </c>
      <c r="GR155">
        <v>25</v>
      </c>
      <c r="GS155">
        <v>10020.9</v>
      </c>
      <c r="GT155">
        <v>10020.7</v>
      </c>
      <c r="GU155">
        <v>1.60889</v>
      </c>
      <c r="GV155">
        <v>2.21069</v>
      </c>
      <c r="GW155">
        <v>1.39648</v>
      </c>
      <c r="GX155">
        <v>2.34985</v>
      </c>
      <c r="GY155">
        <v>1.49536</v>
      </c>
      <c r="GZ155">
        <v>2.54761</v>
      </c>
      <c r="HA155">
        <v>35.5683</v>
      </c>
      <c r="HB155">
        <v>24.0787</v>
      </c>
      <c r="HC155">
        <v>18</v>
      </c>
      <c r="HD155">
        <v>529.0410000000001</v>
      </c>
      <c r="HE155">
        <v>439.493</v>
      </c>
      <c r="HF155">
        <v>24.4899</v>
      </c>
      <c r="HG155">
        <v>26.3766</v>
      </c>
      <c r="HH155">
        <v>29.9999</v>
      </c>
      <c r="HI155">
        <v>26.3984</v>
      </c>
      <c r="HJ155">
        <v>26.3486</v>
      </c>
      <c r="HK155">
        <v>32.213</v>
      </c>
      <c r="HL155">
        <v>23.5433</v>
      </c>
      <c r="HM155">
        <v>99.48009999999999</v>
      </c>
      <c r="HN155">
        <v>24.4743</v>
      </c>
      <c r="HO155">
        <v>721.321</v>
      </c>
      <c r="HP155">
        <v>23.8539</v>
      </c>
      <c r="HQ155">
        <v>101.114</v>
      </c>
      <c r="HR155">
        <v>101.023</v>
      </c>
    </row>
    <row r="156" spans="1:226">
      <c r="A156">
        <v>140</v>
      </c>
      <c r="B156">
        <v>1679424887.6</v>
      </c>
      <c r="C156">
        <v>2974.5</v>
      </c>
      <c r="D156" t="s">
        <v>639</v>
      </c>
      <c r="E156" t="s">
        <v>640</v>
      </c>
      <c r="F156">
        <v>5</v>
      </c>
      <c r="G156" t="s">
        <v>353</v>
      </c>
      <c r="H156" t="s">
        <v>354</v>
      </c>
      <c r="I156">
        <v>1679424880.1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726.372951759793</v>
      </c>
      <c r="AK156">
        <v>702.5931090909089</v>
      </c>
      <c r="AL156">
        <v>3.417916317278217</v>
      </c>
      <c r="AM156">
        <v>64.85962485554292</v>
      </c>
      <c r="AN156">
        <f>(AP156 - AO156 + BO156*1E3/(8.314*(BQ156+273.15)) * AR156/BN156 * AQ156) * BN156/(100*BB156) * 1000/(1000 - AP156)</f>
        <v>0</v>
      </c>
      <c r="AO156">
        <v>23.76967251788895</v>
      </c>
      <c r="AP156">
        <v>24.27578791208792</v>
      </c>
      <c r="AQ156">
        <v>-7.620919816855459E-06</v>
      </c>
      <c r="AR156">
        <v>96.46413391047723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1.51</v>
      </c>
      <c r="BC156">
        <v>0.5</v>
      </c>
      <c r="BD156" t="s">
        <v>355</v>
      </c>
      <c r="BE156">
        <v>2</v>
      </c>
      <c r="BF156" t="b">
        <v>1</v>
      </c>
      <c r="BG156">
        <v>1679424880.1</v>
      </c>
      <c r="BH156">
        <v>662.1700740740743</v>
      </c>
      <c r="BI156">
        <v>693.8104814814814</v>
      </c>
      <c r="BJ156">
        <v>24.27694074074074</v>
      </c>
      <c r="BK156">
        <v>23.77035925925926</v>
      </c>
      <c r="BL156">
        <v>665.9684444444445</v>
      </c>
      <c r="BM156">
        <v>24.37302962962963</v>
      </c>
      <c r="BN156">
        <v>500.0382222222222</v>
      </c>
      <c r="BO156">
        <v>89.92856296296296</v>
      </c>
      <c r="BP156">
        <v>0.09988316296296296</v>
      </c>
      <c r="BQ156">
        <v>26.8551037037037</v>
      </c>
      <c r="BR156">
        <v>27.52653703703704</v>
      </c>
      <c r="BS156">
        <v>999.9000000000001</v>
      </c>
      <c r="BT156">
        <v>0</v>
      </c>
      <c r="BU156">
        <v>0</v>
      </c>
      <c r="BV156">
        <v>10004.28296296296</v>
      </c>
      <c r="BW156">
        <v>0</v>
      </c>
      <c r="BX156">
        <v>13.4898</v>
      </c>
      <c r="BY156">
        <v>-31.64039259259259</v>
      </c>
      <c r="BZ156">
        <v>678.6455185185185</v>
      </c>
      <c r="CA156">
        <v>710.7042962962964</v>
      </c>
      <c r="CB156">
        <v>0.5065818148148148</v>
      </c>
      <c r="CC156">
        <v>693.8104814814814</v>
      </c>
      <c r="CD156">
        <v>23.77035925925926</v>
      </c>
      <c r="CE156">
        <v>2.183191111111111</v>
      </c>
      <c r="CF156">
        <v>2.137635185185185</v>
      </c>
      <c r="CG156">
        <v>18.8395</v>
      </c>
      <c r="CH156">
        <v>18.50242592592592</v>
      </c>
      <c r="CI156">
        <v>2000.027407407407</v>
      </c>
      <c r="CJ156">
        <v>0.9800062222222222</v>
      </c>
      <c r="CK156">
        <v>0.01999387777777778</v>
      </c>
      <c r="CL156">
        <v>0</v>
      </c>
      <c r="CM156">
        <v>2.321651851851852</v>
      </c>
      <c r="CN156">
        <v>0</v>
      </c>
      <c r="CO156">
        <v>2387.89</v>
      </c>
      <c r="CP156">
        <v>16749.73333333333</v>
      </c>
      <c r="CQ156">
        <v>39.41407407407407</v>
      </c>
      <c r="CR156">
        <v>39.80529629629629</v>
      </c>
      <c r="CS156">
        <v>39.53907407407407</v>
      </c>
      <c r="CT156">
        <v>38.86548148148148</v>
      </c>
      <c r="CU156">
        <v>38.49507407407408</v>
      </c>
      <c r="CV156">
        <v>1960.037407407407</v>
      </c>
      <c r="CW156">
        <v>39.99</v>
      </c>
      <c r="CX156">
        <v>0</v>
      </c>
      <c r="CY156">
        <v>1679424894.9</v>
      </c>
      <c r="CZ156">
        <v>0</v>
      </c>
      <c r="DA156">
        <v>0</v>
      </c>
      <c r="DB156" t="s">
        <v>356</v>
      </c>
      <c r="DC156">
        <v>1678823626.5</v>
      </c>
      <c r="DD156">
        <v>1678823640.5</v>
      </c>
      <c r="DE156">
        <v>0</v>
      </c>
      <c r="DF156">
        <v>1.239</v>
      </c>
      <c r="DG156">
        <v>0.006</v>
      </c>
      <c r="DH156">
        <v>-2.298</v>
      </c>
      <c r="DI156">
        <v>-0.146</v>
      </c>
      <c r="DJ156">
        <v>420</v>
      </c>
      <c r="DK156">
        <v>21</v>
      </c>
      <c r="DL156">
        <v>0.57</v>
      </c>
      <c r="DM156">
        <v>0.05</v>
      </c>
      <c r="DN156">
        <v>-31.5983512195122</v>
      </c>
      <c r="DO156">
        <v>-0.6979714285714161</v>
      </c>
      <c r="DP156">
        <v>0.08974864391108418</v>
      </c>
      <c r="DQ156">
        <v>0</v>
      </c>
      <c r="DR156">
        <v>0.5224623170731708</v>
      </c>
      <c r="DS156">
        <v>-0.2150018257839704</v>
      </c>
      <c r="DT156">
        <v>0.02302976981599064</v>
      </c>
      <c r="DU156">
        <v>0</v>
      </c>
      <c r="DV156">
        <v>0</v>
      </c>
      <c r="DW156">
        <v>2</v>
      </c>
      <c r="DX156" t="s">
        <v>381</v>
      </c>
      <c r="DY156">
        <v>2.98328</v>
      </c>
      <c r="DZ156">
        <v>2.7157</v>
      </c>
      <c r="EA156">
        <v>0.134464</v>
      </c>
      <c r="EB156">
        <v>0.136823</v>
      </c>
      <c r="EC156">
        <v>0.107839</v>
      </c>
      <c r="ED156">
        <v>0.104334</v>
      </c>
      <c r="EE156">
        <v>27535.2</v>
      </c>
      <c r="EF156">
        <v>27555</v>
      </c>
      <c r="EG156">
        <v>29565.6</v>
      </c>
      <c r="EH156">
        <v>29521.7</v>
      </c>
      <c r="EI156">
        <v>34942.6</v>
      </c>
      <c r="EJ156">
        <v>35134.1</v>
      </c>
      <c r="EK156">
        <v>41651.3</v>
      </c>
      <c r="EL156">
        <v>42060.1</v>
      </c>
      <c r="EM156">
        <v>1.9737</v>
      </c>
      <c r="EN156">
        <v>1.9034</v>
      </c>
      <c r="EO156">
        <v>0.110418</v>
      </c>
      <c r="EP156">
        <v>0</v>
      </c>
      <c r="EQ156">
        <v>25.7206</v>
      </c>
      <c r="ER156">
        <v>999.9</v>
      </c>
      <c r="ES156">
        <v>57.4</v>
      </c>
      <c r="ET156">
        <v>30.6</v>
      </c>
      <c r="EU156">
        <v>28.1463</v>
      </c>
      <c r="EV156">
        <v>62.3837</v>
      </c>
      <c r="EW156">
        <v>32.9848</v>
      </c>
      <c r="EX156">
        <v>1</v>
      </c>
      <c r="EY156">
        <v>-0.08795989999999999</v>
      </c>
      <c r="EZ156">
        <v>0.5966089999999999</v>
      </c>
      <c r="FA156">
        <v>20.3401</v>
      </c>
      <c r="FB156">
        <v>5.21819</v>
      </c>
      <c r="FC156">
        <v>12.0099</v>
      </c>
      <c r="FD156">
        <v>4.9883</v>
      </c>
      <c r="FE156">
        <v>3.28865</v>
      </c>
      <c r="FF156">
        <v>9999</v>
      </c>
      <c r="FG156">
        <v>9999</v>
      </c>
      <c r="FH156">
        <v>9999</v>
      </c>
      <c r="FI156">
        <v>999.9</v>
      </c>
      <c r="FJ156">
        <v>1.86743</v>
      </c>
      <c r="FK156">
        <v>1.86646</v>
      </c>
      <c r="FL156">
        <v>1.866</v>
      </c>
      <c r="FM156">
        <v>1.86587</v>
      </c>
      <c r="FN156">
        <v>1.86768</v>
      </c>
      <c r="FO156">
        <v>1.87027</v>
      </c>
      <c r="FP156">
        <v>1.8689</v>
      </c>
      <c r="FQ156">
        <v>1.87027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-3.865</v>
      </c>
      <c r="GF156">
        <v>-0.0961</v>
      </c>
      <c r="GG156">
        <v>-1.841240210434717</v>
      </c>
      <c r="GH156">
        <v>-0.003310856085068561</v>
      </c>
      <c r="GI156">
        <v>6.863268723063948E-07</v>
      </c>
      <c r="GJ156">
        <v>-1.919107141366201E-10</v>
      </c>
      <c r="GK156">
        <v>-0.1688837207721138</v>
      </c>
      <c r="GL156">
        <v>-0.01731051475613908</v>
      </c>
      <c r="GM156">
        <v>0.001423790055903263</v>
      </c>
      <c r="GN156">
        <v>-2.424810517790065E-05</v>
      </c>
      <c r="GO156">
        <v>3</v>
      </c>
      <c r="GP156">
        <v>2318</v>
      </c>
      <c r="GQ156">
        <v>1</v>
      </c>
      <c r="GR156">
        <v>25</v>
      </c>
      <c r="GS156">
        <v>10021</v>
      </c>
      <c r="GT156">
        <v>10020.8</v>
      </c>
      <c r="GU156">
        <v>1.63574</v>
      </c>
      <c r="GV156">
        <v>2.21436</v>
      </c>
      <c r="GW156">
        <v>1.39648</v>
      </c>
      <c r="GX156">
        <v>2.34985</v>
      </c>
      <c r="GY156">
        <v>1.49536</v>
      </c>
      <c r="GZ156">
        <v>2.52808</v>
      </c>
      <c r="HA156">
        <v>35.5683</v>
      </c>
      <c r="HB156">
        <v>24.0875</v>
      </c>
      <c r="HC156">
        <v>18</v>
      </c>
      <c r="HD156">
        <v>528.761</v>
      </c>
      <c r="HE156">
        <v>439.717</v>
      </c>
      <c r="HF156">
        <v>24.4671</v>
      </c>
      <c r="HG156">
        <v>26.3744</v>
      </c>
      <c r="HH156">
        <v>29.9998</v>
      </c>
      <c r="HI156">
        <v>26.3967</v>
      </c>
      <c r="HJ156">
        <v>26.3464</v>
      </c>
      <c r="HK156">
        <v>32.8468</v>
      </c>
      <c r="HL156">
        <v>23.5433</v>
      </c>
      <c r="HM156">
        <v>99.48009999999999</v>
      </c>
      <c r="HN156">
        <v>24.4405</v>
      </c>
      <c r="HO156">
        <v>741.3579999999999</v>
      </c>
      <c r="HP156">
        <v>23.8734</v>
      </c>
      <c r="HQ156">
        <v>101.113</v>
      </c>
      <c r="HR156">
        <v>101.023</v>
      </c>
    </row>
    <row r="157" spans="1:226">
      <c r="A157">
        <v>141</v>
      </c>
      <c r="B157">
        <v>1679424892.6</v>
      </c>
      <c r="C157">
        <v>2979.5</v>
      </c>
      <c r="D157" t="s">
        <v>641</v>
      </c>
      <c r="E157" t="s">
        <v>642</v>
      </c>
      <c r="F157">
        <v>5</v>
      </c>
      <c r="G157" t="s">
        <v>353</v>
      </c>
      <c r="H157" t="s">
        <v>354</v>
      </c>
      <c r="I157">
        <v>1679424884.814285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743.5860327573431</v>
      </c>
      <c r="AK157">
        <v>719.6492121212121</v>
      </c>
      <c r="AL157">
        <v>3.420943495588074</v>
      </c>
      <c r="AM157">
        <v>64.85962485554292</v>
      </c>
      <c r="AN157">
        <f>(AP157 - AO157 + BO157*1E3/(8.314*(BQ157+273.15)) * AR157/BN157 * AQ157) * BN157/(100*BB157) * 1000/(1000 - AP157)</f>
        <v>0</v>
      </c>
      <c r="AO157">
        <v>23.83384877072753</v>
      </c>
      <c r="AP157">
        <v>24.29556483516485</v>
      </c>
      <c r="AQ157">
        <v>-6.101441290249128E-06</v>
      </c>
      <c r="AR157">
        <v>96.46413391047723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1.51</v>
      </c>
      <c r="BC157">
        <v>0.5</v>
      </c>
      <c r="BD157" t="s">
        <v>355</v>
      </c>
      <c r="BE157">
        <v>2</v>
      </c>
      <c r="BF157" t="b">
        <v>1</v>
      </c>
      <c r="BG157">
        <v>1679424884.814285</v>
      </c>
      <c r="BH157">
        <v>677.8752500000002</v>
      </c>
      <c r="BI157">
        <v>709.5886071428571</v>
      </c>
      <c r="BJ157">
        <v>24.27968214285714</v>
      </c>
      <c r="BK157">
        <v>23.80024285714286</v>
      </c>
      <c r="BL157">
        <v>681.7152857142855</v>
      </c>
      <c r="BM157">
        <v>24.37574285714286</v>
      </c>
      <c r="BN157">
        <v>500.0647857142857</v>
      </c>
      <c r="BO157">
        <v>89.92940357142857</v>
      </c>
      <c r="BP157">
        <v>0.09997522857142857</v>
      </c>
      <c r="BQ157">
        <v>26.85098928571429</v>
      </c>
      <c r="BR157">
        <v>27.52796071428572</v>
      </c>
      <c r="BS157">
        <v>999.9000000000002</v>
      </c>
      <c r="BT157">
        <v>0</v>
      </c>
      <c r="BU157">
        <v>0</v>
      </c>
      <c r="BV157">
        <v>10006.7925</v>
      </c>
      <c r="BW157">
        <v>0</v>
      </c>
      <c r="BX157">
        <v>13.4898</v>
      </c>
      <c r="BY157">
        <v>-31.71330714285714</v>
      </c>
      <c r="BZ157">
        <v>694.7433571428572</v>
      </c>
      <c r="CA157">
        <v>726.8891785714285</v>
      </c>
      <c r="CB157">
        <v>0.4794371071428571</v>
      </c>
      <c r="CC157">
        <v>709.5886071428571</v>
      </c>
      <c r="CD157">
        <v>23.80024285714286</v>
      </c>
      <c r="CE157">
        <v>2.1834575</v>
      </c>
      <c r="CF157">
        <v>2.140342142857143</v>
      </c>
      <c r="CG157">
        <v>18.84145357142857</v>
      </c>
      <c r="CH157">
        <v>18.52261785714285</v>
      </c>
      <c r="CI157">
        <v>1999.996071428572</v>
      </c>
      <c r="CJ157">
        <v>0.9800053571428572</v>
      </c>
      <c r="CK157">
        <v>0.01999474285714286</v>
      </c>
      <c r="CL157">
        <v>0</v>
      </c>
      <c r="CM157">
        <v>2.320110714285714</v>
      </c>
      <c r="CN157">
        <v>0</v>
      </c>
      <c r="CO157">
        <v>2389.078928571429</v>
      </c>
      <c r="CP157">
        <v>16749.46428571429</v>
      </c>
      <c r="CQ157">
        <v>39.37246428571428</v>
      </c>
      <c r="CR157">
        <v>39.77435714285714</v>
      </c>
      <c r="CS157">
        <v>39.49971428571428</v>
      </c>
      <c r="CT157">
        <v>38.83007142857143</v>
      </c>
      <c r="CU157">
        <v>38.45507142857143</v>
      </c>
      <c r="CV157">
        <v>1960.006071428571</v>
      </c>
      <c r="CW157">
        <v>39.99</v>
      </c>
      <c r="CX157">
        <v>0</v>
      </c>
      <c r="CY157">
        <v>1679424899.7</v>
      </c>
      <c r="CZ157">
        <v>0</v>
      </c>
      <c r="DA157">
        <v>0</v>
      </c>
      <c r="DB157" t="s">
        <v>356</v>
      </c>
      <c r="DC157">
        <v>1678823626.5</v>
      </c>
      <c r="DD157">
        <v>1678823640.5</v>
      </c>
      <c r="DE157">
        <v>0</v>
      </c>
      <c r="DF157">
        <v>1.239</v>
      </c>
      <c r="DG157">
        <v>0.006</v>
      </c>
      <c r="DH157">
        <v>-2.298</v>
      </c>
      <c r="DI157">
        <v>-0.146</v>
      </c>
      <c r="DJ157">
        <v>420</v>
      </c>
      <c r="DK157">
        <v>21</v>
      </c>
      <c r="DL157">
        <v>0.57</v>
      </c>
      <c r="DM157">
        <v>0.05</v>
      </c>
      <c r="DN157">
        <v>-31.675615</v>
      </c>
      <c r="DO157">
        <v>-0.8285155722326488</v>
      </c>
      <c r="DP157">
        <v>0.09839236390594527</v>
      </c>
      <c r="DQ157">
        <v>0</v>
      </c>
      <c r="DR157">
        <v>0.48941085</v>
      </c>
      <c r="DS157">
        <v>-0.3122767654784273</v>
      </c>
      <c r="DT157">
        <v>0.03391892742669644</v>
      </c>
      <c r="DU157">
        <v>0</v>
      </c>
      <c r="DV157">
        <v>0</v>
      </c>
      <c r="DW157">
        <v>2</v>
      </c>
      <c r="DX157" t="s">
        <v>381</v>
      </c>
      <c r="DY157">
        <v>2.98339</v>
      </c>
      <c r="DZ157">
        <v>2.71575</v>
      </c>
      <c r="EA157">
        <v>0.136676</v>
      </c>
      <c r="EB157">
        <v>0.138994</v>
      </c>
      <c r="EC157">
        <v>0.107905</v>
      </c>
      <c r="ED157">
        <v>0.104489</v>
      </c>
      <c r="EE157">
        <v>27465.3</v>
      </c>
      <c r="EF157">
        <v>27485.7</v>
      </c>
      <c r="EG157">
        <v>29566.1</v>
      </c>
      <c r="EH157">
        <v>29521.7</v>
      </c>
      <c r="EI157">
        <v>34940.3</v>
      </c>
      <c r="EJ157">
        <v>35127.9</v>
      </c>
      <c r="EK157">
        <v>41651.6</v>
      </c>
      <c r="EL157">
        <v>42060.1</v>
      </c>
      <c r="EM157">
        <v>1.9742</v>
      </c>
      <c r="EN157">
        <v>1.90313</v>
      </c>
      <c r="EO157">
        <v>0.109933</v>
      </c>
      <c r="EP157">
        <v>0</v>
      </c>
      <c r="EQ157">
        <v>25.7198</v>
      </c>
      <c r="ER157">
        <v>999.9</v>
      </c>
      <c r="ES157">
        <v>57.3</v>
      </c>
      <c r="ET157">
        <v>30.6</v>
      </c>
      <c r="EU157">
        <v>28.095</v>
      </c>
      <c r="EV157">
        <v>62.6037</v>
      </c>
      <c r="EW157">
        <v>33.1691</v>
      </c>
      <c r="EX157">
        <v>1</v>
      </c>
      <c r="EY157">
        <v>-0.0884273</v>
      </c>
      <c r="EZ157">
        <v>0.6333029999999999</v>
      </c>
      <c r="FA157">
        <v>20.3398</v>
      </c>
      <c r="FB157">
        <v>5.21879</v>
      </c>
      <c r="FC157">
        <v>12.0099</v>
      </c>
      <c r="FD157">
        <v>4.98965</v>
      </c>
      <c r="FE157">
        <v>3.28865</v>
      </c>
      <c r="FF157">
        <v>9999</v>
      </c>
      <c r="FG157">
        <v>9999</v>
      </c>
      <c r="FH157">
        <v>9999</v>
      </c>
      <c r="FI157">
        <v>999.9</v>
      </c>
      <c r="FJ157">
        <v>1.86743</v>
      </c>
      <c r="FK157">
        <v>1.86646</v>
      </c>
      <c r="FL157">
        <v>1.866</v>
      </c>
      <c r="FM157">
        <v>1.86586</v>
      </c>
      <c r="FN157">
        <v>1.86769</v>
      </c>
      <c r="FO157">
        <v>1.87025</v>
      </c>
      <c r="FP157">
        <v>1.8689</v>
      </c>
      <c r="FQ157">
        <v>1.87027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-3.909</v>
      </c>
      <c r="GF157">
        <v>-0.0959</v>
      </c>
      <c r="GG157">
        <v>-1.841240210434717</v>
      </c>
      <c r="GH157">
        <v>-0.003310856085068561</v>
      </c>
      <c r="GI157">
        <v>6.863268723063948E-07</v>
      </c>
      <c r="GJ157">
        <v>-1.919107141366201E-10</v>
      </c>
      <c r="GK157">
        <v>-0.1688837207721138</v>
      </c>
      <c r="GL157">
        <v>-0.01731051475613908</v>
      </c>
      <c r="GM157">
        <v>0.001423790055903263</v>
      </c>
      <c r="GN157">
        <v>-2.424810517790065E-05</v>
      </c>
      <c r="GO157">
        <v>3</v>
      </c>
      <c r="GP157">
        <v>2318</v>
      </c>
      <c r="GQ157">
        <v>1</v>
      </c>
      <c r="GR157">
        <v>25</v>
      </c>
      <c r="GS157">
        <v>10021.1</v>
      </c>
      <c r="GT157">
        <v>10020.9</v>
      </c>
      <c r="GU157">
        <v>1.66992</v>
      </c>
      <c r="GV157">
        <v>2.21436</v>
      </c>
      <c r="GW157">
        <v>1.39648</v>
      </c>
      <c r="GX157">
        <v>2.34863</v>
      </c>
      <c r="GY157">
        <v>1.49536</v>
      </c>
      <c r="GZ157">
        <v>2.48291</v>
      </c>
      <c r="HA157">
        <v>35.5683</v>
      </c>
      <c r="HB157">
        <v>24.0787</v>
      </c>
      <c r="HC157">
        <v>18</v>
      </c>
      <c r="HD157">
        <v>529.074</v>
      </c>
      <c r="HE157">
        <v>439.541</v>
      </c>
      <c r="HF157">
        <v>24.4352</v>
      </c>
      <c r="HG157">
        <v>26.3727</v>
      </c>
      <c r="HH157">
        <v>29.9999</v>
      </c>
      <c r="HI157">
        <v>26.3949</v>
      </c>
      <c r="HJ157">
        <v>26.345</v>
      </c>
      <c r="HK157">
        <v>33.4163</v>
      </c>
      <c r="HL157">
        <v>23.5433</v>
      </c>
      <c r="HM157">
        <v>99.48009999999999</v>
      </c>
      <c r="HN157">
        <v>24.4095</v>
      </c>
      <c r="HO157">
        <v>754.715</v>
      </c>
      <c r="HP157">
        <v>23.8594</v>
      </c>
      <c r="HQ157">
        <v>101.114</v>
      </c>
      <c r="HR157">
        <v>101.023</v>
      </c>
    </row>
    <row r="158" spans="1:226">
      <c r="A158">
        <v>142</v>
      </c>
      <c r="B158">
        <v>1679424897.6</v>
      </c>
      <c r="C158">
        <v>2984.5</v>
      </c>
      <c r="D158" t="s">
        <v>643</v>
      </c>
      <c r="E158" t="s">
        <v>644</v>
      </c>
      <c r="F158">
        <v>5</v>
      </c>
      <c r="G158" t="s">
        <v>353</v>
      </c>
      <c r="H158" t="s">
        <v>354</v>
      </c>
      <c r="I158">
        <v>1679424890.1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760.9033744530517</v>
      </c>
      <c r="AK158">
        <v>736.8771757575754</v>
      </c>
      <c r="AL158">
        <v>3.446415132574661</v>
      </c>
      <c r="AM158">
        <v>64.85962485554292</v>
      </c>
      <c r="AN158">
        <f>(AP158 - AO158 + BO158*1E3/(8.314*(BQ158+273.15)) * AR158/BN158 * AQ158) * BN158/(100*BB158) * 1000/(1000 - AP158)</f>
        <v>0</v>
      </c>
      <c r="AO158">
        <v>23.86810778355757</v>
      </c>
      <c r="AP158">
        <v>24.31068241758244</v>
      </c>
      <c r="AQ158">
        <v>0.002120930774759598</v>
      </c>
      <c r="AR158">
        <v>96.46413391047723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1.51</v>
      </c>
      <c r="BC158">
        <v>0.5</v>
      </c>
      <c r="BD158" t="s">
        <v>355</v>
      </c>
      <c r="BE158">
        <v>2</v>
      </c>
      <c r="BF158" t="b">
        <v>1</v>
      </c>
      <c r="BG158">
        <v>1679424890.1</v>
      </c>
      <c r="BH158">
        <v>695.5315185185185</v>
      </c>
      <c r="BI158">
        <v>727.3225185185183</v>
      </c>
      <c r="BJ158">
        <v>24.28848148148148</v>
      </c>
      <c r="BK158">
        <v>23.83382962962963</v>
      </c>
      <c r="BL158">
        <v>699.4183333333333</v>
      </c>
      <c r="BM158">
        <v>24.38446666666667</v>
      </c>
      <c r="BN158">
        <v>500.0608148148148</v>
      </c>
      <c r="BO158">
        <v>89.93044814814813</v>
      </c>
      <c r="BP158">
        <v>0.1000107296296296</v>
      </c>
      <c r="BQ158">
        <v>26.84498888888889</v>
      </c>
      <c r="BR158">
        <v>27.52707407407408</v>
      </c>
      <c r="BS158">
        <v>999.9000000000001</v>
      </c>
      <c r="BT158">
        <v>0</v>
      </c>
      <c r="BU158">
        <v>0</v>
      </c>
      <c r="BV158">
        <v>9999.406666666666</v>
      </c>
      <c r="BW158">
        <v>0</v>
      </c>
      <c r="BX158">
        <v>13.4898</v>
      </c>
      <c r="BY158">
        <v>-31.79096666666666</v>
      </c>
      <c r="BZ158">
        <v>712.8455185185185</v>
      </c>
      <c r="CA158">
        <v>745.0812592592592</v>
      </c>
      <c r="CB158">
        <v>0.454657</v>
      </c>
      <c r="CC158">
        <v>727.3225185185183</v>
      </c>
      <c r="CD158">
        <v>23.83382962962963</v>
      </c>
      <c r="CE158">
        <v>2.184274814814815</v>
      </c>
      <c r="CF158">
        <v>2.143387037037037</v>
      </c>
      <c r="CG158">
        <v>18.84744074074074</v>
      </c>
      <c r="CH158">
        <v>18.54531111111111</v>
      </c>
      <c r="CI158">
        <v>2000.013333333333</v>
      </c>
      <c r="CJ158">
        <v>0.9800048888888888</v>
      </c>
      <c r="CK158">
        <v>0.01999521111111111</v>
      </c>
      <c r="CL158">
        <v>0</v>
      </c>
      <c r="CM158">
        <v>2.348007407407407</v>
      </c>
      <c r="CN158">
        <v>0</v>
      </c>
      <c r="CO158">
        <v>2390.256296296297</v>
      </c>
      <c r="CP158">
        <v>16749.61481481482</v>
      </c>
      <c r="CQ158">
        <v>39.31922222222222</v>
      </c>
      <c r="CR158">
        <v>39.73129629629629</v>
      </c>
      <c r="CS158">
        <v>39.45114814814815</v>
      </c>
      <c r="CT158">
        <v>38.78674074074074</v>
      </c>
      <c r="CU158">
        <v>38.41174074074074</v>
      </c>
      <c r="CV158">
        <v>1960.023333333333</v>
      </c>
      <c r="CW158">
        <v>39.99</v>
      </c>
      <c r="CX158">
        <v>0</v>
      </c>
      <c r="CY158">
        <v>1679424904.5</v>
      </c>
      <c r="CZ158">
        <v>0</v>
      </c>
      <c r="DA158">
        <v>0</v>
      </c>
      <c r="DB158" t="s">
        <v>356</v>
      </c>
      <c r="DC158">
        <v>1678823626.5</v>
      </c>
      <c r="DD158">
        <v>1678823640.5</v>
      </c>
      <c r="DE158">
        <v>0</v>
      </c>
      <c r="DF158">
        <v>1.239</v>
      </c>
      <c r="DG158">
        <v>0.006</v>
      </c>
      <c r="DH158">
        <v>-2.298</v>
      </c>
      <c r="DI158">
        <v>-0.146</v>
      </c>
      <c r="DJ158">
        <v>420</v>
      </c>
      <c r="DK158">
        <v>21</v>
      </c>
      <c r="DL158">
        <v>0.57</v>
      </c>
      <c r="DM158">
        <v>0.05</v>
      </c>
      <c r="DN158">
        <v>-31.76462249999999</v>
      </c>
      <c r="DO158">
        <v>-0.9851966228892948</v>
      </c>
      <c r="DP158">
        <v>0.1123422104275596</v>
      </c>
      <c r="DQ158">
        <v>0</v>
      </c>
      <c r="DR158">
        <v>0.4683779749999999</v>
      </c>
      <c r="DS158">
        <v>-0.3243512082551601</v>
      </c>
      <c r="DT158">
        <v>0.03498916893660629</v>
      </c>
      <c r="DU158">
        <v>0</v>
      </c>
      <c r="DV158">
        <v>0</v>
      </c>
      <c r="DW158">
        <v>2</v>
      </c>
      <c r="DX158" t="s">
        <v>381</v>
      </c>
      <c r="DY158">
        <v>2.98353</v>
      </c>
      <c r="DZ158">
        <v>2.71552</v>
      </c>
      <c r="EA158">
        <v>0.138879</v>
      </c>
      <c r="EB158">
        <v>0.14113</v>
      </c>
      <c r="EC158">
        <v>0.107956</v>
      </c>
      <c r="ED158">
        <v>0.1045</v>
      </c>
      <c r="EE158">
        <v>27395.1</v>
      </c>
      <c r="EF158">
        <v>27417.4</v>
      </c>
      <c r="EG158">
        <v>29565.8</v>
      </c>
      <c r="EH158">
        <v>29521.6</v>
      </c>
      <c r="EI158">
        <v>34938</v>
      </c>
      <c r="EJ158">
        <v>35127.4</v>
      </c>
      <c r="EK158">
        <v>41651.3</v>
      </c>
      <c r="EL158">
        <v>42060.1</v>
      </c>
      <c r="EM158">
        <v>1.97403</v>
      </c>
      <c r="EN158">
        <v>1.90335</v>
      </c>
      <c r="EO158">
        <v>0.110283</v>
      </c>
      <c r="EP158">
        <v>0</v>
      </c>
      <c r="EQ158">
        <v>25.7184</v>
      </c>
      <c r="ER158">
        <v>999.9</v>
      </c>
      <c r="ES158">
        <v>57.3</v>
      </c>
      <c r="ET158">
        <v>30.6</v>
      </c>
      <c r="EU158">
        <v>28.0944</v>
      </c>
      <c r="EV158">
        <v>62.6737</v>
      </c>
      <c r="EW158">
        <v>32.5681</v>
      </c>
      <c r="EX158">
        <v>1</v>
      </c>
      <c r="EY158">
        <v>-0.0884146</v>
      </c>
      <c r="EZ158">
        <v>0.641133</v>
      </c>
      <c r="FA158">
        <v>20.3398</v>
      </c>
      <c r="FB158">
        <v>5.21744</v>
      </c>
      <c r="FC158">
        <v>12.0099</v>
      </c>
      <c r="FD158">
        <v>4.9894</v>
      </c>
      <c r="FE158">
        <v>3.28853</v>
      </c>
      <c r="FF158">
        <v>9999</v>
      </c>
      <c r="FG158">
        <v>9999</v>
      </c>
      <c r="FH158">
        <v>9999</v>
      </c>
      <c r="FI158">
        <v>999.9</v>
      </c>
      <c r="FJ158">
        <v>1.86744</v>
      </c>
      <c r="FK158">
        <v>1.86646</v>
      </c>
      <c r="FL158">
        <v>1.866</v>
      </c>
      <c r="FM158">
        <v>1.86589</v>
      </c>
      <c r="FN158">
        <v>1.86769</v>
      </c>
      <c r="FO158">
        <v>1.87027</v>
      </c>
      <c r="FP158">
        <v>1.8689</v>
      </c>
      <c r="FQ158">
        <v>1.87027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-3.953</v>
      </c>
      <c r="GF158">
        <v>-0.0958</v>
      </c>
      <c r="GG158">
        <v>-1.841240210434717</v>
      </c>
      <c r="GH158">
        <v>-0.003310856085068561</v>
      </c>
      <c r="GI158">
        <v>6.863268723063948E-07</v>
      </c>
      <c r="GJ158">
        <v>-1.919107141366201E-10</v>
      </c>
      <c r="GK158">
        <v>-0.1688837207721138</v>
      </c>
      <c r="GL158">
        <v>-0.01731051475613908</v>
      </c>
      <c r="GM158">
        <v>0.001423790055903263</v>
      </c>
      <c r="GN158">
        <v>-2.424810517790065E-05</v>
      </c>
      <c r="GO158">
        <v>3</v>
      </c>
      <c r="GP158">
        <v>2318</v>
      </c>
      <c r="GQ158">
        <v>1</v>
      </c>
      <c r="GR158">
        <v>25</v>
      </c>
      <c r="GS158">
        <v>10021.2</v>
      </c>
      <c r="GT158">
        <v>10021</v>
      </c>
      <c r="GU158">
        <v>1.70044</v>
      </c>
      <c r="GV158">
        <v>2.21436</v>
      </c>
      <c r="GW158">
        <v>1.39648</v>
      </c>
      <c r="GX158">
        <v>2.34985</v>
      </c>
      <c r="GY158">
        <v>1.49536</v>
      </c>
      <c r="GZ158">
        <v>2.54395</v>
      </c>
      <c r="HA158">
        <v>35.5683</v>
      </c>
      <c r="HB158">
        <v>24.0787</v>
      </c>
      <c r="HC158">
        <v>18</v>
      </c>
      <c r="HD158">
        <v>528.938</v>
      </c>
      <c r="HE158">
        <v>439.659</v>
      </c>
      <c r="HF158">
        <v>24.404</v>
      </c>
      <c r="HG158">
        <v>26.3705</v>
      </c>
      <c r="HH158">
        <v>29.9999</v>
      </c>
      <c r="HI158">
        <v>26.3926</v>
      </c>
      <c r="HJ158">
        <v>26.3429</v>
      </c>
      <c r="HK158">
        <v>34.0395</v>
      </c>
      <c r="HL158">
        <v>23.5433</v>
      </c>
      <c r="HM158">
        <v>99.48009999999999</v>
      </c>
      <c r="HN158">
        <v>24.3912</v>
      </c>
      <c r="HO158">
        <v>774.751</v>
      </c>
      <c r="HP158">
        <v>23.8549</v>
      </c>
      <c r="HQ158">
        <v>101.113</v>
      </c>
      <c r="HR158">
        <v>101.023</v>
      </c>
    </row>
    <row r="159" spans="1:226">
      <c r="A159">
        <v>143</v>
      </c>
      <c r="B159">
        <v>1679424902.6</v>
      </c>
      <c r="C159">
        <v>2989.5</v>
      </c>
      <c r="D159" t="s">
        <v>645</v>
      </c>
      <c r="E159" t="s">
        <v>646</v>
      </c>
      <c r="F159">
        <v>5</v>
      </c>
      <c r="G159" t="s">
        <v>353</v>
      </c>
      <c r="H159" t="s">
        <v>354</v>
      </c>
      <c r="I159">
        <v>1679424894.814285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778.0146888621399</v>
      </c>
      <c r="AK159">
        <v>753.9354303030299</v>
      </c>
      <c r="AL159">
        <v>3.405137890096332</v>
      </c>
      <c r="AM159">
        <v>64.85962485554292</v>
      </c>
      <c r="AN159">
        <f>(AP159 - AO159 + BO159*1E3/(8.314*(BQ159+273.15)) * AR159/BN159 * AQ159) * BN159/(100*BB159) * 1000/(1000 - AP159)</f>
        <v>0</v>
      </c>
      <c r="AO159">
        <v>23.87037168350396</v>
      </c>
      <c r="AP159">
        <v>24.31899780219782</v>
      </c>
      <c r="AQ159">
        <v>0.0008021723295612605</v>
      </c>
      <c r="AR159">
        <v>96.46413391047723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1.51</v>
      </c>
      <c r="BC159">
        <v>0.5</v>
      </c>
      <c r="BD159" t="s">
        <v>355</v>
      </c>
      <c r="BE159">
        <v>2</v>
      </c>
      <c r="BF159" t="b">
        <v>1</v>
      </c>
      <c r="BG159">
        <v>1679424894.814285</v>
      </c>
      <c r="BH159">
        <v>711.2759285714285</v>
      </c>
      <c r="BI159">
        <v>743.1385714285715</v>
      </c>
      <c r="BJ159">
        <v>24.30103928571429</v>
      </c>
      <c r="BK159">
        <v>23.86155</v>
      </c>
      <c r="BL159">
        <v>715.2042499999999</v>
      </c>
      <c r="BM159">
        <v>24.39690714285715</v>
      </c>
      <c r="BN159">
        <v>500.0727857142857</v>
      </c>
      <c r="BO159">
        <v>89.93233571428571</v>
      </c>
      <c r="BP159">
        <v>0.1000847321428572</v>
      </c>
      <c r="BQ159">
        <v>26.83788214285714</v>
      </c>
      <c r="BR159">
        <v>27.516975</v>
      </c>
      <c r="BS159">
        <v>999.9000000000002</v>
      </c>
      <c r="BT159">
        <v>0</v>
      </c>
      <c r="BU159">
        <v>0</v>
      </c>
      <c r="BV159">
        <v>9995.118214285714</v>
      </c>
      <c r="BW159">
        <v>0</v>
      </c>
      <c r="BX159">
        <v>13.4898</v>
      </c>
      <c r="BY159">
        <v>-31.86265714285714</v>
      </c>
      <c r="BZ159">
        <v>728.9912857142855</v>
      </c>
      <c r="CA159">
        <v>761.3047142857142</v>
      </c>
      <c r="CB159">
        <v>0.4394976785714286</v>
      </c>
      <c r="CC159">
        <v>743.1385714285715</v>
      </c>
      <c r="CD159">
        <v>23.86155</v>
      </c>
      <c r="CE159">
        <v>2.185448928571429</v>
      </c>
      <c r="CF159">
        <v>2.145925</v>
      </c>
      <c r="CG159">
        <v>18.85604285714286</v>
      </c>
      <c r="CH159">
        <v>18.564225</v>
      </c>
      <c r="CI159">
        <v>1999.997857142858</v>
      </c>
      <c r="CJ159">
        <v>0.9800040714285715</v>
      </c>
      <c r="CK159">
        <v>0.01999602857142857</v>
      </c>
      <c r="CL159">
        <v>0</v>
      </c>
      <c r="CM159">
        <v>2.354139285714286</v>
      </c>
      <c r="CN159">
        <v>0</v>
      </c>
      <c r="CO159">
        <v>2391.364642857142</v>
      </c>
      <c r="CP159">
        <v>16749.47857142857</v>
      </c>
      <c r="CQ159">
        <v>39.27653571428571</v>
      </c>
      <c r="CR159">
        <v>39.70949999999999</v>
      </c>
      <c r="CS159">
        <v>39.41271428571429</v>
      </c>
      <c r="CT159">
        <v>38.74971428571428</v>
      </c>
      <c r="CU159">
        <v>38.37471428571428</v>
      </c>
      <c r="CV159">
        <v>1960.0075</v>
      </c>
      <c r="CW159">
        <v>39.99035714285714</v>
      </c>
      <c r="CX159">
        <v>0</v>
      </c>
      <c r="CY159">
        <v>1679424909.9</v>
      </c>
      <c r="CZ159">
        <v>0</v>
      </c>
      <c r="DA159">
        <v>0</v>
      </c>
      <c r="DB159" t="s">
        <v>356</v>
      </c>
      <c r="DC159">
        <v>1678823626.5</v>
      </c>
      <c r="DD159">
        <v>1678823640.5</v>
      </c>
      <c r="DE159">
        <v>0</v>
      </c>
      <c r="DF159">
        <v>1.239</v>
      </c>
      <c r="DG159">
        <v>0.006</v>
      </c>
      <c r="DH159">
        <v>-2.298</v>
      </c>
      <c r="DI159">
        <v>-0.146</v>
      </c>
      <c r="DJ159">
        <v>420</v>
      </c>
      <c r="DK159">
        <v>21</v>
      </c>
      <c r="DL159">
        <v>0.57</v>
      </c>
      <c r="DM159">
        <v>0.05</v>
      </c>
      <c r="DN159">
        <v>-31.810365</v>
      </c>
      <c r="DO159">
        <v>-0.8834859287054222</v>
      </c>
      <c r="DP159">
        <v>0.1018803085733453</v>
      </c>
      <c r="DQ159">
        <v>0</v>
      </c>
      <c r="DR159">
        <v>0.4564773</v>
      </c>
      <c r="DS159">
        <v>-0.2224131557223261</v>
      </c>
      <c r="DT159">
        <v>0.02985621650025334</v>
      </c>
      <c r="DU159">
        <v>0</v>
      </c>
      <c r="DV159">
        <v>0</v>
      </c>
      <c r="DW159">
        <v>2</v>
      </c>
      <c r="DX159" t="s">
        <v>381</v>
      </c>
      <c r="DY159">
        <v>2.98344</v>
      </c>
      <c r="DZ159">
        <v>2.71559</v>
      </c>
      <c r="EA159">
        <v>0.14105</v>
      </c>
      <c r="EB159">
        <v>0.143239</v>
      </c>
      <c r="EC159">
        <v>0.107985</v>
      </c>
      <c r="ED159">
        <v>0.1045</v>
      </c>
      <c r="EE159">
        <v>27326</v>
      </c>
      <c r="EF159">
        <v>27350.8</v>
      </c>
      <c r="EG159">
        <v>29565.9</v>
      </c>
      <c r="EH159">
        <v>29522.2</v>
      </c>
      <c r="EI159">
        <v>34937</v>
      </c>
      <c r="EJ159">
        <v>35128.3</v>
      </c>
      <c r="EK159">
        <v>41651.4</v>
      </c>
      <c r="EL159">
        <v>42061.1</v>
      </c>
      <c r="EM159">
        <v>1.97378</v>
      </c>
      <c r="EN159">
        <v>1.9034</v>
      </c>
      <c r="EO159">
        <v>0.108488</v>
      </c>
      <c r="EP159">
        <v>0</v>
      </c>
      <c r="EQ159">
        <v>25.7182</v>
      </c>
      <c r="ER159">
        <v>999.9</v>
      </c>
      <c r="ES159">
        <v>57.3</v>
      </c>
      <c r="ET159">
        <v>30.6</v>
      </c>
      <c r="EU159">
        <v>28.0927</v>
      </c>
      <c r="EV159">
        <v>62.7437</v>
      </c>
      <c r="EW159">
        <v>32.6963</v>
      </c>
      <c r="EX159">
        <v>1</v>
      </c>
      <c r="EY159">
        <v>-0.0886509</v>
      </c>
      <c r="EZ159">
        <v>0.601958</v>
      </c>
      <c r="FA159">
        <v>20.3399</v>
      </c>
      <c r="FB159">
        <v>5.21789</v>
      </c>
      <c r="FC159">
        <v>12.0099</v>
      </c>
      <c r="FD159">
        <v>4.9895</v>
      </c>
      <c r="FE159">
        <v>3.2885</v>
      </c>
      <c r="FF159">
        <v>9999</v>
      </c>
      <c r="FG159">
        <v>9999</v>
      </c>
      <c r="FH159">
        <v>9999</v>
      </c>
      <c r="FI159">
        <v>999.9</v>
      </c>
      <c r="FJ159">
        <v>1.86742</v>
      </c>
      <c r="FK159">
        <v>1.86646</v>
      </c>
      <c r="FL159">
        <v>1.866</v>
      </c>
      <c r="FM159">
        <v>1.86586</v>
      </c>
      <c r="FN159">
        <v>1.86769</v>
      </c>
      <c r="FO159">
        <v>1.87027</v>
      </c>
      <c r="FP159">
        <v>1.86889</v>
      </c>
      <c r="FQ159">
        <v>1.87027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-3.997</v>
      </c>
      <c r="GF159">
        <v>-0.09569999999999999</v>
      </c>
      <c r="GG159">
        <v>-1.841240210434717</v>
      </c>
      <c r="GH159">
        <v>-0.003310856085068561</v>
      </c>
      <c r="GI159">
        <v>6.863268723063948E-07</v>
      </c>
      <c r="GJ159">
        <v>-1.919107141366201E-10</v>
      </c>
      <c r="GK159">
        <v>-0.1688837207721138</v>
      </c>
      <c r="GL159">
        <v>-0.01731051475613908</v>
      </c>
      <c r="GM159">
        <v>0.001423790055903263</v>
      </c>
      <c r="GN159">
        <v>-2.424810517790065E-05</v>
      </c>
      <c r="GO159">
        <v>3</v>
      </c>
      <c r="GP159">
        <v>2318</v>
      </c>
      <c r="GQ159">
        <v>1</v>
      </c>
      <c r="GR159">
        <v>25</v>
      </c>
      <c r="GS159">
        <v>10021.3</v>
      </c>
      <c r="GT159">
        <v>10021</v>
      </c>
      <c r="GU159">
        <v>1.72607</v>
      </c>
      <c r="GV159">
        <v>2.21191</v>
      </c>
      <c r="GW159">
        <v>1.39771</v>
      </c>
      <c r="GX159">
        <v>2.35107</v>
      </c>
      <c r="GY159">
        <v>1.49536</v>
      </c>
      <c r="GZ159">
        <v>2.48657</v>
      </c>
      <c r="HA159">
        <v>35.5683</v>
      </c>
      <c r="HB159">
        <v>24.0787</v>
      </c>
      <c r="HC159">
        <v>18</v>
      </c>
      <c r="HD159">
        <v>528.754</v>
      </c>
      <c r="HE159">
        <v>439.673</v>
      </c>
      <c r="HF159">
        <v>24.3824</v>
      </c>
      <c r="HG159">
        <v>26.3686</v>
      </c>
      <c r="HH159">
        <v>29.9998</v>
      </c>
      <c r="HI159">
        <v>26.3906</v>
      </c>
      <c r="HJ159">
        <v>26.3407</v>
      </c>
      <c r="HK159">
        <v>34.6065</v>
      </c>
      <c r="HL159">
        <v>23.5433</v>
      </c>
      <c r="HM159">
        <v>99.48009999999999</v>
      </c>
      <c r="HN159">
        <v>24.3819</v>
      </c>
      <c r="HO159">
        <v>788.11</v>
      </c>
      <c r="HP159">
        <v>23.8523</v>
      </c>
      <c r="HQ159">
        <v>101.113</v>
      </c>
      <c r="HR159">
        <v>101.025</v>
      </c>
    </row>
    <row r="160" spans="1:226">
      <c r="A160">
        <v>144</v>
      </c>
      <c r="B160">
        <v>1679424907.6</v>
      </c>
      <c r="C160">
        <v>2994.5</v>
      </c>
      <c r="D160" t="s">
        <v>647</v>
      </c>
      <c r="E160" t="s">
        <v>648</v>
      </c>
      <c r="F160">
        <v>5</v>
      </c>
      <c r="G160" t="s">
        <v>353</v>
      </c>
      <c r="H160" t="s">
        <v>354</v>
      </c>
      <c r="I160">
        <v>1679424900.1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795.2326847211781</v>
      </c>
      <c r="AK160">
        <v>771.0567757575759</v>
      </c>
      <c r="AL160">
        <v>3.419040288050163</v>
      </c>
      <c r="AM160">
        <v>64.85962485554292</v>
      </c>
      <c r="AN160">
        <f>(AP160 - AO160 + BO160*1E3/(8.314*(BQ160+273.15)) * AR160/BN160 * AQ160) * BN160/(100*BB160) * 1000/(1000 - AP160)</f>
        <v>0</v>
      </c>
      <c r="AO160">
        <v>23.86603328671605</v>
      </c>
      <c r="AP160">
        <v>24.32144395604397</v>
      </c>
      <c r="AQ160">
        <v>0.0001054753189622156</v>
      </c>
      <c r="AR160">
        <v>96.46413391047723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1.51</v>
      </c>
      <c r="BC160">
        <v>0.5</v>
      </c>
      <c r="BD160" t="s">
        <v>355</v>
      </c>
      <c r="BE160">
        <v>2</v>
      </c>
      <c r="BF160" t="b">
        <v>1</v>
      </c>
      <c r="BG160">
        <v>1679424900.1</v>
      </c>
      <c r="BH160">
        <v>728.948037037037</v>
      </c>
      <c r="BI160">
        <v>760.8863703703703</v>
      </c>
      <c r="BJ160">
        <v>24.31415555555556</v>
      </c>
      <c r="BK160">
        <v>23.86765555555556</v>
      </c>
      <c r="BL160">
        <v>732.9227407407408</v>
      </c>
      <c r="BM160">
        <v>24.40991481481481</v>
      </c>
      <c r="BN160">
        <v>500.0580740740741</v>
      </c>
      <c r="BO160">
        <v>89.93512962962963</v>
      </c>
      <c r="BP160">
        <v>0.100026362962963</v>
      </c>
      <c r="BQ160">
        <v>26.82918148148148</v>
      </c>
      <c r="BR160">
        <v>27.50564074074074</v>
      </c>
      <c r="BS160">
        <v>999.9000000000001</v>
      </c>
      <c r="BT160">
        <v>0</v>
      </c>
      <c r="BU160">
        <v>0</v>
      </c>
      <c r="BV160">
        <v>9995.881851851855</v>
      </c>
      <c r="BW160">
        <v>0</v>
      </c>
      <c r="BX160">
        <v>13.4898</v>
      </c>
      <c r="BY160">
        <v>-31.93838148148148</v>
      </c>
      <c r="BZ160">
        <v>747.1134814814812</v>
      </c>
      <c r="CA160">
        <v>779.4910740740742</v>
      </c>
      <c r="CB160">
        <v>0.4465037037037037</v>
      </c>
      <c r="CC160">
        <v>760.8863703703703</v>
      </c>
      <c r="CD160">
        <v>23.86765555555556</v>
      </c>
      <c r="CE160">
        <v>2.186696666666667</v>
      </c>
      <c r="CF160">
        <v>2.146541111111111</v>
      </c>
      <c r="CG160">
        <v>18.86517777777778</v>
      </c>
      <c r="CH160">
        <v>18.56881481481481</v>
      </c>
      <c r="CI160">
        <v>2000.013703703704</v>
      </c>
      <c r="CJ160">
        <v>0.9800036666666665</v>
      </c>
      <c r="CK160">
        <v>0.01999643333333333</v>
      </c>
      <c r="CL160">
        <v>0</v>
      </c>
      <c r="CM160">
        <v>2.305677777777777</v>
      </c>
      <c r="CN160">
        <v>0</v>
      </c>
      <c r="CO160">
        <v>2392.5</v>
      </c>
      <c r="CP160">
        <v>16749.61111111111</v>
      </c>
      <c r="CQ160">
        <v>39.23122222222222</v>
      </c>
      <c r="CR160">
        <v>39.67092592592593</v>
      </c>
      <c r="CS160">
        <v>39.36781481481481</v>
      </c>
      <c r="CT160">
        <v>38.70574074074074</v>
      </c>
      <c r="CU160">
        <v>38.33533333333333</v>
      </c>
      <c r="CV160">
        <v>1960.023333333333</v>
      </c>
      <c r="CW160">
        <v>39.99037037037037</v>
      </c>
      <c r="CX160">
        <v>0</v>
      </c>
      <c r="CY160">
        <v>1679424914.7</v>
      </c>
      <c r="CZ160">
        <v>0</v>
      </c>
      <c r="DA160">
        <v>0</v>
      </c>
      <c r="DB160" t="s">
        <v>356</v>
      </c>
      <c r="DC160">
        <v>1678823626.5</v>
      </c>
      <c r="DD160">
        <v>1678823640.5</v>
      </c>
      <c r="DE160">
        <v>0</v>
      </c>
      <c r="DF160">
        <v>1.239</v>
      </c>
      <c r="DG160">
        <v>0.006</v>
      </c>
      <c r="DH160">
        <v>-2.298</v>
      </c>
      <c r="DI160">
        <v>-0.146</v>
      </c>
      <c r="DJ160">
        <v>420</v>
      </c>
      <c r="DK160">
        <v>21</v>
      </c>
      <c r="DL160">
        <v>0.57</v>
      </c>
      <c r="DM160">
        <v>0.05</v>
      </c>
      <c r="DN160">
        <v>-31.88678780487805</v>
      </c>
      <c r="DO160">
        <v>-0.8186257839721204</v>
      </c>
      <c r="DP160">
        <v>0.09208184110363507</v>
      </c>
      <c r="DQ160">
        <v>0</v>
      </c>
      <c r="DR160">
        <v>0.4443575609756097</v>
      </c>
      <c r="DS160">
        <v>0.04711963066202119</v>
      </c>
      <c r="DT160">
        <v>0.01259187929376394</v>
      </c>
      <c r="DU160">
        <v>1</v>
      </c>
      <c r="DV160">
        <v>1</v>
      </c>
      <c r="DW160">
        <v>2</v>
      </c>
      <c r="DX160" t="s">
        <v>357</v>
      </c>
      <c r="DY160">
        <v>2.98324</v>
      </c>
      <c r="DZ160">
        <v>2.71588</v>
      </c>
      <c r="EA160">
        <v>0.143187</v>
      </c>
      <c r="EB160">
        <v>0.145327</v>
      </c>
      <c r="EC160">
        <v>0.107989</v>
      </c>
      <c r="ED160">
        <v>0.104487</v>
      </c>
      <c r="EE160">
        <v>27258.3</v>
      </c>
      <c r="EF160">
        <v>27284.3</v>
      </c>
      <c r="EG160">
        <v>29566.1</v>
      </c>
      <c r="EH160">
        <v>29522.5</v>
      </c>
      <c r="EI160">
        <v>34937.1</v>
      </c>
      <c r="EJ160">
        <v>35129.1</v>
      </c>
      <c r="EK160">
        <v>41651.7</v>
      </c>
      <c r="EL160">
        <v>42061.4</v>
      </c>
      <c r="EM160">
        <v>1.97397</v>
      </c>
      <c r="EN160">
        <v>1.9035</v>
      </c>
      <c r="EO160">
        <v>0.109501</v>
      </c>
      <c r="EP160">
        <v>0</v>
      </c>
      <c r="EQ160">
        <v>25.7162</v>
      </c>
      <c r="ER160">
        <v>999.9</v>
      </c>
      <c r="ES160">
        <v>57.3</v>
      </c>
      <c r="ET160">
        <v>30.6</v>
      </c>
      <c r="EU160">
        <v>28.092</v>
      </c>
      <c r="EV160">
        <v>62.9637</v>
      </c>
      <c r="EW160">
        <v>33.121</v>
      </c>
      <c r="EX160">
        <v>1</v>
      </c>
      <c r="EY160">
        <v>-0.08900660000000001</v>
      </c>
      <c r="EZ160">
        <v>0.347644</v>
      </c>
      <c r="FA160">
        <v>20.3404</v>
      </c>
      <c r="FB160">
        <v>5.21789</v>
      </c>
      <c r="FC160">
        <v>12.0099</v>
      </c>
      <c r="FD160">
        <v>4.9893</v>
      </c>
      <c r="FE160">
        <v>3.28848</v>
      </c>
      <c r="FF160">
        <v>9999</v>
      </c>
      <c r="FG160">
        <v>9999</v>
      </c>
      <c r="FH160">
        <v>9999</v>
      </c>
      <c r="FI160">
        <v>999.9</v>
      </c>
      <c r="FJ160">
        <v>1.8674</v>
      </c>
      <c r="FK160">
        <v>1.86647</v>
      </c>
      <c r="FL160">
        <v>1.866</v>
      </c>
      <c r="FM160">
        <v>1.86586</v>
      </c>
      <c r="FN160">
        <v>1.8677</v>
      </c>
      <c r="FO160">
        <v>1.87025</v>
      </c>
      <c r="FP160">
        <v>1.86889</v>
      </c>
      <c r="FQ160">
        <v>1.87027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-4.04</v>
      </c>
      <c r="GF160">
        <v>-0.09569999999999999</v>
      </c>
      <c r="GG160">
        <v>-1.841240210434717</v>
      </c>
      <c r="GH160">
        <v>-0.003310856085068561</v>
      </c>
      <c r="GI160">
        <v>6.863268723063948E-07</v>
      </c>
      <c r="GJ160">
        <v>-1.919107141366201E-10</v>
      </c>
      <c r="GK160">
        <v>-0.1688837207721138</v>
      </c>
      <c r="GL160">
        <v>-0.01731051475613908</v>
      </c>
      <c r="GM160">
        <v>0.001423790055903263</v>
      </c>
      <c r="GN160">
        <v>-2.424810517790065E-05</v>
      </c>
      <c r="GO160">
        <v>3</v>
      </c>
      <c r="GP160">
        <v>2318</v>
      </c>
      <c r="GQ160">
        <v>1</v>
      </c>
      <c r="GR160">
        <v>25</v>
      </c>
      <c r="GS160">
        <v>10021.4</v>
      </c>
      <c r="GT160">
        <v>10021.1</v>
      </c>
      <c r="GU160">
        <v>1.75903</v>
      </c>
      <c r="GV160">
        <v>2.21191</v>
      </c>
      <c r="GW160">
        <v>1.39648</v>
      </c>
      <c r="GX160">
        <v>2.35107</v>
      </c>
      <c r="GY160">
        <v>1.49536</v>
      </c>
      <c r="GZ160">
        <v>2.47925</v>
      </c>
      <c r="HA160">
        <v>35.5683</v>
      </c>
      <c r="HB160">
        <v>24.07</v>
      </c>
      <c r="HC160">
        <v>18</v>
      </c>
      <c r="HD160">
        <v>528.867</v>
      </c>
      <c r="HE160">
        <v>439.716</v>
      </c>
      <c r="HF160">
        <v>24.3763</v>
      </c>
      <c r="HG160">
        <v>26.3664</v>
      </c>
      <c r="HH160">
        <v>29.9999</v>
      </c>
      <c r="HI160">
        <v>26.3884</v>
      </c>
      <c r="HJ160">
        <v>26.3385</v>
      </c>
      <c r="HK160">
        <v>35.2269</v>
      </c>
      <c r="HL160">
        <v>23.5433</v>
      </c>
      <c r="HM160">
        <v>99.85169999999999</v>
      </c>
      <c r="HN160">
        <v>24.4945</v>
      </c>
      <c r="HO160">
        <v>808.191</v>
      </c>
      <c r="HP160">
        <v>23.8523</v>
      </c>
      <c r="HQ160">
        <v>101.114</v>
      </c>
      <c r="HR160">
        <v>101.026</v>
      </c>
    </row>
    <row r="161" spans="1:226">
      <c r="A161">
        <v>145</v>
      </c>
      <c r="B161">
        <v>1679424912.6</v>
      </c>
      <c r="C161">
        <v>2999.5</v>
      </c>
      <c r="D161" t="s">
        <v>649</v>
      </c>
      <c r="E161" t="s">
        <v>650</v>
      </c>
      <c r="F161">
        <v>5</v>
      </c>
      <c r="G161" t="s">
        <v>353</v>
      </c>
      <c r="H161" t="s">
        <v>354</v>
      </c>
      <c r="I161">
        <v>1679424904.814285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812.3491025847565</v>
      </c>
      <c r="AK161">
        <v>788.1920848484848</v>
      </c>
      <c r="AL161">
        <v>3.424176571121699</v>
      </c>
      <c r="AM161">
        <v>64.85962485554292</v>
      </c>
      <c r="AN161">
        <f>(AP161 - AO161 + BO161*1E3/(8.314*(BQ161+273.15)) * AR161/BN161 * AQ161) * BN161/(100*BB161) * 1000/(1000 - AP161)</f>
        <v>0</v>
      </c>
      <c r="AO161">
        <v>23.86281201376902</v>
      </c>
      <c r="AP161">
        <v>24.32443076923079</v>
      </c>
      <c r="AQ161">
        <v>1.041548778661826E-06</v>
      </c>
      <c r="AR161">
        <v>96.46413391047723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1.51</v>
      </c>
      <c r="BC161">
        <v>0.5</v>
      </c>
      <c r="BD161" t="s">
        <v>355</v>
      </c>
      <c r="BE161">
        <v>2</v>
      </c>
      <c r="BF161" t="b">
        <v>1</v>
      </c>
      <c r="BG161">
        <v>1679424904.814285</v>
      </c>
      <c r="BH161">
        <v>744.6953928571428</v>
      </c>
      <c r="BI161">
        <v>776.6799642857143</v>
      </c>
      <c r="BJ161">
        <v>24.31995357142857</v>
      </c>
      <c r="BK161">
        <v>23.86498214285714</v>
      </c>
      <c r="BL161">
        <v>748.7113214285715</v>
      </c>
      <c r="BM161">
        <v>24.41565714285714</v>
      </c>
      <c r="BN161">
        <v>500.0674642857142</v>
      </c>
      <c r="BO161">
        <v>89.9372535714286</v>
      </c>
      <c r="BP161">
        <v>0.1000096535714286</v>
      </c>
      <c r="BQ161">
        <v>26.82145</v>
      </c>
      <c r="BR161">
        <v>27.50152142857143</v>
      </c>
      <c r="BS161">
        <v>999.9000000000002</v>
      </c>
      <c r="BT161">
        <v>0</v>
      </c>
      <c r="BU161">
        <v>0</v>
      </c>
      <c r="BV161">
        <v>10010.24928571428</v>
      </c>
      <c r="BW161">
        <v>0</v>
      </c>
      <c r="BX161">
        <v>13.4898</v>
      </c>
      <c r="BY161">
        <v>-31.98462857142857</v>
      </c>
      <c r="BZ161">
        <v>763.2578214285714</v>
      </c>
      <c r="CA161">
        <v>795.6686071428572</v>
      </c>
      <c r="CB161">
        <v>0.4549742499999999</v>
      </c>
      <c r="CC161">
        <v>776.6799642857143</v>
      </c>
      <c r="CD161">
        <v>23.86498214285714</v>
      </c>
      <c r="CE161">
        <v>2.18727</v>
      </c>
      <c r="CF161">
        <v>2.146351785714286</v>
      </c>
      <c r="CG161">
        <v>18.86937857142857</v>
      </c>
      <c r="CH161">
        <v>18.56740714285714</v>
      </c>
      <c r="CI161">
        <v>2000.01</v>
      </c>
      <c r="CJ161">
        <v>0.9800031071428571</v>
      </c>
      <c r="CK161">
        <v>0.01999699285714285</v>
      </c>
      <c r="CL161">
        <v>0</v>
      </c>
      <c r="CM161">
        <v>2.265017857142857</v>
      </c>
      <c r="CN161">
        <v>0</v>
      </c>
      <c r="CO161">
        <v>2393.420714285714</v>
      </c>
      <c r="CP161">
        <v>16749.57857142857</v>
      </c>
      <c r="CQ161">
        <v>39.19614285714285</v>
      </c>
      <c r="CR161">
        <v>39.65157142857142</v>
      </c>
      <c r="CS161">
        <v>39.33232142857143</v>
      </c>
      <c r="CT161">
        <v>38.66714285714285</v>
      </c>
      <c r="CU161">
        <v>38.29657142857143</v>
      </c>
      <c r="CV161">
        <v>1960.018214285714</v>
      </c>
      <c r="CW161">
        <v>39.99178571428571</v>
      </c>
      <c r="CX161">
        <v>0</v>
      </c>
      <c r="CY161">
        <v>1679424919.5</v>
      </c>
      <c r="CZ161">
        <v>0</v>
      </c>
      <c r="DA161">
        <v>0</v>
      </c>
      <c r="DB161" t="s">
        <v>356</v>
      </c>
      <c r="DC161">
        <v>1678823626.5</v>
      </c>
      <c r="DD161">
        <v>1678823640.5</v>
      </c>
      <c r="DE161">
        <v>0</v>
      </c>
      <c r="DF161">
        <v>1.239</v>
      </c>
      <c r="DG161">
        <v>0.006</v>
      </c>
      <c r="DH161">
        <v>-2.298</v>
      </c>
      <c r="DI161">
        <v>-0.146</v>
      </c>
      <c r="DJ161">
        <v>420</v>
      </c>
      <c r="DK161">
        <v>21</v>
      </c>
      <c r="DL161">
        <v>0.57</v>
      </c>
      <c r="DM161">
        <v>0.05</v>
      </c>
      <c r="DN161">
        <v>-31.9689275</v>
      </c>
      <c r="DO161">
        <v>-0.6311470919324327</v>
      </c>
      <c r="DP161">
        <v>0.07084145674497364</v>
      </c>
      <c r="DQ161">
        <v>0</v>
      </c>
      <c r="DR161">
        <v>0.44989325</v>
      </c>
      <c r="DS161">
        <v>0.1081669868667907</v>
      </c>
      <c r="DT161">
        <v>0.01060931755522003</v>
      </c>
      <c r="DU161">
        <v>0</v>
      </c>
      <c r="DV161">
        <v>0</v>
      </c>
      <c r="DW161">
        <v>2</v>
      </c>
      <c r="DX161" t="s">
        <v>381</v>
      </c>
      <c r="DY161">
        <v>2.98336</v>
      </c>
      <c r="DZ161">
        <v>2.7159</v>
      </c>
      <c r="EA161">
        <v>0.145302</v>
      </c>
      <c r="EB161">
        <v>0.147391</v>
      </c>
      <c r="EC161">
        <v>0.108003</v>
      </c>
      <c r="ED161">
        <v>0.104469</v>
      </c>
      <c r="EE161">
        <v>27191.2</v>
      </c>
      <c r="EF161">
        <v>27218.6</v>
      </c>
      <c r="EG161">
        <v>29566.3</v>
      </c>
      <c r="EH161">
        <v>29522.6</v>
      </c>
      <c r="EI161">
        <v>34937.1</v>
      </c>
      <c r="EJ161">
        <v>35130</v>
      </c>
      <c r="EK161">
        <v>41652.3</v>
      </c>
      <c r="EL161">
        <v>42061.5</v>
      </c>
      <c r="EM161">
        <v>1.9742</v>
      </c>
      <c r="EN161">
        <v>1.90395</v>
      </c>
      <c r="EO161">
        <v>0.109613</v>
      </c>
      <c r="EP161">
        <v>0</v>
      </c>
      <c r="EQ161">
        <v>25.7149</v>
      </c>
      <c r="ER161">
        <v>999.9</v>
      </c>
      <c r="ES161">
        <v>57.3</v>
      </c>
      <c r="ET161">
        <v>30.6</v>
      </c>
      <c r="EU161">
        <v>28.0934</v>
      </c>
      <c r="EV161">
        <v>62.5837</v>
      </c>
      <c r="EW161">
        <v>33.2212</v>
      </c>
      <c r="EX161">
        <v>1</v>
      </c>
      <c r="EY161">
        <v>-0.08982469999999999</v>
      </c>
      <c r="EZ161">
        <v>0.263905</v>
      </c>
      <c r="FA161">
        <v>20.3414</v>
      </c>
      <c r="FB161">
        <v>5.21804</v>
      </c>
      <c r="FC161">
        <v>12.0099</v>
      </c>
      <c r="FD161">
        <v>4.98925</v>
      </c>
      <c r="FE161">
        <v>3.28842</v>
      </c>
      <c r="FF161">
        <v>9999</v>
      </c>
      <c r="FG161">
        <v>9999</v>
      </c>
      <c r="FH161">
        <v>9999</v>
      </c>
      <c r="FI161">
        <v>999.9</v>
      </c>
      <c r="FJ161">
        <v>1.86741</v>
      </c>
      <c r="FK161">
        <v>1.86646</v>
      </c>
      <c r="FL161">
        <v>1.86599</v>
      </c>
      <c r="FM161">
        <v>1.86586</v>
      </c>
      <c r="FN161">
        <v>1.86768</v>
      </c>
      <c r="FO161">
        <v>1.87027</v>
      </c>
      <c r="FP161">
        <v>1.86888</v>
      </c>
      <c r="FQ161">
        <v>1.87027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-4.083</v>
      </c>
      <c r="GF161">
        <v>-0.0956</v>
      </c>
      <c r="GG161">
        <v>-1.841240210434717</v>
      </c>
      <c r="GH161">
        <v>-0.003310856085068561</v>
      </c>
      <c r="GI161">
        <v>6.863268723063948E-07</v>
      </c>
      <c r="GJ161">
        <v>-1.919107141366201E-10</v>
      </c>
      <c r="GK161">
        <v>-0.1688837207721138</v>
      </c>
      <c r="GL161">
        <v>-0.01731051475613908</v>
      </c>
      <c r="GM161">
        <v>0.001423790055903263</v>
      </c>
      <c r="GN161">
        <v>-2.424810517790065E-05</v>
      </c>
      <c r="GO161">
        <v>3</v>
      </c>
      <c r="GP161">
        <v>2318</v>
      </c>
      <c r="GQ161">
        <v>1</v>
      </c>
      <c r="GR161">
        <v>25</v>
      </c>
      <c r="GS161">
        <v>10021.4</v>
      </c>
      <c r="GT161">
        <v>10021.2</v>
      </c>
      <c r="GU161">
        <v>1.78711</v>
      </c>
      <c r="GV161">
        <v>2.21924</v>
      </c>
      <c r="GW161">
        <v>1.39648</v>
      </c>
      <c r="GX161">
        <v>2.34985</v>
      </c>
      <c r="GY161">
        <v>1.49536</v>
      </c>
      <c r="GZ161">
        <v>2.45605</v>
      </c>
      <c r="HA161">
        <v>35.5683</v>
      </c>
      <c r="HB161">
        <v>24.0787</v>
      </c>
      <c r="HC161">
        <v>18</v>
      </c>
      <c r="HD161">
        <v>529</v>
      </c>
      <c r="HE161">
        <v>439.971</v>
      </c>
      <c r="HF161">
        <v>24.4744</v>
      </c>
      <c r="HG161">
        <v>26.3644</v>
      </c>
      <c r="HH161">
        <v>29.9996</v>
      </c>
      <c r="HI161">
        <v>26.3868</v>
      </c>
      <c r="HJ161">
        <v>26.3362</v>
      </c>
      <c r="HK161">
        <v>35.7852</v>
      </c>
      <c r="HL161">
        <v>23.5433</v>
      </c>
      <c r="HM161">
        <v>99.85169999999999</v>
      </c>
      <c r="HN161">
        <v>24.4682</v>
      </c>
      <c r="HO161">
        <v>821.549</v>
      </c>
      <c r="HP161">
        <v>23.8523</v>
      </c>
      <c r="HQ161">
        <v>101.115</v>
      </c>
      <c r="HR161">
        <v>101.026</v>
      </c>
    </row>
    <row r="162" spans="1:226">
      <c r="A162">
        <v>146</v>
      </c>
      <c r="B162">
        <v>1679424917.6</v>
      </c>
      <c r="C162">
        <v>3004.5</v>
      </c>
      <c r="D162" t="s">
        <v>651</v>
      </c>
      <c r="E162" t="s">
        <v>652</v>
      </c>
      <c r="F162">
        <v>5</v>
      </c>
      <c r="G162" t="s">
        <v>353</v>
      </c>
      <c r="H162" t="s">
        <v>354</v>
      </c>
      <c r="I162">
        <v>1679424910.1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829.6805892417938</v>
      </c>
      <c r="AK162">
        <v>805.4062909090911</v>
      </c>
      <c r="AL162">
        <v>3.452781633593359</v>
      </c>
      <c r="AM162">
        <v>64.85962485554292</v>
      </c>
      <c r="AN162">
        <f>(AP162 - AO162 + BO162*1E3/(8.314*(BQ162+273.15)) * AR162/BN162 * AQ162) * BN162/(100*BB162) * 1000/(1000 - AP162)</f>
        <v>0</v>
      </c>
      <c r="AO162">
        <v>23.85638612511297</v>
      </c>
      <c r="AP162">
        <v>24.32509450549452</v>
      </c>
      <c r="AQ162">
        <v>0.0001321277329055357</v>
      </c>
      <c r="AR162">
        <v>96.46413391047723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1.51</v>
      </c>
      <c r="BC162">
        <v>0.5</v>
      </c>
      <c r="BD162" t="s">
        <v>355</v>
      </c>
      <c r="BE162">
        <v>2</v>
      </c>
      <c r="BF162" t="b">
        <v>1</v>
      </c>
      <c r="BG162">
        <v>1679424910.1</v>
      </c>
      <c r="BH162">
        <v>762.3525185185185</v>
      </c>
      <c r="BI162">
        <v>794.443962962963</v>
      </c>
      <c r="BJ162">
        <v>24.32313703703704</v>
      </c>
      <c r="BK162">
        <v>23.86024444444444</v>
      </c>
      <c r="BL162">
        <v>766.4144814814816</v>
      </c>
      <c r="BM162">
        <v>24.41882222222223</v>
      </c>
      <c r="BN162">
        <v>500.0539259259259</v>
      </c>
      <c r="BO162">
        <v>89.9385111111111</v>
      </c>
      <c r="BP162">
        <v>0.09992481851851852</v>
      </c>
      <c r="BQ162">
        <v>26.81475925925926</v>
      </c>
      <c r="BR162">
        <v>27.50329259259259</v>
      </c>
      <c r="BS162">
        <v>999.9000000000001</v>
      </c>
      <c r="BT162">
        <v>0</v>
      </c>
      <c r="BU162">
        <v>0</v>
      </c>
      <c r="BV162">
        <v>10026.0462962963</v>
      </c>
      <c r="BW162">
        <v>0</v>
      </c>
      <c r="BX162">
        <v>13.4898</v>
      </c>
      <c r="BY162">
        <v>-32.09142222222222</v>
      </c>
      <c r="BZ162">
        <v>781.3575555555557</v>
      </c>
      <c r="CA162">
        <v>813.862888888889</v>
      </c>
      <c r="CB162">
        <v>0.4628901851851851</v>
      </c>
      <c r="CC162">
        <v>794.443962962963</v>
      </c>
      <c r="CD162">
        <v>23.86024444444444</v>
      </c>
      <c r="CE162">
        <v>2.187587407407408</v>
      </c>
      <c r="CF162">
        <v>2.145955555555556</v>
      </c>
      <c r="CG162">
        <v>18.8717</v>
      </c>
      <c r="CH162">
        <v>18.56445925925926</v>
      </c>
      <c r="CI162">
        <v>2000.023703703704</v>
      </c>
      <c r="CJ162">
        <v>0.9800024444444445</v>
      </c>
      <c r="CK162">
        <v>0.01999763703703704</v>
      </c>
      <c r="CL162">
        <v>0</v>
      </c>
      <c r="CM162">
        <v>2.267151851851852</v>
      </c>
      <c r="CN162">
        <v>0</v>
      </c>
      <c r="CO162">
        <v>2394.316296296297</v>
      </c>
      <c r="CP162">
        <v>16749.6962962963</v>
      </c>
      <c r="CQ162">
        <v>39.15714814814815</v>
      </c>
      <c r="CR162">
        <v>39.60859259259259</v>
      </c>
      <c r="CS162">
        <v>39.28907407407407</v>
      </c>
      <c r="CT162">
        <v>38.63174074074074</v>
      </c>
      <c r="CU162">
        <v>38.26133333333333</v>
      </c>
      <c r="CV162">
        <v>1960.028888888889</v>
      </c>
      <c r="CW162">
        <v>39.99481481481482</v>
      </c>
      <c r="CX162">
        <v>0</v>
      </c>
      <c r="CY162">
        <v>1679424924.9</v>
      </c>
      <c r="CZ162">
        <v>0</v>
      </c>
      <c r="DA162">
        <v>0</v>
      </c>
      <c r="DB162" t="s">
        <v>356</v>
      </c>
      <c r="DC162">
        <v>1678823626.5</v>
      </c>
      <c r="DD162">
        <v>1678823640.5</v>
      </c>
      <c r="DE162">
        <v>0</v>
      </c>
      <c r="DF162">
        <v>1.239</v>
      </c>
      <c r="DG162">
        <v>0.006</v>
      </c>
      <c r="DH162">
        <v>-2.298</v>
      </c>
      <c r="DI162">
        <v>-0.146</v>
      </c>
      <c r="DJ162">
        <v>420</v>
      </c>
      <c r="DK162">
        <v>21</v>
      </c>
      <c r="DL162">
        <v>0.57</v>
      </c>
      <c r="DM162">
        <v>0.05</v>
      </c>
      <c r="DN162">
        <v>-32.0407575</v>
      </c>
      <c r="DO162">
        <v>-1.107493058161284</v>
      </c>
      <c r="DP162">
        <v>0.1133038500835251</v>
      </c>
      <c r="DQ162">
        <v>0</v>
      </c>
      <c r="DR162">
        <v>0.458807675</v>
      </c>
      <c r="DS162">
        <v>0.0877234784240135</v>
      </c>
      <c r="DT162">
        <v>0.008520888713589385</v>
      </c>
      <c r="DU162">
        <v>1</v>
      </c>
      <c r="DV162">
        <v>1</v>
      </c>
      <c r="DW162">
        <v>2</v>
      </c>
      <c r="DX162" t="s">
        <v>357</v>
      </c>
      <c r="DY162">
        <v>2.98353</v>
      </c>
      <c r="DZ162">
        <v>2.71599</v>
      </c>
      <c r="EA162">
        <v>0.147419</v>
      </c>
      <c r="EB162">
        <v>0.14945</v>
      </c>
      <c r="EC162">
        <v>0.108005</v>
      </c>
      <c r="ED162">
        <v>0.104466</v>
      </c>
      <c r="EE162">
        <v>27124.1</v>
      </c>
      <c r="EF162">
        <v>27152.9</v>
      </c>
      <c r="EG162">
        <v>29566.5</v>
      </c>
      <c r="EH162">
        <v>29522.6</v>
      </c>
      <c r="EI162">
        <v>34937.1</v>
      </c>
      <c r="EJ162">
        <v>35130.4</v>
      </c>
      <c r="EK162">
        <v>41652.4</v>
      </c>
      <c r="EL162">
        <v>42061.8</v>
      </c>
      <c r="EM162">
        <v>1.9742</v>
      </c>
      <c r="EN162">
        <v>1.90383</v>
      </c>
      <c r="EO162">
        <v>0.109285</v>
      </c>
      <c r="EP162">
        <v>0</v>
      </c>
      <c r="EQ162">
        <v>25.712</v>
      </c>
      <c r="ER162">
        <v>999.9</v>
      </c>
      <c r="ES162">
        <v>57.3</v>
      </c>
      <c r="ET162">
        <v>30.6</v>
      </c>
      <c r="EU162">
        <v>28.0921</v>
      </c>
      <c r="EV162">
        <v>62.4437</v>
      </c>
      <c r="EW162">
        <v>32.6803</v>
      </c>
      <c r="EX162">
        <v>1</v>
      </c>
      <c r="EY162">
        <v>-0.0892835</v>
      </c>
      <c r="EZ162">
        <v>0.436307</v>
      </c>
      <c r="FA162">
        <v>20.3409</v>
      </c>
      <c r="FB162">
        <v>5.21744</v>
      </c>
      <c r="FC162">
        <v>12.0099</v>
      </c>
      <c r="FD162">
        <v>4.98935</v>
      </c>
      <c r="FE162">
        <v>3.28848</v>
      </c>
      <c r="FF162">
        <v>9999</v>
      </c>
      <c r="FG162">
        <v>9999</v>
      </c>
      <c r="FH162">
        <v>9999</v>
      </c>
      <c r="FI162">
        <v>999.9</v>
      </c>
      <c r="FJ162">
        <v>1.86743</v>
      </c>
      <c r="FK162">
        <v>1.86646</v>
      </c>
      <c r="FL162">
        <v>1.86599</v>
      </c>
      <c r="FM162">
        <v>1.86586</v>
      </c>
      <c r="FN162">
        <v>1.86769</v>
      </c>
      <c r="FO162">
        <v>1.87027</v>
      </c>
      <c r="FP162">
        <v>1.86888</v>
      </c>
      <c r="FQ162">
        <v>1.87027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-4.127</v>
      </c>
      <c r="GF162">
        <v>-0.09569999999999999</v>
      </c>
      <c r="GG162">
        <v>-1.841240210434717</v>
      </c>
      <c r="GH162">
        <v>-0.003310856085068561</v>
      </c>
      <c r="GI162">
        <v>6.863268723063948E-07</v>
      </c>
      <c r="GJ162">
        <v>-1.919107141366201E-10</v>
      </c>
      <c r="GK162">
        <v>-0.1688837207721138</v>
      </c>
      <c r="GL162">
        <v>-0.01731051475613908</v>
      </c>
      <c r="GM162">
        <v>0.001423790055903263</v>
      </c>
      <c r="GN162">
        <v>-2.424810517790065E-05</v>
      </c>
      <c r="GO162">
        <v>3</v>
      </c>
      <c r="GP162">
        <v>2318</v>
      </c>
      <c r="GQ162">
        <v>1</v>
      </c>
      <c r="GR162">
        <v>25</v>
      </c>
      <c r="GS162">
        <v>10021.5</v>
      </c>
      <c r="GT162">
        <v>10021.3</v>
      </c>
      <c r="GU162">
        <v>1.81274</v>
      </c>
      <c r="GV162">
        <v>2.20947</v>
      </c>
      <c r="GW162">
        <v>1.39648</v>
      </c>
      <c r="GX162">
        <v>2.35229</v>
      </c>
      <c r="GY162">
        <v>1.49536</v>
      </c>
      <c r="GZ162">
        <v>2.52075</v>
      </c>
      <c r="HA162">
        <v>35.5683</v>
      </c>
      <c r="HB162">
        <v>24.0787</v>
      </c>
      <c r="HC162">
        <v>18</v>
      </c>
      <c r="HD162">
        <v>528.98</v>
      </c>
      <c r="HE162">
        <v>439.874</v>
      </c>
      <c r="HF162">
        <v>24.4798</v>
      </c>
      <c r="HG162">
        <v>26.3622</v>
      </c>
      <c r="HH162">
        <v>30.0002</v>
      </c>
      <c r="HI162">
        <v>26.3846</v>
      </c>
      <c r="HJ162">
        <v>26.3335</v>
      </c>
      <c r="HK162">
        <v>36.3978</v>
      </c>
      <c r="HL162">
        <v>23.5433</v>
      </c>
      <c r="HM162">
        <v>100</v>
      </c>
      <c r="HN162">
        <v>24.4592</v>
      </c>
      <c r="HO162">
        <v>841.587</v>
      </c>
      <c r="HP162">
        <v>23.8523</v>
      </c>
      <c r="HQ162">
        <v>101.116</v>
      </c>
      <c r="HR162">
        <v>101.027</v>
      </c>
    </row>
    <row r="163" spans="1:226">
      <c r="A163">
        <v>147</v>
      </c>
      <c r="B163">
        <v>1679424922.6</v>
      </c>
      <c r="C163">
        <v>3009.5</v>
      </c>
      <c r="D163" t="s">
        <v>653</v>
      </c>
      <c r="E163" t="s">
        <v>654</v>
      </c>
      <c r="F163">
        <v>5</v>
      </c>
      <c r="G163" t="s">
        <v>353</v>
      </c>
      <c r="H163" t="s">
        <v>354</v>
      </c>
      <c r="I163">
        <v>1679424914.814285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846.8640512128526</v>
      </c>
      <c r="AK163">
        <v>822.6255939393938</v>
      </c>
      <c r="AL163">
        <v>3.439242089269788</v>
      </c>
      <c r="AM163">
        <v>64.85962485554292</v>
      </c>
      <c r="AN163">
        <f>(AP163 - AO163 + BO163*1E3/(8.314*(BQ163+273.15)) * AR163/BN163 * AQ163) * BN163/(100*BB163) * 1000/(1000 - AP163)</f>
        <v>0</v>
      </c>
      <c r="AO163">
        <v>23.85361605629027</v>
      </c>
      <c r="AP163">
        <v>24.3182318681319</v>
      </c>
      <c r="AQ163">
        <v>-6.964367845667888E-05</v>
      </c>
      <c r="AR163">
        <v>96.46413391047723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1.51</v>
      </c>
      <c r="BC163">
        <v>0.5</v>
      </c>
      <c r="BD163" t="s">
        <v>355</v>
      </c>
      <c r="BE163">
        <v>2</v>
      </c>
      <c r="BF163" t="b">
        <v>1</v>
      </c>
      <c r="BG163">
        <v>1679424914.814285</v>
      </c>
      <c r="BH163">
        <v>778.1504285714285</v>
      </c>
      <c r="BI163">
        <v>810.2912857142857</v>
      </c>
      <c r="BJ163">
        <v>24.3232</v>
      </c>
      <c r="BK163">
        <v>23.856525</v>
      </c>
      <c r="BL163">
        <v>782.2534999999999</v>
      </c>
      <c r="BM163">
        <v>24.41888214285714</v>
      </c>
      <c r="BN163">
        <v>500.0653214285715</v>
      </c>
      <c r="BO163">
        <v>89.93916785714285</v>
      </c>
      <c r="BP163">
        <v>0.1000227142857143</v>
      </c>
      <c r="BQ163">
        <v>26.81016071428572</v>
      </c>
      <c r="BR163">
        <v>27.50519285714286</v>
      </c>
      <c r="BS163">
        <v>999.9000000000002</v>
      </c>
      <c r="BT163">
        <v>0</v>
      </c>
      <c r="BU163">
        <v>0</v>
      </c>
      <c r="BV163">
        <v>10021.07285714286</v>
      </c>
      <c r="BW163">
        <v>0</v>
      </c>
      <c r="BX163">
        <v>13.4898</v>
      </c>
      <c r="BY163">
        <v>-32.14080714285714</v>
      </c>
      <c r="BZ163">
        <v>797.5493214285715</v>
      </c>
      <c r="CA163">
        <v>830.0943928571429</v>
      </c>
      <c r="CB163">
        <v>0.46667475</v>
      </c>
      <c r="CC163">
        <v>810.2912857142857</v>
      </c>
      <c r="CD163">
        <v>23.856525</v>
      </c>
      <c r="CE163">
        <v>2.187608928571428</v>
      </c>
      <c r="CF163">
        <v>2.145636428571429</v>
      </c>
      <c r="CG163">
        <v>18.87186071428571</v>
      </c>
      <c r="CH163">
        <v>18.56208214285715</v>
      </c>
      <c r="CI163">
        <v>2000.012857142857</v>
      </c>
      <c r="CJ163">
        <v>0.9800017142857145</v>
      </c>
      <c r="CK163">
        <v>0.01999834285714286</v>
      </c>
      <c r="CL163">
        <v>0</v>
      </c>
      <c r="CM163">
        <v>2.307275000000001</v>
      </c>
      <c r="CN163">
        <v>0</v>
      </c>
      <c r="CO163">
        <v>2395.080357142857</v>
      </c>
      <c r="CP163">
        <v>16749.59285714286</v>
      </c>
      <c r="CQ163">
        <v>39.11803571428571</v>
      </c>
      <c r="CR163">
        <v>39.58449999999999</v>
      </c>
      <c r="CS163">
        <v>39.25196428571428</v>
      </c>
      <c r="CT163">
        <v>38.59575</v>
      </c>
      <c r="CU163">
        <v>38.22296428571428</v>
      </c>
      <c r="CV163">
        <v>1960.015</v>
      </c>
      <c r="CW163">
        <v>39.99785714285714</v>
      </c>
      <c r="CX163">
        <v>0</v>
      </c>
      <c r="CY163">
        <v>1679424929.7</v>
      </c>
      <c r="CZ163">
        <v>0</v>
      </c>
      <c r="DA163">
        <v>0</v>
      </c>
      <c r="DB163" t="s">
        <v>356</v>
      </c>
      <c r="DC163">
        <v>1678823626.5</v>
      </c>
      <c r="DD163">
        <v>1678823640.5</v>
      </c>
      <c r="DE163">
        <v>0</v>
      </c>
      <c r="DF163">
        <v>1.239</v>
      </c>
      <c r="DG163">
        <v>0.006</v>
      </c>
      <c r="DH163">
        <v>-2.298</v>
      </c>
      <c r="DI163">
        <v>-0.146</v>
      </c>
      <c r="DJ163">
        <v>420</v>
      </c>
      <c r="DK163">
        <v>21</v>
      </c>
      <c r="DL163">
        <v>0.57</v>
      </c>
      <c r="DM163">
        <v>0.05</v>
      </c>
      <c r="DN163">
        <v>-32.0959625</v>
      </c>
      <c r="DO163">
        <v>-0.8458232645402827</v>
      </c>
      <c r="DP163">
        <v>0.09311572286005168</v>
      </c>
      <c r="DQ163">
        <v>0</v>
      </c>
      <c r="DR163">
        <v>0.4633028250000001</v>
      </c>
      <c r="DS163">
        <v>0.06416340337711059</v>
      </c>
      <c r="DT163">
        <v>0.006605385064050017</v>
      </c>
      <c r="DU163">
        <v>1</v>
      </c>
      <c r="DV163">
        <v>1</v>
      </c>
      <c r="DW163">
        <v>2</v>
      </c>
      <c r="DX163" t="s">
        <v>357</v>
      </c>
      <c r="DY163">
        <v>2.98337</v>
      </c>
      <c r="DZ163">
        <v>2.7156</v>
      </c>
      <c r="EA163">
        <v>0.149494</v>
      </c>
      <c r="EB163">
        <v>0.151462</v>
      </c>
      <c r="EC163">
        <v>0.107978</v>
      </c>
      <c r="ED163">
        <v>0.104451</v>
      </c>
      <c r="EE163">
        <v>27058.5</v>
      </c>
      <c r="EF163">
        <v>27088.6</v>
      </c>
      <c r="EG163">
        <v>29567</v>
      </c>
      <c r="EH163">
        <v>29522.4</v>
      </c>
      <c r="EI163">
        <v>34938.8</v>
      </c>
      <c r="EJ163">
        <v>35130.8</v>
      </c>
      <c r="EK163">
        <v>41653.1</v>
      </c>
      <c r="EL163">
        <v>42061.6</v>
      </c>
      <c r="EM163">
        <v>1.9743</v>
      </c>
      <c r="EN163">
        <v>1.90395</v>
      </c>
      <c r="EO163">
        <v>0.109658</v>
      </c>
      <c r="EP163">
        <v>0</v>
      </c>
      <c r="EQ163">
        <v>25.7095</v>
      </c>
      <c r="ER163">
        <v>999.9</v>
      </c>
      <c r="ES163">
        <v>57.3</v>
      </c>
      <c r="ET163">
        <v>30.6</v>
      </c>
      <c r="EU163">
        <v>28.0905</v>
      </c>
      <c r="EV163">
        <v>62.3937</v>
      </c>
      <c r="EW163">
        <v>33.125</v>
      </c>
      <c r="EX163">
        <v>1</v>
      </c>
      <c r="EY163">
        <v>-0.08938260000000001</v>
      </c>
      <c r="EZ163">
        <v>0.479668</v>
      </c>
      <c r="FA163">
        <v>20.3407</v>
      </c>
      <c r="FB163">
        <v>5.21849</v>
      </c>
      <c r="FC163">
        <v>12.0099</v>
      </c>
      <c r="FD163">
        <v>4.9894</v>
      </c>
      <c r="FE163">
        <v>3.28865</v>
      </c>
      <c r="FF163">
        <v>9999</v>
      </c>
      <c r="FG163">
        <v>9999</v>
      </c>
      <c r="FH163">
        <v>9999</v>
      </c>
      <c r="FI163">
        <v>999.9</v>
      </c>
      <c r="FJ163">
        <v>1.86743</v>
      </c>
      <c r="FK163">
        <v>1.86646</v>
      </c>
      <c r="FL163">
        <v>1.86599</v>
      </c>
      <c r="FM163">
        <v>1.86586</v>
      </c>
      <c r="FN163">
        <v>1.86769</v>
      </c>
      <c r="FO163">
        <v>1.87026</v>
      </c>
      <c r="FP163">
        <v>1.86888</v>
      </c>
      <c r="FQ163">
        <v>1.87027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-4.171</v>
      </c>
      <c r="GF163">
        <v>-0.0958</v>
      </c>
      <c r="GG163">
        <v>-1.841240210434717</v>
      </c>
      <c r="GH163">
        <v>-0.003310856085068561</v>
      </c>
      <c r="GI163">
        <v>6.863268723063948E-07</v>
      </c>
      <c r="GJ163">
        <v>-1.919107141366201E-10</v>
      </c>
      <c r="GK163">
        <v>-0.1688837207721138</v>
      </c>
      <c r="GL163">
        <v>-0.01731051475613908</v>
      </c>
      <c r="GM163">
        <v>0.001423790055903263</v>
      </c>
      <c r="GN163">
        <v>-2.424810517790065E-05</v>
      </c>
      <c r="GO163">
        <v>3</v>
      </c>
      <c r="GP163">
        <v>2318</v>
      </c>
      <c r="GQ163">
        <v>1</v>
      </c>
      <c r="GR163">
        <v>25</v>
      </c>
      <c r="GS163">
        <v>10021.6</v>
      </c>
      <c r="GT163">
        <v>10021.4</v>
      </c>
      <c r="GU163">
        <v>1.8457</v>
      </c>
      <c r="GV163">
        <v>2.21558</v>
      </c>
      <c r="GW163">
        <v>1.39771</v>
      </c>
      <c r="GX163">
        <v>2.34985</v>
      </c>
      <c r="GY163">
        <v>1.49536</v>
      </c>
      <c r="GZ163">
        <v>2.41699</v>
      </c>
      <c r="HA163">
        <v>35.5683</v>
      </c>
      <c r="HB163">
        <v>24.07</v>
      </c>
      <c r="HC163">
        <v>18</v>
      </c>
      <c r="HD163">
        <v>529.025</v>
      </c>
      <c r="HE163">
        <v>439.932</v>
      </c>
      <c r="HF163">
        <v>24.4683</v>
      </c>
      <c r="HG163">
        <v>26.3599</v>
      </c>
      <c r="HH163">
        <v>30.0001</v>
      </c>
      <c r="HI163">
        <v>26.3823</v>
      </c>
      <c r="HJ163">
        <v>26.3313</v>
      </c>
      <c r="HK163">
        <v>36.949</v>
      </c>
      <c r="HL163">
        <v>23.5433</v>
      </c>
      <c r="HM163">
        <v>100</v>
      </c>
      <c r="HN163">
        <v>24.4559</v>
      </c>
      <c r="HO163">
        <v>854.943</v>
      </c>
      <c r="HP163">
        <v>23.8529</v>
      </c>
      <c r="HQ163">
        <v>101.117</v>
      </c>
      <c r="HR163">
        <v>101.026</v>
      </c>
    </row>
    <row r="164" spans="1:226">
      <c r="A164">
        <v>148</v>
      </c>
      <c r="B164">
        <v>1679424927.1</v>
      </c>
      <c r="C164">
        <v>3014</v>
      </c>
      <c r="D164" t="s">
        <v>655</v>
      </c>
      <c r="E164" t="s">
        <v>656</v>
      </c>
      <c r="F164">
        <v>5</v>
      </c>
      <c r="G164" t="s">
        <v>353</v>
      </c>
      <c r="H164" t="s">
        <v>354</v>
      </c>
      <c r="I164">
        <v>1679424919.260714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862.2094120918611</v>
      </c>
      <c r="AK164">
        <v>837.9810424242424</v>
      </c>
      <c r="AL164">
        <v>3.413815922377044</v>
      </c>
      <c r="AM164">
        <v>64.85962485554292</v>
      </c>
      <c r="AN164">
        <f>(AP164 - AO164 + BO164*1E3/(8.314*(BQ164+273.15)) * AR164/BN164 * AQ164) * BN164/(100*BB164) * 1000/(1000 - AP164)</f>
        <v>0</v>
      </c>
      <c r="AO164">
        <v>23.84994664401369</v>
      </c>
      <c r="AP164">
        <v>24.30676703296702</v>
      </c>
      <c r="AQ164">
        <v>-0.0001652209244324668</v>
      </c>
      <c r="AR164">
        <v>96.46413391047723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1.51</v>
      </c>
      <c r="BC164">
        <v>0.5</v>
      </c>
      <c r="BD164" t="s">
        <v>355</v>
      </c>
      <c r="BE164">
        <v>2</v>
      </c>
      <c r="BF164" t="b">
        <v>1</v>
      </c>
      <c r="BG164">
        <v>1679424919.260714</v>
      </c>
      <c r="BH164">
        <v>793.0537499999999</v>
      </c>
      <c r="BI164">
        <v>825.2083214285714</v>
      </c>
      <c r="BJ164">
        <v>24.31996071428572</v>
      </c>
      <c r="BK164">
        <v>23.85250714285715</v>
      </c>
      <c r="BL164">
        <v>797.1953928571429</v>
      </c>
      <c r="BM164">
        <v>24.415675</v>
      </c>
      <c r="BN164">
        <v>500.0627142857143</v>
      </c>
      <c r="BO164">
        <v>89.93926785714288</v>
      </c>
      <c r="BP164">
        <v>0.1000056464285714</v>
      </c>
      <c r="BQ164">
        <v>26.80658214285714</v>
      </c>
      <c r="BR164">
        <v>27.50291071428571</v>
      </c>
      <c r="BS164">
        <v>999.9000000000002</v>
      </c>
      <c r="BT164">
        <v>0</v>
      </c>
      <c r="BU164">
        <v>0</v>
      </c>
      <c r="BV164">
        <v>10013.75428571429</v>
      </c>
      <c r="BW164">
        <v>0</v>
      </c>
      <c r="BX164">
        <v>13.4898</v>
      </c>
      <c r="BY164">
        <v>-32.154475</v>
      </c>
      <c r="BZ164">
        <v>812.821392857143</v>
      </c>
      <c r="CA164">
        <v>845.3724642857142</v>
      </c>
      <c r="CB164">
        <v>0.4674476785714286</v>
      </c>
      <c r="CC164">
        <v>825.2083214285714</v>
      </c>
      <c r="CD164">
        <v>23.85250714285715</v>
      </c>
      <c r="CE164">
        <v>2.187319642857143</v>
      </c>
      <c r="CF164">
        <v>2.145277857142857</v>
      </c>
      <c r="CG164">
        <v>18.86974285714286</v>
      </c>
      <c r="CH164">
        <v>18.55941071428571</v>
      </c>
      <c r="CI164">
        <v>2000.015357142858</v>
      </c>
      <c r="CJ164">
        <v>0.9800010714285714</v>
      </c>
      <c r="CK164">
        <v>0.01999896428571429</v>
      </c>
      <c r="CL164">
        <v>0</v>
      </c>
      <c r="CM164">
        <v>2.328982142857143</v>
      </c>
      <c r="CN164">
        <v>0</v>
      </c>
      <c r="CO164">
        <v>2395.760714285715</v>
      </c>
      <c r="CP164">
        <v>16749.60357142857</v>
      </c>
      <c r="CQ164">
        <v>39.08010714285714</v>
      </c>
      <c r="CR164">
        <v>39.54878571428571</v>
      </c>
      <c r="CS164">
        <v>39.20960714285714</v>
      </c>
      <c r="CT164">
        <v>38.57110714285714</v>
      </c>
      <c r="CU164">
        <v>38.19167857142857</v>
      </c>
      <c r="CV164">
        <v>1960.015357142858</v>
      </c>
      <c r="CW164">
        <v>40</v>
      </c>
      <c r="CX164">
        <v>0</v>
      </c>
      <c r="CY164">
        <v>1679424934.5</v>
      </c>
      <c r="CZ164">
        <v>0</v>
      </c>
      <c r="DA164">
        <v>0</v>
      </c>
      <c r="DB164" t="s">
        <v>356</v>
      </c>
      <c r="DC164">
        <v>1678823626.5</v>
      </c>
      <c r="DD164">
        <v>1678823640.5</v>
      </c>
      <c r="DE164">
        <v>0</v>
      </c>
      <c r="DF164">
        <v>1.239</v>
      </c>
      <c r="DG164">
        <v>0.006</v>
      </c>
      <c r="DH164">
        <v>-2.298</v>
      </c>
      <c r="DI164">
        <v>-0.146</v>
      </c>
      <c r="DJ164">
        <v>420</v>
      </c>
      <c r="DK164">
        <v>21</v>
      </c>
      <c r="DL164">
        <v>0.57</v>
      </c>
      <c r="DM164">
        <v>0.05</v>
      </c>
      <c r="DN164">
        <v>-32.12821707317073</v>
      </c>
      <c r="DO164">
        <v>-0.1866585365854094</v>
      </c>
      <c r="DP164">
        <v>0.06338150034951505</v>
      </c>
      <c r="DQ164">
        <v>0</v>
      </c>
      <c r="DR164">
        <v>0.4656733170731708</v>
      </c>
      <c r="DS164">
        <v>0.01309810452961795</v>
      </c>
      <c r="DT164">
        <v>0.004252522915090175</v>
      </c>
      <c r="DU164">
        <v>1</v>
      </c>
      <c r="DV164">
        <v>1</v>
      </c>
      <c r="DW164">
        <v>2</v>
      </c>
      <c r="DX164" t="s">
        <v>357</v>
      </c>
      <c r="DY164">
        <v>2.98348</v>
      </c>
      <c r="DZ164">
        <v>2.71573</v>
      </c>
      <c r="EA164">
        <v>0.151341</v>
      </c>
      <c r="EB164">
        <v>0.153248</v>
      </c>
      <c r="EC164">
        <v>0.107944</v>
      </c>
      <c r="ED164">
        <v>0.104436</v>
      </c>
      <c r="EE164">
        <v>26999.8</v>
      </c>
      <c r="EF164">
        <v>27031.8</v>
      </c>
      <c r="EG164">
        <v>29566.9</v>
      </c>
      <c r="EH164">
        <v>29522.7</v>
      </c>
      <c r="EI164">
        <v>34940</v>
      </c>
      <c r="EJ164">
        <v>35131.7</v>
      </c>
      <c r="EK164">
        <v>41652.9</v>
      </c>
      <c r="EL164">
        <v>42061.8</v>
      </c>
      <c r="EM164">
        <v>1.97445</v>
      </c>
      <c r="EN164">
        <v>1.90422</v>
      </c>
      <c r="EO164">
        <v>0.108927</v>
      </c>
      <c r="EP164">
        <v>0</v>
      </c>
      <c r="EQ164">
        <v>25.7071</v>
      </c>
      <c r="ER164">
        <v>999.9</v>
      </c>
      <c r="ES164">
        <v>57.3</v>
      </c>
      <c r="ET164">
        <v>30.6</v>
      </c>
      <c r="EU164">
        <v>28.0914</v>
      </c>
      <c r="EV164">
        <v>62.5837</v>
      </c>
      <c r="EW164">
        <v>32.5921</v>
      </c>
      <c r="EX164">
        <v>1</v>
      </c>
      <c r="EY164">
        <v>-0.0893521</v>
      </c>
      <c r="EZ164">
        <v>0.47445</v>
      </c>
      <c r="FA164">
        <v>20.3407</v>
      </c>
      <c r="FB164">
        <v>5.21834</v>
      </c>
      <c r="FC164">
        <v>12.0099</v>
      </c>
      <c r="FD164">
        <v>4.98965</v>
      </c>
      <c r="FE164">
        <v>3.28865</v>
      </c>
      <c r="FF164">
        <v>9999</v>
      </c>
      <c r="FG164">
        <v>9999</v>
      </c>
      <c r="FH164">
        <v>9999</v>
      </c>
      <c r="FI164">
        <v>999.9</v>
      </c>
      <c r="FJ164">
        <v>1.86741</v>
      </c>
      <c r="FK164">
        <v>1.86646</v>
      </c>
      <c r="FL164">
        <v>1.866</v>
      </c>
      <c r="FM164">
        <v>1.86586</v>
      </c>
      <c r="FN164">
        <v>1.86768</v>
      </c>
      <c r="FO164">
        <v>1.87027</v>
      </c>
      <c r="FP164">
        <v>1.86889</v>
      </c>
      <c r="FQ164">
        <v>1.87027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-4.209</v>
      </c>
      <c r="GF164">
        <v>-0.0958</v>
      </c>
      <c r="GG164">
        <v>-1.841240210434717</v>
      </c>
      <c r="GH164">
        <v>-0.003310856085068561</v>
      </c>
      <c r="GI164">
        <v>6.863268723063948E-07</v>
      </c>
      <c r="GJ164">
        <v>-1.919107141366201E-10</v>
      </c>
      <c r="GK164">
        <v>-0.1688837207721138</v>
      </c>
      <c r="GL164">
        <v>-0.01731051475613908</v>
      </c>
      <c r="GM164">
        <v>0.001423790055903263</v>
      </c>
      <c r="GN164">
        <v>-2.424810517790065E-05</v>
      </c>
      <c r="GO164">
        <v>3</v>
      </c>
      <c r="GP164">
        <v>2318</v>
      </c>
      <c r="GQ164">
        <v>1</v>
      </c>
      <c r="GR164">
        <v>25</v>
      </c>
      <c r="GS164">
        <v>10021.7</v>
      </c>
      <c r="GT164">
        <v>10021.4</v>
      </c>
      <c r="GU164">
        <v>1.87134</v>
      </c>
      <c r="GV164">
        <v>2.21436</v>
      </c>
      <c r="GW164">
        <v>1.39771</v>
      </c>
      <c r="GX164">
        <v>2.34863</v>
      </c>
      <c r="GY164">
        <v>1.49536</v>
      </c>
      <c r="GZ164">
        <v>2.49146</v>
      </c>
      <c r="HA164">
        <v>35.5915</v>
      </c>
      <c r="HB164">
        <v>24.07</v>
      </c>
      <c r="HC164">
        <v>18</v>
      </c>
      <c r="HD164">
        <v>529.1079999999999</v>
      </c>
      <c r="HE164">
        <v>440.083</v>
      </c>
      <c r="HF164">
        <v>24.4605</v>
      </c>
      <c r="HG164">
        <v>26.3581</v>
      </c>
      <c r="HH164">
        <v>30.0001</v>
      </c>
      <c r="HI164">
        <v>26.3804</v>
      </c>
      <c r="HJ164">
        <v>26.3294</v>
      </c>
      <c r="HK164">
        <v>37.4557</v>
      </c>
      <c r="HL164">
        <v>23.5433</v>
      </c>
      <c r="HM164">
        <v>100</v>
      </c>
      <c r="HN164">
        <v>24.465</v>
      </c>
      <c r="HO164">
        <v>874.978</v>
      </c>
      <c r="HP164">
        <v>23.8678</v>
      </c>
      <c r="HQ164">
        <v>101.117</v>
      </c>
      <c r="HR164">
        <v>101.027</v>
      </c>
    </row>
    <row r="165" spans="1:226">
      <c r="A165">
        <v>149</v>
      </c>
      <c r="B165">
        <v>1679424932.6</v>
      </c>
      <c r="C165">
        <v>3019.5</v>
      </c>
      <c r="D165" t="s">
        <v>657</v>
      </c>
      <c r="E165" t="s">
        <v>658</v>
      </c>
      <c r="F165">
        <v>5</v>
      </c>
      <c r="G165" t="s">
        <v>353</v>
      </c>
      <c r="H165" t="s">
        <v>354</v>
      </c>
      <c r="I165">
        <v>1679424924.832142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880.9982077460163</v>
      </c>
      <c r="AK165">
        <v>856.7476060606058</v>
      </c>
      <c r="AL165">
        <v>3.412359941202997</v>
      </c>
      <c r="AM165">
        <v>64.85962485554292</v>
      </c>
      <c r="AN165">
        <f>(AP165 - AO165 + BO165*1E3/(8.314*(BQ165+273.15)) * AR165/BN165 * AQ165) * BN165/(100*BB165) * 1000/(1000 - AP165)</f>
        <v>0</v>
      </c>
      <c r="AO165">
        <v>23.84354268924735</v>
      </c>
      <c r="AP165">
        <v>24.29567582417583</v>
      </c>
      <c r="AQ165">
        <v>-0.0001237964309775468</v>
      </c>
      <c r="AR165">
        <v>96.46413391047723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1.51</v>
      </c>
      <c r="BC165">
        <v>0.5</v>
      </c>
      <c r="BD165" t="s">
        <v>355</v>
      </c>
      <c r="BE165">
        <v>2</v>
      </c>
      <c r="BF165" t="b">
        <v>1</v>
      </c>
      <c r="BG165">
        <v>1679424924.832142</v>
      </c>
      <c r="BH165">
        <v>811.7017142857142</v>
      </c>
      <c r="BI165">
        <v>843.8393928571429</v>
      </c>
      <c r="BJ165">
        <v>24.31074285714286</v>
      </c>
      <c r="BK165">
        <v>23.84760357142858</v>
      </c>
      <c r="BL165">
        <v>815.8915</v>
      </c>
      <c r="BM165">
        <v>24.40653214285715</v>
      </c>
      <c r="BN165">
        <v>500.0638928571428</v>
      </c>
      <c r="BO165">
        <v>89.939525</v>
      </c>
      <c r="BP165">
        <v>0.1000275</v>
      </c>
      <c r="BQ165">
        <v>26.801125</v>
      </c>
      <c r="BR165">
        <v>27.49454285714285</v>
      </c>
      <c r="BS165">
        <v>999.9000000000002</v>
      </c>
      <c r="BT165">
        <v>0</v>
      </c>
      <c r="BU165">
        <v>0</v>
      </c>
      <c r="BV165">
        <v>10011.92392857143</v>
      </c>
      <c r="BW165">
        <v>0</v>
      </c>
      <c r="BX165">
        <v>13.4898</v>
      </c>
      <c r="BY165">
        <v>-32.13762142857143</v>
      </c>
      <c r="BZ165">
        <v>831.9262500000001</v>
      </c>
      <c r="CA165">
        <v>864.4543928571429</v>
      </c>
      <c r="CB165">
        <v>0.4631258214285713</v>
      </c>
      <c r="CC165">
        <v>843.8393928571429</v>
      </c>
      <c r="CD165">
        <v>23.84760357142858</v>
      </c>
      <c r="CE165">
        <v>2.186496785714286</v>
      </c>
      <c r="CF165">
        <v>2.144843571428571</v>
      </c>
      <c r="CG165">
        <v>18.86371428571428</v>
      </c>
      <c r="CH165">
        <v>18.55618214285714</v>
      </c>
      <c r="CI165">
        <v>2000.01</v>
      </c>
      <c r="CJ165">
        <v>0.9800006428571429</v>
      </c>
      <c r="CK165">
        <v>0.01999937857142857</v>
      </c>
      <c r="CL165">
        <v>0</v>
      </c>
      <c r="CM165">
        <v>2.3146</v>
      </c>
      <c r="CN165">
        <v>0</v>
      </c>
      <c r="CO165">
        <v>2396.588214285714</v>
      </c>
      <c r="CP165">
        <v>16749.54285714286</v>
      </c>
      <c r="CQ165">
        <v>39.03096428571428</v>
      </c>
      <c r="CR165">
        <v>39.51764285714285</v>
      </c>
      <c r="CS165">
        <v>39.16496428571428</v>
      </c>
      <c r="CT165">
        <v>38.53321428571428</v>
      </c>
      <c r="CU165">
        <v>38.15378571428572</v>
      </c>
      <c r="CV165">
        <v>1960.009642857143</v>
      </c>
      <c r="CW165">
        <v>40.00035714285714</v>
      </c>
      <c r="CX165">
        <v>0</v>
      </c>
      <c r="CY165">
        <v>1679424939.3</v>
      </c>
      <c r="CZ165">
        <v>0</v>
      </c>
      <c r="DA165">
        <v>0</v>
      </c>
      <c r="DB165" t="s">
        <v>356</v>
      </c>
      <c r="DC165">
        <v>1678823626.5</v>
      </c>
      <c r="DD165">
        <v>1678823640.5</v>
      </c>
      <c r="DE165">
        <v>0</v>
      </c>
      <c r="DF165">
        <v>1.239</v>
      </c>
      <c r="DG165">
        <v>0.006</v>
      </c>
      <c r="DH165">
        <v>-2.298</v>
      </c>
      <c r="DI165">
        <v>-0.146</v>
      </c>
      <c r="DJ165">
        <v>420</v>
      </c>
      <c r="DK165">
        <v>21</v>
      </c>
      <c r="DL165">
        <v>0.57</v>
      </c>
      <c r="DM165">
        <v>0.05</v>
      </c>
      <c r="DN165">
        <v>-32.1519575</v>
      </c>
      <c r="DO165">
        <v>0.2840521575985493</v>
      </c>
      <c r="DP165">
        <v>0.04574038635330867</v>
      </c>
      <c r="DQ165">
        <v>0</v>
      </c>
      <c r="DR165">
        <v>0.4648633999999999</v>
      </c>
      <c r="DS165">
        <v>-0.05168985365853718</v>
      </c>
      <c r="DT165">
        <v>0.005228292287162227</v>
      </c>
      <c r="DU165">
        <v>1</v>
      </c>
      <c r="DV165">
        <v>1</v>
      </c>
      <c r="DW165">
        <v>2</v>
      </c>
      <c r="DX165" t="s">
        <v>357</v>
      </c>
      <c r="DY165">
        <v>2.98357</v>
      </c>
      <c r="DZ165">
        <v>2.71589</v>
      </c>
      <c r="EA165">
        <v>0.153568</v>
      </c>
      <c r="EB165">
        <v>0.155433</v>
      </c>
      <c r="EC165">
        <v>0.107908</v>
      </c>
      <c r="ED165">
        <v>0.10442</v>
      </c>
      <c r="EE165">
        <v>26929.3</v>
      </c>
      <c r="EF165">
        <v>26962.2</v>
      </c>
      <c r="EG165">
        <v>29567.3</v>
      </c>
      <c r="EH165">
        <v>29522.8</v>
      </c>
      <c r="EI165">
        <v>34942.1</v>
      </c>
      <c r="EJ165">
        <v>35132.4</v>
      </c>
      <c r="EK165">
        <v>41653.6</v>
      </c>
      <c r="EL165">
        <v>42061.9</v>
      </c>
      <c r="EM165">
        <v>1.97445</v>
      </c>
      <c r="EN165">
        <v>1.90415</v>
      </c>
      <c r="EO165">
        <v>0.10854</v>
      </c>
      <c r="EP165">
        <v>0</v>
      </c>
      <c r="EQ165">
        <v>25.7041</v>
      </c>
      <c r="ER165">
        <v>999.9</v>
      </c>
      <c r="ES165">
        <v>57.3</v>
      </c>
      <c r="ET165">
        <v>30.6</v>
      </c>
      <c r="EU165">
        <v>28.0923</v>
      </c>
      <c r="EV165">
        <v>62.3537</v>
      </c>
      <c r="EW165">
        <v>32.6723</v>
      </c>
      <c r="EX165">
        <v>1</v>
      </c>
      <c r="EY165">
        <v>-0.0895427</v>
      </c>
      <c r="EZ165">
        <v>0.429483</v>
      </c>
      <c r="FA165">
        <v>20.341</v>
      </c>
      <c r="FB165">
        <v>5.21849</v>
      </c>
      <c r="FC165">
        <v>12.0099</v>
      </c>
      <c r="FD165">
        <v>4.98965</v>
      </c>
      <c r="FE165">
        <v>3.28865</v>
      </c>
      <c r="FF165">
        <v>9999</v>
      </c>
      <c r="FG165">
        <v>9999</v>
      </c>
      <c r="FH165">
        <v>9999</v>
      </c>
      <c r="FI165">
        <v>999.9</v>
      </c>
      <c r="FJ165">
        <v>1.86739</v>
      </c>
      <c r="FK165">
        <v>1.86646</v>
      </c>
      <c r="FL165">
        <v>1.866</v>
      </c>
      <c r="FM165">
        <v>1.86584</v>
      </c>
      <c r="FN165">
        <v>1.86768</v>
      </c>
      <c r="FO165">
        <v>1.87027</v>
      </c>
      <c r="FP165">
        <v>1.86888</v>
      </c>
      <c r="FQ165">
        <v>1.87027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-4.256</v>
      </c>
      <c r="GF165">
        <v>-0.096</v>
      </c>
      <c r="GG165">
        <v>-1.841240210434717</v>
      </c>
      <c r="GH165">
        <v>-0.003310856085068561</v>
      </c>
      <c r="GI165">
        <v>6.863268723063948E-07</v>
      </c>
      <c r="GJ165">
        <v>-1.919107141366201E-10</v>
      </c>
      <c r="GK165">
        <v>-0.1688837207721138</v>
      </c>
      <c r="GL165">
        <v>-0.01731051475613908</v>
      </c>
      <c r="GM165">
        <v>0.001423790055903263</v>
      </c>
      <c r="GN165">
        <v>-2.424810517790065E-05</v>
      </c>
      <c r="GO165">
        <v>3</v>
      </c>
      <c r="GP165">
        <v>2318</v>
      </c>
      <c r="GQ165">
        <v>1</v>
      </c>
      <c r="GR165">
        <v>25</v>
      </c>
      <c r="GS165">
        <v>10021.8</v>
      </c>
      <c r="GT165">
        <v>10021.5</v>
      </c>
      <c r="GU165">
        <v>1.90186</v>
      </c>
      <c r="GV165">
        <v>2.20947</v>
      </c>
      <c r="GW165">
        <v>1.39648</v>
      </c>
      <c r="GX165">
        <v>2.35229</v>
      </c>
      <c r="GY165">
        <v>1.49536</v>
      </c>
      <c r="GZ165">
        <v>2.48169</v>
      </c>
      <c r="HA165">
        <v>35.5915</v>
      </c>
      <c r="HB165">
        <v>24.07</v>
      </c>
      <c r="HC165">
        <v>18</v>
      </c>
      <c r="HD165">
        <v>529.0839999999999</v>
      </c>
      <c r="HE165">
        <v>440.019</v>
      </c>
      <c r="HF165">
        <v>24.4636</v>
      </c>
      <c r="HG165">
        <v>26.3561</v>
      </c>
      <c r="HH165">
        <v>30</v>
      </c>
      <c r="HI165">
        <v>26.3779</v>
      </c>
      <c r="HJ165">
        <v>26.3269</v>
      </c>
      <c r="HK165">
        <v>38.1116</v>
      </c>
      <c r="HL165">
        <v>23.5433</v>
      </c>
      <c r="HM165">
        <v>100</v>
      </c>
      <c r="HN165">
        <v>24.4738</v>
      </c>
      <c r="HO165">
        <v>888.338</v>
      </c>
      <c r="HP165">
        <v>23.8815</v>
      </c>
      <c r="HQ165">
        <v>101.119</v>
      </c>
      <c r="HR165">
        <v>101.027</v>
      </c>
    </row>
    <row r="166" spans="1:226">
      <c r="A166">
        <v>150</v>
      </c>
      <c r="B166">
        <v>1679424937.1</v>
      </c>
      <c r="C166">
        <v>3024</v>
      </c>
      <c r="D166" t="s">
        <v>659</v>
      </c>
      <c r="E166" t="s">
        <v>660</v>
      </c>
      <c r="F166">
        <v>5</v>
      </c>
      <c r="G166" t="s">
        <v>353</v>
      </c>
      <c r="H166" t="s">
        <v>354</v>
      </c>
      <c r="I166">
        <v>1679424929.278571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896.5544550685345</v>
      </c>
      <c r="AK166">
        <v>872.1198848484846</v>
      </c>
      <c r="AL166">
        <v>3.411853013906531</v>
      </c>
      <c r="AM166">
        <v>64.85962485554292</v>
      </c>
      <c r="AN166">
        <f>(AP166 - AO166 + BO166*1E3/(8.314*(BQ166+273.15)) * AR166/BN166 * AQ166) * BN166/(100*BB166) * 1000/(1000 - AP166)</f>
        <v>0</v>
      </c>
      <c r="AO166">
        <v>23.84010071110124</v>
      </c>
      <c r="AP166">
        <v>24.28807692307696</v>
      </c>
      <c r="AQ166">
        <v>-0.000110209364479768</v>
      </c>
      <c r="AR166">
        <v>96.46413391047723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1.51</v>
      </c>
      <c r="BC166">
        <v>0.5</v>
      </c>
      <c r="BD166" t="s">
        <v>355</v>
      </c>
      <c r="BE166">
        <v>2</v>
      </c>
      <c r="BF166" t="b">
        <v>1</v>
      </c>
      <c r="BG166">
        <v>1679424929.278571</v>
      </c>
      <c r="BH166">
        <v>826.5368571428571</v>
      </c>
      <c r="BI166">
        <v>858.718</v>
      </c>
      <c r="BJ166">
        <v>24.30160357142856</v>
      </c>
      <c r="BK166">
        <v>23.84329285714286</v>
      </c>
      <c r="BL166">
        <v>830.7648571428571</v>
      </c>
      <c r="BM166">
        <v>24.39747499999999</v>
      </c>
      <c r="BN166">
        <v>500.0487142857143</v>
      </c>
      <c r="BO166">
        <v>89.93811071428571</v>
      </c>
      <c r="BP166">
        <v>0.09994269285714287</v>
      </c>
      <c r="BQ166">
        <v>26.79456785714286</v>
      </c>
      <c r="BR166">
        <v>27.48702857142857</v>
      </c>
      <c r="BS166">
        <v>999.9000000000002</v>
      </c>
      <c r="BT166">
        <v>0</v>
      </c>
      <c r="BU166">
        <v>0</v>
      </c>
      <c r="BV166">
        <v>10012.10321428571</v>
      </c>
      <c r="BW166">
        <v>0</v>
      </c>
      <c r="BX166">
        <v>13.4898</v>
      </c>
      <c r="BY166">
        <v>-32.18109642857142</v>
      </c>
      <c r="BZ166">
        <v>847.1231785714288</v>
      </c>
      <c r="CA166">
        <v>879.6925714285713</v>
      </c>
      <c r="CB166">
        <v>0.4583051071428573</v>
      </c>
      <c r="CC166">
        <v>858.718</v>
      </c>
      <c r="CD166">
        <v>23.84329285714286</v>
      </c>
      <c r="CE166">
        <v>2.185641071428571</v>
      </c>
      <c r="CF166">
        <v>2.1444225</v>
      </c>
      <c r="CG166">
        <v>18.85744285714285</v>
      </c>
      <c r="CH166">
        <v>18.55303928571428</v>
      </c>
      <c r="CI166">
        <v>2000.014642857142</v>
      </c>
      <c r="CJ166">
        <v>0.9800003214285715</v>
      </c>
      <c r="CK166">
        <v>0.01999968928571429</v>
      </c>
      <c r="CL166">
        <v>0</v>
      </c>
      <c r="CM166">
        <v>2.3575</v>
      </c>
      <c r="CN166">
        <v>0</v>
      </c>
      <c r="CO166">
        <v>2397.189285714286</v>
      </c>
      <c r="CP166">
        <v>16749.575</v>
      </c>
      <c r="CQ166">
        <v>38.99299999999999</v>
      </c>
      <c r="CR166">
        <v>39.48867857142857</v>
      </c>
      <c r="CS166">
        <v>39.12474999999999</v>
      </c>
      <c r="CT166">
        <v>38.50425</v>
      </c>
      <c r="CU166">
        <v>38.12032142857142</v>
      </c>
      <c r="CV166">
        <v>1960.014285714286</v>
      </c>
      <c r="CW166">
        <v>40.00035714285714</v>
      </c>
      <c r="CX166">
        <v>0</v>
      </c>
      <c r="CY166">
        <v>1679424944.1</v>
      </c>
      <c r="CZ166">
        <v>0</v>
      </c>
      <c r="DA166">
        <v>0</v>
      </c>
      <c r="DB166" t="s">
        <v>356</v>
      </c>
      <c r="DC166">
        <v>1678823626.5</v>
      </c>
      <c r="DD166">
        <v>1678823640.5</v>
      </c>
      <c r="DE166">
        <v>0</v>
      </c>
      <c r="DF166">
        <v>1.239</v>
      </c>
      <c r="DG166">
        <v>0.006</v>
      </c>
      <c r="DH166">
        <v>-2.298</v>
      </c>
      <c r="DI166">
        <v>-0.146</v>
      </c>
      <c r="DJ166">
        <v>420</v>
      </c>
      <c r="DK166">
        <v>21</v>
      </c>
      <c r="DL166">
        <v>0.57</v>
      </c>
      <c r="DM166">
        <v>0.05</v>
      </c>
      <c r="DN166">
        <v>-32.171375</v>
      </c>
      <c r="DO166">
        <v>-0.4160352720450308</v>
      </c>
      <c r="DP166">
        <v>0.07695025584752758</v>
      </c>
      <c r="DQ166">
        <v>0</v>
      </c>
      <c r="DR166">
        <v>0.4613633249999999</v>
      </c>
      <c r="DS166">
        <v>-0.06539192870544232</v>
      </c>
      <c r="DT166">
        <v>0.006324254388414102</v>
      </c>
      <c r="DU166">
        <v>1</v>
      </c>
      <c r="DV166">
        <v>1</v>
      </c>
      <c r="DW166">
        <v>2</v>
      </c>
      <c r="DX166" t="s">
        <v>357</v>
      </c>
      <c r="DY166">
        <v>2.98338</v>
      </c>
      <c r="DZ166">
        <v>2.71556</v>
      </c>
      <c r="EA166">
        <v>0.155368</v>
      </c>
      <c r="EB166">
        <v>0.157196</v>
      </c>
      <c r="EC166">
        <v>0.107888</v>
      </c>
      <c r="ED166">
        <v>0.104405</v>
      </c>
      <c r="EE166">
        <v>26872.4</v>
      </c>
      <c r="EF166">
        <v>26905.9</v>
      </c>
      <c r="EG166">
        <v>29567.7</v>
      </c>
      <c r="EH166">
        <v>29522.8</v>
      </c>
      <c r="EI166">
        <v>34943.5</v>
      </c>
      <c r="EJ166">
        <v>35133.1</v>
      </c>
      <c r="EK166">
        <v>41654.3</v>
      </c>
      <c r="EL166">
        <v>42061.9</v>
      </c>
      <c r="EM166">
        <v>1.97415</v>
      </c>
      <c r="EN166">
        <v>1.90435</v>
      </c>
      <c r="EO166">
        <v>0.107959</v>
      </c>
      <c r="EP166">
        <v>0</v>
      </c>
      <c r="EQ166">
        <v>25.7012</v>
      </c>
      <c r="ER166">
        <v>999.9</v>
      </c>
      <c r="ES166">
        <v>57.3</v>
      </c>
      <c r="ET166">
        <v>30.6</v>
      </c>
      <c r="EU166">
        <v>28.0937</v>
      </c>
      <c r="EV166">
        <v>62.2437</v>
      </c>
      <c r="EW166">
        <v>32.7003</v>
      </c>
      <c r="EX166">
        <v>1</v>
      </c>
      <c r="EY166">
        <v>-0.0895579</v>
      </c>
      <c r="EZ166">
        <v>0.403513</v>
      </c>
      <c r="FA166">
        <v>20.341</v>
      </c>
      <c r="FB166">
        <v>5.21774</v>
      </c>
      <c r="FC166">
        <v>12.0099</v>
      </c>
      <c r="FD166">
        <v>4.9896</v>
      </c>
      <c r="FE166">
        <v>3.28863</v>
      </c>
      <c r="FF166">
        <v>9999</v>
      </c>
      <c r="FG166">
        <v>9999</v>
      </c>
      <c r="FH166">
        <v>9999</v>
      </c>
      <c r="FI166">
        <v>999.9</v>
      </c>
      <c r="FJ166">
        <v>1.86739</v>
      </c>
      <c r="FK166">
        <v>1.86646</v>
      </c>
      <c r="FL166">
        <v>1.866</v>
      </c>
      <c r="FM166">
        <v>1.86585</v>
      </c>
      <c r="FN166">
        <v>1.86768</v>
      </c>
      <c r="FO166">
        <v>1.87026</v>
      </c>
      <c r="FP166">
        <v>1.86888</v>
      </c>
      <c r="FQ166">
        <v>1.87027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-4.295</v>
      </c>
      <c r="GF166">
        <v>-0.096</v>
      </c>
      <c r="GG166">
        <v>-1.841240210434717</v>
      </c>
      <c r="GH166">
        <v>-0.003310856085068561</v>
      </c>
      <c r="GI166">
        <v>6.863268723063948E-07</v>
      </c>
      <c r="GJ166">
        <v>-1.919107141366201E-10</v>
      </c>
      <c r="GK166">
        <v>-0.1688837207721138</v>
      </c>
      <c r="GL166">
        <v>-0.01731051475613908</v>
      </c>
      <c r="GM166">
        <v>0.001423790055903263</v>
      </c>
      <c r="GN166">
        <v>-2.424810517790065E-05</v>
      </c>
      <c r="GO166">
        <v>3</v>
      </c>
      <c r="GP166">
        <v>2318</v>
      </c>
      <c r="GQ166">
        <v>1</v>
      </c>
      <c r="GR166">
        <v>25</v>
      </c>
      <c r="GS166">
        <v>10021.8</v>
      </c>
      <c r="GT166">
        <v>10021.6</v>
      </c>
      <c r="GU166">
        <v>1.92871</v>
      </c>
      <c r="GV166">
        <v>2.21069</v>
      </c>
      <c r="GW166">
        <v>1.39648</v>
      </c>
      <c r="GX166">
        <v>2.34985</v>
      </c>
      <c r="GY166">
        <v>1.49536</v>
      </c>
      <c r="GZ166">
        <v>2.54883</v>
      </c>
      <c r="HA166">
        <v>35.5683</v>
      </c>
      <c r="HB166">
        <v>24.0787</v>
      </c>
      <c r="HC166">
        <v>18</v>
      </c>
      <c r="HD166">
        <v>528.869</v>
      </c>
      <c r="HE166">
        <v>440.125</v>
      </c>
      <c r="HF166">
        <v>24.4718</v>
      </c>
      <c r="HG166">
        <v>26.3542</v>
      </c>
      <c r="HH166">
        <v>30</v>
      </c>
      <c r="HI166">
        <v>26.376</v>
      </c>
      <c r="HJ166">
        <v>26.325</v>
      </c>
      <c r="HK166">
        <v>38.611</v>
      </c>
      <c r="HL166">
        <v>23.5433</v>
      </c>
      <c r="HM166">
        <v>100</v>
      </c>
      <c r="HN166">
        <v>24.4888</v>
      </c>
      <c r="HO166">
        <v>908.373</v>
      </c>
      <c r="HP166">
        <v>23.8933</v>
      </c>
      <c r="HQ166">
        <v>101.12</v>
      </c>
      <c r="HR166">
        <v>101.027</v>
      </c>
    </row>
    <row r="167" spans="1:226">
      <c r="A167">
        <v>151</v>
      </c>
      <c r="B167">
        <v>1679424942.6</v>
      </c>
      <c r="C167">
        <v>3029.5</v>
      </c>
      <c r="D167" t="s">
        <v>661</v>
      </c>
      <c r="E167" t="s">
        <v>662</v>
      </c>
      <c r="F167">
        <v>5</v>
      </c>
      <c r="G167" t="s">
        <v>353</v>
      </c>
      <c r="H167" t="s">
        <v>354</v>
      </c>
      <c r="I167">
        <v>1679424934.85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915.3166701474507</v>
      </c>
      <c r="AK167">
        <v>890.9859454545452</v>
      </c>
      <c r="AL167">
        <v>3.43940974869786</v>
      </c>
      <c r="AM167">
        <v>64.85962485554292</v>
      </c>
      <c r="AN167">
        <f>(AP167 - AO167 + BO167*1E3/(8.314*(BQ167+273.15)) * AR167/BN167 * AQ167) * BN167/(100*BB167) * 1000/(1000 - AP167)</f>
        <v>0</v>
      </c>
      <c r="AO167">
        <v>23.83406564386219</v>
      </c>
      <c r="AP167">
        <v>24.28003186813188</v>
      </c>
      <c r="AQ167">
        <v>-7.340269179508708E-05</v>
      </c>
      <c r="AR167">
        <v>96.46413391047723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1.51</v>
      </c>
      <c r="BC167">
        <v>0.5</v>
      </c>
      <c r="BD167" t="s">
        <v>355</v>
      </c>
      <c r="BE167">
        <v>2</v>
      </c>
      <c r="BF167" t="b">
        <v>1</v>
      </c>
      <c r="BG167">
        <v>1679424934.85</v>
      </c>
      <c r="BH167">
        <v>845.1113571428571</v>
      </c>
      <c r="BI167">
        <v>877.3643928571428</v>
      </c>
      <c r="BJ167">
        <v>24.29116071428571</v>
      </c>
      <c r="BK167">
        <v>23.83811071428571</v>
      </c>
      <c r="BL167">
        <v>849.3872142857141</v>
      </c>
      <c r="BM167">
        <v>24.387125</v>
      </c>
      <c r="BN167">
        <v>500.06125</v>
      </c>
      <c r="BO167">
        <v>89.9367892857143</v>
      </c>
      <c r="BP167">
        <v>0.09996791428571429</v>
      </c>
      <c r="BQ167">
        <v>26.78676785714286</v>
      </c>
      <c r="BR167">
        <v>27.47665357142857</v>
      </c>
      <c r="BS167">
        <v>999.9000000000002</v>
      </c>
      <c r="BT167">
        <v>0</v>
      </c>
      <c r="BU167">
        <v>0</v>
      </c>
      <c r="BV167">
        <v>10010.18071428571</v>
      </c>
      <c r="BW167">
        <v>0</v>
      </c>
      <c r="BX167">
        <v>13.4898</v>
      </c>
      <c r="BY167">
        <v>-32.25295</v>
      </c>
      <c r="BZ167">
        <v>866.1510714285714</v>
      </c>
      <c r="CA167">
        <v>898.7896428571428</v>
      </c>
      <c r="CB167">
        <v>0.4530487500000001</v>
      </c>
      <c r="CC167">
        <v>877.3643928571428</v>
      </c>
      <c r="CD167">
        <v>23.83811071428571</v>
      </c>
      <c r="CE167">
        <v>2.184669642857143</v>
      </c>
      <c r="CF167">
        <v>2.143924642857143</v>
      </c>
      <c r="CG167">
        <v>18.850325</v>
      </c>
      <c r="CH167">
        <v>18.54932857142857</v>
      </c>
      <c r="CI167">
        <v>2000.008214285714</v>
      </c>
      <c r="CJ167">
        <v>0.9799998928571431</v>
      </c>
      <c r="CK167">
        <v>0.02000011071428571</v>
      </c>
      <c r="CL167">
        <v>0</v>
      </c>
      <c r="CM167">
        <v>2.356553571428571</v>
      </c>
      <c r="CN167">
        <v>0</v>
      </c>
      <c r="CO167">
        <v>2397.866071428572</v>
      </c>
      <c r="CP167">
        <v>16749.52142857143</v>
      </c>
      <c r="CQ167">
        <v>38.94171428571428</v>
      </c>
      <c r="CR167">
        <v>39.46174999999999</v>
      </c>
      <c r="CS167">
        <v>39.08232142857143</v>
      </c>
      <c r="CT167">
        <v>38.46625</v>
      </c>
      <c r="CU167">
        <v>38.08674999999999</v>
      </c>
      <c r="CV167">
        <v>1960.007857142857</v>
      </c>
      <c r="CW167">
        <v>40.00035714285714</v>
      </c>
      <c r="CX167">
        <v>0</v>
      </c>
      <c r="CY167">
        <v>1679424949.5</v>
      </c>
      <c r="CZ167">
        <v>0</v>
      </c>
      <c r="DA167">
        <v>0</v>
      </c>
      <c r="DB167" t="s">
        <v>356</v>
      </c>
      <c r="DC167">
        <v>1678823626.5</v>
      </c>
      <c r="DD167">
        <v>1678823640.5</v>
      </c>
      <c r="DE167">
        <v>0</v>
      </c>
      <c r="DF167">
        <v>1.239</v>
      </c>
      <c r="DG167">
        <v>0.006</v>
      </c>
      <c r="DH167">
        <v>-2.298</v>
      </c>
      <c r="DI167">
        <v>-0.146</v>
      </c>
      <c r="DJ167">
        <v>420</v>
      </c>
      <c r="DK167">
        <v>21</v>
      </c>
      <c r="DL167">
        <v>0.57</v>
      </c>
      <c r="DM167">
        <v>0.05</v>
      </c>
      <c r="DN167">
        <v>-32.2038725</v>
      </c>
      <c r="DO167">
        <v>-0.8544889305814971</v>
      </c>
      <c r="DP167">
        <v>0.0962859283267809</v>
      </c>
      <c r="DQ167">
        <v>0</v>
      </c>
      <c r="DR167">
        <v>0.456578075</v>
      </c>
      <c r="DS167">
        <v>-0.05779297936210204</v>
      </c>
      <c r="DT167">
        <v>0.005639506527115203</v>
      </c>
      <c r="DU167">
        <v>1</v>
      </c>
      <c r="DV167">
        <v>1</v>
      </c>
      <c r="DW167">
        <v>2</v>
      </c>
      <c r="DX167" t="s">
        <v>357</v>
      </c>
      <c r="DY167">
        <v>2.98343</v>
      </c>
      <c r="DZ167">
        <v>2.71557</v>
      </c>
      <c r="EA167">
        <v>0.157561</v>
      </c>
      <c r="EB167">
        <v>0.159343</v>
      </c>
      <c r="EC167">
        <v>0.107861</v>
      </c>
      <c r="ED167">
        <v>0.104395</v>
      </c>
      <c r="EE167">
        <v>26802.5</v>
      </c>
      <c r="EF167">
        <v>26837.5</v>
      </c>
      <c r="EG167">
        <v>29567.5</v>
      </c>
      <c r="EH167">
        <v>29522.8</v>
      </c>
      <c r="EI167">
        <v>34943.9</v>
      </c>
      <c r="EJ167">
        <v>35133.8</v>
      </c>
      <c r="EK167">
        <v>41653.4</v>
      </c>
      <c r="EL167">
        <v>42062.3</v>
      </c>
      <c r="EM167">
        <v>1.9743</v>
      </c>
      <c r="EN167">
        <v>1.90445</v>
      </c>
      <c r="EO167">
        <v>0.108518</v>
      </c>
      <c r="EP167">
        <v>0</v>
      </c>
      <c r="EQ167">
        <v>25.6976</v>
      </c>
      <c r="ER167">
        <v>999.9</v>
      </c>
      <c r="ES167">
        <v>57.3</v>
      </c>
      <c r="ET167">
        <v>30.6</v>
      </c>
      <c r="EU167">
        <v>28.0955</v>
      </c>
      <c r="EV167">
        <v>62.4937</v>
      </c>
      <c r="EW167">
        <v>32.8045</v>
      </c>
      <c r="EX167">
        <v>1</v>
      </c>
      <c r="EY167">
        <v>-0.0897053</v>
      </c>
      <c r="EZ167">
        <v>0.358725</v>
      </c>
      <c r="FA167">
        <v>20.3412</v>
      </c>
      <c r="FB167">
        <v>5.21849</v>
      </c>
      <c r="FC167">
        <v>12.0099</v>
      </c>
      <c r="FD167">
        <v>4.9895</v>
      </c>
      <c r="FE167">
        <v>3.28865</v>
      </c>
      <c r="FF167">
        <v>9999</v>
      </c>
      <c r="FG167">
        <v>9999</v>
      </c>
      <c r="FH167">
        <v>9999</v>
      </c>
      <c r="FI167">
        <v>999.9</v>
      </c>
      <c r="FJ167">
        <v>1.86739</v>
      </c>
      <c r="FK167">
        <v>1.86646</v>
      </c>
      <c r="FL167">
        <v>1.86599</v>
      </c>
      <c r="FM167">
        <v>1.86584</v>
      </c>
      <c r="FN167">
        <v>1.86768</v>
      </c>
      <c r="FO167">
        <v>1.87026</v>
      </c>
      <c r="FP167">
        <v>1.8689</v>
      </c>
      <c r="FQ167">
        <v>1.87027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-4.342</v>
      </c>
      <c r="GF167">
        <v>-0.0961</v>
      </c>
      <c r="GG167">
        <v>-1.841240210434717</v>
      </c>
      <c r="GH167">
        <v>-0.003310856085068561</v>
      </c>
      <c r="GI167">
        <v>6.863268723063948E-07</v>
      </c>
      <c r="GJ167">
        <v>-1.919107141366201E-10</v>
      </c>
      <c r="GK167">
        <v>-0.1688837207721138</v>
      </c>
      <c r="GL167">
        <v>-0.01731051475613908</v>
      </c>
      <c r="GM167">
        <v>0.001423790055903263</v>
      </c>
      <c r="GN167">
        <v>-2.424810517790065E-05</v>
      </c>
      <c r="GO167">
        <v>3</v>
      </c>
      <c r="GP167">
        <v>2318</v>
      </c>
      <c r="GQ167">
        <v>1</v>
      </c>
      <c r="GR167">
        <v>25</v>
      </c>
      <c r="GS167">
        <v>10021.9</v>
      </c>
      <c r="GT167">
        <v>10021.7</v>
      </c>
      <c r="GU167">
        <v>1.96167</v>
      </c>
      <c r="GV167">
        <v>2.20581</v>
      </c>
      <c r="GW167">
        <v>1.39648</v>
      </c>
      <c r="GX167">
        <v>2.34985</v>
      </c>
      <c r="GY167">
        <v>1.49536</v>
      </c>
      <c r="GZ167">
        <v>2.53906</v>
      </c>
      <c r="HA167">
        <v>35.5683</v>
      </c>
      <c r="HB167">
        <v>24.0787</v>
      </c>
      <c r="HC167">
        <v>18</v>
      </c>
      <c r="HD167">
        <v>528.944</v>
      </c>
      <c r="HE167">
        <v>440.165</v>
      </c>
      <c r="HF167">
        <v>24.4886</v>
      </c>
      <c r="HG167">
        <v>26.3516</v>
      </c>
      <c r="HH167">
        <v>29.9999</v>
      </c>
      <c r="HI167">
        <v>26.3734</v>
      </c>
      <c r="HJ167">
        <v>26.3225</v>
      </c>
      <c r="HK167">
        <v>39.262</v>
      </c>
      <c r="HL167">
        <v>23.5433</v>
      </c>
      <c r="HM167">
        <v>100</v>
      </c>
      <c r="HN167">
        <v>24.5114</v>
      </c>
      <c r="HO167">
        <v>921.73</v>
      </c>
      <c r="HP167">
        <v>23.912</v>
      </c>
      <c r="HQ167">
        <v>101.119</v>
      </c>
      <c r="HR167">
        <v>101.028</v>
      </c>
    </row>
    <row r="168" spans="1:226">
      <c r="A168">
        <v>152</v>
      </c>
      <c r="B168">
        <v>1679424947.1</v>
      </c>
      <c r="C168">
        <v>3034</v>
      </c>
      <c r="D168" t="s">
        <v>663</v>
      </c>
      <c r="E168" t="s">
        <v>664</v>
      </c>
      <c r="F168">
        <v>5</v>
      </c>
      <c r="G168" t="s">
        <v>353</v>
      </c>
      <c r="H168" t="s">
        <v>354</v>
      </c>
      <c r="I168">
        <v>1679424939.278571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930.939495214598</v>
      </c>
      <c r="AK168">
        <v>906.380084848484</v>
      </c>
      <c r="AL168">
        <v>3.423398116519406</v>
      </c>
      <c r="AM168">
        <v>64.85962485554292</v>
      </c>
      <c r="AN168">
        <f>(AP168 - AO168 + BO168*1E3/(8.314*(BQ168+273.15)) * AR168/BN168 * AQ168) * BN168/(100*BB168) * 1000/(1000 - AP168)</f>
        <v>0</v>
      </c>
      <c r="AO168">
        <v>23.83276188921745</v>
      </c>
      <c r="AP168">
        <v>24.27306483516484</v>
      </c>
      <c r="AQ168">
        <v>-6.123665075318109E-05</v>
      </c>
      <c r="AR168">
        <v>96.46413391047723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1.51</v>
      </c>
      <c r="BC168">
        <v>0.5</v>
      </c>
      <c r="BD168" t="s">
        <v>355</v>
      </c>
      <c r="BE168">
        <v>2</v>
      </c>
      <c r="BF168" t="b">
        <v>1</v>
      </c>
      <c r="BG168">
        <v>1679424939.278571</v>
      </c>
      <c r="BH168">
        <v>859.8989285714285</v>
      </c>
      <c r="BI168">
        <v>892.2512142857142</v>
      </c>
      <c r="BJ168">
        <v>24.28395357142857</v>
      </c>
      <c r="BK168">
        <v>23.83468214285715</v>
      </c>
      <c r="BL168">
        <v>864.21275</v>
      </c>
      <c r="BM168">
        <v>24.379975</v>
      </c>
      <c r="BN168">
        <v>500.0627142857143</v>
      </c>
      <c r="BO168">
        <v>89.93618214285713</v>
      </c>
      <c r="BP168">
        <v>0.1000372464285714</v>
      </c>
      <c r="BQ168">
        <v>26.78275</v>
      </c>
      <c r="BR168">
        <v>27.47713571428571</v>
      </c>
      <c r="BS168">
        <v>999.9000000000002</v>
      </c>
      <c r="BT168">
        <v>0</v>
      </c>
      <c r="BU168">
        <v>0</v>
      </c>
      <c r="BV168">
        <v>9996.095357142856</v>
      </c>
      <c r="BW168">
        <v>0</v>
      </c>
      <c r="BX168">
        <v>13.4898</v>
      </c>
      <c r="BY168">
        <v>-32.35213928571429</v>
      </c>
      <c r="BZ168">
        <v>881.3003214285715</v>
      </c>
      <c r="CA168">
        <v>914.0368214285714</v>
      </c>
      <c r="CB168">
        <v>0.4492670357142857</v>
      </c>
      <c r="CC168">
        <v>892.2512142857142</v>
      </c>
      <c r="CD168">
        <v>23.83468214285715</v>
      </c>
      <c r="CE168">
        <v>2.184006071428572</v>
      </c>
      <c r="CF168">
        <v>2.143601428571428</v>
      </c>
      <c r="CG168">
        <v>18.84546428571429</v>
      </c>
      <c r="CH168">
        <v>18.546925</v>
      </c>
      <c r="CI168">
        <v>2000.028928571428</v>
      </c>
      <c r="CJ168">
        <v>0.9799995714285714</v>
      </c>
      <c r="CK168">
        <v>0.02000043214285714</v>
      </c>
      <c r="CL168">
        <v>0</v>
      </c>
      <c r="CM168">
        <v>2.367878571428572</v>
      </c>
      <c r="CN168">
        <v>0</v>
      </c>
      <c r="CO168">
        <v>2398.293214285714</v>
      </c>
      <c r="CP168">
        <v>16749.69642857143</v>
      </c>
      <c r="CQ168">
        <v>38.906</v>
      </c>
      <c r="CR168">
        <v>39.42825</v>
      </c>
      <c r="CS168">
        <v>39.04660714285713</v>
      </c>
      <c r="CT168">
        <v>38.44160714285714</v>
      </c>
      <c r="CU168">
        <v>38.05103571428572</v>
      </c>
      <c r="CV168">
        <v>1960.028214285714</v>
      </c>
      <c r="CW168">
        <v>40.00071428571429</v>
      </c>
      <c r="CX168">
        <v>0</v>
      </c>
      <c r="CY168">
        <v>1679424954.3</v>
      </c>
      <c r="CZ168">
        <v>0</v>
      </c>
      <c r="DA168">
        <v>0</v>
      </c>
      <c r="DB168" t="s">
        <v>356</v>
      </c>
      <c r="DC168">
        <v>1678823626.5</v>
      </c>
      <c r="DD168">
        <v>1678823640.5</v>
      </c>
      <c r="DE168">
        <v>0</v>
      </c>
      <c r="DF168">
        <v>1.239</v>
      </c>
      <c r="DG168">
        <v>0.006</v>
      </c>
      <c r="DH168">
        <v>-2.298</v>
      </c>
      <c r="DI168">
        <v>-0.146</v>
      </c>
      <c r="DJ168">
        <v>420</v>
      </c>
      <c r="DK168">
        <v>21</v>
      </c>
      <c r="DL168">
        <v>0.57</v>
      </c>
      <c r="DM168">
        <v>0.05</v>
      </c>
      <c r="DN168">
        <v>-32.29328048780487</v>
      </c>
      <c r="DO168">
        <v>-1.231197909407692</v>
      </c>
      <c r="DP168">
        <v>0.128888129256253</v>
      </c>
      <c r="DQ168">
        <v>0</v>
      </c>
      <c r="DR168">
        <v>0.4516087317073171</v>
      </c>
      <c r="DS168">
        <v>-0.05042696864111544</v>
      </c>
      <c r="DT168">
        <v>0.005024363995787462</v>
      </c>
      <c r="DU168">
        <v>1</v>
      </c>
      <c r="DV168">
        <v>1</v>
      </c>
      <c r="DW168">
        <v>2</v>
      </c>
      <c r="DX168" t="s">
        <v>357</v>
      </c>
      <c r="DY168">
        <v>2.98358</v>
      </c>
      <c r="DZ168">
        <v>2.71567</v>
      </c>
      <c r="EA168">
        <v>0.159344</v>
      </c>
      <c r="EB168">
        <v>0.16109</v>
      </c>
      <c r="EC168">
        <v>0.107848</v>
      </c>
      <c r="ED168">
        <v>0.104389</v>
      </c>
      <c r="EE168">
        <v>26745.6</v>
      </c>
      <c r="EF168">
        <v>26781.6</v>
      </c>
      <c r="EG168">
        <v>29567.2</v>
      </c>
      <c r="EH168">
        <v>29522.7</v>
      </c>
      <c r="EI168">
        <v>34944.2</v>
      </c>
      <c r="EJ168">
        <v>35133.7</v>
      </c>
      <c r="EK168">
        <v>41653.1</v>
      </c>
      <c r="EL168">
        <v>42061.9</v>
      </c>
      <c r="EM168">
        <v>1.97448</v>
      </c>
      <c r="EN168">
        <v>1.9042</v>
      </c>
      <c r="EO168">
        <v>0.110373</v>
      </c>
      <c r="EP168">
        <v>0</v>
      </c>
      <c r="EQ168">
        <v>25.6941</v>
      </c>
      <c r="ER168">
        <v>999.9</v>
      </c>
      <c r="ES168">
        <v>57.3</v>
      </c>
      <c r="ET168">
        <v>30.6</v>
      </c>
      <c r="EU168">
        <v>28.0904</v>
      </c>
      <c r="EV168">
        <v>62.1737</v>
      </c>
      <c r="EW168">
        <v>32.5881</v>
      </c>
      <c r="EX168">
        <v>1</v>
      </c>
      <c r="EY168">
        <v>-0.0901855</v>
      </c>
      <c r="EZ168">
        <v>0.327486</v>
      </c>
      <c r="FA168">
        <v>20.3412</v>
      </c>
      <c r="FB168">
        <v>5.21879</v>
      </c>
      <c r="FC168">
        <v>12.0099</v>
      </c>
      <c r="FD168">
        <v>4.98945</v>
      </c>
      <c r="FE168">
        <v>3.28863</v>
      </c>
      <c r="FF168">
        <v>9999</v>
      </c>
      <c r="FG168">
        <v>9999</v>
      </c>
      <c r="FH168">
        <v>9999</v>
      </c>
      <c r="FI168">
        <v>999.9</v>
      </c>
      <c r="FJ168">
        <v>1.8674</v>
      </c>
      <c r="FK168">
        <v>1.86646</v>
      </c>
      <c r="FL168">
        <v>1.866</v>
      </c>
      <c r="FM168">
        <v>1.86586</v>
      </c>
      <c r="FN168">
        <v>1.86768</v>
      </c>
      <c r="FO168">
        <v>1.87027</v>
      </c>
      <c r="FP168">
        <v>1.8689</v>
      </c>
      <c r="FQ168">
        <v>1.87027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-4.381</v>
      </c>
      <c r="GF168">
        <v>-0.0961</v>
      </c>
      <c r="GG168">
        <v>-1.841240210434717</v>
      </c>
      <c r="GH168">
        <v>-0.003310856085068561</v>
      </c>
      <c r="GI168">
        <v>6.863268723063948E-07</v>
      </c>
      <c r="GJ168">
        <v>-1.919107141366201E-10</v>
      </c>
      <c r="GK168">
        <v>-0.1688837207721138</v>
      </c>
      <c r="GL168">
        <v>-0.01731051475613908</v>
      </c>
      <c r="GM168">
        <v>0.001423790055903263</v>
      </c>
      <c r="GN168">
        <v>-2.424810517790065E-05</v>
      </c>
      <c r="GO168">
        <v>3</v>
      </c>
      <c r="GP168">
        <v>2318</v>
      </c>
      <c r="GQ168">
        <v>1</v>
      </c>
      <c r="GR168">
        <v>25</v>
      </c>
      <c r="GS168">
        <v>10022</v>
      </c>
      <c r="GT168">
        <v>10021.8</v>
      </c>
      <c r="GU168">
        <v>1.98608</v>
      </c>
      <c r="GV168">
        <v>2.21069</v>
      </c>
      <c r="GW168">
        <v>1.39771</v>
      </c>
      <c r="GX168">
        <v>2.34985</v>
      </c>
      <c r="GY168">
        <v>1.49536</v>
      </c>
      <c r="GZ168">
        <v>2.40845</v>
      </c>
      <c r="HA168">
        <v>35.5683</v>
      </c>
      <c r="HB168">
        <v>24.07</v>
      </c>
      <c r="HC168">
        <v>18</v>
      </c>
      <c r="HD168">
        <v>529.043</v>
      </c>
      <c r="HE168">
        <v>440</v>
      </c>
      <c r="HF168">
        <v>24.5086</v>
      </c>
      <c r="HG168">
        <v>26.3496</v>
      </c>
      <c r="HH168">
        <v>29.9998</v>
      </c>
      <c r="HI168">
        <v>26.3715</v>
      </c>
      <c r="HJ168">
        <v>26.3206</v>
      </c>
      <c r="HK168">
        <v>39.7488</v>
      </c>
      <c r="HL168">
        <v>23.2693</v>
      </c>
      <c r="HM168">
        <v>100</v>
      </c>
      <c r="HN168">
        <v>24.5239</v>
      </c>
      <c r="HO168">
        <v>941.765</v>
      </c>
      <c r="HP168">
        <v>23.9261</v>
      </c>
      <c r="HQ168">
        <v>101.118</v>
      </c>
      <c r="HR168">
        <v>101.027</v>
      </c>
    </row>
    <row r="169" spans="1:226">
      <c r="A169">
        <v>153</v>
      </c>
      <c r="B169">
        <v>1679424952.6</v>
      </c>
      <c r="C169">
        <v>3039.5</v>
      </c>
      <c r="D169" t="s">
        <v>665</v>
      </c>
      <c r="E169" t="s">
        <v>666</v>
      </c>
      <c r="F169">
        <v>5</v>
      </c>
      <c r="G169" t="s">
        <v>353</v>
      </c>
      <c r="H169" t="s">
        <v>354</v>
      </c>
      <c r="I169">
        <v>1679424944.85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949.6974107239191</v>
      </c>
      <c r="AK169">
        <v>925.1808909090909</v>
      </c>
      <c r="AL169">
        <v>3.412368210086302</v>
      </c>
      <c r="AM169">
        <v>64.85962485554292</v>
      </c>
      <c r="AN169">
        <f>(AP169 - AO169 + BO169*1E3/(8.314*(BQ169+273.15)) * AR169/BN169 * AQ169) * BN169/(100*BB169) * 1000/(1000 - AP169)</f>
        <v>0</v>
      </c>
      <c r="AO169">
        <v>23.82896907889861</v>
      </c>
      <c r="AP169">
        <v>24.26853516483519</v>
      </c>
      <c r="AQ169">
        <v>-6.232916931911243E-05</v>
      </c>
      <c r="AR169">
        <v>96.46413391047723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1.51</v>
      </c>
      <c r="BC169">
        <v>0.5</v>
      </c>
      <c r="BD169" t="s">
        <v>355</v>
      </c>
      <c r="BE169">
        <v>2</v>
      </c>
      <c r="BF169" t="b">
        <v>1</v>
      </c>
      <c r="BG169">
        <v>1679424944.85</v>
      </c>
      <c r="BH169">
        <v>878.5187857142856</v>
      </c>
      <c r="BI169">
        <v>910.9099642857143</v>
      </c>
      <c r="BJ169">
        <v>24.27616428571429</v>
      </c>
      <c r="BK169">
        <v>23.83530714285715</v>
      </c>
      <c r="BL169">
        <v>882.8802142857143</v>
      </c>
      <c r="BM169">
        <v>24.37224642857143</v>
      </c>
      <c r="BN169">
        <v>500.0659285714286</v>
      </c>
      <c r="BO169">
        <v>89.93815357142856</v>
      </c>
      <c r="BP169">
        <v>0.09997564642857144</v>
      </c>
      <c r="BQ169">
        <v>26.78073571428571</v>
      </c>
      <c r="BR169">
        <v>27.48571071428571</v>
      </c>
      <c r="BS169">
        <v>999.9000000000002</v>
      </c>
      <c r="BT169">
        <v>0</v>
      </c>
      <c r="BU169">
        <v>0</v>
      </c>
      <c r="BV169">
        <v>10007.52178571429</v>
      </c>
      <c r="BW169">
        <v>0</v>
      </c>
      <c r="BX169">
        <v>13.4898</v>
      </c>
      <c r="BY169">
        <v>-32.39111071428572</v>
      </c>
      <c r="BZ169">
        <v>900.3763214285713</v>
      </c>
      <c r="CA169">
        <v>933.1519642857141</v>
      </c>
      <c r="CB169">
        <v>0.440844</v>
      </c>
      <c r="CC169">
        <v>910.9099642857143</v>
      </c>
      <c r="CD169">
        <v>23.83530714285715</v>
      </c>
      <c r="CE169">
        <v>2.183352857142857</v>
      </c>
      <c r="CF169">
        <v>2.143704642857143</v>
      </c>
      <c r="CG169">
        <v>18.84068214285714</v>
      </c>
      <c r="CH169">
        <v>18.54770357142857</v>
      </c>
      <c r="CI169">
        <v>2000.021785714286</v>
      </c>
      <c r="CJ169">
        <v>0.9799988214285715</v>
      </c>
      <c r="CK169">
        <v>0.02000117857142857</v>
      </c>
      <c r="CL169">
        <v>0</v>
      </c>
      <c r="CM169">
        <v>2.299064285714286</v>
      </c>
      <c r="CN169">
        <v>0</v>
      </c>
      <c r="CO169">
        <v>2398.916071428572</v>
      </c>
      <c r="CP169">
        <v>16749.63928571429</v>
      </c>
      <c r="CQ169">
        <v>38.86135714285713</v>
      </c>
      <c r="CR169">
        <v>39.39935714285714</v>
      </c>
      <c r="CS169">
        <v>39.00871428571428</v>
      </c>
      <c r="CT169">
        <v>38.40821428571428</v>
      </c>
      <c r="CU169">
        <v>38.01314285714285</v>
      </c>
      <c r="CV169">
        <v>1960.020357142857</v>
      </c>
      <c r="CW169">
        <v>40.00142857142857</v>
      </c>
      <c r="CX169">
        <v>0</v>
      </c>
      <c r="CY169">
        <v>1679424959.7</v>
      </c>
      <c r="CZ169">
        <v>0</v>
      </c>
      <c r="DA169">
        <v>0</v>
      </c>
      <c r="DB169" t="s">
        <v>356</v>
      </c>
      <c r="DC169">
        <v>1678823626.5</v>
      </c>
      <c r="DD169">
        <v>1678823640.5</v>
      </c>
      <c r="DE169">
        <v>0</v>
      </c>
      <c r="DF169">
        <v>1.239</v>
      </c>
      <c r="DG169">
        <v>0.006</v>
      </c>
      <c r="DH169">
        <v>-2.298</v>
      </c>
      <c r="DI169">
        <v>-0.146</v>
      </c>
      <c r="DJ169">
        <v>420</v>
      </c>
      <c r="DK169">
        <v>21</v>
      </c>
      <c r="DL169">
        <v>0.57</v>
      </c>
      <c r="DM169">
        <v>0.05</v>
      </c>
      <c r="DN169">
        <v>-32.3753025</v>
      </c>
      <c r="DO169">
        <v>-0.5158367729830381</v>
      </c>
      <c r="DP169">
        <v>0.08659621668265871</v>
      </c>
      <c r="DQ169">
        <v>0</v>
      </c>
      <c r="DR169">
        <v>0.443963675</v>
      </c>
      <c r="DS169">
        <v>-0.09265156097561099</v>
      </c>
      <c r="DT169">
        <v>0.01078606743764265</v>
      </c>
      <c r="DU169">
        <v>1</v>
      </c>
      <c r="DV169">
        <v>1</v>
      </c>
      <c r="DW169">
        <v>2</v>
      </c>
      <c r="DX169" t="s">
        <v>357</v>
      </c>
      <c r="DY169">
        <v>2.98337</v>
      </c>
      <c r="DZ169">
        <v>2.71586</v>
      </c>
      <c r="EA169">
        <v>0.161494</v>
      </c>
      <c r="EB169">
        <v>0.163171</v>
      </c>
      <c r="EC169">
        <v>0.107843</v>
      </c>
      <c r="ED169">
        <v>0.104501</v>
      </c>
      <c r="EE169">
        <v>26677.6</v>
      </c>
      <c r="EF169">
        <v>26715.4</v>
      </c>
      <c r="EG169">
        <v>29567.6</v>
      </c>
      <c r="EH169">
        <v>29522.9</v>
      </c>
      <c r="EI169">
        <v>34945</v>
      </c>
      <c r="EJ169">
        <v>35129.7</v>
      </c>
      <c r="EK169">
        <v>41653.8</v>
      </c>
      <c r="EL169">
        <v>42062.4</v>
      </c>
      <c r="EM169">
        <v>1.97412</v>
      </c>
      <c r="EN169">
        <v>1.9042</v>
      </c>
      <c r="EO169">
        <v>0.110559</v>
      </c>
      <c r="EP169">
        <v>0</v>
      </c>
      <c r="EQ169">
        <v>25.6895</v>
      </c>
      <c r="ER169">
        <v>999.9</v>
      </c>
      <c r="ES169">
        <v>57.3</v>
      </c>
      <c r="ET169">
        <v>30.6</v>
      </c>
      <c r="EU169">
        <v>28.0938</v>
      </c>
      <c r="EV169">
        <v>62.5437</v>
      </c>
      <c r="EW169">
        <v>32.8686</v>
      </c>
      <c r="EX169">
        <v>1</v>
      </c>
      <c r="EY169">
        <v>-0.090249</v>
      </c>
      <c r="EZ169">
        <v>0.406819</v>
      </c>
      <c r="FA169">
        <v>20.341</v>
      </c>
      <c r="FB169">
        <v>5.21789</v>
      </c>
      <c r="FC169">
        <v>12.0099</v>
      </c>
      <c r="FD169">
        <v>4.9893</v>
      </c>
      <c r="FE169">
        <v>3.2885</v>
      </c>
      <c r="FF169">
        <v>9999</v>
      </c>
      <c r="FG169">
        <v>9999</v>
      </c>
      <c r="FH169">
        <v>9999</v>
      </c>
      <c r="FI169">
        <v>999.9</v>
      </c>
      <c r="FJ169">
        <v>1.86742</v>
      </c>
      <c r="FK169">
        <v>1.86646</v>
      </c>
      <c r="FL169">
        <v>1.866</v>
      </c>
      <c r="FM169">
        <v>1.86586</v>
      </c>
      <c r="FN169">
        <v>1.86768</v>
      </c>
      <c r="FO169">
        <v>1.87026</v>
      </c>
      <c r="FP169">
        <v>1.8689</v>
      </c>
      <c r="FQ169">
        <v>1.87027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-4.428</v>
      </c>
      <c r="GF169">
        <v>-0.0961</v>
      </c>
      <c r="GG169">
        <v>-1.841240210434717</v>
      </c>
      <c r="GH169">
        <v>-0.003310856085068561</v>
      </c>
      <c r="GI169">
        <v>6.863268723063948E-07</v>
      </c>
      <c r="GJ169">
        <v>-1.919107141366201E-10</v>
      </c>
      <c r="GK169">
        <v>-0.1688837207721138</v>
      </c>
      <c r="GL169">
        <v>-0.01731051475613908</v>
      </c>
      <c r="GM169">
        <v>0.001423790055903263</v>
      </c>
      <c r="GN169">
        <v>-2.424810517790065E-05</v>
      </c>
      <c r="GO169">
        <v>3</v>
      </c>
      <c r="GP169">
        <v>2318</v>
      </c>
      <c r="GQ169">
        <v>1</v>
      </c>
      <c r="GR169">
        <v>25</v>
      </c>
      <c r="GS169">
        <v>10022.1</v>
      </c>
      <c r="GT169">
        <v>10021.9</v>
      </c>
      <c r="GU169">
        <v>2.01904</v>
      </c>
      <c r="GV169">
        <v>2.21191</v>
      </c>
      <c r="GW169">
        <v>1.39648</v>
      </c>
      <c r="GX169">
        <v>2.35107</v>
      </c>
      <c r="GY169">
        <v>1.49536</v>
      </c>
      <c r="GZ169">
        <v>2.48169</v>
      </c>
      <c r="HA169">
        <v>35.5683</v>
      </c>
      <c r="HB169">
        <v>24.07</v>
      </c>
      <c r="HC169">
        <v>18</v>
      </c>
      <c r="HD169">
        <v>528.793</v>
      </c>
      <c r="HE169">
        <v>439.989</v>
      </c>
      <c r="HF169">
        <v>24.5271</v>
      </c>
      <c r="HG169">
        <v>26.3472</v>
      </c>
      <c r="HH169">
        <v>29.9999</v>
      </c>
      <c r="HI169">
        <v>26.3696</v>
      </c>
      <c r="HJ169">
        <v>26.3192</v>
      </c>
      <c r="HK169">
        <v>40.4026</v>
      </c>
      <c r="HL169">
        <v>23.2693</v>
      </c>
      <c r="HM169">
        <v>100</v>
      </c>
      <c r="HN169">
        <v>24.4948</v>
      </c>
      <c r="HO169">
        <v>955.136</v>
      </c>
      <c r="HP169">
        <v>23.9444</v>
      </c>
      <c r="HQ169">
        <v>101.119</v>
      </c>
      <c r="HR169">
        <v>101.028</v>
      </c>
    </row>
    <row r="170" spans="1:226">
      <c r="A170">
        <v>154</v>
      </c>
      <c r="B170">
        <v>1679424957.1</v>
      </c>
      <c r="C170">
        <v>3044</v>
      </c>
      <c r="D170" t="s">
        <v>667</v>
      </c>
      <c r="E170" t="s">
        <v>668</v>
      </c>
      <c r="F170">
        <v>5</v>
      </c>
      <c r="G170" t="s">
        <v>353</v>
      </c>
      <c r="H170" t="s">
        <v>354</v>
      </c>
      <c r="I170">
        <v>1679424949.278571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965.2265563713095</v>
      </c>
      <c r="AK170">
        <v>940.5076060606056</v>
      </c>
      <c r="AL170">
        <v>3.408973778266559</v>
      </c>
      <c r="AM170">
        <v>64.85962485554292</v>
      </c>
      <c r="AN170">
        <f>(AP170 - AO170 + BO170*1E3/(8.314*(BQ170+273.15)) * AR170/BN170 * AQ170) * BN170/(100*BB170) * 1000/(1000 - AP170)</f>
        <v>0</v>
      </c>
      <c r="AO170">
        <v>23.86661386391112</v>
      </c>
      <c r="AP170">
        <v>24.274010989011</v>
      </c>
      <c r="AQ170">
        <v>4.701055136717602E-05</v>
      </c>
      <c r="AR170">
        <v>96.46413391047723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1.51</v>
      </c>
      <c r="BC170">
        <v>0.5</v>
      </c>
      <c r="BD170" t="s">
        <v>355</v>
      </c>
      <c r="BE170">
        <v>2</v>
      </c>
      <c r="BF170" t="b">
        <v>1</v>
      </c>
      <c r="BG170">
        <v>1679424949.278571</v>
      </c>
      <c r="BH170">
        <v>893.3019642857145</v>
      </c>
      <c r="BI170">
        <v>925.7696071428572</v>
      </c>
      <c r="BJ170">
        <v>24.273025</v>
      </c>
      <c r="BK170">
        <v>23.84631428571429</v>
      </c>
      <c r="BL170">
        <v>897.7010357142856</v>
      </c>
      <c r="BM170">
        <v>24.36913214285715</v>
      </c>
      <c r="BN170">
        <v>500.0633214285714</v>
      </c>
      <c r="BO170">
        <v>89.94018214285713</v>
      </c>
      <c r="BP170">
        <v>0.1000064392857143</v>
      </c>
      <c r="BQ170">
        <v>26.78016428571429</v>
      </c>
      <c r="BR170">
        <v>27.49306785714286</v>
      </c>
      <c r="BS170">
        <v>999.9000000000002</v>
      </c>
      <c r="BT170">
        <v>0</v>
      </c>
      <c r="BU170">
        <v>0</v>
      </c>
      <c r="BV170">
        <v>10002.03107142857</v>
      </c>
      <c r="BW170">
        <v>0</v>
      </c>
      <c r="BX170">
        <v>13.4898</v>
      </c>
      <c r="BY170">
        <v>-32.46768214285714</v>
      </c>
      <c r="BZ170">
        <v>915.5243928571427</v>
      </c>
      <c r="CA170">
        <v>948.3853928571428</v>
      </c>
      <c r="CB170">
        <v>0.4266981785714286</v>
      </c>
      <c r="CC170">
        <v>925.7696071428572</v>
      </c>
      <c r="CD170">
        <v>23.84631428571429</v>
      </c>
      <c r="CE170">
        <v>2.183119285714286</v>
      </c>
      <c r="CF170">
        <v>2.1447425</v>
      </c>
      <c r="CG170">
        <v>18.838975</v>
      </c>
      <c r="CH170">
        <v>18.555425</v>
      </c>
      <c r="CI170">
        <v>2000.019642857143</v>
      </c>
      <c r="CJ170">
        <v>0.9799983928571431</v>
      </c>
      <c r="CK170">
        <v>0.02000160714285714</v>
      </c>
      <c r="CL170">
        <v>0</v>
      </c>
      <c r="CM170">
        <v>2.336242857142857</v>
      </c>
      <c r="CN170">
        <v>0</v>
      </c>
      <c r="CO170">
        <v>2399.361428571428</v>
      </c>
      <c r="CP170">
        <v>16749.61428571428</v>
      </c>
      <c r="CQ170">
        <v>38.83228571428571</v>
      </c>
      <c r="CR170">
        <v>39.36814285714286</v>
      </c>
      <c r="CS170">
        <v>38.973</v>
      </c>
      <c r="CT170">
        <v>38.3905</v>
      </c>
      <c r="CU170">
        <v>37.97742857142856</v>
      </c>
      <c r="CV170">
        <v>1960.018214285714</v>
      </c>
      <c r="CW170">
        <v>40.00142857142857</v>
      </c>
      <c r="CX170">
        <v>0</v>
      </c>
      <c r="CY170">
        <v>1679424964.5</v>
      </c>
      <c r="CZ170">
        <v>0</v>
      </c>
      <c r="DA170">
        <v>0</v>
      </c>
      <c r="DB170" t="s">
        <v>356</v>
      </c>
      <c r="DC170">
        <v>1678823626.5</v>
      </c>
      <c r="DD170">
        <v>1678823640.5</v>
      </c>
      <c r="DE170">
        <v>0</v>
      </c>
      <c r="DF170">
        <v>1.239</v>
      </c>
      <c r="DG170">
        <v>0.006</v>
      </c>
      <c r="DH170">
        <v>-2.298</v>
      </c>
      <c r="DI170">
        <v>-0.146</v>
      </c>
      <c r="DJ170">
        <v>420</v>
      </c>
      <c r="DK170">
        <v>21</v>
      </c>
      <c r="DL170">
        <v>0.57</v>
      </c>
      <c r="DM170">
        <v>0.05</v>
      </c>
      <c r="DN170">
        <v>-32.4227975</v>
      </c>
      <c r="DO170">
        <v>-0.7196093808630759</v>
      </c>
      <c r="DP170">
        <v>0.1053942846825671</v>
      </c>
      <c r="DQ170">
        <v>0</v>
      </c>
      <c r="DR170">
        <v>0.4336515500000001</v>
      </c>
      <c r="DS170">
        <v>-0.1798907166979379</v>
      </c>
      <c r="DT170">
        <v>0.01911436070072709</v>
      </c>
      <c r="DU170">
        <v>0</v>
      </c>
      <c r="DV170">
        <v>0</v>
      </c>
      <c r="DW170">
        <v>2</v>
      </c>
      <c r="DX170" t="s">
        <v>381</v>
      </c>
      <c r="DY170">
        <v>2.98345</v>
      </c>
      <c r="DZ170">
        <v>2.71554</v>
      </c>
      <c r="EA170">
        <v>0.163232</v>
      </c>
      <c r="EB170">
        <v>0.164878</v>
      </c>
      <c r="EC170">
        <v>0.107856</v>
      </c>
      <c r="ED170">
        <v>0.104529</v>
      </c>
      <c r="EE170">
        <v>26621.9</v>
      </c>
      <c r="EF170">
        <v>26660.6</v>
      </c>
      <c r="EG170">
        <v>29567.1</v>
      </c>
      <c r="EH170">
        <v>29522.5</v>
      </c>
      <c r="EI170">
        <v>34943.9</v>
      </c>
      <c r="EJ170">
        <v>35128.1</v>
      </c>
      <c r="EK170">
        <v>41653.1</v>
      </c>
      <c r="EL170">
        <v>42061.8</v>
      </c>
      <c r="EM170">
        <v>1.97447</v>
      </c>
      <c r="EN170">
        <v>1.90478</v>
      </c>
      <c r="EO170">
        <v>0.110351</v>
      </c>
      <c r="EP170">
        <v>0</v>
      </c>
      <c r="EQ170">
        <v>25.6865</v>
      </c>
      <c r="ER170">
        <v>999.9</v>
      </c>
      <c r="ES170">
        <v>57.3</v>
      </c>
      <c r="ET170">
        <v>30.6</v>
      </c>
      <c r="EU170">
        <v>28.0936</v>
      </c>
      <c r="EV170">
        <v>62.5537</v>
      </c>
      <c r="EW170">
        <v>32.9087</v>
      </c>
      <c r="EX170">
        <v>1</v>
      </c>
      <c r="EY170">
        <v>-0.0903455</v>
      </c>
      <c r="EZ170">
        <v>0.472318</v>
      </c>
      <c r="FA170">
        <v>20.3408</v>
      </c>
      <c r="FB170">
        <v>5.21834</v>
      </c>
      <c r="FC170">
        <v>12.0099</v>
      </c>
      <c r="FD170">
        <v>4.98955</v>
      </c>
      <c r="FE170">
        <v>3.2885</v>
      </c>
      <c r="FF170">
        <v>9999</v>
      </c>
      <c r="FG170">
        <v>9999</v>
      </c>
      <c r="FH170">
        <v>9999</v>
      </c>
      <c r="FI170">
        <v>999.9</v>
      </c>
      <c r="FJ170">
        <v>1.86741</v>
      </c>
      <c r="FK170">
        <v>1.86646</v>
      </c>
      <c r="FL170">
        <v>1.866</v>
      </c>
      <c r="FM170">
        <v>1.86585</v>
      </c>
      <c r="FN170">
        <v>1.86768</v>
      </c>
      <c r="FO170">
        <v>1.87026</v>
      </c>
      <c r="FP170">
        <v>1.8689</v>
      </c>
      <c r="FQ170">
        <v>1.87027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-4.465</v>
      </c>
      <c r="GF170">
        <v>-0.0961</v>
      </c>
      <c r="GG170">
        <v>-1.841240210434717</v>
      </c>
      <c r="GH170">
        <v>-0.003310856085068561</v>
      </c>
      <c r="GI170">
        <v>6.863268723063948E-07</v>
      </c>
      <c r="GJ170">
        <v>-1.919107141366201E-10</v>
      </c>
      <c r="GK170">
        <v>-0.1688837207721138</v>
      </c>
      <c r="GL170">
        <v>-0.01731051475613908</v>
      </c>
      <c r="GM170">
        <v>0.001423790055903263</v>
      </c>
      <c r="GN170">
        <v>-2.424810517790065E-05</v>
      </c>
      <c r="GO170">
        <v>3</v>
      </c>
      <c r="GP170">
        <v>2318</v>
      </c>
      <c r="GQ170">
        <v>1</v>
      </c>
      <c r="GR170">
        <v>25</v>
      </c>
      <c r="GS170">
        <v>10022.2</v>
      </c>
      <c r="GT170">
        <v>10021.9</v>
      </c>
      <c r="GU170">
        <v>2.04346</v>
      </c>
      <c r="GV170">
        <v>2.21436</v>
      </c>
      <c r="GW170">
        <v>1.39648</v>
      </c>
      <c r="GX170">
        <v>2.34863</v>
      </c>
      <c r="GY170">
        <v>1.49536</v>
      </c>
      <c r="GZ170">
        <v>2.51953</v>
      </c>
      <c r="HA170">
        <v>35.5683</v>
      </c>
      <c r="HB170">
        <v>24.0787</v>
      </c>
      <c r="HC170">
        <v>18</v>
      </c>
      <c r="HD170">
        <v>529.008</v>
      </c>
      <c r="HE170">
        <v>440.321</v>
      </c>
      <c r="HF170">
        <v>24.507</v>
      </c>
      <c r="HG170">
        <v>26.3452</v>
      </c>
      <c r="HH170">
        <v>29.9999</v>
      </c>
      <c r="HI170">
        <v>26.3676</v>
      </c>
      <c r="HJ170">
        <v>26.3173</v>
      </c>
      <c r="HK170">
        <v>40.8951</v>
      </c>
      <c r="HL170">
        <v>23.2693</v>
      </c>
      <c r="HM170">
        <v>100</v>
      </c>
      <c r="HN170">
        <v>24.5036</v>
      </c>
      <c r="HO170">
        <v>975.17</v>
      </c>
      <c r="HP170">
        <v>23.9579</v>
      </c>
      <c r="HQ170">
        <v>101.118</v>
      </c>
      <c r="HR170">
        <v>101.026</v>
      </c>
    </row>
    <row r="171" spans="1:226">
      <c r="A171">
        <v>155</v>
      </c>
      <c r="B171">
        <v>1679424962.6</v>
      </c>
      <c r="C171">
        <v>3049.5</v>
      </c>
      <c r="D171" t="s">
        <v>669</v>
      </c>
      <c r="E171" t="s">
        <v>670</v>
      </c>
      <c r="F171">
        <v>5</v>
      </c>
      <c r="G171" t="s">
        <v>353</v>
      </c>
      <c r="H171" t="s">
        <v>354</v>
      </c>
      <c r="I171">
        <v>1679424954.85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983.9327714381059</v>
      </c>
      <c r="AK171">
        <v>959.4212909090907</v>
      </c>
      <c r="AL171">
        <v>3.425023446407662</v>
      </c>
      <c r="AM171">
        <v>64.85962485554292</v>
      </c>
      <c r="AN171">
        <f>(AP171 - AO171 + BO171*1E3/(8.314*(BQ171+273.15)) * AR171/BN171 * AQ171) * BN171/(100*BB171) * 1000/(1000 - AP171)</f>
        <v>0</v>
      </c>
      <c r="AO171">
        <v>23.87272465313974</v>
      </c>
      <c r="AP171">
        <v>24.27210219780222</v>
      </c>
      <c r="AQ171">
        <v>-3.490429984963065E-06</v>
      </c>
      <c r="AR171">
        <v>96.46413391047723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1.51</v>
      </c>
      <c r="BC171">
        <v>0.5</v>
      </c>
      <c r="BD171" t="s">
        <v>355</v>
      </c>
      <c r="BE171">
        <v>2</v>
      </c>
      <c r="BF171" t="b">
        <v>1</v>
      </c>
      <c r="BG171">
        <v>1679424954.85</v>
      </c>
      <c r="BH171">
        <v>911.9096785714285</v>
      </c>
      <c r="BI171">
        <v>944.3587857142855</v>
      </c>
      <c r="BJ171">
        <v>24.27174999999999</v>
      </c>
      <c r="BK171">
        <v>23.862825</v>
      </c>
      <c r="BL171">
        <v>916.3562142857144</v>
      </c>
      <c r="BM171">
        <v>24.36786785714286</v>
      </c>
      <c r="BN171">
        <v>500.0649642857143</v>
      </c>
      <c r="BO171">
        <v>89.94262857142857</v>
      </c>
      <c r="BP171">
        <v>0.09996658214285714</v>
      </c>
      <c r="BQ171">
        <v>26.77788214285714</v>
      </c>
      <c r="BR171">
        <v>27.493725</v>
      </c>
      <c r="BS171">
        <v>999.9000000000002</v>
      </c>
      <c r="BT171">
        <v>0</v>
      </c>
      <c r="BU171">
        <v>0</v>
      </c>
      <c r="BV171">
        <v>10007.4075</v>
      </c>
      <c r="BW171">
        <v>0</v>
      </c>
      <c r="BX171">
        <v>13.4898</v>
      </c>
      <c r="BY171">
        <v>-32.449175</v>
      </c>
      <c r="BZ171">
        <v>934.5938571428571</v>
      </c>
      <c r="CA171">
        <v>967.4451071428572</v>
      </c>
      <c r="CB171">
        <v>0.4089174642857142</v>
      </c>
      <c r="CC171">
        <v>944.3587857142855</v>
      </c>
      <c r="CD171">
        <v>23.862825</v>
      </c>
      <c r="CE171">
        <v>2.183063571428571</v>
      </c>
      <c r="CF171">
        <v>2.146285714285714</v>
      </c>
      <c r="CG171">
        <v>18.83856785714286</v>
      </c>
      <c r="CH171">
        <v>18.56690357142856</v>
      </c>
      <c r="CI171">
        <v>2000.008571428572</v>
      </c>
      <c r="CJ171">
        <v>0.9799979642857145</v>
      </c>
      <c r="CK171">
        <v>0.02000203571428572</v>
      </c>
      <c r="CL171">
        <v>0</v>
      </c>
      <c r="CM171">
        <v>2.355021428571429</v>
      </c>
      <c r="CN171">
        <v>0</v>
      </c>
      <c r="CO171">
        <v>2400.1275</v>
      </c>
      <c r="CP171">
        <v>16749.52142857143</v>
      </c>
      <c r="CQ171">
        <v>38.78764285714286</v>
      </c>
      <c r="CR171">
        <v>39.33899999999999</v>
      </c>
      <c r="CS171">
        <v>38.93278571428571</v>
      </c>
      <c r="CT171">
        <v>38.3525</v>
      </c>
      <c r="CU171">
        <v>37.94607142857143</v>
      </c>
      <c r="CV171">
        <v>1960.007142857143</v>
      </c>
      <c r="CW171">
        <v>40.00142857142857</v>
      </c>
      <c r="CX171">
        <v>0</v>
      </c>
      <c r="CY171">
        <v>1679424969.9</v>
      </c>
      <c r="CZ171">
        <v>0</v>
      </c>
      <c r="DA171">
        <v>0</v>
      </c>
      <c r="DB171" t="s">
        <v>356</v>
      </c>
      <c r="DC171">
        <v>1678823626.5</v>
      </c>
      <c r="DD171">
        <v>1678823640.5</v>
      </c>
      <c r="DE171">
        <v>0</v>
      </c>
      <c r="DF171">
        <v>1.239</v>
      </c>
      <c r="DG171">
        <v>0.006</v>
      </c>
      <c r="DH171">
        <v>-2.298</v>
      </c>
      <c r="DI171">
        <v>-0.146</v>
      </c>
      <c r="DJ171">
        <v>420</v>
      </c>
      <c r="DK171">
        <v>21</v>
      </c>
      <c r="DL171">
        <v>0.57</v>
      </c>
      <c r="DM171">
        <v>0.05</v>
      </c>
      <c r="DN171">
        <v>-32.4544025</v>
      </c>
      <c r="DO171">
        <v>-0.001680675422092928</v>
      </c>
      <c r="DP171">
        <v>0.08436932940204063</v>
      </c>
      <c r="DQ171">
        <v>1</v>
      </c>
      <c r="DR171">
        <v>0.42088225</v>
      </c>
      <c r="DS171">
        <v>-0.202752855534711</v>
      </c>
      <c r="DT171">
        <v>0.02075776665220755</v>
      </c>
      <c r="DU171">
        <v>0</v>
      </c>
      <c r="DV171">
        <v>1</v>
      </c>
      <c r="DW171">
        <v>2</v>
      </c>
      <c r="DX171" t="s">
        <v>357</v>
      </c>
      <c r="DY171">
        <v>2.98311</v>
      </c>
      <c r="DZ171">
        <v>2.71542</v>
      </c>
      <c r="EA171">
        <v>0.165346</v>
      </c>
      <c r="EB171">
        <v>0.166934</v>
      </c>
      <c r="EC171">
        <v>0.107855</v>
      </c>
      <c r="ED171">
        <v>0.104624</v>
      </c>
      <c r="EE171">
        <v>26555.4</v>
      </c>
      <c r="EF171">
        <v>26595.1</v>
      </c>
      <c r="EG171">
        <v>29567.9</v>
      </c>
      <c r="EH171">
        <v>29522.6</v>
      </c>
      <c r="EI171">
        <v>34945.1</v>
      </c>
      <c r="EJ171">
        <v>35124.6</v>
      </c>
      <c r="EK171">
        <v>41654.5</v>
      </c>
      <c r="EL171">
        <v>42062.1</v>
      </c>
      <c r="EM171">
        <v>1.9741</v>
      </c>
      <c r="EN171">
        <v>1.90475</v>
      </c>
      <c r="EO171">
        <v>0.11</v>
      </c>
      <c r="EP171">
        <v>0</v>
      </c>
      <c r="EQ171">
        <v>25.6841</v>
      </c>
      <c r="ER171">
        <v>999.9</v>
      </c>
      <c r="ES171">
        <v>57.3</v>
      </c>
      <c r="ET171">
        <v>30.6</v>
      </c>
      <c r="EU171">
        <v>28.0905</v>
      </c>
      <c r="EV171">
        <v>62.8937</v>
      </c>
      <c r="EW171">
        <v>33.0449</v>
      </c>
      <c r="EX171">
        <v>1</v>
      </c>
      <c r="EY171">
        <v>-0.09082320000000001</v>
      </c>
      <c r="EZ171">
        <v>0.413843</v>
      </c>
      <c r="FA171">
        <v>20.3409</v>
      </c>
      <c r="FB171">
        <v>5.21789</v>
      </c>
      <c r="FC171">
        <v>12.0099</v>
      </c>
      <c r="FD171">
        <v>4.9891</v>
      </c>
      <c r="FE171">
        <v>3.2885</v>
      </c>
      <c r="FF171">
        <v>9999</v>
      </c>
      <c r="FG171">
        <v>9999</v>
      </c>
      <c r="FH171">
        <v>9999</v>
      </c>
      <c r="FI171">
        <v>999.9</v>
      </c>
      <c r="FJ171">
        <v>1.8674</v>
      </c>
      <c r="FK171">
        <v>1.86646</v>
      </c>
      <c r="FL171">
        <v>1.866</v>
      </c>
      <c r="FM171">
        <v>1.86585</v>
      </c>
      <c r="FN171">
        <v>1.86768</v>
      </c>
      <c r="FO171">
        <v>1.87026</v>
      </c>
      <c r="FP171">
        <v>1.8689</v>
      </c>
      <c r="FQ171">
        <v>1.87027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-4.513</v>
      </c>
      <c r="GF171">
        <v>-0.0961</v>
      </c>
      <c r="GG171">
        <v>-1.841240210434717</v>
      </c>
      <c r="GH171">
        <v>-0.003310856085068561</v>
      </c>
      <c r="GI171">
        <v>6.863268723063948E-07</v>
      </c>
      <c r="GJ171">
        <v>-1.919107141366201E-10</v>
      </c>
      <c r="GK171">
        <v>-0.1688837207721138</v>
      </c>
      <c r="GL171">
        <v>-0.01731051475613908</v>
      </c>
      <c r="GM171">
        <v>0.001423790055903263</v>
      </c>
      <c r="GN171">
        <v>-2.424810517790065E-05</v>
      </c>
      <c r="GO171">
        <v>3</v>
      </c>
      <c r="GP171">
        <v>2318</v>
      </c>
      <c r="GQ171">
        <v>1</v>
      </c>
      <c r="GR171">
        <v>25</v>
      </c>
      <c r="GS171">
        <v>10022.3</v>
      </c>
      <c r="GT171">
        <v>10022</v>
      </c>
      <c r="GU171">
        <v>2.07397</v>
      </c>
      <c r="GV171">
        <v>2.20459</v>
      </c>
      <c r="GW171">
        <v>1.39648</v>
      </c>
      <c r="GX171">
        <v>2.35107</v>
      </c>
      <c r="GY171">
        <v>1.49536</v>
      </c>
      <c r="GZ171">
        <v>2.53052</v>
      </c>
      <c r="HA171">
        <v>35.5683</v>
      </c>
      <c r="HB171">
        <v>24.0787</v>
      </c>
      <c r="HC171">
        <v>18</v>
      </c>
      <c r="HD171">
        <v>528.741</v>
      </c>
      <c r="HE171">
        <v>440.291</v>
      </c>
      <c r="HF171">
        <v>24.503</v>
      </c>
      <c r="HG171">
        <v>26.3427</v>
      </c>
      <c r="HH171">
        <v>29.9999</v>
      </c>
      <c r="HI171">
        <v>26.3657</v>
      </c>
      <c r="HJ171">
        <v>26.3153</v>
      </c>
      <c r="HK171">
        <v>41.5437</v>
      </c>
      <c r="HL171">
        <v>22.993</v>
      </c>
      <c r="HM171">
        <v>100</v>
      </c>
      <c r="HN171">
        <v>24.5126</v>
      </c>
      <c r="HO171">
        <v>988.528</v>
      </c>
      <c r="HP171">
        <v>23.9706</v>
      </c>
      <c r="HQ171">
        <v>101.121</v>
      </c>
      <c r="HR171">
        <v>101.027</v>
      </c>
    </row>
    <row r="172" spans="1:226">
      <c r="A172">
        <v>156</v>
      </c>
      <c r="B172">
        <v>1679424967.1</v>
      </c>
      <c r="C172">
        <v>3054</v>
      </c>
      <c r="D172" t="s">
        <v>671</v>
      </c>
      <c r="E172" t="s">
        <v>672</v>
      </c>
      <c r="F172">
        <v>5</v>
      </c>
      <c r="G172" t="s">
        <v>353</v>
      </c>
      <c r="H172" t="s">
        <v>354</v>
      </c>
      <c r="I172">
        <v>1679424959.278571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999.4352721739465</v>
      </c>
      <c r="AK172">
        <v>974.7973515151508</v>
      </c>
      <c r="AL172">
        <v>3.417444064901791</v>
      </c>
      <c r="AM172">
        <v>64.85962485554292</v>
      </c>
      <c r="AN172">
        <f>(AP172 - AO172 + BO172*1E3/(8.314*(BQ172+273.15)) * AR172/BN172 * AQ172) * BN172/(100*BB172) * 1000/(1000 - AP172)</f>
        <v>0</v>
      </c>
      <c r="AO172">
        <v>23.91065883646469</v>
      </c>
      <c r="AP172">
        <v>24.29067912087913</v>
      </c>
      <c r="AQ172">
        <v>1.337391803503415E-05</v>
      </c>
      <c r="AR172">
        <v>96.46413391047723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1.51</v>
      </c>
      <c r="BC172">
        <v>0.5</v>
      </c>
      <c r="BD172" t="s">
        <v>355</v>
      </c>
      <c r="BE172">
        <v>2</v>
      </c>
      <c r="BF172" t="b">
        <v>1</v>
      </c>
      <c r="BG172">
        <v>1679424959.278571</v>
      </c>
      <c r="BH172">
        <v>926.6851785714287</v>
      </c>
      <c r="BI172">
        <v>959.1515714285714</v>
      </c>
      <c r="BJ172">
        <v>24.27517142857142</v>
      </c>
      <c r="BK172">
        <v>23.89266785714286</v>
      </c>
      <c r="BL172">
        <v>931.1692857142858</v>
      </c>
      <c r="BM172">
        <v>24.37126071428571</v>
      </c>
      <c r="BN172">
        <v>500.0727142857143</v>
      </c>
      <c r="BO172">
        <v>89.943</v>
      </c>
      <c r="BP172">
        <v>0.1000011035714286</v>
      </c>
      <c r="BQ172">
        <v>26.77500357142857</v>
      </c>
      <c r="BR172">
        <v>27.48677857142857</v>
      </c>
      <c r="BS172">
        <v>999.9000000000002</v>
      </c>
      <c r="BT172">
        <v>0</v>
      </c>
      <c r="BU172">
        <v>0</v>
      </c>
      <c r="BV172">
        <v>9994.303928571429</v>
      </c>
      <c r="BW172">
        <v>0</v>
      </c>
      <c r="BX172">
        <v>13.4898</v>
      </c>
      <c r="BY172">
        <v>-32.46643214285714</v>
      </c>
      <c r="BZ172">
        <v>949.7403571428571</v>
      </c>
      <c r="CA172">
        <v>982.6299285714285</v>
      </c>
      <c r="CB172">
        <v>0.3824986785714286</v>
      </c>
      <c r="CC172">
        <v>959.1515714285714</v>
      </c>
      <c r="CD172">
        <v>23.89266785714286</v>
      </c>
      <c r="CE172">
        <v>2.183380357142857</v>
      </c>
      <c r="CF172">
        <v>2.148978214285715</v>
      </c>
      <c r="CG172">
        <v>18.84089285714286</v>
      </c>
      <c r="CH172">
        <v>18.58692142857143</v>
      </c>
      <c r="CI172">
        <v>2000.009285714286</v>
      </c>
      <c r="CJ172">
        <v>0.97999775</v>
      </c>
      <c r="CK172">
        <v>0.02000225</v>
      </c>
      <c r="CL172">
        <v>0</v>
      </c>
      <c r="CM172">
        <v>2.359721428571429</v>
      </c>
      <c r="CN172">
        <v>0</v>
      </c>
      <c r="CO172">
        <v>2400.697142857143</v>
      </c>
      <c r="CP172">
        <v>16749.53214285714</v>
      </c>
      <c r="CQ172">
        <v>38.76317857142857</v>
      </c>
      <c r="CR172">
        <v>39.31435714285715</v>
      </c>
      <c r="CS172">
        <v>38.90157142857142</v>
      </c>
      <c r="CT172">
        <v>38.33228571428571</v>
      </c>
      <c r="CU172">
        <v>37.91485714285714</v>
      </c>
      <c r="CV172">
        <v>1960.005714285715</v>
      </c>
      <c r="CW172">
        <v>40.00357142857143</v>
      </c>
      <c r="CX172">
        <v>0</v>
      </c>
      <c r="CY172">
        <v>1679424974.1</v>
      </c>
      <c r="CZ172">
        <v>0</v>
      </c>
      <c r="DA172">
        <v>0</v>
      </c>
      <c r="DB172" t="s">
        <v>356</v>
      </c>
      <c r="DC172">
        <v>1678823626.5</v>
      </c>
      <c r="DD172">
        <v>1678823640.5</v>
      </c>
      <c r="DE172">
        <v>0</v>
      </c>
      <c r="DF172">
        <v>1.239</v>
      </c>
      <c r="DG172">
        <v>0.006</v>
      </c>
      <c r="DH172">
        <v>-2.298</v>
      </c>
      <c r="DI172">
        <v>-0.146</v>
      </c>
      <c r="DJ172">
        <v>420</v>
      </c>
      <c r="DK172">
        <v>21</v>
      </c>
      <c r="DL172">
        <v>0.57</v>
      </c>
      <c r="DM172">
        <v>0.05</v>
      </c>
      <c r="DN172">
        <v>-32.45954634146342</v>
      </c>
      <c r="DO172">
        <v>-0.0173268292683014</v>
      </c>
      <c r="DP172">
        <v>0.08160269034769013</v>
      </c>
      <c r="DQ172">
        <v>1</v>
      </c>
      <c r="DR172">
        <v>0.3961684390243903</v>
      </c>
      <c r="DS172">
        <v>-0.310879839721255</v>
      </c>
      <c r="DT172">
        <v>0.0325811442274993</v>
      </c>
      <c r="DU172">
        <v>0</v>
      </c>
      <c r="DV172">
        <v>1</v>
      </c>
      <c r="DW172">
        <v>2</v>
      </c>
      <c r="DX172" t="s">
        <v>357</v>
      </c>
      <c r="DY172">
        <v>2.98344</v>
      </c>
      <c r="DZ172">
        <v>2.71553</v>
      </c>
      <c r="EA172">
        <v>0.167059</v>
      </c>
      <c r="EB172">
        <v>0.168604</v>
      </c>
      <c r="EC172">
        <v>0.107918</v>
      </c>
      <c r="ED172">
        <v>0.104791</v>
      </c>
      <c r="EE172">
        <v>26501.1</v>
      </c>
      <c r="EF172">
        <v>26542.2</v>
      </c>
      <c r="EG172">
        <v>29568.1</v>
      </c>
      <c r="EH172">
        <v>29523.1</v>
      </c>
      <c r="EI172">
        <v>34943.2</v>
      </c>
      <c r="EJ172">
        <v>35118.3</v>
      </c>
      <c r="EK172">
        <v>41655.2</v>
      </c>
      <c r="EL172">
        <v>42062.6</v>
      </c>
      <c r="EM172">
        <v>1.97448</v>
      </c>
      <c r="EN172">
        <v>1.90492</v>
      </c>
      <c r="EO172">
        <v>0.109814</v>
      </c>
      <c r="EP172">
        <v>0</v>
      </c>
      <c r="EQ172">
        <v>25.6821</v>
      </c>
      <c r="ER172">
        <v>999.9</v>
      </c>
      <c r="ES172">
        <v>57.3</v>
      </c>
      <c r="ET172">
        <v>30.6</v>
      </c>
      <c r="EU172">
        <v>28.09</v>
      </c>
      <c r="EV172">
        <v>62.3637</v>
      </c>
      <c r="EW172">
        <v>32.6202</v>
      </c>
      <c r="EX172">
        <v>1</v>
      </c>
      <c r="EY172">
        <v>-0.090813</v>
      </c>
      <c r="EZ172">
        <v>0.370098</v>
      </c>
      <c r="FA172">
        <v>20.3409</v>
      </c>
      <c r="FB172">
        <v>5.21744</v>
      </c>
      <c r="FC172">
        <v>12.0099</v>
      </c>
      <c r="FD172">
        <v>4.989</v>
      </c>
      <c r="FE172">
        <v>3.28848</v>
      </c>
      <c r="FF172">
        <v>9999</v>
      </c>
      <c r="FG172">
        <v>9999</v>
      </c>
      <c r="FH172">
        <v>9999</v>
      </c>
      <c r="FI172">
        <v>999.9</v>
      </c>
      <c r="FJ172">
        <v>1.86743</v>
      </c>
      <c r="FK172">
        <v>1.86646</v>
      </c>
      <c r="FL172">
        <v>1.86599</v>
      </c>
      <c r="FM172">
        <v>1.86586</v>
      </c>
      <c r="FN172">
        <v>1.86768</v>
      </c>
      <c r="FO172">
        <v>1.87025</v>
      </c>
      <c r="FP172">
        <v>1.86889</v>
      </c>
      <c r="FQ172">
        <v>1.87027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-4.55</v>
      </c>
      <c r="GF172">
        <v>-0.0959</v>
      </c>
      <c r="GG172">
        <v>-1.841240210434717</v>
      </c>
      <c r="GH172">
        <v>-0.003310856085068561</v>
      </c>
      <c r="GI172">
        <v>6.863268723063948E-07</v>
      </c>
      <c r="GJ172">
        <v>-1.919107141366201E-10</v>
      </c>
      <c r="GK172">
        <v>-0.1688837207721138</v>
      </c>
      <c r="GL172">
        <v>-0.01731051475613908</v>
      </c>
      <c r="GM172">
        <v>0.001423790055903263</v>
      </c>
      <c r="GN172">
        <v>-2.424810517790065E-05</v>
      </c>
      <c r="GO172">
        <v>3</v>
      </c>
      <c r="GP172">
        <v>2318</v>
      </c>
      <c r="GQ172">
        <v>1</v>
      </c>
      <c r="GR172">
        <v>25</v>
      </c>
      <c r="GS172">
        <v>10022.3</v>
      </c>
      <c r="GT172">
        <v>10022.1</v>
      </c>
      <c r="GU172">
        <v>2.09961</v>
      </c>
      <c r="GV172">
        <v>2.21069</v>
      </c>
      <c r="GW172">
        <v>1.39648</v>
      </c>
      <c r="GX172">
        <v>2.34985</v>
      </c>
      <c r="GY172">
        <v>1.49536</v>
      </c>
      <c r="GZ172">
        <v>2.49023</v>
      </c>
      <c r="HA172">
        <v>35.5683</v>
      </c>
      <c r="HB172">
        <v>24.07</v>
      </c>
      <c r="HC172">
        <v>18</v>
      </c>
      <c r="HD172">
        <v>528.972</v>
      </c>
      <c r="HE172">
        <v>440.381</v>
      </c>
      <c r="HF172">
        <v>24.5087</v>
      </c>
      <c r="HG172">
        <v>26.3408</v>
      </c>
      <c r="HH172">
        <v>29.9999</v>
      </c>
      <c r="HI172">
        <v>26.3638</v>
      </c>
      <c r="HJ172">
        <v>26.3134</v>
      </c>
      <c r="HK172">
        <v>42.0367</v>
      </c>
      <c r="HL172">
        <v>22.993</v>
      </c>
      <c r="HM172">
        <v>100</v>
      </c>
      <c r="HN172">
        <v>24.5267</v>
      </c>
      <c r="HO172">
        <v>1008.56</v>
      </c>
      <c r="HP172">
        <v>23.9599</v>
      </c>
      <c r="HQ172">
        <v>101.122</v>
      </c>
      <c r="HR172">
        <v>101.028</v>
      </c>
    </row>
    <row r="173" spans="1:226">
      <c r="A173">
        <v>157</v>
      </c>
      <c r="B173">
        <v>1679424972.6</v>
      </c>
      <c r="C173">
        <v>3059.5</v>
      </c>
      <c r="D173" t="s">
        <v>673</v>
      </c>
      <c r="E173" t="s">
        <v>674</v>
      </c>
      <c r="F173">
        <v>5</v>
      </c>
      <c r="G173" t="s">
        <v>353</v>
      </c>
      <c r="H173" t="s">
        <v>354</v>
      </c>
      <c r="I173">
        <v>1679424964.85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1018.334019454094</v>
      </c>
      <c r="AK173">
        <v>993.6570606060601</v>
      </c>
      <c r="AL173">
        <v>3.423268109169831</v>
      </c>
      <c r="AM173">
        <v>64.85962485554292</v>
      </c>
      <c r="AN173">
        <f>(AP173 - AO173 + BO173*1E3/(8.314*(BQ173+273.15)) * AR173/BN173 * AQ173) * BN173/(100*BB173) * 1000/(1000 - AP173)</f>
        <v>0</v>
      </c>
      <c r="AO173">
        <v>23.96298478612485</v>
      </c>
      <c r="AP173">
        <v>24.32014615384618</v>
      </c>
      <c r="AQ173">
        <v>0.006029982937123816</v>
      </c>
      <c r="AR173">
        <v>96.46413391047723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1.51</v>
      </c>
      <c r="BC173">
        <v>0.5</v>
      </c>
      <c r="BD173" t="s">
        <v>355</v>
      </c>
      <c r="BE173">
        <v>2</v>
      </c>
      <c r="BF173" t="b">
        <v>1</v>
      </c>
      <c r="BG173">
        <v>1679424964.85</v>
      </c>
      <c r="BH173">
        <v>945.3012500000001</v>
      </c>
      <c r="BI173">
        <v>977.775142857143</v>
      </c>
      <c r="BJ173">
        <v>24.28825</v>
      </c>
      <c r="BK173">
        <v>23.92644285714286</v>
      </c>
      <c r="BL173">
        <v>949.8326428571428</v>
      </c>
      <c r="BM173">
        <v>24.384225</v>
      </c>
      <c r="BN173">
        <v>500.06675</v>
      </c>
      <c r="BO173">
        <v>89.94328928571429</v>
      </c>
      <c r="BP173">
        <v>0.09997781785714287</v>
      </c>
      <c r="BQ173">
        <v>26.76953214285714</v>
      </c>
      <c r="BR173">
        <v>27.48338214285714</v>
      </c>
      <c r="BS173">
        <v>999.9000000000002</v>
      </c>
      <c r="BT173">
        <v>0</v>
      </c>
      <c r="BU173">
        <v>0</v>
      </c>
      <c r="BV173">
        <v>9997.650714285714</v>
      </c>
      <c r="BW173">
        <v>0</v>
      </c>
      <c r="BX173">
        <v>13.4898</v>
      </c>
      <c r="BY173">
        <v>-32.47386071428571</v>
      </c>
      <c r="BZ173">
        <v>968.832892857143</v>
      </c>
      <c r="CA173">
        <v>1001.743678571429</v>
      </c>
      <c r="CB173">
        <v>0.361805</v>
      </c>
      <c r="CC173">
        <v>977.775142857143</v>
      </c>
      <c r="CD173">
        <v>23.92644285714286</v>
      </c>
      <c r="CE173">
        <v>2.184565</v>
      </c>
      <c r="CF173">
        <v>2.152023214285715</v>
      </c>
      <c r="CG173">
        <v>18.84956785714286</v>
      </c>
      <c r="CH173">
        <v>18.60953928571428</v>
      </c>
      <c r="CI173">
        <v>2000.004285714286</v>
      </c>
      <c r="CJ173">
        <v>0.9799972142857144</v>
      </c>
      <c r="CK173">
        <v>0.02000278571428571</v>
      </c>
      <c r="CL173">
        <v>0</v>
      </c>
      <c r="CM173">
        <v>2.280525</v>
      </c>
      <c r="CN173">
        <v>0</v>
      </c>
      <c r="CO173">
        <v>2401.350714285714</v>
      </c>
      <c r="CP173">
        <v>16749.48571428572</v>
      </c>
      <c r="CQ173">
        <v>38.72075</v>
      </c>
      <c r="CR173">
        <v>39.28321428571428</v>
      </c>
      <c r="CS173">
        <v>38.86592857142857</v>
      </c>
      <c r="CT173">
        <v>38.2965</v>
      </c>
      <c r="CU173">
        <v>37.88371428571428</v>
      </c>
      <c r="CV173">
        <v>1959.997142857142</v>
      </c>
      <c r="CW173">
        <v>40.00714285714285</v>
      </c>
      <c r="CX173">
        <v>0</v>
      </c>
      <c r="CY173">
        <v>1679424979.5</v>
      </c>
      <c r="CZ173">
        <v>0</v>
      </c>
      <c r="DA173">
        <v>0</v>
      </c>
      <c r="DB173" t="s">
        <v>356</v>
      </c>
      <c r="DC173">
        <v>1678823626.5</v>
      </c>
      <c r="DD173">
        <v>1678823640.5</v>
      </c>
      <c r="DE173">
        <v>0</v>
      </c>
      <c r="DF173">
        <v>1.239</v>
      </c>
      <c r="DG173">
        <v>0.006</v>
      </c>
      <c r="DH173">
        <v>-2.298</v>
      </c>
      <c r="DI173">
        <v>-0.146</v>
      </c>
      <c r="DJ173">
        <v>420</v>
      </c>
      <c r="DK173">
        <v>21</v>
      </c>
      <c r="DL173">
        <v>0.57</v>
      </c>
      <c r="DM173">
        <v>0.05</v>
      </c>
      <c r="DN173">
        <v>-32.48110487804878</v>
      </c>
      <c r="DO173">
        <v>-0.1797930313588748</v>
      </c>
      <c r="DP173">
        <v>0.07604420393307071</v>
      </c>
      <c r="DQ173">
        <v>0</v>
      </c>
      <c r="DR173">
        <v>0.3734016341463415</v>
      </c>
      <c r="DS173">
        <v>-0.264046682926829</v>
      </c>
      <c r="DT173">
        <v>0.02913040460375287</v>
      </c>
      <c r="DU173">
        <v>0</v>
      </c>
      <c r="DV173">
        <v>0</v>
      </c>
      <c r="DW173">
        <v>2</v>
      </c>
      <c r="DX173" t="s">
        <v>381</v>
      </c>
      <c r="DY173">
        <v>2.98353</v>
      </c>
      <c r="DZ173">
        <v>2.71564</v>
      </c>
      <c r="EA173">
        <v>0.169128</v>
      </c>
      <c r="EB173">
        <v>0.170646</v>
      </c>
      <c r="EC173">
        <v>0.108007</v>
      </c>
      <c r="ED173">
        <v>0.104811</v>
      </c>
      <c r="EE173">
        <v>26435.6</v>
      </c>
      <c r="EF173">
        <v>26477.3</v>
      </c>
      <c r="EG173">
        <v>29568.4</v>
      </c>
      <c r="EH173">
        <v>29523.4</v>
      </c>
      <c r="EI173">
        <v>34940</v>
      </c>
      <c r="EJ173">
        <v>35118</v>
      </c>
      <c r="EK173">
        <v>41655.6</v>
      </c>
      <c r="EL173">
        <v>42063.2</v>
      </c>
      <c r="EM173">
        <v>1.9745</v>
      </c>
      <c r="EN173">
        <v>1.90502</v>
      </c>
      <c r="EO173">
        <v>0.11152</v>
      </c>
      <c r="EP173">
        <v>0</v>
      </c>
      <c r="EQ173">
        <v>25.6794</v>
      </c>
      <c r="ER173">
        <v>999.9</v>
      </c>
      <c r="ES173">
        <v>57.3</v>
      </c>
      <c r="ET173">
        <v>30.6</v>
      </c>
      <c r="EU173">
        <v>28.0932</v>
      </c>
      <c r="EV173">
        <v>62.6137</v>
      </c>
      <c r="EW173">
        <v>32.6362</v>
      </c>
      <c r="EX173">
        <v>1</v>
      </c>
      <c r="EY173">
        <v>-0.0908689</v>
      </c>
      <c r="EZ173">
        <v>0.342604</v>
      </c>
      <c r="FA173">
        <v>20.3409</v>
      </c>
      <c r="FB173">
        <v>5.21759</v>
      </c>
      <c r="FC173">
        <v>12.0099</v>
      </c>
      <c r="FD173">
        <v>4.98915</v>
      </c>
      <c r="FE173">
        <v>3.28845</v>
      </c>
      <c r="FF173">
        <v>9999</v>
      </c>
      <c r="FG173">
        <v>9999</v>
      </c>
      <c r="FH173">
        <v>9999</v>
      </c>
      <c r="FI173">
        <v>999.9</v>
      </c>
      <c r="FJ173">
        <v>1.86742</v>
      </c>
      <c r="FK173">
        <v>1.86646</v>
      </c>
      <c r="FL173">
        <v>1.86599</v>
      </c>
      <c r="FM173">
        <v>1.86586</v>
      </c>
      <c r="FN173">
        <v>1.86768</v>
      </c>
      <c r="FO173">
        <v>1.87026</v>
      </c>
      <c r="FP173">
        <v>1.86889</v>
      </c>
      <c r="FQ173">
        <v>1.87027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-4.597</v>
      </c>
      <c r="GF173">
        <v>-0.09569999999999999</v>
      </c>
      <c r="GG173">
        <v>-1.841240210434717</v>
      </c>
      <c r="GH173">
        <v>-0.003310856085068561</v>
      </c>
      <c r="GI173">
        <v>6.863268723063948E-07</v>
      </c>
      <c r="GJ173">
        <v>-1.919107141366201E-10</v>
      </c>
      <c r="GK173">
        <v>-0.1688837207721138</v>
      </c>
      <c r="GL173">
        <v>-0.01731051475613908</v>
      </c>
      <c r="GM173">
        <v>0.001423790055903263</v>
      </c>
      <c r="GN173">
        <v>-2.424810517790065E-05</v>
      </c>
      <c r="GO173">
        <v>3</v>
      </c>
      <c r="GP173">
        <v>2318</v>
      </c>
      <c r="GQ173">
        <v>1</v>
      </c>
      <c r="GR173">
        <v>25</v>
      </c>
      <c r="GS173">
        <v>10022.4</v>
      </c>
      <c r="GT173">
        <v>10022.2</v>
      </c>
      <c r="GU173">
        <v>2.13257</v>
      </c>
      <c r="GV173">
        <v>2.20703</v>
      </c>
      <c r="GW173">
        <v>1.39648</v>
      </c>
      <c r="GX173">
        <v>2.34863</v>
      </c>
      <c r="GY173">
        <v>1.49536</v>
      </c>
      <c r="GZ173">
        <v>2.55127</v>
      </c>
      <c r="HA173">
        <v>35.5683</v>
      </c>
      <c r="HB173">
        <v>24.0787</v>
      </c>
      <c r="HC173">
        <v>18</v>
      </c>
      <c r="HD173">
        <v>528.966</v>
      </c>
      <c r="HE173">
        <v>440.423</v>
      </c>
      <c r="HF173">
        <v>24.5256</v>
      </c>
      <c r="HG173">
        <v>26.3383</v>
      </c>
      <c r="HH173">
        <v>29.9999</v>
      </c>
      <c r="HI173">
        <v>26.3613</v>
      </c>
      <c r="HJ173">
        <v>26.3109</v>
      </c>
      <c r="HK173">
        <v>42.6765</v>
      </c>
      <c r="HL173">
        <v>22.993</v>
      </c>
      <c r="HM173">
        <v>100</v>
      </c>
      <c r="HN173">
        <v>24.5399</v>
      </c>
      <c r="HO173">
        <v>1021.92</v>
      </c>
      <c r="HP173">
        <v>23.9512</v>
      </c>
      <c r="HQ173">
        <v>101.123</v>
      </c>
      <c r="HR173">
        <v>101.03</v>
      </c>
    </row>
    <row r="174" spans="1:226">
      <c r="A174">
        <v>158</v>
      </c>
      <c r="B174">
        <v>1679424977.1</v>
      </c>
      <c r="C174">
        <v>3064</v>
      </c>
      <c r="D174" t="s">
        <v>675</v>
      </c>
      <c r="E174" t="s">
        <v>676</v>
      </c>
      <c r="F174">
        <v>5</v>
      </c>
      <c r="G174" t="s">
        <v>353</v>
      </c>
      <c r="H174" t="s">
        <v>354</v>
      </c>
      <c r="I174">
        <v>1679424969.278571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1034.018574246404</v>
      </c>
      <c r="AK174">
        <v>1009.16796969697</v>
      </c>
      <c r="AL174">
        <v>3.448734867988352</v>
      </c>
      <c r="AM174">
        <v>64.85962485554292</v>
      </c>
      <c r="AN174">
        <f>(AP174 - AO174 + BO174*1E3/(8.314*(BQ174+273.15)) * AR174/BN174 * AQ174) * BN174/(100*BB174) * 1000/(1000 - AP174)</f>
        <v>0</v>
      </c>
      <c r="AO174">
        <v>23.96655595233442</v>
      </c>
      <c r="AP174">
        <v>24.335521978022</v>
      </c>
      <c r="AQ174">
        <v>0.003990992583073765</v>
      </c>
      <c r="AR174">
        <v>96.46413391047723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1.51</v>
      </c>
      <c r="BC174">
        <v>0.5</v>
      </c>
      <c r="BD174" t="s">
        <v>355</v>
      </c>
      <c r="BE174">
        <v>2</v>
      </c>
      <c r="BF174" t="b">
        <v>1</v>
      </c>
      <c r="BG174">
        <v>1679424969.278571</v>
      </c>
      <c r="BH174">
        <v>960.0899642857142</v>
      </c>
      <c r="BI174">
        <v>992.6576428571428</v>
      </c>
      <c r="BJ174">
        <v>24.30460357142857</v>
      </c>
      <c r="BK174">
        <v>23.95307142857143</v>
      </c>
      <c r="BL174">
        <v>964.6587499999999</v>
      </c>
      <c r="BM174">
        <v>24.40043928571429</v>
      </c>
      <c r="BN174">
        <v>500.0665</v>
      </c>
      <c r="BO174">
        <v>89.94339285714287</v>
      </c>
      <c r="BP174">
        <v>0.09994961785714286</v>
      </c>
      <c r="BQ174">
        <v>26.76621071428572</v>
      </c>
      <c r="BR174">
        <v>27.48845714285715</v>
      </c>
      <c r="BS174">
        <v>999.9000000000002</v>
      </c>
      <c r="BT174">
        <v>0</v>
      </c>
      <c r="BU174">
        <v>0</v>
      </c>
      <c r="BV174">
        <v>9996.068571428574</v>
      </c>
      <c r="BW174">
        <v>0</v>
      </c>
      <c r="BX174">
        <v>13.4898</v>
      </c>
      <c r="BY174">
        <v>-32.56731785714285</v>
      </c>
      <c r="BZ174">
        <v>984.0063214285714</v>
      </c>
      <c r="CA174">
        <v>1017.017892857143</v>
      </c>
      <c r="CB174">
        <v>0.3515322142857143</v>
      </c>
      <c r="CC174">
        <v>992.6576428571428</v>
      </c>
      <c r="CD174">
        <v>23.95307142857143</v>
      </c>
      <c r="CE174">
        <v>2.186039285714286</v>
      </c>
      <c r="CF174">
        <v>2.154420714285714</v>
      </c>
      <c r="CG174">
        <v>18.86036785714285</v>
      </c>
      <c r="CH174">
        <v>18.62735</v>
      </c>
      <c r="CI174">
        <v>2000.018214285714</v>
      </c>
      <c r="CJ174">
        <v>0.979996892857143</v>
      </c>
      <c r="CK174">
        <v>0.02000310714285714</v>
      </c>
      <c r="CL174">
        <v>0</v>
      </c>
      <c r="CM174">
        <v>2.2015</v>
      </c>
      <c r="CN174">
        <v>0</v>
      </c>
      <c r="CO174">
        <v>2401.821785714285</v>
      </c>
      <c r="CP174">
        <v>16749.59642857143</v>
      </c>
      <c r="CQ174">
        <v>38.68946428571428</v>
      </c>
      <c r="CR174">
        <v>39.2655</v>
      </c>
      <c r="CS174">
        <v>38.84349999999999</v>
      </c>
      <c r="CT174">
        <v>38.27878571428572</v>
      </c>
      <c r="CU174">
        <v>37.848</v>
      </c>
      <c r="CV174">
        <v>1960.008214285714</v>
      </c>
      <c r="CW174">
        <v>40.01</v>
      </c>
      <c r="CX174">
        <v>0</v>
      </c>
      <c r="CY174">
        <v>1679424984.3</v>
      </c>
      <c r="CZ174">
        <v>0</v>
      </c>
      <c r="DA174">
        <v>0</v>
      </c>
      <c r="DB174" t="s">
        <v>356</v>
      </c>
      <c r="DC174">
        <v>1678823626.5</v>
      </c>
      <c r="DD174">
        <v>1678823640.5</v>
      </c>
      <c r="DE174">
        <v>0</v>
      </c>
      <c r="DF174">
        <v>1.239</v>
      </c>
      <c r="DG174">
        <v>0.006</v>
      </c>
      <c r="DH174">
        <v>-2.298</v>
      </c>
      <c r="DI174">
        <v>-0.146</v>
      </c>
      <c r="DJ174">
        <v>420</v>
      </c>
      <c r="DK174">
        <v>21</v>
      </c>
      <c r="DL174">
        <v>0.57</v>
      </c>
      <c r="DM174">
        <v>0.05</v>
      </c>
      <c r="DN174">
        <v>-32.53219512195123</v>
      </c>
      <c r="DO174">
        <v>-0.9830696864112521</v>
      </c>
      <c r="DP174">
        <v>0.1189352210468921</v>
      </c>
      <c r="DQ174">
        <v>0</v>
      </c>
      <c r="DR174">
        <v>0.3632719756097561</v>
      </c>
      <c r="DS174">
        <v>-0.1392077770034838</v>
      </c>
      <c r="DT174">
        <v>0.0237746932964627</v>
      </c>
      <c r="DU174">
        <v>0</v>
      </c>
      <c r="DV174">
        <v>0</v>
      </c>
      <c r="DW174">
        <v>2</v>
      </c>
      <c r="DX174" t="s">
        <v>381</v>
      </c>
      <c r="DY174">
        <v>2.98347</v>
      </c>
      <c r="DZ174">
        <v>2.71558</v>
      </c>
      <c r="EA174">
        <v>0.170822</v>
      </c>
      <c r="EB174">
        <v>0.172282</v>
      </c>
      <c r="EC174">
        <v>0.108052</v>
      </c>
      <c r="ED174">
        <v>0.104814</v>
      </c>
      <c r="EE174">
        <v>26381.8</v>
      </c>
      <c r="EF174">
        <v>26425.1</v>
      </c>
      <c r="EG174">
        <v>29568.5</v>
      </c>
      <c r="EH174">
        <v>29523.3</v>
      </c>
      <c r="EI174">
        <v>34938.5</v>
      </c>
      <c r="EJ174">
        <v>35117.6</v>
      </c>
      <c r="EK174">
        <v>41655.8</v>
      </c>
      <c r="EL174">
        <v>42062.8</v>
      </c>
      <c r="EM174">
        <v>1.97418</v>
      </c>
      <c r="EN174">
        <v>1.90535</v>
      </c>
      <c r="EO174">
        <v>0.111431</v>
      </c>
      <c r="EP174">
        <v>0</v>
      </c>
      <c r="EQ174">
        <v>25.6773</v>
      </c>
      <c r="ER174">
        <v>999.9</v>
      </c>
      <c r="ES174">
        <v>57.3</v>
      </c>
      <c r="ET174">
        <v>30.6</v>
      </c>
      <c r="EU174">
        <v>28.0893</v>
      </c>
      <c r="EV174">
        <v>62.5337</v>
      </c>
      <c r="EW174">
        <v>32.9167</v>
      </c>
      <c r="EX174">
        <v>1</v>
      </c>
      <c r="EY174">
        <v>-0.0914431</v>
      </c>
      <c r="EZ174">
        <v>0.369022</v>
      </c>
      <c r="FA174">
        <v>20.341</v>
      </c>
      <c r="FB174">
        <v>5.21864</v>
      </c>
      <c r="FC174">
        <v>12.0099</v>
      </c>
      <c r="FD174">
        <v>4.9892</v>
      </c>
      <c r="FE174">
        <v>3.28848</v>
      </c>
      <c r="FF174">
        <v>9999</v>
      </c>
      <c r="FG174">
        <v>9999</v>
      </c>
      <c r="FH174">
        <v>9999</v>
      </c>
      <c r="FI174">
        <v>999.9</v>
      </c>
      <c r="FJ174">
        <v>1.86741</v>
      </c>
      <c r="FK174">
        <v>1.86646</v>
      </c>
      <c r="FL174">
        <v>1.866</v>
      </c>
      <c r="FM174">
        <v>1.86586</v>
      </c>
      <c r="FN174">
        <v>1.86768</v>
      </c>
      <c r="FO174">
        <v>1.87027</v>
      </c>
      <c r="FP174">
        <v>1.86888</v>
      </c>
      <c r="FQ174">
        <v>1.87027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-4.635</v>
      </c>
      <c r="GF174">
        <v>-0.0955</v>
      </c>
      <c r="GG174">
        <v>-1.841240210434717</v>
      </c>
      <c r="GH174">
        <v>-0.003310856085068561</v>
      </c>
      <c r="GI174">
        <v>6.863268723063948E-07</v>
      </c>
      <c r="GJ174">
        <v>-1.919107141366201E-10</v>
      </c>
      <c r="GK174">
        <v>-0.1688837207721138</v>
      </c>
      <c r="GL174">
        <v>-0.01731051475613908</v>
      </c>
      <c r="GM174">
        <v>0.001423790055903263</v>
      </c>
      <c r="GN174">
        <v>-2.424810517790065E-05</v>
      </c>
      <c r="GO174">
        <v>3</v>
      </c>
      <c r="GP174">
        <v>2318</v>
      </c>
      <c r="GQ174">
        <v>1</v>
      </c>
      <c r="GR174">
        <v>25</v>
      </c>
      <c r="GS174">
        <v>10022.5</v>
      </c>
      <c r="GT174">
        <v>10022.3</v>
      </c>
      <c r="GU174">
        <v>2.15576</v>
      </c>
      <c r="GV174">
        <v>2.20703</v>
      </c>
      <c r="GW174">
        <v>1.39648</v>
      </c>
      <c r="GX174">
        <v>2.35107</v>
      </c>
      <c r="GY174">
        <v>1.49536</v>
      </c>
      <c r="GZ174">
        <v>2.49146</v>
      </c>
      <c r="HA174">
        <v>35.5683</v>
      </c>
      <c r="HB174">
        <v>24.0787</v>
      </c>
      <c r="HC174">
        <v>18</v>
      </c>
      <c r="HD174">
        <v>528.732</v>
      </c>
      <c r="HE174">
        <v>440.604</v>
      </c>
      <c r="HF174">
        <v>24.5394</v>
      </c>
      <c r="HG174">
        <v>26.3363</v>
      </c>
      <c r="HH174">
        <v>29.9999</v>
      </c>
      <c r="HI174">
        <v>26.3594</v>
      </c>
      <c r="HJ174">
        <v>26.309</v>
      </c>
      <c r="HK174">
        <v>43.1618</v>
      </c>
      <c r="HL174">
        <v>22.993</v>
      </c>
      <c r="HM174">
        <v>100</v>
      </c>
      <c r="HN174">
        <v>24.52</v>
      </c>
      <c r="HO174">
        <v>1041.95</v>
      </c>
      <c r="HP174">
        <v>23.9512</v>
      </c>
      <c r="HQ174">
        <v>101.123</v>
      </c>
      <c r="HR174">
        <v>101.029</v>
      </c>
    </row>
    <row r="175" spans="1:226">
      <c r="A175">
        <v>159</v>
      </c>
      <c r="B175">
        <v>1679424982.6</v>
      </c>
      <c r="C175">
        <v>3069.5</v>
      </c>
      <c r="D175" t="s">
        <v>677</v>
      </c>
      <c r="E175" t="s">
        <v>678</v>
      </c>
      <c r="F175">
        <v>5</v>
      </c>
      <c r="G175" t="s">
        <v>353</v>
      </c>
      <c r="H175" t="s">
        <v>354</v>
      </c>
      <c r="I175">
        <v>1679424974.85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1052.904415738931</v>
      </c>
      <c r="AK175">
        <v>1028.01709090909</v>
      </c>
      <c r="AL175">
        <v>3.423667401628396</v>
      </c>
      <c r="AM175">
        <v>64.85962485554292</v>
      </c>
      <c r="AN175">
        <f>(AP175 - AO175 + BO175*1E3/(8.314*(BQ175+273.15)) * AR175/BN175 * AQ175) * BN175/(100*BB175) * 1000/(1000 - AP175)</f>
        <v>0</v>
      </c>
      <c r="AO175">
        <v>23.96608135190926</v>
      </c>
      <c r="AP175">
        <v>24.34058021978024</v>
      </c>
      <c r="AQ175">
        <v>0.0005007313173029523</v>
      </c>
      <c r="AR175">
        <v>96.46413391047723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1.51</v>
      </c>
      <c r="BC175">
        <v>0.5</v>
      </c>
      <c r="BD175" t="s">
        <v>355</v>
      </c>
      <c r="BE175">
        <v>2</v>
      </c>
      <c r="BF175" t="b">
        <v>1</v>
      </c>
      <c r="BG175">
        <v>1679424974.85</v>
      </c>
      <c r="BH175">
        <v>978.72875</v>
      </c>
      <c r="BI175">
        <v>1011.384035714286</v>
      </c>
      <c r="BJ175">
        <v>24.32589285714286</v>
      </c>
      <c r="BK175">
        <v>23.96556428571429</v>
      </c>
      <c r="BL175">
        <v>983.3444642857143</v>
      </c>
      <c r="BM175">
        <v>24.42153928571429</v>
      </c>
      <c r="BN175">
        <v>500.0573571428571</v>
      </c>
      <c r="BO175">
        <v>89.94330357142857</v>
      </c>
      <c r="BP175">
        <v>0.1000121357142857</v>
      </c>
      <c r="BQ175">
        <v>26.76471785714286</v>
      </c>
      <c r="BR175">
        <v>27.497025</v>
      </c>
      <c r="BS175">
        <v>999.9000000000002</v>
      </c>
      <c r="BT175">
        <v>0</v>
      </c>
      <c r="BU175">
        <v>0</v>
      </c>
      <c r="BV175">
        <v>9992.562857142857</v>
      </c>
      <c r="BW175">
        <v>0</v>
      </c>
      <c r="BX175">
        <v>13.4898</v>
      </c>
      <c r="BY175">
        <v>-32.654625</v>
      </c>
      <c r="BZ175">
        <v>1003.130535714286</v>
      </c>
      <c r="CA175">
        <v>1036.216428571429</v>
      </c>
      <c r="CB175">
        <v>0.3603182500000001</v>
      </c>
      <c r="CC175">
        <v>1011.384035714286</v>
      </c>
      <c r="CD175">
        <v>23.96556428571429</v>
      </c>
      <c r="CE175">
        <v>2.1879525</v>
      </c>
      <c r="CF175">
        <v>2.155543571428571</v>
      </c>
      <c r="CG175">
        <v>18.87436785714286</v>
      </c>
      <c r="CH175">
        <v>18.635675</v>
      </c>
      <c r="CI175">
        <v>2000.008214285714</v>
      </c>
      <c r="CJ175">
        <v>0.9799963571428574</v>
      </c>
      <c r="CK175">
        <v>0.02000364285714285</v>
      </c>
      <c r="CL175">
        <v>0</v>
      </c>
      <c r="CM175">
        <v>2.139264285714286</v>
      </c>
      <c r="CN175">
        <v>0</v>
      </c>
      <c r="CO175">
        <v>2402.384285714285</v>
      </c>
      <c r="CP175">
        <v>16749.50357142857</v>
      </c>
      <c r="CQ175">
        <v>38.65157142857142</v>
      </c>
      <c r="CR175">
        <v>39.2275</v>
      </c>
      <c r="CS175">
        <v>38.80328571428571</v>
      </c>
      <c r="CT175">
        <v>38.25435714285715</v>
      </c>
      <c r="CU175">
        <v>37.8255</v>
      </c>
      <c r="CV175">
        <v>1959.998214285714</v>
      </c>
      <c r="CW175">
        <v>40.01</v>
      </c>
      <c r="CX175">
        <v>0</v>
      </c>
      <c r="CY175">
        <v>1679424989.7</v>
      </c>
      <c r="CZ175">
        <v>0</v>
      </c>
      <c r="DA175">
        <v>0</v>
      </c>
      <c r="DB175" t="s">
        <v>356</v>
      </c>
      <c r="DC175">
        <v>1678823626.5</v>
      </c>
      <c r="DD175">
        <v>1678823640.5</v>
      </c>
      <c r="DE175">
        <v>0</v>
      </c>
      <c r="DF175">
        <v>1.239</v>
      </c>
      <c r="DG175">
        <v>0.006</v>
      </c>
      <c r="DH175">
        <v>-2.298</v>
      </c>
      <c r="DI175">
        <v>-0.146</v>
      </c>
      <c r="DJ175">
        <v>420</v>
      </c>
      <c r="DK175">
        <v>21</v>
      </c>
      <c r="DL175">
        <v>0.57</v>
      </c>
      <c r="DM175">
        <v>0.05</v>
      </c>
      <c r="DN175">
        <v>-32.609305</v>
      </c>
      <c r="DO175">
        <v>-1.026315196998038</v>
      </c>
      <c r="DP175">
        <v>0.1203703928505681</v>
      </c>
      <c r="DQ175">
        <v>0</v>
      </c>
      <c r="DR175">
        <v>0.356235825</v>
      </c>
      <c r="DS175">
        <v>0.1244531819887415</v>
      </c>
      <c r="DT175">
        <v>0.01478694773421395</v>
      </c>
      <c r="DU175">
        <v>0</v>
      </c>
      <c r="DV175">
        <v>0</v>
      </c>
      <c r="DW175">
        <v>2</v>
      </c>
      <c r="DX175" t="s">
        <v>381</v>
      </c>
      <c r="DY175">
        <v>2.98339</v>
      </c>
      <c r="DZ175">
        <v>2.71547</v>
      </c>
      <c r="EA175">
        <v>0.172862</v>
      </c>
      <c r="EB175">
        <v>0.174279</v>
      </c>
      <c r="EC175">
        <v>0.108064</v>
      </c>
      <c r="ED175">
        <v>0.104806</v>
      </c>
      <c r="EE175">
        <v>26316.7</v>
      </c>
      <c r="EF175">
        <v>26361.5</v>
      </c>
      <c r="EG175">
        <v>29568.2</v>
      </c>
      <c r="EH175">
        <v>29523.5</v>
      </c>
      <c r="EI175">
        <v>34937.5</v>
      </c>
      <c r="EJ175">
        <v>35118.2</v>
      </c>
      <c r="EK175">
        <v>41655.2</v>
      </c>
      <c r="EL175">
        <v>42063</v>
      </c>
      <c r="EM175">
        <v>1.97465</v>
      </c>
      <c r="EN175">
        <v>1.90517</v>
      </c>
      <c r="EO175">
        <v>0.111394</v>
      </c>
      <c r="EP175">
        <v>0</v>
      </c>
      <c r="EQ175">
        <v>25.6754</v>
      </c>
      <c r="ER175">
        <v>999.9</v>
      </c>
      <c r="ES175">
        <v>57.3</v>
      </c>
      <c r="ET175">
        <v>30.6</v>
      </c>
      <c r="EU175">
        <v>28.0902</v>
      </c>
      <c r="EV175">
        <v>62.3637</v>
      </c>
      <c r="EW175">
        <v>33.121</v>
      </c>
      <c r="EX175">
        <v>1</v>
      </c>
      <c r="EY175">
        <v>-0.09140239999999999</v>
      </c>
      <c r="EZ175">
        <v>0.435899</v>
      </c>
      <c r="FA175">
        <v>20.3409</v>
      </c>
      <c r="FB175">
        <v>5.21819</v>
      </c>
      <c r="FC175">
        <v>12.0099</v>
      </c>
      <c r="FD175">
        <v>4.98935</v>
      </c>
      <c r="FE175">
        <v>3.2885</v>
      </c>
      <c r="FF175">
        <v>9999</v>
      </c>
      <c r="FG175">
        <v>9999</v>
      </c>
      <c r="FH175">
        <v>9999</v>
      </c>
      <c r="FI175">
        <v>999.9</v>
      </c>
      <c r="FJ175">
        <v>1.86743</v>
      </c>
      <c r="FK175">
        <v>1.86646</v>
      </c>
      <c r="FL175">
        <v>1.86599</v>
      </c>
      <c r="FM175">
        <v>1.86586</v>
      </c>
      <c r="FN175">
        <v>1.86768</v>
      </c>
      <c r="FO175">
        <v>1.87026</v>
      </c>
      <c r="FP175">
        <v>1.86889</v>
      </c>
      <c r="FQ175">
        <v>1.87027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-4.68</v>
      </c>
      <c r="GF175">
        <v>-0.0956</v>
      </c>
      <c r="GG175">
        <v>-1.841240210434717</v>
      </c>
      <c r="GH175">
        <v>-0.003310856085068561</v>
      </c>
      <c r="GI175">
        <v>6.863268723063948E-07</v>
      </c>
      <c r="GJ175">
        <v>-1.919107141366201E-10</v>
      </c>
      <c r="GK175">
        <v>-0.1688837207721138</v>
      </c>
      <c r="GL175">
        <v>-0.01731051475613908</v>
      </c>
      <c r="GM175">
        <v>0.001423790055903263</v>
      </c>
      <c r="GN175">
        <v>-2.424810517790065E-05</v>
      </c>
      <c r="GO175">
        <v>3</v>
      </c>
      <c r="GP175">
        <v>2318</v>
      </c>
      <c r="GQ175">
        <v>1</v>
      </c>
      <c r="GR175">
        <v>25</v>
      </c>
      <c r="GS175">
        <v>10022.6</v>
      </c>
      <c r="GT175">
        <v>10022.4</v>
      </c>
      <c r="GU175">
        <v>2.1875</v>
      </c>
      <c r="GV175">
        <v>2.20459</v>
      </c>
      <c r="GW175">
        <v>1.39648</v>
      </c>
      <c r="GX175">
        <v>2.35229</v>
      </c>
      <c r="GY175">
        <v>1.49536</v>
      </c>
      <c r="GZ175">
        <v>2.49146</v>
      </c>
      <c r="HA175">
        <v>35.5683</v>
      </c>
      <c r="HB175">
        <v>24.07</v>
      </c>
      <c r="HC175">
        <v>18</v>
      </c>
      <c r="HD175">
        <v>529.025</v>
      </c>
      <c r="HE175">
        <v>440.479</v>
      </c>
      <c r="HF175">
        <v>24.5256</v>
      </c>
      <c r="HG175">
        <v>26.3338</v>
      </c>
      <c r="HH175">
        <v>30</v>
      </c>
      <c r="HI175">
        <v>26.3568</v>
      </c>
      <c r="HJ175">
        <v>26.3065</v>
      </c>
      <c r="HK175">
        <v>43.8</v>
      </c>
      <c r="HL175">
        <v>22.993</v>
      </c>
      <c r="HM175">
        <v>100</v>
      </c>
      <c r="HN175">
        <v>24.5168</v>
      </c>
      <c r="HO175">
        <v>1055.36</v>
      </c>
      <c r="HP175">
        <v>23.9512</v>
      </c>
      <c r="HQ175">
        <v>101.122</v>
      </c>
      <c r="HR175">
        <v>101.03</v>
      </c>
    </row>
    <row r="176" spans="1:226">
      <c r="A176">
        <v>160</v>
      </c>
      <c r="B176">
        <v>1679424987.6</v>
      </c>
      <c r="C176">
        <v>3074.5</v>
      </c>
      <c r="D176" t="s">
        <v>679</v>
      </c>
      <c r="E176" t="s">
        <v>680</v>
      </c>
      <c r="F176">
        <v>5</v>
      </c>
      <c r="G176" t="s">
        <v>353</v>
      </c>
      <c r="H176" t="s">
        <v>354</v>
      </c>
      <c r="I176">
        <v>1679424980.118518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1069.743244993936</v>
      </c>
      <c r="AK176">
        <v>1045.106</v>
      </c>
      <c r="AL176">
        <v>3.414626057211479</v>
      </c>
      <c r="AM176">
        <v>64.85962485554292</v>
      </c>
      <c r="AN176">
        <f>(AP176 - AO176 + BO176*1E3/(8.314*(BQ176+273.15)) * AR176/BN176 * AQ176) * BN176/(100*BB176) * 1000/(1000 - AP176)</f>
        <v>0</v>
      </c>
      <c r="AO176">
        <v>23.96290691844579</v>
      </c>
      <c r="AP176">
        <v>24.33899670329671</v>
      </c>
      <c r="AQ176">
        <v>-3.141050912652041E-05</v>
      </c>
      <c r="AR176">
        <v>96.46413391047723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1.51</v>
      </c>
      <c r="BC176">
        <v>0.5</v>
      </c>
      <c r="BD176" t="s">
        <v>355</v>
      </c>
      <c r="BE176">
        <v>2</v>
      </c>
      <c r="BF176" t="b">
        <v>1</v>
      </c>
      <c r="BG176">
        <v>1679424980.118518</v>
      </c>
      <c r="BH176">
        <v>996.3519259259259</v>
      </c>
      <c r="BI176">
        <v>1029.031851851852</v>
      </c>
      <c r="BJ176">
        <v>24.33690740740741</v>
      </c>
      <c r="BK176">
        <v>23.96484444444445</v>
      </c>
      <c r="BL176">
        <v>1001.011666666667</v>
      </c>
      <c r="BM176">
        <v>24.43246296296297</v>
      </c>
      <c r="BN176">
        <v>500.0554814814815</v>
      </c>
      <c r="BO176">
        <v>89.94327407407407</v>
      </c>
      <c r="BP176">
        <v>0.1000075185185185</v>
      </c>
      <c r="BQ176">
        <v>26.76347777777778</v>
      </c>
      <c r="BR176">
        <v>27.49832592592593</v>
      </c>
      <c r="BS176">
        <v>999.9000000000001</v>
      </c>
      <c r="BT176">
        <v>0</v>
      </c>
      <c r="BU176">
        <v>0</v>
      </c>
      <c r="BV176">
        <v>9988.402222222221</v>
      </c>
      <c r="BW176">
        <v>0</v>
      </c>
      <c r="BX176">
        <v>13.4898</v>
      </c>
      <c r="BY176">
        <v>-32.68011481481481</v>
      </c>
      <c r="BZ176">
        <v>1021.20362962963</v>
      </c>
      <c r="CA176">
        <v>1054.297777777778</v>
      </c>
      <c r="CB176">
        <v>0.3720594074074074</v>
      </c>
      <c r="CC176">
        <v>1029.031851851852</v>
      </c>
      <c r="CD176">
        <v>23.96484444444445</v>
      </c>
      <c r="CE176">
        <v>2.188942592592593</v>
      </c>
      <c r="CF176">
        <v>2.155477777777778</v>
      </c>
      <c r="CG176">
        <v>18.8816074074074</v>
      </c>
      <c r="CH176">
        <v>18.63518888888889</v>
      </c>
      <c r="CI176">
        <v>1999.987407407408</v>
      </c>
      <c r="CJ176">
        <v>0.9799955555555556</v>
      </c>
      <c r="CK176">
        <v>0.02000444444444444</v>
      </c>
      <c r="CL176">
        <v>0</v>
      </c>
      <c r="CM176">
        <v>2.144944444444445</v>
      </c>
      <c r="CN176">
        <v>0</v>
      </c>
      <c r="CO176">
        <v>2402.869259259259</v>
      </c>
      <c r="CP176">
        <v>16749.33333333334</v>
      </c>
      <c r="CQ176">
        <v>38.61092592592592</v>
      </c>
      <c r="CR176">
        <v>39.20566666666667</v>
      </c>
      <c r="CS176">
        <v>38.77296296296296</v>
      </c>
      <c r="CT176">
        <v>38.22433333333333</v>
      </c>
      <c r="CU176">
        <v>37.79133333333333</v>
      </c>
      <c r="CV176">
        <v>1959.977037037037</v>
      </c>
      <c r="CW176">
        <v>40.01037037037037</v>
      </c>
      <c r="CX176">
        <v>0</v>
      </c>
      <c r="CY176">
        <v>1679424994.5</v>
      </c>
      <c r="CZ176">
        <v>0</v>
      </c>
      <c r="DA176">
        <v>0</v>
      </c>
      <c r="DB176" t="s">
        <v>356</v>
      </c>
      <c r="DC176">
        <v>1678823626.5</v>
      </c>
      <c r="DD176">
        <v>1678823640.5</v>
      </c>
      <c r="DE176">
        <v>0</v>
      </c>
      <c r="DF176">
        <v>1.239</v>
      </c>
      <c r="DG176">
        <v>0.006</v>
      </c>
      <c r="DH176">
        <v>-2.298</v>
      </c>
      <c r="DI176">
        <v>-0.146</v>
      </c>
      <c r="DJ176">
        <v>420</v>
      </c>
      <c r="DK176">
        <v>21</v>
      </c>
      <c r="DL176">
        <v>0.57</v>
      </c>
      <c r="DM176">
        <v>0.05</v>
      </c>
      <c r="DN176">
        <v>-32.63118780487805</v>
      </c>
      <c r="DO176">
        <v>-0.3561993031358874</v>
      </c>
      <c r="DP176">
        <v>0.1067521615594759</v>
      </c>
      <c r="DQ176">
        <v>0</v>
      </c>
      <c r="DR176">
        <v>0.363027243902439</v>
      </c>
      <c r="DS176">
        <v>0.1430761881533106</v>
      </c>
      <c r="DT176">
        <v>0.01475460509638491</v>
      </c>
      <c r="DU176">
        <v>0</v>
      </c>
      <c r="DV176">
        <v>0</v>
      </c>
      <c r="DW176">
        <v>2</v>
      </c>
      <c r="DX176" t="s">
        <v>381</v>
      </c>
      <c r="DY176">
        <v>2.98349</v>
      </c>
      <c r="DZ176">
        <v>2.71567</v>
      </c>
      <c r="EA176">
        <v>0.17469</v>
      </c>
      <c r="EB176">
        <v>0.176075</v>
      </c>
      <c r="EC176">
        <v>0.108056</v>
      </c>
      <c r="ED176">
        <v>0.104793</v>
      </c>
      <c r="EE176">
        <v>26258.5</v>
      </c>
      <c r="EF176">
        <v>26304.2</v>
      </c>
      <c r="EG176">
        <v>29568.2</v>
      </c>
      <c r="EH176">
        <v>29523.5</v>
      </c>
      <c r="EI176">
        <v>34937.8</v>
      </c>
      <c r="EJ176">
        <v>35118.8</v>
      </c>
      <c r="EK176">
        <v>41655.2</v>
      </c>
      <c r="EL176">
        <v>42063.1</v>
      </c>
      <c r="EM176">
        <v>1.97447</v>
      </c>
      <c r="EN176">
        <v>1.9052</v>
      </c>
      <c r="EO176">
        <v>0.110969</v>
      </c>
      <c r="EP176">
        <v>0</v>
      </c>
      <c r="EQ176">
        <v>25.6737</v>
      </c>
      <c r="ER176">
        <v>999.9</v>
      </c>
      <c r="ES176">
        <v>57.3</v>
      </c>
      <c r="ET176">
        <v>30.6</v>
      </c>
      <c r="EU176">
        <v>28.091</v>
      </c>
      <c r="EV176">
        <v>62.4037</v>
      </c>
      <c r="EW176">
        <v>32.8365</v>
      </c>
      <c r="EX176">
        <v>1</v>
      </c>
      <c r="EY176">
        <v>-0.09145830000000001</v>
      </c>
      <c r="EZ176">
        <v>0.418739</v>
      </c>
      <c r="FA176">
        <v>20.3409</v>
      </c>
      <c r="FB176">
        <v>5.21804</v>
      </c>
      <c r="FC176">
        <v>12.0099</v>
      </c>
      <c r="FD176">
        <v>4.98945</v>
      </c>
      <c r="FE176">
        <v>3.2885</v>
      </c>
      <c r="FF176">
        <v>9999</v>
      </c>
      <c r="FG176">
        <v>9999</v>
      </c>
      <c r="FH176">
        <v>9999</v>
      </c>
      <c r="FI176">
        <v>999.9</v>
      </c>
      <c r="FJ176">
        <v>1.86743</v>
      </c>
      <c r="FK176">
        <v>1.86646</v>
      </c>
      <c r="FL176">
        <v>1.866</v>
      </c>
      <c r="FM176">
        <v>1.86584</v>
      </c>
      <c r="FN176">
        <v>1.86768</v>
      </c>
      <c r="FO176">
        <v>1.87024</v>
      </c>
      <c r="FP176">
        <v>1.8689</v>
      </c>
      <c r="FQ176">
        <v>1.87027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-4.73</v>
      </c>
      <c r="GF176">
        <v>-0.0956</v>
      </c>
      <c r="GG176">
        <v>-1.841240210434717</v>
      </c>
      <c r="GH176">
        <v>-0.003310856085068561</v>
      </c>
      <c r="GI176">
        <v>6.863268723063948E-07</v>
      </c>
      <c r="GJ176">
        <v>-1.919107141366201E-10</v>
      </c>
      <c r="GK176">
        <v>-0.1688837207721138</v>
      </c>
      <c r="GL176">
        <v>-0.01731051475613908</v>
      </c>
      <c r="GM176">
        <v>0.001423790055903263</v>
      </c>
      <c r="GN176">
        <v>-2.424810517790065E-05</v>
      </c>
      <c r="GO176">
        <v>3</v>
      </c>
      <c r="GP176">
        <v>2318</v>
      </c>
      <c r="GQ176">
        <v>1</v>
      </c>
      <c r="GR176">
        <v>25</v>
      </c>
      <c r="GS176">
        <v>10022.7</v>
      </c>
      <c r="GT176">
        <v>10022.5</v>
      </c>
      <c r="GU176">
        <v>2.21802</v>
      </c>
      <c r="GV176">
        <v>2.20703</v>
      </c>
      <c r="GW176">
        <v>1.39648</v>
      </c>
      <c r="GX176">
        <v>2.35107</v>
      </c>
      <c r="GY176">
        <v>1.49536</v>
      </c>
      <c r="GZ176">
        <v>2.47437</v>
      </c>
      <c r="HA176">
        <v>35.5683</v>
      </c>
      <c r="HB176">
        <v>24.07</v>
      </c>
      <c r="HC176">
        <v>18</v>
      </c>
      <c r="HD176">
        <v>528.888</v>
      </c>
      <c r="HE176">
        <v>440.477</v>
      </c>
      <c r="HF176">
        <v>24.5174</v>
      </c>
      <c r="HG176">
        <v>26.3316</v>
      </c>
      <c r="HH176">
        <v>29.9999</v>
      </c>
      <c r="HI176">
        <v>26.3546</v>
      </c>
      <c r="HJ176">
        <v>26.3043</v>
      </c>
      <c r="HK176">
        <v>44.3875</v>
      </c>
      <c r="HL176">
        <v>22.993</v>
      </c>
      <c r="HM176">
        <v>100</v>
      </c>
      <c r="HN176">
        <v>24.5196</v>
      </c>
      <c r="HO176">
        <v>1075.41</v>
      </c>
      <c r="HP176">
        <v>23.9512</v>
      </c>
      <c r="HQ176">
        <v>101.122</v>
      </c>
      <c r="HR176">
        <v>101.03</v>
      </c>
    </row>
    <row r="177" spans="1:226">
      <c r="A177">
        <v>161</v>
      </c>
      <c r="B177">
        <v>1679424992.6</v>
      </c>
      <c r="C177">
        <v>3079.5</v>
      </c>
      <c r="D177" t="s">
        <v>681</v>
      </c>
      <c r="E177" t="s">
        <v>682</v>
      </c>
      <c r="F177">
        <v>5</v>
      </c>
      <c r="G177" t="s">
        <v>353</v>
      </c>
      <c r="H177" t="s">
        <v>354</v>
      </c>
      <c r="I177">
        <v>1679424984.832142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1087.010913833635</v>
      </c>
      <c r="AK177">
        <v>1062.324424242424</v>
      </c>
      <c r="AL177">
        <v>3.428350237454585</v>
      </c>
      <c r="AM177">
        <v>64.85962485554292</v>
      </c>
      <c r="AN177">
        <f>(AP177 - AO177 + BO177*1E3/(8.314*(BQ177+273.15)) * AR177/BN177 * AQ177) * BN177/(100*BB177) * 1000/(1000 - AP177)</f>
        <v>0</v>
      </c>
      <c r="AO177">
        <v>23.96022346580266</v>
      </c>
      <c r="AP177">
        <v>24.33692637362638</v>
      </c>
      <c r="AQ177">
        <v>1.220219270681463E-05</v>
      </c>
      <c r="AR177">
        <v>96.46413391047723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1.51</v>
      </c>
      <c r="BC177">
        <v>0.5</v>
      </c>
      <c r="BD177" t="s">
        <v>355</v>
      </c>
      <c r="BE177">
        <v>2</v>
      </c>
      <c r="BF177" t="b">
        <v>1</v>
      </c>
      <c r="BG177">
        <v>1679424984.832142</v>
      </c>
      <c r="BH177">
        <v>1012.143428571429</v>
      </c>
      <c r="BI177">
        <v>1044.768928571428</v>
      </c>
      <c r="BJ177">
        <v>24.33922142857143</v>
      </c>
      <c r="BK177">
        <v>23.96228928571428</v>
      </c>
      <c r="BL177">
        <v>1016.843285714286</v>
      </c>
      <c r="BM177">
        <v>24.43475714285714</v>
      </c>
      <c r="BN177">
        <v>500.0653214285714</v>
      </c>
      <c r="BO177">
        <v>89.94254285714285</v>
      </c>
      <c r="BP177">
        <v>0.1000598428571429</v>
      </c>
      <c r="BQ177">
        <v>26.76061785714285</v>
      </c>
      <c r="BR177">
        <v>27.48906428571429</v>
      </c>
      <c r="BS177">
        <v>999.9000000000002</v>
      </c>
      <c r="BT177">
        <v>0</v>
      </c>
      <c r="BU177">
        <v>0</v>
      </c>
      <c r="BV177">
        <v>9990.399285714286</v>
      </c>
      <c r="BW177">
        <v>0</v>
      </c>
      <c r="BX177">
        <v>13.4898</v>
      </c>
      <c r="BY177">
        <v>-32.62595</v>
      </c>
      <c r="BZ177">
        <v>1037.392142857143</v>
      </c>
      <c r="CA177">
        <v>1070.418928571429</v>
      </c>
      <c r="CB177">
        <v>0.3769254642857143</v>
      </c>
      <c r="CC177">
        <v>1044.768928571428</v>
      </c>
      <c r="CD177">
        <v>23.96228928571428</v>
      </c>
      <c r="CE177">
        <v>2.1891325</v>
      </c>
      <c r="CF177">
        <v>2.155230357142857</v>
      </c>
      <c r="CG177">
        <v>18.88299642857143</v>
      </c>
      <c r="CH177">
        <v>18.63335714285714</v>
      </c>
      <c r="CI177">
        <v>1999.987857142858</v>
      </c>
      <c r="CJ177">
        <v>0.9799951785714287</v>
      </c>
      <c r="CK177">
        <v>0.02000482142857143</v>
      </c>
      <c r="CL177">
        <v>0</v>
      </c>
      <c r="CM177">
        <v>2.234878571428572</v>
      </c>
      <c r="CN177">
        <v>0</v>
      </c>
      <c r="CO177">
        <v>2403.308571428571</v>
      </c>
      <c r="CP177">
        <v>16749.34285714286</v>
      </c>
      <c r="CQ177">
        <v>38.58674999999999</v>
      </c>
      <c r="CR177">
        <v>39.18257142857143</v>
      </c>
      <c r="CS177">
        <v>38.73642857142857</v>
      </c>
      <c r="CT177">
        <v>38.20499999999999</v>
      </c>
      <c r="CU177">
        <v>37.76314285714285</v>
      </c>
      <c r="CV177">
        <v>1959.977142857143</v>
      </c>
      <c r="CW177">
        <v>40.01071428571429</v>
      </c>
      <c r="CX177">
        <v>0</v>
      </c>
      <c r="CY177">
        <v>1679424999.3</v>
      </c>
      <c r="CZ177">
        <v>0</v>
      </c>
      <c r="DA177">
        <v>0</v>
      </c>
      <c r="DB177" t="s">
        <v>356</v>
      </c>
      <c r="DC177">
        <v>1678823626.5</v>
      </c>
      <c r="DD177">
        <v>1678823640.5</v>
      </c>
      <c r="DE177">
        <v>0</v>
      </c>
      <c r="DF177">
        <v>1.239</v>
      </c>
      <c r="DG177">
        <v>0.006</v>
      </c>
      <c r="DH177">
        <v>-2.298</v>
      </c>
      <c r="DI177">
        <v>-0.146</v>
      </c>
      <c r="DJ177">
        <v>420</v>
      </c>
      <c r="DK177">
        <v>21</v>
      </c>
      <c r="DL177">
        <v>0.57</v>
      </c>
      <c r="DM177">
        <v>0.05</v>
      </c>
      <c r="DN177">
        <v>-32.64973</v>
      </c>
      <c r="DO177">
        <v>0.5899924953096591</v>
      </c>
      <c r="DP177">
        <v>0.1061593806500396</v>
      </c>
      <c r="DQ177">
        <v>0</v>
      </c>
      <c r="DR177">
        <v>0.3734988</v>
      </c>
      <c r="DS177">
        <v>0.06300679924953073</v>
      </c>
      <c r="DT177">
        <v>0.006749393514235183</v>
      </c>
      <c r="DU177">
        <v>1</v>
      </c>
      <c r="DV177">
        <v>1</v>
      </c>
      <c r="DW177">
        <v>2</v>
      </c>
      <c r="DX177" t="s">
        <v>357</v>
      </c>
      <c r="DY177">
        <v>2.98338</v>
      </c>
      <c r="DZ177">
        <v>2.71566</v>
      </c>
      <c r="EA177">
        <v>0.176517</v>
      </c>
      <c r="EB177">
        <v>0.17784</v>
      </c>
      <c r="EC177">
        <v>0.108048</v>
      </c>
      <c r="ED177">
        <v>0.104781</v>
      </c>
      <c r="EE177">
        <v>26200.5</v>
      </c>
      <c r="EF177">
        <v>26248.3</v>
      </c>
      <c r="EG177">
        <v>29568.3</v>
      </c>
      <c r="EH177">
        <v>29523.9</v>
      </c>
      <c r="EI177">
        <v>34938.1</v>
      </c>
      <c r="EJ177">
        <v>35119.7</v>
      </c>
      <c r="EK177">
        <v>41655.1</v>
      </c>
      <c r="EL177">
        <v>42063.6</v>
      </c>
      <c r="EM177">
        <v>1.97453</v>
      </c>
      <c r="EN177">
        <v>1.90562</v>
      </c>
      <c r="EO177">
        <v>0.109769</v>
      </c>
      <c r="EP177">
        <v>0</v>
      </c>
      <c r="EQ177">
        <v>25.6716</v>
      </c>
      <c r="ER177">
        <v>999.9</v>
      </c>
      <c r="ES177">
        <v>57.3</v>
      </c>
      <c r="ET177">
        <v>30.6</v>
      </c>
      <c r="EU177">
        <v>28.0927</v>
      </c>
      <c r="EV177">
        <v>62.7437</v>
      </c>
      <c r="EW177">
        <v>32.8526</v>
      </c>
      <c r="EX177">
        <v>1</v>
      </c>
      <c r="EY177">
        <v>-0.0916743</v>
      </c>
      <c r="EZ177">
        <v>0.377481</v>
      </c>
      <c r="FA177">
        <v>20.3409</v>
      </c>
      <c r="FB177">
        <v>5.21864</v>
      </c>
      <c r="FC177">
        <v>12.0099</v>
      </c>
      <c r="FD177">
        <v>4.98955</v>
      </c>
      <c r="FE177">
        <v>3.28855</v>
      </c>
      <c r="FF177">
        <v>9999</v>
      </c>
      <c r="FG177">
        <v>9999</v>
      </c>
      <c r="FH177">
        <v>9999</v>
      </c>
      <c r="FI177">
        <v>999.9</v>
      </c>
      <c r="FJ177">
        <v>1.86745</v>
      </c>
      <c r="FK177">
        <v>1.86646</v>
      </c>
      <c r="FL177">
        <v>1.866</v>
      </c>
      <c r="FM177">
        <v>1.86585</v>
      </c>
      <c r="FN177">
        <v>1.86768</v>
      </c>
      <c r="FO177">
        <v>1.87025</v>
      </c>
      <c r="FP177">
        <v>1.8689</v>
      </c>
      <c r="FQ177">
        <v>1.87026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-4.76</v>
      </c>
      <c r="GF177">
        <v>-0.0956</v>
      </c>
      <c r="GG177">
        <v>-1.841240210434717</v>
      </c>
      <c r="GH177">
        <v>-0.003310856085068561</v>
      </c>
      <c r="GI177">
        <v>6.863268723063948E-07</v>
      </c>
      <c r="GJ177">
        <v>-1.919107141366201E-10</v>
      </c>
      <c r="GK177">
        <v>-0.1688837207721138</v>
      </c>
      <c r="GL177">
        <v>-0.01731051475613908</v>
      </c>
      <c r="GM177">
        <v>0.001423790055903263</v>
      </c>
      <c r="GN177">
        <v>-2.424810517790065E-05</v>
      </c>
      <c r="GO177">
        <v>3</v>
      </c>
      <c r="GP177">
        <v>2318</v>
      </c>
      <c r="GQ177">
        <v>1</v>
      </c>
      <c r="GR177">
        <v>25</v>
      </c>
      <c r="GS177">
        <v>10022.8</v>
      </c>
      <c r="GT177">
        <v>10022.5</v>
      </c>
      <c r="GU177">
        <v>2.24243</v>
      </c>
      <c r="GV177">
        <v>2.20825</v>
      </c>
      <c r="GW177">
        <v>1.39648</v>
      </c>
      <c r="GX177">
        <v>2.35107</v>
      </c>
      <c r="GY177">
        <v>1.49536</v>
      </c>
      <c r="GZ177">
        <v>2.43896</v>
      </c>
      <c r="HA177">
        <v>35.5683</v>
      </c>
      <c r="HB177">
        <v>24.0787</v>
      </c>
      <c r="HC177">
        <v>18</v>
      </c>
      <c r="HD177">
        <v>528.901</v>
      </c>
      <c r="HE177">
        <v>440.717</v>
      </c>
      <c r="HF177">
        <v>24.5181</v>
      </c>
      <c r="HG177">
        <v>26.3294</v>
      </c>
      <c r="HH177">
        <v>29.9999</v>
      </c>
      <c r="HI177">
        <v>26.3524</v>
      </c>
      <c r="HJ177">
        <v>26.3021</v>
      </c>
      <c r="HK177">
        <v>44.9201</v>
      </c>
      <c r="HL177">
        <v>22.993</v>
      </c>
      <c r="HM177">
        <v>100</v>
      </c>
      <c r="HN177">
        <v>24.5332</v>
      </c>
      <c r="HO177">
        <v>1088.78</v>
      </c>
      <c r="HP177">
        <v>23.9512</v>
      </c>
      <c r="HQ177">
        <v>101.122</v>
      </c>
      <c r="HR177">
        <v>101.031</v>
      </c>
    </row>
    <row r="178" spans="1:226">
      <c r="A178">
        <v>162</v>
      </c>
      <c r="B178">
        <v>1679424997.6</v>
      </c>
      <c r="C178">
        <v>3084.5</v>
      </c>
      <c r="D178" t="s">
        <v>683</v>
      </c>
      <c r="E178" t="s">
        <v>684</v>
      </c>
      <c r="F178">
        <v>5</v>
      </c>
      <c r="G178" t="s">
        <v>353</v>
      </c>
      <c r="H178" t="s">
        <v>354</v>
      </c>
      <c r="I178">
        <v>1679424990.1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1104.149001551795</v>
      </c>
      <c r="AK178">
        <v>1079.409757575757</v>
      </c>
      <c r="AL178">
        <v>3.420569827002339</v>
      </c>
      <c r="AM178">
        <v>64.85962485554292</v>
      </c>
      <c r="AN178">
        <f>(AP178 - AO178 + BO178*1E3/(8.314*(BQ178+273.15)) * AR178/BN178 * AQ178) * BN178/(100*BB178) * 1000/(1000 - AP178)</f>
        <v>0</v>
      </c>
      <c r="AO178">
        <v>23.95508018945396</v>
      </c>
      <c r="AP178">
        <v>24.33411758241759</v>
      </c>
      <c r="AQ178">
        <v>-5.752844469394535E-05</v>
      </c>
      <c r="AR178">
        <v>96.46413391047723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1.51</v>
      </c>
      <c r="BC178">
        <v>0.5</v>
      </c>
      <c r="BD178" t="s">
        <v>355</v>
      </c>
      <c r="BE178">
        <v>2</v>
      </c>
      <c r="BF178" t="b">
        <v>1</v>
      </c>
      <c r="BG178">
        <v>1679424990.1</v>
      </c>
      <c r="BH178">
        <v>1029.758148148148</v>
      </c>
      <c r="BI178">
        <v>1062.357407407408</v>
      </c>
      <c r="BJ178">
        <v>24.33772222222222</v>
      </c>
      <c r="BK178">
        <v>23.95826296296296</v>
      </c>
      <c r="BL178">
        <v>1034.502592592593</v>
      </c>
      <c r="BM178">
        <v>24.43327407407407</v>
      </c>
      <c r="BN178">
        <v>500.0574444444445</v>
      </c>
      <c r="BO178">
        <v>89.94147407407408</v>
      </c>
      <c r="BP178">
        <v>0.09994881851851851</v>
      </c>
      <c r="BQ178">
        <v>26.75687777777778</v>
      </c>
      <c r="BR178">
        <v>27.48160370370371</v>
      </c>
      <c r="BS178">
        <v>999.9000000000001</v>
      </c>
      <c r="BT178">
        <v>0</v>
      </c>
      <c r="BU178">
        <v>0</v>
      </c>
      <c r="BV178">
        <v>10009.85888888889</v>
      </c>
      <c r="BW178">
        <v>0</v>
      </c>
      <c r="BX178">
        <v>13.4898</v>
      </c>
      <c r="BY178">
        <v>-32.60028148148148</v>
      </c>
      <c r="BZ178">
        <v>1055.445555555556</v>
      </c>
      <c r="CA178">
        <v>1088.435185185185</v>
      </c>
      <c r="CB178">
        <v>0.3794517037037038</v>
      </c>
      <c r="CC178">
        <v>1062.357407407408</v>
      </c>
      <c r="CD178">
        <v>23.95826296296296</v>
      </c>
      <c r="CE178">
        <v>2.188971481481481</v>
      </c>
      <c r="CF178">
        <v>2.154842592592592</v>
      </c>
      <c r="CG178">
        <v>18.88181851851852</v>
      </c>
      <c r="CH178">
        <v>18.63048148148148</v>
      </c>
      <c r="CI178">
        <v>2000.001851851852</v>
      </c>
      <c r="CJ178">
        <v>0.979994777777778</v>
      </c>
      <c r="CK178">
        <v>0.02000522222222222</v>
      </c>
      <c r="CL178">
        <v>0</v>
      </c>
      <c r="CM178">
        <v>2.277811111111111</v>
      </c>
      <c r="CN178">
        <v>0</v>
      </c>
      <c r="CO178">
        <v>2403.721481481482</v>
      </c>
      <c r="CP178">
        <v>16749.45925925926</v>
      </c>
      <c r="CQ178">
        <v>38.54596296296296</v>
      </c>
      <c r="CR178">
        <v>39.16174074074074</v>
      </c>
      <c r="CS178">
        <v>38.70574074074074</v>
      </c>
      <c r="CT178">
        <v>38.16633333333333</v>
      </c>
      <c r="CU178">
        <v>37.71966666666666</v>
      </c>
      <c r="CV178">
        <v>1959.990740740741</v>
      </c>
      <c r="CW178">
        <v>40.01111111111111</v>
      </c>
      <c r="CX178">
        <v>0</v>
      </c>
      <c r="CY178">
        <v>1679425004.7</v>
      </c>
      <c r="CZ178">
        <v>0</v>
      </c>
      <c r="DA178">
        <v>0</v>
      </c>
      <c r="DB178" t="s">
        <v>356</v>
      </c>
      <c r="DC178">
        <v>1678823626.5</v>
      </c>
      <c r="DD178">
        <v>1678823640.5</v>
      </c>
      <c r="DE178">
        <v>0</v>
      </c>
      <c r="DF178">
        <v>1.239</v>
      </c>
      <c r="DG178">
        <v>0.006</v>
      </c>
      <c r="DH178">
        <v>-2.298</v>
      </c>
      <c r="DI178">
        <v>-0.146</v>
      </c>
      <c r="DJ178">
        <v>420</v>
      </c>
      <c r="DK178">
        <v>21</v>
      </c>
      <c r="DL178">
        <v>0.57</v>
      </c>
      <c r="DM178">
        <v>0.05</v>
      </c>
      <c r="DN178">
        <v>-32.62852195121952</v>
      </c>
      <c r="DO178">
        <v>0.2134285714286101</v>
      </c>
      <c r="DP178">
        <v>0.09536586420061055</v>
      </c>
      <c r="DQ178">
        <v>0</v>
      </c>
      <c r="DR178">
        <v>0.3774641463414634</v>
      </c>
      <c r="DS178">
        <v>0.03060549825784006</v>
      </c>
      <c r="DT178">
        <v>0.003246245039523809</v>
      </c>
      <c r="DU178">
        <v>1</v>
      </c>
      <c r="DV178">
        <v>1</v>
      </c>
      <c r="DW178">
        <v>2</v>
      </c>
      <c r="DX178" t="s">
        <v>357</v>
      </c>
      <c r="DY178">
        <v>2.98341</v>
      </c>
      <c r="DZ178">
        <v>2.71591</v>
      </c>
      <c r="EA178">
        <v>0.178317</v>
      </c>
      <c r="EB178">
        <v>0.179611</v>
      </c>
      <c r="EC178">
        <v>0.108039</v>
      </c>
      <c r="ED178">
        <v>0.104771</v>
      </c>
      <c r="EE178">
        <v>26143.2</v>
      </c>
      <c r="EF178">
        <v>26191.7</v>
      </c>
      <c r="EG178">
        <v>29568.2</v>
      </c>
      <c r="EH178">
        <v>29523.8</v>
      </c>
      <c r="EI178">
        <v>34938.5</v>
      </c>
      <c r="EJ178">
        <v>35120</v>
      </c>
      <c r="EK178">
        <v>41655.1</v>
      </c>
      <c r="EL178">
        <v>42063.4</v>
      </c>
      <c r="EM178">
        <v>1.97438</v>
      </c>
      <c r="EN178">
        <v>1.9057</v>
      </c>
      <c r="EO178">
        <v>0.110649</v>
      </c>
      <c r="EP178">
        <v>0</v>
      </c>
      <c r="EQ178">
        <v>25.6694</v>
      </c>
      <c r="ER178">
        <v>999.9</v>
      </c>
      <c r="ES178">
        <v>57.3</v>
      </c>
      <c r="ET178">
        <v>30.6</v>
      </c>
      <c r="EU178">
        <v>28.0919</v>
      </c>
      <c r="EV178">
        <v>62.4237</v>
      </c>
      <c r="EW178">
        <v>32.6723</v>
      </c>
      <c r="EX178">
        <v>1</v>
      </c>
      <c r="EY178">
        <v>-0.0920706</v>
      </c>
      <c r="EZ178">
        <v>0.332258</v>
      </c>
      <c r="FA178">
        <v>20.341</v>
      </c>
      <c r="FB178">
        <v>5.21849</v>
      </c>
      <c r="FC178">
        <v>12.0099</v>
      </c>
      <c r="FD178">
        <v>4.98955</v>
      </c>
      <c r="FE178">
        <v>3.28858</v>
      </c>
      <c r="FF178">
        <v>9999</v>
      </c>
      <c r="FG178">
        <v>9999</v>
      </c>
      <c r="FH178">
        <v>9999</v>
      </c>
      <c r="FI178">
        <v>999.9</v>
      </c>
      <c r="FJ178">
        <v>1.86742</v>
      </c>
      <c r="FK178">
        <v>1.86646</v>
      </c>
      <c r="FL178">
        <v>1.86599</v>
      </c>
      <c r="FM178">
        <v>1.86585</v>
      </c>
      <c r="FN178">
        <v>1.86768</v>
      </c>
      <c r="FO178">
        <v>1.87022</v>
      </c>
      <c r="FP178">
        <v>1.86889</v>
      </c>
      <c r="FQ178">
        <v>1.87027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-4.81</v>
      </c>
      <c r="GF178">
        <v>-0.0955</v>
      </c>
      <c r="GG178">
        <v>-1.841240210434717</v>
      </c>
      <c r="GH178">
        <v>-0.003310856085068561</v>
      </c>
      <c r="GI178">
        <v>6.863268723063948E-07</v>
      </c>
      <c r="GJ178">
        <v>-1.919107141366201E-10</v>
      </c>
      <c r="GK178">
        <v>-0.1688837207721138</v>
      </c>
      <c r="GL178">
        <v>-0.01731051475613908</v>
      </c>
      <c r="GM178">
        <v>0.001423790055903263</v>
      </c>
      <c r="GN178">
        <v>-2.424810517790065E-05</v>
      </c>
      <c r="GO178">
        <v>3</v>
      </c>
      <c r="GP178">
        <v>2318</v>
      </c>
      <c r="GQ178">
        <v>1</v>
      </c>
      <c r="GR178">
        <v>25</v>
      </c>
      <c r="GS178">
        <v>10022.9</v>
      </c>
      <c r="GT178">
        <v>10022.6</v>
      </c>
      <c r="GU178">
        <v>2.27417</v>
      </c>
      <c r="GV178">
        <v>2.20337</v>
      </c>
      <c r="GW178">
        <v>1.39648</v>
      </c>
      <c r="GX178">
        <v>2.34863</v>
      </c>
      <c r="GY178">
        <v>1.49536</v>
      </c>
      <c r="GZ178">
        <v>2.55005</v>
      </c>
      <c r="HA178">
        <v>35.5683</v>
      </c>
      <c r="HB178">
        <v>24.0787</v>
      </c>
      <c r="HC178">
        <v>18</v>
      </c>
      <c r="HD178">
        <v>528.783</v>
      </c>
      <c r="HE178">
        <v>440.741</v>
      </c>
      <c r="HF178">
        <v>24.5309</v>
      </c>
      <c r="HG178">
        <v>26.3271</v>
      </c>
      <c r="HH178">
        <v>29.9999</v>
      </c>
      <c r="HI178">
        <v>26.3505</v>
      </c>
      <c r="HJ178">
        <v>26.2994</v>
      </c>
      <c r="HK178">
        <v>45.5099</v>
      </c>
      <c r="HL178">
        <v>22.993</v>
      </c>
      <c r="HM178">
        <v>100</v>
      </c>
      <c r="HN178">
        <v>24.5494</v>
      </c>
      <c r="HO178">
        <v>1108.83</v>
      </c>
      <c r="HP178">
        <v>23.9512</v>
      </c>
      <c r="HQ178">
        <v>101.122</v>
      </c>
      <c r="HR178">
        <v>101.031</v>
      </c>
    </row>
    <row r="179" spans="1:226">
      <c r="A179">
        <v>163</v>
      </c>
      <c r="B179">
        <v>1679425002.6</v>
      </c>
      <c r="C179">
        <v>3089.5</v>
      </c>
      <c r="D179" t="s">
        <v>685</v>
      </c>
      <c r="E179" t="s">
        <v>686</v>
      </c>
      <c r="F179">
        <v>5</v>
      </c>
      <c r="G179" t="s">
        <v>353</v>
      </c>
      <c r="H179" t="s">
        <v>354</v>
      </c>
      <c r="I179">
        <v>1679424994.814285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1121.368444675196</v>
      </c>
      <c r="AK179">
        <v>1096.603090909091</v>
      </c>
      <c r="AL179">
        <v>3.449025175257256</v>
      </c>
      <c r="AM179">
        <v>64.85962485554292</v>
      </c>
      <c r="AN179">
        <f>(AP179 - AO179 + BO179*1E3/(8.314*(BQ179+273.15)) * AR179/BN179 * AQ179) * BN179/(100*BB179) * 1000/(1000 - AP179)</f>
        <v>0</v>
      </c>
      <c r="AO179">
        <v>23.95306127859453</v>
      </c>
      <c r="AP179">
        <v>24.32929450549451</v>
      </c>
      <c r="AQ179">
        <v>-2.998867926039254E-05</v>
      </c>
      <c r="AR179">
        <v>96.46413391047723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1.51</v>
      </c>
      <c r="BC179">
        <v>0.5</v>
      </c>
      <c r="BD179" t="s">
        <v>355</v>
      </c>
      <c r="BE179">
        <v>2</v>
      </c>
      <c r="BF179" t="b">
        <v>1</v>
      </c>
      <c r="BG179">
        <v>1679424994.814285</v>
      </c>
      <c r="BH179">
        <v>1045.527857142857</v>
      </c>
      <c r="BI179">
        <v>1078.191071428571</v>
      </c>
      <c r="BJ179">
        <v>24.33517142857143</v>
      </c>
      <c r="BK179">
        <v>23.9551</v>
      </c>
      <c r="BL179">
        <v>1050.311785714286</v>
      </c>
      <c r="BM179">
        <v>24.43074642857143</v>
      </c>
      <c r="BN179">
        <v>500.0733928571429</v>
      </c>
      <c r="BO179">
        <v>89.93944285714284</v>
      </c>
      <c r="BP179">
        <v>0.1000086571428571</v>
      </c>
      <c r="BQ179">
        <v>26.75278214285714</v>
      </c>
      <c r="BR179">
        <v>27.47915357142858</v>
      </c>
      <c r="BS179">
        <v>999.9000000000002</v>
      </c>
      <c r="BT179">
        <v>0</v>
      </c>
      <c r="BU179">
        <v>0</v>
      </c>
      <c r="BV179">
        <v>10011.60678571429</v>
      </c>
      <c r="BW179">
        <v>0</v>
      </c>
      <c r="BX179">
        <v>13.4898</v>
      </c>
      <c r="BY179">
        <v>-32.66358571428571</v>
      </c>
      <c r="BZ179">
        <v>1071.606785714286</v>
      </c>
      <c r="CA179">
        <v>1104.653571428571</v>
      </c>
      <c r="CB179">
        <v>0.3800549642857143</v>
      </c>
      <c r="CC179">
        <v>1078.191071428571</v>
      </c>
      <c r="CD179">
        <v>23.9551</v>
      </c>
      <c r="CE179">
        <v>2.188691785714286</v>
      </c>
      <c r="CF179">
        <v>2.154509642857143</v>
      </c>
      <c r="CG179">
        <v>18.87978214285715</v>
      </c>
      <c r="CH179">
        <v>18.62801785714285</v>
      </c>
      <c r="CI179">
        <v>2000.004285714286</v>
      </c>
      <c r="CJ179">
        <v>0.979994535714286</v>
      </c>
      <c r="CK179">
        <v>0.02000546428571428</v>
      </c>
      <c r="CL179">
        <v>0</v>
      </c>
      <c r="CM179">
        <v>2.349971428571429</v>
      </c>
      <c r="CN179">
        <v>0</v>
      </c>
      <c r="CO179">
        <v>2404.117142857143</v>
      </c>
      <c r="CP179">
        <v>16749.46071428571</v>
      </c>
      <c r="CQ179">
        <v>38.52435714285714</v>
      </c>
      <c r="CR179">
        <v>39.14271428571429</v>
      </c>
      <c r="CS179">
        <v>38.66714285714285</v>
      </c>
      <c r="CT179">
        <v>38.14714285714285</v>
      </c>
      <c r="CU179">
        <v>37.7005</v>
      </c>
      <c r="CV179">
        <v>1959.993571428572</v>
      </c>
      <c r="CW179">
        <v>40.01071428571429</v>
      </c>
      <c r="CX179">
        <v>0</v>
      </c>
      <c r="CY179">
        <v>1679425009.5</v>
      </c>
      <c r="CZ179">
        <v>0</v>
      </c>
      <c r="DA179">
        <v>0</v>
      </c>
      <c r="DB179" t="s">
        <v>356</v>
      </c>
      <c r="DC179">
        <v>1678823626.5</v>
      </c>
      <c r="DD179">
        <v>1678823640.5</v>
      </c>
      <c r="DE179">
        <v>0</v>
      </c>
      <c r="DF179">
        <v>1.239</v>
      </c>
      <c r="DG179">
        <v>0.006</v>
      </c>
      <c r="DH179">
        <v>-2.298</v>
      </c>
      <c r="DI179">
        <v>-0.146</v>
      </c>
      <c r="DJ179">
        <v>420</v>
      </c>
      <c r="DK179">
        <v>21</v>
      </c>
      <c r="DL179">
        <v>0.57</v>
      </c>
      <c r="DM179">
        <v>0.05</v>
      </c>
      <c r="DN179">
        <v>-32.64726585365855</v>
      </c>
      <c r="DO179">
        <v>-0.4675128919861269</v>
      </c>
      <c r="DP179">
        <v>0.1014300999481453</v>
      </c>
      <c r="DQ179">
        <v>0</v>
      </c>
      <c r="DR179">
        <v>0.379349756097561</v>
      </c>
      <c r="DS179">
        <v>0.01198551219512185</v>
      </c>
      <c r="DT179">
        <v>0.001431856185387885</v>
      </c>
      <c r="DU179">
        <v>1</v>
      </c>
      <c r="DV179">
        <v>1</v>
      </c>
      <c r="DW179">
        <v>2</v>
      </c>
      <c r="DX179" t="s">
        <v>357</v>
      </c>
      <c r="DY179">
        <v>2.98343</v>
      </c>
      <c r="DZ179">
        <v>2.71547</v>
      </c>
      <c r="EA179">
        <v>0.180116</v>
      </c>
      <c r="EB179">
        <v>0.181386</v>
      </c>
      <c r="EC179">
        <v>0.108024</v>
      </c>
      <c r="ED179">
        <v>0.104755</v>
      </c>
      <c r="EE179">
        <v>26086.1</v>
      </c>
      <c r="EF179">
        <v>26134.9</v>
      </c>
      <c r="EG179">
        <v>29568.3</v>
      </c>
      <c r="EH179">
        <v>29523.6</v>
      </c>
      <c r="EI179">
        <v>34939.1</v>
      </c>
      <c r="EJ179">
        <v>35120.3</v>
      </c>
      <c r="EK179">
        <v>41655.1</v>
      </c>
      <c r="EL179">
        <v>42063.1</v>
      </c>
      <c r="EM179">
        <v>1.9746</v>
      </c>
      <c r="EN179">
        <v>1.90578</v>
      </c>
      <c r="EO179">
        <v>0.110798</v>
      </c>
      <c r="EP179">
        <v>0</v>
      </c>
      <c r="EQ179">
        <v>25.6678</v>
      </c>
      <c r="ER179">
        <v>999.9</v>
      </c>
      <c r="ES179">
        <v>57.3</v>
      </c>
      <c r="ET179">
        <v>30.6</v>
      </c>
      <c r="EU179">
        <v>28.093</v>
      </c>
      <c r="EV179">
        <v>62.4337</v>
      </c>
      <c r="EW179">
        <v>32.9968</v>
      </c>
      <c r="EX179">
        <v>1</v>
      </c>
      <c r="EY179">
        <v>-0.0920884</v>
      </c>
      <c r="EZ179">
        <v>0.304581</v>
      </c>
      <c r="FA179">
        <v>20.3412</v>
      </c>
      <c r="FB179">
        <v>5.21849</v>
      </c>
      <c r="FC179">
        <v>12.0099</v>
      </c>
      <c r="FD179">
        <v>4.9897</v>
      </c>
      <c r="FE179">
        <v>3.28865</v>
      </c>
      <c r="FF179">
        <v>9999</v>
      </c>
      <c r="FG179">
        <v>9999</v>
      </c>
      <c r="FH179">
        <v>9999</v>
      </c>
      <c r="FI179">
        <v>999.9</v>
      </c>
      <c r="FJ179">
        <v>1.86743</v>
      </c>
      <c r="FK179">
        <v>1.86646</v>
      </c>
      <c r="FL179">
        <v>1.86599</v>
      </c>
      <c r="FM179">
        <v>1.86584</v>
      </c>
      <c r="FN179">
        <v>1.86768</v>
      </c>
      <c r="FO179">
        <v>1.87022</v>
      </c>
      <c r="FP179">
        <v>1.86889</v>
      </c>
      <c r="FQ179">
        <v>1.87027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-4.85</v>
      </c>
      <c r="GF179">
        <v>-0.0956</v>
      </c>
      <c r="GG179">
        <v>-1.841240210434717</v>
      </c>
      <c r="GH179">
        <v>-0.003310856085068561</v>
      </c>
      <c r="GI179">
        <v>6.863268723063948E-07</v>
      </c>
      <c r="GJ179">
        <v>-1.919107141366201E-10</v>
      </c>
      <c r="GK179">
        <v>-0.1688837207721138</v>
      </c>
      <c r="GL179">
        <v>-0.01731051475613908</v>
      </c>
      <c r="GM179">
        <v>0.001423790055903263</v>
      </c>
      <c r="GN179">
        <v>-2.424810517790065E-05</v>
      </c>
      <c r="GO179">
        <v>3</v>
      </c>
      <c r="GP179">
        <v>2318</v>
      </c>
      <c r="GQ179">
        <v>1</v>
      </c>
      <c r="GR179">
        <v>25</v>
      </c>
      <c r="GS179">
        <v>10022.9</v>
      </c>
      <c r="GT179">
        <v>10022.7</v>
      </c>
      <c r="GU179">
        <v>2.2998</v>
      </c>
      <c r="GV179">
        <v>2.21191</v>
      </c>
      <c r="GW179">
        <v>1.39648</v>
      </c>
      <c r="GX179">
        <v>2.35107</v>
      </c>
      <c r="GY179">
        <v>1.49536</v>
      </c>
      <c r="GZ179">
        <v>2.43408</v>
      </c>
      <c r="HA179">
        <v>35.5683</v>
      </c>
      <c r="HB179">
        <v>24.0787</v>
      </c>
      <c r="HC179">
        <v>18</v>
      </c>
      <c r="HD179">
        <v>528.909</v>
      </c>
      <c r="HE179">
        <v>440.769</v>
      </c>
      <c r="HF179">
        <v>24.5482</v>
      </c>
      <c r="HG179">
        <v>26.3249</v>
      </c>
      <c r="HH179">
        <v>29.9999</v>
      </c>
      <c r="HI179">
        <v>26.348</v>
      </c>
      <c r="HJ179">
        <v>26.2972</v>
      </c>
      <c r="HK179">
        <v>46.0299</v>
      </c>
      <c r="HL179">
        <v>22.993</v>
      </c>
      <c r="HM179">
        <v>100</v>
      </c>
      <c r="HN179">
        <v>24.563</v>
      </c>
      <c r="HO179">
        <v>1122.21</v>
      </c>
      <c r="HP179">
        <v>23.9512</v>
      </c>
      <c r="HQ179">
        <v>101.122</v>
      </c>
      <c r="HR179">
        <v>101.03</v>
      </c>
    </row>
    <row r="180" spans="1:226">
      <c r="A180">
        <v>164</v>
      </c>
      <c r="B180">
        <v>1679425007.6</v>
      </c>
      <c r="C180">
        <v>3094.5</v>
      </c>
      <c r="D180" t="s">
        <v>687</v>
      </c>
      <c r="E180" t="s">
        <v>688</v>
      </c>
      <c r="F180">
        <v>5</v>
      </c>
      <c r="G180" t="s">
        <v>353</v>
      </c>
      <c r="H180" t="s">
        <v>354</v>
      </c>
      <c r="I180">
        <v>1679425000.1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1138.614986971849</v>
      </c>
      <c r="AK180">
        <v>1113.716303030303</v>
      </c>
      <c r="AL180">
        <v>3.427440188259968</v>
      </c>
      <c r="AM180">
        <v>64.85962485554292</v>
      </c>
      <c r="AN180">
        <f>(AP180 - AO180 + BO180*1E3/(8.314*(BQ180+273.15)) * AR180/BN180 * AQ180) * BN180/(100*BB180) * 1000/(1000 - AP180)</f>
        <v>0</v>
      </c>
      <c r="AO180">
        <v>23.94734399118216</v>
      </c>
      <c r="AP180">
        <v>24.32398351648353</v>
      </c>
      <c r="AQ180">
        <v>-5.833187739351213E-05</v>
      </c>
      <c r="AR180">
        <v>96.46413391047723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1.51</v>
      </c>
      <c r="BC180">
        <v>0.5</v>
      </c>
      <c r="BD180" t="s">
        <v>355</v>
      </c>
      <c r="BE180">
        <v>2</v>
      </c>
      <c r="BF180" t="b">
        <v>1</v>
      </c>
      <c r="BG180">
        <v>1679425000.1</v>
      </c>
      <c r="BH180">
        <v>1063.188148148148</v>
      </c>
      <c r="BI180">
        <v>1095.954074074074</v>
      </c>
      <c r="BJ180">
        <v>24.33098888888889</v>
      </c>
      <c r="BK180">
        <v>23.95058148148148</v>
      </c>
      <c r="BL180">
        <v>1068.016666666667</v>
      </c>
      <c r="BM180">
        <v>24.42659999999999</v>
      </c>
      <c r="BN180">
        <v>500.0569629629629</v>
      </c>
      <c r="BO180">
        <v>89.93878888888891</v>
      </c>
      <c r="BP180">
        <v>0.09994817407407408</v>
      </c>
      <c r="BQ180">
        <v>26.74849259259259</v>
      </c>
      <c r="BR180">
        <v>27.48158148148148</v>
      </c>
      <c r="BS180">
        <v>999.9000000000001</v>
      </c>
      <c r="BT180">
        <v>0</v>
      </c>
      <c r="BU180">
        <v>0</v>
      </c>
      <c r="BV180">
        <v>10010.22962962963</v>
      </c>
      <c r="BW180">
        <v>0</v>
      </c>
      <c r="BX180">
        <v>13.4898</v>
      </c>
      <c r="BY180">
        <v>-32.76527037037037</v>
      </c>
      <c r="BZ180">
        <v>1089.702592592593</v>
      </c>
      <c r="CA180">
        <v>1122.847037037037</v>
      </c>
      <c r="CB180">
        <v>0.3803907407407407</v>
      </c>
      <c r="CC180">
        <v>1095.954074074074</v>
      </c>
      <c r="CD180">
        <v>23.95058148148148</v>
      </c>
      <c r="CE180">
        <v>2.18829962962963</v>
      </c>
      <c r="CF180">
        <v>2.154087407407407</v>
      </c>
      <c r="CG180">
        <v>18.87691851851852</v>
      </c>
      <c r="CH180">
        <v>18.62488888888889</v>
      </c>
      <c r="CI180">
        <v>2000.002222222222</v>
      </c>
      <c r="CJ180">
        <v>0.9799942222222225</v>
      </c>
      <c r="CK180">
        <v>0.02000577777777778</v>
      </c>
      <c r="CL180">
        <v>0</v>
      </c>
      <c r="CM180">
        <v>2.324874074074074</v>
      </c>
      <c r="CN180">
        <v>0</v>
      </c>
      <c r="CO180">
        <v>2404.575185185185</v>
      </c>
      <c r="CP180">
        <v>16749.44444444445</v>
      </c>
      <c r="CQ180">
        <v>38.48129629629629</v>
      </c>
      <c r="CR180">
        <v>39.10866666666666</v>
      </c>
      <c r="CS180">
        <v>38.63174074074074</v>
      </c>
      <c r="CT180">
        <v>38.111</v>
      </c>
      <c r="CU180">
        <v>37.66633333333333</v>
      </c>
      <c r="CV180">
        <v>1959.991851851852</v>
      </c>
      <c r="CW180">
        <v>40.01037037037037</v>
      </c>
      <c r="CX180">
        <v>0</v>
      </c>
      <c r="CY180">
        <v>1679425014.9</v>
      </c>
      <c r="CZ180">
        <v>0</v>
      </c>
      <c r="DA180">
        <v>0</v>
      </c>
      <c r="DB180" t="s">
        <v>356</v>
      </c>
      <c r="DC180">
        <v>1678823626.5</v>
      </c>
      <c r="DD180">
        <v>1678823640.5</v>
      </c>
      <c r="DE180">
        <v>0</v>
      </c>
      <c r="DF180">
        <v>1.239</v>
      </c>
      <c r="DG180">
        <v>0.006</v>
      </c>
      <c r="DH180">
        <v>-2.298</v>
      </c>
      <c r="DI180">
        <v>-0.146</v>
      </c>
      <c r="DJ180">
        <v>420</v>
      </c>
      <c r="DK180">
        <v>21</v>
      </c>
      <c r="DL180">
        <v>0.57</v>
      </c>
      <c r="DM180">
        <v>0.05</v>
      </c>
      <c r="DN180">
        <v>-32.7136025</v>
      </c>
      <c r="DO180">
        <v>-1.145737711069374</v>
      </c>
      <c r="DP180">
        <v>0.1310104165467386</v>
      </c>
      <c r="DQ180">
        <v>0</v>
      </c>
      <c r="DR180">
        <v>0.38005705</v>
      </c>
      <c r="DS180">
        <v>0.001989545966227518</v>
      </c>
      <c r="DT180">
        <v>0.0009800178557046822</v>
      </c>
      <c r="DU180">
        <v>1</v>
      </c>
      <c r="DV180">
        <v>1</v>
      </c>
      <c r="DW180">
        <v>2</v>
      </c>
      <c r="DX180" t="s">
        <v>357</v>
      </c>
      <c r="DY180">
        <v>2.98332</v>
      </c>
      <c r="DZ180">
        <v>2.71571</v>
      </c>
      <c r="EA180">
        <v>0.181895</v>
      </c>
      <c r="EB180">
        <v>0.183129</v>
      </c>
      <c r="EC180">
        <v>0.108011</v>
      </c>
      <c r="ED180">
        <v>0.104751</v>
      </c>
      <c r="EE180">
        <v>26029.2</v>
      </c>
      <c r="EF180">
        <v>26079.8</v>
      </c>
      <c r="EG180">
        <v>29567.9</v>
      </c>
      <c r="EH180">
        <v>29524.2</v>
      </c>
      <c r="EI180">
        <v>34939</v>
      </c>
      <c r="EJ180">
        <v>35121.2</v>
      </c>
      <c r="EK180">
        <v>41654.3</v>
      </c>
      <c r="EL180">
        <v>42063.9</v>
      </c>
      <c r="EM180">
        <v>1.97453</v>
      </c>
      <c r="EN180">
        <v>1.90575</v>
      </c>
      <c r="EO180">
        <v>0.110701</v>
      </c>
      <c r="EP180">
        <v>0</v>
      </c>
      <c r="EQ180">
        <v>25.6656</v>
      </c>
      <c r="ER180">
        <v>999.9</v>
      </c>
      <c r="ES180">
        <v>57.3</v>
      </c>
      <c r="ET180">
        <v>30.6</v>
      </c>
      <c r="EU180">
        <v>28.0936</v>
      </c>
      <c r="EV180">
        <v>62.5337</v>
      </c>
      <c r="EW180">
        <v>32.6402</v>
      </c>
      <c r="EX180">
        <v>1</v>
      </c>
      <c r="EY180">
        <v>-0.0926651</v>
      </c>
      <c r="EZ180">
        <v>0.294839</v>
      </c>
      <c r="FA180">
        <v>20.3413</v>
      </c>
      <c r="FB180">
        <v>5.21924</v>
      </c>
      <c r="FC180">
        <v>12.0099</v>
      </c>
      <c r="FD180">
        <v>4.98975</v>
      </c>
      <c r="FE180">
        <v>3.28865</v>
      </c>
      <c r="FF180">
        <v>9999</v>
      </c>
      <c r="FG180">
        <v>9999</v>
      </c>
      <c r="FH180">
        <v>9999</v>
      </c>
      <c r="FI180">
        <v>999.9</v>
      </c>
      <c r="FJ180">
        <v>1.86746</v>
      </c>
      <c r="FK180">
        <v>1.86646</v>
      </c>
      <c r="FL180">
        <v>1.866</v>
      </c>
      <c r="FM180">
        <v>1.86585</v>
      </c>
      <c r="FN180">
        <v>1.86768</v>
      </c>
      <c r="FO180">
        <v>1.87026</v>
      </c>
      <c r="FP180">
        <v>1.86888</v>
      </c>
      <c r="FQ180">
        <v>1.87027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-4.89</v>
      </c>
      <c r="GF180">
        <v>-0.0956</v>
      </c>
      <c r="GG180">
        <v>-1.841240210434717</v>
      </c>
      <c r="GH180">
        <v>-0.003310856085068561</v>
      </c>
      <c r="GI180">
        <v>6.863268723063948E-07</v>
      </c>
      <c r="GJ180">
        <v>-1.919107141366201E-10</v>
      </c>
      <c r="GK180">
        <v>-0.1688837207721138</v>
      </c>
      <c r="GL180">
        <v>-0.01731051475613908</v>
      </c>
      <c r="GM180">
        <v>0.001423790055903263</v>
      </c>
      <c r="GN180">
        <v>-2.424810517790065E-05</v>
      </c>
      <c r="GO180">
        <v>3</v>
      </c>
      <c r="GP180">
        <v>2318</v>
      </c>
      <c r="GQ180">
        <v>1</v>
      </c>
      <c r="GR180">
        <v>25</v>
      </c>
      <c r="GS180">
        <v>10023</v>
      </c>
      <c r="GT180">
        <v>10022.8</v>
      </c>
      <c r="GU180">
        <v>2.32422</v>
      </c>
      <c r="GV180">
        <v>2.20947</v>
      </c>
      <c r="GW180">
        <v>1.39771</v>
      </c>
      <c r="GX180">
        <v>2.35107</v>
      </c>
      <c r="GY180">
        <v>1.49536</v>
      </c>
      <c r="GZ180">
        <v>2.43774</v>
      </c>
      <c r="HA180">
        <v>35.5683</v>
      </c>
      <c r="HB180">
        <v>24.07</v>
      </c>
      <c r="HC180">
        <v>18</v>
      </c>
      <c r="HD180">
        <v>528.8390000000001</v>
      </c>
      <c r="HE180">
        <v>440.737</v>
      </c>
      <c r="HF180">
        <v>24.5646</v>
      </c>
      <c r="HG180">
        <v>26.3222</v>
      </c>
      <c r="HH180">
        <v>29.9998</v>
      </c>
      <c r="HI180">
        <v>26.3458</v>
      </c>
      <c r="HJ180">
        <v>26.295</v>
      </c>
      <c r="HK180">
        <v>46.6096</v>
      </c>
      <c r="HL180">
        <v>22.993</v>
      </c>
      <c r="HM180">
        <v>100</v>
      </c>
      <c r="HN180">
        <v>24.5756</v>
      </c>
      <c r="HO180">
        <v>1142.33</v>
      </c>
      <c r="HP180">
        <v>23.9512</v>
      </c>
      <c r="HQ180">
        <v>101.121</v>
      </c>
      <c r="HR180">
        <v>101.032</v>
      </c>
    </row>
    <row r="181" spans="1:226">
      <c r="A181">
        <v>165</v>
      </c>
      <c r="B181">
        <v>1679425012.6</v>
      </c>
      <c r="C181">
        <v>3099.5</v>
      </c>
      <c r="D181" t="s">
        <v>689</v>
      </c>
      <c r="E181" t="s">
        <v>690</v>
      </c>
      <c r="F181">
        <v>5</v>
      </c>
      <c r="G181" t="s">
        <v>353</v>
      </c>
      <c r="H181" t="s">
        <v>354</v>
      </c>
      <c r="I181">
        <v>1679425004.814285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1156.015211154862</v>
      </c>
      <c r="AK181">
        <v>1130.963878787878</v>
      </c>
      <c r="AL181">
        <v>3.453382488127231</v>
      </c>
      <c r="AM181">
        <v>64.85962485554292</v>
      </c>
      <c r="AN181">
        <f>(AP181 - AO181 + BO181*1E3/(8.314*(BQ181+273.15)) * AR181/BN181 * AQ181) * BN181/(100*BB181) * 1000/(1000 - AP181)</f>
        <v>0</v>
      </c>
      <c r="AO181">
        <v>23.94616938613264</v>
      </c>
      <c r="AP181">
        <v>24.31815274725277</v>
      </c>
      <c r="AQ181">
        <v>-7.497959173677225E-05</v>
      </c>
      <c r="AR181">
        <v>96.46413391047723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1.51</v>
      </c>
      <c r="BC181">
        <v>0.5</v>
      </c>
      <c r="BD181" t="s">
        <v>355</v>
      </c>
      <c r="BE181">
        <v>2</v>
      </c>
      <c r="BF181" t="b">
        <v>1</v>
      </c>
      <c r="BG181">
        <v>1679425004.814285</v>
      </c>
      <c r="BH181">
        <v>1078.980357142857</v>
      </c>
      <c r="BI181">
        <v>1111.850714285714</v>
      </c>
      <c r="BJ181">
        <v>24.32629642857143</v>
      </c>
      <c r="BK181">
        <v>23.94764642857142</v>
      </c>
      <c r="BL181">
        <v>1083.848214285714</v>
      </c>
      <c r="BM181">
        <v>24.42194642857143</v>
      </c>
      <c r="BN181">
        <v>500.0622142857143</v>
      </c>
      <c r="BO181">
        <v>89.93862857142859</v>
      </c>
      <c r="BP181">
        <v>0.1000647464285714</v>
      </c>
      <c r="BQ181">
        <v>26.74380357142857</v>
      </c>
      <c r="BR181">
        <v>27.48056785714286</v>
      </c>
      <c r="BS181">
        <v>999.9000000000002</v>
      </c>
      <c r="BT181">
        <v>0</v>
      </c>
      <c r="BU181">
        <v>0</v>
      </c>
      <c r="BV181">
        <v>9995.803214285714</v>
      </c>
      <c r="BW181">
        <v>0</v>
      </c>
      <c r="BX181">
        <v>13.4898</v>
      </c>
      <c r="BY181">
        <v>-32.86908928571429</v>
      </c>
      <c r="BZ181">
        <v>1105.8825</v>
      </c>
      <c r="CA181">
        <v>1139.129285714286</v>
      </c>
      <c r="CB181">
        <v>0.3786421785714286</v>
      </c>
      <c r="CC181">
        <v>1111.850714285714</v>
      </c>
      <c r="CD181">
        <v>23.94764642857142</v>
      </c>
      <c r="CE181">
        <v>2.187873928571428</v>
      </c>
      <c r="CF181">
        <v>2.153819285714285</v>
      </c>
      <c r="CG181">
        <v>18.8738</v>
      </c>
      <c r="CH181">
        <v>18.62289642857143</v>
      </c>
      <c r="CI181">
        <v>2000.0025</v>
      </c>
      <c r="CJ181">
        <v>0.9799940000000003</v>
      </c>
      <c r="CK181">
        <v>0.020006</v>
      </c>
      <c r="CL181">
        <v>0</v>
      </c>
      <c r="CM181">
        <v>2.320739285714286</v>
      </c>
      <c r="CN181">
        <v>0</v>
      </c>
      <c r="CO181">
        <v>2405.075</v>
      </c>
      <c r="CP181">
        <v>16749.44642857143</v>
      </c>
      <c r="CQ181">
        <v>38.45949999999999</v>
      </c>
      <c r="CR181">
        <v>39.08899999999999</v>
      </c>
      <c r="CS181">
        <v>38.59575</v>
      </c>
      <c r="CT181">
        <v>38.09125</v>
      </c>
      <c r="CU181">
        <v>37.64714285714285</v>
      </c>
      <c r="CV181">
        <v>1959.9925</v>
      </c>
      <c r="CW181">
        <v>40.01</v>
      </c>
      <c r="CX181">
        <v>0</v>
      </c>
      <c r="CY181">
        <v>1679425019.7</v>
      </c>
      <c r="CZ181">
        <v>0</v>
      </c>
      <c r="DA181">
        <v>0</v>
      </c>
      <c r="DB181" t="s">
        <v>356</v>
      </c>
      <c r="DC181">
        <v>1678823626.5</v>
      </c>
      <c r="DD181">
        <v>1678823640.5</v>
      </c>
      <c r="DE181">
        <v>0</v>
      </c>
      <c r="DF181">
        <v>1.239</v>
      </c>
      <c r="DG181">
        <v>0.006</v>
      </c>
      <c r="DH181">
        <v>-2.298</v>
      </c>
      <c r="DI181">
        <v>-0.146</v>
      </c>
      <c r="DJ181">
        <v>420</v>
      </c>
      <c r="DK181">
        <v>21</v>
      </c>
      <c r="DL181">
        <v>0.57</v>
      </c>
      <c r="DM181">
        <v>0.05</v>
      </c>
      <c r="DN181">
        <v>-32.79750487804878</v>
      </c>
      <c r="DO181">
        <v>-1.409343554006921</v>
      </c>
      <c r="DP181">
        <v>0.1490619071772746</v>
      </c>
      <c r="DQ181">
        <v>0</v>
      </c>
      <c r="DR181">
        <v>0.3793356097560976</v>
      </c>
      <c r="DS181">
        <v>-0.01590148432055681</v>
      </c>
      <c r="DT181">
        <v>0.002072515343178357</v>
      </c>
      <c r="DU181">
        <v>1</v>
      </c>
      <c r="DV181">
        <v>1</v>
      </c>
      <c r="DW181">
        <v>2</v>
      </c>
      <c r="DX181" t="s">
        <v>357</v>
      </c>
      <c r="DY181">
        <v>2.98348</v>
      </c>
      <c r="DZ181">
        <v>2.71558</v>
      </c>
      <c r="EA181">
        <v>0.183674</v>
      </c>
      <c r="EB181">
        <v>0.184856</v>
      </c>
      <c r="EC181">
        <v>0.107995</v>
      </c>
      <c r="ED181">
        <v>0.104739</v>
      </c>
      <c r="EE181">
        <v>25972.8</v>
      </c>
      <c r="EF181">
        <v>26025.1</v>
      </c>
      <c r="EG181">
        <v>29568.1</v>
      </c>
      <c r="EH181">
        <v>29524.7</v>
      </c>
      <c r="EI181">
        <v>34940.2</v>
      </c>
      <c r="EJ181">
        <v>35122.4</v>
      </c>
      <c r="EK181">
        <v>41654.9</v>
      </c>
      <c r="EL181">
        <v>42064.7</v>
      </c>
      <c r="EM181">
        <v>1.97477</v>
      </c>
      <c r="EN181">
        <v>1.90555</v>
      </c>
      <c r="EO181">
        <v>0.111349</v>
      </c>
      <c r="EP181">
        <v>0</v>
      </c>
      <c r="EQ181">
        <v>25.6629</v>
      </c>
      <c r="ER181">
        <v>999.9</v>
      </c>
      <c r="ES181">
        <v>57.2</v>
      </c>
      <c r="ET181">
        <v>30.6</v>
      </c>
      <c r="EU181">
        <v>28.0459</v>
      </c>
      <c r="EV181">
        <v>62.1837</v>
      </c>
      <c r="EW181">
        <v>32.8606</v>
      </c>
      <c r="EX181">
        <v>1</v>
      </c>
      <c r="EY181">
        <v>-0.0927058</v>
      </c>
      <c r="EZ181">
        <v>0.28692</v>
      </c>
      <c r="FA181">
        <v>20.3413</v>
      </c>
      <c r="FB181">
        <v>5.21879</v>
      </c>
      <c r="FC181">
        <v>12.0099</v>
      </c>
      <c r="FD181">
        <v>4.98955</v>
      </c>
      <c r="FE181">
        <v>3.28865</v>
      </c>
      <c r="FF181">
        <v>9999</v>
      </c>
      <c r="FG181">
        <v>9999</v>
      </c>
      <c r="FH181">
        <v>9999</v>
      </c>
      <c r="FI181">
        <v>999.9</v>
      </c>
      <c r="FJ181">
        <v>1.86741</v>
      </c>
      <c r="FK181">
        <v>1.86646</v>
      </c>
      <c r="FL181">
        <v>1.866</v>
      </c>
      <c r="FM181">
        <v>1.86585</v>
      </c>
      <c r="FN181">
        <v>1.86768</v>
      </c>
      <c r="FO181">
        <v>1.87025</v>
      </c>
      <c r="FP181">
        <v>1.86888</v>
      </c>
      <c r="FQ181">
        <v>1.87027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-4.93</v>
      </c>
      <c r="GF181">
        <v>-0.09569999999999999</v>
      </c>
      <c r="GG181">
        <v>-1.841240210434717</v>
      </c>
      <c r="GH181">
        <v>-0.003310856085068561</v>
      </c>
      <c r="GI181">
        <v>6.863268723063948E-07</v>
      </c>
      <c r="GJ181">
        <v>-1.919107141366201E-10</v>
      </c>
      <c r="GK181">
        <v>-0.1688837207721138</v>
      </c>
      <c r="GL181">
        <v>-0.01731051475613908</v>
      </c>
      <c r="GM181">
        <v>0.001423790055903263</v>
      </c>
      <c r="GN181">
        <v>-2.424810517790065E-05</v>
      </c>
      <c r="GO181">
        <v>3</v>
      </c>
      <c r="GP181">
        <v>2318</v>
      </c>
      <c r="GQ181">
        <v>1</v>
      </c>
      <c r="GR181">
        <v>25</v>
      </c>
      <c r="GS181">
        <v>10023.1</v>
      </c>
      <c r="GT181">
        <v>10022.9</v>
      </c>
      <c r="GU181">
        <v>2.35474</v>
      </c>
      <c r="GV181">
        <v>2.20337</v>
      </c>
      <c r="GW181">
        <v>1.39648</v>
      </c>
      <c r="GX181">
        <v>2.35107</v>
      </c>
      <c r="GY181">
        <v>1.49536</v>
      </c>
      <c r="GZ181">
        <v>2.5061</v>
      </c>
      <c r="HA181">
        <v>35.5915</v>
      </c>
      <c r="HB181">
        <v>24.0787</v>
      </c>
      <c r="HC181">
        <v>18</v>
      </c>
      <c r="HD181">
        <v>528.985</v>
      </c>
      <c r="HE181">
        <v>440.599</v>
      </c>
      <c r="HF181">
        <v>24.5789</v>
      </c>
      <c r="HG181">
        <v>26.3199</v>
      </c>
      <c r="HH181">
        <v>29.9999</v>
      </c>
      <c r="HI181">
        <v>26.3435</v>
      </c>
      <c r="HJ181">
        <v>26.2928</v>
      </c>
      <c r="HK181">
        <v>47.1253</v>
      </c>
      <c r="HL181">
        <v>22.993</v>
      </c>
      <c r="HM181">
        <v>100</v>
      </c>
      <c r="HN181">
        <v>24.5907</v>
      </c>
      <c r="HO181">
        <v>1155.7</v>
      </c>
      <c r="HP181">
        <v>23.9512</v>
      </c>
      <c r="HQ181">
        <v>101.122</v>
      </c>
      <c r="HR181">
        <v>101.034</v>
      </c>
    </row>
    <row r="182" spans="1:226">
      <c r="A182">
        <v>166</v>
      </c>
      <c r="B182">
        <v>1679425017.6</v>
      </c>
      <c r="C182">
        <v>3104.5</v>
      </c>
      <c r="D182" t="s">
        <v>691</v>
      </c>
      <c r="E182" t="s">
        <v>692</v>
      </c>
      <c r="F182">
        <v>5</v>
      </c>
      <c r="G182" t="s">
        <v>353</v>
      </c>
      <c r="H182" t="s">
        <v>354</v>
      </c>
      <c r="I182">
        <v>1679425010.1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1173.12972763554</v>
      </c>
      <c r="AK182">
        <v>1148.180727272727</v>
      </c>
      <c r="AL182">
        <v>3.444286383424967</v>
      </c>
      <c r="AM182">
        <v>64.85962485554292</v>
      </c>
      <c r="AN182">
        <f>(AP182 - AO182 + BO182*1E3/(8.314*(BQ182+273.15)) * AR182/BN182 * AQ182) * BN182/(100*BB182) * 1000/(1000 - AP182)</f>
        <v>0</v>
      </c>
      <c r="AO182">
        <v>23.94166263277739</v>
      </c>
      <c r="AP182">
        <v>24.31585274725276</v>
      </c>
      <c r="AQ182">
        <v>-1.301428978820032E-05</v>
      </c>
      <c r="AR182">
        <v>96.46413391047723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1.51</v>
      </c>
      <c r="BC182">
        <v>0.5</v>
      </c>
      <c r="BD182" t="s">
        <v>355</v>
      </c>
      <c r="BE182">
        <v>2</v>
      </c>
      <c r="BF182" t="b">
        <v>1</v>
      </c>
      <c r="BG182">
        <v>1679425010.1</v>
      </c>
      <c r="BH182">
        <v>1096.728148148148</v>
      </c>
      <c r="BI182">
        <v>1129.637037037037</v>
      </c>
      <c r="BJ182">
        <v>24.32117037037037</v>
      </c>
      <c r="BK182">
        <v>23.94372962962963</v>
      </c>
      <c r="BL182">
        <v>1101.640740740741</v>
      </c>
      <c r="BM182">
        <v>24.41685185185185</v>
      </c>
      <c r="BN182">
        <v>500.0547037037038</v>
      </c>
      <c r="BO182">
        <v>89.9389740740741</v>
      </c>
      <c r="BP182">
        <v>0.09999395555555557</v>
      </c>
      <c r="BQ182">
        <v>26.73981111111111</v>
      </c>
      <c r="BR182">
        <v>27.48127037037037</v>
      </c>
      <c r="BS182">
        <v>999.9000000000001</v>
      </c>
      <c r="BT182">
        <v>0</v>
      </c>
      <c r="BU182">
        <v>0</v>
      </c>
      <c r="BV182">
        <v>9991.871851851851</v>
      </c>
      <c r="BW182">
        <v>0</v>
      </c>
      <c r="BX182">
        <v>13.4898</v>
      </c>
      <c r="BY182">
        <v>-32.90791111111111</v>
      </c>
      <c r="BZ182">
        <v>1124.065555555556</v>
      </c>
      <c r="CA182">
        <v>1157.347407407407</v>
      </c>
      <c r="CB182">
        <v>0.3774352592592592</v>
      </c>
      <c r="CC182">
        <v>1129.637037037037</v>
      </c>
      <c r="CD182">
        <v>23.94372962962963</v>
      </c>
      <c r="CE182">
        <v>2.187421111111111</v>
      </c>
      <c r="CF182">
        <v>2.153474814814815</v>
      </c>
      <c r="CG182">
        <v>18.87048518518518</v>
      </c>
      <c r="CH182">
        <v>18.62033703703704</v>
      </c>
      <c r="CI182">
        <v>2000.025555555556</v>
      </c>
      <c r="CJ182">
        <v>0.9799937777777779</v>
      </c>
      <c r="CK182">
        <v>0.02000622222222222</v>
      </c>
      <c r="CL182">
        <v>0</v>
      </c>
      <c r="CM182">
        <v>2.271059259259259</v>
      </c>
      <c r="CN182">
        <v>0</v>
      </c>
      <c r="CO182">
        <v>2405.704074074074</v>
      </c>
      <c r="CP182">
        <v>16749.64814814815</v>
      </c>
      <c r="CQ182">
        <v>38.41633333333333</v>
      </c>
      <c r="CR182">
        <v>39.05748148148149</v>
      </c>
      <c r="CS182">
        <v>38.56907407407407</v>
      </c>
      <c r="CT182">
        <v>38.069</v>
      </c>
      <c r="CU182">
        <v>37.611</v>
      </c>
      <c r="CV182">
        <v>1960.015185185185</v>
      </c>
      <c r="CW182">
        <v>40.01037037037037</v>
      </c>
      <c r="CX182">
        <v>0</v>
      </c>
      <c r="CY182">
        <v>1679425024.5</v>
      </c>
      <c r="CZ182">
        <v>0</v>
      </c>
      <c r="DA182">
        <v>0</v>
      </c>
      <c r="DB182" t="s">
        <v>356</v>
      </c>
      <c r="DC182">
        <v>1678823626.5</v>
      </c>
      <c r="DD182">
        <v>1678823640.5</v>
      </c>
      <c r="DE182">
        <v>0</v>
      </c>
      <c r="DF182">
        <v>1.239</v>
      </c>
      <c r="DG182">
        <v>0.006</v>
      </c>
      <c r="DH182">
        <v>-2.298</v>
      </c>
      <c r="DI182">
        <v>-0.146</v>
      </c>
      <c r="DJ182">
        <v>420</v>
      </c>
      <c r="DK182">
        <v>21</v>
      </c>
      <c r="DL182">
        <v>0.57</v>
      </c>
      <c r="DM182">
        <v>0.05</v>
      </c>
      <c r="DN182">
        <v>-32.86527804878049</v>
      </c>
      <c r="DO182">
        <v>-0.5741979094077175</v>
      </c>
      <c r="DP182">
        <v>0.09362486253126107</v>
      </c>
      <c r="DQ182">
        <v>0</v>
      </c>
      <c r="DR182">
        <v>0.3783361951219512</v>
      </c>
      <c r="DS182">
        <v>-0.01783434146341516</v>
      </c>
      <c r="DT182">
        <v>0.002159167129620757</v>
      </c>
      <c r="DU182">
        <v>1</v>
      </c>
      <c r="DV182">
        <v>1</v>
      </c>
      <c r="DW182">
        <v>2</v>
      </c>
      <c r="DX182" t="s">
        <v>357</v>
      </c>
      <c r="DY182">
        <v>2.98352</v>
      </c>
      <c r="DZ182">
        <v>2.71565</v>
      </c>
      <c r="EA182">
        <v>0.185433</v>
      </c>
      <c r="EB182">
        <v>0.186569</v>
      </c>
      <c r="EC182">
        <v>0.107985</v>
      </c>
      <c r="ED182">
        <v>0.104726</v>
      </c>
      <c r="EE182">
        <v>25917.3</v>
      </c>
      <c r="EF182">
        <v>25970.1</v>
      </c>
      <c r="EG182">
        <v>29568.5</v>
      </c>
      <c r="EH182">
        <v>29524.3</v>
      </c>
      <c r="EI182">
        <v>34941</v>
      </c>
      <c r="EJ182">
        <v>35122.6</v>
      </c>
      <c r="EK182">
        <v>41655.4</v>
      </c>
      <c r="EL182">
        <v>42064.2</v>
      </c>
      <c r="EM182">
        <v>1.97467</v>
      </c>
      <c r="EN182">
        <v>1.90595</v>
      </c>
      <c r="EO182">
        <v>0.111595</v>
      </c>
      <c r="EP182">
        <v>0</v>
      </c>
      <c r="EQ182">
        <v>25.6602</v>
      </c>
      <c r="ER182">
        <v>999.9</v>
      </c>
      <c r="ES182">
        <v>57.2</v>
      </c>
      <c r="ET182">
        <v>30.6</v>
      </c>
      <c r="EU182">
        <v>28.0454</v>
      </c>
      <c r="EV182">
        <v>62.7337</v>
      </c>
      <c r="EW182">
        <v>32.5761</v>
      </c>
      <c r="EX182">
        <v>1</v>
      </c>
      <c r="EY182">
        <v>-0.0930158</v>
      </c>
      <c r="EZ182">
        <v>0.275027</v>
      </c>
      <c r="FA182">
        <v>20.3414</v>
      </c>
      <c r="FB182">
        <v>5.21804</v>
      </c>
      <c r="FC182">
        <v>12.0099</v>
      </c>
      <c r="FD182">
        <v>4.9894</v>
      </c>
      <c r="FE182">
        <v>3.28858</v>
      </c>
      <c r="FF182">
        <v>9999</v>
      </c>
      <c r="FG182">
        <v>9999</v>
      </c>
      <c r="FH182">
        <v>9999</v>
      </c>
      <c r="FI182">
        <v>999.9</v>
      </c>
      <c r="FJ182">
        <v>1.86742</v>
      </c>
      <c r="FK182">
        <v>1.86646</v>
      </c>
      <c r="FL182">
        <v>1.866</v>
      </c>
      <c r="FM182">
        <v>1.86586</v>
      </c>
      <c r="FN182">
        <v>1.86768</v>
      </c>
      <c r="FO182">
        <v>1.87026</v>
      </c>
      <c r="FP182">
        <v>1.86888</v>
      </c>
      <c r="FQ182">
        <v>1.87027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-4.97</v>
      </c>
      <c r="GF182">
        <v>-0.09569999999999999</v>
      </c>
      <c r="GG182">
        <v>-1.841240210434717</v>
      </c>
      <c r="GH182">
        <v>-0.003310856085068561</v>
      </c>
      <c r="GI182">
        <v>6.863268723063948E-07</v>
      </c>
      <c r="GJ182">
        <v>-1.919107141366201E-10</v>
      </c>
      <c r="GK182">
        <v>-0.1688837207721138</v>
      </c>
      <c r="GL182">
        <v>-0.01731051475613908</v>
      </c>
      <c r="GM182">
        <v>0.001423790055903263</v>
      </c>
      <c r="GN182">
        <v>-2.424810517790065E-05</v>
      </c>
      <c r="GO182">
        <v>3</v>
      </c>
      <c r="GP182">
        <v>2318</v>
      </c>
      <c r="GQ182">
        <v>1</v>
      </c>
      <c r="GR182">
        <v>25</v>
      </c>
      <c r="GS182">
        <v>10023.2</v>
      </c>
      <c r="GT182">
        <v>10023</v>
      </c>
      <c r="GU182">
        <v>2.38403</v>
      </c>
      <c r="GV182">
        <v>2.19727</v>
      </c>
      <c r="GW182">
        <v>1.39771</v>
      </c>
      <c r="GX182">
        <v>2.35107</v>
      </c>
      <c r="GY182">
        <v>1.49536</v>
      </c>
      <c r="GZ182">
        <v>2.52808</v>
      </c>
      <c r="HA182">
        <v>35.5915</v>
      </c>
      <c r="HB182">
        <v>24.0787</v>
      </c>
      <c r="HC182">
        <v>18</v>
      </c>
      <c r="HD182">
        <v>528.894</v>
      </c>
      <c r="HE182">
        <v>440.819</v>
      </c>
      <c r="HF182">
        <v>24.5931</v>
      </c>
      <c r="HG182">
        <v>26.3174</v>
      </c>
      <c r="HH182">
        <v>29.9997</v>
      </c>
      <c r="HI182">
        <v>26.3408</v>
      </c>
      <c r="HJ182">
        <v>26.2901</v>
      </c>
      <c r="HK182">
        <v>47.7059</v>
      </c>
      <c r="HL182">
        <v>22.993</v>
      </c>
      <c r="HM182">
        <v>100</v>
      </c>
      <c r="HN182">
        <v>24.6026</v>
      </c>
      <c r="HO182">
        <v>1175.74</v>
      </c>
      <c r="HP182">
        <v>23.9514</v>
      </c>
      <c r="HQ182">
        <v>101.123</v>
      </c>
      <c r="HR182">
        <v>101.032</v>
      </c>
    </row>
    <row r="183" spans="1:226">
      <c r="A183">
        <v>167</v>
      </c>
      <c r="B183">
        <v>1679425022.1</v>
      </c>
      <c r="C183">
        <v>3109</v>
      </c>
      <c r="D183" t="s">
        <v>693</v>
      </c>
      <c r="E183" t="s">
        <v>694</v>
      </c>
      <c r="F183">
        <v>5</v>
      </c>
      <c r="G183" t="s">
        <v>353</v>
      </c>
      <c r="H183" t="s">
        <v>354</v>
      </c>
      <c r="I183">
        <v>1679425014.544444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1188.295702599266</v>
      </c>
      <c r="AK183">
        <v>1163.572</v>
      </c>
      <c r="AL183">
        <v>3.407910509953647</v>
      </c>
      <c r="AM183">
        <v>64.85962485554292</v>
      </c>
      <c r="AN183">
        <f>(AP183 - AO183 + BO183*1E3/(8.314*(BQ183+273.15)) * AR183/BN183 * AQ183) * BN183/(100*BB183) * 1000/(1000 - AP183)</f>
        <v>0</v>
      </c>
      <c r="AO183">
        <v>23.93783073994659</v>
      </c>
      <c r="AP183">
        <v>24.31055604395607</v>
      </c>
      <c r="AQ183">
        <v>-2.276794955199697E-05</v>
      </c>
      <c r="AR183">
        <v>96.46413391047723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1.51</v>
      </c>
      <c r="BC183">
        <v>0.5</v>
      </c>
      <c r="BD183" t="s">
        <v>355</v>
      </c>
      <c r="BE183">
        <v>2</v>
      </c>
      <c r="BF183" t="b">
        <v>1</v>
      </c>
      <c r="BG183">
        <v>1679425014.544444</v>
      </c>
      <c r="BH183">
        <v>1111.664444444444</v>
      </c>
      <c r="BI183">
        <v>1144.502962962963</v>
      </c>
      <c r="BJ183">
        <v>24.3171962962963</v>
      </c>
      <c r="BK183">
        <v>23.94041851851852</v>
      </c>
      <c r="BL183">
        <v>1116.613703703704</v>
      </c>
      <c r="BM183">
        <v>24.41291481481482</v>
      </c>
      <c r="BN183">
        <v>500.059</v>
      </c>
      <c r="BO183">
        <v>89.93861851851852</v>
      </c>
      <c r="BP183">
        <v>0.100025262962963</v>
      </c>
      <c r="BQ183">
        <v>26.7378</v>
      </c>
      <c r="BR183">
        <v>27.48572222222222</v>
      </c>
      <c r="BS183">
        <v>999.9000000000001</v>
      </c>
      <c r="BT183">
        <v>0</v>
      </c>
      <c r="BU183">
        <v>0</v>
      </c>
      <c r="BV183">
        <v>9996.852222222222</v>
      </c>
      <c r="BW183">
        <v>0</v>
      </c>
      <c r="BX183">
        <v>13.4898</v>
      </c>
      <c r="BY183">
        <v>-32.83901851851852</v>
      </c>
      <c r="BZ183">
        <v>1139.368518518519</v>
      </c>
      <c r="CA183">
        <v>1172.574814814815</v>
      </c>
      <c r="CB183">
        <v>0.3767760370370371</v>
      </c>
      <c r="CC183">
        <v>1144.502962962963</v>
      </c>
      <c r="CD183">
        <v>23.94041851851852</v>
      </c>
      <c r="CE183">
        <v>2.187054814814815</v>
      </c>
      <c r="CF183">
        <v>2.153168148148148</v>
      </c>
      <c r="CG183">
        <v>18.86780740740741</v>
      </c>
      <c r="CH183">
        <v>18.61805555555556</v>
      </c>
      <c r="CI183">
        <v>2000.012222222222</v>
      </c>
      <c r="CJ183">
        <v>0.9799955555555556</v>
      </c>
      <c r="CK183">
        <v>0.02000441481481481</v>
      </c>
      <c r="CL183">
        <v>0</v>
      </c>
      <c r="CM183">
        <v>2.305674074074074</v>
      </c>
      <c r="CN183">
        <v>0</v>
      </c>
      <c r="CO183">
        <v>2406.022592592592</v>
      </c>
      <c r="CP183">
        <v>16749.54444444444</v>
      </c>
      <c r="CQ183">
        <v>38.39796296296296</v>
      </c>
      <c r="CR183">
        <v>39.03444444444444</v>
      </c>
      <c r="CS183">
        <v>38.53903703703704</v>
      </c>
      <c r="CT183">
        <v>38.05051851851852</v>
      </c>
      <c r="CU183">
        <v>37.59233333333334</v>
      </c>
      <c r="CV183">
        <v>1960.006296296296</v>
      </c>
      <c r="CW183">
        <v>40.00592592592593</v>
      </c>
      <c r="CX183">
        <v>0</v>
      </c>
      <c r="CY183">
        <v>1679425029.3</v>
      </c>
      <c r="CZ183">
        <v>0</v>
      </c>
      <c r="DA183">
        <v>0</v>
      </c>
      <c r="DB183" t="s">
        <v>356</v>
      </c>
      <c r="DC183">
        <v>1678823626.5</v>
      </c>
      <c r="DD183">
        <v>1678823640.5</v>
      </c>
      <c r="DE183">
        <v>0</v>
      </c>
      <c r="DF183">
        <v>1.239</v>
      </c>
      <c r="DG183">
        <v>0.006</v>
      </c>
      <c r="DH183">
        <v>-2.298</v>
      </c>
      <c r="DI183">
        <v>-0.146</v>
      </c>
      <c r="DJ183">
        <v>420</v>
      </c>
      <c r="DK183">
        <v>21</v>
      </c>
      <c r="DL183">
        <v>0.57</v>
      </c>
      <c r="DM183">
        <v>0.05</v>
      </c>
      <c r="DN183">
        <v>-32.85199268292683</v>
      </c>
      <c r="DO183">
        <v>0.581966550522667</v>
      </c>
      <c r="DP183">
        <v>0.1217353013919829</v>
      </c>
      <c r="DQ183">
        <v>0</v>
      </c>
      <c r="DR183">
        <v>0.3778168292682927</v>
      </c>
      <c r="DS183">
        <v>-0.009921972125434842</v>
      </c>
      <c r="DT183">
        <v>0.001871927008979851</v>
      </c>
      <c r="DU183">
        <v>1</v>
      </c>
      <c r="DV183">
        <v>1</v>
      </c>
      <c r="DW183">
        <v>2</v>
      </c>
      <c r="DX183" t="s">
        <v>357</v>
      </c>
      <c r="DY183">
        <v>2.98368</v>
      </c>
      <c r="DZ183">
        <v>2.71571</v>
      </c>
      <c r="EA183">
        <v>0.186991</v>
      </c>
      <c r="EB183">
        <v>0.188094</v>
      </c>
      <c r="EC183">
        <v>0.10797</v>
      </c>
      <c r="ED183">
        <v>0.10471</v>
      </c>
      <c r="EE183">
        <v>25868</v>
      </c>
      <c r="EF183">
        <v>25921.6</v>
      </c>
      <c r="EG183">
        <v>29568.8</v>
      </c>
      <c r="EH183">
        <v>29524.4</v>
      </c>
      <c r="EI183">
        <v>34942</v>
      </c>
      <c r="EJ183">
        <v>35123.4</v>
      </c>
      <c r="EK183">
        <v>41655.8</v>
      </c>
      <c r="EL183">
        <v>42064.4</v>
      </c>
      <c r="EM183">
        <v>1.97502</v>
      </c>
      <c r="EN183">
        <v>1.90602</v>
      </c>
      <c r="EO183">
        <v>0.11244</v>
      </c>
      <c r="EP183">
        <v>0</v>
      </c>
      <c r="EQ183">
        <v>25.6573</v>
      </c>
      <c r="ER183">
        <v>999.9</v>
      </c>
      <c r="ES183">
        <v>57.2</v>
      </c>
      <c r="ET183">
        <v>30.6</v>
      </c>
      <c r="EU183">
        <v>28.0439</v>
      </c>
      <c r="EV183">
        <v>62.6837</v>
      </c>
      <c r="EW183">
        <v>32.6402</v>
      </c>
      <c r="EX183">
        <v>1</v>
      </c>
      <c r="EY183">
        <v>-0.0933283</v>
      </c>
      <c r="EZ183">
        <v>0.283257</v>
      </c>
      <c r="FA183">
        <v>20.3414</v>
      </c>
      <c r="FB183">
        <v>5.21939</v>
      </c>
      <c r="FC183">
        <v>12.0099</v>
      </c>
      <c r="FD183">
        <v>4.98975</v>
      </c>
      <c r="FE183">
        <v>3.28865</v>
      </c>
      <c r="FF183">
        <v>9999</v>
      </c>
      <c r="FG183">
        <v>9999</v>
      </c>
      <c r="FH183">
        <v>9999</v>
      </c>
      <c r="FI183">
        <v>999.9</v>
      </c>
      <c r="FJ183">
        <v>1.8674</v>
      </c>
      <c r="FK183">
        <v>1.86646</v>
      </c>
      <c r="FL183">
        <v>1.866</v>
      </c>
      <c r="FM183">
        <v>1.86586</v>
      </c>
      <c r="FN183">
        <v>1.86768</v>
      </c>
      <c r="FO183">
        <v>1.87025</v>
      </c>
      <c r="FP183">
        <v>1.86887</v>
      </c>
      <c r="FQ183">
        <v>1.87027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-5.01</v>
      </c>
      <c r="GF183">
        <v>-0.0958</v>
      </c>
      <c r="GG183">
        <v>-1.841240210434717</v>
      </c>
      <c r="GH183">
        <v>-0.003310856085068561</v>
      </c>
      <c r="GI183">
        <v>6.863268723063948E-07</v>
      </c>
      <c r="GJ183">
        <v>-1.919107141366201E-10</v>
      </c>
      <c r="GK183">
        <v>-0.1688837207721138</v>
      </c>
      <c r="GL183">
        <v>-0.01731051475613908</v>
      </c>
      <c r="GM183">
        <v>0.001423790055903263</v>
      </c>
      <c r="GN183">
        <v>-2.424810517790065E-05</v>
      </c>
      <c r="GO183">
        <v>3</v>
      </c>
      <c r="GP183">
        <v>2318</v>
      </c>
      <c r="GQ183">
        <v>1</v>
      </c>
      <c r="GR183">
        <v>25</v>
      </c>
      <c r="GS183">
        <v>10023.3</v>
      </c>
      <c r="GT183">
        <v>10023</v>
      </c>
      <c r="GU183">
        <v>2.40845</v>
      </c>
      <c r="GV183">
        <v>2.19727</v>
      </c>
      <c r="GW183">
        <v>1.39648</v>
      </c>
      <c r="GX183">
        <v>2.35107</v>
      </c>
      <c r="GY183">
        <v>1.49536</v>
      </c>
      <c r="GZ183">
        <v>2.53052</v>
      </c>
      <c r="HA183">
        <v>35.5683</v>
      </c>
      <c r="HB183">
        <v>24.0787</v>
      </c>
      <c r="HC183">
        <v>18</v>
      </c>
      <c r="HD183">
        <v>529.107</v>
      </c>
      <c r="HE183">
        <v>440.85</v>
      </c>
      <c r="HF183">
        <v>24.6051</v>
      </c>
      <c r="HG183">
        <v>26.3152</v>
      </c>
      <c r="HH183">
        <v>29.9999</v>
      </c>
      <c r="HI183">
        <v>26.3389</v>
      </c>
      <c r="HJ183">
        <v>26.2881</v>
      </c>
      <c r="HK183">
        <v>48.187</v>
      </c>
      <c r="HL183">
        <v>22.993</v>
      </c>
      <c r="HM183">
        <v>100</v>
      </c>
      <c r="HN183">
        <v>24.6074</v>
      </c>
      <c r="HO183">
        <v>1189.1</v>
      </c>
      <c r="HP183">
        <v>23.9553</v>
      </c>
      <c r="HQ183">
        <v>101.124</v>
      </c>
      <c r="HR183">
        <v>101.033</v>
      </c>
    </row>
    <row r="184" spans="1:226">
      <c r="A184">
        <v>168</v>
      </c>
      <c r="B184">
        <v>1679425027.6</v>
      </c>
      <c r="C184">
        <v>3114.5</v>
      </c>
      <c r="D184" t="s">
        <v>695</v>
      </c>
      <c r="E184" t="s">
        <v>696</v>
      </c>
      <c r="F184">
        <v>5</v>
      </c>
      <c r="G184" t="s">
        <v>353</v>
      </c>
      <c r="H184" t="s">
        <v>354</v>
      </c>
      <c r="I184">
        <v>1679425019.832142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1207.337164182887</v>
      </c>
      <c r="AK184">
        <v>1182.531333333334</v>
      </c>
      <c r="AL184">
        <v>3.466195149252148</v>
      </c>
      <c r="AM184">
        <v>64.85962485554292</v>
      </c>
      <c r="AN184">
        <f>(AP184 - AO184 + BO184*1E3/(8.314*(BQ184+273.15)) * AR184/BN184 * AQ184) * BN184/(100*BB184) * 1000/(1000 - AP184)</f>
        <v>0</v>
      </c>
      <c r="AO184">
        <v>23.93184194919184</v>
      </c>
      <c r="AP184">
        <v>24.30405714285715</v>
      </c>
      <c r="AQ184">
        <v>-3.81714544694485E-05</v>
      </c>
      <c r="AR184">
        <v>96.46413391047723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1.51</v>
      </c>
      <c r="BC184">
        <v>0.5</v>
      </c>
      <c r="BD184" t="s">
        <v>355</v>
      </c>
      <c r="BE184">
        <v>2</v>
      </c>
      <c r="BF184" t="b">
        <v>1</v>
      </c>
      <c r="BG184">
        <v>1679425019.832142</v>
      </c>
      <c r="BH184">
        <v>1129.393928571428</v>
      </c>
      <c r="BI184">
        <v>1162.1975</v>
      </c>
      <c r="BJ184">
        <v>24.31239285714286</v>
      </c>
      <c r="BK184">
        <v>23.93567857142857</v>
      </c>
      <c r="BL184">
        <v>1134.387142857143</v>
      </c>
      <c r="BM184">
        <v>24.40814642857143</v>
      </c>
      <c r="BN184">
        <v>500.0563214285715</v>
      </c>
      <c r="BO184">
        <v>89.93807500000001</v>
      </c>
      <c r="BP184">
        <v>0.099969025</v>
      </c>
      <c r="BQ184">
        <v>26.73620714285715</v>
      </c>
      <c r="BR184">
        <v>27.48619285714286</v>
      </c>
      <c r="BS184">
        <v>999.9000000000002</v>
      </c>
      <c r="BT184">
        <v>0</v>
      </c>
      <c r="BU184">
        <v>0</v>
      </c>
      <c r="BV184">
        <v>10000.97607142857</v>
      </c>
      <c r="BW184">
        <v>0</v>
      </c>
      <c r="BX184">
        <v>13.4898</v>
      </c>
      <c r="BY184">
        <v>-32.80426428571429</v>
      </c>
      <c r="BZ184">
        <v>1157.535</v>
      </c>
      <c r="CA184">
        <v>1190.697857142857</v>
      </c>
      <c r="CB184">
        <v>0.3767140714285714</v>
      </c>
      <c r="CC184">
        <v>1162.1975</v>
      </c>
      <c r="CD184">
        <v>23.93567857142857</v>
      </c>
      <c r="CE184">
        <v>2.186609285714285</v>
      </c>
      <c r="CF184">
        <v>2.152728571428571</v>
      </c>
      <c r="CG184">
        <v>18.86454285714285</v>
      </c>
      <c r="CH184">
        <v>18.61479642857143</v>
      </c>
      <c r="CI184">
        <v>1999.999285714286</v>
      </c>
      <c r="CJ184">
        <v>0.979997</v>
      </c>
      <c r="CK184">
        <v>0.02000291428571429</v>
      </c>
      <c r="CL184">
        <v>0</v>
      </c>
      <c r="CM184">
        <v>2.357889285714286</v>
      </c>
      <c r="CN184">
        <v>0</v>
      </c>
      <c r="CO184">
        <v>2406.592142857142</v>
      </c>
      <c r="CP184">
        <v>16749.44642857143</v>
      </c>
      <c r="CQ184">
        <v>38.36371428571429</v>
      </c>
      <c r="CR184">
        <v>39.01328571428571</v>
      </c>
      <c r="CS184">
        <v>38.51771428571429</v>
      </c>
      <c r="CT184">
        <v>38.02878571428572</v>
      </c>
      <c r="CU184">
        <v>37.56214285714286</v>
      </c>
      <c r="CV184">
        <v>1959.995357142857</v>
      </c>
      <c r="CW184">
        <v>40.00392857142857</v>
      </c>
      <c r="CX184">
        <v>0</v>
      </c>
      <c r="CY184">
        <v>1679425034.7</v>
      </c>
      <c r="CZ184">
        <v>0</v>
      </c>
      <c r="DA184">
        <v>0</v>
      </c>
      <c r="DB184" t="s">
        <v>356</v>
      </c>
      <c r="DC184">
        <v>1678823626.5</v>
      </c>
      <c r="DD184">
        <v>1678823640.5</v>
      </c>
      <c r="DE184">
        <v>0</v>
      </c>
      <c r="DF184">
        <v>1.239</v>
      </c>
      <c r="DG184">
        <v>0.006</v>
      </c>
      <c r="DH184">
        <v>-2.298</v>
      </c>
      <c r="DI184">
        <v>-0.146</v>
      </c>
      <c r="DJ184">
        <v>420</v>
      </c>
      <c r="DK184">
        <v>21</v>
      </c>
      <c r="DL184">
        <v>0.57</v>
      </c>
      <c r="DM184">
        <v>0.05</v>
      </c>
      <c r="DN184">
        <v>-32.84546341463415</v>
      </c>
      <c r="DO184">
        <v>0.5654529616724784</v>
      </c>
      <c r="DP184">
        <v>0.1243430968517416</v>
      </c>
      <c r="DQ184">
        <v>0</v>
      </c>
      <c r="DR184">
        <v>0.3766418536585366</v>
      </c>
      <c r="DS184">
        <v>0.0001813797909409436</v>
      </c>
      <c r="DT184">
        <v>0.001146134192989753</v>
      </c>
      <c r="DU184">
        <v>1</v>
      </c>
      <c r="DV184">
        <v>1</v>
      </c>
      <c r="DW184">
        <v>2</v>
      </c>
      <c r="DX184" t="s">
        <v>357</v>
      </c>
      <c r="DY184">
        <v>2.9835</v>
      </c>
      <c r="DZ184">
        <v>2.71562</v>
      </c>
      <c r="EA184">
        <v>0.188897</v>
      </c>
      <c r="EB184">
        <v>0.189964</v>
      </c>
      <c r="EC184">
        <v>0.107946</v>
      </c>
      <c r="ED184">
        <v>0.104698</v>
      </c>
      <c r="EE184">
        <v>25807.9</v>
      </c>
      <c r="EF184">
        <v>25861.8</v>
      </c>
      <c r="EG184">
        <v>29569.4</v>
      </c>
      <c r="EH184">
        <v>29524.2</v>
      </c>
      <c r="EI184">
        <v>34943.6</v>
      </c>
      <c r="EJ184">
        <v>35123.7</v>
      </c>
      <c r="EK184">
        <v>41656.5</v>
      </c>
      <c r="EL184">
        <v>42064.2</v>
      </c>
      <c r="EM184">
        <v>1.97493</v>
      </c>
      <c r="EN184">
        <v>1.90585</v>
      </c>
      <c r="EO184">
        <v>0.11161</v>
      </c>
      <c r="EP184">
        <v>0</v>
      </c>
      <c r="EQ184">
        <v>25.6535</v>
      </c>
      <c r="ER184">
        <v>999.9</v>
      </c>
      <c r="ES184">
        <v>57.2</v>
      </c>
      <c r="ET184">
        <v>30.6</v>
      </c>
      <c r="EU184">
        <v>28.0441</v>
      </c>
      <c r="EV184">
        <v>62.7837</v>
      </c>
      <c r="EW184">
        <v>32.5521</v>
      </c>
      <c r="EX184">
        <v>1</v>
      </c>
      <c r="EY184">
        <v>-0.09337910000000001</v>
      </c>
      <c r="EZ184">
        <v>0.287557</v>
      </c>
      <c r="FA184">
        <v>20.3412</v>
      </c>
      <c r="FB184">
        <v>5.21789</v>
      </c>
      <c r="FC184">
        <v>12.0099</v>
      </c>
      <c r="FD184">
        <v>4.9893</v>
      </c>
      <c r="FE184">
        <v>3.2885</v>
      </c>
      <c r="FF184">
        <v>9999</v>
      </c>
      <c r="FG184">
        <v>9999</v>
      </c>
      <c r="FH184">
        <v>9999</v>
      </c>
      <c r="FI184">
        <v>999.9</v>
      </c>
      <c r="FJ184">
        <v>1.8674</v>
      </c>
      <c r="FK184">
        <v>1.86647</v>
      </c>
      <c r="FL184">
        <v>1.86599</v>
      </c>
      <c r="FM184">
        <v>1.86586</v>
      </c>
      <c r="FN184">
        <v>1.86768</v>
      </c>
      <c r="FO184">
        <v>1.87024</v>
      </c>
      <c r="FP184">
        <v>1.86885</v>
      </c>
      <c r="FQ184">
        <v>1.87026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-5.06</v>
      </c>
      <c r="GF184">
        <v>-0.0959</v>
      </c>
      <c r="GG184">
        <v>-1.841240210434717</v>
      </c>
      <c r="GH184">
        <v>-0.003310856085068561</v>
      </c>
      <c r="GI184">
        <v>6.863268723063948E-07</v>
      </c>
      <c r="GJ184">
        <v>-1.919107141366201E-10</v>
      </c>
      <c r="GK184">
        <v>-0.1688837207721138</v>
      </c>
      <c r="GL184">
        <v>-0.01731051475613908</v>
      </c>
      <c r="GM184">
        <v>0.001423790055903263</v>
      </c>
      <c r="GN184">
        <v>-2.424810517790065E-05</v>
      </c>
      <c r="GO184">
        <v>3</v>
      </c>
      <c r="GP184">
        <v>2318</v>
      </c>
      <c r="GQ184">
        <v>1</v>
      </c>
      <c r="GR184">
        <v>25</v>
      </c>
      <c r="GS184">
        <v>10023.4</v>
      </c>
      <c r="GT184">
        <v>10023.1</v>
      </c>
      <c r="GU184">
        <v>2.43774</v>
      </c>
      <c r="GV184">
        <v>2.19604</v>
      </c>
      <c r="GW184">
        <v>1.39648</v>
      </c>
      <c r="GX184">
        <v>2.34985</v>
      </c>
      <c r="GY184">
        <v>1.49536</v>
      </c>
      <c r="GZ184">
        <v>2.54395</v>
      </c>
      <c r="HA184">
        <v>35.5683</v>
      </c>
      <c r="HB184">
        <v>24.0787</v>
      </c>
      <c r="HC184">
        <v>18</v>
      </c>
      <c r="HD184">
        <v>529.014</v>
      </c>
      <c r="HE184">
        <v>440.72</v>
      </c>
      <c r="HF184">
        <v>24.6115</v>
      </c>
      <c r="HG184">
        <v>26.3127</v>
      </c>
      <c r="HH184">
        <v>29.9999</v>
      </c>
      <c r="HI184">
        <v>26.3358</v>
      </c>
      <c r="HJ184">
        <v>26.2851</v>
      </c>
      <c r="HK184">
        <v>48.7922</v>
      </c>
      <c r="HL184">
        <v>22.993</v>
      </c>
      <c r="HM184">
        <v>100</v>
      </c>
      <c r="HN184">
        <v>24.6182</v>
      </c>
      <c r="HO184">
        <v>1209.15</v>
      </c>
      <c r="HP184">
        <v>23.9675</v>
      </c>
      <c r="HQ184">
        <v>101.126</v>
      </c>
      <c r="HR184">
        <v>101.032</v>
      </c>
    </row>
    <row r="185" spans="1:226">
      <c r="A185">
        <v>169</v>
      </c>
      <c r="B185">
        <v>1679425032.1</v>
      </c>
      <c r="C185">
        <v>3119</v>
      </c>
      <c r="D185" t="s">
        <v>697</v>
      </c>
      <c r="E185" t="s">
        <v>698</v>
      </c>
      <c r="F185">
        <v>5</v>
      </c>
      <c r="G185" t="s">
        <v>353</v>
      </c>
      <c r="H185" t="s">
        <v>354</v>
      </c>
      <c r="I185">
        <v>1679425024.278571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1222.824030545604</v>
      </c>
      <c r="AK185">
        <v>1198.002666666666</v>
      </c>
      <c r="AL185">
        <v>3.439890205225955</v>
      </c>
      <c r="AM185">
        <v>64.85962485554292</v>
      </c>
      <c r="AN185">
        <f>(AP185 - AO185 + BO185*1E3/(8.314*(BQ185+273.15)) * AR185/BN185 * AQ185) * BN185/(100*BB185) * 1000/(1000 - AP185)</f>
        <v>0</v>
      </c>
      <c r="AO185">
        <v>23.92891079439433</v>
      </c>
      <c r="AP185">
        <v>24.29887362637364</v>
      </c>
      <c r="AQ185">
        <v>-4.682657759133639E-05</v>
      </c>
      <c r="AR185">
        <v>96.46413391047723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1.51</v>
      </c>
      <c r="BC185">
        <v>0.5</v>
      </c>
      <c r="BD185" t="s">
        <v>355</v>
      </c>
      <c r="BE185">
        <v>2</v>
      </c>
      <c r="BF185" t="b">
        <v>1</v>
      </c>
      <c r="BG185">
        <v>1679425024.278571</v>
      </c>
      <c r="BH185">
        <v>1144.312142857143</v>
      </c>
      <c r="BI185">
        <v>1177.081785714286</v>
      </c>
      <c r="BJ185">
        <v>24.30758214285714</v>
      </c>
      <c r="BK185">
        <v>23.93186785714286</v>
      </c>
      <c r="BL185">
        <v>1149.343214285714</v>
      </c>
      <c r="BM185">
        <v>24.40337857142857</v>
      </c>
      <c r="BN185">
        <v>500.0568928571429</v>
      </c>
      <c r="BO185">
        <v>89.937575</v>
      </c>
      <c r="BP185">
        <v>0.09996460357142857</v>
      </c>
      <c r="BQ185">
        <v>26.73519285714286</v>
      </c>
      <c r="BR185">
        <v>27.48393571428571</v>
      </c>
      <c r="BS185">
        <v>999.9000000000002</v>
      </c>
      <c r="BT185">
        <v>0</v>
      </c>
      <c r="BU185">
        <v>0</v>
      </c>
      <c r="BV185">
        <v>10006.44535714286</v>
      </c>
      <c r="BW185">
        <v>0</v>
      </c>
      <c r="BX185">
        <v>13.4898</v>
      </c>
      <c r="BY185">
        <v>-32.77018214285714</v>
      </c>
      <c r="BZ185">
        <v>1172.820357142857</v>
      </c>
      <c r="CA185">
        <v>1205.942857142857</v>
      </c>
      <c r="CB185">
        <v>0.3757098214285715</v>
      </c>
      <c r="CC185">
        <v>1177.081785714286</v>
      </c>
      <c r="CD185">
        <v>23.93186785714286</v>
      </c>
      <c r="CE185">
        <v>2.186164642857143</v>
      </c>
      <c r="CF185">
        <v>2.152375</v>
      </c>
      <c r="CG185">
        <v>18.86128928571429</v>
      </c>
      <c r="CH185">
        <v>18.61216428571429</v>
      </c>
      <c r="CI185">
        <v>2000.009285714286</v>
      </c>
      <c r="CJ185">
        <v>0.9799983928571431</v>
      </c>
      <c r="CK185">
        <v>0.02000147142857142</v>
      </c>
      <c r="CL185">
        <v>0</v>
      </c>
      <c r="CM185">
        <v>2.410578571428571</v>
      </c>
      <c r="CN185">
        <v>0</v>
      </c>
      <c r="CO185">
        <v>2407.013571428571</v>
      </c>
      <c r="CP185">
        <v>16749.53571428571</v>
      </c>
      <c r="CQ185">
        <v>38.34349999999999</v>
      </c>
      <c r="CR185">
        <v>38.99775</v>
      </c>
      <c r="CS185">
        <v>38.48425</v>
      </c>
      <c r="CT185">
        <v>38.01107142857143</v>
      </c>
      <c r="CU185">
        <v>37.53542857142857</v>
      </c>
      <c r="CV185">
        <v>1960.006071428572</v>
      </c>
      <c r="CW185">
        <v>40.00214285714286</v>
      </c>
      <c r="CX185">
        <v>0</v>
      </c>
      <c r="CY185">
        <v>1679425038.9</v>
      </c>
      <c r="CZ185">
        <v>0</v>
      </c>
      <c r="DA185">
        <v>0</v>
      </c>
      <c r="DB185" t="s">
        <v>356</v>
      </c>
      <c r="DC185">
        <v>1678823626.5</v>
      </c>
      <c r="DD185">
        <v>1678823640.5</v>
      </c>
      <c r="DE185">
        <v>0</v>
      </c>
      <c r="DF185">
        <v>1.239</v>
      </c>
      <c r="DG185">
        <v>0.006</v>
      </c>
      <c r="DH185">
        <v>-2.298</v>
      </c>
      <c r="DI185">
        <v>-0.146</v>
      </c>
      <c r="DJ185">
        <v>420</v>
      </c>
      <c r="DK185">
        <v>21</v>
      </c>
      <c r="DL185">
        <v>0.57</v>
      </c>
      <c r="DM185">
        <v>0.05</v>
      </c>
      <c r="DN185">
        <v>-32.79860487804878</v>
      </c>
      <c r="DO185">
        <v>0.1616383275261406</v>
      </c>
      <c r="DP185">
        <v>0.1012598780516441</v>
      </c>
      <c r="DQ185">
        <v>0</v>
      </c>
      <c r="DR185">
        <v>0.3759062926829268</v>
      </c>
      <c r="DS185">
        <v>-0.01279860627177644</v>
      </c>
      <c r="DT185">
        <v>0.001854235523807948</v>
      </c>
      <c r="DU185">
        <v>1</v>
      </c>
      <c r="DV185">
        <v>1</v>
      </c>
      <c r="DW185">
        <v>2</v>
      </c>
      <c r="DX185" t="s">
        <v>357</v>
      </c>
      <c r="DY185">
        <v>2.98336</v>
      </c>
      <c r="DZ185">
        <v>2.71562</v>
      </c>
      <c r="EA185">
        <v>0.19044</v>
      </c>
      <c r="EB185">
        <v>0.191462</v>
      </c>
      <c r="EC185">
        <v>0.107932</v>
      </c>
      <c r="ED185">
        <v>0.104689</v>
      </c>
      <c r="EE185">
        <v>25758.8</v>
      </c>
      <c r="EF185">
        <v>25814.2</v>
      </c>
      <c r="EG185">
        <v>29569.3</v>
      </c>
      <c r="EH185">
        <v>29524.5</v>
      </c>
      <c r="EI185">
        <v>34944.1</v>
      </c>
      <c r="EJ185">
        <v>35124.5</v>
      </c>
      <c r="EK185">
        <v>41656.5</v>
      </c>
      <c r="EL185">
        <v>42064.6</v>
      </c>
      <c r="EM185">
        <v>1.97477</v>
      </c>
      <c r="EN185">
        <v>1.90632</v>
      </c>
      <c r="EO185">
        <v>0.111897</v>
      </c>
      <c r="EP185">
        <v>0</v>
      </c>
      <c r="EQ185">
        <v>25.6502</v>
      </c>
      <c r="ER185">
        <v>999.9</v>
      </c>
      <c r="ES185">
        <v>57.2</v>
      </c>
      <c r="ET185">
        <v>30.6</v>
      </c>
      <c r="EU185">
        <v>28.0435</v>
      </c>
      <c r="EV185">
        <v>62.4037</v>
      </c>
      <c r="EW185">
        <v>33.0529</v>
      </c>
      <c r="EX185">
        <v>1</v>
      </c>
      <c r="EY185">
        <v>-0.09393550000000001</v>
      </c>
      <c r="EZ185">
        <v>0.268333</v>
      </c>
      <c r="FA185">
        <v>20.3413</v>
      </c>
      <c r="FB185">
        <v>5.21849</v>
      </c>
      <c r="FC185">
        <v>12.0099</v>
      </c>
      <c r="FD185">
        <v>4.9892</v>
      </c>
      <c r="FE185">
        <v>3.28848</v>
      </c>
      <c r="FF185">
        <v>9999</v>
      </c>
      <c r="FG185">
        <v>9999</v>
      </c>
      <c r="FH185">
        <v>9999</v>
      </c>
      <c r="FI185">
        <v>999.9</v>
      </c>
      <c r="FJ185">
        <v>1.86741</v>
      </c>
      <c r="FK185">
        <v>1.86647</v>
      </c>
      <c r="FL185">
        <v>1.86599</v>
      </c>
      <c r="FM185">
        <v>1.86584</v>
      </c>
      <c r="FN185">
        <v>1.86768</v>
      </c>
      <c r="FO185">
        <v>1.87024</v>
      </c>
      <c r="FP185">
        <v>1.86884</v>
      </c>
      <c r="FQ185">
        <v>1.87027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-5.1</v>
      </c>
      <c r="GF185">
        <v>-0.0959</v>
      </c>
      <c r="GG185">
        <v>-1.841240210434717</v>
      </c>
      <c r="GH185">
        <v>-0.003310856085068561</v>
      </c>
      <c r="GI185">
        <v>6.863268723063948E-07</v>
      </c>
      <c r="GJ185">
        <v>-1.919107141366201E-10</v>
      </c>
      <c r="GK185">
        <v>-0.1688837207721138</v>
      </c>
      <c r="GL185">
        <v>-0.01731051475613908</v>
      </c>
      <c r="GM185">
        <v>0.001423790055903263</v>
      </c>
      <c r="GN185">
        <v>-2.424810517790065E-05</v>
      </c>
      <c r="GO185">
        <v>3</v>
      </c>
      <c r="GP185">
        <v>2318</v>
      </c>
      <c r="GQ185">
        <v>1</v>
      </c>
      <c r="GR185">
        <v>25</v>
      </c>
      <c r="GS185">
        <v>10023.4</v>
      </c>
      <c r="GT185">
        <v>10023.2</v>
      </c>
      <c r="GU185">
        <v>2.46216</v>
      </c>
      <c r="GV185">
        <v>2.19971</v>
      </c>
      <c r="GW185">
        <v>1.39648</v>
      </c>
      <c r="GX185">
        <v>2.34863</v>
      </c>
      <c r="GY185">
        <v>1.49536</v>
      </c>
      <c r="GZ185">
        <v>2.49634</v>
      </c>
      <c r="HA185">
        <v>35.5915</v>
      </c>
      <c r="HB185">
        <v>24.0787</v>
      </c>
      <c r="HC185">
        <v>18</v>
      </c>
      <c r="HD185">
        <v>528.901</v>
      </c>
      <c r="HE185">
        <v>440.993</v>
      </c>
      <c r="HF185">
        <v>24.6198</v>
      </c>
      <c r="HG185">
        <v>26.3108</v>
      </c>
      <c r="HH185">
        <v>29.9999</v>
      </c>
      <c r="HI185">
        <v>26.3344</v>
      </c>
      <c r="HJ185">
        <v>26.2832</v>
      </c>
      <c r="HK185">
        <v>49.2653</v>
      </c>
      <c r="HL185">
        <v>22.993</v>
      </c>
      <c r="HM185">
        <v>100</v>
      </c>
      <c r="HN185">
        <v>24.635</v>
      </c>
      <c r="HO185">
        <v>1222.53</v>
      </c>
      <c r="HP185">
        <v>23.9732</v>
      </c>
      <c r="HQ185">
        <v>101.126</v>
      </c>
      <c r="HR185">
        <v>101.033</v>
      </c>
    </row>
    <row r="186" spans="1:226">
      <c r="A186">
        <v>170</v>
      </c>
      <c r="B186">
        <v>1679425037.1</v>
      </c>
      <c r="C186">
        <v>3124</v>
      </c>
      <c r="D186" t="s">
        <v>699</v>
      </c>
      <c r="E186" t="s">
        <v>700</v>
      </c>
      <c r="F186">
        <v>5</v>
      </c>
      <c r="G186" t="s">
        <v>353</v>
      </c>
      <c r="H186" t="s">
        <v>354</v>
      </c>
      <c r="I186">
        <v>1679425029.581481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1239.841403441069</v>
      </c>
      <c r="AK186">
        <v>1215.021454545454</v>
      </c>
      <c r="AL186">
        <v>3.393023979536314</v>
      </c>
      <c r="AM186">
        <v>64.85962485554292</v>
      </c>
      <c r="AN186">
        <f>(AP186 - AO186 + BO186*1E3/(8.314*(BQ186+273.15)) * AR186/BN186 * AQ186) * BN186/(100*BB186) * 1000/(1000 - AP186)</f>
        <v>0</v>
      </c>
      <c r="AO186">
        <v>23.92615369772387</v>
      </c>
      <c r="AP186">
        <v>24.2937142857143</v>
      </c>
      <c r="AQ186">
        <v>-2.90772088915307E-05</v>
      </c>
      <c r="AR186">
        <v>96.46413391047723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1.51</v>
      </c>
      <c r="BC186">
        <v>0.5</v>
      </c>
      <c r="BD186" t="s">
        <v>355</v>
      </c>
      <c r="BE186">
        <v>2</v>
      </c>
      <c r="BF186" t="b">
        <v>1</v>
      </c>
      <c r="BG186">
        <v>1679425029.581481</v>
      </c>
      <c r="BH186">
        <v>1162.074444444444</v>
      </c>
      <c r="BI186">
        <v>1194.845925925926</v>
      </c>
      <c r="BJ186">
        <v>24.30142222222223</v>
      </c>
      <c r="BK186">
        <v>23.92812592592592</v>
      </c>
      <c r="BL186">
        <v>1167.15037037037</v>
      </c>
      <c r="BM186">
        <v>24.39727037037037</v>
      </c>
      <c r="BN186">
        <v>500.0591851851852</v>
      </c>
      <c r="BO186">
        <v>89.93647407407407</v>
      </c>
      <c r="BP186">
        <v>0.0999580074074074</v>
      </c>
      <c r="BQ186">
        <v>26.73261851851852</v>
      </c>
      <c r="BR186">
        <v>27.48087407407408</v>
      </c>
      <c r="BS186">
        <v>999.9000000000001</v>
      </c>
      <c r="BT186">
        <v>0</v>
      </c>
      <c r="BU186">
        <v>0</v>
      </c>
      <c r="BV186">
        <v>10004.48555555556</v>
      </c>
      <c r="BW186">
        <v>0</v>
      </c>
      <c r="BX186">
        <v>13.4898</v>
      </c>
      <c r="BY186">
        <v>-32.77070370370371</v>
      </c>
      <c r="BZ186">
        <v>1191.018888888889</v>
      </c>
      <c r="CA186">
        <v>1224.137037037037</v>
      </c>
      <c r="CB186">
        <v>0.3732846296296295</v>
      </c>
      <c r="CC186">
        <v>1194.845925925926</v>
      </c>
      <c r="CD186">
        <v>23.92812592592592</v>
      </c>
      <c r="CE186">
        <v>2.185584074074074</v>
      </c>
      <c r="CF186">
        <v>2.152012962962963</v>
      </c>
      <c r="CG186">
        <v>18.85703333333333</v>
      </c>
      <c r="CH186">
        <v>18.60947777777778</v>
      </c>
      <c r="CI186">
        <v>2000.008518518518</v>
      </c>
      <c r="CJ186">
        <v>0.9799993333333333</v>
      </c>
      <c r="CK186">
        <v>0.02000048148148148</v>
      </c>
      <c r="CL186">
        <v>0</v>
      </c>
      <c r="CM186">
        <v>2.376848148148148</v>
      </c>
      <c r="CN186">
        <v>0</v>
      </c>
      <c r="CO186">
        <v>2407.698518518519</v>
      </c>
      <c r="CP186">
        <v>16749.54074074074</v>
      </c>
      <c r="CQ186">
        <v>38.31444444444445</v>
      </c>
      <c r="CR186">
        <v>38.97666666666666</v>
      </c>
      <c r="CS186">
        <v>38.46266666666666</v>
      </c>
      <c r="CT186">
        <v>37.99299999999999</v>
      </c>
      <c r="CU186">
        <v>37.51144444444445</v>
      </c>
      <c r="CV186">
        <v>1960.004444444445</v>
      </c>
      <c r="CW186">
        <v>40.0025925925926</v>
      </c>
      <c r="CX186">
        <v>0</v>
      </c>
      <c r="CY186">
        <v>1679425044.3</v>
      </c>
      <c r="CZ186">
        <v>0</v>
      </c>
      <c r="DA186">
        <v>0</v>
      </c>
      <c r="DB186" t="s">
        <v>356</v>
      </c>
      <c r="DC186">
        <v>1678823626.5</v>
      </c>
      <c r="DD186">
        <v>1678823640.5</v>
      </c>
      <c r="DE186">
        <v>0</v>
      </c>
      <c r="DF186">
        <v>1.239</v>
      </c>
      <c r="DG186">
        <v>0.006</v>
      </c>
      <c r="DH186">
        <v>-2.298</v>
      </c>
      <c r="DI186">
        <v>-0.146</v>
      </c>
      <c r="DJ186">
        <v>420</v>
      </c>
      <c r="DK186">
        <v>21</v>
      </c>
      <c r="DL186">
        <v>0.57</v>
      </c>
      <c r="DM186">
        <v>0.05</v>
      </c>
      <c r="DN186">
        <v>-32.76623902439025</v>
      </c>
      <c r="DO186">
        <v>0.2299442508710319</v>
      </c>
      <c r="DP186">
        <v>0.1042478797305558</v>
      </c>
      <c r="DQ186">
        <v>0</v>
      </c>
      <c r="DR186">
        <v>0.3749265609756097</v>
      </c>
      <c r="DS186">
        <v>-0.02507381184668912</v>
      </c>
      <c r="DT186">
        <v>0.002617888723424506</v>
      </c>
      <c r="DU186">
        <v>1</v>
      </c>
      <c r="DV186">
        <v>1</v>
      </c>
      <c r="DW186">
        <v>2</v>
      </c>
      <c r="DX186" t="s">
        <v>357</v>
      </c>
      <c r="DY186">
        <v>2.9834</v>
      </c>
      <c r="DZ186">
        <v>2.71571</v>
      </c>
      <c r="EA186">
        <v>0.192126</v>
      </c>
      <c r="EB186">
        <v>0.193104</v>
      </c>
      <c r="EC186">
        <v>0.107915</v>
      </c>
      <c r="ED186">
        <v>0.104679</v>
      </c>
      <c r="EE186">
        <v>25705.7</v>
      </c>
      <c r="EF186">
        <v>25762.2</v>
      </c>
      <c r="EG186">
        <v>29569.9</v>
      </c>
      <c r="EH186">
        <v>29524.9</v>
      </c>
      <c r="EI186">
        <v>34945.2</v>
      </c>
      <c r="EJ186">
        <v>35125.3</v>
      </c>
      <c r="EK186">
        <v>41657.1</v>
      </c>
      <c r="EL186">
        <v>42065.1</v>
      </c>
      <c r="EM186">
        <v>1.97442</v>
      </c>
      <c r="EN186">
        <v>1.90642</v>
      </c>
      <c r="EO186">
        <v>0.112042</v>
      </c>
      <c r="EP186">
        <v>0</v>
      </c>
      <c r="EQ186">
        <v>25.6465</v>
      </c>
      <c r="ER186">
        <v>999.9</v>
      </c>
      <c r="ES186">
        <v>57.2</v>
      </c>
      <c r="ET186">
        <v>30.6</v>
      </c>
      <c r="EU186">
        <v>28.0456</v>
      </c>
      <c r="EV186">
        <v>62.6837</v>
      </c>
      <c r="EW186">
        <v>32.6562</v>
      </c>
      <c r="EX186">
        <v>1</v>
      </c>
      <c r="EY186">
        <v>-0.09393799999999999</v>
      </c>
      <c r="EZ186">
        <v>0.247519</v>
      </c>
      <c r="FA186">
        <v>20.3413</v>
      </c>
      <c r="FB186">
        <v>5.21849</v>
      </c>
      <c r="FC186">
        <v>12.0099</v>
      </c>
      <c r="FD186">
        <v>4.98955</v>
      </c>
      <c r="FE186">
        <v>3.28848</v>
      </c>
      <c r="FF186">
        <v>9999</v>
      </c>
      <c r="FG186">
        <v>9999</v>
      </c>
      <c r="FH186">
        <v>9999</v>
      </c>
      <c r="FI186">
        <v>999.9</v>
      </c>
      <c r="FJ186">
        <v>1.86744</v>
      </c>
      <c r="FK186">
        <v>1.86646</v>
      </c>
      <c r="FL186">
        <v>1.866</v>
      </c>
      <c r="FM186">
        <v>1.86585</v>
      </c>
      <c r="FN186">
        <v>1.86768</v>
      </c>
      <c r="FO186">
        <v>1.87025</v>
      </c>
      <c r="FP186">
        <v>1.86888</v>
      </c>
      <c r="FQ186">
        <v>1.87027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-5.14</v>
      </c>
      <c r="GF186">
        <v>-0.0959</v>
      </c>
      <c r="GG186">
        <v>-1.841240210434717</v>
      </c>
      <c r="GH186">
        <v>-0.003310856085068561</v>
      </c>
      <c r="GI186">
        <v>6.863268723063948E-07</v>
      </c>
      <c r="GJ186">
        <v>-1.919107141366201E-10</v>
      </c>
      <c r="GK186">
        <v>-0.1688837207721138</v>
      </c>
      <c r="GL186">
        <v>-0.01731051475613908</v>
      </c>
      <c r="GM186">
        <v>0.001423790055903263</v>
      </c>
      <c r="GN186">
        <v>-2.424810517790065E-05</v>
      </c>
      <c r="GO186">
        <v>3</v>
      </c>
      <c r="GP186">
        <v>2318</v>
      </c>
      <c r="GQ186">
        <v>1</v>
      </c>
      <c r="GR186">
        <v>25</v>
      </c>
      <c r="GS186">
        <v>10023.5</v>
      </c>
      <c r="GT186">
        <v>10023.3</v>
      </c>
      <c r="GU186">
        <v>2.48779</v>
      </c>
      <c r="GV186">
        <v>2.19849</v>
      </c>
      <c r="GW186">
        <v>1.39648</v>
      </c>
      <c r="GX186">
        <v>2.35107</v>
      </c>
      <c r="GY186">
        <v>1.49536</v>
      </c>
      <c r="GZ186">
        <v>2.55005</v>
      </c>
      <c r="HA186">
        <v>35.5915</v>
      </c>
      <c r="HB186">
        <v>24.0787</v>
      </c>
      <c r="HC186">
        <v>18</v>
      </c>
      <c r="HD186">
        <v>528.643</v>
      </c>
      <c r="HE186">
        <v>441.036</v>
      </c>
      <c r="HF186">
        <v>24.6352</v>
      </c>
      <c r="HG186">
        <v>26.308</v>
      </c>
      <c r="HH186">
        <v>29.9999</v>
      </c>
      <c r="HI186">
        <v>26.3316</v>
      </c>
      <c r="HJ186">
        <v>26.281</v>
      </c>
      <c r="HK186">
        <v>49.7751</v>
      </c>
      <c r="HL186">
        <v>22.993</v>
      </c>
      <c r="HM186">
        <v>100</v>
      </c>
      <c r="HN186">
        <v>24.6452</v>
      </c>
      <c r="HO186">
        <v>1235.89</v>
      </c>
      <c r="HP186">
        <v>23.9868</v>
      </c>
      <c r="HQ186">
        <v>101.127</v>
      </c>
      <c r="HR186">
        <v>101.035</v>
      </c>
    </row>
    <row r="187" spans="1:226">
      <c r="A187">
        <v>171</v>
      </c>
      <c r="B187">
        <v>1679425042.1</v>
      </c>
      <c r="C187">
        <v>3129</v>
      </c>
      <c r="D187" t="s">
        <v>701</v>
      </c>
      <c r="E187" t="s">
        <v>702</v>
      </c>
      <c r="F187">
        <v>5</v>
      </c>
      <c r="G187" t="s">
        <v>353</v>
      </c>
      <c r="H187" t="s">
        <v>354</v>
      </c>
      <c r="I187">
        <v>1679425034.296428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1256.950328239022</v>
      </c>
      <c r="AK187">
        <v>1232.011151515151</v>
      </c>
      <c r="AL187">
        <v>3.406449742763222</v>
      </c>
      <c r="AM187">
        <v>64.85962485554292</v>
      </c>
      <c r="AN187">
        <f>(AP187 - AO187 + BO187*1E3/(8.314*(BQ187+273.15)) * AR187/BN187 * AQ187) * BN187/(100*BB187) * 1000/(1000 - AP187)</f>
        <v>0</v>
      </c>
      <c r="AO187">
        <v>23.92266608480707</v>
      </c>
      <c r="AP187">
        <v>24.28723626373626</v>
      </c>
      <c r="AQ187">
        <v>-2.259120551422717E-05</v>
      </c>
      <c r="AR187">
        <v>96.46413391047723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1.51</v>
      </c>
      <c r="BC187">
        <v>0.5</v>
      </c>
      <c r="BD187" t="s">
        <v>355</v>
      </c>
      <c r="BE187">
        <v>2</v>
      </c>
      <c r="BF187" t="b">
        <v>1</v>
      </c>
      <c r="BG187">
        <v>1679425034.296428</v>
      </c>
      <c r="BH187">
        <v>1177.825714285714</v>
      </c>
      <c r="BI187">
        <v>1210.563214285714</v>
      </c>
      <c r="BJ187">
        <v>24.29607142857143</v>
      </c>
      <c r="BK187">
        <v>23.92484642857142</v>
      </c>
      <c r="BL187">
        <v>1182.941071428571</v>
      </c>
      <c r="BM187">
        <v>24.39197142857142</v>
      </c>
      <c r="BN187">
        <v>500.0629642857143</v>
      </c>
      <c r="BO187">
        <v>89.93569285714284</v>
      </c>
      <c r="BP187">
        <v>0.09998625357142857</v>
      </c>
      <c r="BQ187">
        <v>26.73109285714286</v>
      </c>
      <c r="BR187">
        <v>27.47966785714286</v>
      </c>
      <c r="BS187">
        <v>999.9000000000002</v>
      </c>
      <c r="BT187">
        <v>0</v>
      </c>
      <c r="BU187">
        <v>0</v>
      </c>
      <c r="BV187">
        <v>10004.35</v>
      </c>
      <c r="BW187">
        <v>0</v>
      </c>
      <c r="BX187">
        <v>13.4898</v>
      </c>
      <c r="BY187">
        <v>-32.73745</v>
      </c>
      <c r="BZ187">
        <v>1207.155</v>
      </c>
      <c r="CA187">
        <v>1240.236071428571</v>
      </c>
      <c r="CB187">
        <v>0.3712122142857143</v>
      </c>
      <c r="CC187">
        <v>1210.563214285714</v>
      </c>
      <c r="CD187">
        <v>23.92484642857142</v>
      </c>
      <c r="CE187">
        <v>2.185083571428571</v>
      </c>
      <c r="CF187">
        <v>2.151698928571429</v>
      </c>
      <c r="CG187">
        <v>18.853375</v>
      </c>
      <c r="CH187">
        <v>18.60715</v>
      </c>
      <c r="CI187">
        <v>2000.011071428572</v>
      </c>
      <c r="CJ187">
        <v>0.9800009642857141</v>
      </c>
      <c r="CK187">
        <v>0.0199988</v>
      </c>
      <c r="CL187">
        <v>0</v>
      </c>
      <c r="CM187">
        <v>2.281139285714286</v>
      </c>
      <c r="CN187">
        <v>0</v>
      </c>
      <c r="CO187">
        <v>2408.098214285714</v>
      </c>
      <c r="CP187">
        <v>16749.57142857143</v>
      </c>
      <c r="CQ187">
        <v>38.28542857142857</v>
      </c>
      <c r="CR187">
        <v>38.95503571428571</v>
      </c>
      <c r="CS187">
        <v>38.42825</v>
      </c>
      <c r="CT187">
        <v>37.973</v>
      </c>
      <c r="CU187">
        <v>37.47750000000001</v>
      </c>
      <c r="CV187">
        <v>1960.009642857143</v>
      </c>
      <c r="CW187">
        <v>40</v>
      </c>
      <c r="CX187">
        <v>0</v>
      </c>
      <c r="CY187">
        <v>1679425049.1</v>
      </c>
      <c r="CZ187">
        <v>0</v>
      </c>
      <c r="DA187">
        <v>0</v>
      </c>
      <c r="DB187" t="s">
        <v>356</v>
      </c>
      <c r="DC187">
        <v>1678823626.5</v>
      </c>
      <c r="DD187">
        <v>1678823640.5</v>
      </c>
      <c r="DE187">
        <v>0</v>
      </c>
      <c r="DF187">
        <v>1.239</v>
      </c>
      <c r="DG187">
        <v>0.006</v>
      </c>
      <c r="DH187">
        <v>-2.298</v>
      </c>
      <c r="DI187">
        <v>-0.146</v>
      </c>
      <c r="DJ187">
        <v>420</v>
      </c>
      <c r="DK187">
        <v>21</v>
      </c>
      <c r="DL187">
        <v>0.57</v>
      </c>
      <c r="DM187">
        <v>0.05</v>
      </c>
      <c r="DN187">
        <v>-32.76630975609756</v>
      </c>
      <c r="DO187">
        <v>0.5260243902439468</v>
      </c>
      <c r="DP187">
        <v>0.09290716532234318</v>
      </c>
      <c r="DQ187">
        <v>0</v>
      </c>
      <c r="DR187">
        <v>0.3725396585365853</v>
      </c>
      <c r="DS187">
        <v>-0.02723335191637562</v>
      </c>
      <c r="DT187">
        <v>0.002742541269536346</v>
      </c>
      <c r="DU187">
        <v>1</v>
      </c>
      <c r="DV187">
        <v>1</v>
      </c>
      <c r="DW187">
        <v>2</v>
      </c>
      <c r="DX187" t="s">
        <v>357</v>
      </c>
      <c r="DY187">
        <v>2.98338</v>
      </c>
      <c r="DZ187">
        <v>2.71549</v>
      </c>
      <c r="EA187">
        <v>0.193804</v>
      </c>
      <c r="EB187">
        <v>0.194731</v>
      </c>
      <c r="EC187">
        <v>0.107898</v>
      </c>
      <c r="ED187">
        <v>0.104665</v>
      </c>
      <c r="EE187">
        <v>25651.8</v>
      </c>
      <c r="EF187">
        <v>25711</v>
      </c>
      <c r="EG187">
        <v>29569.3</v>
      </c>
      <c r="EH187">
        <v>29525.7</v>
      </c>
      <c r="EI187">
        <v>34945.4</v>
      </c>
      <c r="EJ187">
        <v>35126.7</v>
      </c>
      <c r="EK187">
        <v>41656.3</v>
      </c>
      <c r="EL187">
        <v>42066.1</v>
      </c>
      <c r="EM187">
        <v>1.975</v>
      </c>
      <c r="EN187">
        <v>1.906</v>
      </c>
      <c r="EO187">
        <v>0.112113</v>
      </c>
      <c r="EP187">
        <v>0</v>
      </c>
      <c r="EQ187">
        <v>25.6432</v>
      </c>
      <c r="ER187">
        <v>999.9</v>
      </c>
      <c r="ES187">
        <v>57.2</v>
      </c>
      <c r="ET187">
        <v>30.6</v>
      </c>
      <c r="EU187">
        <v>28.0446</v>
      </c>
      <c r="EV187">
        <v>62.6937</v>
      </c>
      <c r="EW187">
        <v>32.9487</v>
      </c>
      <c r="EX187">
        <v>1</v>
      </c>
      <c r="EY187">
        <v>-0.09447410000000001</v>
      </c>
      <c r="EZ187">
        <v>0.242508</v>
      </c>
      <c r="FA187">
        <v>20.3413</v>
      </c>
      <c r="FB187">
        <v>5.21699</v>
      </c>
      <c r="FC187">
        <v>12.0099</v>
      </c>
      <c r="FD187">
        <v>4.98925</v>
      </c>
      <c r="FE187">
        <v>3.2884</v>
      </c>
      <c r="FF187">
        <v>9999</v>
      </c>
      <c r="FG187">
        <v>9999</v>
      </c>
      <c r="FH187">
        <v>9999</v>
      </c>
      <c r="FI187">
        <v>999.9</v>
      </c>
      <c r="FJ187">
        <v>1.86741</v>
      </c>
      <c r="FK187">
        <v>1.86646</v>
      </c>
      <c r="FL187">
        <v>1.866</v>
      </c>
      <c r="FM187">
        <v>1.86584</v>
      </c>
      <c r="FN187">
        <v>1.86768</v>
      </c>
      <c r="FO187">
        <v>1.87025</v>
      </c>
      <c r="FP187">
        <v>1.86887</v>
      </c>
      <c r="FQ187">
        <v>1.87027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-5.18</v>
      </c>
      <c r="GF187">
        <v>-0.096</v>
      </c>
      <c r="GG187">
        <v>-1.841240210434717</v>
      </c>
      <c r="GH187">
        <v>-0.003310856085068561</v>
      </c>
      <c r="GI187">
        <v>6.863268723063948E-07</v>
      </c>
      <c r="GJ187">
        <v>-1.919107141366201E-10</v>
      </c>
      <c r="GK187">
        <v>-0.1688837207721138</v>
      </c>
      <c r="GL187">
        <v>-0.01731051475613908</v>
      </c>
      <c r="GM187">
        <v>0.001423790055903263</v>
      </c>
      <c r="GN187">
        <v>-2.424810517790065E-05</v>
      </c>
      <c r="GO187">
        <v>3</v>
      </c>
      <c r="GP187">
        <v>2318</v>
      </c>
      <c r="GQ187">
        <v>1</v>
      </c>
      <c r="GR187">
        <v>25</v>
      </c>
      <c r="GS187">
        <v>10023.6</v>
      </c>
      <c r="GT187">
        <v>10023.4</v>
      </c>
      <c r="GU187">
        <v>2.50977</v>
      </c>
      <c r="GV187">
        <v>2.20093</v>
      </c>
      <c r="GW187">
        <v>1.39648</v>
      </c>
      <c r="GX187">
        <v>2.35107</v>
      </c>
      <c r="GY187">
        <v>1.49536</v>
      </c>
      <c r="GZ187">
        <v>2.55493</v>
      </c>
      <c r="HA187">
        <v>35.5683</v>
      </c>
      <c r="HB187">
        <v>24.07</v>
      </c>
      <c r="HC187">
        <v>18</v>
      </c>
      <c r="HD187">
        <v>528.999</v>
      </c>
      <c r="HE187">
        <v>440.757</v>
      </c>
      <c r="HF187">
        <v>24.6473</v>
      </c>
      <c r="HG187">
        <v>26.3052</v>
      </c>
      <c r="HH187">
        <v>29.9998</v>
      </c>
      <c r="HI187">
        <v>26.3289</v>
      </c>
      <c r="HJ187">
        <v>26.2783</v>
      </c>
      <c r="HK187">
        <v>50.3248</v>
      </c>
      <c r="HL187">
        <v>22.993</v>
      </c>
      <c r="HM187">
        <v>100</v>
      </c>
      <c r="HN187">
        <v>24.6605</v>
      </c>
      <c r="HO187">
        <v>1255.96</v>
      </c>
      <c r="HP187">
        <v>24.0004</v>
      </c>
      <c r="HQ187">
        <v>101.125</v>
      </c>
      <c r="HR187">
        <v>101.037</v>
      </c>
    </row>
    <row r="188" spans="1:226">
      <c r="A188">
        <v>172</v>
      </c>
      <c r="B188">
        <v>1679425047.1</v>
      </c>
      <c r="C188">
        <v>3134</v>
      </c>
      <c r="D188" t="s">
        <v>703</v>
      </c>
      <c r="E188" t="s">
        <v>704</v>
      </c>
      <c r="F188">
        <v>5</v>
      </c>
      <c r="G188" t="s">
        <v>353</v>
      </c>
      <c r="H188" t="s">
        <v>354</v>
      </c>
      <c r="I188">
        <v>1679425039.6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1273.614791006107</v>
      </c>
      <c r="AK188">
        <v>1248.881515151515</v>
      </c>
      <c r="AL188">
        <v>3.384863285842305</v>
      </c>
      <c r="AM188">
        <v>64.85962485554292</v>
      </c>
      <c r="AN188">
        <f>(AP188 - AO188 + BO188*1E3/(8.314*(BQ188+273.15)) * AR188/BN188 * AQ188) * BN188/(100*BB188) * 1000/(1000 - AP188)</f>
        <v>0</v>
      </c>
      <c r="AO188">
        <v>23.91654150637581</v>
      </c>
      <c r="AP188">
        <v>24.28375054945056</v>
      </c>
      <c r="AQ188">
        <v>-4.808741164566725E-05</v>
      </c>
      <c r="AR188">
        <v>96.46413391047723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1.51</v>
      </c>
      <c r="BC188">
        <v>0.5</v>
      </c>
      <c r="BD188" t="s">
        <v>355</v>
      </c>
      <c r="BE188">
        <v>2</v>
      </c>
      <c r="BF188" t="b">
        <v>1</v>
      </c>
      <c r="BG188">
        <v>1679425039.6</v>
      </c>
      <c r="BH188">
        <v>1195.424814814815</v>
      </c>
      <c r="BI188">
        <v>1228.091111111111</v>
      </c>
      <c r="BJ188">
        <v>24.29011481481482</v>
      </c>
      <c r="BK188">
        <v>23.92066666666667</v>
      </c>
      <c r="BL188">
        <v>1200.583703703704</v>
      </c>
      <c r="BM188">
        <v>24.38607037037037</v>
      </c>
      <c r="BN188">
        <v>500.0607777777778</v>
      </c>
      <c r="BO188">
        <v>89.93560370370369</v>
      </c>
      <c r="BP188">
        <v>0.1000214925925926</v>
      </c>
      <c r="BQ188">
        <v>26.72997037037037</v>
      </c>
      <c r="BR188">
        <v>27.48137037037036</v>
      </c>
      <c r="BS188">
        <v>999.9000000000001</v>
      </c>
      <c r="BT188">
        <v>0</v>
      </c>
      <c r="BU188">
        <v>0</v>
      </c>
      <c r="BV188">
        <v>10001.10740740741</v>
      </c>
      <c r="BW188">
        <v>0</v>
      </c>
      <c r="BX188">
        <v>13.4898</v>
      </c>
      <c r="BY188">
        <v>-32.66694074074074</v>
      </c>
      <c r="BZ188">
        <v>1225.184074074074</v>
      </c>
      <c r="CA188">
        <v>1258.188148148148</v>
      </c>
      <c r="CB188">
        <v>0.3694457777777778</v>
      </c>
      <c r="CC188">
        <v>1228.091111111111</v>
      </c>
      <c r="CD188">
        <v>23.92066666666667</v>
      </c>
      <c r="CE188">
        <v>2.184545555555555</v>
      </c>
      <c r="CF188">
        <v>2.151319629629629</v>
      </c>
      <c r="CG188">
        <v>18.84942962962963</v>
      </c>
      <c r="CH188">
        <v>18.60433703703704</v>
      </c>
      <c r="CI188">
        <v>2000.001851851852</v>
      </c>
      <c r="CJ188">
        <v>0.9800008888888889</v>
      </c>
      <c r="CK188">
        <v>0.01999886666666666</v>
      </c>
      <c r="CL188">
        <v>0</v>
      </c>
      <c r="CM188">
        <v>2.290559259259259</v>
      </c>
      <c r="CN188">
        <v>0</v>
      </c>
      <c r="CO188">
        <v>2408.485925925926</v>
      </c>
      <c r="CP188">
        <v>16749.48518518518</v>
      </c>
      <c r="CQ188">
        <v>38.25911111111112</v>
      </c>
      <c r="CR188">
        <v>38.92322222222223</v>
      </c>
      <c r="CS188">
        <v>38.40025925925925</v>
      </c>
      <c r="CT188">
        <v>37.95099999999999</v>
      </c>
      <c r="CU188">
        <v>37.45566666666667</v>
      </c>
      <c r="CV188">
        <v>1960.000740740741</v>
      </c>
      <c r="CW188">
        <v>40.00074074074074</v>
      </c>
      <c r="CX188">
        <v>0</v>
      </c>
      <c r="CY188">
        <v>1679425053.9</v>
      </c>
      <c r="CZ188">
        <v>0</v>
      </c>
      <c r="DA188">
        <v>0</v>
      </c>
      <c r="DB188" t="s">
        <v>356</v>
      </c>
      <c r="DC188">
        <v>1678823626.5</v>
      </c>
      <c r="DD188">
        <v>1678823640.5</v>
      </c>
      <c r="DE188">
        <v>0</v>
      </c>
      <c r="DF188">
        <v>1.239</v>
      </c>
      <c r="DG188">
        <v>0.006</v>
      </c>
      <c r="DH188">
        <v>-2.298</v>
      </c>
      <c r="DI188">
        <v>-0.146</v>
      </c>
      <c r="DJ188">
        <v>420</v>
      </c>
      <c r="DK188">
        <v>21</v>
      </c>
      <c r="DL188">
        <v>0.57</v>
      </c>
      <c r="DM188">
        <v>0.05</v>
      </c>
      <c r="DN188">
        <v>-32.705225</v>
      </c>
      <c r="DO188">
        <v>0.6980172607880524</v>
      </c>
      <c r="DP188">
        <v>0.1039680353522178</v>
      </c>
      <c r="DQ188">
        <v>0</v>
      </c>
      <c r="DR188">
        <v>0.3706381</v>
      </c>
      <c r="DS188">
        <v>-0.02015941463414638</v>
      </c>
      <c r="DT188">
        <v>0.001994423924345071</v>
      </c>
      <c r="DU188">
        <v>1</v>
      </c>
      <c r="DV188">
        <v>1</v>
      </c>
      <c r="DW188">
        <v>2</v>
      </c>
      <c r="DX188" t="s">
        <v>357</v>
      </c>
      <c r="DY188">
        <v>2.98365</v>
      </c>
      <c r="DZ188">
        <v>2.71555</v>
      </c>
      <c r="EA188">
        <v>0.195452</v>
      </c>
      <c r="EB188">
        <v>0.196327</v>
      </c>
      <c r="EC188">
        <v>0.107886</v>
      </c>
      <c r="ED188">
        <v>0.104663</v>
      </c>
      <c r="EE188">
        <v>25599.9</v>
      </c>
      <c r="EF188">
        <v>25659.8</v>
      </c>
      <c r="EG188">
        <v>29569.8</v>
      </c>
      <c r="EH188">
        <v>29525.4</v>
      </c>
      <c r="EI188">
        <v>34946.4</v>
      </c>
      <c r="EJ188">
        <v>35126.7</v>
      </c>
      <c r="EK188">
        <v>41656.9</v>
      </c>
      <c r="EL188">
        <v>42065.9</v>
      </c>
      <c r="EM188">
        <v>1.97482</v>
      </c>
      <c r="EN188">
        <v>1.90637</v>
      </c>
      <c r="EO188">
        <v>0.111267</v>
      </c>
      <c r="EP188">
        <v>0</v>
      </c>
      <c r="EQ188">
        <v>25.6426</v>
      </c>
      <c r="ER188">
        <v>999.9</v>
      </c>
      <c r="ES188">
        <v>57.2</v>
      </c>
      <c r="ET188">
        <v>30.6</v>
      </c>
      <c r="EU188">
        <v>28.0433</v>
      </c>
      <c r="EV188">
        <v>62.6737</v>
      </c>
      <c r="EW188">
        <v>32.7244</v>
      </c>
      <c r="EX188">
        <v>1</v>
      </c>
      <c r="EY188">
        <v>-0.0945757</v>
      </c>
      <c r="EZ188">
        <v>0.226462</v>
      </c>
      <c r="FA188">
        <v>20.3415</v>
      </c>
      <c r="FB188">
        <v>5.21864</v>
      </c>
      <c r="FC188">
        <v>12.0099</v>
      </c>
      <c r="FD188">
        <v>4.98965</v>
      </c>
      <c r="FE188">
        <v>3.28865</v>
      </c>
      <c r="FF188">
        <v>9999</v>
      </c>
      <c r="FG188">
        <v>9999</v>
      </c>
      <c r="FH188">
        <v>9999</v>
      </c>
      <c r="FI188">
        <v>999.9</v>
      </c>
      <c r="FJ188">
        <v>1.86741</v>
      </c>
      <c r="FK188">
        <v>1.86646</v>
      </c>
      <c r="FL188">
        <v>1.866</v>
      </c>
      <c r="FM188">
        <v>1.86587</v>
      </c>
      <c r="FN188">
        <v>1.86768</v>
      </c>
      <c r="FO188">
        <v>1.87024</v>
      </c>
      <c r="FP188">
        <v>1.86887</v>
      </c>
      <c r="FQ188">
        <v>1.87027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-5.22</v>
      </c>
      <c r="GF188">
        <v>-0.096</v>
      </c>
      <c r="GG188">
        <v>-1.841240210434717</v>
      </c>
      <c r="GH188">
        <v>-0.003310856085068561</v>
      </c>
      <c r="GI188">
        <v>6.863268723063948E-07</v>
      </c>
      <c r="GJ188">
        <v>-1.919107141366201E-10</v>
      </c>
      <c r="GK188">
        <v>-0.1688837207721138</v>
      </c>
      <c r="GL188">
        <v>-0.01731051475613908</v>
      </c>
      <c r="GM188">
        <v>0.001423790055903263</v>
      </c>
      <c r="GN188">
        <v>-2.424810517790065E-05</v>
      </c>
      <c r="GO188">
        <v>3</v>
      </c>
      <c r="GP188">
        <v>2318</v>
      </c>
      <c r="GQ188">
        <v>1</v>
      </c>
      <c r="GR188">
        <v>25</v>
      </c>
      <c r="GS188">
        <v>10023.7</v>
      </c>
      <c r="GT188">
        <v>10023.4</v>
      </c>
      <c r="GU188">
        <v>2.53906</v>
      </c>
      <c r="GV188">
        <v>2.19727</v>
      </c>
      <c r="GW188">
        <v>1.39648</v>
      </c>
      <c r="GX188">
        <v>2.34985</v>
      </c>
      <c r="GY188">
        <v>1.49536</v>
      </c>
      <c r="GZ188">
        <v>2.53052</v>
      </c>
      <c r="HA188">
        <v>35.5683</v>
      </c>
      <c r="HB188">
        <v>24.0787</v>
      </c>
      <c r="HC188">
        <v>18</v>
      </c>
      <c r="HD188">
        <v>528.8630000000001</v>
      </c>
      <c r="HE188">
        <v>440.967</v>
      </c>
      <c r="HF188">
        <v>24.662</v>
      </c>
      <c r="HG188">
        <v>26.303</v>
      </c>
      <c r="HH188">
        <v>29.9998</v>
      </c>
      <c r="HI188">
        <v>26.3267</v>
      </c>
      <c r="HJ188">
        <v>26.2761</v>
      </c>
      <c r="HK188">
        <v>50.8063</v>
      </c>
      <c r="HL188">
        <v>22.7174</v>
      </c>
      <c r="HM188">
        <v>100</v>
      </c>
      <c r="HN188">
        <v>24.6739</v>
      </c>
      <c r="HO188">
        <v>1269.34</v>
      </c>
      <c r="HP188">
        <v>24.0145</v>
      </c>
      <c r="HQ188">
        <v>101.127</v>
      </c>
      <c r="HR188">
        <v>101.036</v>
      </c>
    </row>
    <row r="189" spans="1:226">
      <c r="A189">
        <v>173</v>
      </c>
      <c r="B189">
        <v>1679425052.1</v>
      </c>
      <c r="C189">
        <v>3139</v>
      </c>
      <c r="D189" t="s">
        <v>705</v>
      </c>
      <c r="E189" t="s">
        <v>706</v>
      </c>
      <c r="F189">
        <v>5</v>
      </c>
      <c r="G189" t="s">
        <v>353</v>
      </c>
      <c r="H189" t="s">
        <v>354</v>
      </c>
      <c r="I189">
        <v>1679425044.314285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1289.872145330459</v>
      </c>
      <c r="AK189">
        <v>1265.405818181819</v>
      </c>
      <c r="AL189">
        <v>3.294189543760454</v>
      </c>
      <c r="AM189">
        <v>64.85962485554292</v>
      </c>
      <c r="AN189">
        <f>(AP189 - AO189 + BO189*1E3/(8.314*(BQ189+273.15)) * AR189/BN189 * AQ189) * BN189/(100*BB189) * 1000/(1000 - AP189)</f>
        <v>0</v>
      </c>
      <c r="AO189">
        <v>23.92065999608575</v>
      </c>
      <c r="AP189">
        <v>24.284321978022</v>
      </c>
      <c r="AQ189">
        <v>-3.194396842393948E-05</v>
      </c>
      <c r="AR189">
        <v>96.46413391047723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1.51</v>
      </c>
      <c r="BC189">
        <v>0.5</v>
      </c>
      <c r="BD189" t="s">
        <v>355</v>
      </c>
      <c r="BE189">
        <v>2</v>
      </c>
      <c r="BF189" t="b">
        <v>1</v>
      </c>
      <c r="BG189">
        <v>1679425044.314285</v>
      </c>
      <c r="BH189">
        <v>1210.938928571429</v>
      </c>
      <c r="BI189">
        <v>1243.432857142857</v>
      </c>
      <c r="BJ189">
        <v>24.286</v>
      </c>
      <c r="BK189">
        <v>23.92438571428572</v>
      </c>
      <c r="BL189">
        <v>1216.136785714285</v>
      </c>
      <c r="BM189">
        <v>24.38199285714285</v>
      </c>
      <c r="BN189">
        <v>500.0505357142857</v>
      </c>
      <c r="BO189">
        <v>89.93569285714285</v>
      </c>
      <c r="BP189">
        <v>0.09996958571428571</v>
      </c>
      <c r="BQ189">
        <v>26.73047857142857</v>
      </c>
      <c r="BR189">
        <v>27.476425</v>
      </c>
      <c r="BS189">
        <v>999.9000000000002</v>
      </c>
      <c r="BT189">
        <v>0</v>
      </c>
      <c r="BU189">
        <v>0</v>
      </c>
      <c r="BV189">
        <v>10000.30714285714</v>
      </c>
      <c r="BW189">
        <v>0</v>
      </c>
      <c r="BX189">
        <v>13.4898</v>
      </c>
      <c r="BY189">
        <v>-32.49501785714286</v>
      </c>
      <c r="BZ189">
        <v>1241.078571428572</v>
      </c>
      <c r="CA189">
        <v>1273.910714285714</v>
      </c>
      <c r="CB189">
        <v>0.3616178571428571</v>
      </c>
      <c r="CC189">
        <v>1243.432857142857</v>
      </c>
      <c r="CD189">
        <v>23.92438571428572</v>
      </c>
      <c r="CE189">
        <v>2.1841775</v>
      </c>
      <c r="CF189">
        <v>2.151655714285714</v>
      </c>
      <c r="CG189">
        <v>18.84673214285715</v>
      </c>
      <c r="CH189">
        <v>18.60683214285714</v>
      </c>
      <c r="CI189">
        <v>2000.003214285715</v>
      </c>
      <c r="CJ189">
        <v>0.9799997857142854</v>
      </c>
      <c r="CK189">
        <v>0.01999998571428571</v>
      </c>
      <c r="CL189">
        <v>0</v>
      </c>
      <c r="CM189">
        <v>2.295996428571428</v>
      </c>
      <c r="CN189">
        <v>0</v>
      </c>
      <c r="CO189">
        <v>2408.724285714286</v>
      </c>
      <c r="CP189">
        <v>16749.48571428571</v>
      </c>
      <c r="CQ189">
        <v>38.22525</v>
      </c>
      <c r="CR189">
        <v>38.90378571428572</v>
      </c>
      <c r="CS189">
        <v>38.38164285714286</v>
      </c>
      <c r="CT189">
        <v>37.93035714285714</v>
      </c>
      <c r="CU189">
        <v>37.43257142857142</v>
      </c>
      <c r="CV189">
        <v>1960.000357142857</v>
      </c>
      <c r="CW189">
        <v>40.00285714285714</v>
      </c>
      <c r="CX189">
        <v>0</v>
      </c>
      <c r="CY189">
        <v>1679425059.3</v>
      </c>
      <c r="CZ189">
        <v>0</v>
      </c>
      <c r="DA189">
        <v>0</v>
      </c>
      <c r="DB189" t="s">
        <v>356</v>
      </c>
      <c r="DC189">
        <v>1678823626.5</v>
      </c>
      <c r="DD189">
        <v>1678823640.5</v>
      </c>
      <c r="DE189">
        <v>0</v>
      </c>
      <c r="DF189">
        <v>1.239</v>
      </c>
      <c r="DG189">
        <v>0.006</v>
      </c>
      <c r="DH189">
        <v>-2.298</v>
      </c>
      <c r="DI189">
        <v>-0.146</v>
      </c>
      <c r="DJ189">
        <v>420</v>
      </c>
      <c r="DK189">
        <v>21</v>
      </c>
      <c r="DL189">
        <v>0.57</v>
      </c>
      <c r="DM189">
        <v>0.05</v>
      </c>
      <c r="DN189">
        <v>-32.55356</v>
      </c>
      <c r="DO189">
        <v>1.97345741088192</v>
      </c>
      <c r="DP189">
        <v>0.2365313666303053</v>
      </c>
      <c r="DQ189">
        <v>0</v>
      </c>
      <c r="DR189">
        <v>0.365279475</v>
      </c>
      <c r="DS189">
        <v>-0.07439832270168965</v>
      </c>
      <c r="DT189">
        <v>0.009765552890101774</v>
      </c>
      <c r="DU189">
        <v>1</v>
      </c>
      <c r="DV189">
        <v>1</v>
      </c>
      <c r="DW189">
        <v>2</v>
      </c>
      <c r="DX189" t="s">
        <v>357</v>
      </c>
      <c r="DY189">
        <v>2.98349</v>
      </c>
      <c r="DZ189">
        <v>2.71574</v>
      </c>
      <c r="EA189">
        <v>0.197051</v>
      </c>
      <c r="EB189">
        <v>0.197884</v>
      </c>
      <c r="EC189">
        <v>0.107892</v>
      </c>
      <c r="ED189">
        <v>0.104781</v>
      </c>
      <c r="EE189">
        <v>25548.7</v>
      </c>
      <c r="EF189">
        <v>25610.4</v>
      </c>
      <c r="EG189">
        <v>29569.4</v>
      </c>
      <c r="EH189">
        <v>29525.7</v>
      </c>
      <c r="EI189">
        <v>34945.9</v>
      </c>
      <c r="EJ189">
        <v>35122.1</v>
      </c>
      <c r="EK189">
        <v>41656.6</v>
      </c>
      <c r="EL189">
        <v>42066.1</v>
      </c>
      <c r="EM189">
        <v>1.97477</v>
      </c>
      <c r="EN189">
        <v>1.90643</v>
      </c>
      <c r="EO189">
        <v>0.113368</v>
      </c>
      <c r="EP189">
        <v>0</v>
      </c>
      <c r="EQ189">
        <v>25.6404</v>
      </c>
      <c r="ER189">
        <v>999.9</v>
      </c>
      <c r="ES189">
        <v>57.2</v>
      </c>
      <c r="ET189">
        <v>30.6</v>
      </c>
      <c r="EU189">
        <v>28.0456</v>
      </c>
      <c r="EV189">
        <v>62.2637</v>
      </c>
      <c r="EW189">
        <v>32.5921</v>
      </c>
      <c r="EX189">
        <v>1</v>
      </c>
      <c r="EY189">
        <v>-0.0950788</v>
      </c>
      <c r="EZ189">
        <v>0.209831</v>
      </c>
      <c r="FA189">
        <v>20.3414</v>
      </c>
      <c r="FB189">
        <v>5.21699</v>
      </c>
      <c r="FC189">
        <v>12.0099</v>
      </c>
      <c r="FD189">
        <v>4.98905</v>
      </c>
      <c r="FE189">
        <v>3.28828</v>
      </c>
      <c r="FF189">
        <v>9999</v>
      </c>
      <c r="FG189">
        <v>9999</v>
      </c>
      <c r="FH189">
        <v>9999</v>
      </c>
      <c r="FI189">
        <v>999.9</v>
      </c>
      <c r="FJ189">
        <v>1.8674</v>
      </c>
      <c r="FK189">
        <v>1.86646</v>
      </c>
      <c r="FL189">
        <v>1.866</v>
      </c>
      <c r="FM189">
        <v>1.86585</v>
      </c>
      <c r="FN189">
        <v>1.86768</v>
      </c>
      <c r="FO189">
        <v>1.87024</v>
      </c>
      <c r="FP189">
        <v>1.86889</v>
      </c>
      <c r="FQ189">
        <v>1.87027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-5.26</v>
      </c>
      <c r="GF189">
        <v>-0.096</v>
      </c>
      <c r="GG189">
        <v>-1.841240210434717</v>
      </c>
      <c r="GH189">
        <v>-0.003310856085068561</v>
      </c>
      <c r="GI189">
        <v>6.863268723063948E-07</v>
      </c>
      <c r="GJ189">
        <v>-1.919107141366201E-10</v>
      </c>
      <c r="GK189">
        <v>-0.1688837207721138</v>
      </c>
      <c r="GL189">
        <v>-0.01731051475613908</v>
      </c>
      <c r="GM189">
        <v>0.001423790055903263</v>
      </c>
      <c r="GN189">
        <v>-2.424810517790065E-05</v>
      </c>
      <c r="GO189">
        <v>3</v>
      </c>
      <c r="GP189">
        <v>2318</v>
      </c>
      <c r="GQ189">
        <v>1</v>
      </c>
      <c r="GR189">
        <v>25</v>
      </c>
      <c r="GS189">
        <v>10023.8</v>
      </c>
      <c r="GT189">
        <v>10023.5</v>
      </c>
      <c r="GU189">
        <v>2.56714</v>
      </c>
      <c r="GV189">
        <v>2.20215</v>
      </c>
      <c r="GW189">
        <v>1.39648</v>
      </c>
      <c r="GX189">
        <v>2.35107</v>
      </c>
      <c r="GY189">
        <v>1.49536</v>
      </c>
      <c r="GZ189">
        <v>2.51343</v>
      </c>
      <c r="HA189">
        <v>35.5915</v>
      </c>
      <c r="HB189">
        <v>24.07</v>
      </c>
      <c r="HC189">
        <v>18</v>
      </c>
      <c r="HD189">
        <v>528.809</v>
      </c>
      <c r="HE189">
        <v>440.98</v>
      </c>
      <c r="HF189">
        <v>24.6764</v>
      </c>
      <c r="HG189">
        <v>26.3002</v>
      </c>
      <c r="HH189">
        <v>29.9997</v>
      </c>
      <c r="HI189">
        <v>26.3245</v>
      </c>
      <c r="HJ189">
        <v>26.2738</v>
      </c>
      <c r="HK189">
        <v>51.3749</v>
      </c>
      <c r="HL189">
        <v>22.7174</v>
      </c>
      <c r="HM189">
        <v>100</v>
      </c>
      <c r="HN189">
        <v>24.6962</v>
      </c>
      <c r="HO189">
        <v>1289.37</v>
      </c>
      <c r="HP189">
        <v>23.9213</v>
      </c>
      <c r="HQ189">
        <v>101.126</v>
      </c>
      <c r="HR189">
        <v>101.037</v>
      </c>
    </row>
    <row r="190" spans="1:226">
      <c r="A190">
        <v>174</v>
      </c>
      <c r="B190">
        <v>1679425057.1</v>
      </c>
      <c r="C190">
        <v>3144</v>
      </c>
      <c r="D190" t="s">
        <v>707</v>
      </c>
      <c r="E190" t="s">
        <v>708</v>
      </c>
      <c r="F190">
        <v>5</v>
      </c>
      <c r="G190" t="s">
        <v>353</v>
      </c>
      <c r="H190" t="s">
        <v>354</v>
      </c>
      <c r="I190">
        <v>1679425049.6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1306.949481273481</v>
      </c>
      <c r="AK190">
        <v>1282.084</v>
      </c>
      <c r="AL190">
        <v>3.34641060323175</v>
      </c>
      <c r="AM190">
        <v>64.85962485554292</v>
      </c>
      <c r="AN190">
        <f>(AP190 - AO190 + BO190*1E3/(8.314*(BQ190+273.15)) * AR190/BN190 * AQ190) * BN190/(100*BB190) * 1000/(1000 - AP190)</f>
        <v>0</v>
      </c>
      <c r="AO190">
        <v>23.95870887231248</v>
      </c>
      <c r="AP190">
        <v>24.294321978022</v>
      </c>
      <c r="AQ190">
        <v>5.712112251886419E-05</v>
      </c>
      <c r="AR190">
        <v>96.46413391047723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1.51</v>
      </c>
      <c r="BC190">
        <v>0.5</v>
      </c>
      <c r="BD190" t="s">
        <v>355</v>
      </c>
      <c r="BE190">
        <v>2</v>
      </c>
      <c r="BF190" t="b">
        <v>1</v>
      </c>
      <c r="BG190">
        <v>1679425049.6</v>
      </c>
      <c r="BH190">
        <v>1228.201481481482</v>
      </c>
      <c r="BI190">
        <v>1260.656666666667</v>
      </c>
      <c r="BJ190">
        <v>24.28595185185185</v>
      </c>
      <c r="BK190">
        <v>23.93706296296296</v>
      </c>
      <c r="BL190">
        <v>1233.442962962963</v>
      </c>
      <c r="BM190">
        <v>24.38195185185184</v>
      </c>
      <c r="BN190">
        <v>500.0685925925927</v>
      </c>
      <c r="BO190">
        <v>89.93608148148149</v>
      </c>
      <c r="BP190">
        <v>0.1000642296296296</v>
      </c>
      <c r="BQ190">
        <v>26.73048888888889</v>
      </c>
      <c r="BR190">
        <v>27.48521111111111</v>
      </c>
      <c r="BS190">
        <v>999.9000000000001</v>
      </c>
      <c r="BT190">
        <v>0</v>
      </c>
      <c r="BU190">
        <v>0</v>
      </c>
      <c r="BV190">
        <v>9985.414444444445</v>
      </c>
      <c r="BW190">
        <v>0</v>
      </c>
      <c r="BX190">
        <v>13.4898</v>
      </c>
      <c r="BY190">
        <v>-32.45573333333333</v>
      </c>
      <c r="BZ190">
        <v>1258.771481481481</v>
      </c>
      <c r="CA190">
        <v>1291.572592592593</v>
      </c>
      <c r="CB190">
        <v>0.3488982592592592</v>
      </c>
      <c r="CC190">
        <v>1260.656666666667</v>
      </c>
      <c r="CD190">
        <v>23.93706296296296</v>
      </c>
      <c r="CE190">
        <v>2.184183333333333</v>
      </c>
      <c r="CF190">
        <v>2.152805555555556</v>
      </c>
      <c r="CG190">
        <v>18.84677037037037</v>
      </c>
      <c r="CH190">
        <v>18.61536666666667</v>
      </c>
      <c r="CI190">
        <v>2000.011481481481</v>
      </c>
      <c r="CJ190">
        <v>0.9799988888888889</v>
      </c>
      <c r="CK190">
        <v>0.0200008962962963</v>
      </c>
      <c r="CL190">
        <v>0</v>
      </c>
      <c r="CM190">
        <v>2.366203703703703</v>
      </c>
      <c r="CN190">
        <v>0</v>
      </c>
      <c r="CO190">
        <v>2409.12</v>
      </c>
      <c r="CP190">
        <v>16749.54074074074</v>
      </c>
      <c r="CQ190">
        <v>38.20333333333333</v>
      </c>
      <c r="CR190">
        <v>38.88418518518519</v>
      </c>
      <c r="CS190">
        <v>38.354</v>
      </c>
      <c r="CT190">
        <v>37.90944444444444</v>
      </c>
      <c r="CU190">
        <v>37.41174074074074</v>
      </c>
      <c r="CV190">
        <v>1960.007037037037</v>
      </c>
      <c r="CW190">
        <v>40.00444444444445</v>
      </c>
      <c r="CX190">
        <v>0</v>
      </c>
      <c r="CY190">
        <v>1679425064.1</v>
      </c>
      <c r="CZ190">
        <v>0</v>
      </c>
      <c r="DA190">
        <v>0</v>
      </c>
      <c r="DB190" t="s">
        <v>356</v>
      </c>
      <c r="DC190">
        <v>1678823626.5</v>
      </c>
      <c r="DD190">
        <v>1678823640.5</v>
      </c>
      <c r="DE190">
        <v>0</v>
      </c>
      <c r="DF190">
        <v>1.239</v>
      </c>
      <c r="DG190">
        <v>0.006</v>
      </c>
      <c r="DH190">
        <v>-2.298</v>
      </c>
      <c r="DI190">
        <v>-0.146</v>
      </c>
      <c r="DJ190">
        <v>420</v>
      </c>
      <c r="DK190">
        <v>21</v>
      </c>
      <c r="DL190">
        <v>0.57</v>
      </c>
      <c r="DM190">
        <v>0.05</v>
      </c>
      <c r="DN190">
        <v>-32.52788048780488</v>
      </c>
      <c r="DO190">
        <v>0.8353797909407585</v>
      </c>
      <c r="DP190">
        <v>0.2513082076435829</v>
      </c>
      <c r="DQ190">
        <v>0</v>
      </c>
      <c r="DR190">
        <v>0.3548232195121951</v>
      </c>
      <c r="DS190">
        <v>-0.1518066271776997</v>
      </c>
      <c r="DT190">
        <v>0.01673472452863732</v>
      </c>
      <c r="DU190">
        <v>0</v>
      </c>
      <c r="DV190">
        <v>0</v>
      </c>
      <c r="DW190">
        <v>2</v>
      </c>
      <c r="DX190" t="s">
        <v>381</v>
      </c>
      <c r="DY190">
        <v>2.9833</v>
      </c>
      <c r="DZ190">
        <v>2.71544</v>
      </c>
      <c r="EA190">
        <v>0.198672</v>
      </c>
      <c r="EB190">
        <v>0.199531</v>
      </c>
      <c r="EC190">
        <v>0.107926</v>
      </c>
      <c r="ED190">
        <v>0.104792</v>
      </c>
      <c r="EE190">
        <v>25498</v>
      </c>
      <c r="EF190">
        <v>25558.3</v>
      </c>
      <c r="EG190">
        <v>29570.4</v>
      </c>
      <c r="EH190">
        <v>29526.2</v>
      </c>
      <c r="EI190">
        <v>34945.8</v>
      </c>
      <c r="EJ190">
        <v>35122.1</v>
      </c>
      <c r="EK190">
        <v>41658.1</v>
      </c>
      <c r="EL190">
        <v>42066.6</v>
      </c>
      <c r="EM190">
        <v>1.9748</v>
      </c>
      <c r="EN190">
        <v>1.90635</v>
      </c>
      <c r="EO190">
        <v>0.113308</v>
      </c>
      <c r="EP190">
        <v>0</v>
      </c>
      <c r="EQ190">
        <v>25.6404</v>
      </c>
      <c r="ER190">
        <v>999.9</v>
      </c>
      <c r="ES190">
        <v>57.2</v>
      </c>
      <c r="ET190">
        <v>30.6</v>
      </c>
      <c r="EU190">
        <v>28.0405</v>
      </c>
      <c r="EV190">
        <v>62.5737</v>
      </c>
      <c r="EW190">
        <v>33.0489</v>
      </c>
      <c r="EX190">
        <v>1</v>
      </c>
      <c r="EY190">
        <v>-0.0952795</v>
      </c>
      <c r="EZ190">
        <v>0.310972</v>
      </c>
      <c r="FA190">
        <v>20.3411</v>
      </c>
      <c r="FB190">
        <v>5.21774</v>
      </c>
      <c r="FC190">
        <v>12.0099</v>
      </c>
      <c r="FD190">
        <v>4.98925</v>
      </c>
      <c r="FE190">
        <v>3.2885</v>
      </c>
      <c r="FF190">
        <v>9999</v>
      </c>
      <c r="FG190">
        <v>9999</v>
      </c>
      <c r="FH190">
        <v>9999</v>
      </c>
      <c r="FI190">
        <v>999.9</v>
      </c>
      <c r="FJ190">
        <v>1.86741</v>
      </c>
      <c r="FK190">
        <v>1.86646</v>
      </c>
      <c r="FL190">
        <v>1.866</v>
      </c>
      <c r="FM190">
        <v>1.86584</v>
      </c>
      <c r="FN190">
        <v>1.86768</v>
      </c>
      <c r="FO190">
        <v>1.87026</v>
      </c>
      <c r="FP190">
        <v>1.86888</v>
      </c>
      <c r="FQ190">
        <v>1.87027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-5.31</v>
      </c>
      <c r="GF190">
        <v>-0.0959</v>
      </c>
      <c r="GG190">
        <v>-1.841240210434717</v>
      </c>
      <c r="GH190">
        <v>-0.003310856085068561</v>
      </c>
      <c r="GI190">
        <v>6.863268723063948E-07</v>
      </c>
      <c r="GJ190">
        <v>-1.919107141366201E-10</v>
      </c>
      <c r="GK190">
        <v>-0.1688837207721138</v>
      </c>
      <c r="GL190">
        <v>-0.01731051475613908</v>
      </c>
      <c r="GM190">
        <v>0.001423790055903263</v>
      </c>
      <c r="GN190">
        <v>-2.424810517790065E-05</v>
      </c>
      <c r="GO190">
        <v>3</v>
      </c>
      <c r="GP190">
        <v>2318</v>
      </c>
      <c r="GQ190">
        <v>1</v>
      </c>
      <c r="GR190">
        <v>25</v>
      </c>
      <c r="GS190">
        <v>10023.8</v>
      </c>
      <c r="GT190">
        <v>10023.6</v>
      </c>
      <c r="GU190">
        <v>2.59033</v>
      </c>
      <c r="GV190">
        <v>2.20459</v>
      </c>
      <c r="GW190">
        <v>1.39648</v>
      </c>
      <c r="GX190">
        <v>2.34985</v>
      </c>
      <c r="GY190">
        <v>1.49536</v>
      </c>
      <c r="GZ190">
        <v>2.50122</v>
      </c>
      <c r="HA190">
        <v>35.5915</v>
      </c>
      <c r="HB190">
        <v>24.0787</v>
      </c>
      <c r="HC190">
        <v>18</v>
      </c>
      <c r="HD190">
        <v>528.8049999999999</v>
      </c>
      <c r="HE190">
        <v>440.917</v>
      </c>
      <c r="HF190">
        <v>24.696</v>
      </c>
      <c r="HG190">
        <v>26.298</v>
      </c>
      <c r="HH190">
        <v>29.9998</v>
      </c>
      <c r="HI190">
        <v>26.3222</v>
      </c>
      <c r="HJ190">
        <v>26.2716</v>
      </c>
      <c r="HK190">
        <v>51.8744</v>
      </c>
      <c r="HL190">
        <v>22.7174</v>
      </c>
      <c r="HM190">
        <v>100</v>
      </c>
      <c r="HN190">
        <v>24.6058</v>
      </c>
      <c r="HO190">
        <v>1302.81</v>
      </c>
      <c r="HP190">
        <v>23.8891</v>
      </c>
      <c r="HQ190">
        <v>101.129</v>
      </c>
      <c r="HR190">
        <v>101.038</v>
      </c>
    </row>
    <row r="191" spans="1:226">
      <c r="A191">
        <v>175</v>
      </c>
      <c r="B191">
        <v>1679425062.1</v>
      </c>
      <c r="C191">
        <v>3149</v>
      </c>
      <c r="D191" t="s">
        <v>709</v>
      </c>
      <c r="E191" t="s">
        <v>710</v>
      </c>
      <c r="F191">
        <v>5</v>
      </c>
      <c r="G191" t="s">
        <v>353</v>
      </c>
      <c r="H191" t="s">
        <v>354</v>
      </c>
      <c r="I191">
        <v>1679425054.314285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1324.229438633884</v>
      </c>
      <c r="AK191">
        <v>1299.233272727272</v>
      </c>
      <c r="AL191">
        <v>3.434786750905464</v>
      </c>
      <c r="AM191">
        <v>64.85962485554292</v>
      </c>
      <c r="AN191">
        <f>(AP191 - AO191 + BO191*1E3/(8.314*(BQ191+273.15)) * AR191/BN191 * AQ191) * BN191/(100*BB191) * 1000/(1000 - AP191)</f>
        <v>0</v>
      </c>
      <c r="AO191">
        <v>23.95870425246203</v>
      </c>
      <c r="AP191">
        <v>24.29508791208793</v>
      </c>
      <c r="AQ191">
        <v>4.025145544472043E-05</v>
      </c>
      <c r="AR191">
        <v>96.46413391047723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1.51</v>
      </c>
      <c r="BC191">
        <v>0.5</v>
      </c>
      <c r="BD191" t="s">
        <v>355</v>
      </c>
      <c r="BE191">
        <v>2</v>
      </c>
      <c r="BF191" t="b">
        <v>1</v>
      </c>
      <c r="BG191">
        <v>1679425054.314285</v>
      </c>
      <c r="BH191">
        <v>1243.615</v>
      </c>
      <c r="BI191">
        <v>1276.179285714286</v>
      </c>
      <c r="BJ191">
        <v>24.28968214285714</v>
      </c>
      <c r="BK191">
        <v>23.94984285714286</v>
      </c>
      <c r="BL191">
        <v>1248.895</v>
      </c>
      <c r="BM191">
        <v>24.38566428571429</v>
      </c>
      <c r="BN191">
        <v>500.0584285714285</v>
      </c>
      <c r="BO191">
        <v>89.93619642857144</v>
      </c>
      <c r="BP191">
        <v>0.09999768214285713</v>
      </c>
      <c r="BQ191">
        <v>26.7295</v>
      </c>
      <c r="BR191">
        <v>27.48898214285714</v>
      </c>
      <c r="BS191">
        <v>999.9000000000002</v>
      </c>
      <c r="BT191">
        <v>0</v>
      </c>
      <c r="BU191">
        <v>0</v>
      </c>
      <c r="BV191">
        <v>9986.113928571429</v>
      </c>
      <c r="BW191">
        <v>0</v>
      </c>
      <c r="BX191">
        <v>13.4898</v>
      </c>
      <c r="BY191">
        <v>-32.5645</v>
      </c>
      <c r="BZ191">
        <v>1274.574642857143</v>
      </c>
      <c r="CA191">
        <v>1307.492857142857</v>
      </c>
      <c r="CB191">
        <v>0.3398452857142857</v>
      </c>
      <c r="CC191">
        <v>1276.179285714286</v>
      </c>
      <c r="CD191">
        <v>23.94984285714286</v>
      </c>
      <c r="CE191">
        <v>2.184521785714285</v>
      </c>
      <c r="CF191">
        <v>2.153958214285714</v>
      </c>
      <c r="CG191">
        <v>18.84925714285714</v>
      </c>
      <c r="CH191">
        <v>18.623925</v>
      </c>
      <c r="CI191">
        <v>2000.016428571429</v>
      </c>
      <c r="CJ191">
        <v>0.9800017142857141</v>
      </c>
      <c r="CK191">
        <v>0.01999799285714286</v>
      </c>
      <c r="CL191">
        <v>0</v>
      </c>
      <c r="CM191">
        <v>2.317567857142858</v>
      </c>
      <c r="CN191">
        <v>0</v>
      </c>
      <c r="CO191">
        <v>2409.566785714286</v>
      </c>
      <c r="CP191">
        <v>16749.60357142857</v>
      </c>
      <c r="CQ191">
        <v>38.17375</v>
      </c>
      <c r="CR191">
        <v>38.85925</v>
      </c>
      <c r="CS191">
        <v>38.33449999999999</v>
      </c>
      <c r="CT191">
        <v>37.8905</v>
      </c>
      <c r="CU191">
        <v>37.39271428571429</v>
      </c>
      <c r="CV191">
        <v>1960.017857142857</v>
      </c>
      <c r="CW191">
        <v>39.99857142857143</v>
      </c>
      <c r="CX191">
        <v>0</v>
      </c>
      <c r="CY191">
        <v>1679425068.9</v>
      </c>
      <c r="CZ191">
        <v>0</v>
      </c>
      <c r="DA191">
        <v>0</v>
      </c>
      <c r="DB191" t="s">
        <v>356</v>
      </c>
      <c r="DC191">
        <v>1678823626.5</v>
      </c>
      <c r="DD191">
        <v>1678823640.5</v>
      </c>
      <c r="DE191">
        <v>0</v>
      </c>
      <c r="DF191">
        <v>1.239</v>
      </c>
      <c r="DG191">
        <v>0.006</v>
      </c>
      <c r="DH191">
        <v>-2.298</v>
      </c>
      <c r="DI191">
        <v>-0.146</v>
      </c>
      <c r="DJ191">
        <v>420</v>
      </c>
      <c r="DK191">
        <v>21</v>
      </c>
      <c r="DL191">
        <v>0.57</v>
      </c>
      <c r="DM191">
        <v>0.05</v>
      </c>
      <c r="DN191">
        <v>-32.56544390243902</v>
      </c>
      <c r="DO191">
        <v>-1.621404878048724</v>
      </c>
      <c r="DP191">
        <v>0.2895668338109657</v>
      </c>
      <c r="DQ191">
        <v>0</v>
      </c>
      <c r="DR191">
        <v>0.3470870975609756</v>
      </c>
      <c r="DS191">
        <v>-0.1281043275261321</v>
      </c>
      <c r="DT191">
        <v>0.01544286469665724</v>
      </c>
      <c r="DU191">
        <v>0</v>
      </c>
      <c r="DV191">
        <v>0</v>
      </c>
      <c r="DW191">
        <v>2</v>
      </c>
      <c r="DX191" t="s">
        <v>381</v>
      </c>
      <c r="DY191">
        <v>2.98366</v>
      </c>
      <c r="DZ191">
        <v>2.71566</v>
      </c>
      <c r="EA191">
        <v>0.200307</v>
      </c>
      <c r="EB191">
        <v>0.201121</v>
      </c>
      <c r="EC191">
        <v>0.10792</v>
      </c>
      <c r="ED191">
        <v>0.104785</v>
      </c>
      <c r="EE191">
        <v>25446</v>
      </c>
      <c r="EF191">
        <v>25507.6</v>
      </c>
      <c r="EG191">
        <v>29570.3</v>
      </c>
      <c r="EH191">
        <v>29526.3</v>
      </c>
      <c r="EI191">
        <v>34945.8</v>
      </c>
      <c r="EJ191">
        <v>35122.6</v>
      </c>
      <c r="EK191">
        <v>41657.8</v>
      </c>
      <c r="EL191">
        <v>42066.8</v>
      </c>
      <c r="EM191">
        <v>1.97483</v>
      </c>
      <c r="EN191">
        <v>1.90667</v>
      </c>
      <c r="EO191">
        <v>0.113949</v>
      </c>
      <c r="EP191">
        <v>0</v>
      </c>
      <c r="EQ191">
        <v>25.6399</v>
      </c>
      <c r="ER191">
        <v>999.9</v>
      </c>
      <c r="ES191">
        <v>57.2</v>
      </c>
      <c r="ET191">
        <v>30.6</v>
      </c>
      <c r="EU191">
        <v>28.0441</v>
      </c>
      <c r="EV191">
        <v>62.9737</v>
      </c>
      <c r="EW191">
        <v>32.508</v>
      </c>
      <c r="EX191">
        <v>1</v>
      </c>
      <c r="EY191">
        <v>-0.09539889999999999</v>
      </c>
      <c r="EZ191">
        <v>0.487884</v>
      </c>
      <c r="FA191">
        <v>20.3406</v>
      </c>
      <c r="FB191">
        <v>5.21804</v>
      </c>
      <c r="FC191">
        <v>12.0099</v>
      </c>
      <c r="FD191">
        <v>4.98945</v>
      </c>
      <c r="FE191">
        <v>3.2885</v>
      </c>
      <c r="FF191">
        <v>9999</v>
      </c>
      <c r="FG191">
        <v>9999</v>
      </c>
      <c r="FH191">
        <v>9999</v>
      </c>
      <c r="FI191">
        <v>999.9</v>
      </c>
      <c r="FJ191">
        <v>1.86741</v>
      </c>
      <c r="FK191">
        <v>1.86646</v>
      </c>
      <c r="FL191">
        <v>1.86599</v>
      </c>
      <c r="FM191">
        <v>1.86586</v>
      </c>
      <c r="FN191">
        <v>1.86768</v>
      </c>
      <c r="FO191">
        <v>1.87023</v>
      </c>
      <c r="FP191">
        <v>1.86887</v>
      </c>
      <c r="FQ191">
        <v>1.87027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-5.35</v>
      </c>
      <c r="GF191">
        <v>-0.0959</v>
      </c>
      <c r="GG191">
        <v>-1.841240210434717</v>
      </c>
      <c r="GH191">
        <v>-0.003310856085068561</v>
      </c>
      <c r="GI191">
        <v>6.863268723063948E-07</v>
      </c>
      <c r="GJ191">
        <v>-1.919107141366201E-10</v>
      </c>
      <c r="GK191">
        <v>-0.1688837207721138</v>
      </c>
      <c r="GL191">
        <v>-0.01731051475613908</v>
      </c>
      <c r="GM191">
        <v>0.001423790055903263</v>
      </c>
      <c r="GN191">
        <v>-2.424810517790065E-05</v>
      </c>
      <c r="GO191">
        <v>3</v>
      </c>
      <c r="GP191">
        <v>2318</v>
      </c>
      <c r="GQ191">
        <v>1</v>
      </c>
      <c r="GR191">
        <v>25</v>
      </c>
      <c r="GS191">
        <v>10023.9</v>
      </c>
      <c r="GT191">
        <v>10023.7</v>
      </c>
      <c r="GU191">
        <v>2.62085</v>
      </c>
      <c r="GV191">
        <v>2.1936</v>
      </c>
      <c r="GW191">
        <v>1.39648</v>
      </c>
      <c r="GX191">
        <v>2.35107</v>
      </c>
      <c r="GY191">
        <v>1.49536</v>
      </c>
      <c r="GZ191">
        <v>2.5415</v>
      </c>
      <c r="HA191">
        <v>35.5915</v>
      </c>
      <c r="HB191">
        <v>24.07</v>
      </c>
      <c r="HC191">
        <v>18</v>
      </c>
      <c r="HD191">
        <v>528.801</v>
      </c>
      <c r="HE191">
        <v>441.097</v>
      </c>
      <c r="HF191">
        <v>24.6273</v>
      </c>
      <c r="HG191">
        <v>26.2953</v>
      </c>
      <c r="HH191">
        <v>30</v>
      </c>
      <c r="HI191">
        <v>26.32</v>
      </c>
      <c r="HJ191">
        <v>26.2694</v>
      </c>
      <c r="HK191">
        <v>52.4405</v>
      </c>
      <c r="HL191">
        <v>22.7174</v>
      </c>
      <c r="HM191">
        <v>100</v>
      </c>
      <c r="HN191">
        <v>24.6252</v>
      </c>
      <c r="HO191">
        <v>1322.88</v>
      </c>
      <c r="HP191">
        <v>23.8691</v>
      </c>
      <c r="HQ191">
        <v>101.129</v>
      </c>
      <c r="HR191">
        <v>101.039</v>
      </c>
    </row>
    <row r="192" spans="1:226">
      <c r="A192">
        <v>176</v>
      </c>
      <c r="B192">
        <v>1679425067.1</v>
      </c>
      <c r="C192">
        <v>3154</v>
      </c>
      <c r="D192" t="s">
        <v>711</v>
      </c>
      <c r="E192" t="s">
        <v>712</v>
      </c>
      <c r="F192">
        <v>5</v>
      </c>
      <c r="G192" t="s">
        <v>353</v>
      </c>
      <c r="H192" t="s">
        <v>354</v>
      </c>
      <c r="I192">
        <v>1679425059.6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1341.215373113904</v>
      </c>
      <c r="AK192">
        <v>1316.058787878788</v>
      </c>
      <c r="AL192">
        <v>3.363113469582869</v>
      </c>
      <c r="AM192">
        <v>64.85962485554292</v>
      </c>
      <c r="AN192">
        <f>(AP192 - AO192 + BO192*1E3/(8.314*(BQ192+273.15)) * AR192/BN192 * AQ192) * BN192/(100*BB192) * 1000/(1000 - AP192)</f>
        <v>0</v>
      </c>
      <c r="AO192">
        <v>23.95655508411734</v>
      </c>
      <c r="AP192">
        <v>24.28626813186814</v>
      </c>
      <c r="AQ192">
        <v>-4.103717364694771E-05</v>
      </c>
      <c r="AR192">
        <v>96.46413391047723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1.51</v>
      </c>
      <c r="BC192">
        <v>0.5</v>
      </c>
      <c r="BD192" t="s">
        <v>355</v>
      </c>
      <c r="BE192">
        <v>2</v>
      </c>
      <c r="BF192" t="b">
        <v>1</v>
      </c>
      <c r="BG192">
        <v>1679425059.6</v>
      </c>
      <c r="BH192">
        <v>1260.964814814815</v>
      </c>
      <c r="BI192">
        <v>1293.806666666667</v>
      </c>
      <c r="BJ192">
        <v>24.29217777777778</v>
      </c>
      <c r="BK192">
        <v>23.95723333333333</v>
      </c>
      <c r="BL192">
        <v>1266.287777777778</v>
      </c>
      <c r="BM192">
        <v>24.38814074074074</v>
      </c>
      <c r="BN192">
        <v>500.0734444444445</v>
      </c>
      <c r="BO192">
        <v>89.93635555555555</v>
      </c>
      <c r="BP192">
        <v>0.1000165185185185</v>
      </c>
      <c r="BQ192">
        <v>26.72623703703703</v>
      </c>
      <c r="BR192">
        <v>27.4950037037037</v>
      </c>
      <c r="BS192">
        <v>999.9000000000001</v>
      </c>
      <c r="BT192">
        <v>0</v>
      </c>
      <c r="BU192">
        <v>0</v>
      </c>
      <c r="BV192">
        <v>9993.59037037037</v>
      </c>
      <c r="BW192">
        <v>0</v>
      </c>
      <c r="BX192">
        <v>13.4898</v>
      </c>
      <c r="BY192">
        <v>-32.84221851851852</v>
      </c>
      <c r="BZ192">
        <v>1292.358888888889</v>
      </c>
      <c r="CA192">
        <v>1325.562592592593</v>
      </c>
      <c r="CB192">
        <v>0.3349525555555556</v>
      </c>
      <c r="CC192">
        <v>1293.806666666667</v>
      </c>
      <c r="CD192">
        <v>23.95723333333333</v>
      </c>
      <c r="CE192">
        <v>2.184751111111111</v>
      </c>
      <c r="CF192">
        <v>2.154626666666667</v>
      </c>
      <c r="CG192">
        <v>18.85094074074074</v>
      </c>
      <c r="CH192">
        <v>18.62888518518518</v>
      </c>
      <c r="CI192">
        <v>2000.02</v>
      </c>
      <c r="CJ192">
        <v>0.9800040000000001</v>
      </c>
      <c r="CK192">
        <v>0.01999563703703704</v>
      </c>
      <c r="CL192">
        <v>0</v>
      </c>
      <c r="CM192">
        <v>2.313318518518518</v>
      </c>
      <c r="CN192">
        <v>0</v>
      </c>
      <c r="CO192">
        <v>2410.101481481481</v>
      </c>
      <c r="CP192">
        <v>16749.65555555556</v>
      </c>
      <c r="CQ192">
        <v>38.15025925925926</v>
      </c>
      <c r="CR192">
        <v>38.83766666666666</v>
      </c>
      <c r="CS192">
        <v>38.29592592592593</v>
      </c>
      <c r="CT192">
        <v>37.85866666666667</v>
      </c>
      <c r="CU192">
        <v>37.37266666666667</v>
      </c>
      <c r="CV192">
        <v>1960.026666666667</v>
      </c>
      <c r="CW192">
        <v>39.99333333333333</v>
      </c>
      <c r="CX192">
        <v>0</v>
      </c>
      <c r="CY192">
        <v>1679425074.3</v>
      </c>
      <c r="CZ192">
        <v>0</v>
      </c>
      <c r="DA192">
        <v>0</v>
      </c>
      <c r="DB192" t="s">
        <v>356</v>
      </c>
      <c r="DC192">
        <v>1678823626.5</v>
      </c>
      <c r="DD192">
        <v>1678823640.5</v>
      </c>
      <c r="DE192">
        <v>0</v>
      </c>
      <c r="DF192">
        <v>1.239</v>
      </c>
      <c r="DG192">
        <v>0.006</v>
      </c>
      <c r="DH192">
        <v>-2.298</v>
      </c>
      <c r="DI192">
        <v>-0.146</v>
      </c>
      <c r="DJ192">
        <v>420</v>
      </c>
      <c r="DK192">
        <v>21</v>
      </c>
      <c r="DL192">
        <v>0.57</v>
      </c>
      <c r="DM192">
        <v>0.05</v>
      </c>
      <c r="DN192">
        <v>-32.63475365853659</v>
      </c>
      <c r="DO192">
        <v>-2.639876655052243</v>
      </c>
      <c r="DP192">
        <v>0.3246685101930972</v>
      </c>
      <c r="DQ192">
        <v>0</v>
      </c>
      <c r="DR192">
        <v>0.3405843658536585</v>
      </c>
      <c r="DS192">
        <v>-0.07347497560975561</v>
      </c>
      <c r="DT192">
        <v>0.01160542469826618</v>
      </c>
      <c r="DU192">
        <v>1</v>
      </c>
      <c r="DV192">
        <v>1</v>
      </c>
      <c r="DW192">
        <v>2</v>
      </c>
      <c r="DX192" t="s">
        <v>357</v>
      </c>
      <c r="DY192">
        <v>2.98335</v>
      </c>
      <c r="DZ192">
        <v>2.71578</v>
      </c>
      <c r="EA192">
        <v>0.201912</v>
      </c>
      <c r="EB192">
        <v>0.202716</v>
      </c>
      <c r="EC192">
        <v>0.107895</v>
      </c>
      <c r="ED192">
        <v>0.104769</v>
      </c>
      <c r="EE192">
        <v>25395.3</v>
      </c>
      <c r="EF192">
        <v>25457</v>
      </c>
      <c r="EG192">
        <v>29570.7</v>
      </c>
      <c r="EH192">
        <v>29526.6</v>
      </c>
      <c r="EI192">
        <v>34947.5</v>
      </c>
      <c r="EJ192">
        <v>35123.5</v>
      </c>
      <c r="EK192">
        <v>41658.6</v>
      </c>
      <c r="EL192">
        <v>42067.1</v>
      </c>
      <c r="EM192">
        <v>1.97467</v>
      </c>
      <c r="EN192">
        <v>1.907</v>
      </c>
      <c r="EO192">
        <v>0.112277</v>
      </c>
      <c r="EP192">
        <v>0</v>
      </c>
      <c r="EQ192">
        <v>25.6383</v>
      </c>
      <c r="ER192">
        <v>999.9</v>
      </c>
      <c r="ES192">
        <v>57.2</v>
      </c>
      <c r="ET192">
        <v>30.6</v>
      </c>
      <c r="EU192">
        <v>28.0463</v>
      </c>
      <c r="EV192">
        <v>62.8037</v>
      </c>
      <c r="EW192">
        <v>32.5601</v>
      </c>
      <c r="EX192">
        <v>1</v>
      </c>
      <c r="EY192">
        <v>-0.0949492</v>
      </c>
      <c r="EZ192">
        <v>0.335705</v>
      </c>
      <c r="FA192">
        <v>20.341</v>
      </c>
      <c r="FB192">
        <v>5.21789</v>
      </c>
      <c r="FC192">
        <v>12.0099</v>
      </c>
      <c r="FD192">
        <v>4.98915</v>
      </c>
      <c r="FE192">
        <v>3.28845</v>
      </c>
      <c r="FF192">
        <v>9999</v>
      </c>
      <c r="FG192">
        <v>9999</v>
      </c>
      <c r="FH192">
        <v>9999</v>
      </c>
      <c r="FI192">
        <v>999.9</v>
      </c>
      <c r="FJ192">
        <v>1.86741</v>
      </c>
      <c r="FK192">
        <v>1.86646</v>
      </c>
      <c r="FL192">
        <v>1.86599</v>
      </c>
      <c r="FM192">
        <v>1.86584</v>
      </c>
      <c r="FN192">
        <v>1.86768</v>
      </c>
      <c r="FO192">
        <v>1.87025</v>
      </c>
      <c r="FP192">
        <v>1.86887</v>
      </c>
      <c r="FQ192">
        <v>1.87026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-5.38</v>
      </c>
      <c r="GF192">
        <v>-0.096</v>
      </c>
      <c r="GG192">
        <v>-1.841240210434717</v>
      </c>
      <c r="GH192">
        <v>-0.003310856085068561</v>
      </c>
      <c r="GI192">
        <v>6.863268723063948E-07</v>
      </c>
      <c r="GJ192">
        <v>-1.919107141366201E-10</v>
      </c>
      <c r="GK192">
        <v>-0.1688837207721138</v>
      </c>
      <c r="GL192">
        <v>-0.01731051475613908</v>
      </c>
      <c r="GM192">
        <v>0.001423790055903263</v>
      </c>
      <c r="GN192">
        <v>-2.424810517790065E-05</v>
      </c>
      <c r="GO192">
        <v>3</v>
      </c>
      <c r="GP192">
        <v>2318</v>
      </c>
      <c r="GQ192">
        <v>1</v>
      </c>
      <c r="GR192">
        <v>25</v>
      </c>
      <c r="GS192">
        <v>10024</v>
      </c>
      <c r="GT192">
        <v>10023.8</v>
      </c>
      <c r="GU192">
        <v>2.64648</v>
      </c>
      <c r="GV192">
        <v>2.19604</v>
      </c>
      <c r="GW192">
        <v>1.39648</v>
      </c>
      <c r="GX192">
        <v>2.34985</v>
      </c>
      <c r="GY192">
        <v>1.49536</v>
      </c>
      <c r="GZ192">
        <v>2.53784</v>
      </c>
      <c r="HA192">
        <v>35.5915</v>
      </c>
      <c r="HB192">
        <v>24.0787</v>
      </c>
      <c r="HC192">
        <v>18</v>
      </c>
      <c r="HD192">
        <v>528.677</v>
      </c>
      <c r="HE192">
        <v>441.272</v>
      </c>
      <c r="HF192">
        <v>24.6161</v>
      </c>
      <c r="HG192">
        <v>26.293</v>
      </c>
      <c r="HH192">
        <v>30.0001</v>
      </c>
      <c r="HI192">
        <v>26.3173</v>
      </c>
      <c r="HJ192">
        <v>26.2667</v>
      </c>
      <c r="HK192">
        <v>52.9455</v>
      </c>
      <c r="HL192">
        <v>22.9889</v>
      </c>
      <c r="HM192">
        <v>100</v>
      </c>
      <c r="HN192">
        <v>24.6311</v>
      </c>
      <c r="HO192">
        <v>1336.24</v>
      </c>
      <c r="HP192">
        <v>23.8485</v>
      </c>
      <c r="HQ192">
        <v>101.131</v>
      </c>
      <c r="HR192">
        <v>101.04</v>
      </c>
    </row>
    <row r="193" spans="1:226">
      <c r="A193">
        <v>177</v>
      </c>
      <c r="B193">
        <v>1679425072.1</v>
      </c>
      <c r="C193">
        <v>3159</v>
      </c>
      <c r="D193" t="s">
        <v>713</v>
      </c>
      <c r="E193" t="s">
        <v>714</v>
      </c>
      <c r="F193">
        <v>5</v>
      </c>
      <c r="G193" t="s">
        <v>353</v>
      </c>
      <c r="H193" t="s">
        <v>354</v>
      </c>
      <c r="I193">
        <v>1679425064.314285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1358.429442726304</v>
      </c>
      <c r="AK193">
        <v>1333.127333333333</v>
      </c>
      <c r="AL193">
        <v>3.419378078356436</v>
      </c>
      <c r="AM193">
        <v>64.85962485554292</v>
      </c>
      <c r="AN193">
        <f>(AP193 - AO193 + BO193*1E3/(8.314*(BQ193+273.15)) * AR193/BN193 * AQ193) * BN193/(100*BB193) * 1000/(1000 - AP193)</f>
        <v>0</v>
      </c>
      <c r="AO193">
        <v>23.94961376875234</v>
      </c>
      <c r="AP193">
        <v>24.27949780219782</v>
      </c>
      <c r="AQ193">
        <v>-2.736815903461776E-05</v>
      </c>
      <c r="AR193">
        <v>96.46413391047723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1.51</v>
      </c>
      <c r="BC193">
        <v>0.5</v>
      </c>
      <c r="BD193" t="s">
        <v>355</v>
      </c>
      <c r="BE193">
        <v>2</v>
      </c>
      <c r="BF193" t="b">
        <v>1</v>
      </c>
      <c r="BG193">
        <v>1679425064.314285</v>
      </c>
      <c r="BH193">
        <v>1276.573928571428</v>
      </c>
      <c r="BI193">
        <v>1309.618571428571</v>
      </c>
      <c r="BJ193">
        <v>24.28941428571428</v>
      </c>
      <c r="BK193">
        <v>23.94968214285715</v>
      </c>
      <c r="BL193">
        <v>1281.936428571428</v>
      </c>
      <c r="BM193">
        <v>24.38539285714285</v>
      </c>
      <c r="BN193">
        <v>500.0512142857143</v>
      </c>
      <c r="BO193">
        <v>89.93575714285716</v>
      </c>
      <c r="BP193">
        <v>0.09996003928571429</v>
      </c>
      <c r="BQ193">
        <v>26.72027142857143</v>
      </c>
      <c r="BR193">
        <v>27.48166785714286</v>
      </c>
      <c r="BS193">
        <v>999.9000000000002</v>
      </c>
      <c r="BT193">
        <v>0</v>
      </c>
      <c r="BU193">
        <v>0</v>
      </c>
      <c r="BV193">
        <v>10002.96821428571</v>
      </c>
      <c r="BW193">
        <v>0</v>
      </c>
      <c r="BX193">
        <v>13.4898</v>
      </c>
      <c r="BY193">
        <v>-33.04487142857143</v>
      </c>
      <c r="BZ193">
        <v>1308.3525</v>
      </c>
      <c r="CA193">
        <v>1341.753214285714</v>
      </c>
      <c r="CB193">
        <v>0.3397285714285715</v>
      </c>
      <c r="CC193">
        <v>1309.618571428571</v>
      </c>
      <c r="CD193">
        <v>23.94968214285715</v>
      </c>
      <c r="CE193">
        <v>2.184487142857143</v>
      </c>
      <c r="CF193">
        <v>2.153933928571429</v>
      </c>
      <c r="CG193">
        <v>18.84900714285714</v>
      </c>
      <c r="CH193">
        <v>18.62373571428571</v>
      </c>
      <c r="CI193">
        <v>2000.015357142857</v>
      </c>
      <c r="CJ193">
        <v>0.9800052499999999</v>
      </c>
      <c r="CK193">
        <v>0.01999435</v>
      </c>
      <c r="CL193">
        <v>0</v>
      </c>
      <c r="CM193">
        <v>2.315710714285714</v>
      </c>
      <c r="CN193">
        <v>0</v>
      </c>
      <c r="CO193">
        <v>2410.494285714286</v>
      </c>
      <c r="CP193">
        <v>16749.62857142857</v>
      </c>
      <c r="CQ193">
        <v>38.12939285714286</v>
      </c>
      <c r="CR193">
        <v>38.81653571428571</v>
      </c>
      <c r="CS193">
        <v>38.27657142857142</v>
      </c>
      <c r="CT193">
        <v>37.839</v>
      </c>
      <c r="CU193">
        <v>37.35250000000001</v>
      </c>
      <c r="CV193">
        <v>1960.025357142857</v>
      </c>
      <c r="CW193">
        <v>39.99</v>
      </c>
      <c r="CX193">
        <v>0</v>
      </c>
      <c r="CY193">
        <v>1679425079.1</v>
      </c>
      <c r="CZ193">
        <v>0</v>
      </c>
      <c r="DA193">
        <v>0</v>
      </c>
      <c r="DB193" t="s">
        <v>356</v>
      </c>
      <c r="DC193">
        <v>1678823626.5</v>
      </c>
      <c r="DD193">
        <v>1678823640.5</v>
      </c>
      <c r="DE193">
        <v>0</v>
      </c>
      <c r="DF193">
        <v>1.239</v>
      </c>
      <c r="DG193">
        <v>0.006</v>
      </c>
      <c r="DH193">
        <v>-2.298</v>
      </c>
      <c r="DI193">
        <v>-0.146</v>
      </c>
      <c r="DJ193">
        <v>420</v>
      </c>
      <c r="DK193">
        <v>21</v>
      </c>
      <c r="DL193">
        <v>0.57</v>
      </c>
      <c r="DM193">
        <v>0.05</v>
      </c>
      <c r="DN193">
        <v>-32.9040875</v>
      </c>
      <c r="DO193">
        <v>-2.549890806754169</v>
      </c>
      <c r="DP193">
        <v>0.2752484570233777</v>
      </c>
      <c r="DQ193">
        <v>0</v>
      </c>
      <c r="DR193">
        <v>0.33670495</v>
      </c>
      <c r="DS193">
        <v>0.04267551219512107</v>
      </c>
      <c r="DT193">
        <v>0.006210893627128068</v>
      </c>
      <c r="DU193">
        <v>1</v>
      </c>
      <c r="DV193">
        <v>1</v>
      </c>
      <c r="DW193">
        <v>2</v>
      </c>
      <c r="DX193" t="s">
        <v>357</v>
      </c>
      <c r="DY193">
        <v>2.98349</v>
      </c>
      <c r="DZ193">
        <v>2.71559</v>
      </c>
      <c r="EA193">
        <v>0.203526</v>
      </c>
      <c r="EB193">
        <v>0.204324</v>
      </c>
      <c r="EC193">
        <v>0.107873</v>
      </c>
      <c r="ED193">
        <v>0.104646</v>
      </c>
      <c r="EE193">
        <v>25343.7</v>
      </c>
      <c r="EF193">
        <v>25405.6</v>
      </c>
      <c r="EG193">
        <v>29570.4</v>
      </c>
      <c r="EH193">
        <v>29526.4</v>
      </c>
      <c r="EI193">
        <v>34947.9</v>
      </c>
      <c r="EJ193">
        <v>35128.3</v>
      </c>
      <c r="EK193">
        <v>41658</v>
      </c>
      <c r="EL193">
        <v>42067</v>
      </c>
      <c r="EM193">
        <v>1.97525</v>
      </c>
      <c r="EN193">
        <v>1.90665</v>
      </c>
      <c r="EO193">
        <v>0.111267</v>
      </c>
      <c r="EP193">
        <v>0</v>
      </c>
      <c r="EQ193">
        <v>25.6356</v>
      </c>
      <c r="ER193">
        <v>999.9</v>
      </c>
      <c r="ES193">
        <v>57.2</v>
      </c>
      <c r="ET193">
        <v>30.6</v>
      </c>
      <c r="EU193">
        <v>28.0459</v>
      </c>
      <c r="EV193">
        <v>62.7237</v>
      </c>
      <c r="EW193">
        <v>33.0809</v>
      </c>
      <c r="EX193">
        <v>1</v>
      </c>
      <c r="EY193">
        <v>-0.0955259</v>
      </c>
      <c r="EZ193">
        <v>0.268091</v>
      </c>
      <c r="FA193">
        <v>20.3412</v>
      </c>
      <c r="FB193">
        <v>5.21819</v>
      </c>
      <c r="FC193">
        <v>12.0099</v>
      </c>
      <c r="FD193">
        <v>4.9892</v>
      </c>
      <c r="FE193">
        <v>3.28842</v>
      </c>
      <c r="FF193">
        <v>9999</v>
      </c>
      <c r="FG193">
        <v>9999</v>
      </c>
      <c r="FH193">
        <v>9999</v>
      </c>
      <c r="FI193">
        <v>999.9</v>
      </c>
      <c r="FJ193">
        <v>1.86743</v>
      </c>
      <c r="FK193">
        <v>1.86646</v>
      </c>
      <c r="FL193">
        <v>1.86599</v>
      </c>
      <c r="FM193">
        <v>1.86586</v>
      </c>
      <c r="FN193">
        <v>1.86769</v>
      </c>
      <c r="FO193">
        <v>1.87025</v>
      </c>
      <c r="FP193">
        <v>1.86884</v>
      </c>
      <c r="FQ193">
        <v>1.87027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-5.43</v>
      </c>
      <c r="GF193">
        <v>-0.0961</v>
      </c>
      <c r="GG193">
        <v>-1.841240210434717</v>
      </c>
      <c r="GH193">
        <v>-0.003310856085068561</v>
      </c>
      <c r="GI193">
        <v>6.863268723063948E-07</v>
      </c>
      <c r="GJ193">
        <v>-1.919107141366201E-10</v>
      </c>
      <c r="GK193">
        <v>-0.1688837207721138</v>
      </c>
      <c r="GL193">
        <v>-0.01731051475613908</v>
      </c>
      <c r="GM193">
        <v>0.001423790055903263</v>
      </c>
      <c r="GN193">
        <v>-2.424810517790065E-05</v>
      </c>
      <c r="GO193">
        <v>3</v>
      </c>
      <c r="GP193">
        <v>2318</v>
      </c>
      <c r="GQ193">
        <v>1</v>
      </c>
      <c r="GR193">
        <v>25</v>
      </c>
      <c r="GS193">
        <v>10024.1</v>
      </c>
      <c r="GT193">
        <v>10023.9</v>
      </c>
      <c r="GU193">
        <v>2.66846</v>
      </c>
      <c r="GV193">
        <v>2.19971</v>
      </c>
      <c r="GW193">
        <v>1.39648</v>
      </c>
      <c r="GX193">
        <v>2.35229</v>
      </c>
      <c r="GY193">
        <v>1.49536</v>
      </c>
      <c r="GZ193">
        <v>2.53906</v>
      </c>
      <c r="HA193">
        <v>35.5915</v>
      </c>
      <c r="HB193">
        <v>24.0787</v>
      </c>
      <c r="HC193">
        <v>18</v>
      </c>
      <c r="HD193">
        <v>529.038</v>
      </c>
      <c r="HE193">
        <v>441.039</v>
      </c>
      <c r="HF193">
        <v>24.6231</v>
      </c>
      <c r="HG193">
        <v>26.2902</v>
      </c>
      <c r="HH193">
        <v>30</v>
      </c>
      <c r="HI193">
        <v>26.3151</v>
      </c>
      <c r="HJ193">
        <v>26.264</v>
      </c>
      <c r="HK193">
        <v>53.497</v>
      </c>
      <c r="HL193">
        <v>22.9889</v>
      </c>
      <c r="HM193">
        <v>100</v>
      </c>
      <c r="HN193">
        <v>24.6551</v>
      </c>
      <c r="HO193">
        <v>1356.27</v>
      </c>
      <c r="HP193">
        <v>23.8396</v>
      </c>
      <c r="HQ193">
        <v>101.129</v>
      </c>
      <c r="HR193">
        <v>101.039</v>
      </c>
    </row>
    <row r="194" spans="1:226">
      <c r="A194">
        <v>178</v>
      </c>
      <c r="B194">
        <v>1679425077.1</v>
      </c>
      <c r="C194">
        <v>3164</v>
      </c>
      <c r="D194" t="s">
        <v>715</v>
      </c>
      <c r="E194" t="s">
        <v>716</v>
      </c>
      <c r="F194">
        <v>5</v>
      </c>
      <c r="G194" t="s">
        <v>353</v>
      </c>
      <c r="H194" t="s">
        <v>354</v>
      </c>
      <c r="I194">
        <v>1679425069.6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1375.639700959062</v>
      </c>
      <c r="AK194">
        <v>1350.304545454545</v>
      </c>
      <c r="AL194">
        <v>3.432801175938714</v>
      </c>
      <c r="AM194">
        <v>64.85962485554292</v>
      </c>
      <c r="AN194">
        <f>(AP194 - AO194 + BO194*1E3/(8.314*(BQ194+273.15)) * AR194/BN194 * AQ194) * BN194/(100*BB194) * 1000/(1000 - AP194)</f>
        <v>0</v>
      </c>
      <c r="AO194">
        <v>23.9067802868638</v>
      </c>
      <c r="AP194">
        <v>24.26113956043957</v>
      </c>
      <c r="AQ194">
        <v>-4.905186879116253E-05</v>
      </c>
      <c r="AR194">
        <v>96.46413391047723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1.51</v>
      </c>
      <c r="BC194">
        <v>0.5</v>
      </c>
      <c r="BD194" t="s">
        <v>355</v>
      </c>
      <c r="BE194">
        <v>2</v>
      </c>
      <c r="BF194" t="b">
        <v>1</v>
      </c>
      <c r="BG194">
        <v>1679425069.6</v>
      </c>
      <c r="BH194">
        <v>1294.145925925926</v>
      </c>
      <c r="BI194">
        <v>1327.332592592592</v>
      </c>
      <c r="BJ194">
        <v>24.28025555555556</v>
      </c>
      <c r="BK194">
        <v>23.93022592592592</v>
      </c>
      <c r="BL194">
        <v>1299.552962962963</v>
      </c>
      <c r="BM194">
        <v>24.37630370370371</v>
      </c>
      <c r="BN194">
        <v>500.0731851851852</v>
      </c>
      <c r="BO194">
        <v>89.93458518518518</v>
      </c>
      <c r="BP194">
        <v>0.09999807407407406</v>
      </c>
      <c r="BQ194">
        <v>26.71254814814815</v>
      </c>
      <c r="BR194">
        <v>27.46732592592593</v>
      </c>
      <c r="BS194">
        <v>999.9000000000001</v>
      </c>
      <c r="BT194">
        <v>0</v>
      </c>
      <c r="BU194">
        <v>0</v>
      </c>
      <c r="BV194">
        <v>10005.16037037037</v>
      </c>
      <c r="BW194">
        <v>0</v>
      </c>
      <c r="BX194">
        <v>13.4898</v>
      </c>
      <c r="BY194">
        <v>-33.18682592592593</v>
      </c>
      <c r="BZ194">
        <v>1326.348888888889</v>
      </c>
      <c r="CA194">
        <v>1359.875185185185</v>
      </c>
      <c r="CB194">
        <v>0.3500270740740742</v>
      </c>
      <c r="CC194">
        <v>1327.332592592592</v>
      </c>
      <c r="CD194">
        <v>23.93022592592592</v>
      </c>
      <c r="CE194">
        <v>2.183634444444444</v>
      </c>
      <c r="CF194">
        <v>2.152155555555555</v>
      </c>
      <c r="CG194">
        <v>18.84275925925926</v>
      </c>
      <c r="CH194">
        <v>18.61053333333333</v>
      </c>
      <c r="CI194">
        <v>1999.999629629629</v>
      </c>
      <c r="CJ194">
        <v>0.9800045555555555</v>
      </c>
      <c r="CK194">
        <v>0.01999504444444445</v>
      </c>
      <c r="CL194">
        <v>0</v>
      </c>
      <c r="CM194">
        <v>2.356914814814815</v>
      </c>
      <c r="CN194">
        <v>0</v>
      </c>
      <c r="CO194">
        <v>2410.842962962963</v>
      </c>
      <c r="CP194">
        <v>16749.5</v>
      </c>
      <c r="CQ194">
        <v>38.10166666666666</v>
      </c>
      <c r="CR194">
        <v>38.78903703703704</v>
      </c>
      <c r="CS194">
        <v>38.23825925925926</v>
      </c>
      <c r="CT194">
        <v>37.81666666666667</v>
      </c>
      <c r="CU194">
        <v>37.33066666666667</v>
      </c>
      <c r="CV194">
        <v>1960.00925925926</v>
      </c>
      <c r="CW194">
        <v>39.99037037037037</v>
      </c>
      <c r="CX194">
        <v>0</v>
      </c>
      <c r="CY194">
        <v>1679425083.9</v>
      </c>
      <c r="CZ194">
        <v>0</v>
      </c>
      <c r="DA194">
        <v>0</v>
      </c>
      <c r="DB194" t="s">
        <v>356</v>
      </c>
      <c r="DC194">
        <v>1678823626.5</v>
      </c>
      <c r="DD194">
        <v>1678823640.5</v>
      </c>
      <c r="DE194">
        <v>0</v>
      </c>
      <c r="DF194">
        <v>1.239</v>
      </c>
      <c r="DG194">
        <v>0.006</v>
      </c>
      <c r="DH194">
        <v>-2.298</v>
      </c>
      <c r="DI194">
        <v>-0.146</v>
      </c>
      <c r="DJ194">
        <v>420</v>
      </c>
      <c r="DK194">
        <v>21</v>
      </c>
      <c r="DL194">
        <v>0.57</v>
      </c>
      <c r="DM194">
        <v>0.05</v>
      </c>
      <c r="DN194">
        <v>-33.10470487804879</v>
      </c>
      <c r="DO194">
        <v>-1.786822996515729</v>
      </c>
      <c r="DP194">
        <v>0.2016409788868535</v>
      </c>
      <c r="DQ194">
        <v>0</v>
      </c>
      <c r="DR194">
        <v>0.3463734390243903</v>
      </c>
      <c r="DS194">
        <v>0.1171815261324038</v>
      </c>
      <c r="DT194">
        <v>0.01401942978042378</v>
      </c>
      <c r="DU194">
        <v>0</v>
      </c>
      <c r="DV194">
        <v>0</v>
      </c>
      <c r="DW194">
        <v>2</v>
      </c>
      <c r="DX194" t="s">
        <v>381</v>
      </c>
      <c r="DY194">
        <v>2.98332</v>
      </c>
      <c r="DZ194">
        <v>2.71538</v>
      </c>
      <c r="EA194">
        <v>0.205136</v>
      </c>
      <c r="EB194">
        <v>0.205887</v>
      </c>
      <c r="EC194">
        <v>0.107818</v>
      </c>
      <c r="ED194">
        <v>0.104594</v>
      </c>
      <c r="EE194">
        <v>25292.7</v>
      </c>
      <c r="EF194">
        <v>25355.8</v>
      </c>
      <c r="EG194">
        <v>29570.6</v>
      </c>
      <c r="EH194">
        <v>29526.5</v>
      </c>
      <c r="EI194">
        <v>34950.4</v>
      </c>
      <c r="EJ194">
        <v>35130.6</v>
      </c>
      <c r="EK194">
        <v>41658.4</v>
      </c>
      <c r="EL194">
        <v>42067.1</v>
      </c>
      <c r="EM194">
        <v>1.9751</v>
      </c>
      <c r="EN194">
        <v>1.90702</v>
      </c>
      <c r="EO194">
        <v>0.111382</v>
      </c>
      <c r="EP194">
        <v>0</v>
      </c>
      <c r="EQ194">
        <v>25.6329</v>
      </c>
      <c r="ER194">
        <v>999.9</v>
      </c>
      <c r="ES194">
        <v>57.2</v>
      </c>
      <c r="ET194">
        <v>30.6</v>
      </c>
      <c r="EU194">
        <v>28.0463</v>
      </c>
      <c r="EV194">
        <v>62.5837</v>
      </c>
      <c r="EW194">
        <v>33.1851</v>
      </c>
      <c r="EX194">
        <v>1</v>
      </c>
      <c r="EY194">
        <v>-0.09574439999999999</v>
      </c>
      <c r="EZ194">
        <v>0.183219</v>
      </c>
      <c r="FA194">
        <v>20.3414</v>
      </c>
      <c r="FB194">
        <v>5.21924</v>
      </c>
      <c r="FC194">
        <v>12.0099</v>
      </c>
      <c r="FD194">
        <v>4.9895</v>
      </c>
      <c r="FE194">
        <v>3.28858</v>
      </c>
      <c r="FF194">
        <v>9999</v>
      </c>
      <c r="FG194">
        <v>9999</v>
      </c>
      <c r="FH194">
        <v>9999</v>
      </c>
      <c r="FI194">
        <v>999.9</v>
      </c>
      <c r="FJ194">
        <v>1.86744</v>
      </c>
      <c r="FK194">
        <v>1.86646</v>
      </c>
      <c r="FL194">
        <v>1.86599</v>
      </c>
      <c r="FM194">
        <v>1.86584</v>
      </c>
      <c r="FN194">
        <v>1.86768</v>
      </c>
      <c r="FO194">
        <v>1.87024</v>
      </c>
      <c r="FP194">
        <v>1.86886</v>
      </c>
      <c r="FQ194">
        <v>1.87027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-5.47</v>
      </c>
      <c r="GF194">
        <v>-0.0963</v>
      </c>
      <c r="GG194">
        <v>-1.841240210434717</v>
      </c>
      <c r="GH194">
        <v>-0.003310856085068561</v>
      </c>
      <c r="GI194">
        <v>6.863268723063948E-07</v>
      </c>
      <c r="GJ194">
        <v>-1.919107141366201E-10</v>
      </c>
      <c r="GK194">
        <v>-0.1688837207721138</v>
      </c>
      <c r="GL194">
        <v>-0.01731051475613908</v>
      </c>
      <c r="GM194">
        <v>0.001423790055903263</v>
      </c>
      <c r="GN194">
        <v>-2.424810517790065E-05</v>
      </c>
      <c r="GO194">
        <v>3</v>
      </c>
      <c r="GP194">
        <v>2318</v>
      </c>
      <c r="GQ194">
        <v>1</v>
      </c>
      <c r="GR194">
        <v>25</v>
      </c>
      <c r="GS194">
        <v>10024.2</v>
      </c>
      <c r="GT194">
        <v>10023.9</v>
      </c>
      <c r="GU194">
        <v>2.69775</v>
      </c>
      <c r="GV194">
        <v>2.19727</v>
      </c>
      <c r="GW194">
        <v>1.39648</v>
      </c>
      <c r="GX194">
        <v>2.34863</v>
      </c>
      <c r="GY194">
        <v>1.49536</v>
      </c>
      <c r="GZ194">
        <v>2.42065</v>
      </c>
      <c r="HA194">
        <v>35.5915</v>
      </c>
      <c r="HB194">
        <v>24.07</v>
      </c>
      <c r="HC194">
        <v>18</v>
      </c>
      <c r="HD194">
        <v>528.918</v>
      </c>
      <c r="HE194">
        <v>441.248</v>
      </c>
      <c r="HF194">
        <v>24.6477</v>
      </c>
      <c r="HG194">
        <v>26.2875</v>
      </c>
      <c r="HH194">
        <v>29.9999</v>
      </c>
      <c r="HI194">
        <v>26.3128</v>
      </c>
      <c r="HJ194">
        <v>26.2618</v>
      </c>
      <c r="HK194">
        <v>53.9923</v>
      </c>
      <c r="HL194">
        <v>22.9889</v>
      </c>
      <c r="HM194">
        <v>100</v>
      </c>
      <c r="HN194">
        <v>24.6878</v>
      </c>
      <c r="HO194">
        <v>1369.63</v>
      </c>
      <c r="HP194">
        <v>23.8328</v>
      </c>
      <c r="HQ194">
        <v>101.13</v>
      </c>
      <c r="HR194">
        <v>101.04</v>
      </c>
    </row>
    <row r="195" spans="1:226">
      <c r="A195">
        <v>179</v>
      </c>
      <c r="B195">
        <v>1679425082.1</v>
      </c>
      <c r="C195">
        <v>3169</v>
      </c>
      <c r="D195" t="s">
        <v>717</v>
      </c>
      <c r="E195" t="s">
        <v>718</v>
      </c>
      <c r="F195">
        <v>5</v>
      </c>
      <c r="G195" t="s">
        <v>353</v>
      </c>
      <c r="H195" t="s">
        <v>354</v>
      </c>
      <c r="I195">
        <v>1679425074.314285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1392.591903021746</v>
      </c>
      <c r="AK195">
        <v>1367.379393939394</v>
      </c>
      <c r="AL195">
        <v>3.406201028946254</v>
      </c>
      <c r="AM195">
        <v>64.85962485554292</v>
      </c>
      <c r="AN195">
        <f>(AP195 - AO195 + BO195*1E3/(8.314*(BQ195+273.15)) * AR195/BN195 * AQ195) * BN195/(100*BB195) * 1000/(1000 - AP195)</f>
        <v>0</v>
      </c>
      <c r="AO195">
        <v>23.89282017152279</v>
      </c>
      <c r="AP195">
        <v>24.25164175824179</v>
      </c>
      <c r="AQ195">
        <v>-5.869587289367795E-05</v>
      </c>
      <c r="AR195">
        <v>96.46413391047723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1.51</v>
      </c>
      <c r="BC195">
        <v>0.5</v>
      </c>
      <c r="BD195" t="s">
        <v>355</v>
      </c>
      <c r="BE195">
        <v>2</v>
      </c>
      <c r="BF195" t="b">
        <v>1</v>
      </c>
      <c r="BG195">
        <v>1679425074.314285</v>
      </c>
      <c r="BH195">
        <v>1309.872857142857</v>
      </c>
      <c r="BI195">
        <v>1343.115714285714</v>
      </c>
      <c r="BJ195">
        <v>24.26936785714286</v>
      </c>
      <c r="BK195">
        <v>23.91037499999999</v>
      </c>
      <c r="BL195">
        <v>1315.319285714286</v>
      </c>
      <c r="BM195">
        <v>24.36551071428572</v>
      </c>
      <c r="BN195">
        <v>500.0556071428572</v>
      </c>
      <c r="BO195">
        <v>89.93418928571428</v>
      </c>
      <c r="BP195">
        <v>0.09999277499999996</v>
      </c>
      <c r="BQ195">
        <v>26.70692857142857</v>
      </c>
      <c r="BR195">
        <v>27.46273571428571</v>
      </c>
      <c r="BS195">
        <v>999.9000000000002</v>
      </c>
      <c r="BT195">
        <v>0</v>
      </c>
      <c r="BU195">
        <v>0</v>
      </c>
      <c r="BV195">
        <v>10000.57607142857</v>
      </c>
      <c r="BW195">
        <v>0</v>
      </c>
      <c r="BX195">
        <v>13.4898</v>
      </c>
      <c r="BY195">
        <v>-33.24315714285714</v>
      </c>
      <c r="BZ195">
        <v>1342.452857142857</v>
      </c>
      <c r="CA195">
        <v>1376.017142857143</v>
      </c>
      <c r="CB195">
        <v>0.3589951071428572</v>
      </c>
      <c r="CC195">
        <v>1343.115714285714</v>
      </c>
      <c r="CD195">
        <v>23.91037499999999</v>
      </c>
      <c r="CE195">
        <v>2.182645357142857</v>
      </c>
      <c r="CF195">
        <v>2.150361071428571</v>
      </c>
      <c r="CG195">
        <v>18.83550714285714</v>
      </c>
      <c r="CH195">
        <v>18.59720357142857</v>
      </c>
      <c r="CI195">
        <v>1999.988214285715</v>
      </c>
      <c r="CJ195">
        <v>0.9800040714285714</v>
      </c>
      <c r="CK195">
        <v>0.01999552857142857</v>
      </c>
      <c r="CL195">
        <v>0</v>
      </c>
      <c r="CM195">
        <v>2.374453571428571</v>
      </c>
      <c r="CN195">
        <v>0</v>
      </c>
      <c r="CO195">
        <v>2411.130714285714</v>
      </c>
      <c r="CP195">
        <v>16749.38928571429</v>
      </c>
      <c r="CQ195">
        <v>38.08224999999999</v>
      </c>
      <c r="CR195">
        <v>38.76992857142857</v>
      </c>
      <c r="CS195">
        <v>38.21399999999999</v>
      </c>
      <c r="CT195">
        <v>37.80535714285714</v>
      </c>
      <c r="CU195">
        <v>37.30092857142857</v>
      </c>
      <c r="CV195">
        <v>1959.997857142857</v>
      </c>
      <c r="CW195">
        <v>39.99035714285714</v>
      </c>
      <c r="CX195">
        <v>0</v>
      </c>
      <c r="CY195">
        <v>1679425089.3</v>
      </c>
      <c r="CZ195">
        <v>0</v>
      </c>
      <c r="DA195">
        <v>0</v>
      </c>
      <c r="DB195" t="s">
        <v>356</v>
      </c>
      <c r="DC195">
        <v>1678823626.5</v>
      </c>
      <c r="DD195">
        <v>1678823640.5</v>
      </c>
      <c r="DE195">
        <v>0</v>
      </c>
      <c r="DF195">
        <v>1.239</v>
      </c>
      <c r="DG195">
        <v>0.006</v>
      </c>
      <c r="DH195">
        <v>-2.298</v>
      </c>
      <c r="DI195">
        <v>-0.146</v>
      </c>
      <c r="DJ195">
        <v>420</v>
      </c>
      <c r="DK195">
        <v>21</v>
      </c>
      <c r="DL195">
        <v>0.57</v>
      </c>
      <c r="DM195">
        <v>0.05</v>
      </c>
      <c r="DN195">
        <v>-33.16351951219512</v>
      </c>
      <c r="DO195">
        <v>-0.9810250871080457</v>
      </c>
      <c r="DP195">
        <v>0.1728639916792224</v>
      </c>
      <c r="DQ195">
        <v>0</v>
      </c>
      <c r="DR195">
        <v>0.3529815121951219</v>
      </c>
      <c r="DS195">
        <v>0.128328898954704</v>
      </c>
      <c r="DT195">
        <v>0.01466648364281545</v>
      </c>
      <c r="DU195">
        <v>0</v>
      </c>
      <c r="DV195">
        <v>0</v>
      </c>
      <c r="DW195">
        <v>2</v>
      </c>
      <c r="DX195" t="s">
        <v>381</v>
      </c>
      <c r="DY195">
        <v>2.98363</v>
      </c>
      <c r="DZ195">
        <v>2.71572</v>
      </c>
      <c r="EA195">
        <v>0.206727</v>
      </c>
      <c r="EB195">
        <v>0.20744</v>
      </c>
      <c r="EC195">
        <v>0.10779</v>
      </c>
      <c r="ED195">
        <v>0.104574</v>
      </c>
      <c r="EE195">
        <v>25241.6</v>
      </c>
      <c r="EF195">
        <v>25306.6</v>
      </c>
      <c r="EG195">
        <v>29570.1</v>
      </c>
      <c r="EH195">
        <v>29527</v>
      </c>
      <c r="EI195">
        <v>34951.1</v>
      </c>
      <c r="EJ195">
        <v>35131.9</v>
      </c>
      <c r="EK195">
        <v>41657.8</v>
      </c>
      <c r="EL195">
        <v>42067.7</v>
      </c>
      <c r="EM195">
        <v>1.97512</v>
      </c>
      <c r="EN195">
        <v>1.90683</v>
      </c>
      <c r="EO195">
        <v>0.113394</v>
      </c>
      <c r="EP195">
        <v>0</v>
      </c>
      <c r="EQ195">
        <v>25.6302</v>
      </c>
      <c r="ER195">
        <v>999.9</v>
      </c>
      <c r="ES195">
        <v>57.2</v>
      </c>
      <c r="ET195">
        <v>30.6</v>
      </c>
      <c r="EU195">
        <v>28.0445</v>
      </c>
      <c r="EV195">
        <v>62.5337</v>
      </c>
      <c r="EW195">
        <v>33.0048</v>
      </c>
      <c r="EX195">
        <v>1</v>
      </c>
      <c r="EY195">
        <v>-0.09663869999999999</v>
      </c>
      <c r="EZ195">
        <v>0.129376</v>
      </c>
      <c r="FA195">
        <v>20.3415</v>
      </c>
      <c r="FB195">
        <v>5.21939</v>
      </c>
      <c r="FC195">
        <v>12.0099</v>
      </c>
      <c r="FD195">
        <v>4.9898</v>
      </c>
      <c r="FE195">
        <v>3.28865</v>
      </c>
      <c r="FF195">
        <v>9999</v>
      </c>
      <c r="FG195">
        <v>9999</v>
      </c>
      <c r="FH195">
        <v>9999</v>
      </c>
      <c r="FI195">
        <v>999.9</v>
      </c>
      <c r="FJ195">
        <v>1.86745</v>
      </c>
      <c r="FK195">
        <v>1.86646</v>
      </c>
      <c r="FL195">
        <v>1.866</v>
      </c>
      <c r="FM195">
        <v>1.86586</v>
      </c>
      <c r="FN195">
        <v>1.86768</v>
      </c>
      <c r="FO195">
        <v>1.87024</v>
      </c>
      <c r="FP195">
        <v>1.86889</v>
      </c>
      <c r="FQ195">
        <v>1.87027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-5.51</v>
      </c>
      <c r="GF195">
        <v>-0.0964</v>
      </c>
      <c r="GG195">
        <v>-1.841240210434717</v>
      </c>
      <c r="GH195">
        <v>-0.003310856085068561</v>
      </c>
      <c r="GI195">
        <v>6.863268723063948E-07</v>
      </c>
      <c r="GJ195">
        <v>-1.919107141366201E-10</v>
      </c>
      <c r="GK195">
        <v>-0.1688837207721138</v>
      </c>
      <c r="GL195">
        <v>-0.01731051475613908</v>
      </c>
      <c r="GM195">
        <v>0.001423790055903263</v>
      </c>
      <c r="GN195">
        <v>-2.424810517790065E-05</v>
      </c>
      <c r="GO195">
        <v>3</v>
      </c>
      <c r="GP195">
        <v>2318</v>
      </c>
      <c r="GQ195">
        <v>1</v>
      </c>
      <c r="GR195">
        <v>25</v>
      </c>
      <c r="GS195">
        <v>10024.3</v>
      </c>
      <c r="GT195">
        <v>10024</v>
      </c>
      <c r="GU195">
        <v>2.72583</v>
      </c>
      <c r="GV195">
        <v>2.1936</v>
      </c>
      <c r="GW195">
        <v>1.39648</v>
      </c>
      <c r="GX195">
        <v>2.34985</v>
      </c>
      <c r="GY195">
        <v>1.49536</v>
      </c>
      <c r="GZ195">
        <v>2.49634</v>
      </c>
      <c r="HA195">
        <v>35.5915</v>
      </c>
      <c r="HB195">
        <v>24.07</v>
      </c>
      <c r="HC195">
        <v>18</v>
      </c>
      <c r="HD195">
        <v>528.909</v>
      </c>
      <c r="HE195">
        <v>441.106</v>
      </c>
      <c r="HF195">
        <v>24.6829</v>
      </c>
      <c r="HG195">
        <v>26.2847</v>
      </c>
      <c r="HH195">
        <v>29.9994</v>
      </c>
      <c r="HI195">
        <v>26.3101</v>
      </c>
      <c r="HJ195">
        <v>26.259</v>
      </c>
      <c r="HK195">
        <v>54.5554</v>
      </c>
      <c r="HL195">
        <v>22.9889</v>
      </c>
      <c r="HM195">
        <v>100</v>
      </c>
      <c r="HN195">
        <v>24.711</v>
      </c>
      <c r="HO195">
        <v>1389.66</v>
      </c>
      <c r="HP195">
        <v>23.8294</v>
      </c>
      <c r="HQ195">
        <v>101.129</v>
      </c>
      <c r="HR195">
        <v>101.041</v>
      </c>
    </row>
    <row r="196" spans="1:226">
      <c r="A196">
        <v>180</v>
      </c>
      <c r="B196">
        <v>1679425087.1</v>
      </c>
      <c r="C196">
        <v>3174</v>
      </c>
      <c r="D196" t="s">
        <v>719</v>
      </c>
      <c r="E196" t="s">
        <v>720</v>
      </c>
      <c r="F196">
        <v>5</v>
      </c>
      <c r="G196" t="s">
        <v>353</v>
      </c>
      <c r="H196" t="s">
        <v>354</v>
      </c>
      <c r="I196">
        <v>1679425079.6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1409.865757288523</v>
      </c>
      <c r="AK196">
        <v>1384.594242424242</v>
      </c>
      <c r="AL196">
        <v>3.446226939165399</v>
      </c>
      <c r="AM196">
        <v>64.85962485554292</v>
      </c>
      <c r="AN196">
        <f>(AP196 - AO196 + BO196*1E3/(8.314*(BQ196+273.15)) * AR196/BN196 * AQ196) * BN196/(100*BB196) * 1000/(1000 - AP196)</f>
        <v>0</v>
      </c>
      <c r="AO196">
        <v>23.88586462658437</v>
      </c>
      <c r="AP196">
        <v>24.24372417582418</v>
      </c>
      <c r="AQ196">
        <v>-2.510049168692049E-05</v>
      </c>
      <c r="AR196">
        <v>96.46413391047723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1.51</v>
      </c>
      <c r="BC196">
        <v>0.5</v>
      </c>
      <c r="BD196" t="s">
        <v>355</v>
      </c>
      <c r="BE196">
        <v>2</v>
      </c>
      <c r="BF196" t="b">
        <v>1</v>
      </c>
      <c r="BG196">
        <v>1679425079.6</v>
      </c>
      <c r="BH196">
        <v>1327.562592592593</v>
      </c>
      <c r="BI196">
        <v>1360.824074074074</v>
      </c>
      <c r="BJ196">
        <v>24.25698148148148</v>
      </c>
      <c r="BK196">
        <v>23.89193333333333</v>
      </c>
      <c r="BL196">
        <v>1333.052962962963</v>
      </c>
      <c r="BM196">
        <v>24.35323703703703</v>
      </c>
      <c r="BN196">
        <v>500.059</v>
      </c>
      <c r="BO196">
        <v>89.93371481481482</v>
      </c>
      <c r="BP196">
        <v>0.09998587777777779</v>
      </c>
      <c r="BQ196">
        <v>26.70293333333333</v>
      </c>
      <c r="BR196">
        <v>27.46681481481481</v>
      </c>
      <c r="BS196">
        <v>999.9000000000001</v>
      </c>
      <c r="BT196">
        <v>0</v>
      </c>
      <c r="BU196">
        <v>0</v>
      </c>
      <c r="BV196">
        <v>9997.265555555558</v>
      </c>
      <c r="BW196">
        <v>0</v>
      </c>
      <c r="BX196">
        <v>13.4898</v>
      </c>
      <c r="BY196">
        <v>-33.26094074074074</v>
      </c>
      <c r="BZ196">
        <v>1360.566666666667</v>
      </c>
      <c r="CA196">
        <v>1394.132222222222</v>
      </c>
      <c r="CB196">
        <v>0.3650601111111111</v>
      </c>
      <c r="CC196">
        <v>1360.824074074074</v>
      </c>
      <c r="CD196">
        <v>23.89193333333333</v>
      </c>
      <c r="CE196">
        <v>2.18152037037037</v>
      </c>
      <c r="CF196">
        <v>2.148690370370371</v>
      </c>
      <c r="CG196">
        <v>18.82724814814815</v>
      </c>
      <c r="CH196">
        <v>18.5848037037037</v>
      </c>
      <c r="CI196">
        <v>2000.004814814815</v>
      </c>
      <c r="CJ196">
        <v>0.9800036666666665</v>
      </c>
      <c r="CK196">
        <v>0.01999593333333333</v>
      </c>
      <c r="CL196">
        <v>0</v>
      </c>
      <c r="CM196">
        <v>2.393311111111111</v>
      </c>
      <c r="CN196">
        <v>0</v>
      </c>
      <c r="CO196">
        <v>2411.438518518519</v>
      </c>
      <c r="CP196">
        <v>16749.52592592593</v>
      </c>
      <c r="CQ196">
        <v>38.04592592592593</v>
      </c>
      <c r="CR196">
        <v>38.74766666666666</v>
      </c>
      <c r="CS196">
        <v>38.19166666666666</v>
      </c>
      <c r="CT196">
        <v>37.78444444444444</v>
      </c>
      <c r="CU196">
        <v>37.27985185185185</v>
      </c>
      <c r="CV196">
        <v>1960.014074074074</v>
      </c>
      <c r="CW196">
        <v>39.99074074074074</v>
      </c>
      <c r="CX196">
        <v>0</v>
      </c>
      <c r="CY196">
        <v>1679425094.1</v>
      </c>
      <c r="CZ196">
        <v>0</v>
      </c>
      <c r="DA196">
        <v>0</v>
      </c>
      <c r="DB196" t="s">
        <v>356</v>
      </c>
      <c r="DC196">
        <v>1678823626.5</v>
      </c>
      <c r="DD196">
        <v>1678823640.5</v>
      </c>
      <c r="DE196">
        <v>0</v>
      </c>
      <c r="DF196">
        <v>1.239</v>
      </c>
      <c r="DG196">
        <v>0.006</v>
      </c>
      <c r="DH196">
        <v>-2.298</v>
      </c>
      <c r="DI196">
        <v>-0.146</v>
      </c>
      <c r="DJ196">
        <v>420</v>
      </c>
      <c r="DK196">
        <v>21</v>
      </c>
      <c r="DL196">
        <v>0.57</v>
      </c>
      <c r="DM196">
        <v>0.05</v>
      </c>
      <c r="DN196">
        <v>-33.24166341463415</v>
      </c>
      <c r="DO196">
        <v>-0.1770125435540459</v>
      </c>
      <c r="DP196">
        <v>0.1087658141147645</v>
      </c>
      <c r="DQ196">
        <v>0</v>
      </c>
      <c r="DR196">
        <v>0.3583280487804878</v>
      </c>
      <c r="DS196">
        <v>0.08449331707317059</v>
      </c>
      <c r="DT196">
        <v>0.01211088011132103</v>
      </c>
      <c r="DU196">
        <v>1</v>
      </c>
      <c r="DV196">
        <v>1</v>
      </c>
      <c r="DW196">
        <v>2</v>
      </c>
      <c r="DX196" t="s">
        <v>357</v>
      </c>
      <c r="DY196">
        <v>2.98349</v>
      </c>
      <c r="DZ196">
        <v>2.71564</v>
      </c>
      <c r="EA196">
        <v>0.20832</v>
      </c>
      <c r="EB196">
        <v>0.209011</v>
      </c>
      <c r="EC196">
        <v>0.107764</v>
      </c>
      <c r="ED196">
        <v>0.104562</v>
      </c>
      <c r="EE196">
        <v>25191.1</v>
      </c>
      <c r="EF196">
        <v>25256.6</v>
      </c>
      <c r="EG196">
        <v>29570.1</v>
      </c>
      <c r="EH196">
        <v>29527</v>
      </c>
      <c r="EI196">
        <v>34951.9</v>
      </c>
      <c r="EJ196">
        <v>35132.6</v>
      </c>
      <c r="EK196">
        <v>41657.5</v>
      </c>
      <c r="EL196">
        <v>42067.9</v>
      </c>
      <c r="EM196">
        <v>1.97488</v>
      </c>
      <c r="EN196">
        <v>1.9069</v>
      </c>
      <c r="EO196">
        <v>0.112209</v>
      </c>
      <c r="EP196">
        <v>0</v>
      </c>
      <c r="EQ196">
        <v>25.6264</v>
      </c>
      <c r="ER196">
        <v>999.9</v>
      </c>
      <c r="ES196">
        <v>57.2</v>
      </c>
      <c r="ET196">
        <v>30.6</v>
      </c>
      <c r="EU196">
        <v>28.0456</v>
      </c>
      <c r="EV196">
        <v>62.8137</v>
      </c>
      <c r="EW196">
        <v>33.0088</v>
      </c>
      <c r="EX196">
        <v>1</v>
      </c>
      <c r="EY196">
        <v>-0.0970681</v>
      </c>
      <c r="EZ196">
        <v>0.135839</v>
      </c>
      <c r="FA196">
        <v>20.3415</v>
      </c>
      <c r="FB196">
        <v>5.21864</v>
      </c>
      <c r="FC196">
        <v>12.0099</v>
      </c>
      <c r="FD196">
        <v>4.9895</v>
      </c>
      <c r="FE196">
        <v>3.28865</v>
      </c>
      <c r="FF196">
        <v>9999</v>
      </c>
      <c r="FG196">
        <v>9999</v>
      </c>
      <c r="FH196">
        <v>9999</v>
      </c>
      <c r="FI196">
        <v>999.9</v>
      </c>
      <c r="FJ196">
        <v>1.86744</v>
      </c>
      <c r="FK196">
        <v>1.86646</v>
      </c>
      <c r="FL196">
        <v>1.86599</v>
      </c>
      <c r="FM196">
        <v>1.86586</v>
      </c>
      <c r="FN196">
        <v>1.86768</v>
      </c>
      <c r="FO196">
        <v>1.87026</v>
      </c>
      <c r="FP196">
        <v>1.86886</v>
      </c>
      <c r="FQ196">
        <v>1.87027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-5.56</v>
      </c>
      <c r="GF196">
        <v>-0.0963</v>
      </c>
      <c r="GG196">
        <v>-1.841240210434717</v>
      </c>
      <c r="GH196">
        <v>-0.003310856085068561</v>
      </c>
      <c r="GI196">
        <v>6.863268723063948E-07</v>
      </c>
      <c r="GJ196">
        <v>-1.919107141366201E-10</v>
      </c>
      <c r="GK196">
        <v>-0.1688837207721138</v>
      </c>
      <c r="GL196">
        <v>-0.01731051475613908</v>
      </c>
      <c r="GM196">
        <v>0.001423790055903263</v>
      </c>
      <c r="GN196">
        <v>-2.424810517790065E-05</v>
      </c>
      <c r="GO196">
        <v>3</v>
      </c>
      <c r="GP196">
        <v>2318</v>
      </c>
      <c r="GQ196">
        <v>1</v>
      </c>
      <c r="GR196">
        <v>25</v>
      </c>
      <c r="GS196">
        <v>10024.3</v>
      </c>
      <c r="GT196">
        <v>10024.1</v>
      </c>
      <c r="GU196">
        <v>2.74902</v>
      </c>
      <c r="GV196">
        <v>2.19604</v>
      </c>
      <c r="GW196">
        <v>1.39648</v>
      </c>
      <c r="GX196">
        <v>2.35107</v>
      </c>
      <c r="GY196">
        <v>1.49536</v>
      </c>
      <c r="GZ196">
        <v>2.54883</v>
      </c>
      <c r="HA196">
        <v>35.5915</v>
      </c>
      <c r="HB196">
        <v>24.0787</v>
      </c>
      <c r="HC196">
        <v>18</v>
      </c>
      <c r="HD196">
        <v>528.718</v>
      </c>
      <c r="HE196">
        <v>441.13</v>
      </c>
      <c r="HF196">
        <v>24.7131</v>
      </c>
      <c r="HG196">
        <v>26.2824</v>
      </c>
      <c r="HH196">
        <v>29.9996</v>
      </c>
      <c r="HI196">
        <v>26.3073</v>
      </c>
      <c r="HJ196">
        <v>26.2563</v>
      </c>
      <c r="HK196">
        <v>55.0441</v>
      </c>
      <c r="HL196">
        <v>22.9889</v>
      </c>
      <c r="HM196">
        <v>100</v>
      </c>
      <c r="HN196">
        <v>24.7255</v>
      </c>
      <c r="HO196">
        <v>1403.02</v>
      </c>
      <c r="HP196">
        <v>23.825</v>
      </c>
      <c r="HQ196">
        <v>101.128</v>
      </c>
      <c r="HR196">
        <v>101.041</v>
      </c>
    </row>
    <row r="197" spans="1:226">
      <c r="A197">
        <v>181</v>
      </c>
      <c r="B197">
        <v>1679425092.1</v>
      </c>
      <c r="C197">
        <v>3179</v>
      </c>
      <c r="D197" t="s">
        <v>721</v>
      </c>
      <c r="E197" t="s">
        <v>722</v>
      </c>
      <c r="F197">
        <v>5</v>
      </c>
      <c r="G197" t="s">
        <v>353</v>
      </c>
      <c r="H197" t="s">
        <v>354</v>
      </c>
      <c r="I197">
        <v>1679425084.314285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1426.991563859247</v>
      </c>
      <c r="AK197">
        <v>1401.750303030303</v>
      </c>
      <c r="AL197">
        <v>3.426553932045363</v>
      </c>
      <c r="AM197">
        <v>64.85962485554292</v>
      </c>
      <c r="AN197">
        <f>(AP197 - AO197 + BO197*1E3/(8.314*(BQ197+273.15)) * AR197/BN197 * AQ197) * BN197/(100*BB197) * 1000/(1000 - AP197)</f>
        <v>0</v>
      </c>
      <c r="AO197">
        <v>23.88304919670889</v>
      </c>
      <c r="AP197">
        <v>24.23578131868133</v>
      </c>
      <c r="AQ197">
        <v>-3.324256556007119E-05</v>
      </c>
      <c r="AR197">
        <v>96.46413391047723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1.51</v>
      </c>
      <c r="BC197">
        <v>0.5</v>
      </c>
      <c r="BD197" t="s">
        <v>355</v>
      </c>
      <c r="BE197">
        <v>2</v>
      </c>
      <c r="BF197" t="b">
        <v>1</v>
      </c>
      <c r="BG197">
        <v>1679425084.314285</v>
      </c>
      <c r="BH197">
        <v>1343.359642857143</v>
      </c>
      <c r="BI197">
        <v>1376.593571428572</v>
      </c>
      <c r="BJ197">
        <v>24.24733571428572</v>
      </c>
      <c r="BK197">
        <v>23.88604999999999</v>
      </c>
      <c r="BL197">
        <v>1348.888928571429</v>
      </c>
      <c r="BM197">
        <v>24.343675</v>
      </c>
      <c r="BN197">
        <v>500.052</v>
      </c>
      <c r="BO197">
        <v>89.93309642857143</v>
      </c>
      <c r="BP197">
        <v>0.09998754285714284</v>
      </c>
      <c r="BQ197">
        <v>26.70078571428572</v>
      </c>
      <c r="BR197">
        <v>27.46673214285714</v>
      </c>
      <c r="BS197">
        <v>999.9000000000002</v>
      </c>
      <c r="BT197">
        <v>0</v>
      </c>
      <c r="BU197">
        <v>0</v>
      </c>
      <c r="BV197">
        <v>9999.929285714286</v>
      </c>
      <c r="BW197">
        <v>0</v>
      </c>
      <c r="BX197">
        <v>13.4898</v>
      </c>
      <c r="BY197">
        <v>-33.23322857142857</v>
      </c>
      <c r="BZ197">
        <v>1376.742142857143</v>
      </c>
      <c r="CA197">
        <v>1410.278571428571</v>
      </c>
      <c r="CB197">
        <v>0.3612952142857143</v>
      </c>
      <c r="CC197">
        <v>1376.593571428572</v>
      </c>
      <c r="CD197">
        <v>23.88604999999999</v>
      </c>
      <c r="CE197">
        <v>2.180638928571429</v>
      </c>
      <c r="CF197">
        <v>2.148146785714286</v>
      </c>
      <c r="CG197">
        <v>18.820775</v>
      </c>
      <c r="CH197">
        <v>18.58075357142857</v>
      </c>
      <c r="CI197">
        <v>1999.995714285714</v>
      </c>
      <c r="CJ197">
        <v>0.9800033214285714</v>
      </c>
      <c r="CK197">
        <v>0.01999627857142857</v>
      </c>
      <c r="CL197">
        <v>0</v>
      </c>
      <c r="CM197">
        <v>2.373525</v>
      </c>
      <c r="CN197">
        <v>0</v>
      </c>
      <c r="CO197">
        <v>2411.755</v>
      </c>
      <c r="CP197">
        <v>16749.43928571429</v>
      </c>
      <c r="CQ197">
        <v>38.02657142857142</v>
      </c>
      <c r="CR197">
        <v>38.7275</v>
      </c>
      <c r="CS197">
        <v>38.16707142857143</v>
      </c>
      <c r="CT197">
        <v>37.7655</v>
      </c>
      <c r="CU197">
        <v>37.25882142857142</v>
      </c>
      <c r="CV197">
        <v>1960.005357142857</v>
      </c>
      <c r="CW197">
        <v>39.99035714285714</v>
      </c>
      <c r="CX197">
        <v>0</v>
      </c>
      <c r="CY197">
        <v>1679425098.9</v>
      </c>
      <c r="CZ197">
        <v>0</v>
      </c>
      <c r="DA197">
        <v>0</v>
      </c>
      <c r="DB197" t="s">
        <v>356</v>
      </c>
      <c r="DC197">
        <v>1678823626.5</v>
      </c>
      <c r="DD197">
        <v>1678823640.5</v>
      </c>
      <c r="DE197">
        <v>0</v>
      </c>
      <c r="DF197">
        <v>1.239</v>
      </c>
      <c r="DG197">
        <v>0.006</v>
      </c>
      <c r="DH197">
        <v>-2.298</v>
      </c>
      <c r="DI197">
        <v>-0.146</v>
      </c>
      <c r="DJ197">
        <v>420</v>
      </c>
      <c r="DK197">
        <v>21</v>
      </c>
      <c r="DL197">
        <v>0.57</v>
      </c>
      <c r="DM197">
        <v>0.05</v>
      </c>
      <c r="DN197">
        <v>-33.2604925</v>
      </c>
      <c r="DO197">
        <v>0.1885272045029326</v>
      </c>
      <c r="DP197">
        <v>0.08442037191193819</v>
      </c>
      <c r="DQ197">
        <v>0</v>
      </c>
      <c r="DR197">
        <v>0.3632419</v>
      </c>
      <c r="DS197">
        <v>-0.04024822514071369</v>
      </c>
      <c r="DT197">
        <v>0.00415140924145042</v>
      </c>
      <c r="DU197">
        <v>1</v>
      </c>
      <c r="DV197">
        <v>1</v>
      </c>
      <c r="DW197">
        <v>2</v>
      </c>
      <c r="DX197" t="s">
        <v>357</v>
      </c>
      <c r="DY197">
        <v>2.98333</v>
      </c>
      <c r="DZ197">
        <v>2.71564</v>
      </c>
      <c r="EA197">
        <v>0.209894</v>
      </c>
      <c r="EB197">
        <v>0.210548</v>
      </c>
      <c r="EC197">
        <v>0.10774</v>
      </c>
      <c r="ED197">
        <v>0.104552</v>
      </c>
      <c r="EE197">
        <v>25140.7</v>
      </c>
      <c r="EF197">
        <v>25207.9</v>
      </c>
      <c r="EG197">
        <v>29569.7</v>
      </c>
      <c r="EH197">
        <v>29527.5</v>
      </c>
      <c r="EI197">
        <v>34952.5</v>
      </c>
      <c r="EJ197">
        <v>35133.5</v>
      </c>
      <c r="EK197">
        <v>41657.2</v>
      </c>
      <c r="EL197">
        <v>42068.5</v>
      </c>
      <c r="EM197">
        <v>1.9751</v>
      </c>
      <c r="EN197">
        <v>1.90727</v>
      </c>
      <c r="EO197">
        <v>0.11253</v>
      </c>
      <c r="EP197">
        <v>0</v>
      </c>
      <c r="EQ197">
        <v>25.6227</v>
      </c>
      <c r="ER197">
        <v>999.9</v>
      </c>
      <c r="ES197">
        <v>57.2</v>
      </c>
      <c r="ET197">
        <v>30.6</v>
      </c>
      <c r="EU197">
        <v>28.0467</v>
      </c>
      <c r="EV197">
        <v>62.7337</v>
      </c>
      <c r="EW197">
        <v>33.0929</v>
      </c>
      <c r="EX197">
        <v>1</v>
      </c>
      <c r="EY197">
        <v>-0.0970427</v>
      </c>
      <c r="EZ197">
        <v>0.129828</v>
      </c>
      <c r="FA197">
        <v>20.3417</v>
      </c>
      <c r="FB197">
        <v>5.21984</v>
      </c>
      <c r="FC197">
        <v>12.0099</v>
      </c>
      <c r="FD197">
        <v>4.9897</v>
      </c>
      <c r="FE197">
        <v>3.28865</v>
      </c>
      <c r="FF197">
        <v>9999</v>
      </c>
      <c r="FG197">
        <v>9999</v>
      </c>
      <c r="FH197">
        <v>9999</v>
      </c>
      <c r="FI197">
        <v>999.9</v>
      </c>
      <c r="FJ197">
        <v>1.86744</v>
      </c>
      <c r="FK197">
        <v>1.86647</v>
      </c>
      <c r="FL197">
        <v>1.86599</v>
      </c>
      <c r="FM197">
        <v>1.86586</v>
      </c>
      <c r="FN197">
        <v>1.86769</v>
      </c>
      <c r="FO197">
        <v>1.87025</v>
      </c>
      <c r="FP197">
        <v>1.86888</v>
      </c>
      <c r="FQ197">
        <v>1.87027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-5.59</v>
      </c>
      <c r="GF197">
        <v>-0.0964</v>
      </c>
      <c r="GG197">
        <v>-1.841240210434717</v>
      </c>
      <c r="GH197">
        <v>-0.003310856085068561</v>
      </c>
      <c r="GI197">
        <v>6.863268723063948E-07</v>
      </c>
      <c r="GJ197">
        <v>-1.919107141366201E-10</v>
      </c>
      <c r="GK197">
        <v>-0.1688837207721138</v>
      </c>
      <c r="GL197">
        <v>-0.01731051475613908</v>
      </c>
      <c r="GM197">
        <v>0.001423790055903263</v>
      </c>
      <c r="GN197">
        <v>-2.424810517790065E-05</v>
      </c>
      <c r="GO197">
        <v>3</v>
      </c>
      <c r="GP197">
        <v>2318</v>
      </c>
      <c r="GQ197">
        <v>1</v>
      </c>
      <c r="GR197">
        <v>25</v>
      </c>
      <c r="GS197">
        <v>10024.4</v>
      </c>
      <c r="GT197">
        <v>10024.2</v>
      </c>
      <c r="GU197">
        <v>2.77832</v>
      </c>
      <c r="GV197">
        <v>2.19971</v>
      </c>
      <c r="GW197">
        <v>1.39648</v>
      </c>
      <c r="GX197">
        <v>2.34863</v>
      </c>
      <c r="GY197">
        <v>1.49536</v>
      </c>
      <c r="GZ197">
        <v>2.42065</v>
      </c>
      <c r="HA197">
        <v>35.5915</v>
      </c>
      <c r="HB197">
        <v>24.07</v>
      </c>
      <c r="HC197">
        <v>18</v>
      </c>
      <c r="HD197">
        <v>528.847</v>
      </c>
      <c r="HE197">
        <v>441.34</v>
      </c>
      <c r="HF197">
        <v>24.7308</v>
      </c>
      <c r="HG197">
        <v>26.2797</v>
      </c>
      <c r="HH197">
        <v>29.9998</v>
      </c>
      <c r="HI197">
        <v>26.3051</v>
      </c>
      <c r="HJ197">
        <v>26.2541</v>
      </c>
      <c r="HK197">
        <v>55.5932</v>
      </c>
      <c r="HL197">
        <v>22.9889</v>
      </c>
      <c r="HM197">
        <v>100</v>
      </c>
      <c r="HN197">
        <v>24.7567</v>
      </c>
      <c r="HO197">
        <v>1423.06</v>
      </c>
      <c r="HP197">
        <v>23.8274</v>
      </c>
      <c r="HQ197">
        <v>101.127</v>
      </c>
      <c r="HR197">
        <v>101.043</v>
      </c>
    </row>
    <row r="198" spans="1:226">
      <c r="A198">
        <v>182</v>
      </c>
      <c r="B198">
        <v>1679425097.1</v>
      </c>
      <c r="C198">
        <v>3184</v>
      </c>
      <c r="D198" t="s">
        <v>723</v>
      </c>
      <c r="E198" t="s">
        <v>724</v>
      </c>
      <c r="F198">
        <v>5</v>
      </c>
      <c r="G198" t="s">
        <v>353</v>
      </c>
      <c r="H198" t="s">
        <v>354</v>
      </c>
      <c r="I198">
        <v>1679425089.6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1443.973795867192</v>
      </c>
      <c r="AK198">
        <v>1418.765333333333</v>
      </c>
      <c r="AL198">
        <v>3.405247978854892</v>
      </c>
      <c r="AM198">
        <v>64.85962485554292</v>
      </c>
      <c r="AN198">
        <f>(AP198 - AO198 + BO198*1E3/(8.314*(BQ198+273.15)) * AR198/BN198 * AQ198) * BN198/(100*BB198) * 1000/(1000 - AP198)</f>
        <v>0</v>
      </c>
      <c r="AO198">
        <v>23.87896920253388</v>
      </c>
      <c r="AP198">
        <v>24.22914065934068</v>
      </c>
      <c r="AQ198">
        <v>-3.000076430861936E-05</v>
      </c>
      <c r="AR198">
        <v>96.46413391047723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1.51</v>
      </c>
      <c r="BC198">
        <v>0.5</v>
      </c>
      <c r="BD198" t="s">
        <v>355</v>
      </c>
      <c r="BE198">
        <v>2</v>
      </c>
      <c r="BF198" t="b">
        <v>1</v>
      </c>
      <c r="BG198">
        <v>1679425089.6</v>
      </c>
      <c r="BH198">
        <v>1361.038148148148</v>
      </c>
      <c r="BI198">
        <v>1394.281481481481</v>
      </c>
      <c r="BJ198">
        <v>24.23893333333334</v>
      </c>
      <c r="BK198">
        <v>23.88161111111112</v>
      </c>
      <c r="BL198">
        <v>1366.612222222222</v>
      </c>
      <c r="BM198">
        <v>24.33535185185185</v>
      </c>
      <c r="BN198">
        <v>500.0698148148148</v>
      </c>
      <c r="BO198">
        <v>89.93308148148149</v>
      </c>
      <c r="BP198">
        <v>0.1000127481481482</v>
      </c>
      <c r="BQ198">
        <v>26.70117407407407</v>
      </c>
      <c r="BR198">
        <v>27.46742222222222</v>
      </c>
      <c r="BS198">
        <v>999.9000000000001</v>
      </c>
      <c r="BT198">
        <v>0</v>
      </c>
      <c r="BU198">
        <v>0</v>
      </c>
      <c r="BV198">
        <v>10006.50185185185</v>
      </c>
      <c r="BW198">
        <v>0</v>
      </c>
      <c r="BX198">
        <v>13.4898</v>
      </c>
      <c r="BY198">
        <v>-33.24137777777778</v>
      </c>
      <c r="BZ198">
        <v>1394.848518518518</v>
      </c>
      <c r="CA198">
        <v>1428.391481481481</v>
      </c>
      <c r="CB198">
        <v>0.3573221111111111</v>
      </c>
      <c r="CC198">
        <v>1394.281481481481</v>
      </c>
      <c r="CD198">
        <v>23.88161111111112</v>
      </c>
      <c r="CE198">
        <v>2.179882592592593</v>
      </c>
      <c r="CF198">
        <v>2.147747037037037</v>
      </c>
      <c r="CG198">
        <v>18.81522962962963</v>
      </c>
      <c r="CH198">
        <v>18.57779259259259</v>
      </c>
      <c r="CI198">
        <v>2000.013333333333</v>
      </c>
      <c r="CJ198">
        <v>0.980003111111111</v>
      </c>
      <c r="CK198">
        <v>0.01999648888888889</v>
      </c>
      <c r="CL198">
        <v>0</v>
      </c>
      <c r="CM198">
        <v>2.300162962962963</v>
      </c>
      <c r="CN198">
        <v>0</v>
      </c>
      <c r="CO198">
        <v>2412.249259259259</v>
      </c>
      <c r="CP198">
        <v>16749.59259259259</v>
      </c>
      <c r="CQ198">
        <v>37.98359259259259</v>
      </c>
      <c r="CR198">
        <v>38.70566666666667</v>
      </c>
      <c r="CS198">
        <v>38.141</v>
      </c>
      <c r="CT198">
        <v>37.74766666666667</v>
      </c>
      <c r="CU198">
        <v>37.22666666666667</v>
      </c>
      <c r="CV198">
        <v>1960.022962962963</v>
      </c>
      <c r="CW198">
        <v>39.99037037037037</v>
      </c>
      <c r="CX198">
        <v>0</v>
      </c>
      <c r="CY198">
        <v>1679425104.3</v>
      </c>
      <c r="CZ198">
        <v>0</v>
      </c>
      <c r="DA198">
        <v>0</v>
      </c>
      <c r="DB198" t="s">
        <v>356</v>
      </c>
      <c r="DC198">
        <v>1678823626.5</v>
      </c>
      <c r="DD198">
        <v>1678823640.5</v>
      </c>
      <c r="DE198">
        <v>0</v>
      </c>
      <c r="DF198">
        <v>1.239</v>
      </c>
      <c r="DG198">
        <v>0.006</v>
      </c>
      <c r="DH198">
        <v>-2.298</v>
      </c>
      <c r="DI198">
        <v>-0.146</v>
      </c>
      <c r="DJ198">
        <v>420</v>
      </c>
      <c r="DK198">
        <v>21</v>
      </c>
      <c r="DL198">
        <v>0.57</v>
      </c>
      <c r="DM198">
        <v>0.05</v>
      </c>
      <c r="DN198">
        <v>-33.222605</v>
      </c>
      <c r="DO198">
        <v>0.008312195121964407</v>
      </c>
      <c r="DP198">
        <v>0.07484186311817718</v>
      </c>
      <c r="DQ198">
        <v>1</v>
      </c>
      <c r="DR198">
        <v>0.359661125</v>
      </c>
      <c r="DS198">
        <v>-0.04713092307692489</v>
      </c>
      <c r="DT198">
        <v>0.004624370817676172</v>
      </c>
      <c r="DU198">
        <v>1</v>
      </c>
      <c r="DV198">
        <v>2</v>
      </c>
      <c r="DW198">
        <v>2</v>
      </c>
      <c r="DX198" t="s">
        <v>392</v>
      </c>
      <c r="DY198">
        <v>2.98336</v>
      </c>
      <c r="DZ198">
        <v>2.71582</v>
      </c>
      <c r="EA198">
        <v>0.211453</v>
      </c>
      <c r="EB198">
        <v>0.212073</v>
      </c>
      <c r="EC198">
        <v>0.107724</v>
      </c>
      <c r="ED198">
        <v>0.104545</v>
      </c>
      <c r="EE198">
        <v>25091.8</v>
      </c>
      <c r="EF198">
        <v>25159.2</v>
      </c>
      <c r="EG198">
        <v>29570.5</v>
      </c>
      <c r="EH198">
        <v>29527.4</v>
      </c>
      <c r="EI198">
        <v>34953.9</v>
      </c>
      <c r="EJ198">
        <v>35133.8</v>
      </c>
      <c r="EK198">
        <v>41658</v>
      </c>
      <c r="EL198">
        <v>42068.5</v>
      </c>
      <c r="EM198">
        <v>1.975</v>
      </c>
      <c r="EN198">
        <v>1.90718</v>
      </c>
      <c r="EO198">
        <v>0.113294</v>
      </c>
      <c r="EP198">
        <v>0</v>
      </c>
      <c r="EQ198">
        <v>25.6194</v>
      </c>
      <c r="ER198">
        <v>999.9</v>
      </c>
      <c r="ES198">
        <v>57.2</v>
      </c>
      <c r="ET198">
        <v>30.6</v>
      </c>
      <c r="EU198">
        <v>28.0449</v>
      </c>
      <c r="EV198">
        <v>62.7437</v>
      </c>
      <c r="EW198">
        <v>33.0369</v>
      </c>
      <c r="EX198">
        <v>1</v>
      </c>
      <c r="EY198">
        <v>-0.0976524</v>
      </c>
      <c r="EZ198">
        <v>0.0993382</v>
      </c>
      <c r="FA198">
        <v>20.3416</v>
      </c>
      <c r="FB198">
        <v>5.21879</v>
      </c>
      <c r="FC198">
        <v>12.0099</v>
      </c>
      <c r="FD198">
        <v>4.9897</v>
      </c>
      <c r="FE198">
        <v>3.28865</v>
      </c>
      <c r="FF198">
        <v>9999</v>
      </c>
      <c r="FG198">
        <v>9999</v>
      </c>
      <c r="FH198">
        <v>9999</v>
      </c>
      <c r="FI198">
        <v>999.9</v>
      </c>
      <c r="FJ198">
        <v>1.86744</v>
      </c>
      <c r="FK198">
        <v>1.86646</v>
      </c>
      <c r="FL198">
        <v>1.86599</v>
      </c>
      <c r="FM198">
        <v>1.86587</v>
      </c>
      <c r="FN198">
        <v>1.86769</v>
      </c>
      <c r="FO198">
        <v>1.87024</v>
      </c>
      <c r="FP198">
        <v>1.86889</v>
      </c>
      <c r="FQ198">
        <v>1.87027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-5.64</v>
      </c>
      <c r="GF198">
        <v>-0.0965</v>
      </c>
      <c r="GG198">
        <v>-1.841240210434717</v>
      </c>
      <c r="GH198">
        <v>-0.003310856085068561</v>
      </c>
      <c r="GI198">
        <v>6.863268723063948E-07</v>
      </c>
      <c r="GJ198">
        <v>-1.919107141366201E-10</v>
      </c>
      <c r="GK198">
        <v>-0.1688837207721138</v>
      </c>
      <c r="GL198">
        <v>-0.01731051475613908</v>
      </c>
      <c r="GM198">
        <v>0.001423790055903263</v>
      </c>
      <c r="GN198">
        <v>-2.424810517790065E-05</v>
      </c>
      <c r="GO198">
        <v>3</v>
      </c>
      <c r="GP198">
        <v>2318</v>
      </c>
      <c r="GQ198">
        <v>1</v>
      </c>
      <c r="GR198">
        <v>25</v>
      </c>
      <c r="GS198">
        <v>10024.5</v>
      </c>
      <c r="GT198">
        <v>10024.3</v>
      </c>
      <c r="GU198">
        <v>2.80273</v>
      </c>
      <c r="GV198">
        <v>2.20215</v>
      </c>
      <c r="GW198">
        <v>1.39648</v>
      </c>
      <c r="GX198">
        <v>2.34985</v>
      </c>
      <c r="GY198">
        <v>1.49536</v>
      </c>
      <c r="GZ198">
        <v>2.41699</v>
      </c>
      <c r="HA198">
        <v>35.5915</v>
      </c>
      <c r="HB198">
        <v>24.07</v>
      </c>
      <c r="HC198">
        <v>18</v>
      </c>
      <c r="HD198">
        <v>528.755</v>
      </c>
      <c r="HE198">
        <v>441.262</v>
      </c>
      <c r="HF198">
        <v>24.7592</v>
      </c>
      <c r="HG198">
        <v>26.2769</v>
      </c>
      <c r="HH198">
        <v>29.9997</v>
      </c>
      <c r="HI198">
        <v>26.3024</v>
      </c>
      <c r="HJ198">
        <v>26.2519</v>
      </c>
      <c r="HK198">
        <v>56.089</v>
      </c>
      <c r="HL198">
        <v>22.9889</v>
      </c>
      <c r="HM198">
        <v>100</v>
      </c>
      <c r="HN198">
        <v>24.7777</v>
      </c>
      <c r="HO198">
        <v>1436.43</v>
      </c>
      <c r="HP198">
        <v>23.8262</v>
      </c>
      <c r="HQ198">
        <v>101.129</v>
      </c>
      <c r="HR198">
        <v>101.043</v>
      </c>
    </row>
    <row r="199" spans="1:226">
      <c r="A199">
        <v>183</v>
      </c>
      <c r="B199">
        <v>1679425102.1</v>
      </c>
      <c r="C199">
        <v>3189</v>
      </c>
      <c r="D199" t="s">
        <v>725</v>
      </c>
      <c r="E199" t="s">
        <v>726</v>
      </c>
      <c r="F199">
        <v>5</v>
      </c>
      <c r="G199" t="s">
        <v>353</v>
      </c>
      <c r="H199" t="s">
        <v>354</v>
      </c>
      <c r="I199">
        <v>1679425094.314285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1461.27887758282</v>
      </c>
      <c r="AK199">
        <v>1435.886545454546</v>
      </c>
      <c r="AL199">
        <v>3.427337743104236</v>
      </c>
      <c r="AM199">
        <v>64.85962485554292</v>
      </c>
      <c r="AN199">
        <f>(AP199 - AO199 + BO199*1E3/(8.314*(BQ199+273.15)) * AR199/BN199 * AQ199) * BN199/(100*BB199) * 1000/(1000 - AP199)</f>
        <v>0</v>
      </c>
      <c r="AO199">
        <v>23.87653210868717</v>
      </c>
      <c r="AP199">
        <v>24.22508681318682</v>
      </c>
      <c r="AQ199">
        <v>-6.778411954419215E-06</v>
      </c>
      <c r="AR199">
        <v>96.46413391047723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1.51</v>
      </c>
      <c r="BC199">
        <v>0.5</v>
      </c>
      <c r="BD199" t="s">
        <v>355</v>
      </c>
      <c r="BE199">
        <v>2</v>
      </c>
      <c r="BF199" t="b">
        <v>1</v>
      </c>
      <c r="BG199">
        <v>1679425094.314285</v>
      </c>
      <c r="BH199">
        <v>1376.795</v>
      </c>
      <c r="BI199">
        <v>1410.059285714286</v>
      </c>
      <c r="BJ199">
        <v>24.23273214285715</v>
      </c>
      <c r="BK199">
        <v>23.87843214285714</v>
      </c>
      <c r="BL199">
        <v>1382.408928571429</v>
      </c>
      <c r="BM199">
        <v>24.32921071428571</v>
      </c>
      <c r="BN199">
        <v>500.0728928571429</v>
      </c>
      <c r="BO199">
        <v>89.93309642857143</v>
      </c>
      <c r="BP199">
        <v>0.09999205714285715</v>
      </c>
      <c r="BQ199">
        <v>26.70241428571429</v>
      </c>
      <c r="BR199">
        <v>27.46884642857143</v>
      </c>
      <c r="BS199">
        <v>999.9000000000002</v>
      </c>
      <c r="BT199">
        <v>0</v>
      </c>
      <c r="BU199">
        <v>0</v>
      </c>
      <c r="BV199">
        <v>10016.38214285714</v>
      </c>
      <c r="BW199">
        <v>0</v>
      </c>
      <c r="BX199">
        <v>13.4898</v>
      </c>
      <c r="BY199">
        <v>-33.26325714285714</v>
      </c>
      <c r="BZ199">
        <v>1410.987142857143</v>
      </c>
      <c r="CA199">
        <v>1444.551428571429</v>
      </c>
      <c r="CB199">
        <v>0.3542982142857144</v>
      </c>
      <c r="CC199">
        <v>1410.059285714286</v>
      </c>
      <c r="CD199">
        <v>23.87843214285714</v>
      </c>
      <c r="CE199">
        <v>2.179325357142857</v>
      </c>
      <c r="CF199">
        <v>2.147461785714285</v>
      </c>
      <c r="CG199">
        <v>18.81114285714286</v>
      </c>
      <c r="CH199">
        <v>18.57566785714286</v>
      </c>
      <c r="CI199">
        <v>2000.0175</v>
      </c>
      <c r="CJ199">
        <v>0.980003</v>
      </c>
      <c r="CK199">
        <v>0.0199966</v>
      </c>
      <c r="CL199">
        <v>0</v>
      </c>
      <c r="CM199">
        <v>2.321728571428571</v>
      </c>
      <c r="CN199">
        <v>0</v>
      </c>
      <c r="CO199">
        <v>2412.708571428571</v>
      </c>
      <c r="CP199">
        <v>16749.625</v>
      </c>
      <c r="CQ199">
        <v>37.95949999999999</v>
      </c>
      <c r="CR199">
        <v>38.687</v>
      </c>
      <c r="CS199">
        <v>38.10696428571428</v>
      </c>
      <c r="CT199">
        <v>37.73200000000001</v>
      </c>
      <c r="CU199">
        <v>37.20724999999999</v>
      </c>
      <c r="CV199">
        <v>1960.026428571428</v>
      </c>
      <c r="CW199">
        <v>39.99</v>
      </c>
      <c r="CX199">
        <v>0</v>
      </c>
      <c r="CY199">
        <v>1679425109.1</v>
      </c>
      <c r="CZ199">
        <v>0</v>
      </c>
      <c r="DA199">
        <v>0</v>
      </c>
      <c r="DB199" t="s">
        <v>356</v>
      </c>
      <c r="DC199">
        <v>1678823626.5</v>
      </c>
      <c r="DD199">
        <v>1678823640.5</v>
      </c>
      <c r="DE199">
        <v>0</v>
      </c>
      <c r="DF199">
        <v>1.239</v>
      </c>
      <c r="DG199">
        <v>0.006</v>
      </c>
      <c r="DH199">
        <v>-2.298</v>
      </c>
      <c r="DI199">
        <v>-0.146</v>
      </c>
      <c r="DJ199">
        <v>420</v>
      </c>
      <c r="DK199">
        <v>21</v>
      </c>
      <c r="DL199">
        <v>0.57</v>
      </c>
      <c r="DM199">
        <v>0.05</v>
      </c>
      <c r="DN199">
        <v>-33.2624075</v>
      </c>
      <c r="DO199">
        <v>-0.1571200750468899</v>
      </c>
      <c r="DP199">
        <v>0.08470954310908538</v>
      </c>
      <c r="DQ199">
        <v>0</v>
      </c>
      <c r="DR199">
        <v>0.3565457</v>
      </c>
      <c r="DS199">
        <v>-0.04163833395872484</v>
      </c>
      <c r="DT199">
        <v>0.004242483984648617</v>
      </c>
      <c r="DU199">
        <v>1</v>
      </c>
      <c r="DV199">
        <v>1</v>
      </c>
      <c r="DW199">
        <v>2</v>
      </c>
      <c r="DX199" t="s">
        <v>357</v>
      </c>
      <c r="DY199">
        <v>2.98365</v>
      </c>
      <c r="DZ199">
        <v>2.71588</v>
      </c>
      <c r="EA199">
        <v>0.213</v>
      </c>
      <c r="EB199">
        <v>0.213608</v>
      </c>
      <c r="EC199">
        <v>0.107707</v>
      </c>
      <c r="ED199">
        <v>0.104526</v>
      </c>
      <c r="EE199">
        <v>25042.3</v>
      </c>
      <c r="EF199">
        <v>25110.1</v>
      </c>
      <c r="EG199">
        <v>29570.2</v>
      </c>
      <c r="EH199">
        <v>29527.3</v>
      </c>
      <c r="EI199">
        <v>34954.2</v>
      </c>
      <c r="EJ199">
        <v>35134.4</v>
      </c>
      <c r="EK199">
        <v>41657.5</v>
      </c>
      <c r="EL199">
        <v>42068.3</v>
      </c>
      <c r="EM199">
        <v>1.97547</v>
      </c>
      <c r="EN199">
        <v>1.90735</v>
      </c>
      <c r="EO199">
        <v>0.113312</v>
      </c>
      <c r="EP199">
        <v>0</v>
      </c>
      <c r="EQ199">
        <v>25.6156</v>
      </c>
      <c r="ER199">
        <v>999.9</v>
      </c>
      <c r="ES199">
        <v>57.2</v>
      </c>
      <c r="ET199">
        <v>30.6</v>
      </c>
      <c r="EU199">
        <v>28.0482</v>
      </c>
      <c r="EV199">
        <v>62.6937</v>
      </c>
      <c r="EW199">
        <v>32.5962</v>
      </c>
      <c r="EX199">
        <v>1</v>
      </c>
      <c r="EY199">
        <v>-0.0976296</v>
      </c>
      <c r="EZ199">
        <v>0.102048</v>
      </c>
      <c r="FA199">
        <v>20.3415</v>
      </c>
      <c r="FB199">
        <v>5.21849</v>
      </c>
      <c r="FC199">
        <v>12.0099</v>
      </c>
      <c r="FD199">
        <v>4.9893</v>
      </c>
      <c r="FE199">
        <v>3.28845</v>
      </c>
      <c r="FF199">
        <v>9999</v>
      </c>
      <c r="FG199">
        <v>9999</v>
      </c>
      <c r="FH199">
        <v>9999</v>
      </c>
      <c r="FI199">
        <v>999.9</v>
      </c>
      <c r="FJ199">
        <v>1.86747</v>
      </c>
      <c r="FK199">
        <v>1.86647</v>
      </c>
      <c r="FL199">
        <v>1.86599</v>
      </c>
      <c r="FM199">
        <v>1.86586</v>
      </c>
      <c r="FN199">
        <v>1.86768</v>
      </c>
      <c r="FO199">
        <v>1.87026</v>
      </c>
      <c r="FP199">
        <v>1.86889</v>
      </c>
      <c r="FQ199">
        <v>1.87027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-5.68</v>
      </c>
      <c r="GF199">
        <v>-0.09660000000000001</v>
      </c>
      <c r="GG199">
        <v>-1.841240210434717</v>
      </c>
      <c r="GH199">
        <v>-0.003310856085068561</v>
      </c>
      <c r="GI199">
        <v>6.863268723063948E-07</v>
      </c>
      <c r="GJ199">
        <v>-1.919107141366201E-10</v>
      </c>
      <c r="GK199">
        <v>-0.1688837207721138</v>
      </c>
      <c r="GL199">
        <v>-0.01731051475613908</v>
      </c>
      <c r="GM199">
        <v>0.001423790055903263</v>
      </c>
      <c r="GN199">
        <v>-2.424810517790065E-05</v>
      </c>
      <c r="GO199">
        <v>3</v>
      </c>
      <c r="GP199">
        <v>2318</v>
      </c>
      <c r="GQ199">
        <v>1</v>
      </c>
      <c r="GR199">
        <v>25</v>
      </c>
      <c r="GS199">
        <v>10024.6</v>
      </c>
      <c r="GT199">
        <v>10024.4</v>
      </c>
      <c r="GU199">
        <v>2.82593</v>
      </c>
      <c r="GV199">
        <v>2.20093</v>
      </c>
      <c r="GW199">
        <v>1.39771</v>
      </c>
      <c r="GX199">
        <v>2.35107</v>
      </c>
      <c r="GY199">
        <v>1.49536</v>
      </c>
      <c r="GZ199">
        <v>2.41943</v>
      </c>
      <c r="HA199">
        <v>35.5915</v>
      </c>
      <c r="HB199">
        <v>24.0787</v>
      </c>
      <c r="HC199">
        <v>18</v>
      </c>
      <c r="HD199">
        <v>529.05</v>
      </c>
      <c r="HE199">
        <v>441.35</v>
      </c>
      <c r="HF199">
        <v>24.7818</v>
      </c>
      <c r="HG199">
        <v>26.2742</v>
      </c>
      <c r="HH199">
        <v>29.9998</v>
      </c>
      <c r="HI199">
        <v>26.3001</v>
      </c>
      <c r="HJ199">
        <v>26.2497</v>
      </c>
      <c r="HK199">
        <v>56.6411</v>
      </c>
      <c r="HL199">
        <v>22.9889</v>
      </c>
      <c r="HM199">
        <v>100</v>
      </c>
      <c r="HN199">
        <v>24.7917</v>
      </c>
      <c r="HO199">
        <v>1456.56</v>
      </c>
      <c r="HP199">
        <v>23.8295</v>
      </c>
      <c r="HQ199">
        <v>101.128</v>
      </c>
      <c r="HR199">
        <v>101.042</v>
      </c>
    </row>
    <row r="200" spans="1:226">
      <c r="A200">
        <v>184</v>
      </c>
      <c r="B200">
        <v>1679425107.1</v>
      </c>
      <c r="C200">
        <v>3194</v>
      </c>
      <c r="D200" t="s">
        <v>727</v>
      </c>
      <c r="E200" t="s">
        <v>728</v>
      </c>
      <c r="F200">
        <v>5</v>
      </c>
      <c r="G200" t="s">
        <v>353</v>
      </c>
      <c r="H200" t="s">
        <v>354</v>
      </c>
      <c r="I200">
        <v>1679425099.6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1478.382107902951</v>
      </c>
      <c r="AK200">
        <v>1452.960303030302</v>
      </c>
      <c r="AL200">
        <v>3.426086550199015</v>
      </c>
      <c r="AM200">
        <v>64.85962485554292</v>
      </c>
      <c r="AN200">
        <f>(AP200 - AO200 + BO200*1E3/(8.314*(BQ200+273.15)) * AR200/BN200 * AQ200) * BN200/(100*BB200) * 1000/(1000 - AP200)</f>
        <v>0</v>
      </c>
      <c r="AO200">
        <v>23.86944549922143</v>
      </c>
      <c r="AP200">
        <v>24.21786593406595</v>
      </c>
      <c r="AQ200">
        <v>-3.29297350359109E-05</v>
      </c>
      <c r="AR200">
        <v>96.46413391047723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1.51</v>
      </c>
      <c r="BC200">
        <v>0.5</v>
      </c>
      <c r="BD200" t="s">
        <v>355</v>
      </c>
      <c r="BE200">
        <v>2</v>
      </c>
      <c r="BF200" t="b">
        <v>1</v>
      </c>
      <c r="BG200">
        <v>1679425099.6</v>
      </c>
      <c r="BH200">
        <v>1394.404444444445</v>
      </c>
      <c r="BI200">
        <v>1427.74074074074</v>
      </c>
      <c r="BJ200">
        <v>24.2261074074074</v>
      </c>
      <c r="BK200">
        <v>23.87322592592592</v>
      </c>
      <c r="BL200">
        <v>1400.062962962963</v>
      </c>
      <c r="BM200">
        <v>24.32263703703704</v>
      </c>
      <c r="BN200">
        <v>500.0658148148149</v>
      </c>
      <c r="BO200">
        <v>89.93318888888889</v>
      </c>
      <c r="BP200">
        <v>0.0999692037037037</v>
      </c>
      <c r="BQ200">
        <v>26.7047</v>
      </c>
      <c r="BR200">
        <v>27.47493703703704</v>
      </c>
      <c r="BS200">
        <v>999.9000000000001</v>
      </c>
      <c r="BT200">
        <v>0</v>
      </c>
      <c r="BU200">
        <v>0</v>
      </c>
      <c r="BV200">
        <v>10019.02592592593</v>
      </c>
      <c r="BW200">
        <v>0</v>
      </c>
      <c r="BX200">
        <v>13.4898</v>
      </c>
      <c r="BY200">
        <v>-33.33486296296297</v>
      </c>
      <c r="BZ200">
        <v>1429.024814814815</v>
      </c>
      <c r="CA200">
        <v>1462.657037037037</v>
      </c>
      <c r="CB200">
        <v>0.3528740370370371</v>
      </c>
      <c r="CC200">
        <v>1427.74074074074</v>
      </c>
      <c r="CD200">
        <v>23.87322592592592</v>
      </c>
      <c r="CE200">
        <v>2.178731851851852</v>
      </c>
      <c r="CF200">
        <v>2.146995925925926</v>
      </c>
      <c r="CG200">
        <v>18.80678148148148</v>
      </c>
      <c r="CH200">
        <v>18.57220740740741</v>
      </c>
      <c r="CI200">
        <v>2000.027037037037</v>
      </c>
      <c r="CJ200">
        <v>0.9800025555555556</v>
      </c>
      <c r="CK200">
        <v>0.01999704444444444</v>
      </c>
      <c r="CL200">
        <v>0</v>
      </c>
      <c r="CM200">
        <v>2.281974074074074</v>
      </c>
      <c r="CN200">
        <v>0</v>
      </c>
      <c r="CO200">
        <v>2413.14</v>
      </c>
      <c r="CP200">
        <v>16749.70740740741</v>
      </c>
      <c r="CQ200">
        <v>37.92092592592593</v>
      </c>
      <c r="CR200">
        <v>38.67092592592593</v>
      </c>
      <c r="CS200">
        <v>38.083</v>
      </c>
      <c r="CT200">
        <v>37.71033333333333</v>
      </c>
      <c r="CU200">
        <v>37.17551851851852</v>
      </c>
      <c r="CV200">
        <v>1960.032592592592</v>
      </c>
      <c r="CW200">
        <v>39.99111111111111</v>
      </c>
      <c r="CX200">
        <v>0</v>
      </c>
      <c r="CY200">
        <v>1679425113.9</v>
      </c>
      <c r="CZ200">
        <v>0</v>
      </c>
      <c r="DA200">
        <v>0</v>
      </c>
      <c r="DB200" t="s">
        <v>356</v>
      </c>
      <c r="DC200">
        <v>1678823626.5</v>
      </c>
      <c r="DD200">
        <v>1678823640.5</v>
      </c>
      <c r="DE200">
        <v>0</v>
      </c>
      <c r="DF200">
        <v>1.239</v>
      </c>
      <c r="DG200">
        <v>0.006</v>
      </c>
      <c r="DH200">
        <v>-2.298</v>
      </c>
      <c r="DI200">
        <v>-0.146</v>
      </c>
      <c r="DJ200">
        <v>420</v>
      </c>
      <c r="DK200">
        <v>21</v>
      </c>
      <c r="DL200">
        <v>0.57</v>
      </c>
      <c r="DM200">
        <v>0.05</v>
      </c>
      <c r="DN200">
        <v>-33.3065675</v>
      </c>
      <c r="DO200">
        <v>-0.8458705440899797</v>
      </c>
      <c r="DP200">
        <v>0.112201420194889</v>
      </c>
      <c r="DQ200">
        <v>0</v>
      </c>
      <c r="DR200">
        <v>0.354067525</v>
      </c>
      <c r="DS200">
        <v>-0.01726929455910026</v>
      </c>
      <c r="DT200">
        <v>0.002170628468756226</v>
      </c>
      <c r="DU200">
        <v>1</v>
      </c>
      <c r="DV200">
        <v>1</v>
      </c>
      <c r="DW200">
        <v>2</v>
      </c>
      <c r="DX200" t="s">
        <v>357</v>
      </c>
      <c r="DY200">
        <v>2.98344</v>
      </c>
      <c r="DZ200">
        <v>2.71564</v>
      </c>
      <c r="EA200">
        <v>0.214544</v>
      </c>
      <c r="EB200">
        <v>0.215117</v>
      </c>
      <c r="EC200">
        <v>0.107686</v>
      </c>
      <c r="ED200">
        <v>0.104508</v>
      </c>
      <c r="EE200">
        <v>24993.6</v>
      </c>
      <c r="EF200">
        <v>25062.3</v>
      </c>
      <c r="EG200">
        <v>29570.6</v>
      </c>
      <c r="EH200">
        <v>29527.7</v>
      </c>
      <c r="EI200">
        <v>34955.9</v>
      </c>
      <c r="EJ200">
        <v>35135.8</v>
      </c>
      <c r="EK200">
        <v>41658.6</v>
      </c>
      <c r="EL200">
        <v>42069.1</v>
      </c>
      <c r="EM200">
        <v>1.97485</v>
      </c>
      <c r="EN200">
        <v>1.90725</v>
      </c>
      <c r="EO200">
        <v>0.113856</v>
      </c>
      <c r="EP200">
        <v>0</v>
      </c>
      <c r="EQ200">
        <v>25.6113</v>
      </c>
      <c r="ER200">
        <v>999.9</v>
      </c>
      <c r="ES200">
        <v>57.2</v>
      </c>
      <c r="ET200">
        <v>30.6</v>
      </c>
      <c r="EU200">
        <v>28.045</v>
      </c>
      <c r="EV200">
        <v>62.4937</v>
      </c>
      <c r="EW200">
        <v>33.0569</v>
      </c>
      <c r="EX200">
        <v>1</v>
      </c>
      <c r="EY200">
        <v>-0.0979903</v>
      </c>
      <c r="EZ200">
        <v>0.109641</v>
      </c>
      <c r="FA200">
        <v>20.3415</v>
      </c>
      <c r="FB200">
        <v>5.21924</v>
      </c>
      <c r="FC200">
        <v>12.0099</v>
      </c>
      <c r="FD200">
        <v>4.9896</v>
      </c>
      <c r="FE200">
        <v>3.28855</v>
      </c>
      <c r="FF200">
        <v>9999</v>
      </c>
      <c r="FG200">
        <v>9999</v>
      </c>
      <c r="FH200">
        <v>9999</v>
      </c>
      <c r="FI200">
        <v>999.9</v>
      </c>
      <c r="FJ200">
        <v>1.86748</v>
      </c>
      <c r="FK200">
        <v>1.86646</v>
      </c>
      <c r="FL200">
        <v>1.866</v>
      </c>
      <c r="FM200">
        <v>1.86587</v>
      </c>
      <c r="FN200">
        <v>1.8677</v>
      </c>
      <c r="FO200">
        <v>1.87025</v>
      </c>
      <c r="FP200">
        <v>1.86889</v>
      </c>
      <c r="FQ200">
        <v>1.87027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-5.72</v>
      </c>
      <c r="GF200">
        <v>-0.09660000000000001</v>
      </c>
      <c r="GG200">
        <v>-1.841240210434717</v>
      </c>
      <c r="GH200">
        <v>-0.003310856085068561</v>
      </c>
      <c r="GI200">
        <v>6.863268723063948E-07</v>
      </c>
      <c r="GJ200">
        <v>-1.919107141366201E-10</v>
      </c>
      <c r="GK200">
        <v>-0.1688837207721138</v>
      </c>
      <c r="GL200">
        <v>-0.01731051475613908</v>
      </c>
      <c r="GM200">
        <v>0.001423790055903263</v>
      </c>
      <c r="GN200">
        <v>-2.424810517790065E-05</v>
      </c>
      <c r="GO200">
        <v>3</v>
      </c>
      <c r="GP200">
        <v>2318</v>
      </c>
      <c r="GQ200">
        <v>1</v>
      </c>
      <c r="GR200">
        <v>25</v>
      </c>
      <c r="GS200">
        <v>10024.7</v>
      </c>
      <c r="GT200">
        <v>10024.4</v>
      </c>
      <c r="GU200">
        <v>2.85522</v>
      </c>
      <c r="GV200">
        <v>2.19971</v>
      </c>
      <c r="GW200">
        <v>1.39648</v>
      </c>
      <c r="GX200">
        <v>2.35229</v>
      </c>
      <c r="GY200">
        <v>1.49536</v>
      </c>
      <c r="GZ200">
        <v>2.41089</v>
      </c>
      <c r="HA200">
        <v>35.5915</v>
      </c>
      <c r="HB200">
        <v>24.07</v>
      </c>
      <c r="HC200">
        <v>18</v>
      </c>
      <c r="HD200">
        <v>528.611</v>
      </c>
      <c r="HE200">
        <v>441.269</v>
      </c>
      <c r="HF200">
        <v>24.7977</v>
      </c>
      <c r="HG200">
        <v>26.2719</v>
      </c>
      <c r="HH200">
        <v>29.9998</v>
      </c>
      <c r="HI200">
        <v>26.2974</v>
      </c>
      <c r="HJ200">
        <v>26.247</v>
      </c>
      <c r="HK200">
        <v>57.1345</v>
      </c>
      <c r="HL200">
        <v>22.9889</v>
      </c>
      <c r="HM200">
        <v>100</v>
      </c>
      <c r="HN200">
        <v>24.8118</v>
      </c>
      <c r="HO200">
        <v>1469.97</v>
      </c>
      <c r="HP200">
        <v>23.8291</v>
      </c>
      <c r="HQ200">
        <v>101.13</v>
      </c>
      <c r="HR200">
        <v>101.044</v>
      </c>
    </row>
    <row r="201" spans="1:226">
      <c r="A201">
        <v>185</v>
      </c>
      <c r="B201">
        <v>1679425112.1</v>
      </c>
      <c r="C201">
        <v>3199</v>
      </c>
      <c r="D201" t="s">
        <v>729</v>
      </c>
      <c r="E201" t="s">
        <v>730</v>
      </c>
      <c r="F201">
        <v>5</v>
      </c>
      <c r="G201" t="s">
        <v>353</v>
      </c>
      <c r="H201" t="s">
        <v>354</v>
      </c>
      <c r="I201">
        <v>1679425104.314285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1495.679894082593</v>
      </c>
      <c r="AK201">
        <v>1470.137939393939</v>
      </c>
      <c r="AL201">
        <v>3.426225743444675</v>
      </c>
      <c r="AM201">
        <v>64.85962485554292</v>
      </c>
      <c r="AN201">
        <f>(AP201 - AO201 + BO201*1E3/(8.314*(BQ201+273.15)) * AR201/BN201 * AQ201) * BN201/(100*BB201) * 1000/(1000 - AP201)</f>
        <v>0</v>
      </c>
      <c r="AO201">
        <v>23.86470242577789</v>
      </c>
      <c r="AP201">
        <v>24.21203076923078</v>
      </c>
      <c r="AQ201">
        <v>-2.663138878519506E-05</v>
      </c>
      <c r="AR201">
        <v>96.46413391047723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1.51</v>
      </c>
      <c r="BC201">
        <v>0.5</v>
      </c>
      <c r="BD201" t="s">
        <v>355</v>
      </c>
      <c r="BE201">
        <v>2</v>
      </c>
      <c r="BF201" t="b">
        <v>1</v>
      </c>
      <c r="BG201">
        <v>1679425104.314285</v>
      </c>
      <c r="BH201">
        <v>1410.162142857143</v>
      </c>
      <c r="BI201">
        <v>1443.602142857143</v>
      </c>
      <c r="BJ201">
        <v>24.22053571428572</v>
      </c>
      <c r="BK201">
        <v>23.86859642857143</v>
      </c>
      <c r="BL201">
        <v>1415.859642857143</v>
      </c>
      <c r="BM201">
        <v>24.31711071428571</v>
      </c>
      <c r="BN201">
        <v>500.0610714285713</v>
      </c>
      <c r="BO201">
        <v>89.93227142857141</v>
      </c>
      <c r="BP201">
        <v>0.1000176107142857</v>
      </c>
      <c r="BQ201">
        <v>26.70532857142857</v>
      </c>
      <c r="BR201">
        <v>27.47545</v>
      </c>
      <c r="BS201">
        <v>999.9000000000002</v>
      </c>
      <c r="BT201">
        <v>0</v>
      </c>
      <c r="BU201">
        <v>0</v>
      </c>
      <c r="BV201">
        <v>10009.66142857143</v>
      </c>
      <c r="BW201">
        <v>0</v>
      </c>
      <c r="BX201">
        <v>13.4898</v>
      </c>
      <c r="BY201">
        <v>-33.43918928571428</v>
      </c>
      <c r="BZ201">
        <v>1445.164285714286</v>
      </c>
      <c r="CA201">
        <v>1478.9</v>
      </c>
      <c r="CB201">
        <v>0.3519351428571428</v>
      </c>
      <c r="CC201">
        <v>1443.602142857143</v>
      </c>
      <c r="CD201">
        <v>23.86859642857143</v>
      </c>
      <c r="CE201">
        <v>2.178208571428571</v>
      </c>
      <c r="CF201">
        <v>2.146557857142857</v>
      </c>
      <c r="CG201">
        <v>18.80292857142857</v>
      </c>
      <c r="CH201">
        <v>18.56893928571429</v>
      </c>
      <c r="CI201">
        <v>2000.038214285715</v>
      </c>
      <c r="CJ201">
        <v>0.9800021428571429</v>
      </c>
      <c r="CK201">
        <v>0.01999745714285714</v>
      </c>
      <c r="CL201">
        <v>0</v>
      </c>
      <c r="CM201">
        <v>2.295857142857142</v>
      </c>
      <c r="CN201">
        <v>0</v>
      </c>
      <c r="CO201">
        <v>2413.459285714286</v>
      </c>
      <c r="CP201">
        <v>16749.79285714286</v>
      </c>
      <c r="CQ201">
        <v>37.90157142857142</v>
      </c>
      <c r="CR201">
        <v>38.65157142857142</v>
      </c>
      <c r="CS201">
        <v>38.06875</v>
      </c>
      <c r="CT201">
        <v>37.68928571428572</v>
      </c>
      <c r="CU201">
        <v>37.156</v>
      </c>
      <c r="CV201">
        <v>1960.040714285714</v>
      </c>
      <c r="CW201">
        <v>39.99428571428572</v>
      </c>
      <c r="CX201">
        <v>0</v>
      </c>
      <c r="CY201">
        <v>1679425119.3</v>
      </c>
      <c r="CZ201">
        <v>0</v>
      </c>
      <c r="DA201">
        <v>0</v>
      </c>
      <c r="DB201" t="s">
        <v>356</v>
      </c>
      <c r="DC201">
        <v>1678823626.5</v>
      </c>
      <c r="DD201">
        <v>1678823640.5</v>
      </c>
      <c r="DE201">
        <v>0</v>
      </c>
      <c r="DF201">
        <v>1.239</v>
      </c>
      <c r="DG201">
        <v>0.006</v>
      </c>
      <c r="DH201">
        <v>-2.298</v>
      </c>
      <c r="DI201">
        <v>-0.146</v>
      </c>
      <c r="DJ201">
        <v>420</v>
      </c>
      <c r="DK201">
        <v>21</v>
      </c>
      <c r="DL201">
        <v>0.57</v>
      </c>
      <c r="DM201">
        <v>0.05</v>
      </c>
      <c r="DN201">
        <v>-33.36607</v>
      </c>
      <c r="DO201">
        <v>-1.228340712945572</v>
      </c>
      <c r="DP201">
        <v>0.1306824705153679</v>
      </c>
      <c r="DQ201">
        <v>0</v>
      </c>
      <c r="DR201">
        <v>0.3523738749999999</v>
      </c>
      <c r="DS201">
        <v>-0.01084503939962537</v>
      </c>
      <c r="DT201">
        <v>0.001456686173949285</v>
      </c>
      <c r="DU201">
        <v>1</v>
      </c>
      <c r="DV201">
        <v>1</v>
      </c>
      <c r="DW201">
        <v>2</v>
      </c>
      <c r="DX201" t="s">
        <v>357</v>
      </c>
      <c r="DY201">
        <v>2.9836</v>
      </c>
      <c r="DZ201">
        <v>2.71567</v>
      </c>
      <c r="EA201">
        <v>0.21608</v>
      </c>
      <c r="EB201">
        <v>0.216635</v>
      </c>
      <c r="EC201">
        <v>0.107672</v>
      </c>
      <c r="ED201">
        <v>0.104494</v>
      </c>
      <c r="EE201">
        <v>24945.2</v>
      </c>
      <c r="EF201">
        <v>25014</v>
      </c>
      <c r="EG201">
        <v>29571</v>
      </c>
      <c r="EH201">
        <v>29527.7</v>
      </c>
      <c r="EI201">
        <v>34956.9</v>
      </c>
      <c r="EJ201">
        <v>35136.6</v>
      </c>
      <c r="EK201">
        <v>41658.9</v>
      </c>
      <c r="EL201">
        <v>42069.3</v>
      </c>
      <c r="EM201">
        <v>1.9751</v>
      </c>
      <c r="EN201">
        <v>1.9072</v>
      </c>
      <c r="EO201">
        <v>0.11402</v>
      </c>
      <c r="EP201">
        <v>0</v>
      </c>
      <c r="EQ201">
        <v>25.6081</v>
      </c>
      <c r="ER201">
        <v>999.9</v>
      </c>
      <c r="ES201">
        <v>57.2</v>
      </c>
      <c r="ET201">
        <v>30.6</v>
      </c>
      <c r="EU201">
        <v>28.0456</v>
      </c>
      <c r="EV201">
        <v>62.4737</v>
      </c>
      <c r="EW201">
        <v>32.6242</v>
      </c>
      <c r="EX201">
        <v>1</v>
      </c>
      <c r="EY201">
        <v>-0.09817330000000001</v>
      </c>
      <c r="EZ201">
        <v>0.0891149</v>
      </c>
      <c r="FA201">
        <v>20.3415</v>
      </c>
      <c r="FB201">
        <v>5.21954</v>
      </c>
      <c r="FC201">
        <v>12.0099</v>
      </c>
      <c r="FD201">
        <v>4.9896</v>
      </c>
      <c r="FE201">
        <v>3.28865</v>
      </c>
      <c r="FF201">
        <v>9999</v>
      </c>
      <c r="FG201">
        <v>9999</v>
      </c>
      <c r="FH201">
        <v>9999</v>
      </c>
      <c r="FI201">
        <v>999.9</v>
      </c>
      <c r="FJ201">
        <v>1.86747</v>
      </c>
      <c r="FK201">
        <v>1.86646</v>
      </c>
      <c r="FL201">
        <v>1.866</v>
      </c>
      <c r="FM201">
        <v>1.86586</v>
      </c>
      <c r="FN201">
        <v>1.86768</v>
      </c>
      <c r="FO201">
        <v>1.87026</v>
      </c>
      <c r="FP201">
        <v>1.86889</v>
      </c>
      <c r="FQ201">
        <v>1.87027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-5.77</v>
      </c>
      <c r="GF201">
        <v>-0.09660000000000001</v>
      </c>
      <c r="GG201">
        <v>-1.841240210434717</v>
      </c>
      <c r="GH201">
        <v>-0.003310856085068561</v>
      </c>
      <c r="GI201">
        <v>6.863268723063948E-07</v>
      </c>
      <c r="GJ201">
        <v>-1.919107141366201E-10</v>
      </c>
      <c r="GK201">
        <v>-0.1688837207721138</v>
      </c>
      <c r="GL201">
        <v>-0.01731051475613908</v>
      </c>
      <c r="GM201">
        <v>0.001423790055903263</v>
      </c>
      <c r="GN201">
        <v>-2.424810517790065E-05</v>
      </c>
      <c r="GO201">
        <v>3</v>
      </c>
      <c r="GP201">
        <v>2318</v>
      </c>
      <c r="GQ201">
        <v>1</v>
      </c>
      <c r="GR201">
        <v>25</v>
      </c>
      <c r="GS201">
        <v>10024.8</v>
      </c>
      <c r="GT201">
        <v>10024.5</v>
      </c>
      <c r="GU201">
        <v>2.8833</v>
      </c>
      <c r="GV201">
        <v>2.1936</v>
      </c>
      <c r="GW201">
        <v>1.39648</v>
      </c>
      <c r="GX201">
        <v>2.35107</v>
      </c>
      <c r="GY201">
        <v>1.49536</v>
      </c>
      <c r="GZ201">
        <v>2.5293</v>
      </c>
      <c r="HA201">
        <v>35.5915</v>
      </c>
      <c r="HB201">
        <v>24.0787</v>
      </c>
      <c r="HC201">
        <v>18</v>
      </c>
      <c r="HD201">
        <v>528.751</v>
      </c>
      <c r="HE201">
        <v>441.217</v>
      </c>
      <c r="HF201">
        <v>24.8147</v>
      </c>
      <c r="HG201">
        <v>26.2691</v>
      </c>
      <c r="HH201">
        <v>29.9999</v>
      </c>
      <c r="HI201">
        <v>26.2947</v>
      </c>
      <c r="HJ201">
        <v>26.2442</v>
      </c>
      <c r="HK201">
        <v>57.6788</v>
      </c>
      <c r="HL201">
        <v>22.9889</v>
      </c>
      <c r="HM201">
        <v>100</v>
      </c>
      <c r="HN201">
        <v>24.8297</v>
      </c>
      <c r="HO201">
        <v>1490.01</v>
      </c>
      <c r="HP201">
        <v>23.8291</v>
      </c>
      <c r="HQ201">
        <v>101.132</v>
      </c>
      <c r="HR201">
        <v>101.044</v>
      </c>
    </row>
    <row r="202" spans="1:226">
      <c r="A202">
        <v>186</v>
      </c>
      <c r="B202">
        <v>1679425117.1</v>
      </c>
      <c r="C202">
        <v>3204</v>
      </c>
      <c r="D202" t="s">
        <v>731</v>
      </c>
      <c r="E202" t="s">
        <v>732</v>
      </c>
      <c r="F202">
        <v>5</v>
      </c>
      <c r="G202" t="s">
        <v>353</v>
      </c>
      <c r="H202" t="s">
        <v>354</v>
      </c>
      <c r="I202">
        <v>1679425109.6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1512.903084310635</v>
      </c>
      <c r="AK202">
        <v>1487.259999999999</v>
      </c>
      <c r="AL202">
        <v>3.426260199002658</v>
      </c>
      <c r="AM202">
        <v>64.85962485554292</v>
      </c>
      <c r="AN202">
        <f>(AP202 - AO202 + BO202*1E3/(8.314*(BQ202+273.15)) * AR202/BN202 * AQ202) * BN202/(100*BB202) * 1000/(1000 - AP202)</f>
        <v>0</v>
      </c>
      <c r="AO202">
        <v>23.85921202822265</v>
      </c>
      <c r="AP202">
        <v>24.20406923076924</v>
      </c>
      <c r="AQ202">
        <v>-1.269497692591999E-05</v>
      </c>
      <c r="AR202">
        <v>96.46413391047723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1.51</v>
      </c>
      <c r="BC202">
        <v>0.5</v>
      </c>
      <c r="BD202" t="s">
        <v>355</v>
      </c>
      <c r="BE202">
        <v>2</v>
      </c>
      <c r="BF202" t="b">
        <v>1</v>
      </c>
      <c r="BG202">
        <v>1679425109.6</v>
      </c>
      <c r="BH202">
        <v>1427.82962962963</v>
      </c>
      <c r="BI202">
        <v>1461.372962962963</v>
      </c>
      <c r="BJ202">
        <v>24.21372222222223</v>
      </c>
      <c r="BK202">
        <v>23.86284074074074</v>
      </c>
      <c r="BL202">
        <v>1433.571111111111</v>
      </c>
      <c r="BM202">
        <v>24.31035555555555</v>
      </c>
      <c r="BN202">
        <v>500.0583703703703</v>
      </c>
      <c r="BO202">
        <v>89.93270740740739</v>
      </c>
      <c r="BP202">
        <v>0.1000034074074074</v>
      </c>
      <c r="BQ202">
        <v>26.70558888888889</v>
      </c>
      <c r="BR202">
        <v>27.47436296296296</v>
      </c>
      <c r="BS202">
        <v>999.9000000000001</v>
      </c>
      <c r="BT202">
        <v>0</v>
      </c>
      <c r="BU202">
        <v>0</v>
      </c>
      <c r="BV202">
        <v>10000.33777777778</v>
      </c>
      <c r="BW202">
        <v>0</v>
      </c>
      <c r="BX202">
        <v>13.4898</v>
      </c>
      <c r="BY202">
        <v>-33.54276296296296</v>
      </c>
      <c r="BZ202">
        <v>1463.260370370371</v>
      </c>
      <c r="CA202">
        <v>1497.096296296296</v>
      </c>
      <c r="CB202">
        <v>0.3508738148148148</v>
      </c>
      <c r="CC202">
        <v>1461.372962962963</v>
      </c>
      <c r="CD202">
        <v>23.86284074074074</v>
      </c>
      <c r="CE202">
        <v>2.177606666666666</v>
      </c>
      <c r="CF202">
        <v>2.14605</v>
      </c>
      <c r="CG202">
        <v>18.7985037037037</v>
      </c>
      <c r="CH202">
        <v>18.56517037037037</v>
      </c>
      <c r="CI202">
        <v>2000.027777777778</v>
      </c>
      <c r="CJ202">
        <v>0.9800014444444444</v>
      </c>
      <c r="CK202">
        <v>0.01999815555555556</v>
      </c>
      <c r="CL202">
        <v>0</v>
      </c>
      <c r="CM202">
        <v>2.293788888888889</v>
      </c>
      <c r="CN202">
        <v>0</v>
      </c>
      <c r="CO202">
        <v>2413.704074074074</v>
      </c>
      <c r="CP202">
        <v>16749.7</v>
      </c>
      <c r="CQ202">
        <v>37.87959259259259</v>
      </c>
      <c r="CR202">
        <v>38.62959259259259</v>
      </c>
      <c r="CS202">
        <v>38.04133333333333</v>
      </c>
      <c r="CT202">
        <v>37.66862962962963</v>
      </c>
      <c r="CU202">
        <v>37.13418518518519</v>
      </c>
      <c r="CV202">
        <v>1960.027777777778</v>
      </c>
      <c r="CW202">
        <v>39.99777777777778</v>
      </c>
      <c r="CX202">
        <v>0</v>
      </c>
      <c r="CY202">
        <v>1679425124.1</v>
      </c>
      <c r="CZ202">
        <v>0</v>
      </c>
      <c r="DA202">
        <v>0</v>
      </c>
      <c r="DB202" t="s">
        <v>356</v>
      </c>
      <c r="DC202">
        <v>1678823626.5</v>
      </c>
      <c r="DD202">
        <v>1678823640.5</v>
      </c>
      <c r="DE202">
        <v>0</v>
      </c>
      <c r="DF202">
        <v>1.239</v>
      </c>
      <c r="DG202">
        <v>0.006</v>
      </c>
      <c r="DH202">
        <v>-2.298</v>
      </c>
      <c r="DI202">
        <v>-0.146</v>
      </c>
      <c r="DJ202">
        <v>420</v>
      </c>
      <c r="DK202">
        <v>21</v>
      </c>
      <c r="DL202">
        <v>0.57</v>
      </c>
      <c r="DM202">
        <v>0.05</v>
      </c>
      <c r="DN202">
        <v>-33.48320731707317</v>
      </c>
      <c r="DO202">
        <v>-1.189553310104627</v>
      </c>
      <c r="DP202">
        <v>0.1287715075860052</v>
      </c>
      <c r="DQ202">
        <v>0</v>
      </c>
      <c r="DR202">
        <v>0.3513813170731708</v>
      </c>
      <c r="DS202">
        <v>-0.01237611846689855</v>
      </c>
      <c r="DT202">
        <v>0.001641572616597315</v>
      </c>
      <c r="DU202">
        <v>1</v>
      </c>
      <c r="DV202">
        <v>1</v>
      </c>
      <c r="DW202">
        <v>2</v>
      </c>
      <c r="DX202" t="s">
        <v>357</v>
      </c>
      <c r="DY202">
        <v>2.98341</v>
      </c>
      <c r="DZ202">
        <v>2.71563</v>
      </c>
      <c r="EA202">
        <v>0.217611</v>
      </c>
      <c r="EB202">
        <v>0.218148</v>
      </c>
      <c r="EC202">
        <v>0.107652</v>
      </c>
      <c r="ED202">
        <v>0.104487</v>
      </c>
      <c r="EE202">
        <v>24896.4</v>
      </c>
      <c r="EF202">
        <v>24965.7</v>
      </c>
      <c r="EG202">
        <v>29570.9</v>
      </c>
      <c r="EH202">
        <v>29527.8</v>
      </c>
      <c r="EI202">
        <v>34957.6</v>
      </c>
      <c r="EJ202">
        <v>35136.7</v>
      </c>
      <c r="EK202">
        <v>41658.9</v>
      </c>
      <c r="EL202">
        <v>42069.1</v>
      </c>
      <c r="EM202">
        <v>1.97525</v>
      </c>
      <c r="EN202">
        <v>1.90715</v>
      </c>
      <c r="EO202">
        <v>0.114631</v>
      </c>
      <c r="EP202">
        <v>0</v>
      </c>
      <c r="EQ202">
        <v>25.6059</v>
      </c>
      <c r="ER202">
        <v>999.9</v>
      </c>
      <c r="ES202">
        <v>57.1</v>
      </c>
      <c r="ET202">
        <v>30.6</v>
      </c>
      <c r="EU202">
        <v>27.9959</v>
      </c>
      <c r="EV202">
        <v>62.5737</v>
      </c>
      <c r="EW202">
        <v>33.0088</v>
      </c>
      <c r="EX202">
        <v>1</v>
      </c>
      <c r="EY202">
        <v>-0.0983892</v>
      </c>
      <c r="EZ202">
        <v>0.0796106</v>
      </c>
      <c r="FA202">
        <v>20.3415</v>
      </c>
      <c r="FB202">
        <v>5.21954</v>
      </c>
      <c r="FC202">
        <v>12.0099</v>
      </c>
      <c r="FD202">
        <v>4.98965</v>
      </c>
      <c r="FE202">
        <v>3.28865</v>
      </c>
      <c r="FF202">
        <v>9999</v>
      </c>
      <c r="FG202">
        <v>9999</v>
      </c>
      <c r="FH202">
        <v>9999</v>
      </c>
      <c r="FI202">
        <v>999.9</v>
      </c>
      <c r="FJ202">
        <v>1.86745</v>
      </c>
      <c r="FK202">
        <v>1.86646</v>
      </c>
      <c r="FL202">
        <v>1.866</v>
      </c>
      <c r="FM202">
        <v>1.86587</v>
      </c>
      <c r="FN202">
        <v>1.86769</v>
      </c>
      <c r="FO202">
        <v>1.87023</v>
      </c>
      <c r="FP202">
        <v>1.86888</v>
      </c>
      <c r="FQ202">
        <v>1.87027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-5.81</v>
      </c>
      <c r="GF202">
        <v>-0.0968</v>
      </c>
      <c r="GG202">
        <v>-1.841240210434717</v>
      </c>
      <c r="GH202">
        <v>-0.003310856085068561</v>
      </c>
      <c r="GI202">
        <v>6.863268723063948E-07</v>
      </c>
      <c r="GJ202">
        <v>-1.919107141366201E-10</v>
      </c>
      <c r="GK202">
        <v>-0.1688837207721138</v>
      </c>
      <c r="GL202">
        <v>-0.01731051475613908</v>
      </c>
      <c r="GM202">
        <v>0.001423790055903263</v>
      </c>
      <c r="GN202">
        <v>-2.424810517790065E-05</v>
      </c>
      <c r="GO202">
        <v>3</v>
      </c>
      <c r="GP202">
        <v>2318</v>
      </c>
      <c r="GQ202">
        <v>1</v>
      </c>
      <c r="GR202">
        <v>25</v>
      </c>
      <c r="GS202">
        <v>10024.8</v>
      </c>
      <c r="GT202">
        <v>10024.6</v>
      </c>
      <c r="GU202">
        <v>2.90527</v>
      </c>
      <c r="GV202">
        <v>2.19116</v>
      </c>
      <c r="GW202">
        <v>1.39648</v>
      </c>
      <c r="GX202">
        <v>2.35107</v>
      </c>
      <c r="GY202">
        <v>1.49536</v>
      </c>
      <c r="GZ202">
        <v>2.54883</v>
      </c>
      <c r="HA202">
        <v>35.5915</v>
      </c>
      <c r="HB202">
        <v>24.0787</v>
      </c>
      <c r="HC202">
        <v>18</v>
      </c>
      <c r="HD202">
        <v>528.83</v>
      </c>
      <c r="HE202">
        <v>441.165</v>
      </c>
      <c r="HF202">
        <v>24.8331</v>
      </c>
      <c r="HG202">
        <v>26.2664</v>
      </c>
      <c r="HH202">
        <v>29.9998</v>
      </c>
      <c r="HI202">
        <v>26.2924</v>
      </c>
      <c r="HJ202">
        <v>26.2415</v>
      </c>
      <c r="HK202">
        <v>58.158</v>
      </c>
      <c r="HL202">
        <v>22.9889</v>
      </c>
      <c r="HM202">
        <v>100</v>
      </c>
      <c r="HN202">
        <v>24.8464</v>
      </c>
      <c r="HO202">
        <v>1503.37</v>
      </c>
      <c r="HP202">
        <v>23.8291</v>
      </c>
      <c r="HQ202">
        <v>101.131</v>
      </c>
      <c r="HR202">
        <v>101.044</v>
      </c>
    </row>
    <row r="203" spans="1:226">
      <c r="A203">
        <v>187</v>
      </c>
      <c r="B203">
        <v>1679425122.1</v>
      </c>
      <c r="C203">
        <v>3209</v>
      </c>
      <c r="D203" t="s">
        <v>733</v>
      </c>
      <c r="E203" t="s">
        <v>734</v>
      </c>
      <c r="F203">
        <v>5</v>
      </c>
      <c r="G203" t="s">
        <v>353</v>
      </c>
      <c r="H203" t="s">
        <v>354</v>
      </c>
      <c r="I203">
        <v>1679425114.314285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1529.901261302019</v>
      </c>
      <c r="AK203">
        <v>1504.352545454545</v>
      </c>
      <c r="AL203">
        <v>3.408650771709849</v>
      </c>
      <c r="AM203">
        <v>64.85962485554292</v>
      </c>
      <c r="AN203">
        <f>(AP203 - AO203 + BO203*1E3/(8.314*(BQ203+273.15)) * AR203/BN203 * AQ203) * BN203/(100*BB203) * 1000/(1000 - AP203)</f>
        <v>0</v>
      </c>
      <c r="AO203">
        <v>23.85527962396615</v>
      </c>
      <c r="AP203">
        <v>24.19653406593408</v>
      </c>
      <c r="AQ203">
        <v>-1.705888605025829E-05</v>
      </c>
      <c r="AR203">
        <v>96.46413391047723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1.51</v>
      </c>
      <c r="BC203">
        <v>0.5</v>
      </c>
      <c r="BD203" t="s">
        <v>355</v>
      </c>
      <c r="BE203">
        <v>2</v>
      </c>
      <c r="BF203" t="b">
        <v>1</v>
      </c>
      <c r="BG203">
        <v>1679425114.314285</v>
      </c>
      <c r="BH203">
        <v>1443.618928571428</v>
      </c>
      <c r="BI203">
        <v>1477.1775</v>
      </c>
      <c r="BJ203">
        <v>24.20740714285714</v>
      </c>
      <c r="BK203">
        <v>23.85863214285714</v>
      </c>
      <c r="BL203">
        <v>1449.400714285714</v>
      </c>
      <c r="BM203">
        <v>24.3041</v>
      </c>
      <c r="BN203">
        <v>500.0571428571429</v>
      </c>
      <c r="BO203">
        <v>89.93358928571429</v>
      </c>
      <c r="BP203">
        <v>0.1000310178571429</v>
      </c>
      <c r="BQ203">
        <v>26.70578214285714</v>
      </c>
      <c r="BR203">
        <v>27.47658214285715</v>
      </c>
      <c r="BS203">
        <v>999.9000000000002</v>
      </c>
      <c r="BT203">
        <v>0</v>
      </c>
      <c r="BU203">
        <v>0</v>
      </c>
      <c r="BV203">
        <v>9995.236785714285</v>
      </c>
      <c r="BW203">
        <v>0</v>
      </c>
      <c r="BX203">
        <v>13.4898</v>
      </c>
      <c r="BY203">
        <v>-33.55835</v>
      </c>
      <c r="BZ203">
        <v>1479.431428571429</v>
      </c>
      <c r="CA203">
        <v>1513.281428571428</v>
      </c>
      <c r="CB203">
        <v>0.3487750357142858</v>
      </c>
      <c r="CC203">
        <v>1477.1775</v>
      </c>
      <c r="CD203">
        <v>23.85863214285714</v>
      </c>
      <c r="CE203">
        <v>2.177059642857142</v>
      </c>
      <c r="CF203">
        <v>2.145691785714285</v>
      </c>
      <c r="CG203">
        <v>18.79448214285714</v>
      </c>
      <c r="CH203">
        <v>18.56250357142857</v>
      </c>
      <c r="CI203">
        <v>2000.03</v>
      </c>
      <c r="CJ203">
        <v>0.9800011785714285</v>
      </c>
      <c r="CK203">
        <v>0.01999842142857143</v>
      </c>
      <c r="CL203">
        <v>0</v>
      </c>
      <c r="CM203">
        <v>2.316303571428571</v>
      </c>
      <c r="CN203">
        <v>0</v>
      </c>
      <c r="CO203">
        <v>2413.981071428571</v>
      </c>
      <c r="CP203">
        <v>16749.72857142857</v>
      </c>
      <c r="CQ203">
        <v>37.85475</v>
      </c>
      <c r="CR203">
        <v>38.60474999999999</v>
      </c>
      <c r="CS203">
        <v>38.02214285714285</v>
      </c>
      <c r="CT203">
        <v>37.64935714285714</v>
      </c>
      <c r="CU203">
        <v>37.10925</v>
      </c>
      <c r="CV203">
        <v>1960.03</v>
      </c>
      <c r="CW203">
        <v>40</v>
      </c>
      <c r="CX203">
        <v>0</v>
      </c>
      <c r="CY203">
        <v>1679425128.9</v>
      </c>
      <c r="CZ203">
        <v>0</v>
      </c>
      <c r="DA203">
        <v>0</v>
      </c>
      <c r="DB203" t="s">
        <v>356</v>
      </c>
      <c r="DC203">
        <v>1678823626.5</v>
      </c>
      <c r="DD203">
        <v>1678823640.5</v>
      </c>
      <c r="DE203">
        <v>0</v>
      </c>
      <c r="DF203">
        <v>1.239</v>
      </c>
      <c r="DG203">
        <v>0.006</v>
      </c>
      <c r="DH203">
        <v>-2.298</v>
      </c>
      <c r="DI203">
        <v>-0.146</v>
      </c>
      <c r="DJ203">
        <v>420</v>
      </c>
      <c r="DK203">
        <v>21</v>
      </c>
      <c r="DL203">
        <v>0.57</v>
      </c>
      <c r="DM203">
        <v>0.05</v>
      </c>
      <c r="DN203">
        <v>-33.53244390243903</v>
      </c>
      <c r="DO203">
        <v>-0.4826864111498585</v>
      </c>
      <c r="DP203">
        <v>0.09723919226114675</v>
      </c>
      <c r="DQ203">
        <v>0</v>
      </c>
      <c r="DR203">
        <v>0.3499105365853659</v>
      </c>
      <c r="DS203">
        <v>-0.02408788850174219</v>
      </c>
      <c r="DT203">
        <v>0.002570523882236715</v>
      </c>
      <c r="DU203">
        <v>1</v>
      </c>
      <c r="DV203">
        <v>1</v>
      </c>
      <c r="DW203">
        <v>2</v>
      </c>
      <c r="DX203" t="s">
        <v>357</v>
      </c>
      <c r="DY203">
        <v>2.98337</v>
      </c>
      <c r="DZ203">
        <v>2.71555</v>
      </c>
      <c r="EA203">
        <v>0.21912</v>
      </c>
      <c r="EB203">
        <v>0.219611</v>
      </c>
      <c r="EC203">
        <v>0.107629</v>
      </c>
      <c r="ED203">
        <v>0.104472</v>
      </c>
      <c r="EE203">
        <v>24848.9</v>
      </c>
      <c r="EF203">
        <v>24919.3</v>
      </c>
      <c r="EG203">
        <v>29571.5</v>
      </c>
      <c r="EH203">
        <v>29528</v>
      </c>
      <c r="EI203">
        <v>34959.4</v>
      </c>
      <c r="EJ203">
        <v>35137.6</v>
      </c>
      <c r="EK203">
        <v>41659.9</v>
      </c>
      <c r="EL203">
        <v>42069.5</v>
      </c>
      <c r="EM203">
        <v>1.97525</v>
      </c>
      <c r="EN203">
        <v>1.90718</v>
      </c>
      <c r="EO203">
        <v>0.114542</v>
      </c>
      <c r="EP203">
        <v>0</v>
      </c>
      <c r="EQ203">
        <v>25.6049</v>
      </c>
      <c r="ER203">
        <v>999.9</v>
      </c>
      <c r="ES203">
        <v>57.1</v>
      </c>
      <c r="ET203">
        <v>30.6</v>
      </c>
      <c r="EU203">
        <v>27.9962</v>
      </c>
      <c r="EV203">
        <v>62.4937</v>
      </c>
      <c r="EW203">
        <v>33.0889</v>
      </c>
      <c r="EX203">
        <v>1</v>
      </c>
      <c r="EY203">
        <v>-0.0988313</v>
      </c>
      <c r="EZ203">
        <v>0.07443080000000001</v>
      </c>
      <c r="FA203">
        <v>20.3417</v>
      </c>
      <c r="FB203">
        <v>5.21984</v>
      </c>
      <c r="FC203">
        <v>12.0099</v>
      </c>
      <c r="FD203">
        <v>4.9896</v>
      </c>
      <c r="FE203">
        <v>3.28865</v>
      </c>
      <c r="FF203">
        <v>9999</v>
      </c>
      <c r="FG203">
        <v>9999</v>
      </c>
      <c r="FH203">
        <v>9999</v>
      </c>
      <c r="FI203">
        <v>999.9</v>
      </c>
      <c r="FJ203">
        <v>1.86745</v>
      </c>
      <c r="FK203">
        <v>1.86646</v>
      </c>
      <c r="FL203">
        <v>1.866</v>
      </c>
      <c r="FM203">
        <v>1.86586</v>
      </c>
      <c r="FN203">
        <v>1.86769</v>
      </c>
      <c r="FO203">
        <v>1.87026</v>
      </c>
      <c r="FP203">
        <v>1.86887</v>
      </c>
      <c r="FQ203">
        <v>1.87027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-5.85</v>
      </c>
      <c r="GF203">
        <v>-0.0968</v>
      </c>
      <c r="GG203">
        <v>-1.841240210434717</v>
      </c>
      <c r="GH203">
        <v>-0.003310856085068561</v>
      </c>
      <c r="GI203">
        <v>6.863268723063948E-07</v>
      </c>
      <c r="GJ203">
        <v>-1.919107141366201E-10</v>
      </c>
      <c r="GK203">
        <v>-0.1688837207721138</v>
      </c>
      <c r="GL203">
        <v>-0.01731051475613908</v>
      </c>
      <c r="GM203">
        <v>0.001423790055903263</v>
      </c>
      <c r="GN203">
        <v>-2.424810517790065E-05</v>
      </c>
      <c r="GO203">
        <v>3</v>
      </c>
      <c r="GP203">
        <v>2318</v>
      </c>
      <c r="GQ203">
        <v>1</v>
      </c>
      <c r="GR203">
        <v>25</v>
      </c>
      <c r="GS203">
        <v>10024.9</v>
      </c>
      <c r="GT203">
        <v>10024.7</v>
      </c>
      <c r="GU203">
        <v>2.93335</v>
      </c>
      <c r="GV203">
        <v>2.19604</v>
      </c>
      <c r="GW203">
        <v>1.39648</v>
      </c>
      <c r="GX203">
        <v>2.34985</v>
      </c>
      <c r="GY203">
        <v>1.49536</v>
      </c>
      <c r="GZ203">
        <v>2.41577</v>
      </c>
      <c r="HA203">
        <v>35.5915</v>
      </c>
      <c r="HB203">
        <v>24.07</v>
      </c>
      <c r="HC203">
        <v>18</v>
      </c>
      <c r="HD203">
        <v>528.799</v>
      </c>
      <c r="HE203">
        <v>441.159</v>
      </c>
      <c r="HF203">
        <v>24.8497</v>
      </c>
      <c r="HG203">
        <v>26.2636</v>
      </c>
      <c r="HH203">
        <v>29.9998</v>
      </c>
      <c r="HI203">
        <v>26.2891</v>
      </c>
      <c r="HJ203">
        <v>26.2388</v>
      </c>
      <c r="HK203">
        <v>58.7038</v>
      </c>
      <c r="HL203">
        <v>22.9889</v>
      </c>
      <c r="HM203">
        <v>100</v>
      </c>
      <c r="HN203">
        <v>24.861</v>
      </c>
      <c r="HO203">
        <v>1523.4</v>
      </c>
      <c r="HP203">
        <v>23.8291</v>
      </c>
      <c r="HQ203">
        <v>101.134</v>
      </c>
      <c r="HR203">
        <v>101.045</v>
      </c>
    </row>
    <row r="204" spans="1:226">
      <c r="A204">
        <v>188</v>
      </c>
      <c r="B204">
        <v>1679425127.1</v>
      </c>
      <c r="C204">
        <v>3214</v>
      </c>
      <c r="D204" t="s">
        <v>735</v>
      </c>
      <c r="E204" t="s">
        <v>736</v>
      </c>
      <c r="F204">
        <v>5</v>
      </c>
      <c r="G204" t="s">
        <v>353</v>
      </c>
      <c r="H204" t="s">
        <v>354</v>
      </c>
      <c r="I204">
        <v>1679425119.6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1547.129282103561</v>
      </c>
      <c r="AK204">
        <v>1521.414848484849</v>
      </c>
      <c r="AL204">
        <v>3.423745406488695</v>
      </c>
      <c r="AM204">
        <v>64.85962485554292</v>
      </c>
      <c r="AN204">
        <f>(AP204 - AO204 + BO204*1E3/(8.314*(BQ204+273.15)) * AR204/BN204 * AQ204) * BN204/(100*BB204) * 1000/(1000 - AP204)</f>
        <v>0</v>
      </c>
      <c r="AO204">
        <v>23.85009895410991</v>
      </c>
      <c r="AP204">
        <v>24.19014835164838</v>
      </c>
      <c r="AQ204">
        <v>-2.598675913771365E-05</v>
      </c>
      <c r="AR204">
        <v>96.46413391047723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1.51</v>
      </c>
      <c r="BC204">
        <v>0.5</v>
      </c>
      <c r="BD204" t="s">
        <v>355</v>
      </c>
      <c r="BE204">
        <v>2</v>
      </c>
      <c r="BF204" t="b">
        <v>1</v>
      </c>
      <c r="BG204">
        <v>1679425119.6</v>
      </c>
      <c r="BH204">
        <v>1461.257037037037</v>
      </c>
      <c r="BI204">
        <v>1494.879999999999</v>
      </c>
      <c r="BJ204">
        <v>24.19983333333333</v>
      </c>
      <c r="BK204">
        <v>23.85347407407408</v>
      </c>
      <c r="BL204">
        <v>1467.085185185185</v>
      </c>
      <c r="BM204">
        <v>24.2965962962963</v>
      </c>
      <c r="BN204">
        <v>500.0614444444445</v>
      </c>
      <c r="BO204">
        <v>89.93557407407405</v>
      </c>
      <c r="BP204">
        <v>0.09997192962962964</v>
      </c>
      <c r="BQ204">
        <v>26.70482222222222</v>
      </c>
      <c r="BR204">
        <v>27.4788037037037</v>
      </c>
      <c r="BS204">
        <v>999.9000000000001</v>
      </c>
      <c r="BT204">
        <v>0</v>
      </c>
      <c r="BU204">
        <v>0</v>
      </c>
      <c r="BV204">
        <v>9999.604074074074</v>
      </c>
      <c r="BW204">
        <v>0</v>
      </c>
      <c r="BX204">
        <v>13.4898</v>
      </c>
      <c r="BY204">
        <v>-33.62298888888888</v>
      </c>
      <c r="BZ204">
        <v>1497.497037037037</v>
      </c>
      <c r="CA204">
        <v>1531.41</v>
      </c>
      <c r="CB204">
        <v>0.3463563703703704</v>
      </c>
      <c r="CC204">
        <v>1494.879999999999</v>
      </c>
      <c r="CD204">
        <v>23.85347407407408</v>
      </c>
      <c r="CE204">
        <v>2.176427037037037</v>
      </c>
      <c r="CF204">
        <v>2.145275555555556</v>
      </c>
      <c r="CG204">
        <v>18.78982962962963</v>
      </c>
      <c r="CH204">
        <v>18.55941481481482</v>
      </c>
      <c r="CI204">
        <v>2000.017037037037</v>
      </c>
      <c r="CJ204">
        <v>0.9800008888888889</v>
      </c>
      <c r="CK204">
        <v>0.01999871111111111</v>
      </c>
      <c r="CL204">
        <v>0</v>
      </c>
      <c r="CM204">
        <v>2.359344444444445</v>
      </c>
      <c r="CN204">
        <v>0</v>
      </c>
      <c r="CO204">
        <v>2414.23962962963</v>
      </c>
      <c r="CP204">
        <v>16749.62592592593</v>
      </c>
      <c r="CQ204">
        <v>37.8307037037037</v>
      </c>
      <c r="CR204">
        <v>38.583</v>
      </c>
      <c r="CS204">
        <v>37.98366666666666</v>
      </c>
      <c r="CT204">
        <v>37.62492592592593</v>
      </c>
      <c r="CU204">
        <v>37.08766666666666</v>
      </c>
      <c r="CV204">
        <v>1960.017037037037</v>
      </c>
      <c r="CW204">
        <v>40</v>
      </c>
      <c r="CX204">
        <v>0</v>
      </c>
      <c r="CY204">
        <v>1679425134.3</v>
      </c>
      <c r="CZ204">
        <v>0</v>
      </c>
      <c r="DA204">
        <v>0</v>
      </c>
      <c r="DB204" t="s">
        <v>356</v>
      </c>
      <c r="DC204">
        <v>1678823626.5</v>
      </c>
      <c r="DD204">
        <v>1678823640.5</v>
      </c>
      <c r="DE204">
        <v>0</v>
      </c>
      <c r="DF204">
        <v>1.239</v>
      </c>
      <c r="DG204">
        <v>0.006</v>
      </c>
      <c r="DH204">
        <v>-2.298</v>
      </c>
      <c r="DI204">
        <v>-0.146</v>
      </c>
      <c r="DJ204">
        <v>420</v>
      </c>
      <c r="DK204">
        <v>21</v>
      </c>
      <c r="DL204">
        <v>0.57</v>
      </c>
      <c r="DM204">
        <v>0.05</v>
      </c>
      <c r="DN204">
        <v>-33.57558292682927</v>
      </c>
      <c r="DO204">
        <v>-0.5757783972125322</v>
      </c>
      <c r="DP204">
        <v>0.1062108714807575</v>
      </c>
      <c r="DQ204">
        <v>0</v>
      </c>
      <c r="DR204">
        <v>0.3481358292682927</v>
      </c>
      <c r="DS204">
        <v>-0.02906811846689922</v>
      </c>
      <c r="DT204">
        <v>0.003037588098912615</v>
      </c>
      <c r="DU204">
        <v>1</v>
      </c>
      <c r="DV204">
        <v>1</v>
      </c>
      <c r="DW204">
        <v>2</v>
      </c>
      <c r="DX204" t="s">
        <v>357</v>
      </c>
      <c r="DY204">
        <v>2.98355</v>
      </c>
      <c r="DZ204">
        <v>2.71578</v>
      </c>
      <c r="EA204">
        <v>0.220623</v>
      </c>
      <c r="EB204">
        <v>0.2211</v>
      </c>
      <c r="EC204">
        <v>0.107614</v>
      </c>
      <c r="ED204">
        <v>0.104462</v>
      </c>
      <c r="EE204">
        <v>24800.5</v>
      </c>
      <c r="EF204">
        <v>24871.8</v>
      </c>
      <c r="EG204">
        <v>29570.8</v>
      </c>
      <c r="EH204">
        <v>29528.1</v>
      </c>
      <c r="EI204">
        <v>34959.1</v>
      </c>
      <c r="EJ204">
        <v>35138.5</v>
      </c>
      <c r="EK204">
        <v>41658.9</v>
      </c>
      <c r="EL204">
        <v>42069.9</v>
      </c>
      <c r="EM204">
        <v>1.97543</v>
      </c>
      <c r="EN204">
        <v>1.9074</v>
      </c>
      <c r="EO204">
        <v>0.114936</v>
      </c>
      <c r="EP204">
        <v>0</v>
      </c>
      <c r="EQ204">
        <v>25.6037</v>
      </c>
      <c r="ER204">
        <v>999.9</v>
      </c>
      <c r="ES204">
        <v>57.1</v>
      </c>
      <c r="ET204">
        <v>30.6</v>
      </c>
      <c r="EU204">
        <v>27.9968</v>
      </c>
      <c r="EV204">
        <v>62.8037</v>
      </c>
      <c r="EW204">
        <v>32.7123</v>
      </c>
      <c r="EX204">
        <v>1</v>
      </c>
      <c r="EY204">
        <v>-0.0989024</v>
      </c>
      <c r="EZ204">
        <v>0.0632979</v>
      </c>
      <c r="FA204">
        <v>20.3416</v>
      </c>
      <c r="FB204">
        <v>5.21984</v>
      </c>
      <c r="FC204">
        <v>12.0099</v>
      </c>
      <c r="FD204">
        <v>4.98965</v>
      </c>
      <c r="FE204">
        <v>3.28865</v>
      </c>
      <c r="FF204">
        <v>9999</v>
      </c>
      <c r="FG204">
        <v>9999</v>
      </c>
      <c r="FH204">
        <v>9999</v>
      </c>
      <c r="FI204">
        <v>999.9</v>
      </c>
      <c r="FJ204">
        <v>1.86747</v>
      </c>
      <c r="FK204">
        <v>1.86647</v>
      </c>
      <c r="FL204">
        <v>1.866</v>
      </c>
      <c r="FM204">
        <v>1.86588</v>
      </c>
      <c r="FN204">
        <v>1.8677</v>
      </c>
      <c r="FO204">
        <v>1.87026</v>
      </c>
      <c r="FP204">
        <v>1.86887</v>
      </c>
      <c r="FQ204">
        <v>1.87027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-5.89</v>
      </c>
      <c r="GF204">
        <v>-0.0968</v>
      </c>
      <c r="GG204">
        <v>-1.841240210434717</v>
      </c>
      <c r="GH204">
        <v>-0.003310856085068561</v>
      </c>
      <c r="GI204">
        <v>6.863268723063948E-07</v>
      </c>
      <c r="GJ204">
        <v>-1.919107141366201E-10</v>
      </c>
      <c r="GK204">
        <v>-0.1688837207721138</v>
      </c>
      <c r="GL204">
        <v>-0.01731051475613908</v>
      </c>
      <c r="GM204">
        <v>0.001423790055903263</v>
      </c>
      <c r="GN204">
        <v>-2.424810517790065E-05</v>
      </c>
      <c r="GO204">
        <v>3</v>
      </c>
      <c r="GP204">
        <v>2318</v>
      </c>
      <c r="GQ204">
        <v>1</v>
      </c>
      <c r="GR204">
        <v>25</v>
      </c>
      <c r="GS204">
        <v>10025</v>
      </c>
      <c r="GT204">
        <v>10024.8</v>
      </c>
      <c r="GU204">
        <v>2.95776</v>
      </c>
      <c r="GV204">
        <v>2.18872</v>
      </c>
      <c r="GW204">
        <v>1.39648</v>
      </c>
      <c r="GX204">
        <v>2.35229</v>
      </c>
      <c r="GY204">
        <v>1.49536</v>
      </c>
      <c r="GZ204">
        <v>2.53174</v>
      </c>
      <c r="HA204">
        <v>35.5915</v>
      </c>
      <c r="HB204">
        <v>24.0787</v>
      </c>
      <c r="HC204">
        <v>18</v>
      </c>
      <c r="HD204">
        <v>528.894</v>
      </c>
      <c r="HE204">
        <v>441.273</v>
      </c>
      <c r="HF204">
        <v>24.8632</v>
      </c>
      <c r="HG204">
        <v>26.2609</v>
      </c>
      <c r="HH204">
        <v>29.9998</v>
      </c>
      <c r="HI204">
        <v>26.2868</v>
      </c>
      <c r="HJ204">
        <v>26.236</v>
      </c>
      <c r="HK204">
        <v>59.1827</v>
      </c>
      <c r="HL204">
        <v>22.9889</v>
      </c>
      <c r="HM204">
        <v>100</v>
      </c>
      <c r="HN204">
        <v>24.8748</v>
      </c>
      <c r="HO204">
        <v>1536.76</v>
      </c>
      <c r="HP204">
        <v>23.8291</v>
      </c>
      <c r="HQ204">
        <v>101.131</v>
      </c>
      <c r="HR204">
        <v>101.046</v>
      </c>
    </row>
    <row r="205" spans="1:226">
      <c r="A205">
        <v>189</v>
      </c>
      <c r="B205">
        <v>1679425132.1</v>
      </c>
      <c r="C205">
        <v>3219</v>
      </c>
      <c r="D205" t="s">
        <v>737</v>
      </c>
      <c r="E205" t="s">
        <v>738</v>
      </c>
      <c r="F205">
        <v>5</v>
      </c>
      <c r="G205" t="s">
        <v>353</v>
      </c>
      <c r="H205" t="s">
        <v>354</v>
      </c>
      <c r="I205">
        <v>1679425124.314285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1564.180410078493</v>
      </c>
      <c r="AK205">
        <v>1538.54006060606</v>
      </c>
      <c r="AL205">
        <v>3.42891244063612</v>
      </c>
      <c r="AM205">
        <v>64.85962485554292</v>
      </c>
      <c r="AN205">
        <f>(AP205 - AO205 + BO205*1E3/(8.314*(BQ205+273.15)) * AR205/BN205 * AQ205) * BN205/(100*BB205) * 1000/(1000 - AP205)</f>
        <v>0</v>
      </c>
      <c r="AO205">
        <v>23.84651830788947</v>
      </c>
      <c r="AP205">
        <v>24.18197692307694</v>
      </c>
      <c r="AQ205">
        <v>-1.498986084303674E-05</v>
      </c>
      <c r="AR205">
        <v>96.46413391047723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1.51</v>
      </c>
      <c r="BC205">
        <v>0.5</v>
      </c>
      <c r="BD205" t="s">
        <v>355</v>
      </c>
      <c r="BE205">
        <v>2</v>
      </c>
      <c r="BF205" t="b">
        <v>1</v>
      </c>
      <c r="BG205">
        <v>1679425124.314285</v>
      </c>
      <c r="BH205">
        <v>1476.994642857143</v>
      </c>
      <c r="BI205">
        <v>1510.610714285714</v>
      </c>
      <c r="BJ205">
        <v>24.19290714285714</v>
      </c>
      <c r="BK205">
        <v>23.84913571428572</v>
      </c>
      <c r="BL205">
        <v>1482.863214285715</v>
      </c>
      <c r="BM205">
        <v>24.28973214285714</v>
      </c>
      <c r="BN205">
        <v>500.0670714285714</v>
      </c>
      <c r="BO205">
        <v>89.93638214285713</v>
      </c>
      <c r="BP205">
        <v>0.09999668928571429</v>
      </c>
      <c r="BQ205">
        <v>26.70470000000001</v>
      </c>
      <c r="BR205">
        <v>27.48108928571429</v>
      </c>
      <c r="BS205">
        <v>999.9000000000002</v>
      </c>
      <c r="BT205">
        <v>0</v>
      </c>
      <c r="BU205">
        <v>0</v>
      </c>
      <c r="BV205">
        <v>9995.583214285714</v>
      </c>
      <c r="BW205">
        <v>0</v>
      </c>
      <c r="BX205">
        <v>13.4898</v>
      </c>
      <c r="BY205">
        <v>-33.61573571428571</v>
      </c>
      <c r="BZ205">
        <v>1513.613571428571</v>
      </c>
      <c r="CA205">
        <v>1547.518571428571</v>
      </c>
      <c r="CB205">
        <v>0.34377</v>
      </c>
      <c r="CC205">
        <v>1510.610714285714</v>
      </c>
      <c r="CD205">
        <v>23.84913571428572</v>
      </c>
      <c r="CE205">
        <v>2.175823571428571</v>
      </c>
      <c r="CF205">
        <v>2.144905714285714</v>
      </c>
      <c r="CG205">
        <v>18.78539642857143</v>
      </c>
      <c r="CH205">
        <v>18.55665</v>
      </c>
      <c r="CI205">
        <v>2000.0325</v>
      </c>
      <c r="CJ205">
        <v>0.9800007500000001</v>
      </c>
      <c r="CK205">
        <v>0.01999885</v>
      </c>
      <c r="CL205">
        <v>0</v>
      </c>
      <c r="CM205">
        <v>2.381953571428572</v>
      </c>
      <c r="CN205">
        <v>0</v>
      </c>
      <c r="CO205">
        <v>2414.535</v>
      </c>
      <c r="CP205">
        <v>16749.75714285714</v>
      </c>
      <c r="CQ205">
        <v>37.79210714285715</v>
      </c>
      <c r="CR205">
        <v>38.55982142857142</v>
      </c>
      <c r="CS205">
        <v>37.96399999999999</v>
      </c>
      <c r="CT205">
        <v>37.60025</v>
      </c>
      <c r="CU205">
        <v>37.06432142857143</v>
      </c>
      <c r="CV205">
        <v>1960.0325</v>
      </c>
      <c r="CW205">
        <v>40</v>
      </c>
      <c r="CX205">
        <v>0</v>
      </c>
      <c r="CY205">
        <v>1679425139.1</v>
      </c>
      <c r="CZ205">
        <v>0</v>
      </c>
      <c r="DA205">
        <v>0</v>
      </c>
      <c r="DB205" t="s">
        <v>356</v>
      </c>
      <c r="DC205">
        <v>1678823626.5</v>
      </c>
      <c r="DD205">
        <v>1678823640.5</v>
      </c>
      <c r="DE205">
        <v>0</v>
      </c>
      <c r="DF205">
        <v>1.239</v>
      </c>
      <c r="DG205">
        <v>0.006</v>
      </c>
      <c r="DH205">
        <v>-2.298</v>
      </c>
      <c r="DI205">
        <v>-0.146</v>
      </c>
      <c r="DJ205">
        <v>420</v>
      </c>
      <c r="DK205">
        <v>21</v>
      </c>
      <c r="DL205">
        <v>0.57</v>
      </c>
      <c r="DM205">
        <v>0.05</v>
      </c>
      <c r="DN205">
        <v>-33.6244475</v>
      </c>
      <c r="DO205">
        <v>-0.2035013133207329</v>
      </c>
      <c r="DP205">
        <v>0.0900146876556821</v>
      </c>
      <c r="DQ205">
        <v>0</v>
      </c>
      <c r="DR205">
        <v>0.3455178</v>
      </c>
      <c r="DS205">
        <v>-0.03404001500938188</v>
      </c>
      <c r="DT205">
        <v>0.00334690788041739</v>
      </c>
      <c r="DU205">
        <v>1</v>
      </c>
      <c r="DV205">
        <v>1</v>
      </c>
      <c r="DW205">
        <v>2</v>
      </c>
      <c r="DX205" t="s">
        <v>357</v>
      </c>
      <c r="DY205">
        <v>2.98353</v>
      </c>
      <c r="DZ205">
        <v>2.71542</v>
      </c>
      <c r="EA205">
        <v>0.222117</v>
      </c>
      <c r="EB205">
        <v>0.222547</v>
      </c>
      <c r="EC205">
        <v>0.10759</v>
      </c>
      <c r="ED205">
        <v>0.104443</v>
      </c>
      <c r="EE205">
        <v>24753.3</v>
      </c>
      <c r="EF205">
        <v>24825.3</v>
      </c>
      <c r="EG205">
        <v>29571.1</v>
      </c>
      <c r="EH205">
        <v>29527.7</v>
      </c>
      <c r="EI205">
        <v>34960.5</v>
      </c>
      <c r="EJ205">
        <v>35138.8</v>
      </c>
      <c r="EK205">
        <v>41659.3</v>
      </c>
      <c r="EL205">
        <v>42069.4</v>
      </c>
      <c r="EM205">
        <v>1.97532</v>
      </c>
      <c r="EN205">
        <v>1.9079</v>
      </c>
      <c r="EO205">
        <v>0.114512</v>
      </c>
      <c r="EP205">
        <v>0</v>
      </c>
      <c r="EQ205">
        <v>25.6015</v>
      </c>
      <c r="ER205">
        <v>999.9</v>
      </c>
      <c r="ES205">
        <v>57.1</v>
      </c>
      <c r="ET205">
        <v>30.6</v>
      </c>
      <c r="EU205">
        <v>27.9968</v>
      </c>
      <c r="EV205">
        <v>62.6937</v>
      </c>
      <c r="EW205">
        <v>32.8405</v>
      </c>
      <c r="EX205">
        <v>1</v>
      </c>
      <c r="EY205">
        <v>-0.0994487</v>
      </c>
      <c r="EZ205">
        <v>0.0628785</v>
      </c>
      <c r="FA205">
        <v>20.3415</v>
      </c>
      <c r="FB205">
        <v>5.21879</v>
      </c>
      <c r="FC205">
        <v>12.0099</v>
      </c>
      <c r="FD205">
        <v>4.98935</v>
      </c>
      <c r="FE205">
        <v>3.28853</v>
      </c>
      <c r="FF205">
        <v>9999</v>
      </c>
      <c r="FG205">
        <v>9999</v>
      </c>
      <c r="FH205">
        <v>9999</v>
      </c>
      <c r="FI205">
        <v>999.9</v>
      </c>
      <c r="FJ205">
        <v>1.86747</v>
      </c>
      <c r="FK205">
        <v>1.86646</v>
      </c>
      <c r="FL205">
        <v>1.86599</v>
      </c>
      <c r="FM205">
        <v>1.86586</v>
      </c>
      <c r="FN205">
        <v>1.8677</v>
      </c>
      <c r="FO205">
        <v>1.87025</v>
      </c>
      <c r="FP205">
        <v>1.86886</v>
      </c>
      <c r="FQ205">
        <v>1.87027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-5.94</v>
      </c>
      <c r="GF205">
        <v>-0.097</v>
      </c>
      <c r="GG205">
        <v>-1.841240210434717</v>
      </c>
      <c r="GH205">
        <v>-0.003310856085068561</v>
      </c>
      <c r="GI205">
        <v>6.863268723063948E-07</v>
      </c>
      <c r="GJ205">
        <v>-1.919107141366201E-10</v>
      </c>
      <c r="GK205">
        <v>-0.1688837207721138</v>
      </c>
      <c r="GL205">
        <v>-0.01731051475613908</v>
      </c>
      <c r="GM205">
        <v>0.001423790055903263</v>
      </c>
      <c r="GN205">
        <v>-2.424810517790065E-05</v>
      </c>
      <c r="GO205">
        <v>3</v>
      </c>
      <c r="GP205">
        <v>2318</v>
      </c>
      <c r="GQ205">
        <v>1</v>
      </c>
      <c r="GR205">
        <v>25</v>
      </c>
      <c r="GS205">
        <v>10025.1</v>
      </c>
      <c r="GT205">
        <v>10024.9</v>
      </c>
      <c r="GU205">
        <v>2.98096</v>
      </c>
      <c r="GV205">
        <v>2.19727</v>
      </c>
      <c r="GW205">
        <v>1.39648</v>
      </c>
      <c r="GX205">
        <v>2.34985</v>
      </c>
      <c r="GY205">
        <v>1.49536</v>
      </c>
      <c r="GZ205">
        <v>2.47437</v>
      </c>
      <c r="HA205">
        <v>35.6148</v>
      </c>
      <c r="HB205">
        <v>24.0787</v>
      </c>
      <c r="HC205">
        <v>18</v>
      </c>
      <c r="HD205">
        <v>528.798</v>
      </c>
      <c r="HE205">
        <v>441.555</v>
      </c>
      <c r="HF205">
        <v>24.8777</v>
      </c>
      <c r="HG205">
        <v>26.2575</v>
      </c>
      <c r="HH205">
        <v>29.9998</v>
      </c>
      <c r="HI205">
        <v>26.2836</v>
      </c>
      <c r="HJ205">
        <v>26.2332</v>
      </c>
      <c r="HK205">
        <v>59.7314</v>
      </c>
      <c r="HL205">
        <v>22.9889</v>
      </c>
      <c r="HM205">
        <v>100</v>
      </c>
      <c r="HN205">
        <v>24.8855</v>
      </c>
      <c r="HO205">
        <v>1556.8</v>
      </c>
      <c r="HP205">
        <v>23.8291</v>
      </c>
      <c r="HQ205">
        <v>101.132</v>
      </c>
      <c r="HR205">
        <v>101.044</v>
      </c>
    </row>
    <row r="206" spans="1:226">
      <c r="A206">
        <v>190</v>
      </c>
      <c r="B206">
        <v>1679425137.1</v>
      </c>
      <c r="C206">
        <v>3224</v>
      </c>
      <c r="D206" t="s">
        <v>739</v>
      </c>
      <c r="E206" t="s">
        <v>740</v>
      </c>
      <c r="F206">
        <v>5</v>
      </c>
      <c r="G206" t="s">
        <v>353</v>
      </c>
      <c r="H206" t="s">
        <v>354</v>
      </c>
      <c r="I206">
        <v>1679425129.6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1581.30383824571</v>
      </c>
      <c r="AK206">
        <v>1555.691212121213</v>
      </c>
      <c r="AL206">
        <v>3.435687432153262</v>
      </c>
      <c r="AM206">
        <v>64.85962485554292</v>
      </c>
      <c r="AN206">
        <f>(AP206 - AO206 + BO206*1E3/(8.314*(BQ206+273.15)) * AR206/BN206 * AQ206) * BN206/(100*BB206) * 1000/(1000 - AP206)</f>
        <v>0</v>
      </c>
      <c r="AO206">
        <v>23.83983108741186</v>
      </c>
      <c r="AP206">
        <v>24.1777087912088</v>
      </c>
      <c r="AQ206">
        <v>-1.420224670015947E-05</v>
      </c>
      <c r="AR206">
        <v>96.46413391047723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1.51</v>
      </c>
      <c r="BC206">
        <v>0.5</v>
      </c>
      <c r="BD206" t="s">
        <v>355</v>
      </c>
      <c r="BE206">
        <v>2</v>
      </c>
      <c r="BF206" t="b">
        <v>1</v>
      </c>
      <c r="BG206">
        <v>1679425129.6</v>
      </c>
      <c r="BH206">
        <v>1494.631851851852</v>
      </c>
      <c r="BI206">
        <v>1528.305925925926</v>
      </c>
      <c r="BJ206">
        <v>24.18571851851852</v>
      </c>
      <c r="BK206">
        <v>23.8437</v>
      </c>
      <c r="BL206">
        <v>1500.544814814815</v>
      </c>
      <c r="BM206">
        <v>24.28261481481481</v>
      </c>
      <c r="BN206">
        <v>500.0609259259259</v>
      </c>
      <c r="BO206">
        <v>89.93634814814814</v>
      </c>
      <c r="BP206">
        <v>0.09995979999999999</v>
      </c>
      <c r="BQ206">
        <v>26.70500370370371</v>
      </c>
      <c r="BR206">
        <v>27.48226666666667</v>
      </c>
      <c r="BS206">
        <v>999.9000000000001</v>
      </c>
      <c r="BT206">
        <v>0</v>
      </c>
      <c r="BU206">
        <v>0</v>
      </c>
      <c r="BV206">
        <v>9999.399629629628</v>
      </c>
      <c r="BW206">
        <v>0</v>
      </c>
      <c r="BX206">
        <v>13.4898</v>
      </c>
      <c r="BY206">
        <v>-33.67398518518519</v>
      </c>
      <c r="BZ206">
        <v>1531.676666666667</v>
      </c>
      <c r="CA206">
        <v>1565.637037037037</v>
      </c>
      <c r="CB206">
        <v>0.3420135555555555</v>
      </c>
      <c r="CC206">
        <v>1528.305925925926</v>
      </c>
      <c r="CD206">
        <v>23.8437</v>
      </c>
      <c r="CE206">
        <v>2.175175925925926</v>
      </c>
      <c r="CF206">
        <v>2.144416296296296</v>
      </c>
      <c r="CG206">
        <v>18.78063703703704</v>
      </c>
      <c r="CH206">
        <v>18.55300370370371</v>
      </c>
      <c r="CI206">
        <v>2000.014814814815</v>
      </c>
      <c r="CJ206">
        <v>0.9800003333333335</v>
      </c>
      <c r="CK206">
        <v>0.01999926666666667</v>
      </c>
      <c r="CL206">
        <v>0</v>
      </c>
      <c r="CM206">
        <v>2.371488888888889</v>
      </c>
      <c r="CN206">
        <v>0</v>
      </c>
      <c r="CO206">
        <v>2414.828888888889</v>
      </c>
      <c r="CP206">
        <v>16749.59259259259</v>
      </c>
      <c r="CQ206">
        <v>37.76837037037037</v>
      </c>
      <c r="CR206">
        <v>38.53674074074074</v>
      </c>
      <c r="CS206">
        <v>37.92559259259259</v>
      </c>
      <c r="CT206">
        <v>37.57833333333333</v>
      </c>
      <c r="CU206">
        <v>37.03674074074074</v>
      </c>
      <c r="CV206">
        <v>1960.014814814815</v>
      </c>
      <c r="CW206">
        <v>40</v>
      </c>
      <c r="CX206">
        <v>0</v>
      </c>
      <c r="CY206">
        <v>1679425143.9</v>
      </c>
      <c r="CZ206">
        <v>0</v>
      </c>
      <c r="DA206">
        <v>0</v>
      </c>
      <c r="DB206" t="s">
        <v>356</v>
      </c>
      <c r="DC206">
        <v>1678823626.5</v>
      </c>
      <c r="DD206">
        <v>1678823640.5</v>
      </c>
      <c r="DE206">
        <v>0</v>
      </c>
      <c r="DF206">
        <v>1.239</v>
      </c>
      <c r="DG206">
        <v>0.006</v>
      </c>
      <c r="DH206">
        <v>-2.298</v>
      </c>
      <c r="DI206">
        <v>-0.146</v>
      </c>
      <c r="DJ206">
        <v>420</v>
      </c>
      <c r="DK206">
        <v>21</v>
      </c>
      <c r="DL206">
        <v>0.57</v>
      </c>
      <c r="DM206">
        <v>0.05</v>
      </c>
      <c r="DN206">
        <v>-33.6336</v>
      </c>
      <c r="DO206">
        <v>-0.3933094076655079</v>
      </c>
      <c r="DP206">
        <v>0.09636075762340242</v>
      </c>
      <c r="DQ206">
        <v>0</v>
      </c>
      <c r="DR206">
        <v>0.3433155853658537</v>
      </c>
      <c r="DS206">
        <v>-0.02092676655052246</v>
      </c>
      <c r="DT206">
        <v>0.002279195760763743</v>
      </c>
      <c r="DU206">
        <v>1</v>
      </c>
      <c r="DV206">
        <v>1</v>
      </c>
      <c r="DW206">
        <v>2</v>
      </c>
      <c r="DX206" t="s">
        <v>357</v>
      </c>
      <c r="DY206">
        <v>2.98366</v>
      </c>
      <c r="DZ206">
        <v>2.7158</v>
      </c>
      <c r="EA206">
        <v>0.223602</v>
      </c>
      <c r="EB206">
        <v>0.224026</v>
      </c>
      <c r="EC206">
        <v>0.107571</v>
      </c>
      <c r="ED206">
        <v>0.104427</v>
      </c>
      <c r="EE206">
        <v>24705.9</v>
      </c>
      <c r="EF206">
        <v>24778.2</v>
      </c>
      <c r="EG206">
        <v>29570.9</v>
      </c>
      <c r="EH206">
        <v>29527.7</v>
      </c>
      <c r="EI206">
        <v>34960.8</v>
      </c>
      <c r="EJ206">
        <v>35139.5</v>
      </c>
      <c r="EK206">
        <v>41658.7</v>
      </c>
      <c r="EL206">
        <v>42069.4</v>
      </c>
      <c r="EM206">
        <v>1.97543</v>
      </c>
      <c r="EN206">
        <v>1.90783</v>
      </c>
      <c r="EO206">
        <v>0.115037</v>
      </c>
      <c r="EP206">
        <v>0</v>
      </c>
      <c r="EQ206">
        <v>25.6015</v>
      </c>
      <c r="ER206">
        <v>999.9</v>
      </c>
      <c r="ES206">
        <v>57.1</v>
      </c>
      <c r="ET206">
        <v>30.6</v>
      </c>
      <c r="EU206">
        <v>27.9948</v>
      </c>
      <c r="EV206">
        <v>62.5537</v>
      </c>
      <c r="EW206">
        <v>32.512</v>
      </c>
      <c r="EX206">
        <v>1</v>
      </c>
      <c r="EY206">
        <v>-0.099436</v>
      </c>
      <c r="EZ206">
        <v>0.0612663</v>
      </c>
      <c r="FA206">
        <v>20.3416</v>
      </c>
      <c r="FB206">
        <v>5.21834</v>
      </c>
      <c r="FC206">
        <v>12.0099</v>
      </c>
      <c r="FD206">
        <v>4.9895</v>
      </c>
      <c r="FE206">
        <v>3.2885</v>
      </c>
      <c r="FF206">
        <v>9999</v>
      </c>
      <c r="FG206">
        <v>9999</v>
      </c>
      <c r="FH206">
        <v>9999</v>
      </c>
      <c r="FI206">
        <v>999.9</v>
      </c>
      <c r="FJ206">
        <v>1.86746</v>
      </c>
      <c r="FK206">
        <v>1.86647</v>
      </c>
      <c r="FL206">
        <v>1.86599</v>
      </c>
      <c r="FM206">
        <v>1.86588</v>
      </c>
      <c r="FN206">
        <v>1.8677</v>
      </c>
      <c r="FO206">
        <v>1.87024</v>
      </c>
      <c r="FP206">
        <v>1.86889</v>
      </c>
      <c r="FQ206">
        <v>1.87027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-5.98</v>
      </c>
      <c r="GF206">
        <v>-0.097</v>
      </c>
      <c r="GG206">
        <v>-1.841240210434717</v>
      </c>
      <c r="GH206">
        <v>-0.003310856085068561</v>
      </c>
      <c r="GI206">
        <v>6.863268723063948E-07</v>
      </c>
      <c r="GJ206">
        <v>-1.919107141366201E-10</v>
      </c>
      <c r="GK206">
        <v>-0.1688837207721138</v>
      </c>
      <c r="GL206">
        <v>-0.01731051475613908</v>
      </c>
      <c r="GM206">
        <v>0.001423790055903263</v>
      </c>
      <c r="GN206">
        <v>-2.424810517790065E-05</v>
      </c>
      <c r="GO206">
        <v>3</v>
      </c>
      <c r="GP206">
        <v>2318</v>
      </c>
      <c r="GQ206">
        <v>1</v>
      </c>
      <c r="GR206">
        <v>25</v>
      </c>
      <c r="GS206">
        <v>10025.2</v>
      </c>
      <c r="GT206">
        <v>10024.9</v>
      </c>
      <c r="GU206">
        <v>3.00903</v>
      </c>
      <c r="GV206">
        <v>2.19238</v>
      </c>
      <c r="GW206">
        <v>1.39648</v>
      </c>
      <c r="GX206">
        <v>2.35107</v>
      </c>
      <c r="GY206">
        <v>1.49536</v>
      </c>
      <c r="GZ206">
        <v>2.54639</v>
      </c>
      <c r="HA206">
        <v>35.6148</v>
      </c>
      <c r="HB206">
        <v>24.0787</v>
      </c>
      <c r="HC206">
        <v>18</v>
      </c>
      <c r="HD206">
        <v>528.84</v>
      </c>
      <c r="HE206">
        <v>441.488</v>
      </c>
      <c r="HF206">
        <v>24.8888</v>
      </c>
      <c r="HG206">
        <v>26.2548</v>
      </c>
      <c r="HH206">
        <v>29.9999</v>
      </c>
      <c r="HI206">
        <v>26.2809</v>
      </c>
      <c r="HJ206">
        <v>26.2305</v>
      </c>
      <c r="HK206">
        <v>60.1973</v>
      </c>
      <c r="HL206">
        <v>22.9889</v>
      </c>
      <c r="HM206">
        <v>100</v>
      </c>
      <c r="HN206">
        <v>24.899</v>
      </c>
      <c r="HO206">
        <v>1570.16</v>
      </c>
      <c r="HP206">
        <v>23.8291</v>
      </c>
      <c r="HQ206">
        <v>101.131</v>
      </c>
      <c r="HR206">
        <v>101.045</v>
      </c>
    </row>
    <row r="207" spans="1:226">
      <c r="A207">
        <v>191</v>
      </c>
      <c r="B207">
        <v>1679425142.1</v>
      </c>
      <c r="C207">
        <v>3229</v>
      </c>
      <c r="D207" t="s">
        <v>741</v>
      </c>
      <c r="E207" t="s">
        <v>742</v>
      </c>
      <c r="F207">
        <v>5</v>
      </c>
      <c r="G207" t="s">
        <v>353</v>
      </c>
      <c r="H207" t="s">
        <v>354</v>
      </c>
      <c r="I207">
        <v>1679425134.314285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1598.625339076224</v>
      </c>
      <c r="AK207">
        <v>1572.82</v>
      </c>
      <c r="AL207">
        <v>3.409695055973833</v>
      </c>
      <c r="AM207">
        <v>64.85962485554292</v>
      </c>
      <c r="AN207">
        <f>(AP207 - AO207 + BO207*1E3/(8.314*(BQ207+273.15)) * AR207/BN207 * AQ207) * BN207/(100*BB207) * 1000/(1000 - AP207)</f>
        <v>0</v>
      </c>
      <c r="AO207">
        <v>23.83467377927146</v>
      </c>
      <c r="AP207">
        <v>24.17470549450551</v>
      </c>
      <c r="AQ207">
        <v>-1.452586951495907E-05</v>
      </c>
      <c r="AR207">
        <v>96.46413391047723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1.51</v>
      </c>
      <c r="BC207">
        <v>0.5</v>
      </c>
      <c r="BD207" t="s">
        <v>355</v>
      </c>
      <c r="BE207">
        <v>2</v>
      </c>
      <c r="BF207" t="b">
        <v>1</v>
      </c>
      <c r="BG207">
        <v>1679425134.314285</v>
      </c>
      <c r="BH207">
        <v>1510.425</v>
      </c>
      <c r="BI207">
        <v>1544.096785714286</v>
      </c>
      <c r="BJ207">
        <v>24.18045714285714</v>
      </c>
      <c r="BK207">
        <v>23.83915</v>
      </c>
      <c r="BL207">
        <v>1516.377142857143</v>
      </c>
      <c r="BM207">
        <v>24.2774</v>
      </c>
      <c r="BN207">
        <v>500.0546071428571</v>
      </c>
      <c r="BO207">
        <v>89.93516071428569</v>
      </c>
      <c r="BP207">
        <v>0.1000073785714286</v>
      </c>
      <c r="BQ207">
        <v>26.70623928571428</v>
      </c>
      <c r="BR207">
        <v>27.48253214285714</v>
      </c>
      <c r="BS207">
        <v>999.9000000000002</v>
      </c>
      <c r="BT207">
        <v>0</v>
      </c>
      <c r="BU207">
        <v>0</v>
      </c>
      <c r="BV207">
        <v>9996.734642857142</v>
      </c>
      <c r="BW207">
        <v>0</v>
      </c>
      <c r="BX207">
        <v>13.4898</v>
      </c>
      <c r="BY207">
        <v>-33.67179285714285</v>
      </c>
      <c r="BZ207">
        <v>1547.8525</v>
      </c>
      <c r="CA207">
        <v>1581.805714285714</v>
      </c>
      <c r="CB207">
        <v>0.3413049285714286</v>
      </c>
      <c r="CC207">
        <v>1544.096785714286</v>
      </c>
      <c r="CD207">
        <v>23.83915</v>
      </c>
      <c r="CE207">
        <v>2.174673571428571</v>
      </c>
      <c r="CF207">
        <v>2.143979285714285</v>
      </c>
      <c r="CG207">
        <v>18.77695357142857</v>
      </c>
      <c r="CH207">
        <v>18.54973571428571</v>
      </c>
      <c r="CI207">
        <v>2000.024642857143</v>
      </c>
      <c r="CJ207">
        <v>0.9800003214285715</v>
      </c>
      <c r="CK207">
        <v>0.01999927857142857</v>
      </c>
      <c r="CL207">
        <v>0</v>
      </c>
      <c r="CM207">
        <v>2.391439285714286</v>
      </c>
      <c r="CN207">
        <v>0</v>
      </c>
      <c r="CO207">
        <v>2415.045</v>
      </c>
      <c r="CP207">
        <v>16749.67142857143</v>
      </c>
      <c r="CQ207">
        <v>37.75</v>
      </c>
      <c r="CR207">
        <v>38.51771428571429</v>
      </c>
      <c r="CS207">
        <v>37.90157142857142</v>
      </c>
      <c r="CT207">
        <v>37.55982142857142</v>
      </c>
      <c r="CU207">
        <v>37.01771428571429</v>
      </c>
      <c r="CV207">
        <v>1960.024642857143</v>
      </c>
      <c r="CW207">
        <v>40</v>
      </c>
      <c r="CX207">
        <v>0</v>
      </c>
      <c r="CY207">
        <v>1679425149.3</v>
      </c>
      <c r="CZ207">
        <v>0</v>
      </c>
      <c r="DA207">
        <v>0</v>
      </c>
      <c r="DB207" t="s">
        <v>356</v>
      </c>
      <c r="DC207">
        <v>1678823626.5</v>
      </c>
      <c r="DD207">
        <v>1678823640.5</v>
      </c>
      <c r="DE207">
        <v>0</v>
      </c>
      <c r="DF207">
        <v>1.239</v>
      </c>
      <c r="DG207">
        <v>0.006</v>
      </c>
      <c r="DH207">
        <v>-2.298</v>
      </c>
      <c r="DI207">
        <v>-0.146</v>
      </c>
      <c r="DJ207">
        <v>420</v>
      </c>
      <c r="DK207">
        <v>21</v>
      </c>
      <c r="DL207">
        <v>0.57</v>
      </c>
      <c r="DM207">
        <v>0.05</v>
      </c>
      <c r="DN207">
        <v>-33.66760243902439</v>
      </c>
      <c r="DO207">
        <v>-0.2050599303135791</v>
      </c>
      <c r="DP207">
        <v>0.08962141372980718</v>
      </c>
      <c r="DQ207">
        <v>0</v>
      </c>
      <c r="DR207">
        <v>0.3419600243902439</v>
      </c>
      <c r="DS207">
        <v>-0.009367337979093537</v>
      </c>
      <c r="DT207">
        <v>0.001265829690078082</v>
      </c>
      <c r="DU207">
        <v>1</v>
      </c>
      <c r="DV207">
        <v>1</v>
      </c>
      <c r="DW207">
        <v>2</v>
      </c>
      <c r="DX207" t="s">
        <v>357</v>
      </c>
      <c r="DY207">
        <v>2.98329</v>
      </c>
      <c r="DZ207">
        <v>2.71562</v>
      </c>
      <c r="EA207">
        <v>0.225072</v>
      </c>
      <c r="EB207">
        <v>0.225452</v>
      </c>
      <c r="EC207">
        <v>0.107561</v>
      </c>
      <c r="ED207">
        <v>0.104417</v>
      </c>
      <c r="EE207">
        <v>24659.6</v>
      </c>
      <c r="EF207">
        <v>24733.1</v>
      </c>
      <c r="EG207">
        <v>29571.3</v>
      </c>
      <c r="EH207">
        <v>29528.2</v>
      </c>
      <c r="EI207">
        <v>34962.2</v>
      </c>
      <c r="EJ207">
        <v>35140.5</v>
      </c>
      <c r="EK207">
        <v>41659.9</v>
      </c>
      <c r="EL207">
        <v>42070.1</v>
      </c>
      <c r="EM207">
        <v>1.97528</v>
      </c>
      <c r="EN207">
        <v>1.9079</v>
      </c>
      <c r="EO207">
        <v>0.115372</v>
      </c>
      <c r="EP207">
        <v>0</v>
      </c>
      <c r="EQ207">
        <v>25.6</v>
      </c>
      <c r="ER207">
        <v>999.9</v>
      </c>
      <c r="ES207">
        <v>57.1</v>
      </c>
      <c r="ET207">
        <v>30.6</v>
      </c>
      <c r="EU207">
        <v>27.9963</v>
      </c>
      <c r="EV207">
        <v>62.8937</v>
      </c>
      <c r="EW207">
        <v>33.149</v>
      </c>
      <c r="EX207">
        <v>1</v>
      </c>
      <c r="EY207">
        <v>-0.100061</v>
      </c>
      <c r="EZ207">
        <v>0.0497331</v>
      </c>
      <c r="FA207">
        <v>20.3417</v>
      </c>
      <c r="FB207">
        <v>5.21864</v>
      </c>
      <c r="FC207">
        <v>12.0099</v>
      </c>
      <c r="FD207">
        <v>4.9896</v>
      </c>
      <c r="FE207">
        <v>3.2885</v>
      </c>
      <c r="FF207">
        <v>9999</v>
      </c>
      <c r="FG207">
        <v>9999</v>
      </c>
      <c r="FH207">
        <v>9999</v>
      </c>
      <c r="FI207">
        <v>999.9</v>
      </c>
      <c r="FJ207">
        <v>1.86748</v>
      </c>
      <c r="FK207">
        <v>1.86646</v>
      </c>
      <c r="FL207">
        <v>1.86599</v>
      </c>
      <c r="FM207">
        <v>1.86588</v>
      </c>
      <c r="FN207">
        <v>1.86771</v>
      </c>
      <c r="FO207">
        <v>1.87026</v>
      </c>
      <c r="FP207">
        <v>1.86889</v>
      </c>
      <c r="FQ207">
        <v>1.87027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-6.02</v>
      </c>
      <c r="GF207">
        <v>-0.097</v>
      </c>
      <c r="GG207">
        <v>-1.841240210434717</v>
      </c>
      <c r="GH207">
        <v>-0.003310856085068561</v>
      </c>
      <c r="GI207">
        <v>6.863268723063948E-07</v>
      </c>
      <c r="GJ207">
        <v>-1.919107141366201E-10</v>
      </c>
      <c r="GK207">
        <v>-0.1688837207721138</v>
      </c>
      <c r="GL207">
        <v>-0.01731051475613908</v>
      </c>
      <c r="GM207">
        <v>0.001423790055903263</v>
      </c>
      <c r="GN207">
        <v>-2.424810517790065E-05</v>
      </c>
      <c r="GO207">
        <v>3</v>
      </c>
      <c r="GP207">
        <v>2318</v>
      </c>
      <c r="GQ207">
        <v>1</v>
      </c>
      <c r="GR207">
        <v>25</v>
      </c>
      <c r="GS207">
        <v>10025.3</v>
      </c>
      <c r="GT207">
        <v>10025</v>
      </c>
      <c r="GU207">
        <v>3.03589</v>
      </c>
      <c r="GV207">
        <v>2.19727</v>
      </c>
      <c r="GW207">
        <v>1.39648</v>
      </c>
      <c r="GX207">
        <v>2.35107</v>
      </c>
      <c r="GY207">
        <v>1.49536</v>
      </c>
      <c r="GZ207">
        <v>2.42065</v>
      </c>
      <c r="HA207">
        <v>35.5915</v>
      </c>
      <c r="HB207">
        <v>24.07</v>
      </c>
      <c r="HC207">
        <v>18</v>
      </c>
      <c r="HD207">
        <v>528.72</v>
      </c>
      <c r="HE207">
        <v>441.511</v>
      </c>
      <c r="HF207">
        <v>24.9013</v>
      </c>
      <c r="HG207">
        <v>26.252</v>
      </c>
      <c r="HH207">
        <v>29.9998</v>
      </c>
      <c r="HI207">
        <v>26.2786</v>
      </c>
      <c r="HJ207">
        <v>26.2277</v>
      </c>
      <c r="HK207">
        <v>60.7419</v>
      </c>
      <c r="HL207">
        <v>22.9889</v>
      </c>
      <c r="HM207">
        <v>100</v>
      </c>
      <c r="HN207">
        <v>24.912</v>
      </c>
      <c r="HO207">
        <v>1590.19</v>
      </c>
      <c r="HP207">
        <v>23.8291</v>
      </c>
      <c r="HQ207">
        <v>101.133</v>
      </c>
      <c r="HR207">
        <v>101.046</v>
      </c>
    </row>
    <row r="208" spans="1:226">
      <c r="A208">
        <v>192</v>
      </c>
      <c r="B208">
        <v>1679425147.1</v>
      </c>
      <c r="C208">
        <v>3234</v>
      </c>
      <c r="D208" t="s">
        <v>743</v>
      </c>
      <c r="E208" t="s">
        <v>744</v>
      </c>
      <c r="F208">
        <v>5</v>
      </c>
      <c r="G208" t="s">
        <v>353</v>
      </c>
      <c r="H208" t="s">
        <v>354</v>
      </c>
      <c r="I208">
        <v>1679425139.6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1615.718280565639</v>
      </c>
      <c r="AK208">
        <v>1590.001393939393</v>
      </c>
      <c r="AL208">
        <v>3.44329860357221</v>
      </c>
      <c r="AM208">
        <v>64.85962485554292</v>
      </c>
      <c r="AN208">
        <f>(AP208 - AO208 + BO208*1E3/(8.314*(BQ208+273.15)) * AR208/BN208 * AQ208) * BN208/(100*BB208) * 1000/(1000 - AP208)</f>
        <v>0</v>
      </c>
      <c r="AO208">
        <v>23.8323811138493</v>
      </c>
      <c r="AP208">
        <v>24.16627802197803</v>
      </c>
      <c r="AQ208">
        <v>-1.038172297985695E-05</v>
      </c>
      <c r="AR208">
        <v>96.46413391047723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1.51</v>
      </c>
      <c r="BC208">
        <v>0.5</v>
      </c>
      <c r="BD208" t="s">
        <v>355</v>
      </c>
      <c r="BE208">
        <v>2</v>
      </c>
      <c r="BF208" t="b">
        <v>1</v>
      </c>
      <c r="BG208">
        <v>1679425139.6</v>
      </c>
      <c r="BH208">
        <v>1528.120370370371</v>
      </c>
      <c r="BI208">
        <v>1561.81962962963</v>
      </c>
      <c r="BJ208">
        <v>24.17492222222222</v>
      </c>
      <c r="BK208">
        <v>23.8344</v>
      </c>
      <c r="BL208">
        <v>1534.117777777778</v>
      </c>
      <c r="BM208">
        <v>24.27191111111111</v>
      </c>
      <c r="BN208">
        <v>500.062</v>
      </c>
      <c r="BO208">
        <v>89.9340148148148</v>
      </c>
      <c r="BP208">
        <v>0.09996865925925927</v>
      </c>
      <c r="BQ208">
        <v>26.70781851851851</v>
      </c>
      <c r="BR208">
        <v>27.48436666666667</v>
      </c>
      <c r="BS208">
        <v>999.9000000000001</v>
      </c>
      <c r="BT208">
        <v>0</v>
      </c>
      <c r="BU208">
        <v>0</v>
      </c>
      <c r="BV208">
        <v>10006.28592592593</v>
      </c>
      <c r="BW208">
        <v>0</v>
      </c>
      <c r="BX208">
        <v>13.4898</v>
      </c>
      <c r="BY208">
        <v>-33.69964074074074</v>
      </c>
      <c r="BZ208">
        <v>1565.977037037037</v>
      </c>
      <c r="CA208">
        <v>1599.953703703703</v>
      </c>
      <c r="CB208">
        <v>0.3405242222222223</v>
      </c>
      <c r="CC208">
        <v>1561.81962962963</v>
      </c>
      <c r="CD208">
        <v>23.8344</v>
      </c>
      <c r="CE208">
        <v>2.174147407407407</v>
      </c>
      <c r="CF208">
        <v>2.143523333333333</v>
      </c>
      <c r="CG208">
        <v>18.77308888888889</v>
      </c>
      <c r="CH208">
        <v>18.54634444444444</v>
      </c>
      <c r="CI208">
        <v>2000.007407407407</v>
      </c>
      <c r="CJ208">
        <v>0.9800001111111113</v>
      </c>
      <c r="CK208">
        <v>0.01999948888888889</v>
      </c>
      <c r="CL208">
        <v>0</v>
      </c>
      <c r="CM208">
        <v>2.363933333333333</v>
      </c>
      <c r="CN208">
        <v>0</v>
      </c>
      <c r="CO208">
        <v>2415.247777777778</v>
      </c>
      <c r="CP208">
        <v>16749.51481481481</v>
      </c>
      <c r="CQ208">
        <v>37.72900000000001</v>
      </c>
      <c r="CR208">
        <v>38.5</v>
      </c>
      <c r="CS208">
        <v>37.87959259259259</v>
      </c>
      <c r="CT208">
        <v>37.53674074074074</v>
      </c>
      <c r="CU208">
        <v>36.98833333333334</v>
      </c>
      <c r="CV208">
        <v>1960.007407407407</v>
      </c>
      <c r="CW208">
        <v>40</v>
      </c>
      <c r="CX208">
        <v>0</v>
      </c>
      <c r="CY208">
        <v>1679425154.1</v>
      </c>
      <c r="CZ208">
        <v>0</v>
      </c>
      <c r="DA208">
        <v>0</v>
      </c>
      <c r="DB208" t="s">
        <v>356</v>
      </c>
      <c r="DC208">
        <v>1678823626.5</v>
      </c>
      <c r="DD208">
        <v>1678823640.5</v>
      </c>
      <c r="DE208">
        <v>0</v>
      </c>
      <c r="DF208">
        <v>1.239</v>
      </c>
      <c r="DG208">
        <v>0.006</v>
      </c>
      <c r="DH208">
        <v>-2.298</v>
      </c>
      <c r="DI208">
        <v>-0.146</v>
      </c>
      <c r="DJ208">
        <v>420</v>
      </c>
      <c r="DK208">
        <v>21</v>
      </c>
      <c r="DL208">
        <v>0.57</v>
      </c>
      <c r="DM208">
        <v>0.05</v>
      </c>
      <c r="DN208">
        <v>-33.68146585365854</v>
      </c>
      <c r="DO208">
        <v>-0.2208815331010822</v>
      </c>
      <c r="DP208">
        <v>0.08638809371936849</v>
      </c>
      <c r="DQ208">
        <v>0</v>
      </c>
      <c r="DR208">
        <v>0.3411390731707317</v>
      </c>
      <c r="DS208">
        <v>-0.008182829268292219</v>
      </c>
      <c r="DT208">
        <v>0.001196279443458414</v>
      </c>
      <c r="DU208">
        <v>1</v>
      </c>
      <c r="DV208">
        <v>1</v>
      </c>
      <c r="DW208">
        <v>2</v>
      </c>
      <c r="DX208" t="s">
        <v>357</v>
      </c>
      <c r="DY208">
        <v>2.9833</v>
      </c>
      <c r="DZ208">
        <v>2.71569</v>
      </c>
      <c r="EA208">
        <v>0.226548</v>
      </c>
      <c r="EB208">
        <v>0.2269</v>
      </c>
      <c r="EC208">
        <v>0.107541</v>
      </c>
      <c r="ED208">
        <v>0.104409</v>
      </c>
      <c r="EE208">
        <v>24613.3</v>
      </c>
      <c r="EF208">
        <v>24686.9</v>
      </c>
      <c r="EG208">
        <v>29572</v>
      </c>
      <c r="EH208">
        <v>29528.2</v>
      </c>
      <c r="EI208">
        <v>34963.5</v>
      </c>
      <c r="EJ208">
        <v>35140.9</v>
      </c>
      <c r="EK208">
        <v>41660.5</v>
      </c>
      <c r="EL208">
        <v>42070.2</v>
      </c>
      <c r="EM208">
        <v>1.9754</v>
      </c>
      <c r="EN208">
        <v>1.9079</v>
      </c>
      <c r="EO208">
        <v>0.115249</v>
      </c>
      <c r="EP208">
        <v>0</v>
      </c>
      <c r="EQ208">
        <v>25.5994</v>
      </c>
      <c r="ER208">
        <v>999.9</v>
      </c>
      <c r="ES208">
        <v>57.1</v>
      </c>
      <c r="ET208">
        <v>30.6</v>
      </c>
      <c r="EU208">
        <v>27.9945</v>
      </c>
      <c r="EV208">
        <v>62.7237</v>
      </c>
      <c r="EW208">
        <v>32.9367</v>
      </c>
      <c r="EX208">
        <v>1</v>
      </c>
      <c r="EY208">
        <v>-0.100119</v>
      </c>
      <c r="EZ208">
        <v>0.041653</v>
      </c>
      <c r="FA208">
        <v>20.3415</v>
      </c>
      <c r="FB208">
        <v>5.21849</v>
      </c>
      <c r="FC208">
        <v>12.0099</v>
      </c>
      <c r="FD208">
        <v>4.9894</v>
      </c>
      <c r="FE208">
        <v>3.2885</v>
      </c>
      <c r="FF208">
        <v>9999</v>
      </c>
      <c r="FG208">
        <v>9999</v>
      </c>
      <c r="FH208">
        <v>9999</v>
      </c>
      <c r="FI208">
        <v>999.9</v>
      </c>
      <c r="FJ208">
        <v>1.86744</v>
      </c>
      <c r="FK208">
        <v>1.86647</v>
      </c>
      <c r="FL208">
        <v>1.86599</v>
      </c>
      <c r="FM208">
        <v>1.86586</v>
      </c>
      <c r="FN208">
        <v>1.8677</v>
      </c>
      <c r="FO208">
        <v>1.87026</v>
      </c>
      <c r="FP208">
        <v>1.86889</v>
      </c>
      <c r="FQ208">
        <v>1.87027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-6.06</v>
      </c>
      <c r="GF208">
        <v>-0.097</v>
      </c>
      <c r="GG208">
        <v>-1.841240210434717</v>
      </c>
      <c r="GH208">
        <v>-0.003310856085068561</v>
      </c>
      <c r="GI208">
        <v>6.863268723063948E-07</v>
      </c>
      <c r="GJ208">
        <v>-1.919107141366201E-10</v>
      </c>
      <c r="GK208">
        <v>-0.1688837207721138</v>
      </c>
      <c r="GL208">
        <v>-0.01731051475613908</v>
      </c>
      <c r="GM208">
        <v>0.001423790055903263</v>
      </c>
      <c r="GN208">
        <v>-2.424810517790065E-05</v>
      </c>
      <c r="GO208">
        <v>3</v>
      </c>
      <c r="GP208">
        <v>2318</v>
      </c>
      <c r="GQ208">
        <v>1</v>
      </c>
      <c r="GR208">
        <v>25</v>
      </c>
      <c r="GS208">
        <v>10025.3</v>
      </c>
      <c r="GT208">
        <v>10025.1</v>
      </c>
      <c r="GU208">
        <v>3.05786</v>
      </c>
      <c r="GV208">
        <v>2.19238</v>
      </c>
      <c r="GW208">
        <v>1.39648</v>
      </c>
      <c r="GX208">
        <v>2.34863</v>
      </c>
      <c r="GY208">
        <v>1.49536</v>
      </c>
      <c r="GZ208">
        <v>2.50488</v>
      </c>
      <c r="HA208">
        <v>35.5915</v>
      </c>
      <c r="HB208">
        <v>24.0787</v>
      </c>
      <c r="HC208">
        <v>18</v>
      </c>
      <c r="HD208">
        <v>528.772</v>
      </c>
      <c r="HE208">
        <v>441.49</v>
      </c>
      <c r="HF208">
        <v>24.9134</v>
      </c>
      <c r="HG208">
        <v>26.2487</v>
      </c>
      <c r="HH208">
        <v>29.9998</v>
      </c>
      <c r="HI208">
        <v>26.2753</v>
      </c>
      <c r="HJ208">
        <v>26.2251</v>
      </c>
      <c r="HK208">
        <v>61.2191</v>
      </c>
      <c r="HL208">
        <v>22.9889</v>
      </c>
      <c r="HM208">
        <v>100</v>
      </c>
      <c r="HN208">
        <v>24.9194</v>
      </c>
      <c r="HO208">
        <v>1603.55</v>
      </c>
      <c r="HP208">
        <v>23.8291</v>
      </c>
      <c r="HQ208">
        <v>101.135</v>
      </c>
      <c r="HR208">
        <v>101.046</v>
      </c>
    </row>
    <row r="209" spans="1:226">
      <c r="A209">
        <v>193</v>
      </c>
      <c r="B209">
        <v>1679428331.6</v>
      </c>
      <c r="C209">
        <v>6418.5</v>
      </c>
      <c r="D209" t="s">
        <v>745</v>
      </c>
      <c r="E209" t="s">
        <v>746</v>
      </c>
      <c r="F209">
        <v>5</v>
      </c>
      <c r="G209" t="s">
        <v>747</v>
      </c>
      <c r="H209" t="s">
        <v>354</v>
      </c>
      <c r="I209">
        <v>1679428323.849999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423.9353747974077</v>
      </c>
      <c r="AK209">
        <v>422.3209878787879</v>
      </c>
      <c r="AL209">
        <v>-2.220177003096244E-06</v>
      </c>
      <c r="AM209">
        <v>64.85092903669198</v>
      </c>
      <c r="AN209">
        <f>(AP209 - AO209 + BO209*1E3/(8.314*(BQ209+273.15)) * AR209/BN209 * AQ209) * BN209/(100*BB209) * 1000/(1000 - AP209)</f>
        <v>0</v>
      </c>
      <c r="AO209">
        <v>9.191274990173698</v>
      </c>
      <c r="AP209">
        <v>9.415007692307698</v>
      </c>
      <c r="AQ209">
        <v>1.21578229296011E-05</v>
      </c>
      <c r="AR209">
        <v>96.61974573591498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1.1</v>
      </c>
      <c r="BC209">
        <v>0.5</v>
      </c>
      <c r="BD209" t="s">
        <v>355</v>
      </c>
      <c r="BE209">
        <v>2</v>
      </c>
      <c r="BF209" t="b">
        <v>1</v>
      </c>
      <c r="BG209">
        <v>1679428323.849999</v>
      </c>
      <c r="BH209">
        <v>418.3360333333333</v>
      </c>
      <c r="BI209">
        <v>420.0400999999999</v>
      </c>
      <c r="BJ209">
        <v>9.412322999999999</v>
      </c>
      <c r="BK209">
        <v>9.189472333333335</v>
      </c>
      <c r="BL209">
        <v>421.4651666666667</v>
      </c>
      <c r="BM209">
        <v>9.637498333333333</v>
      </c>
      <c r="BN209">
        <v>500.0516666666666</v>
      </c>
      <c r="BO209">
        <v>89.84192333333333</v>
      </c>
      <c r="BP209">
        <v>0.09996716333333336</v>
      </c>
      <c r="BQ209">
        <v>19.38499</v>
      </c>
      <c r="BR209">
        <v>20.00772</v>
      </c>
      <c r="BS209">
        <v>999.9000000000002</v>
      </c>
      <c r="BT209">
        <v>0</v>
      </c>
      <c r="BU209">
        <v>0</v>
      </c>
      <c r="BV209">
        <v>10001.85533333333</v>
      </c>
      <c r="BW209">
        <v>0</v>
      </c>
      <c r="BX209">
        <v>13.48376666666667</v>
      </c>
      <c r="BY209">
        <v>-1.704024</v>
      </c>
      <c r="BZ209">
        <v>422.3109</v>
      </c>
      <c r="CA209">
        <v>423.9358333333333</v>
      </c>
      <c r="CB209">
        <v>0.222851</v>
      </c>
      <c r="CC209">
        <v>420.0400999999999</v>
      </c>
      <c r="CD209">
        <v>9.189472333333335</v>
      </c>
      <c r="CE209">
        <v>0.8456211000000001</v>
      </c>
      <c r="CF209">
        <v>0.8255998333333334</v>
      </c>
      <c r="CG209">
        <v>4.497098666666668</v>
      </c>
      <c r="CH209">
        <v>4.155245333333332</v>
      </c>
      <c r="CI209">
        <v>1999.968333333333</v>
      </c>
      <c r="CJ209">
        <v>0.9799999000000003</v>
      </c>
      <c r="CK209">
        <v>0.01999980000000001</v>
      </c>
      <c r="CL209">
        <v>0</v>
      </c>
      <c r="CM209">
        <v>2.256176666666667</v>
      </c>
      <c r="CN209">
        <v>0</v>
      </c>
      <c r="CO209">
        <v>2382.283666666667</v>
      </c>
      <c r="CP209">
        <v>16749.20666666667</v>
      </c>
      <c r="CQ209">
        <v>40.10386666666665</v>
      </c>
      <c r="CR209">
        <v>41.53726666666667</v>
      </c>
      <c r="CS209">
        <v>40.17893333333333</v>
      </c>
      <c r="CT209">
        <v>40.79146666666666</v>
      </c>
      <c r="CU209">
        <v>38.63726666666666</v>
      </c>
      <c r="CV209">
        <v>1959.967666666667</v>
      </c>
      <c r="CW209">
        <v>40.00033333333333</v>
      </c>
      <c r="CX209">
        <v>0</v>
      </c>
      <c r="CY209">
        <v>1679428338.9</v>
      </c>
      <c r="CZ209">
        <v>0</v>
      </c>
      <c r="DA209">
        <v>0</v>
      </c>
      <c r="DB209" t="s">
        <v>356</v>
      </c>
      <c r="DC209">
        <v>1678823626.5</v>
      </c>
      <c r="DD209">
        <v>1678823640.5</v>
      </c>
      <c r="DE209">
        <v>0</v>
      </c>
      <c r="DF209">
        <v>1.239</v>
      </c>
      <c r="DG209">
        <v>0.006</v>
      </c>
      <c r="DH209">
        <v>-2.298</v>
      </c>
      <c r="DI209">
        <v>-0.146</v>
      </c>
      <c r="DJ209">
        <v>420</v>
      </c>
      <c r="DK209">
        <v>21</v>
      </c>
      <c r="DL209">
        <v>0.57</v>
      </c>
      <c r="DM209">
        <v>0.05</v>
      </c>
      <c r="DN209">
        <v>-1.70071025</v>
      </c>
      <c r="DO209">
        <v>0.04268859287054147</v>
      </c>
      <c r="DP209">
        <v>0.01951757112033922</v>
      </c>
      <c r="DQ209">
        <v>1</v>
      </c>
      <c r="DR209">
        <v>0.2231418</v>
      </c>
      <c r="DS209">
        <v>-0.007063519699812729</v>
      </c>
      <c r="DT209">
        <v>0.0008833406534287892</v>
      </c>
      <c r="DU209">
        <v>1</v>
      </c>
      <c r="DV209">
        <v>2</v>
      </c>
      <c r="DW209">
        <v>2</v>
      </c>
      <c r="DX209" t="s">
        <v>392</v>
      </c>
      <c r="DY209">
        <v>2.984</v>
      </c>
      <c r="DZ209">
        <v>2.71515</v>
      </c>
      <c r="EA209">
        <v>0.0941695</v>
      </c>
      <c r="EB209">
        <v>0.0930424</v>
      </c>
      <c r="EC209">
        <v>0.0546253</v>
      </c>
      <c r="ED209">
        <v>0.0522032</v>
      </c>
      <c r="EE209">
        <v>28846</v>
      </c>
      <c r="EF209">
        <v>28974.9</v>
      </c>
      <c r="EG209">
        <v>29590.8</v>
      </c>
      <c r="EH209">
        <v>29541.6</v>
      </c>
      <c r="EI209">
        <v>37084</v>
      </c>
      <c r="EJ209">
        <v>37236.3</v>
      </c>
      <c r="EK209">
        <v>41685.8</v>
      </c>
      <c r="EL209">
        <v>42093.5</v>
      </c>
      <c r="EM209">
        <v>1.98197</v>
      </c>
      <c r="EN209">
        <v>1.88005</v>
      </c>
      <c r="EO209">
        <v>0.0405498</v>
      </c>
      <c r="EP209">
        <v>0</v>
      </c>
      <c r="EQ209">
        <v>19.3317</v>
      </c>
      <c r="ER209">
        <v>999.9</v>
      </c>
      <c r="ES209">
        <v>28.4</v>
      </c>
      <c r="ET209">
        <v>30.7</v>
      </c>
      <c r="EU209">
        <v>14.0199</v>
      </c>
      <c r="EV209">
        <v>63.1561</v>
      </c>
      <c r="EW209">
        <v>33.8902</v>
      </c>
      <c r="EX209">
        <v>1</v>
      </c>
      <c r="EY209">
        <v>-0.127678</v>
      </c>
      <c r="EZ209">
        <v>5.05997</v>
      </c>
      <c r="FA209">
        <v>20.2727</v>
      </c>
      <c r="FB209">
        <v>5.22163</v>
      </c>
      <c r="FC209">
        <v>12.0137</v>
      </c>
      <c r="FD209">
        <v>4.99045</v>
      </c>
      <c r="FE209">
        <v>3.28903</v>
      </c>
      <c r="FF209">
        <v>9999</v>
      </c>
      <c r="FG209">
        <v>9999</v>
      </c>
      <c r="FH209">
        <v>9999</v>
      </c>
      <c r="FI209">
        <v>999.9</v>
      </c>
      <c r="FJ209">
        <v>1.86743</v>
      </c>
      <c r="FK209">
        <v>1.86646</v>
      </c>
      <c r="FL209">
        <v>1.86598</v>
      </c>
      <c r="FM209">
        <v>1.86584</v>
      </c>
      <c r="FN209">
        <v>1.86768</v>
      </c>
      <c r="FO209">
        <v>1.8702</v>
      </c>
      <c r="FP209">
        <v>1.86888</v>
      </c>
      <c r="FQ209">
        <v>1.87027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-3.129</v>
      </c>
      <c r="GF209">
        <v>-0.2252</v>
      </c>
      <c r="GG209">
        <v>-1.841240210434717</v>
      </c>
      <c r="GH209">
        <v>-0.003310856085068561</v>
      </c>
      <c r="GI209">
        <v>6.863268723063948E-07</v>
      </c>
      <c r="GJ209">
        <v>-1.919107141366201E-10</v>
      </c>
      <c r="GK209">
        <v>-0.1688837207721138</v>
      </c>
      <c r="GL209">
        <v>-0.01731051475613908</v>
      </c>
      <c r="GM209">
        <v>0.001423790055903263</v>
      </c>
      <c r="GN209">
        <v>-2.424810517790065E-05</v>
      </c>
      <c r="GO209">
        <v>3</v>
      </c>
      <c r="GP209">
        <v>2318</v>
      </c>
      <c r="GQ209">
        <v>1</v>
      </c>
      <c r="GR209">
        <v>25</v>
      </c>
      <c r="GS209">
        <v>10078.4</v>
      </c>
      <c r="GT209">
        <v>10078.2</v>
      </c>
      <c r="GU209">
        <v>1.03882</v>
      </c>
      <c r="GV209">
        <v>2.22046</v>
      </c>
      <c r="GW209">
        <v>1.39648</v>
      </c>
      <c r="GX209">
        <v>2.34497</v>
      </c>
      <c r="GY209">
        <v>1.49536</v>
      </c>
      <c r="GZ209">
        <v>2.45605</v>
      </c>
      <c r="HA209">
        <v>35.2902</v>
      </c>
      <c r="HB209">
        <v>24.0437</v>
      </c>
      <c r="HC209">
        <v>18</v>
      </c>
      <c r="HD209">
        <v>527.381</v>
      </c>
      <c r="HE209">
        <v>420.288</v>
      </c>
      <c r="HF209">
        <v>13.6736</v>
      </c>
      <c r="HG209">
        <v>25.6064</v>
      </c>
      <c r="HH209">
        <v>30</v>
      </c>
      <c r="HI209">
        <v>25.6545</v>
      </c>
      <c r="HJ209">
        <v>25.6154</v>
      </c>
      <c r="HK209">
        <v>20.7882</v>
      </c>
      <c r="HL209">
        <v>28.2757</v>
      </c>
      <c r="HM209">
        <v>13.5655</v>
      </c>
      <c r="HN209">
        <v>13.6727</v>
      </c>
      <c r="HO209">
        <v>413.371</v>
      </c>
      <c r="HP209">
        <v>9.22467</v>
      </c>
      <c r="HQ209">
        <v>101.198</v>
      </c>
      <c r="HR209">
        <v>101.098</v>
      </c>
    </row>
    <row r="210" spans="1:226">
      <c r="A210">
        <v>194</v>
      </c>
      <c r="B210">
        <v>1679428336.6</v>
      </c>
      <c r="C210">
        <v>6423.5</v>
      </c>
      <c r="D210" t="s">
        <v>748</v>
      </c>
      <c r="E210" t="s">
        <v>749</v>
      </c>
      <c r="F210">
        <v>5</v>
      </c>
      <c r="G210" t="s">
        <v>747</v>
      </c>
      <c r="H210" t="s">
        <v>354</v>
      </c>
      <c r="I210">
        <v>1679428328.755172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423.9445573448335</v>
      </c>
      <c r="AK210">
        <v>422.2888909090908</v>
      </c>
      <c r="AL210">
        <v>-0.0002220790115433983</v>
      </c>
      <c r="AM210">
        <v>64.85092903669198</v>
      </c>
      <c r="AN210">
        <f>(AP210 - AO210 + BO210*1E3/(8.314*(BQ210+273.15)) * AR210/BN210 * AQ210) * BN210/(100*BB210) * 1000/(1000 - AP210)</f>
        <v>0</v>
      </c>
      <c r="AO210">
        <v>9.184755813318409</v>
      </c>
      <c r="AP210">
        <v>9.412093296703302</v>
      </c>
      <c r="AQ210">
        <v>1.197027150251013E-05</v>
      </c>
      <c r="AR210">
        <v>96.61974573591498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1.1</v>
      </c>
      <c r="BC210">
        <v>0.5</v>
      </c>
      <c r="BD210" t="s">
        <v>355</v>
      </c>
      <c r="BE210">
        <v>2</v>
      </c>
      <c r="BF210" t="b">
        <v>1</v>
      </c>
      <c r="BG210">
        <v>1679428328.755172</v>
      </c>
      <c r="BH210">
        <v>418.3481034482759</v>
      </c>
      <c r="BI210">
        <v>419.8886206896552</v>
      </c>
      <c r="BJ210">
        <v>9.413535172413793</v>
      </c>
      <c r="BK210">
        <v>9.186250689655171</v>
      </c>
      <c r="BL210">
        <v>421.4772068965517</v>
      </c>
      <c r="BM210">
        <v>9.638706896551723</v>
      </c>
      <c r="BN210">
        <v>500.0360689655172</v>
      </c>
      <c r="BO210">
        <v>89.84193793103449</v>
      </c>
      <c r="BP210">
        <v>0.09994378620689655</v>
      </c>
      <c r="BQ210">
        <v>19.38714482758621</v>
      </c>
      <c r="BR210">
        <v>20.00948620689655</v>
      </c>
      <c r="BS210">
        <v>999.9000000000002</v>
      </c>
      <c r="BT210">
        <v>0</v>
      </c>
      <c r="BU210">
        <v>0</v>
      </c>
      <c r="BV210">
        <v>9999.051034482758</v>
      </c>
      <c r="BW210">
        <v>0</v>
      </c>
      <c r="BX210">
        <v>13.48936551724138</v>
      </c>
      <c r="BY210">
        <v>-1.540455379310345</v>
      </c>
      <c r="BZ210">
        <v>422.3236206896552</v>
      </c>
      <c r="CA210">
        <v>423.7814827586207</v>
      </c>
      <c r="CB210">
        <v>0.2272855517241379</v>
      </c>
      <c r="CC210">
        <v>419.8886206896552</v>
      </c>
      <c r="CD210">
        <v>9.186250689655171</v>
      </c>
      <c r="CE210">
        <v>0.8457302413793102</v>
      </c>
      <c r="CF210">
        <v>0.8253105172413793</v>
      </c>
      <c r="CG210">
        <v>4.498941379310345</v>
      </c>
      <c r="CH210">
        <v>4.150246896551724</v>
      </c>
      <c r="CI210">
        <v>1999.965862068965</v>
      </c>
      <c r="CJ210">
        <v>0.9800008965517244</v>
      </c>
      <c r="CK210">
        <v>0.01999880344827586</v>
      </c>
      <c r="CL210">
        <v>0</v>
      </c>
      <c r="CM210">
        <v>2.287779310344828</v>
      </c>
      <c r="CN210">
        <v>0</v>
      </c>
      <c r="CO210">
        <v>2381.895172413793</v>
      </c>
      <c r="CP210">
        <v>16749.17586206897</v>
      </c>
      <c r="CQ210">
        <v>40.1850344827586</v>
      </c>
      <c r="CR210">
        <v>41.5988620689655</v>
      </c>
      <c r="CS210">
        <v>40.25620689655172</v>
      </c>
      <c r="CT210">
        <v>40.86831034482758</v>
      </c>
      <c r="CU210">
        <v>38.7066896551724</v>
      </c>
      <c r="CV210">
        <v>1959.967586206897</v>
      </c>
      <c r="CW210">
        <v>39.99724137931035</v>
      </c>
      <c r="CX210">
        <v>0</v>
      </c>
      <c r="CY210">
        <v>1679428343.7</v>
      </c>
      <c r="CZ210">
        <v>0</v>
      </c>
      <c r="DA210">
        <v>0</v>
      </c>
      <c r="DB210" t="s">
        <v>356</v>
      </c>
      <c r="DC210">
        <v>1678823626.5</v>
      </c>
      <c r="DD210">
        <v>1678823640.5</v>
      </c>
      <c r="DE210">
        <v>0</v>
      </c>
      <c r="DF210">
        <v>1.239</v>
      </c>
      <c r="DG210">
        <v>0.006</v>
      </c>
      <c r="DH210">
        <v>-2.298</v>
      </c>
      <c r="DI210">
        <v>-0.146</v>
      </c>
      <c r="DJ210">
        <v>420</v>
      </c>
      <c r="DK210">
        <v>21</v>
      </c>
      <c r="DL210">
        <v>0.57</v>
      </c>
      <c r="DM210">
        <v>0.05</v>
      </c>
      <c r="DN210">
        <v>-1.637825268292683</v>
      </c>
      <c r="DO210">
        <v>1.114978327526132</v>
      </c>
      <c r="DP210">
        <v>0.24862988765447</v>
      </c>
      <c r="DQ210">
        <v>0</v>
      </c>
      <c r="DR210">
        <v>0.2258190487804878</v>
      </c>
      <c r="DS210">
        <v>0.03982705923345007</v>
      </c>
      <c r="DT210">
        <v>0.00616902255352606</v>
      </c>
      <c r="DU210">
        <v>1</v>
      </c>
      <c r="DV210">
        <v>1</v>
      </c>
      <c r="DW210">
        <v>2</v>
      </c>
      <c r="DX210" t="s">
        <v>357</v>
      </c>
      <c r="DY210">
        <v>2.98437</v>
      </c>
      <c r="DZ210">
        <v>2.71574</v>
      </c>
      <c r="EA210">
        <v>0.09414500000000001</v>
      </c>
      <c r="EB210">
        <v>0.0925691</v>
      </c>
      <c r="EC210">
        <v>0.0546079</v>
      </c>
      <c r="ED210">
        <v>0.0521188</v>
      </c>
      <c r="EE210">
        <v>28847.3</v>
      </c>
      <c r="EF210">
        <v>28990.3</v>
      </c>
      <c r="EG210">
        <v>29591.4</v>
      </c>
      <c r="EH210">
        <v>29541.9</v>
      </c>
      <c r="EI210">
        <v>37085.5</v>
      </c>
      <c r="EJ210">
        <v>37240.1</v>
      </c>
      <c r="EK210">
        <v>41686.7</v>
      </c>
      <c r="EL210">
        <v>42094</v>
      </c>
      <c r="EM210">
        <v>1.98218</v>
      </c>
      <c r="EN210">
        <v>1.87975</v>
      </c>
      <c r="EO210">
        <v>0.0418536</v>
      </c>
      <c r="EP210">
        <v>0</v>
      </c>
      <c r="EQ210">
        <v>19.3317</v>
      </c>
      <c r="ER210">
        <v>999.9</v>
      </c>
      <c r="ES210">
        <v>28.4</v>
      </c>
      <c r="ET210">
        <v>30.7</v>
      </c>
      <c r="EU210">
        <v>14.0187</v>
      </c>
      <c r="EV210">
        <v>63.4361</v>
      </c>
      <c r="EW210">
        <v>33.7981</v>
      </c>
      <c r="EX210">
        <v>1</v>
      </c>
      <c r="EY210">
        <v>-0.127635</v>
      </c>
      <c r="EZ210">
        <v>5.04947</v>
      </c>
      <c r="FA210">
        <v>20.2728</v>
      </c>
      <c r="FB210">
        <v>5.21924</v>
      </c>
      <c r="FC210">
        <v>12.0129</v>
      </c>
      <c r="FD210">
        <v>4.9895</v>
      </c>
      <c r="FE210">
        <v>3.28848</v>
      </c>
      <c r="FF210">
        <v>9999</v>
      </c>
      <c r="FG210">
        <v>9999</v>
      </c>
      <c r="FH210">
        <v>9999</v>
      </c>
      <c r="FI210">
        <v>999.9</v>
      </c>
      <c r="FJ210">
        <v>1.86739</v>
      </c>
      <c r="FK210">
        <v>1.86646</v>
      </c>
      <c r="FL210">
        <v>1.86598</v>
      </c>
      <c r="FM210">
        <v>1.86584</v>
      </c>
      <c r="FN210">
        <v>1.86768</v>
      </c>
      <c r="FO210">
        <v>1.87018</v>
      </c>
      <c r="FP210">
        <v>1.86888</v>
      </c>
      <c r="FQ210">
        <v>1.87027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-3.129</v>
      </c>
      <c r="GF210">
        <v>-0.2252</v>
      </c>
      <c r="GG210">
        <v>-1.841240210434717</v>
      </c>
      <c r="GH210">
        <v>-0.003310856085068561</v>
      </c>
      <c r="GI210">
        <v>6.863268723063948E-07</v>
      </c>
      <c r="GJ210">
        <v>-1.919107141366201E-10</v>
      </c>
      <c r="GK210">
        <v>-0.1688837207721138</v>
      </c>
      <c r="GL210">
        <v>-0.01731051475613908</v>
      </c>
      <c r="GM210">
        <v>0.001423790055903263</v>
      </c>
      <c r="GN210">
        <v>-2.424810517790065E-05</v>
      </c>
      <c r="GO210">
        <v>3</v>
      </c>
      <c r="GP210">
        <v>2318</v>
      </c>
      <c r="GQ210">
        <v>1</v>
      </c>
      <c r="GR210">
        <v>25</v>
      </c>
      <c r="GS210">
        <v>10078.5</v>
      </c>
      <c r="GT210">
        <v>10078.3</v>
      </c>
      <c r="GU210">
        <v>1.01196</v>
      </c>
      <c r="GV210">
        <v>2.2168</v>
      </c>
      <c r="GW210">
        <v>1.39771</v>
      </c>
      <c r="GX210">
        <v>2.34619</v>
      </c>
      <c r="GY210">
        <v>1.49536</v>
      </c>
      <c r="GZ210">
        <v>2.51343</v>
      </c>
      <c r="HA210">
        <v>35.2902</v>
      </c>
      <c r="HB210">
        <v>24.0525</v>
      </c>
      <c r="HC210">
        <v>18</v>
      </c>
      <c r="HD210">
        <v>527.514</v>
      </c>
      <c r="HE210">
        <v>420.114</v>
      </c>
      <c r="HF210">
        <v>13.6671</v>
      </c>
      <c r="HG210">
        <v>25.6064</v>
      </c>
      <c r="HH210">
        <v>30.0001</v>
      </c>
      <c r="HI210">
        <v>25.6545</v>
      </c>
      <c r="HJ210">
        <v>25.6154</v>
      </c>
      <c r="HK210">
        <v>20.2559</v>
      </c>
      <c r="HL210">
        <v>28.2757</v>
      </c>
      <c r="HM210">
        <v>13.5655</v>
      </c>
      <c r="HN210">
        <v>13.6665</v>
      </c>
      <c r="HO210">
        <v>399.946</v>
      </c>
      <c r="HP210">
        <v>9.22467</v>
      </c>
      <c r="HQ210">
        <v>101.2</v>
      </c>
      <c r="HR210">
        <v>101.099</v>
      </c>
    </row>
    <row r="211" spans="1:226">
      <c r="A211">
        <v>195</v>
      </c>
      <c r="B211">
        <v>1679428341.6</v>
      </c>
      <c r="C211">
        <v>6428.5</v>
      </c>
      <c r="D211" t="s">
        <v>750</v>
      </c>
      <c r="E211" t="s">
        <v>751</v>
      </c>
      <c r="F211">
        <v>5</v>
      </c>
      <c r="G211" t="s">
        <v>747</v>
      </c>
      <c r="H211" t="s">
        <v>354</v>
      </c>
      <c r="I211">
        <v>1679428333.832142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416.4204962373669</v>
      </c>
      <c r="AK211">
        <v>418.9082545454546</v>
      </c>
      <c r="AL211">
        <v>-0.8387349497349639</v>
      </c>
      <c r="AM211">
        <v>64.85092903669198</v>
      </c>
      <c r="AN211">
        <f>(AP211 - AO211 + BO211*1E3/(8.314*(BQ211+273.15)) * AR211/BN211 * AQ211) * BN211/(100*BB211) * 1000/(1000 - AP211)</f>
        <v>0</v>
      </c>
      <c r="AO211">
        <v>9.169437634405298</v>
      </c>
      <c r="AP211">
        <v>9.406142307692315</v>
      </c>
      <c r="AQ211">
        <v>-3.90566879075225E-05</v>
      </c>
      <c r="AR211">
        <v>96.61974573591498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1.1</v>
      </c>
      <c r="BC211">
        <v>0.5</v>
      </c>
      <c r="BD211" t="s">
        <v>355</v>
      </c>
      <c r="BE211">
        <v>2</v>
      </c>
      <c r="BF211" t="b">
        <v>1</v>
      </c>
      <c r="BG211">
        <v>1679428333.832142</v>
      </c>
      <c r="BH211">
        <v>417.8722142857142</v>
      </c>
      <c r="BI211">
        <v>417.0638214285715</v>
      </c>
      <c r="BJ211">
        <v>9.412153571428572</v>
      </c>
      <c r="BK211">
        <v>9.179842857142857</v>
      </c>
      <c r="BL211">
        <v>420.9999642857143</v>
      </c>
      <c r="BM211">
        <v>9.637329999999997</v>
      </c>
      <c r="BN211">
        <v>500.0343571428571</v>
      </c>
      <c r="BO211">
        <v>89.84206071428572</v>
      </c>
      <c r="BP211">
        <v>0.09993746428571428</v>
      </c>
      <c r="BQ211">
        <v>19.38572857142857</v>
      </c>
      <c r="BR211">
        <v>20.01106428571429</v>
      </c>
      <c r="BS211">
        <v>999.9000000000002</v>
      </c>
      <c r="BT211">
        <v>0</v>
      </c>
      <c r="BU211">
        <v>0</v>
      </c>
      <c r="BV211">
        <v>9998.525357142858</v>
      </c>
      <c r="BW211">
        <v>0</v>
      </c>
      <c r="BX211">
        <v>13.4898</v>
      </c>
      <c r="BY211">
        <v>0.8084230000000001</v>
      </c>
      <c r="BZ211">
        <v>421.8426428571428</v>
      </c>
      <c r="CA211">
        <v>420.9278571428572</v>
      </c>
      <c r="CB211">
        <v>0.2323107857142857</v>
      </c>
      <c r="CC211">
        <v>417.0638214285715</v>
      </c>
      <c r="CD211">
        <v>9.179842857142857</v>
      </c>
      <c r="CE211">
        <v>0.8456072857142859</v>
      </c>
      <c r="CF211">
        <v>0.8247360714285713</v>
      </c>
      <c r="CG211">
        <v>4.496862857142856</v>
      </c>
      <c r="CH211">
        <v>4.140324642857143</v>
      </c>
      <c r="CI211">
        <v>1999.958571428572</v>
      </c>
      <c r="CJ211">
        <v>0.9800019642857143</v>
      </c>
      <c r="CK211">
        <v>0.01999773571428571</v>
      </c>
      <c r="CL211">
        <v>0</v>
      </c>
      <c r="CM211">
        <v>2.293221428571429</v>
      </c>
      <c r="CN211">
        <v>0</v>
      </c>
      <c r="CO211">
        <v>2381.459642857143</v>
      </c>
      <c r="CP211">
        <v>16749.12142857143</v>
      </c>
      <c r="CQ211">
        <v>40.26528571428571</v>
      </c>
      <c r="CR211">
        <v>41.66271428571429</v>
      </c>
      <c r="CS211">
        <v>40.33239285714285</v>
      </c>
      <c r="CT211">
        <v>40.95289285714285</v>
      </c>
      <c r="CU211">
        <v>38.77428571428571</v>
      </c>
      <c r="CV211">
        <v>1959.963571428572</v>
      </c>
      <c r="CW211">
        <v>39.99428571428572</v>
      </c>
      <c r="CX211">
        <v>0</v>
      </c>
      <c r="CY211">
        <v>1679428348.5</v>
      </c>
      <c r="CZ211">
        <v>0</v>
      </c>
      <c r="DA211">
        <v>0</v>
      </c>
      <c r="DB211" t="s">
        <v>356</v>
      </c>
      <c r="DC211">
        <v>1678823626.5</v>
      </c>
      <c r="DD211">
        <v>1678823640.5</v>
      </c>
      <c r="DE211">
        <v>0</v>
      </c>
      <c r="DF211">
        <v>1.239</v>
      </c>
      <c r="DG211">
        <v>0.006</v>
      </c>
      <c r="DH211">
        <v>-2.298</v>
      </c>
      <c r="DI211">
        <v>-0.146</v>
      </c>
      <c r="DJ211">
        <v>420</v>
      </c>
      <c r="DK211">
        <v>21</v>
      </c>
      <c r="DL211">
        <v>0.57</v>
      </c>
      <c r="DM211">
        <v>0.05</v>
      </c>
      <c r="DN211">
        <v>0.1195106249999999</v>
      </c>
      <c r="DO211">
        <v>25.68298411632271</v>
      </c>
      <c r="DP211">
        <v>3.219809491809886</v>
      </c>
      <c r="DQ211">
        <v>0</v>
      </c>
      <c r="DR211">
        <v>0.229920875</v>
      </c>
      <c r="DS211">
        <v>0.07075075046904286</v>
      </c>
      <c r="DT211">
        <v>0.008106835557686799</v>
      </c>
      <c r="DU211">
        <v>1</v>
      </c>
      <c r="DV211">
        <v>1</v>
      </c>
      <c r="DW211">
        <v>2</v>
      </c>
      <c r="DX211" t="s">
        <v>357</v>
      </c>
      <c r="DY211">
        <v>2.98464</v>
      </c>
      <c r="DZ211">
        <v>2.71573</v>
      </c>
      <c r="EA211">
        <v>0.0934714</v>
      </c>
      <c r="EB211">
        <v>0.0903246</v>
      </c>
      <c r="EC211">
        <v>0.0545853</v>
      </c>
      <c r="ED211">
        <v>0.0521281</v>
      </c>
      <c r="EE211">
        <v>28868.7</v>
      </c>
      <c r="EF211">
        <v>29061.8</v>
      </c>
      <c r="EG211">
        <v>29591.3</v>
      </c>
      <c r="EH211">
        <v>29541.6</v>
      </c>
      <c r="EI211">
        <v>37086.4</v>
      </c>
      <c r="EJ211">
        <v>37239.4</v>
      </c>
      <c r="EK211">
        <v>41686.8</v>
      </c>
      <c r="EL211">
        <v>42093.8</v>
      </c>
      <c r="EM211">
        <v>1.98228</v>
      </c>
      <c r="EN211">
        <v>1.87987</v>
      </c>
      <c r="EO211">
        <v>0.0412017</v>
      </c>
      <c r="EP211">
        <v>0</v>
      </c>
      <c r="EQ211">
        <v>19.3303</v>
      </c>
      <c r="ER211">
        <v>999.9</v>
      </c>
      <c r="ES211">
        <v>28.4</v>
      </c>
      <c r="ET211">
        <v>30.7</v>
      </c>
      <c r="EU211">
        <v>14.0198</v>
      </c>
      <c r="EV211">
        <v>63.4161</v>
      </c>
      <c r="EW211">
        <v>33.5176</v>
      </c>
      <c r="EX211">
        <v>1</v>
      </c>
      <c r="EY211">
        <v>-0.127541</v>
      </c>
      <c r="EZ211">
        <v>5.09562</v>
      </c>
      <c r="FA211">
        <v>20.2715</v>
      </c>
      <c r="FB211">
        <v>5.21849</v>
      </c>
      <c r="FC211">
        <v>12.0132</v>
      </c>
      <c r="FD211">
        <v>4.9896</v>
      </c>
      <c r="FE211">
        <v>3.28842</v>
      </c>
      <c r="FF211">
        <v>9999</v>
      </c>
      <c r="FG211">
        <v>9999</v>
      </c>
      <c r="FH211">
        <v>9999</v>
      </c>
      <c r="FI211">
        <v>999.9</v>
      </c>
      <c r="FJ211">
        <v>1.86739</v>
      </c>
      <c r="FK211">
        <v>1.86646</v>
      </c>
      <c r="FL211">
        <v>1.86595</v>
      </c>
      <c r="FM211">
        <v>1.86584</v>
      </c>
      <c r="FN211">
        <v>1.86768</v>
      </c>
      <c r="FO211">
        <v>1.87017</v>
      </c>
      <c r="FP211">
        <v>1.86888</v>
      </c>
      <c r="FQ211">
        <v>1.87027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-3.118</v>
      </c>
      <c r="GF211">
        <v>-0.2252</v>
      </c>
      <c r="GG211">
        <v>-1.841240210434717</v>
      </c>
      <c r="GH211">
        <v>-0.003310856085068561</v>
      </c>
      <c r="GI211">
        <v>6.863268723063948E-07</v>
      </c>
      <c r="GJ211">
        <v>-1.919107141366201E-10</v>
      </c>
      <c r="GK211">
        <v>-0.1688837207721138</v>
      </c>
      <c r="GL211">
        <v>-0.01731051475613908</v>
      </c>
      <c r="GM211">
        <v>0.001423790055903263</v>
      </c>
      <c r="GN211">
        <v>-2.424810517790065E-05</v>
      </c>
      <c r="GO211">
        <v>3</v>
      </c>
      <c r="GP211">
        <v>2318</v>
      </c>
      <c r="GQ211">
        <v>1</v>
      </c>
      <c r="GR211">
        <v>25</v>
      </c>
      <c r="GS211">
        <v>10078.6</v>
      </c>
      <c r="GT211">
        <v>10078.4</v>
      </c>
      <c r="GU211">
        <v>0.982666</v>
      </c>
      <c r="GV211">
        <v>2.21924</v>
      </c>
      <c r="GW211">
        <v>1.39648</v>
      </c>
      <c r="GX211">
        <v>2.34619</v>
      </c>
      <c r="GY211">
        <v>1.49536</v>
      </c>
      <c r="GZ211">
        <v>2.52808</v>
      </c>
      <c r="HA211">
        <v>35.2902</v>
      </c>
      <c r="HB211">
        <v>24.0612</v>
      </c>
      <c r="HC211">
        <v>18</v>
      </c>
      <c r="HD211">
        <v>527.579</v>
      </c>
      <c r="HE211">
        <v>420.187</v>
      </c>
      <c r="HF211">
        <v>13.6605</v>
      </c>
      <c r="HG211">
        <v>25.6064</v>
      </c>
      <c r="HH211">
        <v>30.0001</v>
      </c>
      <c r="HI211">
        <v>25.6545</v>
      </c>
      <c r="HJ211">
        <v>25.6154</v>
      </c>
      <c r="HK211">
        <v>19.6702</v>
      </c>
      <c r="HL211">
        <v>28.2757</v>
      </c>
      <c r="HM211">
        <v>13.5655</v>
      </c>
      <c r="HN211">
        <v>13.6452</v>
      </c>
      <c r="HO211">
        <v>379.896</v>
      </c>
      <c r="HP211">
        <v>9.22467</v>
      </c>
      <c r="HQ211">
        <v>101.2</v>
      </c>
      <c r="HR211">
        <v>101.098</v>
      </c>
    </row>
    <row r="212" spans="1:226">
      <c r="A212">
        <v>196</v>
      </c>
      <c r="B212">
        <v>1679428346.6</v>
      </c>
      <c r="C212">
        <v>6433.5</v>
      </c>
      <c r="D212" t="s">
        <v>752</v>
      </c>
      <c r="E212" t="s">
        <v>753</v>
      </c>
      <c r="F212">
        <v>5</v>
      </c>
      <c r="G212" t="s">
        <v>747</v>
      </c>
      <c r="H212" t="s">
        <v>354</v>
      </c>
      <c r="I212">
        <v>1679428339.1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401.3663702193579</v>
      </c>
      <c r="AK212">
        <v>409.4434787878789</v>
      </c>
      <c r="AL212">
        <v>-2.031103339119887</v>
      </c>
      <c r="AM212">
        <v>64.85092903669198</v>
      </c>
      <c r="AN212">
        <f>(AP212 - AO212 + BO212*1E3/(8.314*(BQ212+273.15)) * AR212/BN212 * AQ212) * BN212/(100*BB212) * 1000/(1000 - AP212)</f>
        <v>0</v>
      </c>
      <c r="AO212">
        <v>9.171134664428584</v>
      </c>
      <c r="AP212">
        <v>9.40258406593407</v>
      </c>
      <c r="AQ212">
        <v>-1.501009336091558E-05</v>
      </c>
      <c r="AR212">
        <v>96.61974573591498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1.1</v>
      </c>
      <c r="BC212">
        <v>0.5</v>
      </c>
      <c r="BD212" t="s">
        <v>355</v>
      </c>
      <c r="BE212">
        <v>2</v>
      </c>
      <c r="BF212" t="b">
        <v>1</v>
      </c>
      <c r="BG212">
        <v>1679428339.1</v>
      </c>
      <c r="BH212">
        <v>414.9915925925926</v>
      </c>
      <c r="BI212">
        <v>409.0278888888889</v>
      </c>
      <c r="BJ212">
        <v>9.408637037037037</v>
      </c>
      <c r="BK212">
        <v>9.172644444444444</v>
      </c>
      <c r="BL212">
        <v>418.1110740740741</v>
      </c>
      <c r="BM212">
        <v>9.633825185185184</v>
      </c>
      <c r="BN212">
        <v>500.0312222222222</v>
      </c>
      <c r="BO212">
        <v>89.8411148148148</v>
      </c>
      <c r="BP212">
        <v>0.09995619629629629</v>
      </c>
      <c r="BQ212">
        <v>19.3852962962963</v>
      </c>
      <c r="BR212">
        <v>20.01293333333333</v>
      </c>
      <c r="BS212">
        <v>999.9000000000001</v>
      </c>
      <c r="BT212">
        <v>0</v>
      </c>
      <c r="BU212">
        <v>0</v>
      </c>
      <c r="BV212">
        <v>10005.72444444444</v>
      </c>
      <c r="BW212">
        <v>0</v>
      </c>
      <c r="BX212">
        <v>13.48922962962963</v>
      </c>
      <c r="BY212">
        <v>5.963710888888889</v>
      </c>
      <c r="BZ212">
        <v>418.9331481481481</v>
      </c>
      <c r="CA212">
        <v>412.8144444444443</v>
      </c>
      <c r="CB212">
        <v>0.2359927037037037</v>
      </c>
      <c r="CC212">
        <v>409.0278888888889</v>
      </c>
      <c r="CD212">
        <v>9.172644444444444</v>
      </c>
      <c r="CE212">
        <v>0.8452824074074075</v>
      </c>
      <c r="CF212">
        <v>0.8240806296296296</v>
      </c>
      <c r="CG212">
        <v>4.491372962962963</v>
      </c>
      <c r="CH212">
        <v>4.129004814814816</v>
      </c>
      <c r="CI212">
        <v>1999.962962962963</v>
      </c>
      <c r="CJ212">
        <v>0.9800030000000001</v>
      </c>
      <c r="CK212">
        <v>0.0199967</v>
      </c>
      <c r="CL212">
        <v>0</v>
      </c>
      <c r="CM212">
        <v>2.329996296296296</v>
      </c>
      <c r="CN212">
        <v>0</v>
      </c>
      <c r="CO212">
        <v>2381.288518518519</v>
      </c>
      <c r="CP212">
        <v>16749.16296296296</v>
      </c>
      <c r="CQ212">
        <v>40.34462962962962</v>
      </c>
      <c r="CR212">
        <v>41.72888888888887</v>
      </c>
      <c r="CS212">
        <v>40.41185185185185</v>
      </c>
      <c r="CT212">
        <v>41.03677777777778</v>
      </c>
      <c r="CU212">
        <v>38.84922222222222</v>
      </c>
      <c r="CV212">
        <v>1959.971111111111</v>
      </c>
      <c r="CW212">
        <v>39.99074074074074</v>
      </c>
      <c r="CX212">
        <v>0</v>
      </c>
      <c r="CY212">
        <v>1679428353.9</v>
      </c>
      <c r="CZ212">
        <v>0</v>
      </c>
      <c r="DA212">
        <v>0</v>
      </c>
      <c r="DB212" t="s">
        <v>356</v>
      </c>
      <c r="DC212">
        <v>1678823626.5</v>
      </c>
      <c r="DD212">
        <v>1678823640.5</v>
      </c>
      <c r="DE212">
        <v>0</v>
      </c>
      <c r="DF212">
        <v>1.239</v>
      </c>
      <c r="DG212">
        <v>0.006</v>
      </c>
      <c r="DH212">
        <v>-2.298</v>
      </c>
      <c r="DI212">
        <v>-0.146</v>
      </c>
      <c r="DJ212">
        <v>420</v>
      </c>
      <c r="DK212">
        <v>21</v>
      </c>
      <c r="DL212">
        <v>0.57</v>
      </c>
      <c r="DM212">
        <v>0.05</v>
      </c>
      <c r="DN212">
        <v>2.975100625</v>
      </c>
      <c r="DO212">
        <v>54.27582111444656</v>
      </c>
      <c r="DP212">
        <v>5.743430124544612</v>
      </c>
      <c r="DQ212">
        <v>0</v>
      </c>
      <c r="DR212">
        <v>0.232052975</v>
      </c>
      <c r="DS212">
        <v>0.04751933583489569</v>
      </c>
      <c r="DT212">
        <v>0.007229001464543706</v>
      </c>
      <c r="DU212">
        <v>1</v>
      </c>
      <c r="DV212">
        <v>1</v>
      </c>
      <c r="DW212">
        <v>2</v>
      </c>
      <c r="DX212" t="s">
        <v>357</v>
      </c>
      <c r="DY212">
        <v>2.98417</v>
      </c>
      <c r="DZ212">
        <v>2.71563</v>
      </c>
      <c r="EA212">
        <v>0.0917835</v>
      </c>
      <c r="EB212">
        <v>0.08759</v>
      </c>
      <c r="EC212">
        <v>0.0545698</v>
      </c>
      <c r="ED212">
        <v>0.0521301</v>
      </c>
      <c r="EE212">
        <v>28922.2</v>
      </c>
      <c r="EF212">
        <v>29148.9</v>
      </c>
      <c r="EG212">
        <v>29591</v>
      </c>
      <c r="EH212">
        <v>29541.4</v>
      </c>
      <c r="EI212">
        <v>37086.7</v>
      </c>
      <c r="EJ212">
        <v>37239.2</v>
      </c>
      <c r="EK212">
        <v>41686.4</v>
      </c>
      <c r="EL212">
        <v>42093.6</v>
      </c>
      <c r="EM212">
        <v>1.98193</v>
      </c>
      <c r="EN212">
        <v>1.87945</v>
      </c>
      <c r="EO212">
        <v>0.040736</v>
      </c>
      <c r="EP212">
        <v>0</v>
      </c>
      <c r="EQ212">
        <v>19.33</v>
      </c>
      <c r="ER212">
        <v>999.9</v>
      </c>
      <c r="ES212">
        <v>28.3</v>
      </c>
      <c r="ET212">
        <v>30.7</v>
      </c>
      <c r="EU212">
        <v>13.97</v>
      </c>
      <c r="EV212">
        <v>63.2461</v>
      </c>
      <c r="EW212">
        <v>33.8301</v>
      </c>
      <c r="EX212">
        <v>1</v>
      </c>
      <c r="EY212">
        <v>-0.127317</v>
      </c>
      <c r="EZ212">
        <v>5.11484</v>
      </c>
      <c r="FA212">
        <v>20.2708</v>
      </c>
      <c r="FB212">
        <v>5.21984</v>
      </c>
      <c r="FC212">
        <v>12.0131</v>
      </c>
      <c r="FD212">
        <v>4.9898</v>
      </c>
      <c r="FE212">
        <v>3.28865</v>
      </c>
      <c r="FF212">
        <v>9999</v>
      </c>
      <c r="FG212">
        <v>9999</v>
      </c>
      <c r="FH212">
        <v>9999</v>
      </c>
      <c r="FI212">
        <v>999.9</v>
      </c>
      <c r="FJ212">
        <v>1.8674</v>
      </c>
      <c r="FK212">
        <v>1.86646</v>
      </c>
      <c r="FL212">
        <v>1.86598</v>
      </c>
      <c r="FM212">
        <v>1.86584</v>
      </c>
      <c r="FN212">
        <v>1.86768</v>
      </c>
      <c r="FO212">
        <v>1.87019</v>
      </c>
      <c r="FP212">
        <v>1.86888</v>
      </c>
      <c r="FQ212">
        <v>1.87027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-3.089</v>
      </c>
      <c r="GF212">
        <v>-0.2252</v>
      </c>
      <c r="GG212">
        <v>-1.841240210434717</v>
      </c>
      <c r="GH212">
        <v>-0.003310856085068561</v>
      </c>
      <c r="GI212">
        <v>6.863268723063948E-07</v>
      </c>
      <c r="GJ212">
        <v>-1.919107141366201E-10</v>
      </c>
      <c r="GK212">
        <v>-0.1688837207721138</v>
      </c>
      <c r="GL212">
        <v>-0.01731051475613908</v>
      </c>
      <c r="GM212">
        <v>0.001423790055903263</v>
      </c>
      <c r="GN212">
        <v>-2.424810517790065E-05</v>
      </c>
      <c r="GO212">
        <v>3</v>
      </c>
      <c r="GP212">
        <v>2318</v>
      </c>
      <c r="GQ212">
        <v>1</v>
      </c>
      <c r="GR212">
        <v>25</v>
      </c>
      <c r="GS212">
        <v>10078.7</v>
      </c>
      <c r="GT212">
        <v>10078.4</v>
      </c>
      <c r="GU212">
        <v>0.9472660000000001</v>
      </c>
      <c r="GV212">
        <v>2.22656</v>
      </c>
      <c r="GW212">
        <v>1.39648</v>
      </c>
      <c r="GX212">
        <v>2.34741</v>
      </c>
      <c r="GY212">
        <v>1.49536</v>
      </c>
      <c r="GZ212">
        <v>2.44751</v>
      </c>
      <c r="HA212">
        <v>35.2902</v>
      </c>
      <c r="HB212">
        <v>24.0437</v>
      </c>
      <c r="HC212">
        <v>18</v>
      </c>
      <c r="HD212">
        <v>527.35</v>
      </c>
      <c r="HE212">
        <v>419.94</v>
      </c>
      <c r="HF212">
        <v>13.6438</v>
      </c>
      <c r="HG212">
        <v>25.6064</v>
      </c>
      <c r="HH212">
        <v>30.0001</v>
      </c>
      <c r="HI212">
        <v>25.6545</v>
      </c>
      <c r="HJ212">
        <v>25.6154</v>
      </c>
      <c r="HK212">
        <v>18.9767</v>
      </c>
      <c r="HL212">
        <v>28.2757</v>
      </c>
      <c r="HM212">
        <v>13.5655</v>
      </c>
      <c r="HN212">
        <v>13.6353</v>
      </c>
      <c r="HO212">
        <v>366.527</v>
      </c>
      <c r="HP212">
        <v>9.22467</v>
      </c>
      <c r="HQ212">
        <v>101.199</v>
      </c>
      <c r="HR212">
        <v>101.098</v>
      </c>
    </row>
    <row r="213" spans="1:226">
      <c r="A213">
        <v>197</v>
      </c>
      <c r="B213">
        <v>1679428351.6</v>
      </c>
      <c r="C213">
        <v>6438.5</v>
      </c>
      <c r="D213" t="s">
        <v>754</v>
      </c>
      <c r="E213" t="s">
        <v>755</v>
      </c>
      <c r="F213">
        <v>5</v>
      </c>
      <c r="G213" t="s">
        <v>747</v>
      </c>
      <c r="H213" t="s">
        <v>354</v>
      </c>
      <c r="I213">
        <v>1679428343.814285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384.9856262161464</v>
      </c>
      <c r="AK213">
        <v>396.2264848484849</v>
      </c>
      <c r="AL213">
        <v>-2.714554307537393</v>
      </c>
      <c r="AM213">
        <v>64.85092903669198</v>
      </c>
      <c r="AN213">
        <f>(AP213 - AO213 + BO213*1E3/(8.314*(BQ213+273.15)) * AR213/BN213 * AQ213) * BN213/(100*BB213) * 1000/(1000 - AP213)</f>
        <v>0</v>
      </c>
      <c r="AO213">
        <v>9.171553668630068</v>
      </c>
      <c r="AP213">
        <v>9.40097560439561</v>
      </c>
      <c r="AQ213">
        <v>-2.517667655250285E-06</v>
      </c>
      <c r="AR213">
        <v>96.61974573591498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1.1</v>
      </c>
      <c r="BC213">
        <v>0.5</v>
      </c>
      <c r="BD213" t="s">
        <v>355</v>
      </c>
      <c r="BE213">
        <v>2</v>
      </c>
      <c r="BF213" t="b">
        <v>1</v>
      </c>
      <c r="BG213">
        <v>1679428343.814285</v>
      </c>
      <c r="BH213">
        <v>408.5450714285714</v>
      </c>
      <c r="BI213">
        <v>396.6457857142858</v>
      </c>
      <c r="BJ213">
        <v>9.404866785714287</v>
      </c>
      <c r="BK213">
        <v>9.171147142857142</v>
      </c>
      <c r="BL213">
        <v>411.6462857142857</v>
      </c>
      <c r="BM213">
        <v>9.630067499999999</v>
      </c>
      <c r="BN213">
        <v>500.0513571428572</v>
      </c>
      <c r="BO213">
        <v>89.84057499999999</v>
      </c>
      <c r="BP213">
        <v>0.09998617857142855</v>
      </c>
      <c r="BQ213">
        <v>19.38408571428571</v>
      </c>
      <c r="BR213">
        <v>20.00886785714286</v>
      </c>
      <c r="BS213">
        <v>999.9000000000002</v>
      </c>
      <c r="BT213">
        <v>0</v>
      </c>
      <c r="BU213">
        <v>0</v>
      </c>
      <c r="BV213">
        <v>10007.6</v>
      </c>
      <c r="BW213">
        <v>0</v>
      </c>
      <c r="BX213">
        <v>13.4863</v>
      </c>
      <c r="BY213">
        <v>11.899305</v>
      </c>
      <c r="BZ213">
        <v>412.4238571428572</v>
      </c>
      <c r="CA213">
        <v>400.3171071428572</v>
      </c>
      <c r="CB213">
        <v>0.2337196785714286</v>
      </c>
      <c r="CC213">
        <v>396.6457857142858</v>
      </c>
      <c r="CD213">
        <v>9.171147142857142</v>
      </c>
      <c r="CE213">
        <v>0.8449385000000001</v>
      </c>
      <c r="CF213">
        <v>0.8239411428571429</v>
      </c>
      <c r="CG213">
        <v>4.485562499999999</v>
      </c>
      <c r="CH213">
        <v>4.126595357142857</v>
      </c>
      <c r="CI213">
        <v>1999.963571428572</v>
      </c>
      <c r="CJ213">
        <v>0.980004</v>
      </c>
      <c r="CK213">
        <v>0.0199957</v>
      </c>
      <c r="CL213">
        <v>0</v>
      </c>
      <c r="CM213">
        <v>2.339185714285715</v>
      </c>
      <c r="CN213">
        <v>0</v>
      </c>
      <c r="CO213">
        <v>2381.243571428572</v>
      </c>
      <c r="CP213">
        <v>16749.17857142857</v>
      </c>
      <c r="CQ213">
        <v>40.41939285714285</v>
      </c>
      <c r="CR213">
        <v>41.78771428571429</v>
      </c>
      <c r="CS213">
        <v>40.47525</v>
      </c>
      <c r="CT213">
        <v>41.11360714285713</v>
      </c>
      <c r="CU213">
        <v>38.91264285714286</v>
      </c>
      <c r="CV213">
        <v>1959.972857142857</v>
      </c>
      <c r="CW213">
        <v>39.99035714285714</v>
      </c>
      <c r="CX213">
        <v>0</v>
      </c>
      <c r="CY213">
        <v>1679428358.7</v>
      </c>
      <c r="CZ213">
        <v>0</v>
      </c>
      <c r="DA213">
        <v>0</v>
      </c>
      <c r="DB213" t="s">
        <v>356</v>
      </c>
      <c r="DC213">
        <v>1678823626.5</v>
      </c>
      <c r="DD213">
        <v>1678823640.5</v>
      </c>
      <c r="DE213">
        <v>0</v>
      </c>
      <c r="DF213">
        <v>1.239</v>
      </c>
      <c r="DG213">
        <v>0.006</v>
      </c>
      <c r="DH213">
        <v>-2.298</v>
      </c>
      <c r="DI213">
        <v>-0.146</v>
      </c>
      <c r="DJ213">
        <v>420</v>
      </c>
      <c r="DK213">
        <v>21</v>
      </c>
      <c r="DL213">
        <v>0.57</v>
      </c>
      <c r="DM213">
        <v>0.05</v>
      </c>
      <c r="DN213">
        <v>8.695263125</v>
      </c>
      <c r="DO213">
        <v>77.06844010131333</v>
      </c>
      <c r="DP213">
        <v>7.506178926394051</v>
      </c>
      <c r="DQ213">
        <v>0</v>
      </c>
      <c r="DR213">
        <v>0.234403575</v>
      </c>
      <c r="DS213">
        <v>-0.02728202251407233</v>
      </c>
      <c r="DT213">
        <v>0.004502619703503174</v>
      </c>
      <c r="DU213">
        <v>1</v>
      </c>
      <c r="DV213">
        <v>1</v>
      </c>
      <c r="DW213">
        <v>2</v>
      </c>
      <c r="DX213" t="s">
        <v>357</v>
      </c>
      <c r="DY213">
        <v>2.98442</v>
      </c>
      <c r="DZ213">
        <v>2.7157</v>
      </c>
      <c r="EA213">
        <v>0.0894722</v>
      </c>
      <c r="EB213">
        <v>0.08469309999999999</v>
      </c>
      <c r="EC213">
        <v>0.0545598</v>
      </c>
      <c r="ED213">
        <v>0.0521331</v>
      </c>
      <c r="EE213">
        <v>28995.8</v>
      </c>
      <c r="EF213">
        <v>29241.9</v>
      </c>
      <c r="EG213">
        <v>29591.1</v>
      </c>
      <c r="EH213">
        <v>29541.8</v>
      </c>
      <c r="EI213">
        <v>37087.1</v>
      </c>
      <c r="EJ213">
        <v>37239.5</v>
      </c>
      <c r="EK213">
        <v>41686.4</v>
      </c>
      <c r="EL213">
        <v>42094.1</v>
      </c>
      <c r="EM213">
        <v>1.9821</v>
      </c>
      <c r="EN213">
        <v>1.87945</v>
      </c>
      <c r="EO213">
        <v>0.0405125</v>
      </c>
      <c r="EP213">
        <v>0</v>
      </c>
      <c r="EQ213">
        <v>19.3291</v>
      </c>
      <c r="ER213">
        <v>999.9</v>
      </c>
      <c r="ES213">
        <v>28.3</v>
      </c>
      <c r="ET213">
        <v>30.8</v>
      </c>
      <c r="EU213">
        <v>14.0488</v>
      </c>
      <c r="EV213">
        <v>63.1961</v>
      </c>
      <c r="EW213">
        <v>33.3814</v>
      </c>
      <c r="EX213">
        <v>1</v>
      </c>
      <c r="EY213">
        <v>-0.127327</v>
      </c>
      <c r="EZ213">
        <v>5.10115</v>
      </c>
      <c r="FA213">
        <v>20.2712</v>
      </c>
      <c r="FB213">
        <v>5.21909</v>
      </c>
      <c r="FC213">
        <v>12.0146</v>
      </c>
      <c r="FD213">
        <v>4.9897</v>
      </c>
      <c r="FE213">
        <v>3.28858</v>
      </c>
      <c r="FF213">
        <v>9999</v>
      </c>
      <c r="FG213">
        <v>9999</v>
      </c>
      <c r="FH213">
        <v>9999</v>
      </c>
      <c r="FI213">
        <v>999.9</v>
      </c>
      <c r="FJ213">
        <v>1.86742</v>
      </c>
      <c r="FK213">
        <v>1.86646</v>
      </c>
      <c r="FL213">
        <v>1.86596</v>
      </c>
      <c r="FM213">
        <v>1.86584</v>
      </c>
      <c r="FN213">
        <v>1.86768</v>
      </c>
      <c r="FO213">
        <v>1.87021</v>
      </c>
      <c r="FP213">
        <v>1.86884</v>
      </c>
      <c r="FQ213">
        <v>1.87027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-3.051</v>
      </c>
      <c r="GF213">
        <v>-0.2252</v>
      </c>
      <c r="GG213">
        <v>-1.841240210434717</v>
      </c>
      <c r="GH213">
        <v>-0.003310856085068561</v>
      </c>
      <c r="GI213">
        <v>6.863268723063948E-07</v>
      </c>
      <c r="GJ213">
        <v>-1.919107141366201E-10</v>
      </c>
      <c r="GK213">
        <v>-0.1688837207721138</v>
      </c>
      <c r="GL213">
        <v>-0.01731051475613908</v>
      </c>
      <c r="GM213">
        <v>0.001423790055903263</v>
      </c>
      <c r="GN213">
        <v>-2.424810517790065E-05</v>
      </c>
      <c r="GO213">
        <v>3</v>
      </c>
      <c r="GP213">
        <v>2318</v>
      </c>
      <c r="GQ213">
        <v>1</v>
      </c>
      <c r="GR213">
        <v>25</v>
      </c>
      <c r="GS213">
        <v>10078.8</v>
      </c>
      <c r="GT213">
        <v>10078.5</v>
      </c>
      <c r="GU213">
        <v>0.915527</v>
      </c>
      <c r="GV213">
        <v>2.21802</v>
      </c>
      <c r="GW213">
        <v>1.39648</v>
      </c>
      <c r="GX213">
        <v>2.34985</v>
      </c>
      <c r="GY213">
        <v>1.49536</v>
      </c>
      <c r="GZ213">
        <v>2.49878</v>
      </c>
      <c r="HA213">
        <v>35.2902</v>
      </c>
      <c r="HB213">
        <v>24.0525</v>
      </c>
      <c r="HC213">
        <v>18</v>
      </c>
      <c r="HD213">
        <v>527.4640000000001</v>
      </c>
      <c r="HE213">
        <v>419.94</v>
      </c>
      <c r="HF213">
        <v>13.6319</v>
      </c>
      <c r="HG213">
        <v>25.6077</v>
      </c>
      <c r="HH213">
        <v>30</v>
      </c>
      <c r="HI213">
        <v>25.6545</v>
      </c>
      <c r="HJ213">
        <v>25.6154</v>
      </c>
      <c r="HK213">
        <v>18.3509</v>
      </c>
      <c r="HL213">
        <v>28.2757</v>
      </c>
      <c r="HM213">
        <v>13.5655</v>
      </c>
      <c r="HN213">
        <v>13.6308</v>
      </c>
      <c r="HO213">
        <v>346.49</v>
      </c>
      <c r="HP213">
        <v>9.22467</v>
      </c>
      <c r="HQ213">
        <v>101.199</v>
      </c>
      <c r="HR213">
        <v>101.099</v>
      </c>
    </row>
    <row r="214" spans="1:226">
      <c r="A214">
        <v>198</v>
      </c>
      <c r="B214">
        <v>1679428356.6</v>
      </c>
      <c r="C214">
        <v>6443.5</v>
      </c>
      <c r="D214" t="s">
        <v>756</v>
      </c>
      <c r="E214" t="s">
        <v>757</v>
      </c>
      <c r="F214">
        <v>5</v>
      </c>
      <c r="G214" t="s">
        <v>747</v>
      </c>
      <c r="H214" t="s">
        <v>354</v>
      </c>
      <c r="I214">
        <v>1679428349.1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368.3054577429314</v>
      </c>
      <c r="AK214">
        <v>381.2819818181817</v>
      </c>
      <c r="AL214">
        <v>-3.036159648299944</v>
      </c>
      <c r="AM214">
        <v>64.85092903669198</v>
      </c>
      <c r="AN214">
        <f>(AP214 - AO214 + BO214*1E3/(8.314*(BQ214+273.15)) * AR214/BN214 * AQ214) * BN214/(100*BB214) * 1000/(1000 - AP214)</f>
        <v>0</v>
      </c>
      <c r="AO214">
        <v>9.172827808368643</v>
      </c>
      <c r="AP214">
        <v>9.400831318681321</v>
      </c>
      <c r="AQ214">
        <v>-1.069350904482873E-05</v>
      </c>
      <c r="AR214">
        <v>96.61974573591498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1.1</v>
      </c>
      <c r="BC214">
        <v>0.5</v>
      </c>
      <c r="BD214" t="s">
        <v>355</v>
      </c>
      <c r="BE214">
        <v>2</v>
      </c>
      <c r="BF214" t="b">
        <v>1</v>
      </c>
      <c r="BG214">
        <v>1679428349.1</v>
      </c>
      <c r="BH214">
        <v>397.1503703703704</v>
      </c>
      <c r="BI214">
        <v>379.938</v>
      </c>
      <c r="BJ214">
        <v>9.402116296296297</v>
      </c>
      <c r="BK214">
        <v>9.172176296296296</v>
      </c>
      <c r="BL214">
        <v>400.2191111111111</v>
      </c>
      <c r="BM214">
        <v>9.627326296296296</v>
      </c>
      <c r="BN214">
        <v>500.058111111111</v>
      </c>
      <c r="BO214">
        <v>89.83951111111111</v>
      </c>
      <c r="BP214">
        <v>0.09998858518518518</v>
      </c>
      <c r="BQ214">
        <v>19.3860037037037</v>
      </c>
      <c r="BR214">
        <v>20.00481851851852</v>
      </c>
      <c r="BS214">
        <v>999.9000000000001</v>
      </c>
      <c r="BT214">
        <v>0</v>
      </c>
      <c r="BU214">
        <v>0</v>
      </c>
      <c r="BV214">
        <v>10005.79740740741</v>
      </c>
      <c r="BW214">
        <v>0</v>
      </c>
      <c r="BX214">
        <v>13.48617037037037</v>
      </c>
      <c r="BY214">
        <v>17.21243703703704</v>
      </c>
      <c r="BZ214">
        <v>400.9198148148148</v>
      </c>
      <c r="CA214">
        <v>383.455037037037</v>
      </c>
      <c r="CB214">
        <v>0.2299404444444445</v>
      </c>
      <c r="CC214">
        <v>379.938</v>
      </c>
      <c r="CD214">
        <v>9.172176296296296</v>
      </c>
      <c r="CE214">
        <v>0.8446814444444444</v>
      </c>
      <c r="CF214">
        <v>0.8240237777777779</v>
      </c>
      <c r="CG214">
        <v>4.481215555555556</v>
      </c>
      <c r="CH214">
        <v>4.128024814814815</v>
      </c>
      <c r="CI214">
        <v>1999.966666666666</v>
      </c>
      <c r="CJ214">
        <v>0.9800052222222222</v>
      </c>
      <c r="CK214">
        <v>0.01999447777777777</v>
      </c>
      <c r="CL214">
        <v>0</v>
      </c>
      <c r="CM214">
        <v>2.33734074074074</v>
      </c>
      <c r="CN214">
        <v>0</v>
      </c>
      <c r="CO214">
        <v>2381.344814814815</v>
      </c>
      <c r="CP214">
        <v>16749.2037037037</v>
      </c>
      <c r="CQ214">
        <v>40.50203703703703</v>
      </c>
      <c r="CR214">
        <v>41.85388888888887</v>
      </c>
      <c r="CS214">
        <v>40.55077777777778</v>
      </c>
      <c r="CT214">
        <v>41.19655555555555</v>
      </c>
      <c r="CU214">
        <v>38.99274074074074</v>
      </c>
      <c r="CV214">
        <v>1959.976296296296</v>
      </c>
      <c r="CW214">
        <v>39.99</v>
      </c>
      <c r="CX214">
        <v>0</v>
      </c>
      <c r="CY214">
        <v>1679428363.5</v>
      </c>
      <c r="CZ214">
        <v>0</v>
      </c>
      <c r="DA214">
        <v>0</v>
      </c>
      <c r="DB214" t="s">
        <v>356</v>
      </c>
      <c r="DC214">
        <v>1678823626.5</v>
      </c>
      <c r="DD214">
        <v>1678823640.5</v>
      </c>
      <c r="DE214">
        <v>0</v>
      </c>
      <c r="DF214">
        <v>1.239</v>
      </c>
      <c r="DG214">
        <v>0.006</v>
      </c>
      <c r="DH214">
        <v>-2.298</v>
      </c>
      <c r="DI214">
        <v>-0.146</v>
      </c>
      <c r="DJ214">
        <v>420</v>
      </c>
      <c r="DK214">
        <v>21</v>
      </c>
      <c r="DL214">
        <v>0.57</v>
      </c>
      <c r="DM214">
        <v>0.05</v>
      </c>
      <c r="DN214">
        <v>13.001910625</v>
      </c>
      <c r="DO214">
        <v>65.50553638649157</v>
      </c>
      <c r="DP214">
        <v>6.516870651311029</v>
      </c>
      <c r="DQ214">
        <v>0</v>
      </c>
      <c r="DR214">
        <v>0.2328011</v>
      </c>
      <c r="DS214">
        <v>-0.04608499812382824</v>
      </c>
      <c r="DT214">
        <v>0.004585133323034349</v>
      </c>
      <c r="DU214">
        <v>1</v>
      </c>
      <c r="DV214">
        <v>1</v>
      </c>
      <c r="DW214">
        <v>2</v>
      </c>
      <c r="DX214" t="s">
        <v>357</v>
      </c>
      <c r="DY214">
        <v>2.9843</v>
      </c>
      <c r="DZ214">
        <v>2.7157</v>
      </c>
      <c r="EA214">
        <v>0.08682719999999999</v>
      </c>
      <c r="EB214">
        <v>0.08174049999999999</v>
      </c>
      <c r="EC214">
        <v>0.0545594</v>
      </c>
      <c r="ED214">
        <v>0.0521383</v>
      </c>
      <c r="EE214">
        <v>29081</v>
      </c>
      <c r="EF214">
        <v>29336.3</v>
      </c>
      <c r="EG214">
        <v>29592.1</v>
      </c>
      <c r="EH214">
        <v>29542</v>
      </c>
      <c r="EI214">
        <v>37087.7</v>
      </c>
      <c r="EJ214">
        <v>37239.3</v>
      </c>
      <c r="EK214">
        <v>41687.1</v>
      </c>
      <c r="EL214">
        <v>42094.2</v>
      </c>
      <c r="EM214">
        <v>1.98223</v>
      </c>
      <c r="EN214">
        <v>1.8795</v>
      </c>
      <c r="EO214">
        <v>0.0417419</v>
      </c>
      <c r="EP214">
        <v>0</v>
      </c>
      <c r="EQ214">
        <v>19.3284</v>
      </c>
      <c r="ER214">
        <v>999.9</v>
      </c>
      <c r="ES214">
        <v>28.3</v>
      </c>
      <c r="ET214">
        <v>30.8</v>
      </c>
      <c r="EU214">
        <v>14.05</v>
      </c>
      <c r="EV214">
        <v>63.2061</v>
      </c>
      <c r="EW214">
        <v>33.6098</v>
      </c>
      <c r="EX214">
        <v>1</v>
      </c>
      <c r="EY214">
        <v>-0.127558</v>
      </c>
      <c r="EZ214">
        <v>5.07389</v>
      </c>
      <c r="FA214">
        <v>20.272</v>
      </c>
      <c r="FB214">
        <v>5.21939</v>
      </c>
      <c r="FC214">
        <v>12.014</v>
      </c>
      <c r="FD214">
        <v>4.9899</v>
      </c>
      <c r="FE214">
        <v>3.28865</v>
      </c>
      <c r="FF214">
        <v>9999</v>
      </c>
      <c r="FG214">
        <v>9999</v>
      </c>
      <c r="FH214">
        <v>9999</v>
      </c>
      <c r="FI214">
        <v>999.9</v>
      </c>
      <c r="FJ214">
        <v>1.86739</v>
      </c>
      <c r="FK214">
        <v>1.86646</v>
      </c>
      <c r="FL214">
        <v>1.86595</v>
      </c>
      <c r="FM214">
        <v>1.86584</v>
      </c>
      <c r="FN214">
        <v>1.86768</v>
      </c>
      <c r="FO214">
        <v>1.87015</v>
      </c>
      <c r="FP214">
        <v>1.86881</v>
      </c>
      <c r="FQ214">
        <v>1.87027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-3.008</v>
      </c>
      <c r="GF214">
        <v>-0.2252</v>
      </c>
      <c r="GG214">
        <v>-1.841240210434717</v>
      </c>
      <c r="GH214">
        <v>-0.003310856085068561</v>
      </c>
      <c r="GI214">
        <v>6.863268723063948E-07</v>
      </c>
      <c r="GJ214">
        <v>-1.919107141366201E-10</v>
      </c>
      <c r="GK214">
        <v>-0.1688837207721138</v>
      </c>
      <c r="GL214">
        <v>-0.01731051475613908</v>
      </c>
      <c r="GM214">
        <v>0.001423790055903263</v>
      </c>
      <c r="GN214">
        <v>-2.424810517790065E-05</v>
      </c>
      <c r="GO214">
        <v>3</v>
      </c>
      <c r="GP214">
        <v>2318</v>
      </c>
      <c r="GQ214">
        <v>1</v>
      </c>
      <c r="GR214">
        <v>25</v>
      </c>
      <c r="GS214">
        <v>10078.8</v>
      </c>
      <c r="GT214">
        <v>10078.6</v>
      </c>
      <c r="GU214">
        <v>0.880127</v>
      </c>
      <c r="GV214">
        <v>2.22412</v>
      </c>
      <c r="GW214">
        <v>1.39771</v>
      </c>
      <c r="GX214">
        <v>2.34497</v>
      </c>
      <c r="GY214">
        <v>1.49536</v>
      </c>
      <c r="GZ214">
        <v>2.49756</v>
      </c>
      <c r="HA214">
        <v>35.2902</v>
      </c>
      <c r="HB214">
        <v>24.0525</v>
      </c>
      <c r="HC214">
        <v>18</v>
      </c>
      <c r="HD214">
        <v>527.546</v>
      </c>
      <c r="HE214">
        <v>419.969</v>
      </c>
      <c r="HF214">
        <v>13.6264</v>
      </c>
      <c r="HG214">
        <v>25.6086</v>
      </c>
      <c r="HH214">
        <v>30.0001</v>
      </c>
      <c r="HI214">
        <v>25.6545</v>
      </c>
      <c r="HJ214">
        <v>25.6154</v>
      </c>
      <c r="HK214">
        <v>17.6381</v>
      </c>
      <c r="HL214">
        <v>28.2757</v>
      </c>
      <c r="HM214">
        <v>13.5655</v>
      </c>
      <c r="HN214">
        <v>13.6304</v>
      </c>
      <c r="HO214">
        <v>333.115</v>
      </c>
      <c r="HP214">
        <v>9.22467</v>
      </c>
      <c r="HQ214">
        <v>101.201</v>
      </c>
      <c r="HR214">
        <v>101.1</v>
      </c>
    </row>
    <row r="215" spans="1:226">
      <c r="A215">
        <v>199</v>
      </c>
      <c r="B215">
        <v>1679428361.6</v>
      </c>
      <c r="C215">
        <v>6448.5</v>
      </c>
      <c r="D215" t="s">
        <v>758</v>
      </c>
      <c r="E215" t="s">
        <v>759</v>
      </c>
      <c r="F215">
        <v>5</v>
      </c>
      <c r="G215" t="s">
        <v>747</v>
      </c>
      <c r="H215" t="s">
        <v>354</v>
      </c>
      <c r="I215">
        <v>1679428353.814285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351.6348685668073</v>
      </c>
      <c r="AK215">
        <v>365.3547999999998</v>
      </c>
      <c r="AL215">
        <v>-3.208488108491336</v>
      </c>
      <c r="AM215">
        <v>64.85092903669198</v>
      </c>
      <c r="AN215">
        <f>(AP215 - AO215 + BO215*1E3/(8.314*(BQ215+273.15)) * AR215/BN215 * AQ215) * BN215/(100*BB215) * 1000/(1000 - AP215)</f>
        <v>0</v>
      </c>
      <c r="AO215">
        <v>9.174154240102382</v>
      </c>
      <c r="AP215">
        <v>9.401043406593409</v>
      </c>
      <c r="AQ215">
        <v>-8.374307639717045E-06</v>
      </c>
      <c r="AR215">
        <v>96.61974573591498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1.1</v>
      </c>
      <c r="BC215">
        <v>0.5</v>
      </c>
      <c r="BD215" t="s">
        <v>355</v>
      </c>
      <c r="BE215">
        <v>2</v>
      </c>
      <c r="BF215" t="b">
        <v>1</v>
      </c>
      <c r="BG215">
        <v>1679428353.814285</v>
      </c>
      <c r="BH215">
        <v>384.1271785714286</v>
      </c>
      <c r="BI215">
        <v>364.4433214285714</v>
      </c>
      <c r="BJ215">
        <v>9.40091107142857</v>
      </c>
      <c r="BK215">
        <v>9.168533214285715</v>
      </c>
      <c r="BL215">
        <v>387.1585714285715</v>
      </c>
      <c r="BM215">
        <v>9.626125357142856</v>
      </c>
      <c r="BN215">
        <v>500.0566785714287</v>
      </c>
      <c r="BO215">
        <v>89.8385392857143</v>
      </c>
      <c r="BP215">
        <v>0.09995752142857144</v>
      </c>
      <c r="BQ215">
        <v>19.3881</v>
      </c>
      <c r="BR215">
        <v>20.01115357142857</v>
      </c>
      <c r="BS215">
        <v>999.9000000000002</v>
      </c>
      <c r="BT215">
        <v>0</v>
      </c>
      <c r="BU215">
        <v>0</v>
      </c>
      <c r="BV215">
        <v>10004.73892857143</v>
      </c>
      <c r="BW215">
        <v>0</v>
      </c>
      <c r="BX215">
        <v>13.48645</v>
      </c>
      <c r="BY215">
        <v>19.68388928571429</v>
      </c>
      <c r="BZ215">
        <v>387.7726428571427</v>
      </c>
      <c r="CA215">
        <v>367.8157857142857</v>
      </c>
      <c r="CB215">
        <v>0.232379</v>
      </c>
      <c r="CC215">
        <v>364.4433214285714</v>
      </c>
      <c r="CD215">
        <v>9.168533214285715</v>
      </c>
      <c r="CE215">
        <v>0.844564107142857</v>
      </c>
      <c r="CF215">
        <v>0.8236875714285715</v>
      </c>
      <c r="CG215">
        <v>4.479230714285714</v>
      </c>
      <c r="CH215">
        <v>4.122198214285714</v>
      </c>
      <c r="CI215">
        <v>1999.965714285715</v>
      </c>
      <c r="CJ215">
        <v>0.9800039999999999</v>
      </c>
      <c r="CK215">
        <v>0.01999575714285714</v>
      </c>
      <c r="CL215">
        <v>0</v>
      </c>
      <c r="CM215">
        <v>2.317496428571428</v>
      </c>
      <c r="CN215">
        <v>0</v>
      </c>
      <c r="CO215">
        <v>2381.28</v>
      </c>
      <c r="CP215">
        <v>16749.18928571428</v>
      </c>
      <c r="CQ215">
        <v>40.58007142857142</v>
      </c>
      <c r="CR215">
        <v>41.90821428571428</v>
      </c>
      <c r="CS215">
        <v>40.61360714285714</v>
      </c>
      <c r="CT215">
        <v>41.26985714285714</v>
      </c>
      <c r="CU215">
        <v>39.05339285714285</v>
      </c>
      <c r="CV215">
        <v>1959.973571428572</v>
      </c>
      <c r="CW215">
        <v>39.99107142857143</v>
      </c>
      <c r="CX215">
        <v>0</v>
      </c>
      <c r="CY215">
        <v>1679428368.9</v>
      </c>
      <c r="CZ215">
        <v>0</v>
      </c>
      <c r="DA215">
        <v>0</v>
      </c>
      <c r="DB215" t="s">
        <v>356</v>
      </c>
      <c r="DC215">
        <v>1678823626.5</v>
      </c>
      <c r="DD215">
        <v>1678823640.5</v>
      </c>
      <c r="DE215">
        <v>0</v>
      </c>
      <c r="DF215">
        <v>1.239</v>
      </c>
      <c r="DG215">
        <v>0.006</v>
      </c>
      <c r="DH215">
        <v>-2.298</v>
      </c>
      <c r="DI215">
        <v>-0.146</v>
      </c>
      <c r="DJ215">
        <v>420</v>
      </c>
      <c r="DK215">
        <v>21</v>
      </c>
      <c r="DL215">
        <v>0.57</v>
      </c>
      <c r="DM215">
        <v>0.05</v>
      </c>
      <c r="DN215">
        <v>18.08415</v>
      </c>
      <c r="DO215">
        <v>32.35725928705438</v>
      </c>
      <c r="DP215">
        <v>3.285007241620633</v>
      </c>
      <c r="DQ215">
        <v>0</v>
      </c>
      <c r="DR215">
        <v>0.232182025</v>
      </c>
      <c r="DS215">
        <v>0.02602427392120061</v>
      </c>
      <c r="DT215">
        <v>0.01107288598669629</v>
      </c>
      <c r="DU215">
        <v>1</v>
      </c>
      <c r="DV215">
        <v>1</v>
      </c>
      <c r="DW215">
        <v>2</v>
      </c>
      <c r="DX215" t="s">
        <v>357</v>
      </c>
      <c r="DY215">
        <v>2.98408</v>
      </c>
      <c r="DZ215">
        <v>2.71569</v>
      </c>
      <c r="EA215">
        <v>0.0839776</v>
      </c>
      <c r="EB215">
        <v>0.0786775</v>
      </c>
      <c r="EC215">
        <v>0.0545533</v>
      </c>
      <c r="ED215">
        <v>0.0517568</v>
      </c>
      <c r="EE215">
        <v>29171.9</v>
      </c>
      <c r="EF215">
        <v>29433.9</v>
      </c>
      <c r="EG215">
        <v>29592.2</v>
      </c>
      <c r="EH215">
        <v>29541.8</v>
      </c>
      <c r="EI215">
        <v>37088.2</v>
      </c>
      <c r="EJ215">
        <v>37253.9</v>
      </c>
      <c r="EK215">
        <v>41687.5</v>
      </c>
      <c r="EL215">
        <v>42093.8</v>
      </c>
      <c r="EM215">
        <v>1.98225</v>
      </c>
      <c r="EN215">
        <v>1.8795</v>
      </c>
      <c r="EO215">
        <v>0.0421517</v>
      </c>
      <c r="EP215">
        <v>0</v>
      </c>
      <c r="EQ215">
        <v>19.3284</v>
      </c>
      <c r="ER215">
        <v>999.9</v>
      </c>
      <c r="ES215">
        <v>28.2</v>
      </c>
      <c r="ET215">
        <v>30.8</v>
      </c>
      <c r="EU215">
        <v>14.0008</v>
      </c>
      <c r="EV215">
        <v>63.2461</v>
      </c>
      <c r="EW215">
        <v>33.8782</v>
      </c>
      <c r="EX215">
        <v>1</v>
      </c>
      <c r="EY215">
        <v>-0.127553</v>
      </c>
      <c r="EZ215">
        <v>5.11064</v>
      </c>
      <c r="FA215">
        <v>20.2709</v>
      </c>
      <c r="FB215">
        <v>5.21999</v>
      </c>
      <c r="FC215">
        <v>12.0141</v>
      </c>
      <c r="FD215">
        <v>4.98985</v>
      </c>
      <c r="FE215">
        <v>3.28865</v>
      </c>
      <c r="FF215">
        <v>9999</v>
      </c>
      <c r="FG215">
        <v>9999</v>
      </c>
      <c r="FH215">
        <v>9999</v>
      </c>
      <c r="FI215">
        <v>999.9</v>
      </c>
      <c r="FJ215">
        <v>1.8674</v>
      </c>
      <c r="FK215">
        <v>1.86646</v>
      </c>
      <c r="FL215">
        <v>1.86598</v>
      </c>
      <c r="FM215">
        <v>1.86584</v>
      </c>
      <c r="FN215">
        <v>1.86768</v>
      </c>
      <c r="FO215">
        <v>1.87017</v>
      </c>
      <c r="FP215">
        <v>1.86886</v>
      </c>
      <c r="FQ215">
        <v>1.87026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-2.963</v>
      </c>
      <c r="GF215">
        <v>-0.2252</v>
      </c>
      <c r="GG215">
        <v>-1.841240210434717</v>
      </c>
      <c r="GH215">
        <v>-0.003310856085068561</v>
      </c>
      <c r="GI215">
        <v>6.863268723063948E-07</v>
      </c>
      <c r="GJ215">
        <v>-1.919107141366201E-10</v>
      </c>
      <c r="GK215">
        <v>-0.1688837207721138</v>
      </c>
      <c r="GL215">
        <v>-0.01731051475613908</v>
      </c>
      <c r="GM215">
        <v>0.001423790055903263</v>
      </c>
      <c r="GN215">
        <v>-2.424810517790065E-05</v>
      </c>
      <c r="GO215">
        <v>3</v>
      </c>
      <c r="GP215">
        <v>2318</v>
      </c>
      <c r="GQ215">
        <v>1</v>
      </c>
      <c r="GR215">
        <v>25</v>
      </c>
      <c r="GS215">
        <v>10078.9</v>
      </c>
      <c r="GT215">
        <v>10078.7</v>
      </c>
      <c r="GU215">
        <v>0.8483889999999999</v>
      </c>
      <c r="GV215">
        <v>2.22778</v>
      </c>
      <c r="GW215">
        <v>1.39648</v>
      </c>
      <c r="GX215">
        <v>2.34741</v>
      </c>
      <c r="GY215">
        <v>1.49536</v>
      </c>
      <c r="GZ215">
        <v>2.51099</v>
      </c>
      <c r="HA215">
        <v>35.2902</v>
      </c>
      <c r="HB215">
        <v>24.0525</v>
      </c>
      <c r="HC215">
        <v>18</v>
      </c>
      <c r="HD215">
        <v>527.563</v>
      </c>
      <c r="HE215">
        <v>419.969</v>
      </c>
      <c r="HF215">
        <v>13.6242</v>
      </c>
      <c r="HG215">
        <v>25.6086</v>
      </c>
      <c r="HH215">
        <v>30.0002</v>
      </c>
      <c r="HI215">
        <v>25.6545</v>
      </c>
      <c r="HJ215">
        <v>25.6154</v>
      </c>
      <c r="HK215">
        <v>17.0025</v>
      </c>
      <c r="HL215">
        <v>27.2011</v>
      </c>
      <c r="HM215">
        <v>13.1946</v>
      </c>
      <c r="HN215">
        <v>13.6118</v>
      </c>
      <c r="HO215">
        <v>313.078</v>
      </c>
      <c r="HP215">
        <v>9.22467</v>
      </c>
      <c r="HQ215">
        <v>101.202</v>
      </c>
      <c r="HR215">
        <v>101.099</v>
      </c>
    </row>
    <row r="216" spans="1:226">
      <c r="A216">
        <v>200</v>
      </c>
      <c r="B216">
        <v>1679428366.6</v>
      </c>
      <c r="C216">
        <v>6453.5</v>
      </c>
      <c r="D216" t="s">
        <v>760</v>
      </c>
      <c r="E216" t="s">
        <v>761</v>
      </c>
      <c r="F216">
        <v>5</v>
      </c>
      <c r="G216" t="s">
        <v>747</v>
      </c>
      <c r="H216" t="s">
        <v>354</v>
      </c>
      <c r="I216">
        <v>1679428359.1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334.2879305499322</v>
      </c>
      <c r="AK216">
        <v>348.9049515151516</v>
      </c>
      <c r="AL216">
        <v>-3.308458635829259</v>
      </c>
      <c r="AM216">
        <v>64.85092903669198</v>
      </c>
      <c r="AN216">
        <f>(AP216 - AO216 + BO216*1E3/(8.314*(BQ216+273.15)) * AR216/BN216 * AQ216) * BN216/(100*BB216) * 1000/(1000 - AP216)</f>
        <v>0</v>
      </c>
      <c r="AO216">
        <v>9.049486830738305</v>
      </c>
      <c r="AP216">
        <v>9.339814175824181</v>
      </c>
      <c r="AQ216">
        <v>-5.39089687605208E-05</v>
      </c>
      <c r="AR216">
        <v>96.61974573591498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1.1</v>
      </c>
      <c r="BC216">
        <v>0.5</v>
      </c>
      <c r="BD216" t="s">
        <v>355</v>
      </c>
      <c r="BE216">
        <v>2</v>
      </c>
      <c r="BF216" t="b">
        <v>1</v>
      </c>
      <c r="BG216">
        <v>1679428359.1</v>
      </c>
      <c r="BH216">
        <v>368.0832222222223</v>
      </c>
      <c r="BI216">
        <v>346.7769259259259</v>
      </c>
      <c r="BJ216">
        <v>9.39049962962963</v>
      </c>
      <c r="BK216">
        <v>9.119273333333334</v>
      </c>
      <c r="BL216">
        <v>371.0682592592593</v>
      </c>
      <c r="BM216">
        <v>9.615749259259259</v>
      </c>
      <c r="BN216">
        <v>500.0595555555556</v>
      </c>
      <c r="BO216">
        <v>89.83770370370372</v>
      </c>
      <c r="BP216">
        <v>0.09998409259259261</v>
      </c>
      <c r="BQ216">
        <v>19.39081481481482</v>
      </c>
      <c r="BR216">
        <v>20.01635555555556</v>
      </c>
      <c r="BS216">
        <v>999.9000000000001</v>
      </c>
      <c r="BT216">
        <v>0</v>
      </c>
      <c r="BU216">
        <v>0</v>
      </c>
      <c r="BV216">
        <v>10007.13296296296</v>
      </c>
      <c r="BW216">
        <v>0</v>
      </c>
      <c r="BX216">
        <v>13.48523703703704</v>
      </c>
      <c r="BY216">
        <v>21.30624814814815</v>
      </c>
      <c r="BZ216">
        <v>371.5726666666667</v>
      </c>
      <c r="CA216">
        <v>349.9693703703704</v>
      </c>
      <c r="CB216">
        <v>0.271226962962963</v>
      </c>
      <c r="CC216">
        <v>346.7769259259259</v>
      </c>
      <c r="CD216">
        <v>9.119273333333334</v>
      </c>
      <c r="CE216">
        <v>0.8436209999999998</v>
      </c>
      <c r="CF216">
        <v>0.8192545925925926</v>
      </c>
      <c r="CG216">
        <v>4.463247777777777</v>
      </c>
      <c r="CH216">
        <v>4.045005555555556</v>
      </c>
      <c r="CI216">
        <v>1999.964814814815</v>
      </c>
      <c r="CJ216">
        <v>0.9799999999999999</v>
      </c>
      <c r="CK216">
        <v>0.01999989259259259</v>
      </c>
      <c r="CL216">
        <v>0</v>
      </c>
      <c r="CM216">
        <v>2.285996296296296</v>
      </c>
      <c r="CN216">
        <v>0</v>
      </c>
      <c r="CO216">
        <v>2381.036296296296</v>
      </c>
      <c r="CP216">
        <v>16749.16296296296</v>
      </c>
      <c r="CQ216">
        <v>40.65711111111111</v>
      </c>
      <c r="CR216">
        <v>41.96962962962962</v>
      </c>
      <c r="CS216">
        <v>40.69196296296295</v>
      </c>
      <c r="CT216">
        <v>41.34929629629628</v>
      </c>
      <c r="CU216">
        <v>39.12703703703703</v>
      </c>
      <c r="CV216">
        <v>1959.965925925926</v>
      </c>
      <c r="CW216">
        <v>39.99814814814815</v>
      </c>
      <c r="CX216">
        <v>0</v>
      </c>
      <c r="CY216">
        <v>1679428373.7</v>
      </c>
      <c r="CZ216">
        <v>0</v>
      </c>
      <c r="DA216">
        <v>0</v>
      </c>
      <c r="DB216" t="s">
        <v>356</v>
      </c>
      <c r="DC216">
        <v>1678823626.5</v>
      </c>
      <c r="DD216">
        <v>1678823640.5</v>
      </c>
      <c r="DE216">
        <v>0</v>
      </c>
      <c r="DF216">
        <v>1.239</v>
      </c>
      <c r="DG216">
        <v>0.006</v>
      </c>
      <c r="DH216">
        <v>-2.298</v>
      </c>
      <c r="DI216">
        <v>-0.146</v>
      </c>
      <c r="DJ216">
        <v>420</v>
      </c>
      <c r="DK216">
        <v>21</v>
      </c>
      <c r="DL216">
        <v>0.57</v>
      </c>
      <c r="DM216">
        <v>0.05</v>
      </c>
      <c r="DN216">
        <v>20.0124775</v>
      </c>
      <c r="DO216">
        <v>19.94515609756094</v>
      </c>
      <c r="DP216">
        <v>1.996066831607537</v>
      </c>
      <c r="DQ216">
        <v>0</v>
      </c>
      <c r="DR216">
        <v>0.2558172500000001</v>
      </c>
      <c r="DS216">
        <v>0.3784318198874293</v>
      </c>
      <c r="DT216">
        <v>0.04999480553054987</v>
      </c>
      <c r="DU216">
        <v>0</v>
      </c>
      <c r="DV216">
        <v>0</v>
      </c>
      <c r="DW216">
        <v>2</v>
      </c>
      <c r="DX216" t="s">
        <v>381</v>
      </c>
      <c r="DY216">
        <v>2.98423</v>
      </c>
      <c r="DZ216">
        <v>2.71564</v>
      </c>
      <c r="EA216">
        <v>0.0809781</v>
      </c>
      <c r="EB216">
        <v>0.0754877</v>
      </c>
      <c r="EC216">
        <v>0.0542909</v>
      </c>
      <c r="ED216">
        <v>0.0516988</v>
      </c>
      <c r="EE216">
        <v>29266.5</v>
      </c>
      <c r="EF216">
        <v>29534.3</v>
      </c>
      <c r="EG216">
        <v>29591.3</v>
      </c>
      <c r="EH216">
        <v>29540.3</v>
      </c>
      <c r="EI216">
        <v>37097</v>
      </c>
      <c r="EJ216">
        <v>37255.2</v>
      </c>
      <c r="EK216">
        <v>41685.8</v>
      </c>
      <c r="EL216">
        <v>42092.8</v>
      </c>
      <c r="EM216">
        <v>1.98185</v>
      </c>
      <c r="EN216">
        <v>1.87978</v>
      </c>
      <c r="EO216">
        <v>0.0406615</v>
      </c>
      <c r="EP216">
        <v>0</v>
      </c>
      <c r="EQ216">
        <v>19.3284</v>
      </c>
      <c r="ER216">
        <v>999.9</v>
      </c>
      <c r="ES216">
        <v>28.1</v>
      </c>
      <c r="ET216">
        <v>30.7</v>
      </c>
      <c r="EU216">
        <v>13.8713</v>
      </c>
      <c r="EV216">
        <v>63.3461</v>
      </c>
      <c r="EW216">
        <v>33.4335</v>
      </c>
      <c r="EX216">
        <v>1</v>
      </c>
      <c r="EY216">
        <v>-0.127015</v>
      </c>
      <c r="EZ216">
        <v>5.17722</v>
      </c>
      <c r="FA216">
        <v>20.2678</v>
      </c>
      <c r="FB216">
        <v>5.21924</v>
      </c>
      <c r="FC216">
        <v>12.0141</v>
      </c>
      <c r="FD216">
        <v>4.9897</v>
      </c>
      <c r="FE216">
        <v>3.28845</v>
      </c>
      <c r="FF216">
        <v>9999</v>
      </c>
      <c r="FG216">
        <v>9999</v>
      </c>
      <c r="FH216">
        <v>9999</v>
      </c>
      <c r="FI216">
        <v>999.9</v>
      </c>
      <c r="FJ216">
        <v>1.8674</v>
      </c>
      <c r="FK216">
        <v>1.86646</v>
      </c>
      <c r="FL216">
        <v>1.86596</v>
      </c>
      <c r="FM216">
        <v>1.86584</v>
      </c>
      <c r="FN216">
        <v>1.86768</v>
      </c>
      <c r="FO216">
        <v>1.87019</v>
      </c>
      <c r="FP216">
        <v>1.86885</v>
      </c>
      <c r="FQ216">
        <v>1.87026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-2.915</v>
      </c>
      <c r="GF216">
        <v>-0.2254</v>
      </c>
      <c r="GG216">
        <v>-1.841240210434717</v>
      </c>
      <c r="GH216">
        <v>-0.003310856085068561</v>
      </c>
      <c r="GI216">
        <v>6.863268723063948E-07</v>
      </c>
      <c r="GJ216">
        <v>-1.919107141366201E-10</v>
      </c>
      <c r="GK216">
        <v>-0.1688837207721138</v>
      </c>
      <c r="GL216">
        <v>-0.01731051475613908</v>
      </c>
      <c r="GM216">
        <v>0.001423790055903263</v>
      </c>
      <c r="GN216">
        <v>-2.424810517790065E-05</v>
      </c>
      <c r="GO216">
        <v>3</v>
      </c>
      <c r="GP216">
        <v>2318</v>
      </c>
      <c r="GQ216">
        <v>1</v>
      </c>
      <c r="GR216">
        <v>25</v>
      </c>
      <c r="GS216">
        <v>10079</v>
      </c>
      <c r="GT216">
        <v>10078.8</v>
      </c>
      <c r="GU216">
        <v>0.814209</v>
      </c>
      <c r="GV216">
        <v>2.22534</v>
      </c>
      <c r="GW216">
        <v>1.39648</v>
      </c>
      <c r="GX216">
        <v>2.34741</v>
      </c>
      <c r="GY216">
        <v>1.49536</v>
      </c>
      <c r="GZ216">
        <v>2.50122</v>
      </c>
      <c r="HA216">
        <v>35.2902</v>
      </c>
      <c r="HB216">
        <v>24.0525</v>
      </c>
      <c r="HC216">
        <v>18</v>
      </c>
      <c r="HD216">
        <v>527.302</v>
      </c>
      <c r="HE216">
        <v>420.128</v>
      </c>
      <c r="HF216">
        <v>13.6084</v>
      </c>
      <c r="HG216">
        <v>25.6088</v>
      </c>
      <c r="HH216">
        <v>30.0003</v>
      </c>
      <c r="HI216">
        <v>25.6548</v>
      </c>
      <c r="HJ216">
        <v>25.6154</v>
      </c>
      <c r="HK216">
        <v>16.3004</v>
      </c>
      <c r="HL216">
        <v>26.2186</v>
      </c>
      <c r="HM216">
        <v>13.1946</v>
      </c>
      <c r="HN216">
        <v>13.5873</v>
      </c>
      <c r="HO216">
        <v>299.704</v>
      </c>
      <c r="HP216">
        <v>9.27698</v>
      </c>
      <c r="HQ216">
        <v>101.199</v>
      </c>
      <c r="HR216">
        <v>101.095</v>
      </c>
    </row>
    <row r="217" spans="1:226">
      <c r="A217">
        <v>201</v>
      </c>
      <c r="B217">
        <v>1679428371.6</v>
      </c>
      <c r="C217">
        <v>6458.5</v>
      </c>
      <c r="D217" t="s">
        <v>762</v>
      </c>
      <c r="E217" t="s">
        <v>763</v>
      </c>
      <c r="F217">
        <v>5</v>
      </c>
      <c r="G217" t="s">
        <v>747</v>
      </c>
      <c r="H217" t="s">
        <v>354</v>
      </c>
      <c r="I217">
        <v>1679428363.814285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318.3769030588733</v>
      </c>
      <c r="AK217">
        <v>332.4611878787878</v>
      </c>
      <c r="AL217">
        <v>-3.275731683724557</v>
      </c>
      <c r="AM217">
        <v>64.85092903669198</v>
      </c>
      <c r="AN217">
        <f>(AP217 - AO217 + BO217*1E3/(8.314*(BQ217+273.15)) * AR217/BN217 * AQ217) * BN217/(100*BB217) * 1000/(1000 - AP217)</f>
        <v>0</v>
      </c>
      <c r="AO217">
        <v>9.102509042636687</v>
      </c>
      <c r="AP217">
        <v>9.356014725274729</v>
      </c>
      <c r="AQ217">
        <v>-0.009203865958111851</v>
      </c>
      <c r="AR217">
        <v>96.61974573591498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1.1</v>
      </c>
      <c r="BC217">
        <v>0.5</v>
      </c>
      <c r="BD217" t="s">
        <v>355</v>
      </c>
      <c r="BE217">
        <v>2</v>
      </c>
      <c r="BF217" t="b">
        <v>1</v>
      </c>
      <c r="BG217">
        <v>1679428363.814285</v>
      </c>
      <c r="BH217">
        <v>353.0264285714285</v>
      </c>
      <c r="BI217">
        <v>331.2067142857143</v>
      </c>
      <c r="BJ217">
        <v>9.372167857142857</v>
      </c>
      <c r="BK217">
        <v>9.115481785714286</v>
      </c>
      <c r="BL217">
        <v>355.96775</v>
      </c>
      <c r="BM217">
        <v>9.597477857142858</v>
      </c>
      <c r="BN217">
        <v>500.0634285714286</v>
      </c>
      <c r="BO217">
        <v>89.83703928571428</v>
      </c>
      <c r="BP217">
        <v>0.1000105714285714</v>
      </c>
      <c r="BQ217">
        <v>19.39445714285714</v>
      </c>
      <c r="BR217">
        <v>20.01529285714286</v>
      </c>
      <c r="BS217">
        <v>999.9000000000002</v>
      </c>
      <c r="BT217">
        <v>0</v>
      </c>
      <c r="BU217">
        <v>0</v>
      </c>
      <c r="BV217">
        <v>10004.01857142857</v>
      </c>
      <c r="BW217">
        <v>0</v>
      </c>
      <c r="BX217">
        <v>13.48235</v>
      </c>
      <c r="BY217">
        <v>21.81964285714286</v>
      </c>
      <c r="BZ217">
        <v>356.3666428571428</v>
      </c>
      <c r="CA217">
        <v>334.2537857142857</v>
      </c>
      <c r="CB217">
        <v>0.2566868928571429</v>
      </c>
      <c r="CC217">
        <v>331.2067142857143</v>
      </c>
      <c r="CD217">
        <v>9.115481785714286</v>
      </c>
      <c r="CE217">
        <v>0.84196775</v>
      </c>
      <c r="CF217">
        <v>0.8189077857142857</v>
      </c>
      <c r="CG217">
        <v>4.435206071428571</v>
      </c>
      <c r="CH217">
        <v>4.038991071428571</v>
      </c>
      <c r="CI217">
        <v>2000.039285714285</v>
      </c>
      <c r="CJ217">
        <v>0.9799984285714286</v>
      </c>
      <c r="CK217">
        <v>0.02000151428571428</v>
      </c>
      <c r="CL217">
        <v>0</v>
      </c>
      <c r="CM217">
        <v>2.2195</v>
      </c>
      <c r="CN217">
        <v>0</v>
      </c>
      <c r="CO217">
        <v>2380.548928571429</v>
      </c>
      <c r="CP217">
        <v>16749.775</v>
      </c>
      <c r="CQ217">
        <v>40.71632142857143</v>
      </c>
      <c r="CR217">
        <v>41.98414285714285</v>
      </c>
      <c r="CS217">
        <v>40.75192857142856</v>
      </c>
      <c r="CT217">
        <v>41.35464285714285</v>
      </c>
      <c r="CU217">
        <v>39.14039285714286</v>
      </c>
      <c r="CV217">
        <v>1960.036785714286</v>
      </c>
      <c r="CW217">
        <v>40.00178571428571</v>
      </c>
      <c r="CX217">
        <v>0</v>
      </c>
      <c r="CY217">
        <v>1679428378.5</v>
      </c>
      <c r="CZ217">
        <v>0</v>
      </c>
      <c r="DA217">
        <v>0</v>
      </c>
      <c r="DB217" t="s">
        <v>356</v>
      </c>
      <c r="DC217">
        <v>1678823626.5</v>
      </c>
      <c r="DD217">
        <v>1678823640.5</v>
      </c>
      <c r="DE217">
        <v>0</v>
      </c>
      <c r="DF217">
        <v>1.239</v>
      </c>
      <c r="DG217">
        <v>0.006</v>
      </c>
      <c r="DH217">
        <v>-2.298</v>
      </c>
      <c r="DI217">
        <v>-0.146</v>
      </c>
      <c r="DJ217">
        <v>420</v>
      </c>
      <c r="DK217">
        <v>21</v>
      </c>
      <c r="DL217">
        <v>0.57</v>
      </c>
      <c r="DM217">
        <v>0.05</v>
      </c>
      <c r="DN217">
        <v>21.41641</v>
      </c>
      <c r="DO217">
        <v>7.747368855534642</v>
      </c>
      <c r="DP217">
        <v>0.8855578343055861</v>
      </c>
      <c r="DQ217">
        <v>0</v>
      </c>
      <c r="DR217">
        <v>0.250896725</v>
      </c>
      <c r="DS217">
        <v>-0.008291223264540114</v>
      </c>
      <c r="DT217">
        <v>0.06105873542294644</v>
      </c>
      <c r="DU217">
        <v>1</v>
      </c>
      <c r="DV217">
        <v>1</v>
      </c>
      <c r="DW217">
        <v>2</v>
      </c>
      <c r="DX217" t="s">
        <v>357</v>
      </c>
      <c r="DY217">
        <v>2.98437</v>
      </c>
      <c r="DZ217">
        <v>2.71556</v>
      </c>
      <c r="EA217">
        <v>0.07793219999999999</v>
      </c>
      <c r="EB217">
        <v>0.072437</v>
      </c>
      <c r="EC217">
        <v>0.0543728</v>
      </c>
      <c r="ED217">
        <v>0.0523082</v>
      </c>
      <c r="EE217">
        <v>29363.6</v>
      </c>
      <c r="EF217">
        <v>29632.5</v>
      </c>
      <c r="EG217">
        <v>29591.5</v>
      </c>
      <c r="EH217">
        <v>29541</v>
      </c>
      <c r="EI217">
        <v>37094.4</v>
      </c>
      <c r="EJ217">
        <v>37232.7</v>
      </c>
      <c r="EK217">
        <v>41686.6</v>
      </c>
      <c r="EL217">
        <v>42094.5</v>
      </c>
      <c r="EM217">
        <v>1.9822</v>
      </c>
      <c r="EN217">
        <v>1.87955</v>
      </c>
      <c r="EO217">
        <v>0.0414476</v>
      </c>
      <c r="EP217">
        <v>0</v>
      </c>
      <c r="EQ217">
        <v>19.3283</v>
      </c>
      <c r="ER217">
        <v>999.9</v>
      </c>
      <c r="ES217">
        <v>28</v>
      </c>
      <c r="ET217">
        <v>30.7</v>
      </c>
      <c r="EU217">
        <v>13.8218</v>
      </c>
      <c r="EV217">
        <v>63.2961</v>
      </c>
      <c r="EW217">
        <v>33.8021</v>
      </c>
      <c r="EX217">
        <v>1</v>
      </c>
      <c r="EY217">
        <v>-0.126654</v>
      </c>
      <c r="EZ217">
        <v>5.17946</v>
      </c>
      <c r="FA217">
        <v>20.2672</v>
      </c>
      <c r="FB217">
        <v>5.21969</v>
      </c>
      <c r="FC217">
        <v>12.014</v>
      </c>
      <c r="FD217">
        <v>4.98975</v>
      </c>
      <c r="FE217">
        <v>3.28865</v>
      </c>
      <c r="FF217">
        <v>9999</v>
      </c>
      <c r="FG217">
        <v>9999</v>
      </c>
      <c r="FH217">
        <v>9999</v>
      </c>
      <c r="FI217">
        <v>999.9</v>
      </c>
      <c r="FJ217">
        <v>1.86738</v>
      </c>
      <c r="FK217">
        <v>1.86646</v>
      </c>
      <c r="FL217">
        <v>1.86596</v>
      </c>
      <c r="FM217">
        <v>1.86584</v>
      </c>
      <c r="FN217">
        <v>1.86768</v>
      </c>
      <c r="FO217">
        <v>1.8702</v>
      </c>
      <c r="FP217">
        <v>1.86886</v>
      </c>
      <c r="FQ217">
        <v>1.87026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-2.868</v>
      </c>
      <c r="GF217">
        <v>-0.2254</v>
      </c>
      <c r="GG217">
        <v>-1.841240210434717</v>
      </c>
      <c r="GH217">
        <v>-0.003310856085068561</v>
      </c>
      <c r="GI217">
        <v>6.863268723063948E-07</v>
      </c>
      <c r="GJ217">
        <v>-1.919107141366201E-10</v>
      </c>
      <c r="GK217">
        <v>-0.1688837207721138</v>
      </c>
      <c r="GL217">
        <v>-0.01731051475613908</v>
      </c>
      <c r="GM217">
        <v>0.001423790055903263</v>
      </c>
      <c r="GN217">
        <v>-2.424810517790065E-05</v>
      </c>
      <c r="GO217">
        <v>3</v>
      </c>
      <c r="GP217">
        <v>2318</v>
      </c>
      <c r="GQ217">
        <v>1</v>
      </c>
      <c r="GR217">
        <v>25</v>
      </c>
      <c r="GS217">
        <v>10079.1</v>
      </c>
      <c r="GT217">
        <v>10078.9</v>
      </c>
      <c r="GU217">
        <v>0.78125</v>
      </c>
      <c r="GV217">
        <v>2.23511</v>
      </c>
      <c r="GW217">
        <v>1.39648</v>
      </c>
      <c r="GX217">
        <v>2.34497</v>
      </c>
      <c r="GY217">
        <v>1.49536</v>
      </c>
      <c r="GZ217">
        <v>2.40112</v>
      </c>
      <c r="HA217">
        <v>35.2902</v>
      </c>
      <c r="HB217">
        <v>24.0437</v>
      </c>
      <c r="HC217">
        <v>18</v>
      </c>
      <c r="HD217">
        <v>527.547</v>
      </c>
      <c r="HE217">
        <v>419.998</v>
      </c>
      <c r="HF217">
        <v>13.5877</v>
      </c>
      <c r="HG217">
        <v>25.6107</v>
      </c>
      <c r="HH217">
        <v>30.0002</v>
      </c>
      <c r="HI217">
        <v>25.6563</v>
      </c>
      <c r="HJ217">
        <v>25.6154</v>
      </c>
      <c r="HK217">
        <v>15.6413</v>
      </c>
      <c r="HL217">
        <v>26.2186</v>
      </c>
      <c r="HM217">
        <v>13.1946</v>
      </c>
      <c r="HN217">
        <v>13.5822</v>
      </c>
      <c r="HO217">
        <v>279.646</v>
      </c>
      <c r="HP217">
        <v>9.26341</v>
      </c>
      <c r="HQ217">
        <v>101.2</v>
      </c>
      <c r="HR217">
        <v>101.099</v>
      </c>
    </row>
    <row r="218" spans="1:226">
      <c r="A218">
        <v>202</v>
      </c>
      <c r="B218">
        <v>1679428376.6</v>
      </c>
      <c r="C218">
        <v>6463.5</v>
      </c>
      <c r="D218" t="s">
        <v>764</v>
      </c>
      <c r="E218" t="s">
        <v>765</v>
      </c>
      <c r="F218">
        <v>5</v>
      </c>
      <c r="G218" t="s">
        <v>747</v>
      </c>
      <c r="H218" t="s">
        <v>354</v>
      </c>
      <c r="I218">
        <v>1679428369.1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301.4717847515005</v>
      </c>
      <c r="AK218">
        <v>315.9432969696969</v>
      </c>
      <c r="AL218">
        <v>-3.317648974046648</v>
      </c>
      <c r="AM218">
        <v>64.85092903669198</v>
      </c>
      <c r="AN218">
        <f>(AP218 - AO218 + BO218*1E3/(8.314*(BQ218+273.15)) * AR218/BN218 * AQ218) * BN218/(100*BB218) * 1000/(1000 - AP218)</f>
        <v>0</v>
      </c>
      <c r="AO218">
        <v>9.210194500577559</v>
      </c>
      <c r="AP218">
        <v>9.392174835164841</v>
      </c>
      <c r="AQ218">
        <v>0.008162101477984435</v>
      </c>
      <c r="AR218">
        <v>96.61974573591498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1.1</v>
      </c>
      <c r="BC218">
        <v>0.5</v>
      </c>
      <c r="BD218" t="s">
        <v>355</v>
      </c>
      <c r="BE218">
        <v>2</v>
      </c>
      <c r="BF218" t="b">
        <v>1</v>
      </c>
      <c r="BG218">
        <v>1679428369.1</v>
      </c>
      <c r="BH218">
        <v>335.8661851851851</v>
      </c>
      <c r="BI218">
        <v>313.6963333333333</v>
      </c>
      <c r="BJ218">
        <v>9.363500740740742</v>
      </c>
      <c r="BK218">
        <v>9.130703703703704</v>
      </c>
      <c r="BL218">
        <v>338.7575555555557</v>
      </c>
      <c r="BM218">
        <v>9.588838518518518</v>
      </c>
      <c r="BN218">
        <v>500.0548888888888</v>
      </c>
      <c r="BO218">
        <v>89.83651481481481</v>
      </c>
      <c r="BP218">
        <v>0.1000210444444444</v>
      </c>
      <c r="BQ218">
        <v>19.39811851851852</v>
      </c>
      <c r="BR218">
        <v>20.01211111111111</v>
      </c>
      <c r="BS218">
        <v>999.9000000000001</v>
      </c>
      <c r="BT218">
        <v>0</v>
      </c>
      <c r="BU218">
        <v>0</v>
      </c>
      <c r="BV218">
        <v>10000.90370370371</v>
      </c>
      <c r="BW218">
        <v>0</v>
      </c>
      <c r="BX218">
        <v>13.48207407407408</v>
      </c>
      <c r="BY218">
        <v>22.1698</v>
      </c>
      <c r="BZ218">
        <v>339.0407037037036</v>
      </c>
      <c r="CA218">
        <v>316.586037037037</v>
      </c>
      <c r="CB218">
        <v>0.2327963703703704</v>
      </c>
      <c r="CC218">
        <v>313.6963333333333</v>
      </c>
      <c r="CD218">
        <v>9.130703703703704</v>
      </c>
      <c r="CE218">
        <v>0.8411841851851852</v>
      </c>
      <c r="CF218">
        <v>0.8202705555555556</v>
      </c>
      <c r="CG218">
        <v>4.421933333333333</v>
      </c>
      <c r="CH218">
        <v>4.062501481481481</v>
      </c>
      <c r="CI218">
        <v>2000.11</v>
      </c>
      <c r="CJ218">
        <v>0.9799988888888891</v>
      </c>
      <c r="CK218">
        <v>0.02000100370370371</v>
      </c>
      <c r="CL218">
        <v>0</v>
      </c>
      <c r="CM218">
        <v>2.232066666666666</v>
      </c>
      <c r="CN218">
        <v>0</v>
      </c>
      <c r="CO218">
        <v>2379.743703703704</v>
      </c>
      <c r="CP218">
        <v>16750.36666666667</v>
      </c>
      <c r="CQ218">
        <v>40.729</v>
      </c>
      <c r="CR218">
        <v>41.91644444444443</v>
      </c>
      <c r="CS218">
        <v>40.78214814814815</v>
      </c>
      <c r="CT218">
        <v>41.24277777777777</v>
      </c>
      <c r="CU218">
        <v>39.05985185185185</v>
      </c>
      <c r="CV218">
        <v>1960.105925925926</v>
      </c>
      <c r="CW218">
        <v>40.0037037037037</v>
      </c>
      <c r="CX218">
        <v>0</v>
      </c>
      <c r="CY218">
        <v>1679428383.9</v>
      </c>
      <c r="CZ218">
        <v>0</v>
      </c>
      <c r="DA218">
        <v>0</v>
      </c>
      <c r="DB218" t="s">
        <v>356</v>
      </c>
      <c r="DC218">
        <v>1678823626.5</v>
      </c>
      <c r="DD218">
        <v>1678823640.5</v>
      </c>
      <c r="DE218">
        <v>0</v>
      </c>
      <c r="DF218">
        <v>1.239</v>
      </c>
      <c r="DG218">
        <v>0.006</v>
      </c>
      <c r="DH218">
        <v>-2.298</v>
      </c>
      <c r="DI218">
        <v>-0.146</v>
      </c>
      <c r="DJ218">
        <v>420</v>
      </c>
      <c r="DK218">
        <v>21</v>
      </c>
      <c r="DL218">
        <v>0.57</v>
      </c>
      <c r="DM218">
        <v>0.05</v>
      </c>
      <c r="DN218">
        <v>21.945795</v>
      </c>
      <c r="DO218">
        <v>3.154396998123797</v>
      </c>
      <c r="DP218">
        <v>0.4780627730486864</v>
      </c>
      <c r="DQ218">
        <v>0</v>
      </c>
      <c r="DR218">
        <v>0.23484545</v>
      </c>
      <c r="DS218">
        <v>-0.4320234596622887</v>
      </c>
      <c r="DT218">
        <v>0.07274423061691902</v>
      </c>
      <c r="DU218">
        <v>0</v>
      </c>
      <c r="DV218">
        <v>0</v>
      </c>
      <c r="DW218">
        <v>2</v>
      </c>
      <c r="DX218" t="s">
        <v>381</v>
      </c>
      <c r="DY218">
        <v>2.98455</v>
      </c>
      <c r="DZ218">
        <v>2.71562</v>
      </c>
      <c r="EA218">
        <v>0.07479189999999999</v>
      </c>
      <c r="EB218">
        <v>0.0691857</v>
      </c>
      <c r="EC218">
        <v>0.0545328</v>
      </c>
      <c r="ED218">
        <v>0.0522927</v>
      </c>
      <c r="EE218">
        <v>29463.3</v>
      </c>
      <c r="EF218">
        <v>29737.1</v>
      </c>
      <c r="EG218">
        <v>29591.1</v>
      </c>
      <c r="EH218">
        <v>29541.8</v>
      </c>
      <c r="EI218">
        <v>37087.7</v>
      </c>
      <c r="EJ218">
        <v>37232.4</v>
      </c>
      <c r="EK218">
        <v>41686.2</v>
      </c>
      <c r="EL218">
        <v>42093.6</v>
      </c>
      <c r="EM218">
        <v>1.98197</v>
      </c>
      <c r="EN218">
        <v>1.87965</v>
      </c>
      <c r="EO218">
        <v>0.041388</v>
      </c>
      <c r="EP218">
        <v>0</v>
      </c>
      <c r="EQ218">
        <v>19.3267</v>
      </c>
      <c r="ER218">
        <v>999.9</v>
      </c>
      <c r="ES218">
        <v>28</v>
      </c>
      <c r="ET218">
        <v>30.8</v>
      </c>
      <c r="EU218">
        <v>13.9016</v>
      </c>
      <c r="EV218">
        <v>63.1261</v>
      </c>
      <c r="EW218">
        <v>33.5697</v>
      </c>
      <c r="EX218">
        <v>1</v>
      </c>
      <c r="EY218">
        <v>-0.126939</v>
      </c>
      <c r="EZ218">
        <v>5.17633</v>
      </c>
      <c r="FA218">
        <v>20.2672</v>
      </c>
      <c r="FB218">
        <v>5.21969</v>
      </c>
      <c r="FC218">
        <v>12.0134</v>
      </c>
      <c r="FD218">
        <v>4.9898</v>
      </c>
      <c r="FE218">
        <v>3.28855</v>
      </c>
      <c r="FF218">
        <v>9999</v>
      </c>
      <c r="FG218">
        <v>9999</v>
      </c>
      <c r="FH218">
        <v>9999</v>
      </c>
      <c r="FI218">
        <v>999.9</v>
      </c>
      <c r="FJ218">
        <v>1.86738</v>
      </c>
      <c r="FK218">
        <v>1.86646</v>
      </c>
      <c r="FL218">
        <v>1.86596</v>
      </c>
      <c r="FM218">
        <v>1.86584</v>
      </c>
      <c r="FN218">
        <v>1.86768</v>
      </c>
      <c r="FO218">
        <v>1.87018</v>
      </c>
      <c r="FP218">
        <v>1.86881</v>
      </c>
      <c r="FQ218">
        <v>1.87026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-2.82</v>
      </c>
      <c r="GF218">
        <v>-0.2252</v>
      </c>
      <c r="GG218">
        <v>-1.841240210434717</v>
      </c>
      <c r="GH218">
        <v>-0.003310856085068561</v>
      </c>
      <c r="GI218">
        <v>6.863268723063948E-07</v>
      </c>
      <c r="GJ218">
        <v>-1.919107141366201E-10</v>
      </c>
      <c r="GK218">
        <v>-0.1688837207721138</v>
      </c>
      <c r="GL218">
        <v>-0.01731051475613908</v>
      </c>
      <c r="GM218">
        <v>0.001423790055903263</v>
      </c>
      <c r="GN218">
        <v>-2.424810517790065E-05</v>
      </c>
      <c r="GO218">
        <v>3</v>
      </c>
      <c r="GP218">
        <v>2318</v>
      </c>
      <c r="GQ218">
        <v>1</v>
      </c>
      <c r="GR218">
        <v>25</v>
      </c>
      <c r="GS218">
        <v>10079.2</v>
      </c>
      <c r="GT218">
        <v>10078.9</v>
      </c>
      <c r="GU218">
        <v>0.744629</v>
      </c>
      <c r="GV218">
        <v>2.24365</v>
      </c>
      <c r="GW218">
        <v>1.39648</v>
      </c>
      <c r="GX218">
        <v>2.34741</v>
      </c>
      <c r="GY218">
        <v>1.49536</v>
      </c>
      <c r="GZ218">
        <v>2.3938</v>
      </c>
      <c r="HA218">
        <v>35.2902</v>
      </c>
      <c r="HB218">
        <v>24.0437</v>
      </c>
      <c r="HC218">
        <v>18</v>
      </c>
      <c r="HD218">
        <v>527.403</v>
      </c>
      <c r="HE218">
        <v>420.065</v>
      </c>
      <c r="HF218">
        <v>13.5764</v>
      </c>
      <c r="HG218">
        <v>25.6107</v>
      </c>
      <c r="HH218">
        <v>30.0001</v>
      </c>
      <c r="HI218">
        <v>25.6567</v>
      </c>
      <c r="HJ218">
        <v>25.6166</v>
      </c>
      <c r="HK218">
        <v>14.911</v>
      </c>
      <c r="HL218">
        <v>26.2186</v>
      </c>
      <c r="HM218">
        <v>13.1946</v>
      </c>
      <c r="HN218">
        <v>13.5699</v>
      </c>
      <c r="HO218">
        <v>266.237</v>
      </c>
      <c r="HP218">
        <v>9.252610000000001</v>
      </c>
      <c r="HQ218">
        <v>101.199</v>
      </c>
      <c r="HR218">
        <v>101.099</v>
      </c>
    </row>
    <row r="219" spans="1:226">
      <c r="A219">
        <v>203</v>
      </c>
      <c r="B219">
        <v>1679428381.6</v>
      </c>
      <c r="C219">
        <v>6468.5</v>
      </c>
      <c r="D219" t="s">
        <v>766</v>
      </c>
      <c r="E219" t="s">
        <v>767</v>
      </c>
      <c r="F219">
        <v>5</v>
      </c>
      <c r="G219" t="s">
        <v>747</v>
      </c>
      <c r="H219" t="s">
        <v>354</v>
      </c>
      <c r="I219">
        <v>1679428373.814285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284.7607732966972</v>
      </c>
      <c r="AK219">
        <v>299.1936242424242</v>
      </c>
      <c r="AL219">
        <v>-3.359200346821998</v>
      </c>
      <c r="AM219">
        <v>64.85092903669198</v>
      </c>
      <c r="AN219">
        <f>(AP219 - AO219 + BO219*1E3/(8.314*(BQ219+273.15)) * AR219/BN219 * AQ219) * BN219/(100*BB219) * 1000/(1000 - AP219)</f>
        <v>0</v>
      </c>
      <c r="AO219">
        <v>9.215916787996871</v>
      </c>
      <c r="AP219">
        <v>9.413765384615392</v>
      </c>
      <c r="AQ219">
        <v>0.006030768179695481</v>
      </c>
      <c r="AR219">
        <v>96.61974573591498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1.1</v>
      </c>
      <c r="BC219">
        <v>0.5</v>
      </c>
      <c r="BD219" t="s">
        <v>355</v>
      </c>
      <c r="BE219">
        <v>2</v>
      </c>
      <c r="BF219" t="b">
        <v>1</v>
      </c>
      <c r="BG219">
        <v>1679428373.814285</v>
      </c>
      <c r="BH219">
        <v>320.4124642857143</v>
      </c>
      <c r="BI219">
        <v>298.2345714285714</v>
      </c>
      <c r="BJ219">
        <v>9.374095357142854</v>
      </c>
      <c r="BK219">
        <v>9.189623571428571</v>
      </c>
      <c r="BL219">
        <v>323.2585714285714</v>
      </c>
      <c r="BM219">
        <v>9.599398214285713</v>
      </c>
      <c r="BN219">
        <v>500.0491071428572</v>
      </c>
      <c r="BO219">
        <v>89.83633214285713</v>
      </c>
      <c r="BP219">
        <v>0.1000067642857143</v>
      </c>
      <c r="BQ219">
        <v>19.40026785714286</v>
      </c>
      <c r="BR219">
        <v>20.01039642857143</v>
      </c>
      <c r="BS219">
        <v>999.9000000000002</v>
      </c>
      <c r="BT219">
        <v>0</v>
      </c>
      <c r="BU219">
        <v>0</v>
      </c>
      <c r="BV219">
        <v>9999.732142857143</v>
      </c>
      <c r="BW219">
        <v>0</v>
      </c>
      <c r="BX219">
        <v>13.4848</v>
      </c>
      <c r="BY219">
        <v>22.17785714285714</v>
      </c>
      <c r="BZ219">
        <v>323.4440357142857</v>
      </c>
      <c r="CA219">
        <v>301.0002500000001</v>
      </c>
      <c r="CB219">
        <v>0.1844721428571428</v>
      </c>
      <c r="CC219">
        <v>298.2345714285714</v>
      </c>
      <c r="CD219">
        <v>9.189623571428571</v>
      </c>
      <c r="CE219">
        <v>0.8421342857142858</v>
      </c>
      <c r="CF219">
        <v>0.8255619999999999</v>
      </c>
      <c r="CG219">
        <v>4.438026428571429</v>
      </c>
      <c r="CH219">
        <v>4.154442857142857</v>
      </c>
      <c r="CI219">
        <v>2000.125714285714</v>
      </c>
      <c r="CJ219">
        <v>0.9800005714285712</v>
      </c>
      <c r="CK219">
        <v>0.0199992</v>
      </c>
      <c r="CL219">
        <v>0</v>
      </c>
      <c r="CM219">
        <v>2.2199</v>
      </c>
      <c r="CN219">
        <v>0</v>
      </c>
      <c r="CO219">
        <v>2378.746785714286</v>
      </c>
      <c r="CP219">
        <v>16750.50714285714</v>
      </c>
      <c r="CQ219">
        <v>40.68732142857142</v>
      </c>
      <c r="CR219">
        <v>41.77653571428571</v>
      </c>
      <c r="CS219">
        <v>40.77428571428571</v>
      </c>
      <c r="CT219">
        <v>41.04885714285714</v>
      </c>
      <c r="CU219">
        <v>38.935</v>
      </c>
      <c r="CV219">
        <v>1960.125</v>
      </c>
      <c r="CW219">
        <v>40.00035714285714</v>
      </c>
      <c r="CX219">
        <v>0</v>
      </c>
      <c r="CY219">
        <v>1679428388.7</v>
      </c>
      <c r="CZ219">
        <v>0</v>
      </c>
      <c r="DA219">
        <v>0</v>
      </c>
      <c r="DB219" t="s">
        <v>356</v>
      </c>
      <c r="DC219">
        <v>1678823626.5</v>
      </c>
      <c r="DD219">
        <v>1678823640.5</v>
      </c>
      <c r="DE219">
        <v>0</v>
      </c>
      <c r="DF219">
        <v>1.239</v>
      </c>
      <c r="DG219">
        <v>0.006</v>
      </c>
      <c r="DH219">
        <v>-2.298</v>
      </c>
      <c r="DI219">
        <v>-0.146</v>
      </c>
      <c r="DJ219">
        <v>420</v>
      </c>
      <c r="DK219">
        <v>21</v>
      </c>
      <c r="DL219">
        <v>0.57</v>
      </c>
      <c r="DM219">
        <v>0.05</v>
      </c>
      <c r="DN219">
        <v>22.17539268292683</v>
      </c>
      <c r="DO219">
        <v>1.014800696864121</v>
      </c>
      <c r="DP219">
        <v>0.2973689195876131</v>
      </c>
      <c r="DQ219">
        <v>0</v>
      </c>
      <c r="DR219">
        <v>0.2254699024390244</v>
      </c>
      <c r="DS219">
        <v>-0.5683180139372815</v>
      </c>
      <c r="DT219">
        <v>0.07458478198530422</v>
      </c>
      <c r="DU219">
        <v>0</v>
      </c>
      <c r="DV219">
        <v>0</v>
      </c>
      <c r="DW219">
        <v>2</v>
      </c>
      <c r="DX219" t="s">
        <v>381</v>
      </c>
      <c r="DY219">
        <v>2.98452</v>
      </c>
      <c r="DZ219">
        <v>2.71572</v>
      </c>
      <c r="EA219">
        <v>0.07154249999999999</v>
      </c>
      <c r="EB219">
        <v>0.0658465</v>
      </c>
      <c r="EC219">
        <v>0.0546238</v>
      </c>
      <c r="ED219">
        <v>0.0523555</v>
      </c>
      <c r="EE219">
        <v>29566.6</v>
      </c>
      <c r="EF219">
        <v>29843.8</v>
      </c>
      <c r="EG219">
        <v>29591.1</v>
      </c>
      <c r="EH219">
        <v>29541.8</v>
      </c>
      <c r="EI219">
        <v>37084.3</v>
      </c>
      <c r="EJ219">
        <v>37230.8</v>
      </c>
      <c r="EK219">
        <v>41686.5</v>
      </c>
      <c r="EL219">
        <v>42094.7</v>
      </c>
      <c r="EM219">
        <v>1.98223</v>
      </c>
      <c r="EN219">
        <v>1.87952</v>
      </c>
      <c r="EO219">
        <v>0.0413768</v>
      </c>
      <c r="EP219">
        <v>0</v>
      </c>
      <c r="EQ219">
        <v>19.3267</v>
      </c>
      <c r="ER219">
        <v>999.9</v>
      </c>
      <c r="ES219">
        <v>27.9</v>
      </c>
      <c r="ET219">
        <v>30.8</v>
      </c>
      <c r="EU219">
        <v>13.8526</v>
      </c>
      <c r="EV219">
        <v>63.2261</v>
      </c>
      <c r="EW219">
        <v>33.6378</v>
      </c>
      <c r="EX219">
        <v>1</v>
      </c>
      <c r="EY219">
        <v>-0.126697</v>
      </c>
      <c r="EZ219">
        <v>5.18907</v>
      </c>
      <c r="FA219">
        <v>20.2669</v>
      </c>
      <c r="FB219">
        <v>5.21984</v>
      </c>
      <c r="FC219">
        <v>12.0147</v>
      </c>
      <c r="FD219">
        <v>4.9899</v>
      </c>
      <c r="FE219">
        <v>3.28855</v>
      </c>
      <c r="FF219">
        <v>9999</v>
      </c>
      <c r="FG219">
        <v>9999</v>
      </c>
      <c r="FH219">
        <v>9999</v>
      </c>
      <c r="FI219">
        <v>999.9</v>
      </c>
      <c r="FJ219">
        <v>1.8674</v>
      </c>
      <c r="FK219">
        <v>1.86646</v>
      </c>
      <c r="FL219">
        <v>1.86596</v>
      </c>
      <c r="FM219">
        <v>1.86584</v>
      </c>
      <c r="FN219">
        <v>1.86768</v>
      </c>
      <c r="FO219">
        <v>1.87021</v>
      </c>
      <c r="FP219">
        <v>1.86887</v>
      </c>
      <c r="FQ219">
        <v>1.87027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-2.77</v>
      </c>
      <c r="GF219">
        <v>-0.2252</v>
      </c>
      <c r="GG219">
        <v>-1.841240210434717</v>
      </c>
      <c r="GH219">
        <v>-0.003310856085068561</v>
      </c>
      <c r="GI219">
        <v>6.863268723063948E-07</v>
      </c>
      <c r="GJ219">
        <v>-1.919107141366201E-10</v>
      </c>
      <c r="GK219">
        <v>-0.1688837207721138</v>
      </c>
      <c r="GL219">
        <v>-0.01731051475613908</v>
      </c>
      <c r="GM219">
        <v>0.001423790055903263</v>
      </c>
      <c r="GN219">
        <v>-2.424810517790065E-05</v>
      </c>
      <c r="GO219">
        <v>3</v>
      </c>
      <c r="GP219">
        <v>2318</v>
      </c>
      <c r="GQ219">
        <v>1</v>
      </c>
      <c r="GR219">
        <v>25</v>
      </c>
      <c r="GS219">
        <v>10079.3</v>
      </c>
      <c r="GT219">
        <v>10079</v>
      </c>
      <c r="GU219">
        <v>0.71167</v>
      </c>
      <c r="GV219">
        <v>2.24243</v>
      </c>
      <c r="GW219">
        <v>1.39648</v>
      </c>
      <c r="GX219">
        <v>2.34619</v>
      </c>
      <c r="GY219">
        <v>1.49536</v>
      </c>
      <c r="GZ219">
        <v>2.44873</v>
      </c>
      <c r="HA219">
        <v>35.2671</v>
      </c>
      <c r="HB219">
        <v>24.0437</v>
      </c>
      <c r="HC219">
        <v>18</v>
      </c>
      <c r="HD219">
        <v>527.566</v>
      </c>
      <c r="HE219">
        <v>420</v>
      </c>
      <c r="HF219">
        <v>13.565</v>
      </c>
      <c r="HG219">
        <v>25.6129</v>
      </c>
      <c r="HH219">
        <v>30.0001</v>
      </c>
      <c r="HI219">
        <v>25.6567</v>
      </c>
      <c r="HJ219">
        <v>25.6175</v>
      </c>
      <c r="HK219">
        <v>14.2517</v>
      </c>
      <c r="HL219">
        <v>26.2186</v>
      </c>
      <c r="HM219">
        <v>13.1946</v>
      </c>
      <c r="HN219">
        <v>13.5564</v>
      </c>
      <c r="HO219">
        <v>246.186</v>
      </c>
      <c r="HP219">
        <v>9.252610000000001</v>
      </c>
      <c r="HQ219">
        <v>101.199</v>
      </c>
      <c r="HR219">
        <v>101.1</v>
      </c>
    </row>
    <row r="220" spans="1:226">
      <c r="A220">
        <v>204</v>
      </c>
      <c r="B220">
        <v>1679428386.6</v>
      </c>
      <c r="C220">
        <v>6473.5</v>
      </c>
      <c r="D220" t="s">
        <v>768</v>
      </c>
      <c r="E220" t="s">
        <v>769</v>
      </c>
      <c r="F220">
        <v>5</v>
      </c>
      <c r="G220" t="s">
        <v>747</v>
      </c>
      <c r="H220" t="s">
        <v>354</v>
      </c>
      <c r="I220">
        <v>1679428379.1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267.8836595436745</v>
      </c>
      <c r="AK220">
        <v>282.4612727272726</v>
      </c>
      <c r="AL220">
        <v>-3.348632227544589</v>
      </c>
      <c r="AM220">
        <v>64.85092903669198</v>
      </c>
      <c r="AN220">
        <f>(AP220 - AO220 + BO220*1E3/(8.314*(BQ220+273.15)) * AR220/BN220 * AQ220) * BN220/(100*BB220) * 1000/(1000 - AP220)</f>
        <v>0</v>
      </c>
      <c r="AO220">
        <v>9.219400425642776</v>
      </c>
      <c r="AP220">
        <v>9.425895384615384</v>
      </c>
      <c r="AQ220">
        <v>0.00109263393349388</v>
      </c>
      <c r="AR220">
        <v>96.61974573591498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1.1</v>
      </c>
      <c r="BC220">
        <v>0.5</v>
      </c>
      <c r="BD220" t="s">
        <v>355</v>
      </c>
      <c r="BE220">
        <v>2</v>
      </c>
      <c r="BF220" t="b">
        <v>1</v>
      </c>
      <c r="BG220">
        <v>1679428379.1</v>
      </c>
      <c r="BH220">
        <v>303.0120740740741</v>
      </c>
      <c r="BI220">
        <v>280.6737777777777</v>
      </c>
      <c r="BJ220">
        <v>9.401721481481481</v>
      </c>
      <c r="BK220">
        <v>9.216553703703703</v>
      </c>
      <c r="BL220">
        <v>305.8068888888889</v>
      </c>
      <c r="BM220">
        <v>9.626932222222221</v>
      </c>
      <c r="BN220">
        <v>500.0368888888889</v>
      </c>
      <c r="BO220">
        <v>89.83614444444446</v>
      </c>
      <c r="BP220">
        <v>0.09995656666666666</v>
      </c>
      <c r="BQ220">
        <v>19.40030740740741</v>
      </c>
      <c r="BR220">
        <v>20.01405925925926</v>
      </c>
      <c r="BS220">
        <v>999.9000000000001</v>
      </c>
      <c r="BT220">
        <v>0</v>
      </c>
      <c r="BU220">
        <v>0</v>
      </c>
      <c r="BV220">
        <v>10004.0237037037</v>
      </c>
      <c r="BW220">
        <v>0</v>
      </c>
      <c r="BX220">
        <v>13.48315925925926</v>
      </c>
      <c r="BY220">
        <v>22.33818148148148</v>
      </c>
      <c r="BZ220">
        <v>305.8877037037037</v>
      </c>
      <c r="CA220">
        <v>283.2847407407407</v>
      </c>
      <c r="CB220">
        <v>0.1851670370370371</v>
      </c>
      <c r="CC220">
        <v>280.6737777777777</v>
      </c>
      <c r="CD220">
        <v>9.216553703703703</v>
      </c>
      <c r="CE220">
        <v>0.8446143703703705</v>
      </c>
      <c r="CF220">
        <v>0.8279797777777779</v>
      </c>
      <c r="CG220">
        <v>4.480053333333333</v>
      </c>
      <c r="CH220">
        <v>4.196258888888889</v>
      </c>
      <c r="CI220">
        <v>2000.095925925926</v>
      </c>
      <c r="CJ220">
        <v>0.9799995555555554</v>
      </c>
      <c r="CK220">
        <v>0.02000014444444444</v>
      </c>
      <c r="CL220">
        <v>0</v>
      </c>
      <c r="CM220">
        <v>2.297251851851852</v>
      </c>
      <c r="CN220">
        <v>0</v>
      </c>
      <c r="CO220">
        <v>2377.515185185185</v>
      </c>
      <c r="CP220">
        <v>16750.27037037037</v>
      </c>
      <c r="CQ220">
        <v>40.59470370370369</v>
      </c>
      <c r="CR220">
        <v>41.5738148148148</v>
      </c>
      <c r="CS220">
        <v>40.73122222222222</v>
      </c>
      <c r="CT220">
        <v>40.7984074074074</v>
      </c>
      <c r="CU220">
        <v>38.79137037037037</v>
      </c>
      <c r="CV220">
        <v>1960.092962962963</v>
      </c>
      <c r="CW220">
        <v>40.00259259259259</v>
      </c>
      <c r="CX220">
        <v>0</v>
      </c>
      <c r="CY220">
        <v>1679428393.5</v>
      </c>
      <c r="CZ220">
        <v>0</v>
      </c>
      <c r="DA220">
        <v>0</v>
      </c>
      <c r="DB220" t="s">
        <v>356</v>
      </c>
      <c r="DC220">
        <v>1678823626.5</v>
      </c>
      <c r="DD220">
        <v>1678823640.5</v>
      </c>
      <c r="DE220">
        <v>0</v>
      </c>
      <c r="DF220">
        <v>1.239</v>
      </c>
      <c r="DG220">
        <v>0.006</v>
      </c>
      <c r="DH220">
        <v>-2.298</v>
      </c>
      <c r="DI220">
        <v>-0.146</v>
      </c>
      <c r="DJ220">
        <v>420</v>
      </c>
      <c r="DK220">
        <v>21</v>
      </c>
      <c r="DL220">
        <v>0.57</v>
      </c>
      <c r="DM220">
        <v>0.05</v>
      </c>
      <c r="DN220">
        <v>22.25454634146342</v>
      </c>
      <c r="DO220">
        <v>1.10594634146343</v>
      </c>
      <c r="DP220">
        <v>0.2443910192529446</v>
      </c>
      <c r="DQ220">
        <v>0</v>
      </c>
      <c r="DR220">
        <v>0.1921808292682927</v>
      </c>
      <c r="DS220">
        <v>-0.07592101045296223</v>
      </c>
      <c r="DT220">
        <v>0.03609851492513396</v>
      </c>
      <c r="DU220">
        <v>1</v>
      </c>
      <c r="DV220">
        <v>1</v>
      </c>
      <c r="DW220">
        <v>2</v>
      </c>
      <c r="DX220" t="s">
        <v>357</v>
      </c>
      <c r="DY220">
        <v>2.98441</v>
      </c>
      <c r="DZ220">
        <v>2.71569</v>
      </c>
      <c r="EA220">
        <v>0.06822590000000001</v>
      </c>
      <c r="EB220">
        <v>0.0624918</v>
      </c>
      <c r="EC220">
        <v>0.0546744</v>
      </c>
      <c r="ED220">
        <v>0.0523436</v>
      </c>
      <c r="EE220">
        <v>29672</v>
      </c>
      <c r="EF220">
        <v>29950.9</v>
      </c>
      <c r="EG220">
        <v>29590.8</v>
      </c>
      <c r="EH220">
        <v>29541.8</v>
      </c>
      <c r="EI220">
        <v>37081.8</v>
      </c>
      <c r="EJ220">
        <v>37230.4</v>
      </c>
      <c r="EK220">
        <v>41686</v>
      </c>
      <c r="EL220">
        <v>42093.7</v>
      </c>
      <c r="EM220">
        <v>1.98225</v>
      </c>
      <c r="EN220">
        <v>1.87947</v>
      </c>
      <c r="EO220">
        <v>0.0424311</v>
      </c>
      <c r="EP220">
        <v>0</v>
      </c>
      <c r="EQ220">
        <v>19.3267</v>
      </c>
      <c r="ER220">
        <v>999.9</v>
      </c>
      <c r="ES220">
        <v>27.9</v>
      </c>
      <c r="ET220">
        <v>30.8</v>
      </c>
      <c r="EU220">
        <v>13.8509</v>
      </c>
      <c r="EV220">
        <v>63.3561</v>
      </c>
      <c r="EW220">
        <v>33.7059</v>
      </c>
      <c r="EX220">
        <v>1</v>
      </c>
      <c r="EY220">
        <v>-0.126606</v>
      </c>
      <c r="EZ220">
        <v>5.20487</v>
      </c>
      <c r="FA220">
        <v>20.2664</v>
      </c>
      <c r="FB220">
        <v>5.21999</v>
      </c>
      <c r="FC220">
        <v>12.0138</v>
      </c>
      <c r="FD220">
        <v>4.99005</v>
      </c>
      <c r="FE220">
        <v>3.28865</v>
      </c>
      <c r="FF220">
        <v>9999</v>
      </c>
      <c r="FG220">
        <v>9999</v>
      </c>
      <c r="FH220">
        <v>9999</v>
      </c>
      <c r="FI220">
        <v>999.9</v>
      </c>
      <c r="FJ220">
        <v>1.8674</v>
      </c>
      <c r="FK220">
        <v>1.86646</v>
      </c>
      <c r="FL220">
        <v>1.86597</v>
      </c>
      <c r="FM220">
        <v>1.86585</v>
      </c>
      <c r="FN220">
        <v>1.86768</v>
      </c>
      <c r="FO220">
        <v>1.87018</v>
      </c>
      <c r="FP220">
        <v>1.86886</v>
      </c>
      <c r="FQ220">
        <v>1.87027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-2.721</v>
      </c>
      <c r="GF220">
        <v>-0.2251</v>
      </c>
      <c r="GG220">
        <v>-1.841240210434717</v>
      </c>
      <c r="GH220">
        <v>-0.003310856085068561</v>
      </c>
      <c r="GI220">
        <v>6.863268723063948E-07</v>
      </c>
      <c r="GJ220">
        <v>-1.919107141366201E-10</v>
      </c>
      <c r="GK220">
        <v>-0.1688837207721138</v>
      </c>
      <c r="GL220">
        <v>-0.01731051475613908</v>
      </c>
      <c r="GM220">
        <v>0.001423790055903263</v>
      </c>
      <c r="GN220">
        <v>-2.424810517790065E-05</v>
      </c>
      <c r="GO220">
        <v>3</v>
      </c>
      <c r="GP220">
        <v>2318</v>
      </c>
      <c r="GQ220">
        <v>1</v>
      </c>
      <c r="GR220">
        <v>25</v>
      </c>
      <c r="GS220">
        <v>10079.3</v>
      </c>
      <c r="GT220">
        <v>10079.1</v>
      </c>
      <c r="GU220">
        <v>0.675049</v>
      </c>
      <c r="GV220">
        <v>2.24731</v>
      </c>
      <c r="GW220">
        <v>1.39771</v>
      </c>
      <c r="GX220">
        <v>2.34741</v>
      </c>
      <c r="GY220">
        <v>1.49536</v>
      </c>
      <c r="GZ220">
        <v>2.42065</v>
      </c>
      <c r="HA220">
        <v>35.2902</v>
      </c>
      <c r="HB220">
        <v>24.0437</v>
      </c>
      <c r="HC220">
        <v>18</v>
      </c>
      <c r="HD220">
        <v>527.583</v>
      </c>
      <c r="HE220">
        <v>419.971</v>
      </c>
      <c r="HF220">
        <v>13.5529</v>
      </c>
      <c r="HG220">
        <v>25.6129</v>
      </c>
      <c r="HH220">
        <v>30.0002</v>
      </c>
      <c r="HI220">
        <v>25.6567</v>
      </c>
      <c r="HJ220">
        <v>25.6175</v>
      </c>
      <c r="HK220">
        <v>13.5083</v>
      </c>
      <c r="HL220">
        <v>26.2186</v>
      </c>
      <c r="HM220">
        <v>13.1946</v>
      </c>
      <c r="HN220">
        <v>13.5457</v>
      </c>
      <c r="HO220">
        <v>232.83</v>
      </c>
      <c r="HP220">
        <v>9.252610000000001</v>
      </c>
      <c r="HQ220">
        <v>101.198</v>
      </c>
      <c r="HR220">
        <v>101.099</v>
      </c>
    </row>
    <row r="221" spans="1:226">
      <c r="A221">
        <v>205</v>
      </c>
      <c r="B221">
        <v>1679428391.6</v>
      </c>
      <c r="C221">
        <v>6478.5</v>
      </c>
      <c r="D221" t="s">
        <v>770</v>
      </c>
      <c r="E221" t="s">
        <v>771</v>
      </c>
      <c r="F221">
        <v>5</v>
      </c>
      <c r="G221" t="s">
        <v>747</v>
      </c>
      <c r="H221" t="s">
        <v>354</v>
      </c>
      <c r="I221">
        <v>1679428383.814285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251.2992980093562</v>
      </c>
      <c r="AK221">
        <v>265.8765818181817</v>
      </c>
      <c r="AL221">
        <v>-3.315831721566811</v>
      </c>
      <c r="AM221">
        <v>64.85092903669198</v>
      </c>
      <c r="AN221">
        <f>(AP221 - AO221 + BO221*1E3/(8.314*(BQ221+273.15)) * AR221/BN221 * AQ221) * BN221/(100*BB221) * 1000/(1000 - AP221)</f>
        <v>0</v>
      </c>
      <c r="AO221">
        <v>9.220346798348276</v>
      </c>
      <c r="AP221">
        <v>9.434726483516487</v>
      </c>
      <c r="AQ221">
        <v>0.0003340913050026394</v>
      </c>
      <c r="AR221">
        <v>96.61974573591498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1.1</v>
      </c>
      <c r="BC221">
        <v>0.5</v>
      </c>
      <c r="BD221" t="s">
        <v>355</v>
      </c>
      <c r="BE221">
        <v>2</v>
      </c>
      <c r="BF221" t="b">
        <v>1</v>
      </c>
      <c r="BG221">
        <v>1679428383.814285</v>
      </c>
      <c r="BH221">
        <v>287.41825</v>
      </c>
      <c r="BI221">
        <v>265.0329285714286</v>
      </c>
      <c r="BJ221">
        <v>9.418691071428571</v>
      </c>
      <c r="BK221">
        <v>9.219200714285716</v>
      </c>
      <c r="BL221">
        <v>290.1668571428572</v>
      </c>
      <c r="BM221">
        <v>9.643845357142856</v>
      </c>
      <c r="BN221">
        <v>500.05</v>
      </c>
      <c r="BO221">
        <v>89.83586428571428</v>
      </c>
      <c r="BP221">
        <v>0.1000134107142857</v>
      </c>
      <c r="BQ221">
        <v>19.40095357142857</v>
      </c>
      <c r="BR221">
        <v>20.01995714285714</v>
      </c>
      <c r="BS221">
        <v>999.9000000000002</v>
      </c>
      <c r="BT221">
        <v>0</v>
      </c>
      <c r="BU221">
        <v>0</v>
      </c>
      <c r="BV221">
        <v>10001.84964285714</v>
      </c>
      <c r="BW221">
        <v>0</v>
      </c>
      <c r="BX221">
        <v>13.47928571428572</v>
      </c>
      <c r="BY221">
        <v>22.38516071428571</v>
      </c>
      <c r="BZ221">
        <v>290.1509285714286</v>
      </c>
      <c r="CA221">
        <v>267.4991071428572</v>
      </c>
      <c r="CB221">
        <v>0.1994894642857143</v>
      </c>
      <c r="CC221">
        <v>265.0329285714286</v>
      </c>
      <c r="CD221">
        <v>9.219200714285716</v>
      </c>
      <c r="CE221">
        <v>0.8461361071428571</v>
      </c>
      <c r="CF221">
        <v>0.8282149642857143</v>
      </c>
      <c r="CG221">
        <v>4.505787857142857</v>
      </c>
      <c r="CH221">
        <v>4.200307499999999</v>
      </c>
      <c r="CI221">
        <v>2000.054285714286</v>
      </c>
      <c r="CJ221">
        <v>0.9799971428571427</v>
      </c>
      <c r="CK221">
        <v>0.02000255714285714</v>
      </c>
      <c r="CL221">
        <v>0</v>
      </c>
      <c r="CM221">
        <v>2.265478571428571</v>
      </c>
      <c r="CN221">
        <v>0</v>
      </c>
      <c r="CO221">
        <v>2376.213214285714</v>
      </c>
      <c r="CP221">
        <v>16749.91071428571</v>
      </c>
      <c r="CQ221">
        <v>40.49982142857142</v>
      </c>
      <c r="CR221">
        <v>41.40821428571427</v>
      </c>
      <c r="CS221">
        <v>40.68057142857142</v>
      </c>
      <c r="CT221">
        <v>40.61139285714285</v>
      </c>
      <c r="CU221">
        <v>38.70960714285714</v>
      </c>
      <c r="CV221">
        <v>1960.047857142857</v>
      </c>
      <c r="CW221">
        <v>40.00642857142856</v>
      </c>
      <c r="CX221">
        <v>0</v>
      </c>
      <c r="CY221">
        <v>1679428398.9</v>
      </c>
      <c r="CZ221">
        <v>0</v>
      </c>
      <c r="DA221">
        <v>0</v>
      </c>
      <c r="DB221" t="s">
        <v>356</v>
      </c>
      <c r="DC221">
        <v>1678823626.5</v>
      </c>
      <c r="DD221">
        <v>1678823640.5</v>
      </c>
      <c r="DE221">
        <v>0</v>
      </c>
      <c r="DF221">
        <v>1.239</v>
      </c>
      <c r="DG221">
        <v>0.006</v>
      </c>
      <c r="DH221">
        <v>-2.298</v>
      </c>
      <c r="DI221">
        <v>-0.146</v>
      </c>
      <c r="DJ221">
        <v>420</v>
      </c>
      <c r="DK221">
        <v>21</v>
      </c>
      <c r="DL221">
        <v>0.57</v>
      </c>
      <c r="DM221">
        <v>0.05</v>
      </c>
      <c r="DN221">
        <v>22.355415</v>
      </c>
      <c r="DO221">
        <v>0.6430581613508153</v>
      </c>
      <c r="DP221">
        <v>0.1048415269585482</v>
      </c>
      <c r="DQ221">
        <v>0</v>
      </c>
      <c r="DR221">
        <v>0.1904943</v>
      </c>
      <c r="DS221">
        <v>0.1856408555347087</v>
      </c>
      <c r="DT221">
        <v>0.01890288118673976</v>
      </c>
      <c r="DU221">
        <v>0</v>
      </c>
      <c r="DV221">
        <v>0</v>
      </c>
      <c r="DW221">
        <v>2</v>
      </c>
      <c r="DX221" t="s">
        <v>381</v>
      </c>
      <c r="DY221">
        <v>2.98443</v>
      </c>
      <c r="DZ221">
        <v>2.71566</v>
      </c>
      <c r="EA221">
        <v>0.0648604</v>
      </c>
      <c r="EB221">
        <v>0.0589848</v>
      </c>
      <c r="EC221">
        <v>0.05471</v>
      </c>
      <c r="ED221">
        <v>0.0523366</v>
      </c>
      <c r="EE221">
        <v>29779.1</v>
      </c>
      <c r="EF221">
        <v>30062.6</v>
      </c>
      <c r="EG221">
        <v>29590.8</v>
      </c>
      <c r="EH221">
        <v>29541.4</v>
      </c>
      <c r="EI221">
        <v>37080.1</v>
      </c>
      <c r="EJ221">
        <v>37230</v>
      </c>
      <c r="EK221">
        <v>41685.7</v>
      </c>
      <c r="EL221">
        <v>42093</v>
      </c>
      <c r="EM221">
        <v>1.98205</v>
      </c>
      <c r="EN221">
        <v>1.8792</v>
      </c>
      <c r="EO221">
        <v>0.0420921</v>
      </c>
      <c r="EP221">
        <v>0</v>
      </c>
      <c r="EQ221">
        <v>19.3284</v>
      </c>
      <c r="ER221">
        <v>999.9</v>
      </c>
      <c r="ES221">
        <v>27.8</v>
      </c>
      <c r="ET221">
        <v>30.8</v>
      </c>
      <c r="EU221">
        <v>13.8038</v>
      </c>
      <c r="EV221">
        <v>63.1861</v>
      </c>
      <c r="EW221">
        <v>33.6779</v>
      </c>
      <c r="EX221">
        <v>1</v>
      </c>
      <c r="EY221">
        <v>-0.126397</v>
      </c>
      <c r="EZ221">
        <v>5.2588</v>
      </c>
      <c r="FA221">
        <v>20.2649</v>
      </c>
      <c r="FB221">
        <v>5.22028</v>
      </c>
      <c r="FC221">
        <v>12.0144</v>
      </c>
      <c r="FD221">
        <v>4.9902</v>
      </c>
      <c r="FE221">
        <v>3.28865</v>
      </c>
      <c r="FF221">
        <v>9999</v>
      </c>
      <c r="FG221">
        <v>9999</v>
      </c>
      <c r="FH221">
        <v>9999</v>
      </c>
      <c r="FI221">
        <v>999.9</v>
      </c>
      <c r="FJ221">
        <v>1.8674</v>
      </c>
      <c r="FK221">
        <v>1.86646</v>
      </c>
      <c r="FL221">
        <v>1.86597</v>
      </c>
      <c r="FM221">
        <v>1.86584</v>
      </c>
      <c r="FN221">
        <v>1.86768</v>
      </c>
      <c r="FO221">
        <v>1.87021</v>
      </c>
      <c r="FP221">
        <v>1.86883</v>
      </c>
      <c r="FQ221">
        <v>1.87026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-2.672</v>
      </c>
      <c r="GF221">
        <v>-0.2251</v>
      </c>
      <c r="GG221">
        <v>-1.841240210434717</v>
      </c>
      <c r="GH221">
        <v>-0.003310856085068561</v>
      </c>
      <c r="GI221">
        <v>6.863268723063948E-07</v>
      </c>
      <c r="GJ221">
        <v>-1.919107141366201E-10</v>
      </c>
      <c r="GK221">
        <v>-0.1688837207721138</v>
      </c>
      <c r="GL221">
        <v>-0.01731051475613908</v>
      </c>
      <c r="GM221">
        <v>0.001423790055903263</v>
      </c>
      <c r="GN221">
        <v>-2.424810517790065E-05</v>
      </c>
      <c r="GO221">
        <v>3</v>
      </c>
      <c r="GP221">
        <v>2318</v>
      </c>
      <c r="GQ221">
        <v>1</v>
      </c>
      <c r="GR221">
        <v>25</v>
      </c>
      <c r="GS221">
        <v>10079.4</v>
      </c>
      <c r="GT221">
        <v>10079.2</v>
      </c>
      <c r="GU221">
        <v>0.64209</v>
      </c>
      <c r="GV221">
        <v>2.24854</v>
      </c>
      <c r="GW221">
        <v>1.39648</v>
      </c>
      <c r="GX221">
        <v>2.34741</v>
      </c>
      <c r="GY221">
        <v>1.49536</v>
      </c>
      <c r="GZ221">
        <v>2.45605</v>
      </c>
      <c r="HA221">
        <v>35.2902</v>
      </c>
      <c r="HB221">
        <v>24.0437</v>
      </c>
      <c r="HC221">
        <v>18</v>
      </c>
      <c r="HD221">
        <v>527.457</v>
      </c>
      <c r="HE221">
        <v>419.811</v>
      </c>
      <c r="HF221">
        <v>13.5399</v>
      </c>
      <c r="HG221">
        <v>25.615</v>
      </c>
      <c r="HH221">
        <v>30.0003</v>
      </c>
      <c r="HI221">
        <v>25.6574</v>
      </c>
      <c r="HJ221">
        <v>25.6175</v>
      </c>
      <c r="HK221">
        <v>12.8447</v>
      </c>
      <c r="HL221">
        <v>26.2186</v>
      </c>
      <c r="HM221">
        <v>13.1946</v>
      </c>
      <c r="HN221">
        <v>13.5173</v>
      </c>
      <c r="HO221">
        <v>212.796</v>
      </c>
      <c r="HP221">
        <v>9.252610000000001</v>
      </c>
      <c r="HQ221">
        <v>101.198</v>
      </c>
      <c r="HR221">
        <v>101.097</v>
      </c>
    </row>
    <row r="222" spans="1:226">
      <c r="A222">
        <v>206</v>
      </c>
      <c r="B222">
        <v>1679428396.6</v>
      </c>
      <c r="C222">
        <v>6483.5</v>
      </c>
      <c r="D222" t="s">
        <v>772</v>
      </c>
      <c r="E222" t="s">
        <v>773</v>
      </c>
      <c r="F222">
        <v>5</v>
      </c>
      <c r="G222" t="s">
        <v>747</v>
      </c>
      <c r="H222" t="s">
        <v>354</v>
      </c>
      <c r="I222">
        <v>1679428389.1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234.4609040426536</v>
      </c>
      <c r="AK222">
        <v>249.1935818181818</v>
      </c>
      <c r="AL222">
        <v>-3.341447689923467</v>
      </c>
      <c r="AM222">
        <v>64.85092903669198</v>
      </c>
      <c r="AN222">
        <f>(AP222 - AO222 + BO222*1E3/(8.314*(BQ222+273.15)) * AR222/BN222 * AQ222) * BN222/(100*BB222) * 1000/(1000 - AP222)</f>
        <v>0</v>
      </c>
      <c r="AO222">
        <v>9.222684349341218</v>
      </c>
      <c r="AP222">
        <v>9.436437362637371</v>
      </c>
      <c r="AQ222">
        <v>0.0001053049190404262</v>
      </c>
      <c r="AR222">
        <v>96.61974573591498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1.1</v>
      </c>
      <c r="BC222">
        <v>0.5</v>
      </c>
      <c r="BD222" t="s">
        <v>355</v>
      </c>
      <c r="BE222">
        <v>2</v>
      </c>
      <c r="BF222" t="b">
        <v>1</v>
      </c>
      <c r="BG222">
        <v>1679428389.1</v>
      </c>
      <c r="BH222">
        <v>269.945</v>
      </c>
      <c r="BI222">
        <v>247.4733703703704</v>
      </c>
      <c r="BJ222">
        <v>9.429636666666667</v>
      </c>
      <c r="BK222">
        <v>9.221356666666667</v>
      </c>
      <c r="BL222">
        <v>272.6415925925926</v>
      </c>
      <c r="BM222">
        <v>9.654752222222221</v>
      </c>
      <c r="BN222">
        <v>500.0492962962963</v>
      </c>
      <c r="BO222">
        <v>89.83486296296296</v>
      </c>
      <c r="BP222">
        <v>0.09997276666666667</v>
      </c>
      <c r="BQ222">
        <v>19.4007</v>
      </c>
      <c r="BR222">
        <v>20.02153333333333</v>
      </c>
      <c r="BS222">
        <v>999.9000000000001</v>
      </c>
      <c r="BT222">
        <v>0</v>
      </c>
      <c r="BU222">
        <v>0</v>
      </c>
      <c r="BV222">
        <v>10005.03666666667</v>
      </c>
      <c r="BW222">
        <v>0</v>
      </c>
      <c r="BX222">
        <v>13.47817777777778</v>
      </c>
      <c r="BY222">
        <v>22.47148888888889</v>
      </c>
      <c r="BZ222">
        <v>272.5146296296296</v>
      </c>
      <c r="CA222">
        <v>249.7766666666667</v>
      </c>
      <c r="CB222">
        <v>0.2082778518518518</v>
      </c>
      <c r="CC222">
        <v>247.4733703703704</v>
      </c>
      <c r="CD222">
        <v>9.221356666666667</v>
      </c>
      <c r="CE222">
        <v>0.8471099259259259</v>
      </c>
      <c r="CF222">
        <v>0.8283995185185186</v>
      </c>
      <c r="CG222">
        <v>4.522231481481482</v>
      </c>
      <c r="CH222">
        <v>4.203483703703704</v>
      </c>
      <c r="CI222">
        <v>2000.02</v>
      </c>
      <c r="CJ222">
        <v>0.979995111111111</v>
      </c>
      <c r="CK222">
        <v>0.02000458888888888</v>
      </c>
      <c r="CL222">
        <v>0</v>
      </c>
      <c r="CM222">
        <v>2.3123</v>
      </c>
      <c r="CN222">
        <v>0</v>
      </c>
      <c r="CO222">
        <v>2374.626666666667</v>
      </c>
      <c r="CP222">
        <v>16749.60740740741</v>
      </c>
      <c r="CQ222">
        <v>40.40018518518518</v>
      </c>
      <c r="CR222">
        <v>41.23818518518518</v>
      </c>
      <c r="CS222">
        <v>40.61540740740741</v>
      </c>
      <c r="CT222">
        <v>40.42107407407407</v>
      </c>
      <c r="CU222">
        <v>38.62248148148148</v>
      </c>
      <c r="CV222">
        <v>1960.01</v>
      </c>
      <c r="CW222">
        <v>40.01</v>
      </c>
      <c r="CX222">
        <v>0</v>
      </c>
      <c r="CY222">
        <v>1679428403.7</v>
      </c>
      <c r="CZ222">
        <v>0</v>
      </c>
      <c r="DA222">
        <v>0</v>
      </c>
      <c r="DB222" t="s">
        <v>356</v>
      </c>
      <c r="DC222">
        <v>1678823626.5</v>
      </c>
      <c r="DD222">
        <v>1678823640.5</v>
      </c>
      <c r="DE222">
        <v>0</v>
      </c>
      <c r="DF222">
        <v>1.239</v>
      </c>
      <c r="DG222">
        <v>0.006</v>
      </c>
      <c r="DH222">
        <v>-2.298</v>
      </c>
      <c r="DI222">
        <v>-0.146</v>
      </c>
      <c r="DJ222">
        <v>420</v>
      </c>
      <c r="DK222">
        <v>21</v>
      </c>
      <c r="DL222">
        <v>0.57</v>
      </c>
      <c r="DM222">
        <v>0.05</v>
      </c>
      <c r="DN222">
        <v>22.42306</v>
      </c>
      <c r="DO222">
        <v>0.8943692307691785</v>
      </c>
      <c r="DP222">
        <v>0.1185703605459642</v>
      </c>
      <c r="DQ222">
        <v>0</v>
      </c>
      <c r="DR222">
        <v>0.201091275</v>
      </c>
      <c r="DS222">
        <v>0.1119595609756096</v>
      </c>
      <c r="DT222">
        <v>0.01157247704898891</v>
      </c>
      <c r="DU222">
        <v>0</v>
      </c>
      <c r="DV222">
        <v>0</v>
      </c>
      <c r="DW222">
        <v>2</v>
      </c>
      <c r="DX222" t="s">
        <v>381</v>
      </c>
      <c r="DY222">
        <v>2.98428</v>
      </c>
      <c r="DZ222">
        <v>2.71577</v>
      </c>
      <c r="EA222">
        <v>0.0613889</v>
      </c>
      <c r="EB222">
        <v>0.0554408</v>
      </c>
      <c r="EC222">
        <v>0.0547188</v>
      </c>
      <c r="ED222">
        <v>0.0523404</v>
      </c>
      <c r="EE222">
        <v>29889.2</v>
      </c>
      <c r="EF222">
        <v>30175.8</v>
      </c>
      <c r="EG222">
        <v>29590.4</v>
      </c>
      <c r="EH222">
        <v>29541.4</v>
      </c>
      <c r="EI222">
        <v>37078.9</v>
      </c>
      <c r="EJ222">
        <v>37229.8</v>
      </c>
      <c r="EK222">
        <v>41684.9</v>
      </c>
      <c r="EL222">
        <v>42093.1</v>
      </c>
      <c r="EM222">
        <v>1.98215</v>
      </c>
      <c r="EN222">
        <v>1.87917</v>
      </c>
      <c r="EO222">
        <v>0.0409968</v>
      </c>
      <c r="EP222">
        <v>0</v>
      </c>
      <c r="EQ222">
        <v>19.3284</v>
      </c>
      <c r="ER222">
        <v>999.9</v>
      </c>
      <c r="ES222">
        <v>27.8</v>
      </c>
      <c r="ET222">
        <v>30.8</v>
      </c>
      <c r="EU222">
        <v>13.8034</v>
      </c>
      <c r="EV222">
        <v>63.2261</v>
      </c>
      <c r="EW222">
        <v>33.8662</v>
      </c>
      <c r="EX222">
        <v>1</v>
      </c>
      <c r="EY222">
        <v>-0.125785</v>
      </c>
      <c r="EZ222">
        <v>5.31679</v>
      </c>
      <c r="FA222">
        <v>20.263</v>
      </c>
      <c r="FB222">
        <v>5.22028</v>
      </c>
      <c r="FC222">
        <v>12.0147</v>
      </c>
      <c r="FD222">
        <v>4.9908</v>
      </c>
      <c r="FE222">
        <v>3.28865</v>
      </c>
      <c r="FF222">
        <v>9999</v>
      </c>
      <c r="FG222">
        <v>9999</v>
      </c>
      <c r="FH222">
        <v>9999</v>
      </c>
      <c r="FI222">
        <v>999.9</v>
      </c>
      <c r="FJ222">
        <v>1.86741</v>
      </c>
      <c r="FK222">
        <v>1.86646</v>
      </c>
      <c r="FL222">
        <v>1.86596</v>
      </c>
      <c r="FM222">
        <v>1.86584</v>
      </c>
      <c r="FN222">
        <v>1.86768</v>
      </c>
      <c r="FO222">
        <v>1.8702</v>
      </c>
      <c r="FP222">
        <v>1.86882</v>
      </c>
      <c r="FQ222">
        <v>1.87027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-2.623</v>
      </c>
      <c r="GF222">
        <v>-0.2251</v>
      </c>
      <c r="GG222">
        <v>-1.841240210434717</v>
      </c>
      <c r="GH222">
        <v>-0.003310856085068561</v>
      </c>
      <c r="GI222">
        <v>6.863268723063948E-07</v>
      </c>
      <c r="GJ222">
        <v>-1.919107141366201E-10</v>
      </c>
      <c r="GK222">
        <v>-0.1688837207721138</v>
      </c>
      <c r="GL222">
        <v>-0.01731051475613908</v>
      </c>
      <c r="GM222">
        <v>0.001423790055903263</v>
      </c>
      <c r="GN222">
        <v>-2.424810517790065E-05</v>
      </c>
      <c r="GO222">
        <v>3</v>
      </c>
      <c r="GP222">
        <v>2318</v>
      </c>
      <c r="GQ222">
        <v>1</v>
      </c>
      <c r="GR222">
        <v>25</v>
      </c>
      <c r="GS222">
        <v>10079.5</v>
      </c>
      <c r="GT222">
        <v>10079.3</v>
      </c>
      <c r="GU222">
        <v>0.604248</v>
      </c>
      <c r="GV222">
        <v>2.25464</v>
      </c>
      <c r="GW222">
        <v>1.39771</v>
      </c>
      <c r="GX222">
        <v>2.34741</v>
      </c>
      <c r="GY222">
        <v>1.49536</v>
      </c>
      <c r="GZ222">
        <v>2.43896</v>
      </c>
      <c r="HA222">
        <v>35.2902</v>
      </c>
      <c r="HB222">
        <v>24.035</v>
      </c>
      <c r="HC222">
        <v>18</v>
      </c>
      <c r="HD222">
        <v>527.537</v>
      </c>
      <c r="HE222">
        <v>419.797</v>
      </c>
      <c r="HF222">
        <v>13.513</v>
      </c>
      <c r="HG222">
        <v>25.6158</v>
      </c>
      <c r="HH222">
        <v>30.0004</v>
      </c>
      <c r="HI222">
        <v>25.6588</v>
      </c>
      <c r="HJ222">
        <v>25.6175</v>
      </c>
      <c r="HK222">
        <v>12.0872</v>
      </c>
      <c r="HL222">
        <v>26.2186</v>
      </c>
      <c r="HM222">
        <v>12.8208</v>
      </c>
      <c r="HN222">
        <v>13.4915</v>
      </c>
      <c r="HO222">
        <v>199.438</v>
      </c>
      <c r="HP222">
        <v>9.252610000000001</v>
      </c>
      <c r="HQ222">
        <v>101.196</v>
      </c>
      <c r="HR222">
        <v>101.097</v>
      </c>
    </row>
    <row r="223" spans="1:226">
      <c r="A223">
        <v>207</v>
      </c>
      <c r="B223">
        <v>1679428401.6</v>
      </c>
      <c r="C223">
        <v>6488.5</v>
      </c>
      <c r="D223" t="s">
        <v>774</v>
      </c>
      <c r="E223" t="s">
        <v>775</v>
      </c>
      <c r="F223">
        <v>5</v>
      </c>
      <c r="G223" t="s">
        <v>747</v>
      </c>
      <c r="H223" t="s">
        <v>354</v>
      </c>
      <c r="I223">
        <v>1679428393.814285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217.7805917244899</v>
      </c>
      <c r="AK223">
        <v>232.5593818181817</v>
      </c>
      <c r="AL223">
        <v>-3.327029041338724</v>
      </c>
      <c r="AM223">
        <v>64.85092903669198</v>
      </c>
      <c r="AN223">
        <f>(AP223 - AO223 + BO223*1E3/(8.314*(BQ223+273.15)) * AR223/BN223 * AQ223) * BN223/(100*BB223) * 1000/(1000 - AP223)</f>
        <v>0</v>
      </c>
      <c r="AO223">
        <v>9.218339201437153</v>
      </c>
      <c r="AP223">
        <v>9.436146043956052</v>
      </c>
      <c r="AQ223">
        <v>0.0001168411085038166</v>
      </c>
      <c r="AR223">
        <v>96.61974573591498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1.1</v>
      </c>
      <c r="BC223">
        <v>0.5</v>
      </c>
      <c r="BD223" t="s">
        <v>355</v>
      </c>
      <c r="BE223">
        <v>2</v>
      </c>
      <c r="BF223" t="b">
        <v>1</v>
      </c>
      <c r="BG223">
        <v>1679428393.814285</v>
      </c>
      <c r="BH223">
        <v>254.3935</v>
      </c>
      <c r="BI223">
        <v>231.8635714285714</v>
      </c>
      <c r="BJ223">
        <v>9.434618214285715</v>
      </c>
      <c r="BK223">
        <v>9.217128928571428</v>
      </c>
      <c r="BL223">
        <v>257.0435714285714</v>
      </c>
      <c r="BM223">
        <v>9.659717857142855</v>
      </c>
      <c r="BN223">
        <v>500.0548214285715</v>
      </c>
      <c r="BO223">
        <v>89.83331785714286</v>
      </c>
      <c r="BP223">
        <v>0.09999942857142856</v>
      </c>
      <c r="BQ223">
        <v>19.400725</v>
      </c>
      <c r="BR223">
        <v>20.01640357142857</v>
      </c>
      <c r="BS223">
        <v>999.9000000000002</v>
      </c>
      <c r="BT223">
        <v>0</v>
      </c>
      <c r="BU223">
        <v>0</v>
      </c>
      <c r="BV223">
        <v>10002.78357142857</v>
      </c>
      <c r="BW223">
        <v>0</v>
      </c>
      <c r="BX223">
        <v>13.55144642857143</v>
      </c>
      <c r="BY223">
        <v>22.52989285714286</v>
      </c>
      <c r="BZ223">
        <v>256.8164285714286</v>
      </c>
      <c r="CA223">
        <v>234.0206428571428</v>
      </c>
      <c r="CB223">
        <v>0.2174885</v>
      </c>
      <c r="CC223">
        <v>231.8635714285714</v>
      </c>
      <c r="CD223">
        <v>9.217128928571428</v>
      </c>
      <c r="CE223">
        <v>0.8475429999999999</v>
      </c>
      <c r="CF223">
        <v>0.8280054285714286</v>
      </c>
      <c r="CG223">
        <v>4.529536428571428</v>
      </c>
      <c r="CH223">
        <v>4.196697500000001</v>
      </c>
      <c r="CI223">
        <v>1999.998571428572</v>
      </c>
      <c r="CJ223">
        <v>0.9799938214285712</v>
      </c>
      <c r="CK223">
        <v>0.02000587857142857</v>
      </c>
      <c r="CL223">
        <v>0</v>
      </c>
      <c r="CM223">
        <v>2.313578571428571</v>
      </c>
      <c r="CN223">
        <v>0</v>
      </c>
      <c r="CO223">
        <v>2373.252857142857</v>
      </c>
      <c r="CP223">
        <v>16749.41071428571</v>
      </c>
      <c r="CQ223">
        <v>40.31664285714285</v>
      </c>
      <c r="CR223">
        <v>41.10239285714284</v>
      </c>
      <c r="CS223">
        <v>40.55335714285713</v>
      </c>
      <c r="CT223">
        <v>40.26760714285713</v>
      </c>
      <c r="CU223">
        <v>38.54892857142857</v>
      </c>
      <c r="CV223">
        <v>1959.9875</v>
      </c>
      <c r="CW223">
        <v>40.01</v>
      </c>
      <c r="CX223">
        <v>0</v>
      </c>
      <c r="CY223">
        <v>1679428408.5</v>
      </c>
      <c r="CZ223">
        <v>0</v>
      </c>
      <c r="DA223">
        <v>0</v>
      </c>
      <c r="DB223" t="s">
        <v>356</v>
      </c>
      <c r="DC223">
        <v>1678823626.5</v>
      </c>
      <c r="DD223">
        <v>1678823640.5</v>
      </c>
      <c r="DE223">
        <v>0</v>
      </c>
      <c r="DF223">
        <v>1.239</v>
      </c>
      <c r="DG223">
        <v>0.006</v>
      </c>
      <c r="DH223">
        <v>-2.298</v>
      </c>
      <c r="DI223">
        <v>-0.146</v>
      </c>
      <c r="DJ223">
        <v>420</v>
      </c>
      <c r="DK223">
        <v>21</v>
      </c>
      <c r="DL223">
        <v>0.57</v>
      </c>
      <c r="DM223">
        <v>0.05</v>
      </c>
      <c r="DN223">
        <v>22.501525</v>
      </c>
      <c r="DO223">
        <v>0.8563542213882974</v>
      </c>
      <c r="DP223">
        <v>0.1139864767198284</v>
      </c>
      <c r="DQ223">
        <v>0</v>
      </c>
      <c r="DR223">
        <v>0.213119775</v>
      </c>
      <c r="DS223">
        <v>0.1088033808630396</v>
      </c>
      <c r="DT223">
        <v>0.01156277043248611</v>
      </c>
      <c r="DU223">
        <v>0</v>
      </c>
      <c r="DV223">
        <v>0</v>
      </c>
      <c r="DW223">
        <v>2</v>
      </c>
      <c r="DX223" t="s">
        <v>381</v>
      </c>
      <c r="DY223">
        <v>2.98418</v>
      </c>
      <c r="DZ223">
        <v>2.71567</v>
      </c>
      <c r="EA223">
        <v>0.0578513</v>
      </c>
      <c r="EB223">
        <v>0.0518045</v>
      </c>
      <c r="EC223">
        <v>0.0547067</v>
      </c>
      <c r="ED223">
        <v>0.0522145</v>
      </c>
      <c r="EE223">
        <v>30002.5</v>
      </c>
      <c r="EF223">
        <v>30292.2</v>
      </c>
      <c r="EG223">
        <v>29591</v>
      </c>
      <c r="EH223">
        <v>29541.6</v>
      </c>
      <c r="EI223">
        <v>37080.1</v>
      </c>
      <c r="EJ223">
        <v>37235.1</v>
      </c>
      <c r="EK223">
        <v>41685.8</v>
      </c>
      <c r="EL223">
        <v>42093.5</v>
      </c>
      <c r="EM223">
        <v>1.98185</v>
      </c>
      <c r="EN223">
        <v>1.87917</v>
      </c>
      <c r="EO223">
        <v>0.0404529</v>
      </c>
      <c r="EP223">
        <v>0</v>
      </c>
      <c r="EQ223">
        <v>19.3288</v>
      </c>
      <c r="ER223">
        <v>999.9</v>
      </c>
      <c r="ES223">
        <v>27.8</v>
      </c>
      <c r="ET223">
        <v>30.8</v>
      </c>
      <c r="EU223">
        <v>13.8032</v>
      </c>
      <c r="EV223">
        <v>63.2361</v>
      </c>
      <c r="EW223">
        <v>33.6418</v>
      </c>
      <c r="EX223">
        <v>1</v>
      </c>
      <c r="EY223">
        <v>-0.125694</v>
      </c>
      <c r="EZ223">
        <v>5.29456</v>
      </c>
      <c r="FA223">
        <v>20.2638</v>
      </c>
      <c r="FB223">
        <v>5.22043</v>
      </c>
      <c r="FC223">
        <v>12.0143</v>
      </c>
      <c r="FD223">
        <v>4.9906</v>
      </c>
      <c r="FE223">
        <v>3.28865</v>
      </c>
      <c r="FF223">
        <v>9999</v>
      </c>
      <c r="FG223">
        <v>9999</v>
      </c>
      <c r="FH223">
        <v>9999</v>
      </c>
      <c r="FI223">
        <v>999.9</v>
      </c>
      <c r="FJ223">
        <v>1.86739</v>
      </c>
      <c r="FK223">
        <v>1.86646</v>
      </c>
      <c r="FL223">
        <v>1.86599</v>
      </c>
      <c r="FM223">
        <v>1.86584</v>
      </c>
      <c r="FN223">
        <v>1.86768</v>
      </c>
      <c r="FO223">
        <v>1.87017</v>
      </c>
      <c r="FP223">
        <v>1.86881</v>
      </c>
      <c r="FQ223">
        <v>1.87026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-2.573</v>
      </c>
      <c r="GF223">
        <v>-0.2251</v>
      </c>
      <c r="GG223">
        <v>-1.841240210434717</v>
      </c>
      <c r="GH223">
        <v>-0.003310856085068561</v>
      </c>
      <c r="GI223">
        <v>6.863268723063948E-07</v>
      </c>
      <c r="GJ223">
        <v>-1.919107141366201E-10</v>
      </c>
      <c r="GK223">
        <v>-0.1688837207721138</v>
      </c>
      <c r="GL223">
        <v>-0.01731051475613908</v>
      </c>
      <c r="GM223">
        <v>0.001423790055903263</v>
      </c>
      <c r="GN223">
        <v>-2.424810517790065E-05</v>
      </c>
      <c r="GO223">
        <v>3</v>
      </c>
      <c r="GP223">
        <v>2318</v>
      </c>
      <c r="GQ223">
        <v>1</v>
      </c>
      <c r="GR223">
        <v>25</v>
      </c>
      <c r="GS223">
        <v>10079.6</v>
      </c>
      <c r="GT223">
        <v>10079.4</v>
      </c>
      <c r="GU223">
        <v>0.570068</v>
      </c>
      <c r="GV223">
        <v>2.2583</v>
      </c>
      <c r="GW223">
        <v>1.39648</v>
      </c>
      <c r="GX223">
        <v>2.34741</v>
      </c>
      <c r="GY223">
        <v>1.49536</v>
      </c>
      <c r="GZ223">
        <v>2.4353</v>
      </c>
      <c r="HA223">
        <v>35.2902</v>
      </c>
      <c r="HB223">
        <v>24.0437</v>
      </c>
      <c r="HC223">
        <v>18</v>
      </c>
      <c r="HD223">
        <v>527.34</v>
      </c>
      <c r="HE223">
        <v>419.796</v>
      </c>
      <c r="HF223">
        <v>13.4881</v>
      </c>
      <c r="HG223">
        <v>25.6172</v>
      </c>
      <c r="HH223">
        <v>30.0003</v>
      </c>
      <c r="HI223">
        <v>25.6588</v>
      </c>
      <c r="HJ223">
        <v>25.6175</v>
      </c>
      <c r="HK223">
        <v>11.4066</v>
      </c>
      <c r="HL223">
        <v>26.2186</v>
      </c>
      <c r="HM223">
        <v>12.8208</v>
      </c>
      <c r="HN223">
        <v>13.4859</v>
      </c>
      <c r="HO223">
        <v>179.403</v>
      </c>
      <c r="HP223">
        <v>9.252610000000001</v>
      </c>
      <c r="HQ223">
        <v>101.198</v>
      </c>
      <c r="HR223">
        <v>101.098</v>
      </c>
    </row>
    <row r="224" spans="1:226">
      <c r="A224">
        <v>208</v>
      </c>
      <c r="B224">
        <v>1679428406.6</v>
      </c>
      <c r="C224">
        <v>6493.5</v>
      </c>
      <c r="D224" t="s">
        <v>776</v>
      </c>
      <c r="E224" t="s">
        <v>777</v>
      </c>
      <c r="F224">
        <v>5</v>
      </c>
      <c r="G224" t="s">
        <v>747</v>
      </c>
      <c r="H224" t="s">
        <v>354</v>
      </c>
      <c r="I224">
        <v>1679428399.1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201.1270617396169</v>
      </c>
      <c r="AK224">
        <v>215.904309090909</v>
      </c>
      <c r="AL224">
        <v>-3.329998903543062</v>
      </c>
      <c r="AM224">
        <v>64.85092903669198</v>
      </c>
      <c r="AN224">
        <f>(AP224 - AO224 + BO224*1E3/(8.314*(BQ224+273.15)) * AR224/BN224 * AQ224) * BN224/(100*BB224) * 1000/(1000 - AP224)</f>
        <v>0</v>
      </c>
      <c r="AO224">
        <v>9.190337493892887</v>
      </c>
      <c r="AP224">
        <v>9.425978461538463</v>
      </c>
      <c r="AQ224">
        <v>-0.0001735671732517034</v>
      </c>
      <c r="AR224">
        <v>96.61974573591498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1.1</v>
      </c>
      <c r="BC224">
        <v>0.5</v>
      </c>
      <c r="BD224" t="s">
        <v>355</v>
      </c>
      <c r="BE224">
        <v>2</v>
      </c>
      <c r="BF224" t="b">
        <v>1</v>
      </c>
      <c r="BG224">
        <v>1679428399.1</v>
      </c>
      <c r="BH224">
        <v>236.9596296296296</v>
      </c>
      <c r="BI224">
        <v>214.3507407407408</v>
      </c>
      <c r="BJ224">
        <v>9.43439814814815</v>
      </c>
      <c r="BK224">
        <v>9.206187407407407</v>
      </c>
      <c r="BL224">
        <v>239.5572962962963</v>
      </c>
      <c r="BM224">
        <v>9.659499259259258</v>
      </c>
      <c r="BN224">
        <v>500.0453333333334</v>
      </c>
      <c r="BO224">
        <v>89.83171851851851</v>
      </c>
      <c r="BP224">
        <v>0.09994903333333331</v>
      </c>
      <c r="BQ224">
        <v>19.39983703703703</v>
      </c>
      <c r="BR224">
        <v>20.00662962962963</v>
      </c>
      <c r="BS224">
        <v>999.9000000000001</v>
      </c>
      <c r="BT224">
        <v>0</v>
      </c>
      <c r="BU224">
        <v>0</v>
      </c>
      <c r="BV224">
        <v>10003.99814814815</v>
      </c>
      <c r="BW224">
        <v>0</v>
      </c>
      <c r="BX224">
        <v>13.67332592592593</v>
      </c>
      <c r="BY224">
        <v>22.60900370370371</v>
      </c>
      <c r="BZ224">
        <v>239.2165925925925</v>
      </c>
      <c r="CA224">
        <v>216.3425555555556</v>
      </c>
      <c r="CB224">
        <v>0.228211</v>
      </c>
      <c r="CC224">
        <v>214.3507407407408</v>
      </c>
      <c r="CD224">
        <v>9.206187407407407</v>
      </c>
      <c r="CE224">
        <v>0.8475082592592592</v>
      </c>
      <c r="CF224">
        <v>0.8270077407407407</v>
      </c>
      <c r="CG224">
        <v>4.528948518518519</v>
      </c>
      <c r="CH224">
        <v>4.179503703703704</v>
      </c>
      <c r="CI224">
        <v>2000.013703703704</v>
      </c>
      <c r="CJ224">
        <v>0.9799927777777777</v>
      </c>
      <c r="CK224">
        <v>0.02000692222222222</v>
      </c>
      <c r="CL224">
        <v>0</v>
      </c>
      <c r="CM224">
        <v>2.334607407407407</v>
      </c>
      <c r="CN224">
        <v>0</v>
      </c>
      <c r="CO224">
        <v>2371.651851851852</v>
      </c>
      <c r="CP224">
        <v>16749.53333333333</v>
      </c>
      <c r="CQ224">
        <v>40.22885185185186</v>
      </c>
      <c r="CR224">
        <v>40.96266666666666</v>
      </c>
      <c r="CS224">
        <v>40.48122222222222</v>
      </c>
      <c r="CT224">
        <v>40.10618518518518</v>
      </c>
      <c r="CU224">
        <v>38.47196296296296</v>
      </c>
      <c r="CV224">
        <v>1959.999259259259</v>
      </c>
      <c r="CW224">
        <v>40.01333333333333</v>
      </c>
      <c r="CX224">
        <v>0</v>
      </c>
      <c r="CY224">
        <v>1679428413.9</v>
      </c>
      <c r="CZ224">
        <v>0</v>
      </c>
      <c r="DA224">
        <v>0</v>
      </c>
      <c r="DB224" t="s">
        <v>356</v>
      </c>
      <c r="DC224">
        <v>1678823626.5</v>
      </c>
      <c r="DD224">
        <v>1678823640.5</v>
      </c>
      <c r="DE224">
        <v>0</v>
      </c>
      <c r="DF224">
        <v>1.239</v>
      </c>
      <c r="DG224">
        <v>0.006</v>
      </c>
      <c r="DH224">
        <v>-2.298</v>
      </c>
      <c r="DI224">
        <v>-0.146</v>
      </c>
      <c r="DJ224">
        <v>420</v>
      </c>
      <c r="DK224">
        <v>21</v>
      </c>
      <c r="DL224">
        <v>0.57</v>
      </c>
      <c r="DM224">
        <v>0.05</v>
      </c>
      <c r="DN224">
        <v>22.537135</v>
      </c>
      <c r="DO224">
        <v>0.9281988742964192</v>
      </c>
      <c r="DP224">
        <v>0.1144319482268829</v>
      </c>
      <c r="DQ224">
        <v>0</v>
      </c>
      <c r="DR224">
        <v>0.221735675</v>
      </c>
      <c r="DS224">
        <v>0.1291794934333957</v>
      </c>
      <c r="DT224">
        <v>0.01348233459084053</v>
      </c>
      <c r="DU224">
        <v>0</v>
      </c>
      <c r="DV224">
        <v>0</v>
      </c>
      <c r="DW224">
        <v>2</v>
      </c>
      <c r="DX224" t="s">
        <v>381</v>
      </c>
      <c r="DY224">
        <v>2.98434</v>
      </c>
      <c r="DZ224">
        <v>2.71545</v>
      </c>
      <c r="EA224">
        <v>0.0542217</v>
      </c>
      <c r="EB224">
        <v>0.0480565</v>
      </c>
      <c r="EC224">
        <v>0.0546653</v>
      </c>
      <c r="ED224">
        <v>0.0521855</v>
      </c>
      <c r="EE224">
        <v>30118.2</v>
      </c>
      <c r="EF224">
        <v>30412</v>
      </c>
      <c r="EG224">
        <v>29591.1</v>
      </c>
      <c r="EH224">
        <v>29541.7</v>
      </c>
      <c r="EI224">
        <v>37082</v>
      </c>
      <c r="EJ224">
        <v>37236.3</v>
      </c>
      <c r="EK224">
        <v>41686.1</v>
      </c>
      <c r="EL224">
        <v>42093.6</v>
      </c>
      <c r="EM224">
        <v>1.9818</v>
      </c>
      <c r="EN224">
        <v>1.87895</v>
      </c>
      <c r="EO224">
        <v>0.0409409</v>
      </c>
      <c r="EP224">
        <v>0</v>
      </c>
      <c r="EQ224">
        <v>19.33</v>
      </c>
      <c r="ER224">
        <v>999.9</v>
      </c>
      <c r="ES224">
        <v>27.7</v>
      </c>
      <c r="ET224">
        <v>30.8</v>
      </c>
      <c r="EU224">
        <v>13.7542</v>
      </c>
      <c r="EV224">
        <v>62.7961</v>
      </c>
      <c r="EW224">
        <v>33.9263</v>
      </c>
      <c r="EX224">
        <v>1</v>
      </c>
      <c r="EY224">
        <v>-0.127017</v>
      </c>
      <c r="EZ224">
        <v>4.4715</v>
      </c>
      <c r="FA224">
        <v>20.2862</v>
      </c>
      <c r="FB224">
        <v>5.21909</v>
      </c>
      <c r="FC224">
        <v>12.0128</v>
      </c>
      <c r="FD224">
        <v>4.9899</v>
      </c>
      <c r="FE224">
        <v>3.2885</v>
      </c>
      <c r="FF224">
        <v>9999</v>
      </c>
      <c r="FG224">
        <v>9999</v>
      </c>
      <c r="FH224">
        <v>9999</v>
      </c>
      <c r="FI224">
        <v>999.9</v>
      </c>
      <c r="FJ224">
        <v>1.8674</v>
      </c>
      <c r="FK224">
        <v>1.86646</v>
      </c>
      <c r="FL224">
        <v>1.86598</v>
      </c>
      <c r="FM224">
        <v>1.86584</v>
      </c>
      <c r="FN224">
        <v>1.86768</v>
      </c>
      <c r="FO224">
        <v>1.8702</v>
      </c>
      <c r="FP224">
        <v>1.86882</v>
      </c>
      <c r="FQ224">
        <v>1.87027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-2.523</v>
      </c>
      <c r="GF224">
        <v>-0.2251</v>
      </c>
      <c r="GG224">
        <v>-1.841240210434717</v>
      </c>
      <c r="GH224">
        <v>-0.003310856085068561</v>
      </c>
      <c r="GI224">
        <v>6.863268723063948E-07</v>
      </c>
      <c r="GJ224">
        <v>-1.919107141366201E-10</v>
      </c>
      <c r="GK224">
        <v>-0.1688837207721138</v>
      </c>
      <c r="GL224">
        <v>-0.01731051475613908</v>
      </c>
      <c r="GM224">
        <v>0.001423790055903263</v>
      </c>
      <c r="GN224">
        <v>-2.424810517790065E-05</v>
      </c>
      <c r="GO224">
        <v>3</v>
      </c>
      <c r="GP224">
        <v>2318</v>
      </c>
      <c r="GQ224">
        <v>1</v>
      </c>
      <c r="GR224">
        <v>25</v>
      </c>
      <c r="GS224">
        <v>10079.7</v>
      </c>
      <c r="GT224">
        <v>10079.4</v>
      </c>
      <c r="GU224">
        <v>0.532227</v>
      </c>
      <c r="GV224">
        <v>2.25708</v>
      </c>
      <c r="GW224">
        <v>1.39648</v>
      </c>
      <c r="GX224">
        <v>2.34741</v>
      </c>
      <c r="GY224">
        <v>1.49536</v>
      </c>
      <c r="GZ224">
        <v>2.46216</v>
      </c>
      <c r="HA224">
        <v>35.2671</v>
      </c>
      <c r="HB224">
        <v>24.0525</v>
      </c>
      <c r="HC224">
        <v>18</v>
      </c>
      <c r="HD224">
        <v>527.306</v>
      </c>
      <c r="HE224">
        <v>419.679</v>
      </c>
      <c r="HF224">
        <v>13.5075</v>
      </c>
      <c r="HG224">
        <v>25.619</v>
      </c>
      <c r="HH224">
        <v>29.9991</v>
      </c>
      <c r="HI224">
        <v>25.6588</v>
      </c>
      <c r="HJ224">
        <v>25.6193</v>
      </c>
      <c r="HK224">
        <v>10.6431</v>
      </c>
      <c r="HL224">
        <v>25.9385</v>
      </c>
      <c r="HM224">
        <v>12.8208</v>
      </c>
      <c r="HN224">
        <v>13.7384</v>
      </c>
      <c r="HO224">
        <v>166.039</v>
      </c>
      <c r="HP224">
        <v>9.252610000000001</v>
      </c>
      <c r="HQ224">
        <v>101.199</v>
      </c>
      <c r="HR224">
        <v>101.098</v>
      </c>
    </row>
    <row r="225" spans="1:226">
      <c r="A225">
        <v>209</v>
      </c>
      <c r="B225">
        <v>1679428411.6</v>
      </c>
      <c r="C225">
        <v>6498.5</v>
      </c>
      <c r="D225" t="s">
        <v>778</v>
      </c>
      <c r="E225" t="s">
        <v>779</v>
      </c>
      <c r="F225">
        <v>5</v>
      </c>
      <c r="G225" t="s">
        <v>747</v>
      </c>
      <c r="H225" t="s">
        <v>354</v>
      </c>
      <c r="I225">
        <v>1679428403.814285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184.2354458326176</v>
      </c>
      <c r="AK225">
        <v>199.1642969696969</v>
      </c>
      <c r="AL225">
        <v>-3.349125498978996</v>
      </c>
      <c r="AM225">
        <v>64.85092903669198</v>
      </c>
      <c r="AN225">
        <f>(AP225 - AO225 + BO225*1E3/(8.314*(BQ225+273.15)) * AR225/BN225 * AQ225) * BN225/(100*BB225) * 1000/(1000 - AP225)</f>
        <v>0</v>
      </c>
      <c r="AO225">
        <v>9.187988819560019</v>
      </c>
      <c r="AP225">
        <v>9.425246703296709</v>
      </c>
      <c r="AQ225">
        <v>-0.0001177943139158457</v>
      </c>
      <c r="AR225">
        <v>96.61974573591498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1.1</v>
      </c>
      <c r="BC225">
        <v>0.5</v>
      </c>
      <c r="BD225" t="s">
        <v>355</v>
      </c>
      <c r="BE225">
        <v>2</v>
      </c>
      <c r="BF225" t="b">
        <v>1</v>
      </c>
      <c r="BG225">
        <v>1679428403.814285</v>
      </c>
      <c r="BH225">
        <v>221.39</v>
      </c>
      <c r="BI225">
        <v>198.7170357142857</v>
      </c>
      <c r="BJ225">
        <v>9.430724642857143</v>
      </c>
      <c r="BK225">
        <v>9.198603214285715</v>
      </c>
      <c r="BL225">
        <v>223.9404642857143</v>
      </c>
      <c r="BM225">
        <v>9.655838928571429</v>
      </c>
      <c r="BN225">
        <v>500.0531785714285</v>
      </c>
      <c r="BO225">
        <v>89.83073571428572</v>
      </c>
      <c r="BP225">
        <v>0.09997452857142859</v>
      </c>
      <c r="BQ225">
        <v>19.401325</v>
      </c>
      <c r="BR225">
        <v>20.00658214285714</v>
      </c>
      <c r="BS225">
        <v>999.9000000000002</v>
      </c>
      <c r="BT225">
        <v>0</v>
      </c>
      <c r="BU225">
        <v>0</v>
      </c>
      <c r="BV225">
        <v>10000.77964285714</v>
      </c>
      <c r="BW225">
        <v>0</v>
      </c>
      <c r="BX225">
        <v>13.79288214285714</v>
      </c>
      <c r="BY225">
        <v>22.67302857142857</v>
      </c>
      <c r="BZ225">
        <v>223.4978571428572</v>
      </c>
      <c r="CA225">
        <v>200.5619285714286</v>
      </c>
      <c r="CB225">
        <v>0.2321220357142857</v>
      </c>
      <c r="CC225">
        <v>198.7170357142857</v>
      </c>
      <c r="CD225">
        <v>9.198603214285715</v>
      </c>
      <c r="CE225">
        <v>0.8471689642857142</v>
      </c>
      <c r="CF225">
        <v>0.8263172142857143</v>
      </c>
      <c r="CG225">
        <v>4.523225</v>
      </c>
      <c r="CH225">
        <v>4.167610357142857</v>
      </c>
      <c r="CI225">
        <v>2000.0175</v>
      </c>
      <c r="CJ225">
        <v>0.9799964642857141</v>
      </c>
      <c r="CK225">
        <v>0.02000340714285715</v>
      </c>
      <c r="CL225">
        <v>0</v>
      </c>
      <c r="CM225">
        <v>2.329414285714286</v>
      </c>
      <c r="CN225">
        <v>0</v>
      </c>
      <c r="CO225">
        <v>2370.222142857142</v>
      </c>
      <c r="CP225">
        <v>16749.59285714286</v>
      </c>
      <c r="CQ225">
        <v>40.15371428571427</v>
      </c>
      <c r="CR225">
        <v>40.84567857142856</v>
      </c>
      <c r="CS225">
        <v>40.41271428571428</v>
      </c>
      <c r="CT225">
        <v>39.96846428571428</v>
      </c>
      <c r="CU225">
        <v>38.41271428571428</v>
      </c>
      <c r="CV225">
        <v>1960.008571428572</v>
      </c>
      <c r="CW225">
        <v>40.00785714285714</v>
      </c>
      <c r="CX225">
        <v>0</v>
      </c>
      <c r="CY225">
        <v>1679428418.7</v>
      </c>
      <c r="CZ225">
        <v>0</v>
      </c>
      <c r="DA225">
        <v>0</v>
      </c>
      <c r="DB225" t="s">
        <v>356</v>
      </c>
      <c r="DC225">
        <v>1678823626.5</v>
      </c>
      <c r="DD225">
        <v>1678823640.5</v>
      </c>
      <c r="DE225">
        <v>0</v>
      </c>
      <c r="DF225">
        <v>1.239</v>
      </c>
      <c r="DG225">
        <v>0.006</v>
      </c>
      <c r="DH225">
        <v>-2.298</v>
      </c>
      <c r="DI225">
        <v>-0.146</v>
      </c>
      <c r="DJ225">
        <v>420</v>
      </c>
      <c r="DK225">
        <v>21</v>
      </c>
      <c r="DL225">
        <v>0.57</v>
      </c>
      <c r="DM225">
        <v>0.05</v>
      </c>
      <c r="DN225">
        <v>22.6519825</v>
      </c>
      <c r="DO225">
        <v>0.7418780487804923</v>
      </c>
      <c r="DP225">
        <v>0.08664527652301648</v>
      </c>
      <c r="DQ225">
        <v>0</v>
      </c>
      <c r="DR225">
        <v>0.22782625</v>
      </c>
      <c r="DS225">
        <v>0.06378173358348961</v>
      </c>
      <c r="DT225">
        <v>0.01185823486601189</v>
      </c>
      <c r="DU225">
        <v>1</v>
      </c>
      <c r="DV225">
        <v>1</v>
      </c>
      <c r="DW225">
        <v>2</v>
      </c>
      <c r="DX225" t="s">
        <v>357</v>
      </c>
      <c r="DY225">
        <v>2.98429</v>
      </c>
      <c r="DZ225">
        <v>2.71569</v>
      </c>
      <c r="EA225">
        <v>0.0504867</v>
      </c>
      <c r="EB225">
        <v>0.0442291</v>
      </c>
      <c r="EC225">
        <v>0.0546676</v>
      </c>
      <c r="ED225">
        <v>0.0522988</v>
      </c>
      <c r="EE225">
        <v>30237.1</v>
      </c>
      <c r="EF225">
        <v>30534.1</v>
      </c>
      <c r="EG225">
        <v>29591.1</v>
      </c>
      <c r="EH225">
        <v>29541.5</v>
      </c>
      <c r="EI225">
        <v>37081.6</v>
      </c>
      <c r="EJ225">
        <v>37231.5</v>
      </c>
      <c r="EK225">
        <v>41685.9</v>
      </c>
      <c r="EL225">
        <v>42093.4</v>
      </c>
      <c r="EM225">
        <v>1.9818</v>
      </c>
      <c r="EN225">
        <v>1.87878</v>
      </c>
      <c r="EO225">
        <v>0.0417158</v>
      </c>
      <c r="EP225">
        <v>0</v>
      </c>
      <c r="EQ225">
        <v>19.33</v>
      </c>
      <c r="ER225">
        <v>999.9</v>
      </c>
      <c r="ES225">
        <v>27.7</v>
      </c>
      <c r="ET225">
        <v>30.8</v>
      </c>
      <c r="EU225">
        <v>13.7535</v>
      </c>
      <c r="EV225">
        <v>63.2561</v>
      </c>
      <c r="EW225">
        <v>33.754</v>
      </c>
      <c r="EX225">
        <v>1</v>
      </c>
      <c r="EY225">
        <v>-0.130414</v>
      </c>
      <c r="EZ225">
        <v>4.63934</v>
      </c>
      <c r="FA225">
        <v>20.2833</v>
      </c>
      <c r="FB225">
        <v>5.21909</v>
      </c>
      <c r="FC225">
        <v>12.0126</v>
      </c>
      <c r="FD225">
        <v>4.99015</v>
      </c>
      <c r="FE225">
        <v>3.2885</v>
      </c>
      <c r="FF225">
        <v>9999</v>
      </c>
      <c r="FG225">
        <v>9999</v>
      </c>
      <c r="FH225">
        <v>9999</v>
      </c>
      <c r="FI225">
        <v>999.9</v>
      </c>
      <c r="FJ225">
        <v>1.86739</v>
      </c>
      <c r="FK225">
        <v>1.86646</v>
      </c>
      <c r="FL225">
        <v>1.86595</v>
      </c>
      <c r="FM225">
        <v>1.86584</v>
      </c>
      <c r="FN225">
        <v>1.86768</v>
      </c>
      <c r="FO225">
        <v>1.87017</v>
      </c>
      <c r="FP225">
        <v>1.86881</v>
      </c>
      <c r="FQ225">
        <v>1.87026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-2.472</v>
      </c>
      <c r="GF225">
        <v>-0.2251</v>
      </c>
      <c r="GG225">
        <v>-1.841240210434717</v>
      </c>
      <c r="GH225">
        <v>-0.003310856085068561</v>
      </c>
      <c r="GI225">
        <v>6.863268723063948E-07</v>
      </c>
      <c r="GJ225">
        <v>-1.919107141366201E-10</v>
      </c>
      <c r="GK225">
        <v>-0.1688837207721138</v>
      </c>
      <c r="GL225">
        <v>-0.01731051475613908</v>
      </c>
      <c r="GM225">
        <v>0.001423790055903263</v>
      </c>
      <c r="GN225">
        <v>-2.424810517790065E-05</v>
      </c>
      <c r="GO225">
        <v>3</v>
      </c>
      <c r="GP225">
        <v>2318</v>
      </c>
      <c r="GQ225">
        <v>1</v>
      </c>
      <c r="GR225">
        <v>25</v>
      </c>
      <c r="GS225">
        <v>10079.8</v>
      </c>
      <c r="GT225">
        <v>10079.5</v>
      </c>
      <c r="GU225">
        <v>0.498047</v>
      </c>
      <c r="GV225">
        <v>2.2644</v>
      </c>
      <c r="GW225">
        <v>1.39648</v>
      </c>
      <c r="GX225">
        <v>2.34741</v>
      </c>
      <c r="GY225">
        <v>1.49536</v>
      </c>
      <c r="GZ225">
        <v>2.44751</v>
      </c>
      <c r="HA225">
        <v>35.2671</v>
      </c>
      <c r="HB225">
        <v>24.0525</v>
      </c>
      <c r="HC225">
        <v>18</v>
      </c>
      <c r="HD225">
        <v>527.325</v>
      </c>
      <c r="HE225">
        <v>419.581</v>
      </c>
      <c r="HF225">
        <v>13.7013</v>
      </c>
      <c r="HG225">
        <v>25.6195</v>
      </c>
      <c r="HH225">
        <v>29.9982</v>
      </c>
      <c r="HI225">
        <v>25.6607</v>
      </c>
      <c r="HJ225">
        <v>25.6196</v>
      </c>
      <c r="HK225">
        <v>9.95445</v>
      </c>
      <c r="HL225">
        <v>25.9385</v>
      </c>
      <c r="HM225">
        <v>12.8208</v>
      </c>
      <c r="HN225">
        <v>13.6796</v>
      </c>
      <c r="HO225">
        <v>146.005</v>
      </c>
      <c r="HP225">
        <v>9.252610000000001</v>
      </c>
      <c r="HQ225">
        <v>101.198</v>
      </c>
      <c r="HR225">
        <v>101.098</v>
      </c>
    </row>
    <row r="226" spans="1:226">
      <c r="A226">
        <v>210</v>
      </c>
      <c r="B226">
        <v>1679428416.1</v>
      </c>
      <c r="C226">
        <v>6503</v>
      </c>
      <c r="D226" t="s">
        <v>780</v>
      </c>
      <c r="E226" t="s">
        <v>781</v>
      </c>
      <c r="F226">
        <v>5</v>
      </c>
      <c r="G226" t="s">
        <v>747</v>
      </c>
      <c r="H226" t="s">
        <v>354</v>
      </c>
      <c r="I226">
        <v>1679428408.260714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169.3236579527896</v>
      </c>
      <c r="AK226">
        <v>184.1766545454545</v>
      </c>
      <c r="AL226">
        <v>-3.333714965732906</v>
      </c>
      <c r="AM226">
        <v>64.85092903669198</v>
      </c>
      <c r="AN226">
        <f>(AP226 - AO226 + BO226*1E3/(8.314*(BQ226+273.15)) * AR226/BN226 * AQ226) * BN226/(100*BB226) * 1000/(1000 - AP226)</f>
        <v>0</v>
      </c>
      <c r="AO226">
        <v>9.212738304012662</v>
      </c>
      <c r="AP226">
        <v>9.434874285714287</v>
      </c>
      <c r="AQ226">
        <v>0.0001018908249007395</v>
      </c>
      <c r="AR226">
        <v>96.61974573591498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1.1</v>
      </c>
      <c r="BC226">
        <v>0.5</v>
      </c>
      <c r="BD226" t="s">
        <v>355</v>
      </c>
      <c r="BE226">
        <v>2</v>
      </c>
      <c r="BF226" t="b">
        <v>1</v>
      </c>
      <c r="BG226">
        <v>1679428408.260714</v>
      </c>
      <c r="BH226">
        <v>206.6986785714286</v>
      </c>
      <c r="BI226">
        <v>183.9868571428571</v>
      </c>
      <c r="BJ226">
        <v>9.428884642857142</v>
      </c>
      <c r="BK226">
        <v>9.199195</v>
      </c>
      <c r="BL226">
        <v>209.2043214285715</v>
      </c>
      <c r="BM226">
        <v>9.654005357142859</v>
      </c>
      <c r="BN226">
        <v>500.0474285714285</v>
      </c>
      <c r="BO226">
        <v>89.83030714285714</v>
      </c>
      <c r="BP226">
        <v>0.1000224035714286</v>
      </c>
      <c r="BQ226">
        <v>19.40421071428571</v>
      </c>
      <c r="BR226">
        <v>20.01173928571429</v>
      </c>
      <c r="BS226">
        <v>999.9000000000002</v>
      </c>
      <c r="BT226">
        <v>0</v>
      </c>
      <c r="BU226">
        <v>0</v>
      </c>
      <c r="BV226">
        <v>9990.889285714287</v>
      </c>
      <c r="BW226">
        <v>0</v>
      </c>
      <c r="BX226">
        <v>13.85736785714286</v>
      </c>
      <c r="BY226">
        <v>22.71182142857143</v>
      </c>
      <c r="BZ226">
        <v>208.6661785714286</v>
      </c>
      <c r="CA226">
        <v>185.6949642857143</v>
      </c>
      <c r="CB226">
        <v>0.2296898214285714</v>
      </c>
      <c r="CC226">
        <v>183.9868571428571</v>
      </c>
      <c r="CD226">
        <v>9.199195</v>
      </c>
      <c r="CE226">
        <v>0.8469996428571429</v>
      </c>
      <c r="CF226">
        <v>0.8263665</v>
      </c>
      <c r="CG226">
        <v>4.520370357142856</v>
      </c>
      <c r="CH226">
        <v>4.168459285714285</v>
      </c>
      <c r="CI226">
        <v>2000.027857142857</v>
      </c>
      <c r="CJ226">
        <v>0.9800002857142855</v>
      </c>
      <c r="CK226">
        <v>0.01999975714285715</v>
      </c>
      <c r="CL226">
        <v>0</v>
      </c>
      <c r="CM226">
        <v>2.366275</v>
      </c>
      <c r="CN226">
        <v>0</v>
      </c>
      <c r="CO226">
        <v>2368.7025</v>
      </c>
      <c r="CP226">
        <v>16749.69642857143</v>
      </c>
      <c r="CQ226">
        <v>40.07560714285713</v>
      </c>
      <c r="CR226">
        <v>40.74753571428572</v>
      </c>
      <c r="CS226">
        <v>40.34792857142857</v>
      </c>
      <c r="CT226">
        <v>39.84792857142857</v>
      </c>
      <c r="CU226">
        <v>38.35685714285714</v>
      </c>
      <c r="CV226">
        <v>1960.025</v>
      </c>
      <c r="CW226">
        <v>40.00214285714286</v>
      </c>
      <c r="CX226">
        <v>0</v>
      </c>
      <c r="CY226">
        <v>1679428422.9</v>
      </c>
      <c r="CZ226">
        <v>0</v>
      </c>
      <c r="DA226">
        <v>0</v>
      </c>
      <c r="DB226" t="s">
        <v>356</v>
      </c>
      <c r="DC226">
        <v>1678823626.5</v>
      </c>
      <c r="DD226">
        <v>1678823640.5</v>
      </c>
      <c r="DE226">
        <v>0</v>
      </c>
      <c r="DF226">
        <v>1.239</v>
      </c>
      <c r="DG226">
        <v>0.006</v>
      </c>
      <c r="DH226">
        <v>-2.298</v>
      </c>
      <c r="DI226">
        <v>-0.146</v>
      </c>
      <c r="DJ226">
        <v>420</v>
      </c>
      <c r="DK226">
        <v>21</v>
      </c>
      <c r="DL226">
        <v>0.57</v>
      </c>
      <c r="DM226">
        <v>0.05</v>
      </c>
      <c r="DN226">
        <v>22.6778</v>
      </c>
      <c r="DO226">
        <v>0.7267564727954874</v>
      </c>
      <c r="DP226">
        <v>0.08512539280379265</v>
      </c>
      <c r="DQ226">
        <v>0</v>
      </c>
      <c r="DR226">
        <v>0.228633475</v>
      </c>
      <c r="DS226">
        <v>-0.0336152532833022</v>
      </c>
      <c r="DT226">
        <v>0.01088131746616075</v>
      </c>
      <c r="DU226">
        <v>1</v>
      </c>
      <c r="DV226">
        <v>1</v>
      </c>
      <c r="DW226">
        <v>2</v>
      </c>
      <c r="DX226" t="s">
        <v>357</v>
      </c>
      <c r="DY226">
        <v>2.98424</v>
      </c>
      <c r="DZ226">
        <v>2.71557</v>
      </c>
      <c r="EA226">
        <v>0.0470606</v>
      </c>
      <c r="EB226">
        <v>0.0407106</v>
      </c>
      <c r="EC226">
        <v>0.0547071</v>
      </c>
      <c r="ED226">
        <v>0.0523095</v>
      </c>
      <c r="EE226">
        <v>30345.5</v>
      </c>
      <c r="EF226">
        <v>30646.7</v>
      </c>
      <c r="EG226">
        <v>29590.4</v>
      </c>
      <c r="EH226">
        <v>29541.7</v>
      </c>
      <c r="EI226">
        <v>37079.4</v>
      </c>
      <c r="EJ226">
        <v>37231.1</v>
      </c>
      <c r="EK226">
        <v>41685.2</v>
      </c>
      <c r="EL226">
        <v>42093.5</v>
      </c>
      <c r="EM226">
        <v>1.9822</v>
      </c>
      <c r="EN226">
        <v>1.87895</v>
      </c>
      <c r="EO226">
        <v>0.0415742</v>
      </c>
      <c r="EP226">
        <v>0</v>
      </c>
      <c r="EQ226">
        <v>19.3304</v>
      </c>
      <c r="ER226">
        <v>999.9</v>
      </c>
      <c r="ES226">
        <v>27.7</v>
      </c>
      <c r="ET226">
        <v>30.8</v>
      </c>
      <c r="EU226">
        <v>13.7538</v>
      </c>
      <c r="EV226">
        <v>63.4761</v>
      </c>
      <c r="EW226">
        <v>33.8381</v>
      </c>
      <c r="EX226">
        <v>1</v>
      </c>
      <c r="EY226">
        <v>-0.128504</v>
      </c>
      <c r="EZ226">
        <v>4.91408</v>
      </c>
      <c r="FA226">
        <v>20.2753</v>
      </c>
      <c r="FB226">
        <v>5.21939</v>
      </c>
      <c r="FC226">
        <v>12.0128</v>
      </c>
      <c r="FD226">
        <v>4.9904</v>
      </c>
      <c r="FE226">
        <v>3.2885</v>
      </c>
      <c r="FF226">
        <v>9999</v>
      </c>
      <c r="FG226">
        <v>9999</v>
      </c>
      <c r="FH226">
        <v>9999</v>
      </c>
      <c r="FI226">
        <v>999.9</v>
      </c>
      <c r="FJ226">
        <v>1.86739</v>
      </c>
      <c r="FK226">
        <v>1.86646</v>
      </c>
      <c r="FL226">
        <v>1.86598</v>
      </c>
      <c r="FM226">
        <v>1.86584</v>
      </c>
      <c r="FN226">
        <v>1.86768</v>
      </c>
      <c r="FO226">
        <v>1.87015</v>
      </c>
      <c r="FP226">
        <v>1.86882</v>
      </c>
      <c r="FQ226">
        <v>1.87026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-2.426</v>
      </c>
      <c r="GF226">
        <v>-0.2251</v>
      </c>
      <c r="GG226">
        <v>-1.841240210434717</v>
      </c>
      <c r="GH226">
        <v>-0.003310856085068561</v>
      </c>
      <c r="GI226">
        <v>6.863268723063948E-07</v>
      </c>
      <c r="GJ226">
        <v>-1.919107141366201E-10</v>
      </c>
      <c r="GK226">
        <v>-0.1688837207721138</v>
      </c>
      <c r="GL226">
        <v>-0.01731051475613908</v>
      </c>
      <c r="GM226">
        <v>0.001423790055903263</v>
      </c>
      <c r="GN226">
        <v>-2.424810517790065E-05</v>
      </c>
      <c r="GO226">
        <v>3</v>
      </c>
      <c r="GP226">
        <v>2318</v>
      </c>
      <c r="GQ226">
        <v>1</v>
      </c>
      <c r="GR226">
        <v>25</v>
      </c>
      <c r="GS226">
        <v>10079.8</v>
      </c>
      <c r="GT226">
        <v>10079.6</v>
      </c>
      <c r="GU226">
        <v>0.462646</v>
      </c>
      <c r="GV226">
        <v>2.2644</v>
      </c>
      <c r="GW226">
        <v>1.39771</v>
      </c>
      <c r="GX226">
        <v>2.34741</v>
      </c>
      <c r="GY226">
        <v>1.49536</v>
      </c>
      <c r="GZ226">
        <v>2.51831</v>
      </c>
      <c r="HA226">
        <v>35.2902</v>
      </c>
      <c r="HB226">
        <v>24.0525</v>
      </c>
      <c r="HC226">
        <v>18</v>
      </c>
      <c r="HD226">
        <v>527.59</v>
      </c>
      <c r="HE226">
        <v>419.682</v>
      </c>
      <c r="HF226">
        <v>13.7062</v>
      </c>
      <c r="HG226">
        <v>25.6215</v>
      </c>
      <c r="HH226">
        <v>30.0005</v>
      </c>
      <c r="HI226">
        <v>25.661</v>
      </c>
      <c r="HJ226">
        <v>25.6196</v>
      </c>
      <c r="HK226">
        <v>9.24441</v>
      </c>
      <c r="HL226">
        <v>25.9385</v>
      </c>
      <c r="HM226">
        <v>12.8208</v>
      </c>
      <c r="HN226">
        <v>13.6616</v>
      </c>
      <c r="HO226">
        <v>132.647</v>
      </c>
      <c r="HP226">
        <v>9.252610000000001</v>
      </c>
      <c r="HQ226">
        <v>101.196</v>
      </c>
      <c r="HR226">
        <v>101.098</v>
      </c>
    </row>
    <row r="227" spans="1:226">
      <c r="A227">
        <v>211</v>
      </c>
      <c r="B227">
        <v>1679428421.1</v>
      </c>
      <c r="C227">
        <v>6508</v>
      </c>
      <c r="D227" t="s">
        <v>782</v>
      </c>
      <c r="E227" t="s">
        <v>783</v>
      </c>
      <c r="F227">
        <v>5</v>
      </c>
      <c r="G227" t="s">
        <v>747</v>
      </c>
      <c r="H227" t="s">
        <v>354</v>
      </c>
      <c r="I227">
        <v>1679428413.562963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152.5304121344483</v>
      </c>
      <c r="AK227">
        <v>167.5120121212121</v>
      </c>
      <c r="AL227">
        <v>-3.334514722075799</v>
      </c>
      <c r="AM227">
        <v>64.85092903669198</v>
      </c>
      <c r="AN227">
        <f>(AP227 - AO227 + BO227*1E3/(8.314*(BQ227+273.15)) * AR227/BN227 * AQ227) * BN227/(100*BB227) * 1000/(1000 - AP227)</f>
        <v>0</v>
      </c>
      <c r="AO227">
        <v>9.214328876686064</v>
      </c>
      <c r="AP227">
        <v>9.438410989010992</v>
      </c>
      <c r="AQ227">
        <v>5.230669770057138E-05</v>
      </c>
      <c r="AR227">
        <v>96.61974573591498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1.1</v>
      </c>
      <c r="BC227">
        <v>0.5</v>
      </c>
      <c r="BD227" t="s">
        <v>355</v>
      </c>
      <c r="BE227">
        <v>2</v>
      </c>
      <c r="BF227" t="b">
        <v>1</v>
      </c>
      <c r="BG227">
        <v>1679428413.562963</v>
      </c>
      <c r="BH227">
        <v>189.1733333333333</v>
      </c>
      <c r="BI227">
        <v>166.3844814814815</v>
      </c>
      <c r="BJ227">
        <v>9.430692962962963</v>
      </c>
      <c r="BK227">
        <v>9.20758074074074</v>
      </c>
      <c r="BL227">
        <v>191.6251111111111</v>
      </c>
      <c r="BM227">
        <v>9.655806666666665</v>
      </c>
      <c r="BN227">
        <v>500.0595555555556</v>
      </c>
      <c r="BO227">
        <v>89.83029259259258</v>
      </c>
      <c r="BP227">
        <v>0.09999230370370371</v>
      </c>
      <c r="BQ227">
        <v>19.40806296296296</v>
      </c>
      <c r="BR227">
        <v>20.02002592592592</v>
      </c>
      <c r="BS227">
        <v>999.9000000000001</v>
      </c>
      <c r="BT227">
        <v>0</v>
      </c>
      <c r="BU227">
        <v>0</v>
      </c>
      <c r="BV227">
        <v>9993.934444444443</v>
      </c>
      <c r="BW227">
        <v>0</v>
      </c>
      <c r="BX227">
        <v>13.80416296296296</v>
      </c>
      <c r="BY227">
        <v>22.78888148148148</v>
      </c>
      <c r="BZ227">
        <v>190.9742962962964</v>
      </c>
      <c r="CA227">
        <v>167.9305185185185</v>
      </c>
      <c r="CB227">
        <v>0.2231117037037037</v>
      </c>
      <c r="CC227">
        <v>166.3844814814815</v>
      </c>
      <c r="CD227">
        <v>9.20758074074074</v>
      </c>
      <c r="CE227">
        <v>0.8471618888888889</v>
      </c>
      <c r="CF227">
        <v>0.8271196666666668</v>
      </c>
      <c r="CG227">
        <v>4.523106296296296</v>
      </c>
      <c r="CH227">
        <v>4.181442592592592</v>
      </c>
      <c r="CI227">
        <v>2000.032222222222</v>
      </c>
      <c r="CJ227">
        <v>0.9800050370370369</v>
      </c>
      <c r="CK227">
        <v>0.01999521851851852</v>
      </c>
      <c r="CL227">
        <v>0</v>
      </c>
      <c r="CM227">
        <v>2.318403703703704</v>
      </c>
      <c r="CN227">
        <v>0</v>
      </c>
      <c r="CO227">
        <v>2366.891111111112</v>
      </c>
      <c r="CP227">
        <v>16749.75925925926</v>
      </c>
      <c r="CQ227">
        <v>39.99274074074074</v>
      </c>
      <c r="CR227">
        <v>40.63866666666667</v>
      </c>
      <c r="CS227">
        <v>40.27285185185185</v>
      </c>
      <c r="CT227">
        <v>39.70574074074074</v>
      </c>
      <c r="CU227">
        <v>38.28677777777778</v>
      </c>
      <c r="CV227">
        <v>1960.04</v>
      </c>
      <c r="CW227">
        <v>39.99222222222222</v>
      </c>
      <c r="CX227">
        <v>0</v>
      </c>
      <c r="CY227">
        <v>1679428428.3</v>
      </c>
      <c r="CZ227">
        <v>0</v>
      </c>
      <c r="DA227">
        <v>0</v>
      </c>
      <c r="DB227" t="s">
        <v>356</v>
      </c>
      <c r="DC227">
        <v>1678823626.5</v>
      </c>
      <c r="DD227">
        <v>1678823640.5</v>
      </c>
      <c r="DE227">
        <v>0</v>
      </c>
      <c r="DF227">
        <v>1.239</v>
      </c>
      <c r="DG227">
        <v>0.006</v>
      </c>
      <c r="DH227">
        <v>-2.298</v>
      </c>
      <c r="DI227">
        <v>-0.146</v>
      </c>
      <c r="DJ227">
        <v>420</v>
      </c>
      <c r="DK227">
        <v>21</v>
      </c>
      <c r="DL227">
        <v>0.57</v>
      </c>
      <c r="DM227">
        <v>0.05</v>
      </c>
      <c r="DN227">
        <v>22.74348780487805</v>
      </c>
      <c r="DO227">
        <v>0.7269574912892539</v>
      </c>
      <c r="DP227">
        <v>0.08637438982205715</v>
      </c>
      <c r="DQ227">
        <v>0</v>
      </c>
      <c r="DR227">
        <v>0.2281964634146341</v>
      </c>
      <c r="DS227">
        <v>-0.08170243902439021</v>
      </c>
      <c r="DT227">
        <v>0.01024121594604564</v>
      </c>
      <c r="DU227">
        <v>1</v>
      </c>
      <c r="DV227">
        <v>1</v>
      </c>
      <c r="DW227">
        <v>2</v>
      </c>
      <c r="DX227" t="s">
        <v>357</v>
      </c>
      <c r="DY227">
        <v>2.98432</v>
      </c>
      <c r="DZ227">
        <v>2.71562</v>
      </c>
      <c r="EA227">
        <v>0.0431696</v>
      </c>
      <c r="EB227">
        <v>0.0367059</v>
      </c>
      <c r="EC227">
        <v>0.0547282</v>
      </c>
      <c r="ED227">
        <v>0.0523076</v>
      </c>
      <c r="EE227">
        <v>30469.3</v>
      </c>
      <c r="EF227">
        <v>30774.6</v>
      </c>
      <c r="EG227">
        <v>29590.3</v>
      </c>
      <c r="EH227">
        <v>29541.7</v>
      </c>
      <c r="EI227">
        <v>37078.5</v>
      </c>
      <c r="EJ227">
        <v>37230.9</v>
      </c>
      <c r="EK227">
        <v>41685.2</v>
      </c>
      <c r="EL227">
        <v>42093.3</v>
      </c>
      <c r="EM227">
        <v>1.98207</v>
      </c>
      <c r="EN227">
        <v>1.87875</v>
      </c>
      <c r="EO227">
        <v>0.0423193</v>
      </c>
      <c r="EP227">
        <v>0</v>
      </c>
      <c r="EQ227">
        <v>19.3317</v>
      </c>
      <c r="ER227">
        <v>999.9</v>
      </c>
      <c r="ES227">
        <v>27.7</v>
      </c>
      <c r="ET227">
        <v>30.8</v>
      </c>
      <c r="EU227">
        <v>13.7544</v>
      </c>
      <c r="EV227">
        <v>63.3061</v>
      </c>
      <c r="EW227">
        <v>33.5737</v>
      </c>
      <c r="EX227">
        <v>1</v>
      </c>
      <c r="EY227">
        <v>-0.126888</v>
      </c>
      <c r="EZ227">
        <v>5.09722</v>
      </c>
      <c r="FA227">
        <v>20.2697</v>
      </c>
      <c r="FB227">
        <v>5.21984</v>
      </c>
      <c r="FC227">
        <v>12.0125</v>
      </c>
      <c r="FD227">
        <v>4.9906</v>
      </c>
      <c r="FE227">
        <v>3.2885</v>
      </c>
      <c r="FF227">
        <v>9999</v>
      </c>
      <c r="FG227">
        <v>9999</v>
      </c>
      <c r="FH227">
        <v>9999</v>
      </c>
      <c r="FI227">
        <v>999.9</v>
      </c>
      <c r="FJ227">
        <v>1.86737</v>
      </c>
      <c r="FK227">
        <v>1.86646</v>
      </c>
      <c r="FL227">
        <v>1.86595</v>
      </c>
      <c r="FM227">
        <v>1.86584</v>
      </c>
      <c r="FN227">
        <v>1.86768</v>
      </c>
      <c r="FO227">
        <v>1.87018</v>
      </c>
      <c r="FP227">
        <v>1.86879</v>
      </c>
      <c r="FQ227">
        <v>1.87027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-2.375</v>
      </c>
      <c r="GF227">
        <v>-0.2251</v>
      </c>
      <c r="GG227">
        <v>-1.841240210434717</v>
      </c>
      <c r="GH227">
        <v>-0.003310856085068561</v>
      </c>
      <c r="GI227">
        <v>6.863268723063948E-07</v>
      </c>
      <c r="GJ227">
        <v>-1.919107141366201E-10</v>
      </c>
      <c r="GK227">
        <v>-0.1688837207721138</v>
      </c>
      <c r="GL227">
        <v>-0.01731051475613908</v>
      </c>
      <c r="GM227">
        <v>0.001423790055903263</v>
      </c>
      <c r="GN227">
        <v>-2.424810517790065E-05</v>
      </c>
      <c r="GO227">
        <v>3</v>
      </c>
      <c r="GP227">
        <v>2318</v>
      </c>
      <c r="GQ227">
        <v>1</v>
      </c>
      <c r="GR227">
        <v>25</v>
      </c>
      <c r="GS227">
        <v>10079.9</v>
      </c>
      <c r="GT227">
        <v>10079.7</v>
      </c>
      <c r="GU227">
        <v>0.427246</v>
      </c>
      <c r="GV227">
        <v>2.26562</v>
      </c>
      <c r="GW227">
        <v>1.39648</v>
      </c>
      <c r="GX227">
        <v>2.34619</v>
      </c>
      <c r="GY227">
        <v>1.49536</v>
      </c>
      <c r="GZ227">
        <v>2.52075</v>
      </c>
      <c r="HA227">
        <v>35.2671</v>
      </c>
      <c r="HB227">
        <v>24.0525</v>
      </c>
      <c r="HC227">
        <v>18</v>
      </c>
      <c r="HD227">
        <v>527.508</v>
      </c>
      <c r="HE227">
        <v>419.573</v>
      </c>
      <c r="HF227">
        <v>13.688</v>
      </c>
      <c r="HG227">
        <v>25.6231</v>
      </c>
      <c r="HH227">
        <v>30.0011</v>
      </c>
      <c r="HI227">
        <v>25.661</v>
      </c>
      <c r="HJ227">
        <v>25.6206</v>
      </c>
      <c r="HK227">
        <v>8.53628</v>
      </c>
      <c r="HL227">
        <v>25.9385</v>
      </c>
      <c r="HM227">
        <v>12.8208</v>
      </c>
      <c r="HN227">
        <v>13.6394</v>
      </c>
      <c r="HO227">
        <v>119.292</v>
      </c>
      <c r="HP227">
        <v>9.252610000000001</v>
      </c>
      <c r="HQ227">
        <v>101.196</v>
      </c>
      <c r="HR227">
        <v>101.098</v>
      </c>
    </row>
    <row r="228" spans="1:226">
      <c r="A228">
        <v>212</v>
      </c>
      <c r="B228">
        <v>1679428426.1</v>
      </c>
      <c r="C228">
        <v>6513</v>
      </c>
      <c r="D228" t="s">
        <v>784</v>
      </c>
      <c r="E228" t="s">
        <v>785</v>
      </c>
      <c r="F228">
        <v>5</v>
      </c>
      <c r="G228" t="s">
        <v>747</v>
      </c>
      <c r="H228" t="s">
        <v>354</v>
      </c>
      <c r="I228">
        <v>1679428418.581481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135.7526881936933</v>
      </c>
      <c r="AK228">
        <v>150.8562181818182</v>
      </c>
      <c r="AL228">
        <v>-3.339035966902357</v>
      </c>
      <c r="AM228">
        <v>64.85092903669198</v>
      </c>
      <c r="AN228">
        <f>(AP228 - AO228 + BO228*1E3/(8.314*(BQ228+273.15)) * AR228/BN228 * AQ228) * BN228/(100*BB228) * 1000/(1000 - AP228)</f>
        <v>0</v>
      </c>
      <c r="AO228">
        <v>9.214187577972972</v>
      </c>
      <c r="AP228">
        <v>9.439622087912092</v>
      </c>
      <c r="AQ228">
        <v>6.459017558076273E-05</v>
      </c>
      <c r="AR228">
        <v>96.61974573591498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1.1</v>
      </c>
      <c r="BC228">
        <v>0.5</v>
      </c>
      <c r="BD228" t="s">
        <v>355</v>
      </c>
      <c r="BE228">
        <v>2</v>
      </c>
      <c r="BF228" t="b">
        <v>1</v>
      </c>
      <c r="BG228">
        <v>1679428418.581481</v>
      </c>
      <c r="BH228">
        <v>172.6056296296296</v>
      </c>
      <c r="BI228">
        <v>149.7420740740741</v>
      </c>
      <c r="BJ228">
        <v>9.436072592592593</v>
      </c>
      <c r="BK228">
        <v>9.21388851851852</v>
      </c>
      <c r="BL228">
        <v>175.0062592592593</v>
      </c>
      <c r="BM228">
        <v>9.661167777777777</v>
      </c>
      <c r="BN228">
        <v>500.0574444444445</v>
      </c>
      <c r="BO228">
        <v>89.83059999999999</v>
      </c>
      <c r="BP228">
        <v>0.1000436259259259</v>
      </c>
      <c r="BQ228">
        <v>19.412</v>
      </c>
      <c r="BR228">
        <v>20.02338888888889</v>
      </c>
      <c r="BS228">
        <v>999.9000000000001</v>
      </c>
      <c r="BT228">
        <v>0</v>
      </c>
      <c r="BU228">
        <v>0</v>
      </c>
      <c r="BV228">
        <v>9989.305555555555</v>
      </c>
      <c r="BW228">
        <v>0</v>
      </c>
      <c r="BX228">
        <v>13.67416296296296</v>
      </c>
      <c r="BY228">
        <v>22.86364444444444</v>
      </c>
      <c r="BZ228">
        <v>174.2498518518518</v>
      </c>
      <c r="CA228">
        <v>151.1345555555556</v>
      </c>
      <c r="CB228">
        <v>0.2221833703703704</v>
      </c>
      <c r="CC228">
        <v>149.7420740740741</v>
      </c>
      <c r="CD228">
        <v>9.21388851851852</v>
      </c>
      <c r="CE228">
        <v>0.8476480370370368</v>
      </c>
      <c r="CF228">
        <v>0.827689148148148</v>
      </c>
      <c r="CG228">
        <v>4.531305185185185</v>
      </c>
      <c r="CH228">
        <v>4.191258518518519</v>
      </c>
      <c r="CI228">
        <v>2000.037777777778</v>
      </c>
      <c r="CJ228">
        <v>0.9800053333333332</v>
      </c>
      <c r="CK228">
        <v>0.01999496666666667</v>
      </c>
      <c r="CL228">
        <v>0</v>
      </c>
      <c r="CM228">
        <v>2.281392592592593</v>
      </c>
      <c r="CN228">
        <v>0</v>
      </c>
      <c r="CO228">
        <v>2365.182962962963</v>
      </c>
      <c r="CP228">
        <v>16749.8037037037</v>
      </c>
      <c r="CQ228">
        <v>39.91874074074073</v>
      </c>
      <c r="CR228">
        <v>40.5437037037037</v>
      </c>
      <c r="CS228">
        <v>40.20577777777778</v>
      </c>
      <c r="CT228">
        <v>39.5854074074074</v>
      </c>
      <c r="CU228">
        <v>38.21962962962963</v>
      </c>
      <c r="CV228">
        <v>1960.047777777778</v>
      </c>
      <c r="CW228">
        <v>39.99</v>
      </c>
      <c r="CX228">
        <v>0</v>
      </c>
      <c r="CY228">
        <v>1679428433.1</v>
      </c>
      <c r="CZ228">
        <v>0</v>
      </c>
      <c r="DA228">
        <v>0</v>
      </c>
      <c r="DB228" t="s">
        <v>356</v>
      </c>
      <c r="DC228">
        <v>1678823626.5</v>
      </c>
      <c r="DD228">
        <v>1678823640.5</v>
      </c>
      <c r="DE228">
        <v>0</v>
      </c>
      <c r="DF228">
        <v>1.239</v>
      </c>
      <c r="DG228">
        <v>0.006</v>
      </c>
      <c r="DH228">
        <v>-2.298</v>
      </c>
      <c r="DI228">
        <v>-0.146</v>
      </c>
      <c r="DJ228">
        <v>420</v>
      </c>
      <c r="DK228">
        <v>21</v>
      </c>
      <c r="DL228">
        <v>0.57</v>
      </c>
      <c r="DM228">
        <v>0.05</v>
      </c>
      <c r="DN228">
        <v>22.83749268292683</v>
      </c>
      <c r="DO228">
        <v>0.9086508710801393</v>
      </c>
      <c r="DP228">
        <v>0.1070643786045227</v>
      </c>
      <c r="DQ228">
        <v>0</v>
      </c>
      <c r="DR228">
        <v>0.2244642926829268</v>
      </c>
      <c r="DS228">
        <v>-0.01537149825783881</v>
      </c>
      <c r="DT228">
        <v>0.006873071214117943</v>
      </c>
      <c r="DU228">
        <v>1</v>
      </c>
      <c r="DV228">
        <v>1</v>
      </c>
      <c r="DW228">
        <v>2</v>
      </c>
      <c r="DX228" t="s">
        <v>357</v>
      </c>
      <c r="DY228">
        <v>2.98423</v>
      </c>
      <c r="DZ228">
        <v>2.7157</v>
      </c>
      <c r="EA228">
        <v>0.0391869</v>
      </c>
      <c r="EB228">
        <v>0.0325862</v>
      </c>
      <c r="EC228">
        <v>0.0547279</v>
      </c>
      <c r="ED228">
        <v>0.0522986</v>
      </c>
      <c r="EE228">
        <v>30596.3</v>
      </c>
      <c r="EF228">
        <v>30905.6</v>
      </c>
      <c r="EG228">
        <v>29590.5</v>
      </c>
      <c r="EH228">
        <v>29541.1</v>
      </c>
      <c r="EI228">
        <v>37078.8</v>
      </c>
      <c r="EJ228">
        <v>37231</v>
      </c>
      <c r="EK228">
        <v>41685.6</v>
      </c>
      <c r="EL228">
        <v>42093</v>
      </c>
      <c r="EM228">
        <v>1.98172</v>
      </c>
      <c r="EN228">
        <v>1.87868</v>
      </c>
      <c r="EO228">
        <v>0.0413507</v>
      </c>
      <c r="EP228">
        <v>0</v>
      </c>
      <c r="EQ228">
        <v>19.3317</v>
      </c>
      <c r="ER228">
        <v>999.9</v>
      </c>
      <c r="ES228">
        <v>27.6</v>
      </c>
      <c r="ET228">
        <v>30.8</v>
      </c>
      <c r="EU228">
        <v>13.7052</v>
      </c>
      <c r="EV228">
        <v>63.1361</v>
      </c>
      <c r="EW228">
        <v>33.3454</v>
      </c>
      <c r="EX228">
        <v>1</v>
      </c>
      <c r="EY228">
        <v>-0.125874</v>
      </c>
      <c r="EZ228">
        <v>5.21901</v>
      </c>
      <c r="FA228">
        <v>20.266</v>
      </c>
      <c r="FB228">
        <v>5.21939</v>
      </c>
      <c r="FC228">
        <v>12.0134</v>
      </c>
      <c r="FD228">
        <v>4.99055</v>
      </c>
      <c r="FE228">
        <v>3.28848</v>
      </c>
      <c r="FF228">
        <v>9999</v>
      </c>
      <c r="FG228">
        <v>9999</v>
      </c>
      <c r="FH228">
        <v>9999</v>
      </c>
      <c r="FI228">
        <v>999.9</v>
      </c>
      <c r="FJ228">
        <v>1.8674</v>
      </c>
      <c r="FK228">
        <v>1.86646</v>
      </c>
      <c r="FL228">
        <v>1.86596</v>
      </c>
      <c r="FM228">
        <v>1.86584</v>
      </c>
      <c r="FN228">
        <v>1.86768</v>
      </c>
      <c r="FO228">
        <v>1.8702</v>
      </c>
      <c r="FP228">
        <v>1.86879</v>
      </c>
      <c r="FQ228">
        <v>1.87027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-2.324</v>
      </c>
      <c r="GF228">
        <v>-0.2251</v>
      </c>
      <c r="GG228">
        <v>-1.841240210434717</v>
      </c>
      <c r="GH228">
        <v>-0.003310856085068561</v>
      </c>
      <c r="GI228">
        <v>6.863268723063948E-07</v>
      </c>
      <c r="GJ228">
        <v>-1.919107141366201E-10</v>
      </c>
      <c r="GK228">
        <v>-0.1688837207721138</v>
      </c>
      <c r="GL228">
        <v>-0.01731051475613908</v>
      </c>
      <c r="GM228">
        <v>0.001423790055903263</v>
      </c>
      <c r="GN228">
        <v>-2.424810517790065E-05</v>
      </c>
      <c r="GO228">
        <v>3</v>
      </c>
      <c r="GP228">
        <v>2318</v>
      </c>
      <c r="GQ228">
        <v>1</v>
      </c>
      <c r="GR228">
        <v>25</v>
      </c>
      <c r="GS228">
        <v>10080</v>
      </c>
      <c r="GT228">
        <v>10079.8</v>
      </c>
      <c r="GU228">
        <v>0.388184</v>
      </c>
      <c r="GV228">
        <v>2.27661</v>
      </c>
      <c r="GW228">
        <v>1.39648</v>
      </c>
      <c r="GX228">
        <v>2.34619</v>
      </c>
      <c r="GY228">
        <v>1.49536</v>
      </c>
      <c r="GZ228">
        <v>2.4707</v>
      </c>
      <c r="HA228">
        <v>35.2671</v>
      </c>
      <c r="HB228">
        <v>24.0437</v>
      </c>
      <c r="HC228">
        <v>18</v>
      </c>
      <c r="HD228">
        <v>527.297</v>
      </c>
      <c r="HE228">
        <v>419.538</v>
      </c>
      <c r="HF228">
        <v>13.6546</v>
      </c>
      <c r="HG228">
        <v>25.6236</v>
      </c>
      <c r="HH228">
        <v>30.001</v>
      </c>
      <c r="HI228">
        <v>25.6631</v>
      </c>
      <c r="HJ228">
        <v>25.6218</v>
      </c>
      <c r="HK228">
        <v>7.76808</v>
      </c>
      <c r="HL228">
        <v>25.9385</v>
      </c>
      <c r="HM228">
        <v>12.8208</v>
      </c>
      <c r="HN228">
        <v>13.6093</v>
      </c>
      <c r="HO228">
        <v>99.2585</v>
      </c>
      <c r="HP228">
        <v>9.252610000000001</v>
      </c>
      <c r="HQ228">
        <v>101.197</v>
      </c>
      <c r="HR228">
        <v>101.097</v>
      </c>
    </row>
    <row r="229" spans="1:226">
      <c r="A229">
        <v>213</v>
      </c>
      <c r="B229">
        <v>1679428431.1</v>
      </c>
      <c r="C229">
        <v>6518</v>
      </c>
      <c r="D229" t="s">
        <v>786</v>
      </c>
      <c r="E229" t="s">
        <v>787</v>
      </c>
      <c r="F229">
        <v>5</v>
      </c>
      <c r="G229" t="s">
        <v>747</v>
      </c>
      <c r="H229" t="s">
        <v>354</v>
      </c>
      <c r="I229">
        <v>1679428423.6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118.6632365328969</v>
      </c>
      <c r="AK229">
        <v>134.1849454545454</v>
      </c>
      <c r="AL229">
        <v>-3.330232246208196</v>
      </c>
      <c r="AM229">
        <v>64.85092903669198</v>
      </c>
      <c r="AN229">
        <f>(AP229 - AO229 + BO229*1E3/(8.314*(BQ229+273.15)) * AR229/BN229 * AQ229) * BN229/(100*BB229) * 1000/(1000 - AP229)</f>
        <v>0</v>
      </c>
      <c r="AO229">
        <v>9.219119467718983</v>
      </c>
      <c r="AP229">
        <v>9.440069450549451</v>
      </c>
      <c r="AQ229">
        <v>-2.392598703206603E-05</v>
      </c>
      <c r="AR229">
        <v>96.61974573591498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1.1</v>
      </c>
      <c r="BC229">
        <v>0.5</v>
      </c>
      <c r="BD229" t="s">
        <v>355</v>
      </c>
      <c r="BE229">
        <v>2</v>
      </c>
      <c r="BF229" t="b">
        <v>1</v>
      </c>
      <c r="BG229">
        <v>1679428423.6</v>
      </c>
      <c r="BH229">
        <v>156.0354444444445</v>
      </c>
      <c r="BI229">
        <v>132.9847777777778</v>
      </c>
      <c r="BJ229">
        <v>9.438968148148147</v>
      </c>
      <c r="BK229">
        <v>9.217225555555556</v>
      </c>
      <c r="BL229">
        <v>158.3844444444445</v>
      </c>
      <c r="BM229">
        <v>9.664052592592592</v>
      </c>
      <c r="BN229">
        <v>500.0513333333333</v>
      </c>
      <c r="BO229">
        <v>89.83030370370372</v>
      </c>
      <c r="BP229">
        <v>0.09996897407407408</v>
      </c>
      <c r="BQ229">
        <v>19.41560370370371</v>
      </c>
      <c r="BR229">
        <v>20.02444444444444</v>
      </c>
      <c r="BS229">
        <v>999.9000000000001</v>
      </c>
      <c r="BT229">
        <v>0</v>
      </c>
      <c r="BU229">
        <v>0</v>
      </c>
      <c r="BV229">
        <v>9999.395925925926</v>
      </c>
      <c r="BW229">
        <v>0</v>
      </c>
      <c r="BX229">
        <v>13.53911111111111</v>
      </c>
      <c r="BY229">
        <v>23.0507037037037</v>
      </c>
      <c r="BZ229">
        <v>157.5222962962963</v>
      </c>
      <c r="CA229">
        <v>134.2218148148148</v>
      </c>
      <c r="CB229">
        <v>0.2217416296296296</v>
      </c>
      <c r="CC229">
        <v>132.9847777777778</v>
      </c>
      <c r="CD229">
        <v>9.217225555555556</v>
      </c>
      <c r="CE229">
        <v>0.8479053703703705</v>
      </c>
      <c r="CF229">
        <v>0.8279861851851853</v>
      </c>
      <c r="CG229">
        <v>4.535642592592592</v>
      </c>
      <c r="CH229">
        <v>4.196370370370371</v>
      </c>
      <c r="CI229">
        <v>2000.024074074074</v>
      </c>
      <c r="CJ229">
        <v>0.9800042222222222</v>
      </c>
      <c r="CK229">
        <v>0.01999607777777777</v>
      </c>
      <c r="CL229">
        <v>0</v>
      </c>
      <c r="CM229">
        <v>2.264937037037037</v>
      </c>
      <c r="CN229">
        <v>0</v>
      </c>
      <c r="CO229">
        <v>2363.497777777778</v>
      </c>
      <c r="CP229">
        <v>16749.68518518519</v>
      </c>
      <c r="CQ229">
        <v>39.84470370370371</v>
      </c>
      <c r="CR229">
        <v>40.45344444444444</v>
      </c>
      <c r="CS229">
        <v>40.13162962962962</v>
      </c>
      <c r="CT229">
        <v>39.46737037037037</v>
      </c>
      <c r="CU229">
        <v>38.15251851851852</v>
      </c>
      <c r="CV229">
        <v>1960.034074074074</v>
      </c>
      <c r="CW229">
        <v>39.99074074074074</v>
      </c>
      <c r="CX229">
        <v>0</v>
      </c>
      <c r="CY229">
        <v>1679428438.5</v>
      </c>
      <c r="CZ229">
        <v>0</v>
      </c>
      <c r="DA229">
        <v>0</v>
      </c>
      <c r="DB229" t="s">
        <v>356</v>
      </c>
      <c r="DC229">
        <v>1678823626.5</v>
      </c>
      <c r="DD229">
        <v>1678823640.5</v>
      </c>
      <c r="DE229">
        <v>0</v>
      </c>
      <c r="DF229">
        <v>1.239</v>
      </c>
      <c r="DG229">
        <v>0.006</v>
      </c>
      <c r="DH229">
        <v>-2.298</v>
      </c>
      <c r="DI229">
        <v>-0.146</v>
      </c>
      <c r="DJ229">
        <v>420</v>
      </c>
      <c r="DK229">
        <v>21</v>
      </c>
      <c r="DL229">
        <v>0.57</v>
      </c>
      <c r="DM229">
        <v>0.05</v>
      </c>
      <c r="DN229">
        <v>22.93969756097561</v>
      </c>
      <c r="DO229">
        <v>1.899892682926841</v>
      </c>
      <c r="DP229">
        <v>0.2049359810660744</v>
      </c>
      <c r="DQ229">
        <v>0</v>
      </c>
      <c r="DR229">
        <v>0.2209349756097561</v>
      </c>
      <c r="DS229">
        <v>0.009483616724738603</v>
      </c>
      <c r="DT229">
        <v>0.004860836917238683</v>
      </c>
      <c r="DU229">
        <v>1</v>
      </c>
      <c r="DV229">
        <v>1</v>
      </c>
      <c r="DW229">
        <v>2</v>
      </c>
      <c r="DX229" t="s">
        <v>357</v>
      </c>
      <c r="DY229">
        <v>2.98454</v>
      </c>
      <c r="DZ229">
        <v>2.71565</v>
      </c>
      <c r="EA229">
        <v>0.0351131</v>
      </c>
      <c r="EB229">
        <v>0.0284426</v>
      </c>
      <c r="EC229">
        <v>0.054725</v>
      </c>
      <c r="ED229">
        <v>0.0523209</v>
      </c>
      <c r="EE229">
        <v>30725.2</v>
      </c>
      <c r="EF229">
        <v>31038.2</v>
      </c>
      <c r="EG229">
        <v>29589.7</v>
      </c>
      <c r="EH229">
        <v>29541.3</v>
      </c>
      <c r="EI229">
        <v>37077.6</v>
      </c>
      <c r="EJ229">
        <v>37230.6</v>
      </c>
      <c r="EK229">
        <v>41684.3</v>
      </c>
      <c r="EL229">
        <v>42093.7</v>
      </c>
      <c r="EM229">
        <v>1.98228</v>
      </c>
      <c r="EN229">
        <v>1.8786</v>
      </c>
      <c r="EO229">
        <v>0.041984</v>
      </c>
      <c r="EP229">
        <v>0</v>
      </c>
      <c r="EQ229">
        <v>19.3333</v>
      </c>
      <c r="ER229">
        <v>999.9</v>
      </c>
      <c r="ES229">
        <v>27.6</v>
      </c>
      <c r="ET229">
        <v>30.8</v>
      </c>
      <c r="EU229">
        <v>13.7034</v>
      </c>
      <c r="EV229">
        <v>63.2361</v>
      </c>
      <c r="EW229">
        <v>33.3654</v>
      </c>
      <c r="EX229">
        <v>1</v>
      </c>
      <c r="EY229">
        <v>-0.125346</v>
      </c>
      <c r="EZ229">
        <v>5.25874</v>
      </c>
      <c r="FA229">
        <v>20.2648</v>
      </c>
      <c r="FB229">
        <v>5.21939</v>
      </c>
      <c r="FC229">
        <v>12.0143</v>
      </c>
      <c r="FD229">
        <v>4.9904</v>
      </c>
      <c r="FE229">
        <v>3.28848</v>
      </c>
      <c r="FF229">
        <v>9999</v>
      </c>
      <c r="FG229">
        <v>9999</v>
      </c>
      <c r="FH229">
        <v>9999</v>
      </c>
      <c r="FI229">
        <v>999.9</v>
      </c>
      <c r="FJ229">
        <v>1.86739</v>
      </c>
      <c r="FK229">
        <v>1.86646</v>
      </c>
      <c r="FL229">
        <v>1.86596</v>
      </c>
      <c r="FM229">
        <v>1.86584</v>
      </c>
      <c r="FN229">
        <v>1.86768</v>
      </c>
      <c r="FO229">
        <v>1.87018</v>
      </c>
      <c r="FP229">
        <v>1.86881</v>
      </c>
      <c r="FQ229">
        <v>1.87026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-2.272</v>
      </c>
      <c r="GF229">
        <v>-0.2251</v>
      </c>
      <c r="GG229">
        <v>-1.841240210434717</v>
      </c>
      <c r="GH229">
        <v>-0.003310856085068561</v>
      </c>
      <c r="GI229">
        <v>6.863268723063948E-07</v>
      </c>
      <c r="GJ229">
        <v>-1.919107141366201E-10</v>
      </c>
      <c r="GK229">
        <v>-0.1688837207721138</v>
      </c>
      <c r="GL229">
        <v>-0.01731051475613908</v>
      </c>
      <c r="GM229">
        <v>0.001423790055903263</v>
      </c>
      <c r="GN229">
        <v>-2.424810517790065E-05</v>
      </c>
      <c r="GO229">
        <v>3</v>
      </c>
      <c r="GP229">
        <v>2318</v>
      </c>
      <c r="GQ229">
        <v>1</v>
      </c>
      <c r="GR229">
        <v>25</v>
      </c>
      <c r="GS229">
        <v>10080.1</v>
      </c>
      <c r="GT229">
        <v>10079.8</v>
      </c>
      <c r="GU229">
        <v>0.352783</v>
      </c>
      <c r="GV229">
        <v>2.28271</v>
      </c>
      <c r="GW229">
        <v>1.39648</v>
      </c>
      <c r="GX229">
        <v>2.34741</v>
      </c>
      <c r="GY229">
        <v>1.49536</v>
      </c>
      <c r="GZ229">
        <v>2.48291</v>
      </c>
      <c r="HA229">
        <v>35.2902</v>
      </c>
      <c r="HB229">
        <v>24.0525</v>
      </c>
      <c r="HC229">
        <v>18</v>
      </c>
      <c r="HD229">
        <v>527.659</v>
      </c>
      <c r="HE229">
        <v>419.495</v>
      </c>
      <c r="HF229">
        <v>13.615</v>
      </c>
      <c r="HG229">
        <v>25.6258</v>
      </c>
      <c r="HH229">
        <v>30.0007</v>
      </c>
      <c r="HI229">
        <v>25.6631</v>
      </c>
      <c r="HJ229">
        <v>25.6218</v>
      </c>
      <c r="HK229">
        <v>7.06019</v>
      </c>
      <c r="HL229">
        <v>25.9385</v>
      </c>
      <c r="HM229">
        <v>12.8208</v>
      </c>
      <c r="HN229">
        <v>13.591</v>
      </c>
      <c r="HO229">
        <v>85.9024</v>
      </c>
      <c r="HP229">
        <v>9.252610000000001</v>
      </c>
      <c r="HQ229">
        <v>101.194</v>
      </c>
      <c r="HR229">
        <v>101.098</v>
      </c>
    </row>
    <row r="230" spans="1:226">
      <c r="A230">
        <v>214</v>
      </c>
      <c r="B230">
        <v>1679428436.1</v>
      </c>
      <c r="C230">
        <v>6523</v>
      </c>
      <c r="D230" t="s">
        <v>788</v>
      </c>
      <c r="E230" t="s">
        <v>789</v>
      </c>
      <c r="F230">
        <v>5</v>
      </c>
      <c r="G230" t="s">
        <v>747</v>
      </c>
      <c r="H230" t="s">
        <v>354</v>
      </c>
      <c r="I230">
        <v>1679428428.314285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102.2304458025398</v>
      </c>
      <c r="AK230">
        <v>117.5177393939394</v>
      </c>
      <c r="AL230">
        <v>-3.339597610603087</v>
      </c>
      <c r="AM230">
        <v>64.85092903669198</v>
      </c>
      <c r="AN230">
        <f>(AP230 - AO230 + BO230*1E3/(8.314*(BQ230+273.15)) * AR230/BN230 * AQ230) * BN230/(100*BB230) * 1000/(1000 - AP230)</f>
        <v>0</v>
      </c>
      <c r="AO230">
        <v>9.210117072156278</v>
      </c>
      <c r="AP230">
        <v>9.439355274725283</v>
      </c>
      <c r="AQ230">
        <v>-7.948088481043605E-06</v>
      </c>
      <c r="AR230">
        <v>96.61974573591498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1.1</v>
      </c>
      <c r="BC230">
        <v>0.5</v>
      </c>
      <c r="BD230" t="s">
        <v>355</v>
      </c>
      <c r="BE230">
        <v>2</v>
      </c>
      <c r="BF230" t="b">
        <v>1</v>
      </c>
      <c r="BG230">
        <v>1679428428.314285</v>
      </c>
      <c r="BH230">
        <v>140.4793571428571</v>
      </c>
      <c r="BI230">
        <v>117.3149607142857</v>
      </c>
      <c r="BJ230">
        <v>9.439749642857143</v>
      </c>
      <c r="BK230">
        <v>9.216190357142859</v>
      </c>
      <c r="BL230">
        <v>142.77975</v>
      </c>
      <c r="BM230">
        <v>9.664830714285715</v>
      </c>
      <c r="BN230">
        <v>500.0521428571428</v>
      </c>
      <c r="BO230">
        <v>89.82968214285715</v>
      </c>
      <c r="BP230">
        <v>0.09999758571428571</v>
      </c>
      <c r="BQ230">
        <v>19.41704642857143</v>
      </c>
      <c r="BR230">
        <v>20.025075</v>
      </c>
      <c r="BS230">
        <v>999.9000000000002</v>
      </c>
      <c r="BT230">
        <v>0</v>
      </c>
      <c r="BU230">
        <v>0</v>
      </c>
      <c r="BV230">
        <v>9998.096785714284</v>
      </c>
      <c r="BW230">
        <v>0</v>
      </c>
      <c r="BX230">
        <v>13.47847857142857</v>
      </c>
      <c r="BY230">
        <v>23.16436785714286</v>
      </c>
      <c r="BZ230">
        <v>141.8180357142857</v>
      </c>
      <c r="CA230">
        <v>118.40625</v>
      </c>
      <c r="CB230">
        <v>0.2235583571428572</v>
      </c>
      <c r="CC230">
        <v>117.3149607142857</v>
      </c>
      <c r="CD230">
        <v>9.216190357142859</v>
      </c>
      <c r="CE230">
        <v>0.8479696785714285</v>
      </c>
      <c r="CF230">
        <v>0.8278874285714284</v>
      </c>
      <c r="CG230">
        <v>4.5367275</v>
      </c>
      <c r="CH230">
        <v>4.194670714285714</v>
      </c>
      <c r="CI230">
        <v>2000.015</v>
      </c>
      <c r="CJ230">
        <v>0.9800031785714285</v>
      </c>
      <c r="CK230">
        <v>0.01999712142857143</v>
      </c>
      <c r="CL230">
        <v>0</v>
      </c>
      <c r="CM230">
        <v>2.267210714285714</v>
      </c>
      <c r="CN230">
        <v>0</v>
      </c>
      <c r="CO230">
        <v>2361.998928571429</v>
      </c>
      <c r="CP230">
        <v>16749.60357142857</v>
      </c>
      <c r="CQ230">
        <v>39.77657142857142</v>
      </c>
      <c r="CR230">
        <v>40.37475</v>
      </c>
      <c r="CS230">
        <v>40.069</v>
      </c>
      <c r="CT230">
        <v>39.36814285714286</v>
      </c>
      <c r="CU230">
        <v>38.0935</v>
      </c>
      <c r="CV230">
        <v>1960.021785714285</v>
      </c>
      <c r="CW230">
        <v>39.99392857142857</v>
      </c>
      <c r="CX230">
        <v>0</v>
      </c>
      <c r="CY230">
        <v>1679428443.3</v>
      </c>
      <c r="CZ230">
        <v>0</v>
      </c>
      <c r="DA230">
        <v>0</v>
      </c>
      <c r="DB230" t="s">
        <v>356</v>
      </c>
      <c r="DC230">
        <v>1678823626.5</v>
      </c>
      <c r="DD230">
        <v>1678823640.5</v>
      </c>
      <c r="DE230">
        <v>0</v>
      </c>
      <c r="DF230">
        <v>1.239</v>
      </c>
      <c r="DG230">
        <v>0.006</v>
      </c>
      <c r="DH230">
        <v>-2.298</v>
      </c>
      <c r="DI230">
        <v>-0.146</v>
      </c>
      <c r="DJ230">
        <v>420</v>
      </c>
      <c r="DK230">
        <v>21</v>
      </c>
      <c r="DL230">
        <v>0.57</v>
      </c>
      <c r="DM230">
        <v>0.05</v>
      </c>
      <c r="DN230">
        <v>23.0687025</v>
      </c>
      <c r="DO230">
        <v>1.655091557223182</v>
      </c>
      <c r="DP230">
        <v>0.1872861960843613</v>
      </c>
      <c r="DQ230">
        <v>0</v>
      </c>
      <c r="DR230">
        <v>0.223204025</v>
      </c>
      <c r="DS230">
        <v>0.003301407129455041</v>
      </c>
      <c r="DT230">
        <v>0.005131198147058346</v>
      </c>
      <c r="DU230">
        <v>1</v>
      </c>
      <c r="DV230">
        <v>1</v>
      </c>
      <c r="DW230">
        <v>2</v>
      </c>
      <c r="DX230" t="s">
        <v>357</v>
      </c>
      <c r="DY230">
        <v>2.98442</v>
      </c>
      <c r="DZ230">
        <v>2.7156</v>
      </c>
      <c r="EA230">
        <v>0.0309463</v>
      </c>
      <c r="EB230">
        <v>0.02415</v>
      </c>
      <c r="EC230">
        <v>0.0547238</v>
      </c>
      <c r="ED230">
        <v>0.052261</v>
      </c>
      <c r="EE230">
        <v>30857.8</v>
      </c>
      <c r="EF230">
        <v>31175.3</v>
      </c>
      <c r="EG230">
        <v>29589.6</v>
      </c>
      <c r="EH230">
        <v>29541.2</v>
      </c>
      <c r="EI230">
        <v>37077.4</v>
      </c>
      <c r="EJ230">
        <v>37231.9</v>
      </c>
      <c r="EK230">
        <v>41684.1</v>
      </c>
      <c r="EL230">
        <v>42092.6</v>
      </c>
      <c r="EM230">
        <v>1.9817</v>
      </c>
      <c r="EN230">
        <v>1.87855</v>
      </c>
      <c r="EO230">
        <v>0.0423938</v>
      </c>
      <c r="EP230">
        <v>0</v>
      </c>
      <c r="EQ230">
        <v>19.3345</v>
      </c>
      <c r="ER230">
        <v>999.9</v>
      </c>
      <c r="ES230">
        <v>27.6</v>
      </c>
      <c r="ET230">
        <v>30.8</v>
      </c>
      <c r="EU230">
        <v>13.7039</v>
      </c>
      <c r="EV230">
        <v>63.1261</v>
      </c>
      <c r="EW230">
        <v>33.4335</v>
      </c>
      <c r="EX230">
        <v>1</v>
      </c>
      <c r="EY230">
        <v>-0.12517</v>
      </c>
      <c r="EZ230">
        <v>5.27651</v>
      </c>
      <c r="FA230">
        <v>20.2642</v>
      </c>
      <c r="FB230">
        <v>5.21969</v>
      </c>
      <c r="FC230">
        <v>12.0135</v>
      </c>
      <c r="FD230">
        <v>4.9905</v>
      </c>
      <c r="FE230">
        <v>3.28858</v>
      </c>
      <c r="FF230">
        <v>9999</v>
      </c>
      <c r="FG230">
        <v>9999</v>
      </c>
      <c r="FH230">
        <v>9999</v>
      </c>
      <c r="FI230">
        <v>999.9</v>
      </c>
      <c r="FJ230">
        <v>1.86738</v>
      </c>
      <c r="FK230">
        <v>1.86646</v>
      </c>
      <c r="FL230">
        <v>1.86596</v>
      </c>
      <c r="FM230">
        <v>1.86584</v>
      </c>
      <c r="FN230">
        <v>1.86768</v>
      </c>
      <c r="FO230">
        <v>1.87016</v>
      </c>
      <c r="FP230">
        <v>1.86883</v>
      </c>
      <c r="FQ230">
        <v>1.87026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-2.219</v>
      </c>
      <c r="GF230">
        <v>-0.2251</v>
      </c>
      <c r="GG230">
        <v>-1.841240210434717</v>
      </c>
      <c r="GH230">
        <v>-0.003310856085068561</v>
      </c>
      <c r="GI230">
        <v>6.863268723063948E-07</v>
      </c>
      <c r="GJ230">
        <v>-1.919107141366201E-10</v>
      </c>
      <c r="GK230">
        <v>-0.1688837207721138</v>
      </c>
      <c r="GL230">
        <v>-0.01731051475613908</v>
      </c>
      <c r="GM230">
        <v>0.001423790055903263</v>
      </c>
      <c r="GN230">
        <v>-2.424810517790065E-05</v>
      </c>
      <c r="GO230">
        <v>3</v>
      </c>
      <c r="GP230">
        <v>2318</v>
      </c>
      <c r="GQ230">
        <v>1</v>
      </c>
      <c r="GR230">
        <v>25</v>
      </c>
      <c r="GS230">
        <v>10080.2</v>
      </c>
      <c r="GT230">
        <v>10079.9</v>
      </c>
      <c r="GU230">
        <v>0.313721</v>
      </c>
      <c r="GV230">
        <v>2.29492</v>
      </c>
      <c r="GW230">
        <v>1.39648</v>
      </c>
      <c r="GX230">
        <v>2.34619</v>
      </c>
      <c r="GY230">
        <v>1.49536</v>
      </c>
      <c r="GZ230">
        <v>2.43042</v>
      </c>
      <c r="HA230">
        <v>35.2671</v>
      </c>
      <c r="HB230">
        <v>24.0437</v>
      </c>
      <c r="HC230">
        <v>18</v>
      </c>
      <c r="HD230">
        <v>527.285</v>
      </c>
      <c r="HE230">
        <v>419.466</v>
      </c>
      <c r="HF230">
        <v>13.5869</v>
      </c>
      <c r="HG230">
        <v>25.6269</v>
      </c>
      <c r="HH230">
        <v>30.0004</v>
      </c>
      <c r="HI230">
        <v>25.6637</v>
      </c>
      <c r="HJ230">
        <v>25.6218</v>
      </c>
      <c r="HK230">
        <v>6.29118</v>
      </c>
      <c r="HL230">
        <v>25.9385</v>
      </c>
      <c r="HM230">
        <v>12.4469</v>
      </c>
      <c r="HN230">
        <v>13.5653</v>
      </c>
      <c r="HO230">
        <v>65.86799999999999</v>
      </c>
      <c r="HP230">
        <v>9.252610000000001</v>
      </c>
      <c r="HQ230">
        <v>101.194</v>
      </c>
      <c r="HR230">
        <v>101.096</v>
      </c>
    </row>
    <row r="231" spans="1:226">
      <c r="A231">
        <v>215</v>
      </c>
      <c r="B231">
        <v>1679428441.1</v>
      </c>
      <c r="C231">
        <v>6528</v>
      </c>
      <c r="D231" t="s">
        <v>790</v>
      </c>
      <c r="E231" t="s">
        <v>791</v>
      </c>
      <c r="F231">
        <v>5</v>
      </c>
      <c r="G231" t="s">
        <v>747</v>
      </c>
      <c r="H231" t="s">
        <v>354</v>
      </c>
      <c r="I231">
        <v>1679428433.6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85.17996360090061</v>
      </c>
      <c r="AK231">
        <v>100.7103090909091</v>
      </c>
      <c r="AL231">
        <v>-3.358243491761958</v>
      </c>
      <c r="AM231">
        <v>64.85092903669198</v>
      </c>
      <c r="AN231">
        <f>(AP231 - AO231 + BO231*1E3/(8.314*(BQ231+273.15)) * AR231/BN231 * AQ231) * BN231/(100*BB231) * 1000/(1000 - AP231)</f>
        <v>0</v>
      </c>
      <c r="AO231">
        <v>9.197408282502746</v>
      </c>
      <c r="AP231">
        <v>9.432279780219785</v>
      </c>
      <c r="AQ231">
        <v>1.275186400948819E-05</v>
      </c>
      <c r="AR231">
        <v>96.61974573591498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1.1</v>
      </c>
      <c r="BC231">
        <v>0.5</v>
      </c>
      <c r="BD231" t="s">
        <v>355</v>
      </c>
      <c r="BE231">
        <v>2</v>
      </c>
      <c r="BF231" t="b">
        <v>1</v>
      </c>
      <c r="BG231">
        <v>1679428433.6</v>
      </c>
      <c r="BH231">
        <v>122.9884518518518</v>
      </c>
      <c r="BI231">
        <v>99.65718148148146</v>
      </c>
      <c r="BJ231">
        <v>9.438513703703704</v>
      </c>
      <c r="BK231">
        <v>9.207295185185185</v>
      </c>
      <c r="BL231">
        <v>125.2338148148148</v>
      </c>
      <c r="BM231">
        <v>9.663599259259259</v>
      </c>
      <c r="BN231">
        <v>500.0487407407408</v>
      </c>
      <c r="BO231">
        <v>89.82804814814817</v>
      </c>
      <c r="BP231">
        <v>0.09999691481481482</v>
      </c>
      <c r="BQ231">
        <v>19.4141962962963</v>
      </c>
      <c r="BR231">
        <v>20.02351111111111</v>
      </c>
      <c r="BS231">
        <v>999.9000000000001</v>
      </c>
      <c r="BT231">
        <v>0</v>
      </c>
      <c r="BU231">
        <v>0</v>
      </c>
      <c r="BV231">
        <v>9999.572222222223</v>
      </c>
      <c r="BW231">
        <v>0</v>
      </c>
      <c r="BX231">
        <v>13.48210370370371</v>
      </c>
      <c r="BY231">
        <v>23.33122592592593</v>
      </c>
      <c r="BZ231">
        <v>124.1602962962963</v>
      </c>
      <c r="CA231">
        <v>100.5835296296296</v>
      </c>
      <c r="CB231">
        <v>0.2312182222222223</v>
      </c>
      <c r="CC231">
        <v>99.65718148148146</v>
      </c>
      <c r="CD231">
        <v>9.207295185185185</v>
      </c>
      <c r="CE231">
        <v>0.8478432222222222</v>
      </c>
      <c r="CF231">
        <v>0.8270733703703705</v>
      </c>
      <c r="CG231">
        <v>4.534596296296296</v>
      </c>
      <c r="CH231">
        <v>4.180633333333334</v>
      </c>
      <c r="CI231">
        <v>2000.025555555555</v>
      </c>
      <c r="CJ231">
        <v>0.9800022222222222</v>
      </c>
      <c r="CK231">
        <v>0.01999807777777778</v>
      </c>
      <c r="CL231">
        <v>0</v>
      </c>
      <c r="CM231">
        <v>2.319577777777778</v>
      </c>
      <c r="CN231">
        <v>0</v>
      </c>
      <c r="CO231">
        <v>2360.276666666667</v>
      </c>
      <c r="CP231">
        <v>16749.68518518519</v>
      </c>
      <c r="CQ231">
        <v>39.69425925925925</v>
      </c>
      <c r="CR231">
        <v>40.29144444444444</v>
      </c>
      <c r="CS231">
        <v>39.99507407407408</v>
      </c>
      <c r="CT231">
        <v>39.25444444444444</v>
      </c>
      <c r="CU231">
        <v>38.02751851851852</v>
      </c>
      <c r="CV231">
        <v>1960.028888888889</v>
      </c>
      <c r="CW231">
        <v>39.99740740740741</v>
      </c>
      <c r="CX231">
        <v>0</v>
      </c>
      <c r="CY231">
        <v>1679428448.1</v>
      </c>
      <c r="CZ231">
        <v>0</v>
      </c>
      <c r="DA231">
        <v>0</v>
      </c>
      <c r="DB231" t="s">
        <v>356</v>
      </c>
      <c r="DC231">
        <v>1678823626.5</v>
      </c>
      <c r="DD231">
        <v>1678823640.5</v>
      </c>
      <c r="DE231">
        <v>0</v>
      </c>
      <c r="DF231">
        <v>1.239</v>
      </c>
      <c r="DG231">
        <v>0.006</v>
      </c>
      <c r="DH231">
        <v>-2.298</v>
      </c>
      <c r="DI231">
        <v>-0.146</v>
      </c>
      <c r="DJ231">
        <v>420</v>
      </c>
      <c r="DK231">
        <v>21</v>
      </c>
      <c r="DL231">
        <v>0.57</v>
      </c>
      <c r="DM231">
        <v>0.05</v>
      </c>
      <c r="DN231">
        <v>23.2212625</v>
      </c>
      <c r="DO231">
        <v>1.63076060037519</v>
      </c>
      <c r="DP231">
        <v>0.1855232016318982</v>
      </c>
      <c r="DQ231">
        <v>0</v>
      </c>
      <c r="DR231">
        <v>0.2291254</v>
      </c>
      <c r="DS231">
        <v>0.07981648030018704</v>
      </c>
      <c r="DT231">
        <v>0.01166206049289747</v>
      </c>
      <c r="DU231">
        <v>1</v>
      </c>
      <c r="DV231">
        <v>1</v>
      </c>
      <c r="DW231">
        <v>2</v>
      </c>
      <c r="DX231" t="s">
        <v>357</v>
      </c>
      <c r="DY231">
        <v>2.98447</v>
      </c>
      <c r="DZ231">
        <v>2.7156</v>
      </c>
      <c r="EA231">
        <v>0.0266723</v>
      </c>
      <c r="EB231">
        <v>0.0197552</v>
      </c>
      <c r="EC231">
        <v>0.0546835</v>
      </c>
      <c r="ED231">
        <v>0.0521544</v>
      </c>
      <c r="EE231">
        <v>30993.7</v>
      </c>
      <c r="EF231">
        <v>31315.7</v>
      </c>
      <c r="EG231">
        <v>29589.5</v>
      </c>
      <c r="EH231">
        <v>29541.2</v>
      </c>
      <c r="EI231">
        <v>37079</v>
      </c>
      <c r="EJ231">
        <v>37235.9</v>
      </c>
      <c r="EK231">
        <v>41684.1</v>
      </c>
      <c r="EL231">
        <v>42092.4</v>
      </c>
      <c r="EM231">
        <v>1.98195</v>
      </c>
      <c r="EN231">
        <v>1.8784</v>
      </c>
      <c r="EO231">
        <v>0.0414997</v>
      </c>
      <c r="EP231">
        <v>0</v>
      </c>
      <c r="EQ231">
        <v>19.3353</v>
      </c>
      <c r="ER231">
        <v>999.9</v>
      </c>
      <c r="ES231">
        <v>27.6</v>
      </c>
      <c r="ET231">
        <v>30.8</v>
      </c>
      <c r="EU231">
        <v>13.7043</v>
      </c>
      <c r="EV231">
        <v>63.2861</v>
      </c>
      <c r="EW231">
        <v>33.4655</v>
      </c>
      <c r="EX231">
        <v>1</v>
      </c>
      <c r="EY231">
        <v>-0.124995</v>
      </c>
      <c r="EZ231">
        <v>5.30119</v>
      </c>
      <c r="FA231">
        <v>20.2634</v>
      </c>
      <c r="FB231">
        <v>5.22014</v>
      </c>
      <c r="FC231">
        <v>12.0147</v>
      </c>
      <c r="FD231">
        <v>4.9908</v>
      </c>
      <c r="FE231">
        <v>3.28863</v>
      </c>
      <c r="FF231">
        <v>9999</v>
      </c>
      <c r="FG231">
        <v>9999</v>
      </c>
      <c r="FH231">
        <v>9999</v>
      </c>
      <c r="FI231">
        <v>999.9</v>
      </c>
      <c r="FJ231">
        <v>1.86737</v>
      </c>
      <c r="FK231">
        <v>1.86646</v>
      </c>
      <c r="FL231">
        <v>1.86595</v>
      </c>
      <c r="FM231">
        <v>1.86584</v>
      </c>
      <c r="FN231">
        <v>1.86768</v>
      </c>
      <c r="FO231">
        <v>1.87015</v>
      </c>
      <c r="FP231">
        <v>1.86881</v>
      </c>
      <c r="FQ231">
        <v>1.87026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-2.166</v>
      </c>
      <c r="GF231">
        <v>-0.2251</v>
      </c>
      <c r="GG231">
        <v>-1.841240210434717</v>
      </c>
      <c r="GH231">
        <v>-0.003310856085068561</v>
      </c>
      <c r="GI231">
        <v>6.863268723063948E-07</v>
      </c>
      <c r="GJ231">
        <v>-1.919107141366201E-10</v>
      </c>
      <c r="GK231">
        <v>-0.1688837207721138</v>
      </c>
      <c r="GL231">
        <v>-0.01731051475613908</v>
      </c>
      <c r="GM231">
        <v>0.001423790055903263</v>
      </c>
      <c r="GN231">
        <v>-2.424810517790065E-05</v>
      </c>
      <c r="GO231">
        <v>3</v>
      </c>
      <c r="GP231">
        <v>2318</v>
      </c>
      <c r="GQ231">
        <v>1</v>
      </c>
      <c r="GR231">
        <v>25</v>
      </c>
      <c r="GS231">
        <v>10080.2</v>
      </c>
      <c r="GT231">
        <v>10080</v>
      </c>
      <c r="GU231">
        <v>0.279541</v>
      </c>
      <c r="GV231">
        <v>2.30713</v>
      </c>
      <c r="GW231">
        <v>1.39648</v>
      </c>
      <c r="GX231">
        <v>2.34619</v>
      </c>
      <c r="GY231">
        <v>1.49536</v>
      </c>
      <c r="GZ231">
        <v>2.38525</v>
      </c>
      <c r="HA231">
        <v>35.2671</v>
      </c>
      <c r="HB231">
        <v>24.0437</v>
      </c>
      <c r="HC231">
        <v>18</v>
      </c>
      <c r="HD231">
        <v>527.465</v>
      </c>
      <c r="HE231">
        <v>419.39</v>
      </c>
      <c r="HF231">
        <v>13.5582</v>
      </c>
      <c r="HG231">
        <v>25.6279</v>
      </c>
      <c r="HH231">
        <v>30.0003</v>
      </c>
      <c r="HI231">
        <v>25.6653</v>
      </c>
      <c r="HJ231">
        <v>25.6233</v>
      </c>
      <c r="HK231">
        <v>5.58914</v>
      </c>
      <c r="HL231">
        <v>25.663</v>
      </c>
      <c r="HM231">
        <v>12.4469</v>
      </c>
      <c r="HN231">
        <v>13.5367</v>
      </c>
      <c r="HO231">
        <v>52.5112</v>
      </c>
      <c r="HP231">
        <v>9.252610000000001</v>
      </c>
      <c r="HQ231">
        <v>101.193</v>
      </c>
      <c r="HR231">
        <v>101.096</v>
      </c>
    </row>
    <row r="232" spans="1:226">
      <c r="A232">
        <v>216</v>
      </c>
      <c r="B232">
        <v>1679428446.1</v>
      </c>
      <c r="C232">
        <v>6533</v>
      </c>
      <c r="D232" t="s">
        <v>792</v>
      </c>
      <c r="E232" t="s">
        <v>793</v>
      </c>
      <c r="F232">
        <v>5</v>
      </c>
      <c r="G232" t="s">
        <v>747</v>
      </c>
      <c r="H232" t="s">
        <v>354</v>
      </c>
      <c r="I232">
        <v>1679428438.314285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68.19654659086484</v>
      </c>
      <c r="AK232">
        <v>83.89710606060602</v>
      </c>
      <c r="AL232">
        <v>-3.361507614181316</v>
      </c>
      <c r="AM232">
        <v>64.85092903669198</v>
      </c>
      <c r="AN232">
        <f>(AP232 - AO232 + BO232*1E3/(8.314*(BQ232+273.15)) * AR232/BN232 * AQ232) * BN232/(100*BB232) * 1000/(1000 - AP232)</f>
        <v>0</v>
      </c>
      <c r="AO232">
        <v>9.179906989688178</v>
      </c>
      <c r="AP232">
        <v>9.424085604395609</v>
      </c>
      <c r="AQ232">
        <v>-0.0001093339739389533</v>
      </c>
      <c r="AR232">
        <v>96.61974573591498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1.1</v>
      </c>
      <c r="BC232">
        <v>0.5</v>
      </c>
      <c r="BD232" t="s">
        <v>355</v>
      </c>
      <c r="BE232">
        <v>2</v>
      </c>
      <c r="BF232" t="b">
        <v>1</v>
      </c>
      <c r="BG232">
        <v>1679428438.314285</v>
      </c>
      <c r="BH232">
        <v>107.3543142857143</v>
      </c>
      <c r="BI232">
        <v>83.9088642857143</v>
      </c>
      <c r="BJ232">
        <v>9.434108214285715</v>
      </c>
      <c r="BK232">
        <v>9.198623571428572</v>
      </c>
      <c r="BL232">
        <v>109.5502035714286</v>
      </c>
      <c r="BM232">
        <v>9.65921</v>
      </c>
      <c r="BN232">
        <v>500.0463928571429</v>
      </c>
      <c r="BO232">
        <v>89.8270142857143</v>
      </c>
      <c r="BP232">
        <v>0.09999024999999997</v>
      </c>
      <c r="BQ232">
        <v>19.41101785714286</v>
      </c>
      <c r="BR232">
        <v>20.02187142857143</v>
      </c>
      <c r="BS232">
        <v>999.9000000000002</v>
      </c>
      <c r="BT232">
        <v>0</v>
      </c>
      <c r="BU232">
        <v>0</v>
      </c>
      <c r="BV232">
        <v>9997.016785714286</v>
      </c>
      <c r="BW232">
        <v>0</v>
      </c>
      <c r="BX232">
        <v>13.47897857142857</v>
      </c>
      <c r="BY232">
        <v>23.44546785714286</v>
      </c>
      <c r="BZ232">
        <v>108.3768035714286</v>
      </c>
      <c r="CA232">
        <v>84.68800357142858</v>
      </c>
      <c r="CB232">
        <v>0.2354851071428571</v>
      </c>
      <c r="CC232">
        <v>83.9088642857143</v>
      </c>
      <c r="CD232">
        <v>9.198623571428572</v>
      </c>
      <c r="CE232">
        <v>0.8474377500000001</v>
      </c>
      <c r="CF232">
        <v>0.8262848928571429</v>
      </c>
      <c r="CG232">
        <v>4.527758571428572</v>
      </c>
      <c r="CH232">
        <v>4.167047142857144</v>
      </c>
      <c r="CI232">
        <v>2000.026428571429</v>
      </c>
      <c r="CJ232">
        <v>0.9800012499999999</v>
      </c>
      <c r="CK232">
        <v>0.019999025</v>
      </c>
      <c r="CL232">
        <v>0</v>
      </c>
      <c r="CM232">
        <v>2.333964285714285</v>
      </c>
      <c r="CN232">
        <v>0</v>
      </c>
      <c r="CO232">
        <v>2358.713214285714</v>
      </c>
      <c r="CP232">
        <v>16749.68928571428</v>
      </c>
      <c r="CQ232">
        <v>39.62917857142856</v>
      </c>
      <c r="CR232">
        <v>40.2185</v>
      </c>
      <c r="CS232">
        <v>39.93060714285713</v>
      </c>
      <c r="CT232">
        <v>39.16492857142857</v>
      </c>
      <c r="CU232">
        <v>37.9685</v>
      </c>
      <c r="CV232">
        <v>1960.026428571429</v>
      </c>
      <c r="CW232">
        <v>40.00035714285714</v>
      </c>
      <c r="CX232">
        <v>0</v>
      </c>
      <c r="CY232">
        <v>1679428453.5</v>
      </c>
      <c r="CZ232">
        <v>0</v>
      </c>
      <c r="DA232">
        <v>0</v>
      </c>
      <c r="DB232" t="s">
        <v>356</v>
      </c>
      <c r="DC232">
        <v>1678823626.5</v>
      </c>
      <c r="DD232">
        <v>1678823640.5</v>
      </c>
      <c r="DE232">
        <v>0</v>
      </c>
      <c r="DF232">
        <v>1.239</v>
      </c>
      <c r="DG232">
        <v>0.006</v>
      </c>
      <c r="DH232">
        <v>-2.298</v>
      </c>
      <c r="DI232">
        <v>-0.146</v>
      </c>
      <c r="DJ232">
        <v>420</v>
      </c>
      <c r="DK232">
        <v>21</v>
      </c>
      <c r="DL232">
        <v>0.57</v>
      </c>
      <c r="DM232">
        <v>0.05</v>
      </c>
      <c r="DN232">
        <v>23.38675</v>
      </c>
      <c r="DO232">
        <v>1.733315572232596</v>
      </c>
      <c r="DP232">
        <v>0.1954039968884975</v>
      </c>
      <c r="DQ232">
        <v>0</v>
      </c>
      <c r="DR232">
        <v>0.2318409</v>
      </c>
      <c r="DS232">
        <v>0.08181786866791732</v>
      </c>
      <c r="DT232">
        <v>0.01365483242445692</v>
      </c>
      <c r="DU232">
        <v>1</v>
      </c>
      <c r="DV232">
        <v>1</v>
      </c>
      <c r="DW232">
        <v>2</v>
      </c>
      <c r="DX232" t="s">
        <v>357</v>
      </c>
      <c r="DY232">
        <v>2.98455</v>
      </c>
      <c r="DZ232">
        <v>2.71582</v>
      </c>
      <c r="EA232">
        <v>0.0223203</v>
      </c>
      <c r="EB232">
        <v>0.0153283</v>
      </c>
      <c r="EC232">
        <v>0.0546588</v>
      </c>
      <c r="ED232">
        <v>0.0523385</v>
      </c>
      <c r="EE232">
        <v>31133</v>
      </c>
      <c r="EF232">
        <v>31457.5</v>
      </c>
      <c r="EG232">
        <v>29590.1</v>
      </c>
      <c r="EH232">
        <v>29541.5</v>
      </c>
      <c r="EI232">
        <v>37080.6</v>
      </c>
      <c r="EJ232">
        <v>37228.7</v>
      </c>
      <c r="EK232">
        <v>41684.9</v>
      </c>
      <c r="EL232">
        <v>42092.6</v>
      </c>
      <c r="EM232">
        <v>1.9819</v>
      </c>
      <c r="EN232">
        <v>1.87843</v>
      </c>
      <c r="EO232">
        <v>0.0403076</v>
      </c>
      <c r="EP232">
        <v>0</v>
      </c>
      <c r="EQ232">
        <v>19.3366</v>
      </c>
      <c r="ER232">
        <v>999.9</v>
      </c>
      <c r="ES232">
        <v>27.5</v>
      </c>
      <c r="ET232">
        <v>30.8</v>
      </c>
      <c r="EU232">
        <v>13.6557</v>
      </c>
      <c r="EV232">
        <v>63.0861</v>
      </c>
      <c r="EW232">
        <v>33.4655</v>
      </c>
      <c r="EX232">
        <v>1</v>
      </c>
      <c r="EY232">
        <v>-0.124721</v>
      </c>
      <c r="EZ232">
        <v>5.30455</v>
      </c>
      <c r="FA232">
        <v>20.2633</v>
      </c>
      <c r="FB232">
        <v>5.22043</v>
      </c>
      <c r="FC232">
        <v>12.0156</v>
      </c>
      <c r="FD232">
        <v>4.9908</v>
      </c>
      <c r="FE232">
        <v>3.28865</v>
      </c>
      <c r="FF232">
        <v>9999</v>
      </c>
      <c r="FG232">
        <v>9999</v>
      </c>
      <c r="FH232">
        <v>9999</v>
      </c>
      <c r="FI232">
        <v>999.9</v>
      </c>
      <c r="FJ232">
        <v>1.86739</v>
      </c>
      <c r="FK232">
        <v>1.86646</v>
      </c>
      <c r="FL232">
        <v>1.866</v>
      </c>
      <c r="FM232">
        <v>1.86584</v>
      </c>
      <c r="FN232">
        <v>1.86768</v>
      </c>
      <c r="FO232">
        <v>1.87019</v>
      </c>
      <c r="FP232">
        <v>1.86879</v>
      </c>
      <c r="FQ232">
        <v>1.87027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-2.113</v>
      </c>
      <c r="GF232">
        <v>-0.2251</v>
      </c>
      <c r="GG232">
        <v>-1.841240210434717</v>
      </c>
      <c r="GH232">
        <v>-0.003310856085068561</v>
      </c>
      <c r="GI232">
        <v>6.863268723063948E-07</v>
      </c>
      <c r="GJ232">
        <v>-1.919107141366201E-10</v>
      </c>
      <c r="GK232">
        <v>-0.1688837207721138</v>
      </c>
      <c r="GL232">
        <v>-0.01731051475613908</v>
      </c>
      <c r="GM232">
        <v>0.001423790055903263</v>
      </c>
      <c r="GN232">
        <v>-2.424810517790065E-05</v>
      </c>
      <c r="GO232">
        <v>3</v>
      </c>
      <c r="GP232">
        <v>2318</v>
      </c>
      <c r="GQ232">
        <v>1</v>
      </c>
      <c r="GR232">
        <v>25</v>
      </c>
      <c r="GS232">
        <v>10080.3</v>
      </c>
      <c r="GT232">
        <v>10080.1</v>
      </c>
      <c r="GU232">
        <v>0.240479</v>
      </c>
      <c r="GV232">
        <v>2.323</v>
      </c>
      <c r="GW232">
        <v>1.39648</v>
      </c>
      <c r="GX232">
        <v>2.34741</v>
      </c>
      <c r="GY232">
        <v>1.49536</v>
      </c>
      <c r="GZ232">
        <v>2.43164</v>
      </c>
      <c r="HA232">
        <v>35.2671</v>
      </c>
      <c r="HB232">
        <v>24.0437</v>
      </c>
      <c r="HC232">
        <v>18</v>
      </c>
      <c r="HD232">
        <v>527.432</v>
      </c>
      <c r="HE232">
        <v>419.41</v>
      </c>
      <c r="HF232">
        <v>13.5295</v>
      </c>
      <c r="HG232">
        <v>25.6301</v>
      </c>
      <c r="HH232">
        <v>30.0002</v>
      </c>
      <c r="HI232">
        <v>25.6653</v>
      </c>
      <c r="HJ232">
        <v>25.6239</v>
      </c>
      <c r="HK232">
        <v>4.83208</v>
      </c>
      <c r="HL232">
        <v>25.663</v>
      </c>
      <c r="HM232">
        <v>12.4469</v>
      </c>
      <c r="HN232">
        <v>13.518</v>
      </c>
      <c r="HO232">
        <v>32.4787</v>
      </c>
      <c r="HP232">
        <v>9.252610000000001</v>
      </c>
      <c r="HQ232">
        <v>101.195</v>
      </c>
      <c r="HR232">
        <v>101.097</v>
      </c>
    </row>
    <row r="233" spans="1:226">
      <c r="A233">
        <v>217</v>
      </c>
      <c r="B233">
        <v>1679428543.1</v>
      </c>
      <c r="C233">
        <v>6630</v>
      </c>
      <c r="D233" t="s">
        <v>794</v>
      </c>
      <c r="E233" t="s">
        <v>795</v>
      </c>
      <c r="F233">
        <v>5</v>
      </c>
      <c r="G233" t="s">
        <v>747</v>
      </c>
      <c r="H233" t="s">
        <v>354</v>
      </c>
      <c r="I233">
        <v>1679428535.099999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423.9478858699586</v>
      </c>
      <c r="AK233">
        <v>422.2098424242423</v>
      </c>
      <c r="AL233">
        <v>-0.02081948272108496</v>
      </c>
      <c r="AM233">
        <v>64.85092903669198</v>
      </c>
      <c r="AN233">
        <f>(AP233 - AO233 + BO233*1E3/(8.314*(BQ233+273.15)) * AR233/BN233 * AQ233) * BN233/(100*BB233) * 1000/(1000 - AP233)</f>
        <v>0</v>
      </c>
      <c r="AO233">
        <v>9.185720095423012</v>
      </c>
      <c r="AP233">
        <v>9.413734835164838</v>
      </c>
      <c r="AQ233">
        <v>0.0004864718291169144</v>
      </c>
      <c r="AR233">
        <v>96.61974573591498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1.1</v>
      </c>
      <c r="BC233">
        <v>0.5</v>
      </c>
      <c r="BD233" t="s">
        <v>355</v>
      </c>
      <c r="BE233">
        <v>2</v>
      </c>
      <c r="BF233" t="b">
        <v>1</v>
      </c>
      <c r="BG233">
        <v>1679428535.099999</v>
      </c>
      <c r="BH233">
        <v>418.2690322580645</v>
      </c>
      <c r="BI233">
        <v>420.0667741935484</v>
      </c>
      <c r="BJ233">
        <v>9.394497096774193</v>
      </c>
      <c r="BK233">
        <v>9.1719864516129</v>
      </c>
      <c r="BL233">
        <v>421.3979677419355</v>
      </c>
      <c r="BM233">
        <v>9.619732258064516</v>
      </c>
      <c r="BN233">
        <v>500.0348709677419</v>
      </c>
      <c r="BO233">
        <v>89.8103612903226</v>
      </c>
      <c r="BP233">
        <v>0.09995494193548388</v>
      </c>
      <c r="BQ233">
        <v>19.3612064516129</v>
      </c>
      <c r="BR233">
        <v>19.98236129032258</v>
      </c>
      <c r="BS233">
        <v>999.9000000000003</v>
      </c>
      <c r="BT233">
        <v>0</v>
      </c>
      <c r="BU233">
        <v>0</v>
      </c>
      <c r="BV233">
        <v>9998.283548387097</v>
      </c>
      <c r="BW233">
        <v>0</v>
      </c>
      <c r="BX233">
        <v>13.43119677419355</v>
      </c>
      <c r="BY233">
        <v>-1.797794838709678</v>
      </c>
      <c r="BZ233">
        <v>422.2357096774193</v>
      </c>
      <c r="CA233">
        <v>423.9552903225807</v>
      </c>
      <c r="CB233">
        <v>0.2225101290322581</v>
      </c>
      <c r="CC233">
        <v>420.0667741935484</v>
      </c>
      <c r="CD233">
        <v>9.1719864516129</v>
      </c>
      <c r="CE233">
        <v>0.8437231612903229</v>
      </c>
      <c r="CF233">
        <v>0.8237395161290321</v>
      </c>
      <c r="CG233">
        <v>4.46498935483871</v>
      </c>
      <c r="CH233">
        <v>4.123085483870967</v>
      </c>
      <c r="CI233">
        <v>2000.007096774194</v>
      </c>
      <c r="CJ233">
        <v>0.9800024838709676</v>
      </c>
      <c r="CK233">
        <v>0.01999731612903225</v>
      </c>
      <c r="CL233">
        <v>0</v>
      </c>
      <c r="CM233">
        <v>2.267451612903226</v>
      </c>
      <c r="CN233">
        <v>0</v>
      </c>
      <c r="CO233">
        <v>2364.825161290323</v>
      </c>
      <c r="CP233">
        <v>16749.54516129032</v>
      </c>
      <c r="CQ233">
        <v>38.47551612903224</v>
      </c>
      <c r="CR233">
        <v>39.24777419354837</v>
      </c>
      <c r="CS233">
        <v>38.8646451612903</v>
      </c>
      <c r="CT233">
        <v>38.00177419354837</v>
      </c>
      <c r="CU233">
        <v>36.95938709677419</v>
      </c>
      <c r="CV233">
        <v>1960.011612903226</v>
      </c>
      <c r="CW233">
        <v>39.99516129032259</v>
      </c>
      <c r="CX233">
        <v>0</v>
      </c>
      <c r="CY233">
        <v>1679428550.1</v>
      </c>
      <c r="CZ233">
        <v>0</v>
      </c>
      <c r="DA233">
        <v>0</v>
      </c>
      <c r="DB233" t="s">
        <v>356</v>
      </c>
      <c r="DC233">
        <v>1678823626.5</v>
      </c>
      <c r="DD233">
        <v>1678823640.5</v>
      </c>
      <c r="DE233">
        <v>0</v>
      </c>
      <c r="DF233">
        <v>1.239</v>
      </c>
      <c r="DG233">
        <v>0.006</v>
      </c>
      <c r="DH233">
        <v>-2.298</v>
      </c>
      <c r="DI233">
        <v>-0.146</v>
      </c>
      <c r="DJ233">
        <v>420</v>
      </c>
      <c r="DK233">
        <v>21</v>
      </c>
      <c r="DL233">
        <v>0.57</v>
      </c>
      <c r="DM233">
        <v>0.05</v>
      </c>
      <c r="DN233">
        <v>-1.787342926829268</v>
      </c>
      <c r="DO233">
        <v>-0.1217500348432092</v>
      </c>
      <c r="DP233">
        <v>0.04510459644761232</v>
      </c>
      <c r="DQ233">
        <v>0</v>
      </c>
      <c r="DR233">
        <v>0.2398032926829269</v>
      </c>
      <c r="DS233">
        <v>-0.2676100975609745</v>
      </c>
      <c r="DT233">
        <v>0.0340400775236599</v>
      </c>
      <c r="DU233">
        <v>0</v>
      </c>
      <c r="DV233">
        <v>0</v>
      </c>
      <c r="DW233">
        <v>2</v>
      </c>
      <c r="DX233" t="s">
        <v>381</v>
      </c>
      <c r="DY233">
        <v>2.98438</v>
      </c>
      <c r="DZ233">
        <v>2.7154</v>
      </c>
      <c r="EA233">
        <v>0.0941145</v>
      </c>
      <c r="EB233">
        <v>0.0929968</v>
      </c>
      <c r="EC233">
        <v>0.054602</v>
      </c>
      <c r="ED233">
        <v>0.0521805</v>
      </c>
      <c r="EE233">
        <v>28846.4</v>
      </c>
      <c r="EF233">
        <v>28974.1</v>
      </c>
      <c r="EG233">
        <v>29589.7</v>
      </c>
      <c r="EH233">
        <v>29539.4</v>
      </c>
      <c r="EI233">
        <v>37083.3</v>
      </c>
      <c r="EJ233">
        <v>37234.5</v>
      </c>
      <c r="EK233">
        <v>41684</v>
      </c>
      <c r="EL233">
        <v>42090.6</v>
      </c>
      <c r="EM233">
        <v>1.98175</v>
      </c>
      <c r="EN233">
        <v>1.8794</v>
      </c>
      <c r="EO233">
        <v>0.0384077</v>
      </c>
      <c r="EP233">
        <v>0</v>
      </c>
      <c r="EQ233">
        <v>19.3391</v>
      </c>
      <c r="ER233">
        <v>999.9</v>
      </c>
      <c r="ES233">
        <v>26.9</v>
      </c>
      <c r="ET233">
        <v>30.8</v>
      </c>
      <c r="EU233">
        <v>13.3594</v>
      </c>
      <c r="EV233">
        <v>63.1961</v>
      </c>
      <c r="EW233">
        <v>33.3534</v>
      </c>
      <c r="EX233">
        <v>1</v>
      </c>
      <c r="EY233">
        <v>-0.124566</v>
      </c>
      <c r="EZ233">
        <v>4.97553</v>
      </c>
      <c r="FA233">
        <v>20.2735</v>
      </c>
      <c r="FB233">
        <v>5.21729</v>
      </c>
      <c r="FC233">
        <v>12.0143</v>
      </c>
      <c r="FD233">
        <v>4.991</v>
      </c>
      <c r="FE233">
        <v>3.28848</v>
      </c>
      <c r="FF233">
        <v>9999</v>
      </c>
      <c r="FG233">
        <v>9999</v>
      </c>
      <c r="FH233">
        <v>9999</v>
      </c>
      <c r="FI233">
        <v>999.9</v>
      </c>
      <c r="FJ233">
        <v>1.86738</v>
      </c>
      <c r="FK233">
        <v>1.86646</v>
      </c>
      <c r="FL233">
        <v>1.86597</v>
      </c>
      <c r="FM233">
        <v>1.86584</v>
      </c>
      <c r="FN233">
        <v>1.86768</v>
      </c>
      <c r="FO233">
        <v>1.8702</v>
      </c>
      <c r="FP233">
        <v>1.86887</v>
      </c>
      <c r="FQ233">
        <v>1.87026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-3.129</v>
      </c>
      <c r="GF233">
        <v>-0.2252</v>
      </c>
      <c r="GG233">
        <v>-1.841240210434717</v>
      </c>
      <c r="GH233">
        <v>-0.003310856085068561</v>
      </c>
      <c r="GI233">
        <v>6.863268723063948E-07</v>
      </c>
      <c r="GJ233">
        <v>-1.919107141366201E-10</v>
      </c>
      <c r="GK233">
        <v>-0.1688837207721138</v>
      </c>
      <c r="GL233">
        <v>-0.01731051475613908</v>
      </c>
      <c r="GM233">
        <v>0.001423790055903263</v>
      </c>
      <c r="GN233">
        <v>-2.424810517790065E-05</v>
      </c>
      <c r="GO233">
        <v>3</v>
      </c>
      <c r="GP233">
        <v>2318</v>
      </c>
      <c r="GQ233">
        <v>1</v>
      </c>
      <c r="GR233">
        <v>25</v>
      </c>
      <c r="GS233">
        <v>10081.9</v>
      </c>
      <c r="GT233">
        <v>10081.7</v>
      </c>
      <c r="GU233">
        <v>1.03882</v>
      </c>
      <c r="GV233">
        <v>2.24121</v>
      </c>
      <c r="GW233">
        <v>1.39771</v>
      </c>
      <c r="GX233">
        <v>2.34863</v>
      </c>
      <c r="GY233">
        <v>1.49536</v>
      </c>
      <c r="GZ233">
        <v>2.41333</v>
      </c>
      <c r="HA233">
        <v>35.2671</v>
      </c>
      <c r="HB233">
        <v>24.0437</v>
      </c>
      <c r="HC233">
        <v>18</v>
      </c>
      <c r="HD233">
        <v>527.475</v>
      </c>
      <c r="HE233">
        <v>420.072</v>
      </c>
      <c r="HF233">
        <v>13.6341</v>
      </c>
      <c r="HG233">
        <v>25.6517</v>
      </c>
      <c r="HH233">
        <v>30</v>
      </c>
      <c r="HI233">
        <v>25.6803</v>
      </c>
      <c r="HJ233">
        <v>25.6368</v>
      </c>
      <c r="HK233">
        <v>20.8012</v>
      </c>
      <c r="HL233">
        <v>23.8694</v>
      </c>
      <c r="HM233">
        <v>11.7045</v>
      </c>
      <c r="HN233">
        <v>13.6395</v>
      </c>
      <c r="HO233">
        <v>420.052</v>
      </c>
      <c r="HP233">
        <v>9.220969999999999</v>
      </c>
      <c r="HQ233">
        <v>101.194</v>
      </c>
      <c r="HR233">
        <v>101.091</v>
      </c>
    </row>
    <row r="234" spans="1:226">
      <c r="A234">
        <v>218</v>
      </c>
      <c r="B234">
        <v>1679428548.1</v>
      </c>
      <c r="C234">
        <v>6635</v>
      </c>
      <c r="D234" t="s">
        <v>796</v>
      </c>
      <c r="E234" t="s">
        <v>797</v>
      </c>
      <c r="F234">
        <v>5</v>
      </c>
      <c r="G234" t="s">
        <v>747</v>
      </c>
      <c r="H234" t="s">
        <v>354</v>
      </c>
      <c r="I234">
        <v>1679428540.255172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423.99525611143</v>
      </c>
      <c r="AK234">
        <v>422.3542545454545</v>
      </c>
      <c r="AL234">
        <v>0.03624907721158914</v>
      </c>
      <c r="AM234">
        <v>64.85092903669198</v>
      </c>
      <c r="AN234">
        <f>(AP234 - AO234 + BO234*1E3/(8.314*(BQ234+273.15)) * AR234/BN234 * AQ234) * BN234/(100*BB234) * 1000/(1000 - AP234)</f>
        <v>0</v>
      </c>
      <c r="AO234">
        <v>9.187927316555758</v>
      </c>
      <c r="AP234">
        <v>9.422270219780223</v>
      </c>
      <c r="AQ234">
        <v>0.000154303488344351</v>
      </c>
      <c r="AR234">
        <v>96.61974573591498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1.1</v>
      </c>
      <c r="BC234">
        <v>0.5</v>
      </c>
      <c r="BD234" t="s">
        <v>355</v>
      </c>
      <c r="BE234">
        <v>2</v>
      </c>
      <c r="BF234" t="b">
        <v>1</v>
      </c>
      <c r="BG234">
        <v>1679428540.255172</v>
      </c>
      <c r="BH234">
        <v>418.277275862069</v>
      </c>
      <c r="BI234">
        <v>420.2143103448276</v>
      </c>
      <c r="BJ234">
        <v>9.407196206896552</v>
      </c>
      <c r="BK234">
        <v>9.185009655172415</v>
      </c>
      <c r="BL234">
        <v>421.4062413793104</v>
      </c>
      <c r="BM234">
        <v>9.632389310344825</v>
      </c>
      <c r="BN234">
        <v>500.0382413793104</v>
      </c>
      <c r="BO234">
        <v>89.81086206896553</v>
      </c>
      <c r="BP234">
        <v>0.09990242758620689</v>
      </c>
      <c r="BQ234">
        <v>19.35910689655173</v>
      </c>
      <c r="BR234">
        <v>19.97708275862069</v>
      </c>
      <c r="BS234">
        <v>999.9000000000002</v>
      </c>
      <c r="BT234">
        <v>0</v>
      </c>
      <c r="BU234">
        <v>0</v>
      </c>
      <c r="BV234">
        <v>9997.45448275862</v>
      </c>
      <c r="BW234">
        <v>0</v>
      </c>
      <c r="BX234">
        <v>13.35587931034483</v>
      </c>
      <c r="BY234">
        <v>-1.937075517241379</v>
      </c>
      <c r="BZ234">
        <v>422.2494137931036</v>
      </c>
      <c r="CA234">
        <v>424.1097586206898</v>
      </c>
      <c r="CB234">
        <v>0.2221868620689656</v>
      </c>
      <c r="CC234">
        <v>420.2143103448276</v>
      </c>
      <c r="CD234">
        <v>9.185009655172415</v>
      </c>
      <c r="CE234">
        <v>0.8448684137931034</v>
      </c>
      <c r="CF234">
        <v>0.8249135862068965</v>
      </c>
      <c r="CG234">
        <v>4.484368965517241</v>
      </c>
      <c r="CH234">
        <v>4.143396206896552</v>
      </c>
      <c r="CI234">
        <v>2000.015862068966</v>
      </c>
      <c r="CJ234">
        <v>0.9800021034482758</v>
      </c>
      <c r="CK234">
        <v>0.01999769655172413</v>
      </c>
      <c r="CL234">
        <v>0</v>
      </c>
      <c r="CM234">
        <v>2.278051724137931</v>
      </c>
      <c r="CN234">
        <v>0</v>
      </c>
      <c r="CO234">
        <v>2364.982413793103</v>
      </c>
      <c r="CP234">
        <v>16749.62068965517</v>
      </c>
      <c r="CQ234">
        <v>38.42648275862069</v>
      </c>
      <c r="CR234">
        <v>39.21524137931033</v>
      </c>
      <c r="CS234">
        <v>38.81658620689655</v>
      </c>
      <c r="CT234">
        <v>37.96524137931033</v>
      </c>
      <c r="CU234">
        <v>36.91351724137931</v>
      </c>
      <c r="CV234">
        <v>1960.017241379311</v>
      </c>
      <c r="CW234">
        <v>39.99827586206897</v>
      </c>
      <c r="CX234">
        <v>0</v>
      </c>
      <c r="CY234">
        <v>1679428554.9</v>
      </c>
      <c r="CZ234">
        <v>0</v>
      </c>
      <c r="DA234">
        <v>0</v>
      </c>
      <c r="DB234" t="s">
        <v>356</v>
      </c>
      <c r="DC234">
        <v>1678823626.5</v>
      </c>
      <c r="DD234">
        <v>1678823640.5</v>
      </c>
      <c r="DE234">
        <v>0</v>
      </c>
      <c r="DF234">
        <v>1.239</v>
      </c>
      <c r="DG234">
        <v>0.006</v>
      </c>
      <c r="DH234">
        <v>-2.298</v>
      </c>
      <c r="DI234">
        <v>-0.146</v>
      </c>
      <c r="DJ234">
        <v>420</v>
      </c>
      <c r="DK234">
        <v>21</v>
      </c>
      <c r="DL234">
        <v>0.57</v>
      </c>
      <c r="DM234">
        <v>0.05</v>
      </c>
      <c r="DN234">
        <v>-1.832718048780487</v>
      </c>
      <c r="DO234">
        <v>-0.4567672473867609</v>
      </c>
      <c r="DP234">
        <v>0.1234277741843188</v>
      </c>
      <c r="DQ234">
        <v>0</v>
      </c>
      <c r="DR234">
        <v>0.2255492682926829</v>
      </c>
      <c r="DS234">
        <v>-0.03328553310104584</v>
      </c>
      <c r="DT234">
        <v>0.01094193772250331</v>
      </c>
      <c r="DU234">
        <v>1</v>
      </c>
      <c r="DV234">
        <v>1</v>
      </c>
      <c r="DW234">
        <v>2</v>
      </c>
      <c r="DX234" t="s">
        <v>357</v>
      </c>
      <c r="DY234">
        <v>2.98421</v>
      </c>
      <c r="DZ234">
        <v>2.71547</v>
      </c>
      <c r="EA234">
        <v>0.0941495</v>
      </c>
      <c r="EB234">
        <v>0.0934309</v>
      </c>
      <c r="EC234">
        <v>0.0546375</v>
      </c>
      <c r="ED234">
        <v>0.0521896</v>
      </c>
      <c r="EE234">
        <v>28845.2</v>
      </c>
      <c r="EF234">
        <v>28960.1</v>
      </c>
      <c r="EG234">
        <v>29589.6</v>
      </c>
      <c r="EH234">
        <v>29539.3</v>
      </c>
      <c r="EI234">
        <v>37081.9</v>
      </c>
      <c r="EJ234">
        <v>37234.1</v>
      </c>
      <c r="EK234">
        <v>41683.9</v>
      </c>
      <c r="EL234">
        <v>42090.5</v>
      </c>
      <c r="EM234">
        <v>1.9815</v>
      </c>
      <c r="EN234">
        <v>1.8793</v>
      </c>
      <c r="EO234">
        <v>0.038147</v>
      </c>
      <c r="EP234">
        <v>0</v>
      </c>
      <c r="EQ234">
        <v>19.34</v>
      </c>
      <c r="ER234">
        <v>999.9</v>
      </c>
      <c r="ES234">
        <v>26.9</v>
      </c>
      <c r="ET234">
        <v>30.8</v>
      </c>
      <c r="EU234">
        <v>13.3584</v>
      </c>
      <c r="EV234">
        <v>63.2661</v>
      </c>
      <c r="EW234">
        <v>33.6819</v>
      </c>
      <c r="EX234">
        <v>1</v>
      </c>
      <c r="EY234">
        <v>-0.124764</v>
      </c>
      <c r="EZ234">
        <v>4.94142</v>
      </c>
      <c r="FA234">
        <v>20.2742</v>
      </c>
      <c r="FB234">
        <v>5.21684</v>
      </c>
      <c r="FC234">
        <v>12.014</v>
      </c>
      <c r="FD234">
        <v>4.99065</v>
      </c>
      <c r="FE234">
        <v>3.28848</v>
      </c>
      <c r="FF234">
        <v>9999</v>
      </c>
      <c r="FG234">
        <v>9999</v>
      </c>
      <c r="FH234">
        <v>9999</v>
      </c>
      <c r="FI234">
        <v>999.9</v>
      </c>
      <c r="FJ234">
        <v>1.86738</v>
      </c>
      <c r="FK234">
        <v>1.86646</v>
      </c>
      <c r="FL234">
        <v>1.86598</v>
      </c>
      <c r="FM234">
        <v>1.86584</v>
      </c>
      <c r="FN234">
        <v>1.86768</v>
      </c>
      <c r="FO234">
        <v>1.87021</v>
      </c>
      <c r="FP234">
        <v>1.86888</v>
      </c>
      <c r="FQ234">
        <v>1.87027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-3.129</v>
      </c>
      <c r="GF234">
        <v>-0.2251</v>
      </c>
      <c r="GG234">
        <v>-1.841240210434717</v>
      </c>
      <c r="GH234">
        <v>-0.003310856085068561</v>
      </c>
      <c r="GI234">
        <v>6.863268723063948E-07</v>
      </c>
      <c r="GJ234">
        <v>-1.919107141366201E-10</v>
      </c>
      <c r="GK234">
        <v>-0.1688837207721138</v>
      </c>
      <c r="GL234">
        <v>-0.01731051475613908</v>
      </c>
      <c r="GM234">
        <v>0.001423790055903263</v>
      </c>
      <c r="GN234">
        <v>-2.424810517790065E-05</v>
      </c>
      <c r="GO234">
        <v>3</v>
      </c>
      <c r="GP234">
        <v>2318</v>
      </c>
      <c r="GQ234">
        <v>1</v>
      </c>
      <c r="GR234">
        <v>25</v>
      </c>
      <c r="GS234">
        <v>10082</v>
      </c>
      <c r="GT234">
        <v>10081.8</v>
      </c>
      <c r="GU234">
        <v>1.06567</v>
      </c>
      <c r="GV234">
        <v>2.24121</v>
      </c>
      <c r="GW234">
        <v>1.39648</v>
      </c>
      <c r="GX234">
        <v>2.34863</v>
      </c>
      <c r="GY234">
        <v>1.49536</v>
      </c>
      <c r="GZ234">
        <v>2.40479</v>
      </c>
      <c r="HA234">
        <v>35.2671</v>
      </c>
      <c r="HB234">
        <v>24.0437</v>
      </c>
      <c r="HC234">
        <v>18</v>
      </c>
      <c r="HD234">
        <v>527.3099999999999</v>
      </c>
      <c r="HE234">
        <v>420.014</v>
      </c>
      <c r="HF234">
        <v>13.6483</v>
      </c>
      <c r="HG234">
        <v>25.6522</v>
      </c>
      <c r="HH234">
        <v>30.0001</v>
      </c>
      <c r="HI234">
        <v>25.6803</v>
      </c>
      <c r="HJ234">
        <v>25.6368</v>
      </c>
      <c r="HK234">
        <v>21.3376</v>
      </c>
      <c r="HL234">
        <v>23.8694</v>
      </c>
      <c r="HM234">
        <v>11.7045</v>
      </c>
      <c r="HN234">
        <v>13.656</v>
      </c>
      <c r="HO234">
        <v>440.102</v>
      </c>
      <c r="HP234">
        <v>9.208299999999999</v>
      </c>
      <c r="HQ234">
        <v>101.193</v>
      </c>
      <c r="HR234">
        <v>101.091</v>
      </c>
    </row>
    <row r="235" spans="1:226">
      <c r="A235">
        <v>219</v>
      </c>
      <c r="B235">
        <v>1679428553.1</v>
      </c>
      <c r="C235">
        <v>6640</v>
      </c>
      <c r="D235" t="s">
        <v>798</v>
      </c>
      <c r="E235" t="s">
        <v>799</v>
      </c>
      <c r="F235">
        <v>5</v>
      </c>
      <c r="G235" t="s">
        <v>747</v>
      </c>
      <c r="H235" t="s">
        <v>354</v>
      </c>
      <c r="I235">
        <v>1679428545.332142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431.3379800694713</v>
      </c>
      <c r="AK235">
        <v>425.6495333333333</v>
      </c>
      <c r="AL235">
        <v>0.8248510119247496</v>
      </c>
      <c r="AM235">
        <v>64.85092903669198</v>
      </c>
      <c r="AN235">
        <f>(AP235 - AO235 + BO235*1E3/(8.314*(BQ235+273.15)) * AR235/BN235 * AQ235) * BN235/(100*BB235) * 1000/(1000 - AP235)</f>
        <v>0</v>
      </c>
      <c r="AO235">
        <v>9.19007220392457</v>
      </c>
      <c r="AP235">
        <v>9.425855494505495</v>
      </c>
      <c r="AQ235">
        <v>0.00010283219889053</v>
      </c>
      <c r="AR235">
        <v>96.61974573591498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1.1</v>
      </c>
      <c r="BC235">
        <v>0.5</v>
      </c>
      <c r="BD235" t="s">
        <v>355</v>
      </c>
      <c r="BE235">
        <v>2</v>
      </c>
      <c r="BF235" t="b">
        <v>1</v>
      </c>
      <c r="BG235">
        <v>1679428545.332142</v>
      </c>
      <c r="BH235">
        <v>418.7693214285713</v>
      </c>
      <c r="BI235">
        <v>423.0043928571428</v>
      </c>
      <c r="BJ235">
        <v>9.417271785714286</v>
      </c>
      <c r="BK235">
        <v>9.188621785714286</v>
      </c>
      <c r="BL235">
        <v>421.8996071428572</v>
      </c>
      <c r="BM235">
        <v>9.64243107142857</v>
      </c>
      <c r="BN235">
        <v>500.0533571428572</v>
      </c>
      <c r="BO235">
        <v>89.81130357142855</v>
      </c>
      <c r="BP235">
        <v>0.09996487499999999</v>
      </c>
      <c r="BQ235">
        <v>19.35716428571428</v>
      </c>
      <c r="BR235">
        <v>19.97107857142857</v>
      </c>
      <c r="BS235">
        <v>999.9000000000002</v>
      </c>
      <c r="BT235">
        <v>0</v>
      </c>
      <c r="BU235">
        <v>0</v>
      </c>
      <c r="BV235">
        <v>9992.986785714284</v>
      </c>
      <c r="BW235">
        <v>0</v>
      </c>
      <c r="BX235">
        <v>13.35557857142857</v>
      </c>
      <c r="BY235">
        <v>-4.235115</v>
      </c>
      <c r="BZ235">
        <v>422.7504285714286</v>
      </c>
      <c r="CA235">
        <v>426.9272499999999</v>
      </c>
      <c r="CB235">
        <v>0.2286508214285714</v>
      </c>
      <c r="CC235">
        <v>423.0043928571428</v>
      </c>
      <c r="CD235">
        <v>9.188621785714286</v>
      </c>
      <c r="CE235">
        <v>0.8457775714285712</v>
      </c>
      <c r="CF235">
        <v>0.8252421071428572</v>
      </c>
      <c r="CG235">
        <v>4.499738214285714</v>
      </c>
      <c r="CH235">
        <v>4.149070357142858</v>
      </c>
      <c r="CI235">
        <v>2000.038571428571</v>
      </c>
      <c r="CJ235">
        <v>0.9800017857142856</v>
      </c>
      <c r="CK235">
        <v>0.01999801428571429</v>
      </c>
      <c r="CL235">
        <v>0</v>
      </c>
      <c r="CM235">
        <v>2.317910714285714</v>
      </c>
      <c r="CN235">
        <v>0</v>
      </c>
      <c r="CO235">
        <v>2364.93</v>
      </c>
      <c r="CP235">
        <v>16749.80714285714</v>
      </c>
      <c r="CQ235">
        <v>38.38367857142856</v>
      </c>
      <c r="CR235">
        <v>39.17382142857143</v>
      </c>
      <c r="CS235">
        <v>38.76532142857143</v>
      </c>
      <c r="CT235">
        <v>37.92382142857143</v>
      </c>
      <c r="CU235">
        <v>36.87925</v>
      </c>
      <c r="CV235">
        <v>1960.038571428571</v>
      </c>
      <c r="CW235">
        <v>40</v>
      </c>
      <c r="CX235">
        <v>0</v>
      </c>
      <c r="CY235">
        <v>1679428560.3</v>
      </c>
      <c r="CZ235">
        <v>0</v>
      </c>
      <c r="DA235">
        <v>0</v>
      </c>
      <c r="DB235" t="s">
        <v>356</v>
      </c>
      <c r="DC235">
        <v>1678823626.5</v>
      </c>
      <c r="DD235">
        <v>1678823640.5</v>
      </c>
      <c r="DE235">
        <v>0</v>
      </c>
      <c r="DF235">
        <v>1.239</v>
      </c>
      <c r="DG235">
        <v>0.006</v>
      </c>
      <c r="DH235">
        <v>-2.298</v>
      </c>
      <c r="DI235">
        <v>-0.146</v>
      </c>
      <c r="DJ235">
        <v>420</v>
      </c>
      <c r="DK235">
        <v>21</v>
      </c>
      <c r="DL235">
        <v>0.57</v>
      </c>
      <c r="DM235">
        <v>0.05</v>
      </c>
      <c r="DN235">
        <v>-3.291393999999999</v>
      </c>
      <c r="DO235">
        <v>-21.62098446529081</v>
      </c>
      <c r="DP235">
        <v>2.815287353071441</v>
      </c>
      <c r="DQ235">
        <v>0</v>
      </c>
      <c r="DR235">
        <v>0.224830025</v>
      </c>
      <c r="DS235">
        <v>0.07387354221388361</v>
      </c>
      <c r="DT235">
        <v>0.007363190515963511</v>
      </c>
      <c r="DU235">
        <v>1</v>
      </c>
      <c r="DV235">
        <v>1</v>
      </c>
      <c r="DW235">
        <v>2</v>
      </c>
      <c r="DX235" t="s">
        <v>357</v>
      </c>
      <c r="DY235">
        <v>2.98432</v>
      </c>
      <c r="DZ235">
        <v>2.71549</v>
      </c>
      <c r="EA235">
        <v>0.09480379999999999</v>
      </c>
      <c r="EB235">
        <v>0.0956386</v>
      </c>
      <c r="EC235">
        <v>0.0546535</v>
      </c>
      <c r="ED235">
        <v>0.052195</v>
      </c>
      <c r="EE235">
        <v>28824.2</v>
      </c>
      <c r="EF235">
        <v>28889.8</v>
      </c>
      <c r="EG235">
        <v>29589.5</v>
      </c>
      <c r="EH235">
        <v>29539.6</v>
      </c>
      <c r="EI235">
        <v>37081</v>
      </c>
      <c r="EJ235">
        <v>37234.4</v>
      </c>
      <c r="EK235">
        <v>41683.7</v>
      </c>
      <c r="EL235">
        <v>42091</v>
      </c>
      <c r="EM235">
        <v>1.98175</v>
      </c>
      <c r="EN235">
        <v>1.87973</v>
      </c>
      <c r="EO235">
        <v>0.0375137</v>
      </c>
      <c r="EP235">
        <v>0</v>
      </c>
      <c r="EQ235">
        <v>19.3412</v>
      </c>
      <c r="ER235">
        <v>999.9</v>
      </c>
      <c r="ES235">
        <v>26.9</v>
      </c>
      <c r="ET235">
        <v>30.8</v>
      </c>
      <c r="EU235">
        <v>13.3597</v>
      </c>
      <c r="EV235">
        <v>63.1261</v>
      </c>
      <c r="EW235">
        <v>33.8221</v>
      </c>
      <c r="EX235">
        <v>1</v>
      </c>
      <c r="EY235">
        <v>-0.12483</v>
      </c>
      <c r="EZ235">
        <v>4.91495</v>
      </c>
      <c r="FA235">
        <v>20.275</v>
      </c>
      <c r="FB235">
        <v>5.21759</v>
      </c>
      <c r="FC235">
        <v>12.0141</v>
      </c>
      <c r="FD235">
        <v>4.9907</v>
      </c>
      <c r="FE235">
        <v>3.28848</v>
      </c>
      <c r="FF235">
        <v>9999</v>
      </c>
      <c r="FG235">
        <v>9999</v>
      </c>
      <c r="FH235">
        <v>9999</v>
      </c>
      <c r="FI235">
        <v>999.9</v>
      </c>
      <c r="FJ235">
        <v>1.86738</v>
      </c>
      <c r="FK235">
        <v>1.86646</v>
      </c>
      <c r="FL235">
        <v>1.86596</v>
      </c>
      <c r="FM235">
        <v>1.86584</v>
      </c>
      <c r="FN235">
        <v>1.86768</v>
      </c>
      <c r="FO235">
        <v>1.87018</v>
      </c>
      <c r="FP235">
        <v>1.86887</v>
      </c>
      <c r="FQ235">
        <v>1.87027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-3.141</v>
      </c>
      <c r="GF235">
        <v>-0.2251</v>
      </c>
      <c r="GG235">
        <v>-1.841240210434717</v>
      </c>
      <c r="GH235">
        <v>-0.003310856085068561</v>
      </c>
      <c r="GI235">
        <v>6.863268723063948E-07</v>
      </c>
      <c r="GJ235">
        <v>-1.919107141366201E-10</v>
      </c>
      <c r="GK235">
        <v>-0.1688837207721138</v>
      </c>
      <c r="GL235">
        <v>-0.01731051475613908</v>
      </c>
      <c r="GM235">
        <v>0.001423790055903263</v>
      </c>
      <c r="GN235">
        <v>-2.424810517790065E-05</v>
      </c>
      <c r="GO235">
        <v>3</v>
      </c>
      <c r="GP235">
        <v>2318</v>
      </c>
      <c r="GQ235">
        <v>1</v>
      </c>
      <c r="GR235">
        <v>25</v>
      </c>
      <c r="GS235">
        <v>10082.1</v>
      </c>
      <c r="GT235">
        <v>10081.9</v>
      </c>
      <c r="GU235">
        <v>1.09497</v>
      </c>
      <c r="GV235">
        <v>2.23999</v>
      </c>
      <c r="GW235">
        <v>1.39771</v>
      </c>
      <c r="GX235">
        <v>2.34619</v>
      </c>
      <c r="GY235">
        <v>1.49536</v>
      </c>
      <c r="GZ235">
        <v>2.47681</v>
      </c>
      <c r="HA235">
        <v>35.2671</v>
      </c>
      <c r="HB235">
        <v>24.0525</v>
      </c>
      <c r="HC235">
        <v>18</v>
      </c>
      <c r="HD235">
        <v>527.473</v>
      </c>
      <c r="HE235">
        <v>420.26</v>
      </c>
      <c r="HF235">
        <v>13.6664</v>
      </c>
      <c r="HG235">
        <v>25.6538</v>
      </c>
      <c r="HH235">
        <v>30</v>
      </c>
      <c r="HI235">
        <v>25.6803</v>
      </c>
      <c r="HJ235">
        <v>25.6368</v>
      </c>
      <c r="HK235">
        <v>21.92</v>
      </c>
      <c r="HL235">
        <v>23.8694</v>
      </c>
      <c r="HM235">
        <v>11.7045</v>
      </c>
      <c r="HN235">
        <v>13.6753</v>
      </c>
      <c r="HO235">
        <v>453.459</v>
      </c>
      <c r="HP235">
        <v>9.198079999999999</v>
      </c>
      <c r="HQ235">
        <v>101.193</v>
      </c>
      <c r="HR235">
        <v>101.092</v>
      </c>
    </row>
    <row r="236" spans="1:226">
      <c r="A236">
        <v>220</v>
      </c>
      <c r="B236">
        <v>1679428558.1</v>
      </c>
      <c r="C236">
        <v>6645</v>
      </c>
      <c r="D236" t="s">
        <v>800</v>
      </c>
      <c r="E236" t="s">
        <v>801</v>
      </c>
      <c r="F236">
        <v>5</v>
      </c>
      <c r="G236" t="s">
        <v>747</v>
      </c>
      <c r="H236" t="s">
        <v>354</v>
      </c>
      <c r="I236">
        <v>1679428550.6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446.5735555744321</v>
      </c>
      <c r="AK236">
        <v>435.0782848484848</v>
      </c>
      <c r="AL236">
        <v>2.032743223199407</v>
      </c>
      <c r="AM236">
        <v>64.85092903669198</v>
      </c>
      <c r="AN236">
        <f>(AP236 - AO236 + BO236*1E3/(8.314*(BQ236+273.15)) * AR236/BN236 * AQ236) * BN236/(100*BB236) * 1000/(1000 - AP236)</f>
        <v>0</v>
      </c>
      <c r="AO236">
        <v>9.191263299526691</v>
      </c>
      <c r="AP236">
        <v>9.428918681318684</v>
      </c>
      <c r="AQ236">
        <v>4.259035375841254E-05</v>
      </c>
      <c r="AR236">
        <v>96.61974573591498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1.1</v>
      </c>
      <c r="BC236">
        <v>0.5</v>
      </c>
      <c r="BD236" t="s">
        <v>355</v>
      </c>
      <c r="BE236">
        <v>2</v>
      </c>
      <c r="BF236" t="b">
        <v>1</v>
      </c>
      <c r="BG236">
        <v>1679428550.6</v>
      </c>
      <c r="BH236">
        <v>421.6255185185185</v>
      </c>
      <c r="BI236">
        <v>431.0603703703704</v>
      </c>
      <c r="BJ236">
        <v>9.423728518518519</v>
      </c>
      <c r="BK236">
        <v>9.190388148148148</v>
      </c>
      <c r="BL236">
        <v>424.7638518518518</v>
      </c>
      <c r="BM236">
        <v>9.648865925925927</v>
      </c>
      <c r="BN236">
        <v>500.0451111111111</v>
      </c>
      <c r="BO236">
        <v>89.81015555555557</v>
      </c>
      <c r="BP236">
        <v>0.09995010000000001</v>
      </c>
      <c r="BQ236">
        <v>19.35635925925926</v>
      </c>
      <c r="BR236">
        <v>19.96961481481481</v>
      </c>
      <c r="BS236">
        <v>999.9000000000001</v>
      </c>
      <c r="BT236">
        <v>0</v>
      </c>
      <c r="BU236">
        <v>0</v>
      </c>
      <c r="BV236">
        <v>9995.785925925926</v>
      </c>
      <c r="BW236">
        <v>0</v>
      </c>
      <c r="BX236">
        <v>13.40375555555555</v>
      </c>
      <c r="BY236">
        <v>-9.434867407407408</v>
      </c>
      <c r="BZ236">
        <v>425.6365925925926</v>
      </c>
      <c r="CA236">
        <v>435.0586296296297</v>
      </c>
      <c r="CB236">
        <v>0.233341</v>
      </c>
      <c r="CC236">
        <v>431.0603703703704</v>
      </c>
      <c r="CD236">
        <v>9.190388148148148</v>
      </c>
      <c r="CE236">
        <v>0.8463465185185184</v>
      </c>
      <c r="CF236">
        <v>0.8253901851851851</v>
      </c>
      <c r="CG236">
        <v>4.50934925925926</v>
      </c>
      <c r="CH236">
        <v>4.151626296296296</v>
      </c>
      <c r="CI236">
        <v>2000.060740740741</v>
      </c>
      <c r="CJ236">
        <v>0.9800013333333333</v>
      </c>
      <c r="CK236">
        <v>0.01999846666666667</v>
      </c>
      <c r="CL236">
        <v>0</v>
      </c>
      <c r="CM236">
        <v>2.385933333333333</v>
      </c>
      <c r="CN236">
        <v>0</v>
      </c>
      <c r="CO236">
        <v>2364.654814814815</v>
      </c>
      <c r="CP236">
        <v>16749.98148148148</v>
      </c>
      <c r="CQ236">
        <v>38.33544444444445</v>
      </c>
      <c r="CR236">
        <v>39.14333333333333</v>
      </c>
      <c r="CS236">
        <v>38.72192592592592</v>
      </c>
      <c r="CT236">
        <v>37.884</v>
      </c>
      <c r="CU236">
        <v>36.84233333333334</v>
      </c>
      <c r="CV236">
        <v>1960.06037037037</v>
      </c>
      <c r="CW236">
        <v>40</v>
      </c>
      <c r="CX236">
        <v>0</v>
      </c>
      <c r="CY236">
        <v>1679428565.1</v>
      </c>
      <c r="CZ236">
        <v>0</v>
      </c>
      <c r="DA236">
        <v>0</v>
      </c>
      <c r="DB236" t="s">
        <v>356</v>
      </c>
      <c r="DC236">
        <v>1678823626.5</v>
      </c>
      <c r="DD236">
        <v>1678823640.5</v>
      </c>
      <c r="DE236">
        <v>0</v>
      </c>
      <c r="DF236">
        <v>1.239</v>
      </c>
      <c r="DG236">
        <v>0.006</v>
      </c>
      <c r="DH236">
        <v>-2.298</v>
      </c>
      <c r="DI236">
        <v>-0.146</v>
      </c>
      <c r="DJ236">
        <v>420</v>
      </c>
      <c r="DK236">
        <v>21</v>
      </c>
      <c r="DL236">
        <v>0.57</v>
      </c>
      <c r="DM236">
        <v>0.05</v>
      </c>
      <c r="DN236">
        <v>-7.170358536585365</v>
      </c>
      <c r="DO236">
        <v>-58.8682369337979</v>
      </c>
      <c r="DP236">
        <v>6.277907117519558</v>
      </c>
      <c r="DQ236">
        <v>0</v>
      </c>
      <c r="DR236">
        <v>0.2301866341463414</v>
      </c>
      <c r="DS236">
        <v>0.05533340069686438</v>
      </c>
      <c r="DT236">
        <v>0.005697043442708009</v>
      </c>
      <c r="DU236">
        <v>1</v>
      </c>
      <c r="DV236">
        <v>1</v>
      </c>
      <c r="DW236">
        <v>2</v>
      </c>
      <c r="DX236" t="s">
        <v>357</v>
      </c>
      <c r="DY236">
        <v>2.98421</v>
      </c>
      <c r="DZ236">
        <v>2.71568</v>
      </c>
      <c r="EA236">
        <v>0.0964511</v>
      </c>
      <c r="EB236">
        <v>0.0982703</v>
      </c>
      <c r="EC236">
        <v>0.0546665</v>
      </c>
      <c r="ED236">
        <v>0.0521986</v>
      </c>
      <c r="EE236">
        <v>28771.5</v>
      </c>
      <c r="EF236">
        <v>28805.5</v>
      </c>
      <c r="EG236">
        <v>29589.2</v>
      </c>
      <c r="EH236">
        <v>29539.3</v>
      </c>
      <c r="EI236">
        <v>37080.4</v>
      </c>
      <c r="EJ236">
        <v>37233.9</v>
      </c>
      <c r="EK236">
        <v>41683.6</v>
      </c>
      <c r="EL236">
        <v>42090.5</v>
      </c>
      <c r="EM236">
        <v>1.98137</v>
      </c>
      <c r="EN236">
        <v>1.8795</v>
      </c>
      <c r="EO236">
        <v>0.0389665</v>
      </c>
      <c r="EP236">
        <v>0</v>
      </c>
      <c r="EQ236">
        <v>19.3417</v>
      </c>
      <c r="ER236">
        <v>999.9</v>
      </c>
      <c r="ES236">
        <v>26.8</v>
      </c>
      <c r="ET236">
        <v>30.8</v>
      </c>
      <c r="EU236">
        <v>13.3101</v>
      </c>
      <c r="EV236">
        <v>63.3461</v>
      </c>
      <c r="EW236">
        <v>33.8462</v>
      </c>
      <c r="EX236">
        <v>1</v>
      </c>
      <c r="EY236">
        <v>-0.124893</v>
      </c>
      <c r="EZ236">
        <v>4.8451</v>
      </c>
      <c r="FA236">
        <v>20.2774</v>
      </c>
      <c r="FB236">
        <v>5.21789</v>
      </c>
      <c r="FC236">
        <v>12.0147</v>
      </c>
      <c r="FD236">
        <v>4.9907</v>
      </c>
      <c r="FE236">
        <v>3.28858</v>
      </c>
      <c r="FF236">
        <v>9999</v>
      </c>
      <c r="FG236">
        <v>9999</v>
      </c>
      <c r="FH236">
        <v>9999</v>
      </c>
      <c r="FI236">
        <v>999.9</v>
      </c>
      <c r="FJ236">
        <v>1.86739</v>
      </c>
      <c r="FK236">
        <v>1.86646</v>
      </c>
      <c r="FL236">
        <v>1.86596</v>
      </c>
      <c r="FM236">
        <v>1.86584</v>
      </c>
      <c r="FN236">
        <v>1.86768</v>
      </c>
      <c r="FO236">
        <v>1.87016</v>
      </c>
      <c r="FP236">
        <v>1.86887</v>
      </c>
      <c r="FQ236">
        <v>1.87027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-3.168</v>
      </c>
      <c r="GF236">
        <v>-0.2251</v>
      </c>
      <c r="GG236">
        <v>-1.841240210434717</v>
      </c>
      <c r="GH236">
        <v>-0.003310856085068561</v>
      </c>
      <c r="GI236">
        <v>6.863268723063948E-07</v>
      </c>
      <c r="GJ236">
        <v>-1.919107141366201E-10</v>
      </c>
      <c r="GK236">
        <v>-0.1688837207721138</v>
      </c>
      <c r="GL236">
        <v>-0.01731051475613908</v>
      </c>
      <c r="GM236">
        <v>0.001423790055903263</v>
      </c>
      <c r="GN236">
        <v>-2.424810517790065E-05</v>
      </c>
      <c r="GO236">
        <v>3</v>
      </c>
      <c r="GP236">
        <v>2318</v>
      </c>
      <c r="GQ236">
        <v>1</v>
      </c>
      <c r="GR236">
        <v>25</v>
      </c>
      <c r="GS236">
        <v>10082.2</v>
      </c>
      <c r="GT236">
        <v>10082</v>
      </c>
      <c r="GU236">
        <v>1.12915</v>
      </c>
      <c r="GV236">
        <v>2.23511</v>
      </c>
      <c r="GW236">
        <v>1.39648</v>
      </c>
      <c r="GX236">
        <v>2.34741</v>
      </c>
      <c r="GY236">
        <v>1.49536</v>
      </c>
      <c r="GZ236">
        <v>2.50366</v>
      </c>
      <c r="HA236">
        <v>35.2671</v>
      </c>
      <c r="HB236">
        <v>24.0525</v>
      </c>
      <c r="HC236">
        <v>18</v>
      </c>
      <c r="HD236">
        <v>527.246</v>
      </c>
      <c r="HE236">
        <v>420.14</v>
      </c>
      <c r="HF236">
        <v>13.6895</v>
      </c>
      <c r="HG236">
        <v>25.6538</v>
      </c>
      <c r="HH236">
        <v>30</v>
      </c>
      <c r="HI236">
        <v>25.6825</v>
      </c>
      <c r="HJ236">
        <v>25.6383</v>
      </c>
      <c r="HK236">
        <v>22.6066</v>
      </c>
      <c r="HL236">
        <v>23.8694</v>
      </c>
      <c r="HM236">
        <v>11.7045</v>
      </c>
      <c r="HN236">
        <v>13.7031</v>
      </c>
      <c r="HO236">
        <v>473.495</v>
      </c>
      <c r="HP236">
        <v>9.1861</v>
      </c>
      <c r="HQ236">
        <v>101.192</v>
      </c>
      <c r="HR236">
        <v>101.091</v>
      </c>
    </row>
    <row r="237" spans="1:226">
      <c r="A237">
        <v>221</v>
      </c>
      <c r="B237">
        <v>1679428563.1</v>
      </c>
      <c r="C237">
        <v>6650</v>
      </c>
      <c r="D237" t="s">
        <v>802</v>
      </c>
      <c r="E237" t="s">
        <v>803</v>
      </c>
      <c r="F237">
        <v>5</v>
      </c>
      <c r="G237" t="s">
        <v>747</v>
      </c>
      <c r="H237" t="s">
        <v>354</v>
      </c>
      <c r="I237">
        <v>1679428555.314285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463.2205579877842</v>
      </c>
      <c r="AK237">
        <v>448.3476181818181</v>
      </c>
      <c r="AL237">
        <v>2.732674718227708</v>
      </c>
      <c r="AM237">
        <v>64.85092903669198</v>
      </c>
      <c r="AN237">
        <f>(AP237 - AO237 + BO237*1E3/(8.314*(BQ237+273.15)) * AR237/BN237 * AQ237) * BN237/(100*BB237) * 1000/(1000 - AP237)</f>
        <v>0</v>
      </c>
      <c r="AO237">
        <v>9.192280672486408</v>
      </c>
      <c r="AP237">
        <v>9.432710879120885</v>
      </c>
      <c r="AQ237">
        <v>4.081783081855048E-05</v>
      </c>
      <c r="AR237">
        <v>96.61974573591498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1.1</v>
      </c>
      <c r="BC237">
        <v>0.5</v>
      </c>
      <c r="BD237" t="s">
        <v>355</v>
      </c>
      <c r="BE237">
        <v>2</v>
      </c>
      <c r="BF237" t="b">
        <v>1</v>
      </c>
      <c r="BG237">
        <v>1679428555.314285</v>
      </c>
      <c r="BH237">
        <v>428.0456785714286</v>
      </c>
      <c r="BI237">
        <v>443.5415</v>
      </c>
      <c r="BJ237">
        <v>9.427690357142856</v>
      </c>
      <c r="BK237">
        <v>9.191578214285714</v>
      </c>
      <c r="BL237">
        <v>431.2021428571429</v>
      </c>
      <c r="BM237">
        <v>9.652814642857143</v>
      </c>
      <c r="BN237">
        <v>500.0466785714286</v>
      </c>
      <c r="BO237">
        <v>89.80931785714287</v>
      </c>
      <c r="BP237">
        <v>0.09999093214285715</v>
      </c>
      <c r="BQ237">
        <v>19.35415</v>
      </c>
      <c r="BR237">
        <v>19.97436071428571</v>
      </c>
      <c r="BS237">
        <v>999.9000000000002</v>
      </c>
      <c r="BT237">
        <v>0</v>
      </c>
      <c r="BU237">
        <v>0</v>
      </c>
      <c r="BV237">
        <v>9999.419642857143</v>
      </c>
      <c r="BW237">
        <v>0</v>
      </c>
      <c r="BX237">
        <v>13.47181785714285</v>
      </c>
      <c r="BY237">
        <v>-15.4958525</v>
      </c>
      <c r="BZ237">
        <v>432.1195357142857</v>
      </c>
      <c r="CA237">
        <v>447.6560714285715</v>
      </c>
      <c r="CB237">
        <v>0.2361123928571429</v>
      </c>
      <c r="CC237">
        <v>443.5415</v>
      </c>
      <c r="CD237">
        <v>9.191578214285714</v>
      </c>
      <c r="CE237">
        <v>0.8466944642857144</v>
      </c>
      <c r="CF237">
        <v>0.8254894285714286</v>
      </c>
      <c r="CG237">
        <v>4.515221785714286</v>
      </c>
      <c r="CH237">
        <v>4.153338571428572</v>
      </c>
      <c r="CI237">
        <v>2000.04</v>
      </c>
      <c r="CJ237">
        <v>0.9800006071428571</v>
      </c>
      <c r="CK237">
        <v>0.01999919285714286</v>
      </c>
      <c r="CL237">
        <v>0</v>
      </c>
      <c r="CM237">
        <v>2.37125</v>
      </c>
      <c r="CN237">
        <v>0</v>
      </c>
      <c r="CO237">
        <v>2364.12</v>
      </c>
      <c r="CP237">
        <v>16749.80357142857</v>
      </c>
      <c r="CQ237">
        <v>38.29667857142857</v>
      </c>
      <c r="CR237">
        <v>39.10471428571428</v>
      </c>
      <c r="CS237">
        <v>38.68275</v>
      </c>
      <c r="CT237">
        <v>37.84571428571428</v>
      </c>
      <c r="CU237">
        <v>36.80332142857143</v>
      </c>
      <c r="CV237">
        <v>1960.039642857143</v>
      </c>
      <c r="CW237">
        <v>40</v>
      </c>
      <c r="CX237">
        <v>0</v>
      </c>
      <c r="CY237">
        <v>1679428569.9</v>
      </c>
      <c r="CZ237">
        <v>0</v>
      </c>
      <c r="DA237">
        <v>0</v>
      </c>
      <c r="DB237" t="s">
        <v>356</v>
      </c>
      <c r="DC237">
        <v>1678823626.5</v>
      </c>
      <c r="DD237">
        <v>1678823640.5</v>
      </c>
      <c r="DE237">
        <v>0</v>
      </c>
      <c r="DF237">
        <v>1.239</v>
      </c>
      <c r="DG237">
        <v>0.006</v>
      </c>
      <c r="DH237">
        <v>-2.298</v>
      </c>
      <c r="DI237">
        <v>-0.146</v>
      </c>
      <c r="DJ237">
        <v>420</v>
      </c>
      <c r="DK237">
        <v>21</v>
      </c>
      <c r="DL237">
        <v>0.57</v>
      </c>
      <c r="DM237">
        <v>0.05</v>
      </c>
      <c r="DN237">
        <v>-12.00288829268293</v>
      </c>
      <c r="DO237">
        <v>-77.44527428571426</v>
      </c>
      <c r="DP237">
        <v>7.741482878747835</v>
      </c>
      <c r="DQ237">
        <v>0</v>
      </c>
      <c r="DR237">
        <v>0.2342885365853658</v>
      </c>
      <c r="DS237">
        <v>0.03594635540069707</v>
      </c>
      <c r="DT237">
        <v>0.003648815745721137</v>
      </c>
      <c r="DU237">
        <v>1</v>
      </c>
      <c r="DV237">
        <v>1</v>
      </c>
      <c r="DW237">
        <v>2</v>
      </c>
      <c r="DX237" t="s">
        <v>357</v>
      </c>
      <c r="DY237">
        <v>2.98434</v>
      </c>
      <c r="DZ237">
        <v>2.71554</v>
      </c>
      <c r="EA237">
        <v>0.0986703</v>
      </c>
      <c r="EB237">
        <v>0.100946</v>
      </c>
      <c r="EC237">
        <v>0.0546811</v>
      </c>
      <c r="ED237">
        <v>0.052201</v>
      </c>
      <c r="EE237">
        <v>28701.7</v>
      </c>
      <c r="EF237">
        <v>28720.1</v>
      </c>
      <c r="EG237">
        <v>29590</v>
      </c>
      <c r="EH237">
        <v>29539.3</v>
      </c>
      <c r="EI237">
        <v>37080.9</v>
      </c>
      <c r="EJ237">
        <v>37233.7</v>
      </c>
      <c r="EK237">
        <v>41684.7</v>
      </c>
      <c r="EL237">
        <v>42090.4</v>
      </c>
      <c r="EM237">
        <v>1.9816</v>
      </c>
      <c r="EN237">
        <v>1.87958</v>
      </c>
      <c r="EO237">
        <v>0.0394136</v>
      </c>
      <c r="EP237">
        <v>0</v>
      </c>
      <c r="EQ237">
        <v>19.342</v>
      </c>
      <c r="ER237">
        <v>999.9</v>
      </c>
      <c r="ES237">
        <v>26.8</v>
      </c>
      <c r="ET237">
        <v>30.8</v>
      </c>
      <c r="EU237">
        <v>13.3104</v>
      </c>
      <c r="EV237">
        <v>63.2661</v>
      </c>
      <c r="EW237">
        <v>33.5377</v>
      </c>
      <c r="EX237">
        <v>1</v>
      </c>
      <c r="EY237">
        <v>-0.124959</v>
      </c>
      <c r="EZ237">
        <v>4.86718</v>
      </c>
      <c r="FA237">
        <v>20.2765</v>
      </c>
      <c r="FB237">
        <v>5.21834</v>
      </c>
      <c r="FC237">
        <v>12.0126</v>
      </c>
      <c r="FD237">
        <v>4.99035</v>
      </c>
      <c r="FE237">
        <v>3.2885</v>
      </c>
      <c r="FF237">
        <v>9999</v>
      </c>
      <c r="FG237">
        <v>9999</v>
      </c>
      <c r="FH237">
        <v>9999</v>
      </c>
      <c r="FI237">
        <v>999.9</v>
      </c>
      <c r="FJ237">
        <v>1.86741</v>
      </c>
      <c r="FK237">
        <v>1.86646</v>
      </c>
      <c r="FL237">
        <v>1.86599</v>
      </c>
      <c r="FM237">
        <v>1.86584</v>
      </c>
      <c r="FN237">
        <v>1.86768</v>
      </c>
      <c r="FO237">
        <v>1.87018</v>
      </c>
      <c r="FP237">
        <v>1.86888</v>
      </c>
      <c r="FQ237">
        <v>1.87026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-3.206</v>
      </c>
      <c r="GF237">
        <v>-0.2251</v>
      </c>
      <c r="GG237">
        <v>-1.841240210434717</v>
      </c>
      <c r="GH237">
        <v>-0.003310856085068561</v>
      </c>
      <c r="GI237">
        <v>6.863268723063948E-07</v>
      </c>
      <c r="GJ237">
        <v>-1.919107141366201E-10</v>
      </c>
      <c r="GK237">
        <v>-0.1688837207721138</v>
      </c>
      <c r="GL237">
        <v>-0.01731051475613908</v>
      </c>
      <c r="GM237">
        <v>0.001423790055903263</v>
      </c>
      <c r="GN237">
        <v>-2.424810517790065E-05</v>
      </c>
      <c r="GO237">
        <v>3</v>
      </c>
      <c r="GP237">
        <v>2318</v>
      </c>
      <c r="GQ237">
        <v>1</v>
      </c>
      <c r="GR237">
        <v>25</v>
      </c>
      <c r="GS237">
        <v>10082.3</v>
      </c>
      <c r="GT237">
        <v>10082</v>
      </c>
      <c r="GU237">
        <v>1.15845</v>
      </c>
      <c r="GV237">
        <v>2.22778</v>
      </c>
      <c r="GW237">
        <v>1.39648</v>
      </c>
      <c r="GX237">
        <v>2.34863</v>
      </c>
      <c r="GY237">
        <v>1.49536</v>
      </c>
      <c r="GZ237">
        <v>2.5354</v>
      </c>
      <c r="HA237">
        <v>35.2671</v>
      </c>
      <c r="HB237">
        <v>24.0525</v>
      </c>
      <c r="HC237">
        <v>18</v>
      </c>
      <c r="HD237">
        <v>527.394</v>
      </c>
      <c r="HE237">
        <v>420.189</v>
      </c>
      <c r="HF237">
        <v>13.7138</v>
      </c>
      <c r="HG237">
        <v>25.6549</v>
      </c>
      <c r="HH237">
        <v>29.9999</v>
      </c>
      <c r="HI237">
        <v>25.6825</v>
      </c>
      <c r="HJ237">
        <v>25.6389</v>
      </c>
      <c r="HK237">
        <v>23.2078</v>
      </c>
      <c r="HL237">
        <v>23.8694</v>
      </c>
      <c r="HM237">
        <v>11.7045</v>
      </c>
      <c r="HN237">
        <v>13.7169</v>
      </c>
      <c r="HO237">
        <v>486.848</v>
      </c>
      <c r="HP237">
        <v>9.167149999999999</v>
      </c>
      <c r="HQ237">
        <v>101.195</v>
      </c>
      <c r="HR237">
        <v>101.091</v>
      </c>
    </row>
    <row r="238" spans="1:226">
      <c r="A238">
        <v>222</v>
      </c>
      <c r="B238">
        <v>1679428568.1</v>
      </c>
      <c r="C238">
        <v>6655</v>
      </c>
      <c r="D238" t="s">
        <v>804</v>
      </c>
      <c r="E238" t="s">
        <v>805</v>
      </c>
      <c r="F238">
        <v>5</v>
      </c>
      <c r="G238" t="s">
        <v>747</v>
      </c>
      <c r="H238" t="s">
        <v>354</v>
      </c>
      <c r="I238">
        <v>1679428560.6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480.1091764288354</v>
      </c>
      <c r="AK238">
        <v>463.4991696969698</v>
      </c>
      <c r="AL238">
        <v>3.070104124022053</v>
      </c>
      <c r="AM238">
        <v>64.85092903669198</v>
      </c>
      <c r="AN238">
        <f>(AP238 - AO238 + BO238*1E3/(8.314*(BQ238+273.15)) * AR238/BN238 * AQ238) * BN238/(100*BB238) * 1000/(1000 - AP238)</f>
        <v>0</v>
      </c>
      <c r="AO238">
        <v>9.193304073163954</v>
      </c>
      <c r="AP238">
        <v>9.43248791208792</v>
      </c>
      <c r="AQ238">
        <v>7.568085827444366E-05</v>
      </c>
      <c r="AR238">
        <v>96.61974573591498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1.1</v>
      </c>
      <c r="BC238">
        <v>0.5</v>
      </c>
      <c r="BD238" t="s">
        <v>355</v>
      </c>
      <c r="BE238">
        <v>2</v>
      </c>
      <c r="BF238" t="b">
        <v>1</v>
      </c>
      <c r="BG238">
        <v>1679428560.6</v>
      </c>
      <c r="BH238">
        <v>439.477</v>
      </c>
      <c r="BI238">
        <v>460.4783333333334</v>
      </c>
      <c r="BJ238">
        <v>9.43097851851852</v>
      </c>
      <c r="BK238">
        <v>9.19262074074074</v>
      </c>
      <c r="BL238">
        <v>442.6658888888888</v>
      </c>
      <c r="BM238">
        <v>9.656091851851853</v>
      </c>
      <c r="BN238">
        <v>500.0432962962963</v>
      </c>
      <c r="BO238">
        <v>89.80720000000002</v>
      </c>
      <c r="BP238">
        <v>0.09996591851851851</v>
      </c>
      <c r="BQ238">
        <v>19.35374444444444</v>
      </c>
      <c r="BR238">
        <v>19.98568148148148</v>
      </c>
      <c r="BS238">
        <v>999.9000000000001</v>
      </c>
      <c r="BT238">
        <v>0</v>
      </c>
      <c r="BU238">
        <v>0</v>
      </c>
      <c r="BV238">
        <v>10003.02962962963</v>
      </c>
      <c r="BW238">
        <v>0</v>
      </c>
      <c r="BX238">
        <v>13.47536296296296</v>
      </c>
      <c r="BY238">
        <v>-21.00131481481482</v>
      </c>
      <c r="BZ238">
        <v>443.6612222222222</v>
      </c>
      <c r="CA238">
        <v>464.7505555555555</v>
      </c>
      <c r="CB238">
        <v>0.2383580740740741</v>
      </c>
      <c r="CC238">
        <v>460.4783333333334</v>
      </c>
      <c r="CD238">
        <v>9.19262074074074</v>
      </c>
      <c r="CE238">
        <v>0.8469697407407408</v>
      </c>
      <c r="CF238">
        <v>0.8255634444444445</v>
      </c>
      <c r="CG238">
        <v>4.519866296296296</v>
      </c>
      <c r="CH238">
        <v>4.154615925925926</v>
      </c>
      <c r="CI238">
        <v>2000.022592592593</v>
      </c>
      <c r="CJ238">
        <v>0.9799998888888888</v>
      </c>
      <c r="CK238">
        <v>0.01999991111111111</v>
      </c>
      <c r="CL238">
        <v>0</v>
      </c>
      <c r="CM238">
        <v>2.359533333333334</v>
      </c>
      <c r="CN238">
        <v>0</v>
      </c>
      <c r="CO238">
        <v>2363.328148148148</v>
      </c>
      <c r="CP238">
        <v>16749.65555555556</v>
      </c>
      <c r="CQ238">
        <v>38.24277777777777</v>
      </c>
      <c r="CR238">
        <v>39.07377777777778</v>
      </c>
      <c r="CS238">
        <v>38.63859259259259</v>
      </c>
      <c r="CT238">
        <v>37.81444444444445</v>
      </c>
      <c r="CU238">
        <v>36.76366666666667</v>
      </c>
      <c r="CV238">
        <v>1960.022222222222</v>
      </c>
      <c r="CW238">
        <v>40</v>
      </c>
      <c r="CX238">
        <v>0</v>
      </c>
      <c r="CY238">
        <v>1679428575.3</v>
      </c>
      <c r="CZ238">
        <v>0</v>
      </c>
      <c r="DA238">
        <v>0</v>
      </c>
      <c r="DB238" t="s">
        <v>356</v>
      </c>
      <c r="DC238">
        <v>1678823626.5</v>
      </c>
      <c r="DD238">
        <v>1678823640.5</v>
      </c>
      <c r="DE238">
        <v>0</v>
      </c>
      <c r="DF238">
        <v>1.239</v>
      </c>
      <c r="DG238">
        <v>0.006</v>
      </c>
      <c r="DH238">
        <v>-2.298</v>
      </c>
      <c r="DI238">
        <v>-0.146</v>
      </c>
      <c r="DJ238">
        <v>420</v>
      </c>
      <c r="DK238">
        <v>21</v>
      </c>
      <c r="DL238">
        <v>0.57</v>
      </c>
      <c r="DM238">
        <v>0.05</v>
      </c>
      <c r="DN238">
        <v>-17.18110275</v>
      </c>
      <c r="DO238">
        <v>-64.95918067542213</v>
      </c>
      <c r="DP238">
        <v>6.480901652326621</v>
      </c>
      <c r="DQ238">
        <v>0</v>
      </c>
      <c r="DR238">
        <v>0.237021425</v>
      </c>
      <c r="DS238">
        <v>0.02700212757973798</v>
      </c>
      <c r="DT238">
        <v>0.002661441196865901</v>
      </c>
      <c r="DU238">
        <v>1</v>
      </c>
      <c r="DV238">
        <v>1</v>
      </c>
      <c r="DW238">
        <v>2</v>
      </c>
      <c r="DX238" t="s">
        <v>357</v>
      </c>
      <c r="DY238">
        <v>2.98426</v>
      </c>
      <c r="DZ238">
        <v>2.71572</v>
      </c>
      <c r="EA238">
        <v>0.101145</v>
      </c>
      <c r="EB238">
        <v>0.103583</v>
      </c>
      <c r="EC238">
        <v>0.054677</v>
      </c>
      <c r="ED238">
        <v>0.052204</v>
      </c>
      <c r="EE238">
        <v>28622.4</v>
      </c>
      <c r="EF238">
        <v>28635.8</v>
      </c>
      <c r="EG238">
        <v>29589.5</v>
      </c>
      <c r="EH238">
        <v>29539.3</v>
      </c>
      <c r="EI238">
        <v>37080.2</v>
      </c>
      <c r="EJ238">
        <v>37233.5</v>
      </c>
      <c r="EK238">
        <v>41683.6</v>
      </c>
      <c r="EL238">
        <v>42090.3</v>
      </c>
      <c r="EM238">
        <v>1.98162</v>
      </c>
      <c r="EN238">
        <v>1.87967</v>
      </c>
      <c r="EO238">
        <v>0.0391528</v>
      </c>
      <c r="EP238">
        <v>0</v>
      </c>
      <c r="EQ238">
        <v>19.3432</v>
      </c>
      <c r="ER238">
        <v>999.9</v>
      </c>
      <c r="ES238">
        <v>26.8</v>
      </c>
      <c r="ET238">
        <v>30.8</v>
      </c>
      <c r="EU238">
        <v>13.3114</v>
      </c>
      <c r="EV238">
        <v>63.1261</v>
      </c>
      <c r="EW238">
        <v>33.4135</v>
      </c>
      <c r="EX238">
        <v>1</v>
      </c>
      <c r="EY238">
        <v>-0.124944</v>
      </c>
      <c r="EZ238">
        <v>4.90571</v>
      </c>
      <c r="FA238">
        <v>20.2755</v>
      </c>
      <c r="FB238">
        <v>5.21909</v>
      </c>
      <c r="FC238">
        <v>12.0131</v>
      </c>
      <c r="FD238">
        <v>4.99005</v>
      </c>
      <c r="FE238">
        <v>3.28858</v>
      </c>
      <c r="FF238">
        <v>9999</v>
      </c>
      <c r="FG238">
        <v>9999</v>
      </c>
      <c r="FH238">
        <v>9999</v>
      </c>
      <c r="FI238">
        <v>999.9</v>
      </c>
      <c r="FJ238">
        <v>1.86737</v>
      </c>
      <c r="FK238">
        <v>1.86646</v>
      </c>
      <c r="FL238">
        <v>1.86598</v>
      </c>
      <c r="FM238">
        <v>1.86584</v>
      </c>
      <c r="FN238">
        <v>1.86768</v>
      </c>
      <c r="FO238">
        <v>1.87015</v>
      </c>
      <c r="FP238">
        <v>1.86883</v>
      </c>
      <c r="FQ238">
        <v>1.87025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-3.248</v>
      </c>
      <c r="GF238">
        <v>-0.2251</v>
      </c>
      <c r="GG238">
        <v>-1.841240210434717</v>
      </c>
      <c r="GH238">
        <v>-0.003310856085068561</v>
      </c>
      <c r="GI238">
        <v>6.863268723063948E-07</v>
      </c>
      <c r="GJ238">
        <v>-1.919107141366201E-10</v>
      </c>
      <c r="GK238">
        <v>-0.1688837207721138</v>
      </c>
      <c r="GL238">
        <v>-0.01731051475613908</v>
      </c>
      <c r="GM238">
        <v>0.001423790055903263</v>
      </c>
      <c r="GN238">
        <v>-2.424810517790065E-05</v>
      </c>
      <c r="GO238">
        <v>3</v>
      </c>
      <c r="GP238">
        <v>2318</v>
      </c>
      <c r="GQ238">
        <v>1</v>
      </c>
      <c r="GR238">
        <v>25</v>
      </c>
      <c r="GS238">
        <v>10082.4</v>
      </c>
      <c r="GT238">
        <v>10082.1</v>
      </c>
      <c r="GU238">
        <v>1.19263</v>
      </c>
      <c r="GV238">
        <v>2.23022</v>
      </c>
      <c r="GW238">
        <v>1.39648</v>
      </c>
      <c r="GX238">
        <v>2.34619</v>
      </c>
      <c r="GY238">
        <v>1.49536</v>
      </c>
      <c r="GZ238">
        <v>2.47437</v>
      </c>
      <c r="HA238">
        <v>35.2671</v>
      </c>
      <c r="HB238">
        <v>24.0437</v>
      </c>
      <c r="HC238">
        <v>18</v>
      </c>
      <c r="HD238">
        <v>527.415</v>
      </c>
      <c r="HE238">
        <v>420.247</v>
      </c>
      <c r="HF238">
        <v>13.7268</v>
      </c>
      <c r="HG238">
        <v>25.656</v>
      </c>
      <c r="HH238">
        <v>30</v>
      </c>
      <c r="HI238">
        <v>25.683</v>
      </c>
      <c r="HJ238">
        <v>25.6389</v>
      </c>
      <c r="HK238">
        <v>23.8942</v>
      </c>
      <c r="HL238">
        <v>23.8694</v>
      </c>
      <c r="HM238">
        <v>11.3305</v>
      </c>
      <c r="HN238">
        <v>13.7235</v>
      </c>
      <c r="HO238">
        <v>506.889</v>
      </c>
      <c r="HP238">
        <v>9.16591</v>
      </c>
      <c r="HQ238">
        <v>101.193</v>
      </c>
      <c r="HR238">
        <v>101.09</v>
      </c>
    </row>
    <row r="239" spans="1:226">
      <c r="A239">
        <v>223</v>
      </c>
      <c r="B239">
        <v>1679428573.1</v>
      </c>
      <c r="C239">
        <v>6660</v>
      </c>
      <c r="D239" t="s">
        <v>806</v>
      </c>
      <c r="E239" t="s">
        <v>807</v>
      </c>
      <c r="F239">
        <v>5</v>
      </c>
      <c r="G239" t="s">
        <v>747</v>
      </c>
      <c r="H239" t="s">
        <v>354</v>
      </c>
      <c r="I239">
        <v>1679428565.314285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497.0417501339743</v>
      </c>
      <c r="AK239">
        <v>479.6362787878787</v>
      </c>
      <c r="AL239">
        <v>3.250698360752927</v>
      </c>
      <c r="AM239">
        <v>64.85092903669198</v>
      </c>
      <c r="AN239">
        <f>(AP239 - AO239 + BO239*1E3/(8.314*(BQ239+273.15)) * AR239/BN239 * AQ239) * BN239/(100*BB239) * 1000/(1000 - AP239)</f>
        <v>0</v>
      </c>
      <c r="AO239">
        <v>9.195503760398431</v>
      </c>
      <c r="AP239">
        <v>9.436190659340665</v>
      </c>
      <c r="AQ239">
        <v>-7.423111477783089E-05</v>
      </c>
      <c r="AR239">
        <v>96.61974573591498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1.1</v>
      </c>
      <c r="BC239">
        <v>0.5</v>
      </c>
      <c r="BD239" t="s">
        <v>355</v>
      </c>
      <c r="BE239">
        <v>2</v>
      </c>
      <c r="BF239" t="b">
        <v>1</v>
      </c>
      <c r="BG239">
        <v>1679428565.314285</v>
      </c>
      <c r="BH239">
        <v>452.6227500000001</v>
      </c>
      <c r="BI239">
        <v>476.2083928571428</v>
      </c>
      <c r="BJ239">
        <v>9.43248142857143</v>
      </c>
      <c r="BK239">
        <v>9.201465000000001</v>
      </c>
      <c r="BL239">
        <v>455.8487499999999</v>
      </c>
      <c r="BM239">
        <v>9.657588928571428</v>
      </c>
      <c r="BN239">
        <v>500.0484285714286</v>
      </c>
      <c r="BO239">
        <v>89.80564999999999</v>
      </c>
      <c r="BP239">
        <v>0.1000146428571429</v>
      </c>
      <c r="BQ239">
        <v>19.351425</v>
      </c>
      <c r="BR239">
        <v>19.99141071428571</v>
      </c>
      <c r="BS239">
        <v>999.9000000000002</v>
      </c>
      <c r="BT239">
        <v>0</v>
      </c>
      <c r="BU239">
        <v>0</v>
      </c>
      <c r="BV239">
        <v>10002.38464285714</v>
      </c>
      <c r="BW239">
        <v>0</v>
      </c>
      <c r="BX239">
        <v>13.47552857142857</v>
      </c>
      <c r="BY239">
        <v>-23.58556428571429</v>
      </c>
      <c r="BZ239">
        <v>456.9327857142857</v>
      </c>
      <c r="CA239">
        <v>480.6310714285714</v>
      </c>
      <c r="CB239">
        <v>0.2310165714285715</v>
      </c>
      <c r="CC239">
        <v>476.2083928571428</v>
      </c>
      <c r="CD239">
        <v>9.201465000000001</v>
      </c>
      <c r="CE239">
        <v>0.8470901428571428</v>
      </c>
      <c r="CF239">
        <v>0.826343392857143</v>
      </c>
      <c r="CG239">
        <v>4.521896428571428</v>
      </c>
      <c r="CH239">
        <v>4.168051071428571</v>
      </c>
      <c r="CI239">
        <v>2000.000714285714</v>
      </c>
      <c r="CJ239">
        <v>0.9799993214285713</v>
      </c>
      <c r="CK239">
        <v>0.02000047857142858</v>
      </c>
      <c r="CL239">
        <v>0</v>
      </c>
      <c r="CM239">
        <v>2.336346428571428</v>
      </c>
      <c r="CN239">
        <v>0</v>
      </c>
      <c r="CO239">
        <v>2362.596071428572</v>
      </c>
      <c r="CP239">
        <v>16749.46071428572</v>
      </c>
      <c r="CQ239">
        <v>38.20728571428571</v>
      </c>
      <c r="CR239">
        <v>39.03542857142857</v>
      </c>
      <c r="CS239">
        <v>38.60014285714285</v>
      </c>
      <c r="CT239">
        <v>37.78542857142857</v>
      </c>
      <c r="CU239">
        <v>36.72521428571429</v>
      </c>
      <c r="CV239">
        <v>1960.000714285714</v>
      </c>
      <c r="CW239">
        <v>40</v>
      </c>
      <c r="CX239">
        <v>0</v>
      </c>
      <c r="CY239">
        <v>1679428580.1</v>
      </c>
      <c r="CZ239">
        <v>0</v>
      </c>
      <c r="DA239">
        <v>0</v>
      </c>
      <c r="DB239" t="s">
        <v>356</v>
      </c>
      <c r="DC239">
        <v>1678823626.5</v>
      </c>
      <c r="DD239">
        <v>1678823640.5</v>
      </c>
      <c r="DE239">
        <v>0</v>
      </c>
      <c r="DF239">
        <v>1.239</v>
      </c>
      <c r="DG239">
        <v>0.006</v>
      </c>
      <c r="DH239">
        <v>-2.298</v>
      </c>
      <c r="DI239">
        <v>-0.146</v>
      </c>
      <c r="DJ239">
        <v>420</v>
      </c>
      <c r="DK239">
        <v>21</v>
      </c>
      <c r="DL239">
        <v>0.57</v>
      </c>
      <c r="DM239">
        <v>0.05</v>
      </c>
      <c r="DN239">
        <v>-21.68810975609756</v>
      </c>
      <c r="DO239">
        <v>-35.18747038327527</v>
      </c>
      <c r="DP239">
        <v>3.668370899592623</v>
      </c>
      <c r="DQ239">
        <v>0</v>
      </c>
      <c r="DR239">
        <v>0.2327290487804878</v>
      </c>
      <c r="DS239">
        <v>-0.07262523344947687</v>
      </c>
      <c r="DT239">
        <v>0.01347850965010095</v>
      </c>
      <c r="DU239">
        <v>1</v>
      </c>
      <c r="DV239">
        <v>1</v>
      </c>
      <c r="DW239">
        <v>2</v>
      </c>
      <c r="DX239" t="s">
        <v>357</v>
      </c>
      <c r="DY239">
        <v>2.98417</v>
      </c>
      <c r="DZ239">
        <v>2.71572</v>
      </c>
      <c r="EA239">
        <v>0.103722</v>
      </c>
      <c r="EB239">
        <v>0.106225</v>
      </c>
      <c r="EC239">
        <v>0.0547105</v>
      </c>
      <c r="ED239">
        <v>0.0524943</v>
      </c>
      <c r="EE239">
        <v>28539.8</v>
      </c>
      <c r="EF239">
        <v>28551.7</v>
      </c>
      <c r="EG239">
        <v>29588.9</v>
      </c>
      <c r="EH239">
        <v>29539.5</v>
      </c>
      <c r="EI239">
        <v>37077.5</v>
      </c>
      <c r="EJ239">
        <v>37222.6</v>
      </c>
      <c r="EK239">
        <v>41682.1</v>
      </c>
      <c r="EL239">
        <v>42090.8</v>
      </c>
      <c r="EM239">
        <v>1.9818</v>
      </c>
      <c r="EN239">
        <v>1.87938</v>
      </c>
      <c r="EO239">
        <v>0.0393763</v>
      </c>
      <c r="EP239">
        <v>0</v>
      </c>
      <c r="EQ239">
        <v>19.3433</v>
      </c>
      <c r="ER239">
        <v>999.9</v>
      </c>
      <c r="ES239">
        <v>26.8</v>
      </c>
      <c r="ET239">
        <v>30.8</v>
      </c>
      <c r="EU239">
        <v>13.313</v>
      </c>
      <c r="EV239">
        <v>62.8361</v>
      </c>
      <c r="EW239">
        <v>33.4415</v>
      </c>
      <c r="EX239">
        <v>1</v>
      </c>
      <c r="EY239">
        <v>-0.124647</v>
      </c>
      <c r="EZ239">
        <v>4.92965</v>
      </c>
      <c r="FA239">
        <v>20.275</v>
      </c>
      <c r="FB239">
        <v>5.21954</v>
      </c>
      <c r="FC239">
        <v>12.0137</v>
      </c>
      <c r="FD239">
        <v>4.9899</v>
      </c>
      <c r="FE239">
        <v>3.28855</v>
      </c>
      <c r="FF239">
        <v>9999</v>
      </c>
      <c r="FG239">
        <v>9999</v>
      </c>
      <c r="FH239">
        <v>9999</v>
      </c>
      <c r="FI239">
        <v>999.9</v>
      </c>
      <c r="FJ239">
        <v>1.86737</v>
      </c>
      <c r="FK239">
        <v>1.86646</v>
      </c>
      <c r="FL239">
        <v>1.86599</v>
      </c>
      <c r="FM239">
        <v>1.86584</v>
      </c>
      <c r="FN239">
        <v>1.86768</v>
      </c>
      <c r="FO239">
        <v>1.87016</v>
      </c>
      <c r="FP239">
        <v>1.86882</v>
      </c>
      <c r="FQ239">
        <v>1.87027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-3.294</v>
      </c>
      <c r="GF239">
        <v>-0.2251</v>
      </c>
      <c r="GG239">
        <v>-1.841240210434717</v>
      </c>
      <c r="GH239">
        <v>-0.003310856085068561</v>
      </c>
      <c r="GI239">
        <v>6.863268723063948E-07</v>
      </c>
      <c r="GJ239">
        <v>-1.919107141366201E-10</v>
      </c>
      <c r="GK239">
        <v>-0.1688837207721138</v>
      </c>
      <c r="GL239">
        <v>-0.01731051475613908</v>
      </c>
      <c r="GM239">
        <v>0.001423790055903263</v>
      </c>
      <c r="GN239">
        <v>-2.424810517790065E-05</v>
      </c>
      <c r="GO239">
        <v>3</v>
      </c>
      <c r="GP239">
        <v>2318</v>
      </c>
      <c r="GQ239">
        <v>1</v>
      </c>
      <c r="GR239">
        <v>25</v>
      </c>
      <c r="GS239">
        <v>10082.4</v>
      </c>
      <c r="GT239">
        <v>10082.2</v>
      </c>
      <c r="GU239">
        <v>1.2207</v>
      </c>
      <c r="GV239">
        <v>2.229</v>
      </c>
      <c r="GW239">
        <v>1.39648</v>
      </c>
      <c r="GX239">
        <v>2.34741</v>
      </c>
      <c r="GY239">
        <v>1.49536</v>
      </c>
      <c r="GZ239">
        <v>2.40479</v>
      </c>
      <c r="HA239">
        <v>35.2671</v>
      </c>
      <c r="HB239">
        <v>24.0437</v>
      </c>
      <c r="HC239">
        <v>18</v>
      </c>
      <c r="HD239">
        <v>527.546</v>
      </c>
      <c r="HE239">
        <v>420.087</v>
      </c>
      <c r="HF239">
        <v>13.7328</v>
      </c>
      <c r="HG239">
        <v>25.6565</v>
      </c>
      <c r="HH239">
        <v>30.0002</v>
      </c>
      <c r="HI239">
        <v>25.6847</v>
      </c>
      <c r="HJ239">
        <v>25.6409</v>
      </c>
      <c r="HK239">
        <v>24.4539</v>
      </c>
      <c r="HL239">
        <v>24.1884</v>
      </c>
      <c r="HM239">
        <v>11.3305</v>
      </c>
      <c r="HN239">
        <v>13.7289</v>
      </c>
      <c r="HO239">
        <v>520.248</v>
      </c>
      <c r="HP239">
        <v>9.133570000000001</v>
      </c>
      <c r="HQ239">
        <v>101.19</v>
      </c>
      <c r="HR239">
        <v>101.091</v>
      </c>
    </row>
    <row r="240" spans="1:226">
      <c r="A240">
        <v>224</v>
      </c>
      <c r="B240">
        <v>1679428578.1</v>
      </c>
      <c r="C240">
        <v>6665</v>
      </c>
      <c r="D240" t="s">
        <v>808</v>
      </c>
      <c r="E240" t="s">
        <v>809</v>
      </c>
      <c r="F240">
        <v>5</v>
      </c>
      <c r="G240" t="s">
        <v>747</v>
      </c>
      <c r="H240" t="s">
        <v>354</v>
      </c>
      <c r="I240">
        <v>1679428570.6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513.8962508635954</v>
      </c>
      <c r="AK240">
        <v>496.0877818181816</v>
      </c>
      <c r="AL240">
        <v>3.266914468571846</v>
      </c>
      <c r="AM240">
        <v>64.85092903669198</v>
      </c>
      <c r="AN240">
        <f>(AP240 - AO240 + BO240*1E3/(8.314*(BQ240+273.15)) * AR240/BN240 * AQ240) * BN240/(100*BB240) * 1000/(1000 - AP240)</f>
        <v>0</v>
      </c>
      <c r="AO240">
        <v>9.26856187916459</v>
      </c>
      <c r="AP240">
        <v>9.473200879120879</v>
      </c>
      <c r="AQ240">
        <v>0.007264368716265374</v>
      </c>
      <c r="AR240">
        <v>96.61974573591498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1.1</v>
      </c>
      <c r="BC240">
        <v>0.5</v>
      </c>
      <c r="BD240" t="s">
        <v>355</v>
      </c>
      <c r="BE240">
        <v>2</v>
      </c>
      <c r="BF240" t="b">
        <v>1</v>
      </c>
      <c r="BG240">
        <v>1679428570.6</v>
      </c>
      <c r="BH240">
        <v>468.866</v>
      </c>
      <c r="BI240">
        <v>493.8498148148148</v>
      </c>
      <c r="BJ240">
        <v>9.442082222222222</v>
      </c>
      <c r="BK240">
        <v>9.225985925925926</v>
      </c>
      <c r="BL240">
        <v>472.1376666666667</v>
      </c>
      <c r="BM240">
        <v>9.667156296296296</v>
      </c>
      <c r="BN240">
        <v>500.0484444444444</v>
      </c>
      <c r="BO240">
        <v>89.80264444444444</v>
      </c>
      <c r="BP240">
        <v>0.1000028185185185</v>
      </c>
      <c r="BQ240">
        <v>19.35208518518519</v>
      </c>
      <c r="BR240">
        <v>19.98858518518519</v>
      </c>
      <c r="BS240">
        <v>999.9000000000001</v>
      </c>
      <c r="BT240">
        <v>0</v>
      </c>
      <c r="BU240">
        <v>0</v>
      </c>
      <c r="BV240">
        <v>10002.51703703704</v>
      </c>
      <c r="BW240">
        <v>0</v>
      </c>
      <c r="BX240">
        <v>13.48212592592593</v>
      </c>
      <c r="BY240">
        <v>-24.98372592592593</v>
      </c>
      <c r="BZ240">
        <v>473.3355925925926</v>
      </c>
      <c r="CA240">
        <v>498.4489629629629</v>
      </c>
      <c r="CB240">
        <v>0.216096962962963</v>
      </c>
      <c r="CC240">
        <v>493.8498148148148</v>
      </c>
      <c r="CD240">
        <v>9.225985925925926</v>
      </c>
      <c r="CE240">
        <v>0.8479239259259259</v>
      </c>
      <c r="CF240">
        <v>0.8285176666666666</v>
      </c>
      <c r="CG240">
        <v>4.535943703703704</v>
      </c>
      <c r="CH240">
        <v>4.205444444444445</v>
      </c>
      <c r="CI240">
        <v>2000.009629629629</v>
      </c>
      <c r="CJ240">
        <v>0.9799988888888889</v>
      </c>
      <c r="CK240">
        <v>0.02000091111111111</v>
      </c>
      <c r="CL240">
        <v>0</v>
      </c>
      <c r="CM240">
        <v>2.331577777777778</v>
      </c>
      <c r="CN240">
        <v>0</v>
      </c>
      <c r="CO240">
        <v>2361.981111111111</v>
      </c>
      <c r="CP240">
        <v>16749.52592592593</v>
      </c>
      <c r="CQ240">
        <v>38.16403703703704</v>
      </c>
      <c r="CR240">
        <v>39.01144444444444</v>
      </c>
      <c r="CS240">
        <v>38.55525925925926</v>
      </c>
      <c r="CT240">
        <v>37.75677777777778</v>
      </c>
      <c r="CU240">
        <v>36.68951851851852</v>
      </c>
      <c r="CV240">
        <v>1960.009629629629</v>
      </c>
      <c r="CW240">
        <v>40</v>
      </c>
      <c r="CX240">
        <v>0</v>
      </c>
      <c r="CY240">
        <v>1679428584.9</v>
      </c>
      <c r="CZ240">
        <v>0</v>
      </c>
      <c r="DA240">
        <v>0</v>
      </c>
      <c r="DB240" t="s">
        <v>356</v>
      </c>
      <c r="DC240">
        <v>1678823626.5</v>
      </c>
      <c r="DD240">
        <v>1678823640.5</v>
      </c>
      <c r="DE240">
        <v>0</v>
      </c>
      <c r="DF240">
        <v>1.239</v>
      </c>
      <c r="DG240">
        <v>0.006</v>
      </c>
      <c r="DH240">
        <v>-2.298</v>
      </c>
      <c r="DI240">
        <v>-0.146</v>
      </c>
      <c r="DJ240">
        <v>420</v>
      </c>
      <c r="DK240">
        <v>21</v>
      </c>
      <c r="DL240">
        <v>0.57</v>
      </c>
      <c r="DM240">
        <v>0.05</v>
      </c>
      <c r="DN240">
        <v>-23.66549268292683</v>
      </c>
      <c r="DO240">
        <v>-19.70576864111499</v>
      </c>
      <c r="DP240">
        <v>2.09506591052851</v>
      </c>
      <c r="DQ240">
        <v>0</v>
      </c>
      <c r="DR240">
        <v>0.2232873414634146</v>
      </c>
      <c r="DS240">
        <v>-0.1835040000000002</v>
      </c>
      <c r="DT240">
        <v>0.02261089713499348</v>
      </c>
      <c r="DU240">
        <v>0</v>
      </c>
      <c r="DV240">
        <v>0</v>
      </c>
      <c r="DW240">
        <v>2</v>
      </c>
      <c r="DX240" t="s">
        <v>381</v>
      </c>
      <c r="DY240">
        <v>2.98426</v>
      </c>
      <c r="DZ240">
        <v>2.71539</v>
      </c>
      <c r="EA240">
        <v>0.10628</v>
      </c>
      <c r="EB240">
        <v>0.108641</v>
      </c>
      <c r="EC240">
        <v>0.0548495</v>
      </c>
      <c r="ED240">
        <v>0.0524236</v>
      </c>
      <c r="EE240">
        <v>28458.2</v>
      </c>
      <c r="EF240">
        <v>28474.7</v>
      </c>
      <c r="EG240">
        <v>29588.8</v>
      </c>
      <c r="EH240">
        <v>29539.7</v>
      </c>
      <c r="EI240">
        <v>37072.5</v>
      </c>
      <c r="EJ240">
        <v>37225.7</v>
      </c>
      <c r="EK240">
        <v>41682.6</v>
      </c>
      <c r="EL240">
        <v>42091.1</v>
      </c>
      <c r="EM240">
        <v>1.98172</v>
      </c>
      <c r="EN240">
        <v>1.8793</v>
      </c>
      <c r="EO240">
        <v>0.0376999</v>
      </c>
      <c r="EP240">
        <v>0</v>
      </c>
      <c r="EQ240">
        <v>19.3433</v>
      </c>
      <c r="ER240">
        <v>999.9</v>
      </c>
      <c r="ES240">
        <v>26.8</v>
      </c>
      <c r="ET240">
        <v>30.8</v>
      </c>
      <c r="EU240">
        <v>13.311</v>
      </c>
      <c r="EV240">
        <v>63.1761</v>
      </c>
      <c r="EW240">
        <v>33.3654</v>
      </c>
      <c r="EX240">
        <v>1</v>
      </c>
      <c r="EY240">
        <v>-0.124497</v>
      </c>
      <c r="EZ240">
        <v>4.939</v>
      </c>
      <c r="FA240">
        <v>20.2745</v>
      </c>
      <c r="FB240">
        <v>5.21864</v>
      </c>
      <c r="FC240">
        <v>12.0135</v>
      </c>
      <c r="FD240">
        <v>4.9894</v>
      </c>
      <c r="FE240">
        <v>3.28833</v>
      </c>
      <c r="FF240">
        <v>9999</v>
      </c>
      <c r="FG240">
        <v>9999</v>
      </c>
      <c r="FH240">
        <v>9999</v>
      </c>
      <c r="FI240">
        <v>999.9</v>
      </c>
      <c r="FJ240">
        <v>1.86739</v>
      </c>
      <c r="FK240">
        <v>1.86646</v>
      </c>
      <c r="FL240">
        <v>1.86597</v>
      </c>
      <c r="FM240">
        <v>1.86584</v>
      </c>
      <c r="FN240">
        <v>1.86768</v>
      </c>
      <c r="FO240">
        <v>1.87016</v>
      </c>
      <c r="FP240">
        <v>1.8688</v>
      </c>
      <c r="FQ240">
        <v>1.87027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-3.338</v>
      </c>
      <c r="GF240">
        <v>-0.225</v>
      </c>
      <c r="GG240">
        <v>-1.841240210434717</v>
      </c>
      <c r="GH240">
        <v>-0.003310856085068561</v>
      </c>
      <c r="GI240">
        <v>6.863268723063948E-07</v>
      </c>
      <c r="GJ240">
        <v>-1.919107141366201E-10</v>
      </c>
      <c r="GK240">
        <v>-0.1688837207721138</v>
      </c>
      <c r="GL240">
        <v>-0.01731051475613908</v>
      </c>
      <c r="GM240">
        <v>0.001423790055903263</v>
      </c>
      <c r="GN240">
        <v>-2.424810517790065E-05</v>
      </c>
      <c r="GO240">
        <v>3</v>
      </c>
      <c r="GP240">
        <v>2318</v>
      </c>
      <c r="GQ240">
        <v>1</v>
      </c>
      <c r="GR240">
        <v>25</v>
      </c>
      <c r="GS240">
        <v>10082.5</v>
      </c>
      <c r="GT240">
        <v>10082.3</v>
      </c>
      <c r="GU240">
        <v>1.25488</v>
      </c>
      <c r="GV240">
        <v>2.22534</v>
      </c>
      <c r="GW240">
        <v>1.39648</v>
      </c>
      <c r="GX240">
        <v>2.34863</v>
      </c>
      <c r="GY240">
        <v>1.49536</v>
      </c>
      <c r="GZ240">
        <v>2.47314</v>
      </c>
      <c r="HA240">
        <v>35.2671</v>
      </c>
      <c r="HB240">
        <v>24.0525</v>
      </c>
      <c r="HC240">
        <v>18</v>
      </c>
      <c r="HD240">
        <v>527.498</v>
      </c>
      <c r="HE240">
        <v>420.046</v>
      </c>
      <c r="HF240">
        <v>13.736</v>
      </c>
      <c r="HG240">
        <v>25.6581</v>
      </c>
      <c r="HH240">
        <v>30.0003</v>
      </c>
      <c r="HI240">
        <v>25.6847</v>
      </c>
      <c r="HJ240">
        <v>25.641</v>
      </c>
      <c r="HK240">
        <v>25.1353</v>
      </c>
      <c r="HL240">
        <v>25.1034</v>
      </c>
      <c r="HM240">
        <v>11.3305</v>
      </c>
      <c r="HN240">
        <v>13.7338</v>
      </c>
      <c r="HO240">
        <v>540.324</v>
      </c>
      <c r="HP240">
        <v>9.0966</v>
      </c>
      <c r="HQ240">
        <v>101.19</v>
      </c>
      <c r="HR240">
        <v>101.092</v>
      </c>
    </row>
    <row r="241" spans="1:226">
      <c r="A241">
        <v>225</v>
      </c>
      <c r="B241">
        <v>1679428583.1</v>
      </c>
      <c r="C241">
        <v>6670</v>
      </c>
      <c r="D241" t="s">
        <v>810</v>
      </c>
      <c r="E241" t="s">
        <v>811</v>
      </c>
      <c r="F241">
        <v>5</v>
      </c>
      <c r="G241" t="s">
        <v>747</v>
      </c>
      <c r="H241" t="s">
        <v>354</v>
      </c>
      <c r="I241">
        <v>1679428575.314285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530.2945465524624</v>
      </c>
      <c r="AK241">
        <v>512.4772848484845</v>
      </c>
      <c r="AL241">
        <v>3.291363827797597</v>
      </c>
      <c r="AM241">
        <v>64.85092903669198</v>
      </c>
      <c r="AN241">
        <f>(AP241 - AO241 + BO241*1E3/(8.314*(BQ241+273.15)) * AR241/BN241 * AQ241) * BN241/(100*BB241) * 1000/(1000 - AP241)</f>
        <v>0</v>
      </c>
      <c r="AO241">
        <v>9.235914986949595</v>
      </c>
      <c r="AP241">
        <v>9.470012087912096</v>
      </c>
      <c r="AQ241">
        <v>0.002425119837452326</v>
      </c>
      <c r="AR241">
        <v>96.61974573591498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1.1</v>
      </c>
      <c r="BC241">
        <v>0.5</v>
      </c>
      <c r="BD241" t="s">
        <v>355</v>
      </c>
      <c r="BE241">
        <v>2</v>
      </c>
      <c r="BF241" t="b">
        <v>1</v>
      </c>
      <c r="BG241">
        <v>1679428575.314285</v>
      </c>
      <c r="BH241">
        <v>483.9664999999999</v>
      </c>
      <c r="BI241">
        <v>509.4835357142856</v>
      </c>
      <c r="BJ241">
        <v>9.454468571428572</v>
      </c>
      <c r="BK241">
        <v>9.232431428571429</v>
      </c>
      <c r="BL241">
        <v>487.2803214285714</v>
      </c>
      <c r="BM241">
        <v>9.679500000000001</v>
      </c>
      <c r="BN241">
        <v>500.0563214285716</v>
      </c>
      <c r="BO241">
        <v>89.80019285714285</v>
      </c>
      <c r="BP241">
        <v>0.1000467642857143</v>
      </c>
      <c r="BQ241">
        <v>19.352275</v>
      </c>
      <c r="BR241">
        <v>19.98168571428571</v>
      </c>
      <c r="BS241">
        <v>999.9000000000002</v>
      </c>
      <c r="BT241">
        <v>0</v>
      </c>
      <c r="BU241">
        <v>0</v>
      </c>
      <c r="BV241">
        <v>9992.788571428571</v>
      </c>
      <c r="BW241">
        <v>0</v>
      </c>
      <c r="BX241">
        <v>13.48105</v>
      </c>
      <c r="BY241">
        <v>-25.51701428571429</v>
      </c>
      <c r="BZ241">
        <v>488.5861785714286</v>
      </c>
      <c r="CA241">
        <v>514.23125</v>
      </c>
      <c r="CB241">
        <v>0.2220375714285714</v>
      </c>
      <c r="CC241">
        <v>509.4835357142856</v>
      </c>
      <c r="CD241">
        <v>9.232431428571429</v>
      </c>
      <c r="CE241">
        <v>0.8490129642857144</v>
      </c>
      <c r="CF241">
        <v>0.8290739285714287</v>
      </c>
      <c r="CG241">
        <v>4.554280357142857</v>
      </c>
      <c r="CH241">
        <v>4.215032142857142</v>
      </c>
      <c r="CI241">
        <v>2000.010357142857</v>
      </c>
      <c r="CJ241">
        <v>0.9799984642857142</v>
      </c>
      <c r="CK241">
        <v>0.02000133571428572</v>
      </c>
      <c r="CL241">
        <v>0</v>
      </c>
      <c r="CM241">
        <v>2.308564285714286</v>
      </c>
      <c r="CN241">
        <v>0</v>
      </c>
      <c r="CO241">
        <v>2361.623214285714</v>
      </c>
      <c r="CP241">
        <v>16749.52857142857</v>
      </c>
      <c r="CQ241">
        <v>38.13367857142856</v>
      </c>
      <c r="CR241">
        <v>38.9775</v>
      </c>
      <c r="CS241">
        <v>38.52432142857142</v>
      </c>
      <c r="CT241">
        <v>37.723</v>
      </c>
      <c r="CU241">
        <v>36.656</v>
      </c>
      <c r="CV241">
        <v>1960.010357142857</v>
      </c>
      <c r="CW241">
        <v>40</v>
      </c>
      <c r="CX241">
        <v>0</v>
      </c>
      <c r="CY241">
        <v>1679428590.3</v>
      </c>
      <c r="CZ241">
        <v>0</v>
      </c>
      <c r="DA241">
        <v>0</v>
      </c>
      <c r="DB241" t="s">
        <v>356</v>
      </c>
      <c r="DC241">
        <v>1678823626.5</v>
      </c>
      <c r="DD241">
        <v>1678823640.5</v>
      </c>
      <c r="DE241">
        <v>0</v>
      </c>
      <c r="DF241">
        <v>1.239</v>
      </c>
      <c r="DG241">
        <v>0.006</v>
      </c>
      <c r="DH241">
        <v>-2.298</v>
      </c>
      <c r="DI241">
        <v>-0.146</v>
      </c>
      <c r="DJ241">
        <v>420</v>
      </c>
      <c r="DK241">
        <v>21</v>
      </c>
      <c r="DL241">
        <v>0.57</v>
      </c>
      <c r="DM241">
        <v>0.05</v>
      </c>
      <c r="DN241">
        <v>-25.06924</v>
      </c>
      <c r="DO241">
        <v>-7.291731332082524</v>
      </c>
      <c r="DP241">
        <v>0.8048395457480952</v>
      </c>
      <c r="DQ241">
        <v>0</v>
      </c>
      <c r="DR241">
        <v>0.2248248</v>
      </c>
      <c r="DS241">
        <v>-0.004318559099437074</v>
      </c>
      <c r="DT241">
        <v>0.02603304219564052</v>
      </c>
      <c r="DU241">
        <v>1</v>
      </c>
      <c r="DV241">
        <v>1</v>
      </c>
      <c r="DW241">
        <v>2</v>
      </c>
      <c r="DX241" t="s">
        <v>357</v>
      </c>
      <c r="DY241">
        <v>2.98434</v>
      </c>
      <c r="DZ241">
        <v>2.71552</v>
      </c>
      <c r="EA241">
        <v>0.10881</v>
      </c>
      <c r="EB241">
        <v>0.111203</v>
      </c>
      <c r="EC241">
        <v>0.0548308</v>
      </c>
      <c r="ED241">
        <v>0.052189</v>
      </c>
      <c r="EE241">
        <v>28378.1</v>
      </c>
      <c r="EF241">
        <v>28393</v>
      </c>
      <c r="EG241">
        <v>29589.2</v>
      </c>
      <c r="EH241">
        <v>29539.8</v>
      </c>
      <c r="EI241">
        <v>37073.9</v>
      </c>
      <c r="EJ241">
        <v>37235</v>
      </c>
      <c r="EK241">
        <v>41683.3</v>
      </c>
      <c r="EL241">
        <v>42091.1</v>
      </c>
      <c r="EM241">
        <v>1.98167</v>
      </c>
      <c r="EN241">
        <v>1.87925</v>
      </c>
      <c r="EO241">
        <v>0.0384822</v>
      </c>
      <c r="EP241">
        <v>0</v>
      </c>
      <c r="EQ241">
        <v>19.3441</v>
      </c>
      <c r="ER241">
        <v>999.9</v>
      </c>
      <c r="ES241">
        <v>26.8</v>
      </c>
      <c r="ET241">
        <v>30.8</v>
      </c>
      <c r="EU241">
        <v>13.3114</v>
      </c>
      <c r="EV241">
        <v>63.2161</v>
      </c>
      <c r="EW241">
        <v>33.4495</v>
      </c>
      <c r="EX241">
        <v>1</v>
      </c>
      <c r="EY241">
        <v>-0.124665</v>
      </c>
      <c r="EZ241">
        <v>4.88053</v>
      </c>
      <c r="FA241">
        <v>20.2761</v>
      </c>
      <c r="FB241">
        <v>5.22043</v>
      </c>
      <c r="FC241">
        <v>12.0138</v>
      </c>
      <c r="FD241">
        <v>4.98985</v>
      </c>
      <c r="FE241">
        <v>3.28865</v>
      </c>
      <c r="FF241">
        <v>9999</v>
      </c>
      <c r="FG241">
        <v>9999</v>
      </c>
      <c r="FH241">
        <v>9999</v>
      </c>
      <c r="FI241">
        <v>999.9</v>
      </c>
      <c r="FJ241">
        <v>1.86738</v>
      </c>
      <c r="FK241">
        <v>1.86646</v>
      </c>
      <c r="FL241">
        <v>1.86598</v>
      </c>
      <c r="FM241">
        <v>1.86584</v>
      </c>
      <c r="FN241">
        <v>1.86768</v>
      </c>
      <c r="FO241">
        <v>1.87018</v>
      </c>
      <c r="FP241">
        <v>1.86883</v>
      </c>
      <c r="FQ241">
        <v>1.87026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-3.384</v>
      </c>
      <c r="GF241">
        <v>-0.225</v>
      </c>
      <c r="GG241">
        <v>-1.841240210434717</v>
      </c>
      <c r="GH241">
        <v>-0.003310856085068561</v>
      </c>
      <c r="GI241">
        <v>6.863268723063948E-07</v>
      </c>
      <c r="GJ241">
        <v>-1.919107141366201E-10</v>
      </c>
      <c r="GK241">
        <v>-0.1688837207721138</v>
      </c>
      <c r="GL241">
        <v>-0.01731051475613908</v>
      </c>
      <c r="GM241">
        <v>0.001423790055903263</v>
      </c>
      <c r="GN241">
        <v>-2.424810517790065E-05</v>
      </c>
      <c r="GO241">
        <v>3</v>
      </c>
      <c r="GP241">
        <v>2318</v>
      </c>
      <c r="GQ241">
        <v>1</v>
      </c>
      <c r="GR241">
        <v>25</v>
      </c>
      <c r="GS241">
        <v>10082.6</v>
      </c>
      <c r="GT241">
        <v>10082.4</v>
      </c>
      <c r="GU241">
        <v>1.28296</v>
      </c>
      <c r="GV241">
        <v>2.23267</v>
      </c>
      <c r="GW241">
        <v>1.39771</v>
      </c>
      <c r="GX241">
        <v>2.34619</v>
      </c>
      <c r="GY241">
        <v>1.49536</v>
      </c>
      <c r="GZ241">
        <v>2.39868</v>
      </c>
      <c r="HA241">
        <v>35.2671</v>
      </c>
      <c r="HB241">
        <v>24.0437</v>
      </c>
      <c r="HC241">
        <v>18</v>
      </c>
      <c r="HD241">
        <v>527.4829999999999</v>
      </c>
      <c r="HE241">
        <v>420.023</v>
      </c>
      <c r="HF241">
        <v>13.7439</v>
      </c>
      <c r="HG241">
        <v>25.6581</v>
      </c>
      <c r="HH241">
        <v>30.0002</v>
      </c>
      <c r="HI241">
        <v>25.6868</v>
      </c>
      <c r="HJ241">
        <v>25.642</v>
      </c>
      <c r="HK241">
        <v>25.6916</v>
      </c>
      <c r="HL241">
        <v>25.3836</v>
      </c>
      <c r="HM241">
        <v>11.3305</v>
      </c>
      <c r="HN241">
        <v>13.7519</v>
      </c>
      <c r="HO241">
        <v>553.7140000000001</v>
      </c>
      <c r="HP241">
        <v>9.080260000000001</v>
      </c>
      <c r="HQ241">
        <v>101.192</v>
      </c>
      <c r="HR241">
        <v>101.092</v>
      </c>
    </row>
    <row r="242" spans="1:226">
      <c r="A242">
        <v>226</v>
      </c>
      <c r="B242">
        <v>1679428588.1</v>
      </c>
      <c r="C242">
        <v>6675</v>
      </c>
      <c r="D242" t="s">
        <v>812</v>
      </c>
      <c r="E242" t="s">
        <v>813</v>
      </c>
      <c r="F242">
        <v>5</v>
      </c>
      <c r="G242" t="s">
        <v>747</v>
      </c>
      <c r="H242" t="s">
        <v>354</v>
      </c>
      <c r="I242">
        <v>1679428580.6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546.9566779582983</v>
      </c>
      <c r="AK242">
        <v>529.0893515151515</v>
      </c>
      <c r="AL242">
        <v>3.323519126567088</v>
      </c>
      <c r="AM242">
        <v>64.85092903669198</v>
      </c>
      <c r="AN242">
        <f>(AP242 - AO242 + BO242*1E3/(8.314*(BQ242+273.15)) * AR242/BN242 * AQ242) * BN242/(100*BB242) * 1000/(1000 - AP242)</f>
        <v>0</v>
      </c>
      <c r="AO242">
        <v>9.184957797262557</v>
      </c>
      <c r="AP242">
        <v>9.450526373626376</v>
      </c>
      <c r="AQ242">
        <v>-0.0007766435514794173</v>
      </c>
      <c r="AR242">
        <v>96.61974573591498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1.1</v>
      </c>
      <c r="BC242">
        <v>0.5</v>
      </c>
      <c r="BD242" t="s">
        <v>355</v>
      </c>
      <c r="BE242">
        <v>2</v>
      </c>
      <c r="BF242" t="b">
        <v>1</v>
      </c>
      <c r="BG242">
        <v>1679428580.6</v>
      </c>
      <c r="BH242">
        <v>501.1748888888888</v>
      </c>
      <c r="BI242">
        <v>526.8990740740742</v>
      </c>
      <c r="BJ242">
        <v>9.464035925925927</v>
      </c>
      <c r="BK242">
        <v>9.219528888888888</v>
      </c>
      <c r="BL242">
        <v>504.5364444444444</v>
      </c>
      <c r="BM242">
        <v>9.689034814814814</v>
      </c>
      <c r="BN242">
        <v>500.0550740740741</v>
      </c>
      <c r="BO242">
        <v>89.79901111111111</v>
      </c>
      <c r="BP242">
        <v>0.09999739629629631</v>
      </c>
      <c r="BQ242">
        <v>19.35297407407407</v>
      </c>
      <c r="BR242">
        <v>19.97654444444445</v>
      </c>
      <c r="BS242">
        <v>999.9000000000001</v>
      </c>
      <c r="BT242">
        <v>0</v>
      </c>
      <c r="BU242">
        <v>0</v>
      </c>
      <c r="BV242">
        <v>9989.907037037039</v>
      </c>
      <c r="BW242">
        <v>0</v>
      </c>
      <c r="BX242">
        <v>13.48575555555556</v>
      </c>
      <c r="BY242">
        <v>-25.72423333333333</v>
      </c>
      <c r="BZ242">
        <v>505.9633703703704</v>
      </c>
      <c r="CA242">
        <v>531.8015925925924</v>
      </c>
      <c r="CB242">
        <v>0.2445078148148148</v>
      </c>
      <c r="CC242">
        <v>526.8990740740742</v>
      </c>
      <c r="CD242">
        <v>9.219528888888888</v>
      </c>
      <c r="CE242">
        <v>0.849861</v>
      </c>
      <c r="CF242">
        <v>0.8279044814814814</v>
      </c>
      <c r="CG242">
        <v>4.568567407407407</v>
      </c>
      <c r="CH242">
        <v>4.194861481481482</v>
      </c>
      <c r="CI242">
        <v>2000.014444444445</v>
      </c>
      <c r="CJ242">
        <v>0.9799978888888887</v>
      </c>
      <c r="CK242">
        <v>0.02000191111111111</v>
      </c>
      <c r="CL242">
        <v>0</v>
      </c>
      <c r="CM242">
        <v>2.289207407407407</v>
      </c>
      <c r="CN242">
        <v>0</v>
      </c>
      <c r="CO242">
        <v>2361.262962962963</v>
      </c>
      <c r="CP242">
        <v>16749.56666666667</v>
      </c>
      <c r="CQ242">
        <v>38.09233333333333</v>
      </c>
      <c r="CR242">
        <v>38.94877777777778</v>
      </c>
      <c r="CS242">
        <v>38.48125925925925</v>
      </c>
      <c r="CT242">
        <v>37.68951851851852</v>
      </c>
      <c r="CU242">
        <v>36.61785185185185</v>
      </c>
      <c r="CV242">
        <v>1960.012222222223</v>
      </c>
      <c r="CW242">
        <v>40.00148148148148</v>
      </c>
      <c r="CX242">
        <v>0</v>
      </c>
      <c r="CY242">
        <v>1679428595.1</v>
      </c>
      <c r="CZ242">
        <v>0</v>
      </c>
      <c r="DA242">
        <v>0</v>
      </c>
      <c r="DB242" t="s">
        <v>356</v>
      </c>
      <c r="DC242">
        <v>1678823626.5</v>
      </c>
      <c r="DD242">
        <v>1678823640.5</v>
      </c>
      <c r="DE242">
        <v>0</v>
      </c>
      <c r="DF242">
        <v>1.239</v>
      </c>
      <c r="DG242">
        <v>0.006</v>
      </c>
      <c r="DH242">
        <v>-2.298</v>
      </c>
      <c r="DI242">
        <v>-0.146</v>
      </c>
      <c r="DJ242">
        <v>420</v>
      </c>
      <c r="DK242">
        <v>21</v>
      </c>
      <c r="DL242">
        <v>0.57</v>
      </c>
      <c r="DM242">
        <v>0.05</v>
      </c>
      <c r="DN242">
        <v>-25.58791951219512</v>
      </c>
      <c r="DO242">
        <v>-2.744644599303132</v>
      </c>
      <c r="DP242">
        <v>0.3609584762413729</v>
      </c>
      <c r="DQ242">
        <v>0</v>
      </c>
      <c r="DR242">
        <v>0.2361872195121951</v>
      </c>
      <c r="DS242">
        <v>0.2764752752613243</v>
      </c>
      <c r="DT242">
        <v>0.03651995307246751</v>
      </c>
      <c r="DU242">
        <v>0</v>
      </c>
      <c r="DV242">
        <v>0</v>
      </c>
      <c r="DW242">
        <v>2</v>
      </c>
      <c r="DX242" t="s">
        <v>381</v>
      </c>
      <c r="DY242">
        <v>2.98432</v>
      </c>
      <c r="DZ242">
        <v>2.71558</v>
      </c>
      <c r="EA242">
        <v>0.111332</v>
      </c>
      <c r="EB242">
        <v>0.113593</v>
      </c>
      <c r="EC242">
        <v>0.0547468</v>
      </c>
      <c r="ED242">
        <v>0.0520839</v>
      </c>
      <c r="EE242">
        <v>28298.2</v>
      </c>
      <c r="EF242">
        <v>28316.7</v>
      </c>
      <c r="EG242">
        <v>29589.6</v>
      </c>
      <c r="EH242">
        <v>29539.9</v>
      </c>
      <c r="EI242">
        <v>37077.7</v>
      </c>
      <c r="EJ242">
        <v>37239.3</v>
      </c>
      <c r="EK242">
        <v>41683.8</v>
      </c>
      <c r="EL242">
        <v>42091.2</v>
      </c>
      <c r="EM242">
        <v>1.98148</v>
      </c>
      <c r="EN242">
        <v>1.87927</v>
      </c>
      <c r="EO242">
        <v>0.0381097</v>
      </c>
      <c r="EP242">
        <v>0</v>
      </c>
      <c r="EQ242">
        <v>19.345</v>
      </c>
      <c r="ER242">
        <v>999.9</v>
      </c>
      <c r="ES242">
        <v>26.9</v>
      </c>
      <c r="ET242">
        <v>30.8</v>
      </c>
      <c r="EU242">
        <v>13.3601</v>
      </c>
      <c r="EV242">
        <v>63.1961</v>
      </c>
      <c r="EW242">
        <v>33.4936</v>
      </c>
      <c r="EX242">
        <v>1</v>
      </c>
      <c r="EY242">
        <v>-0.124548</v>
      </c>
      <c r="EZ242">
        <v>4.8501</v>
      </c>
      <c r="FA242">
        <v>20.2769</v>
      </c>
      <c r="FB242">
        <v>5.21849</v>
      </c>
      <c r="FC242">
        <v>12.0147</v>
      </c>
      <c r="FD242">
        <v>4.9893</v>
      </c>
      <c r="FE242">
        <v>3.28833</v>
      </c>
      <c r="FF242">
        <v>9999</v>
      </c>
      <c r="FG242">
        <v>9999</v>
      </c>
      <c r="FH242">
        <v>9999</v>
      </c>
      <c r="FI242">
        <v>999.9</v>
      </c>
      <c r="FJ242">
        <v>1.86738</v>
      </c>
      <c r="FK242">
        <v>1.86646</v>
      </c>
      <c r="FL242">
        <v>1.86599</v>
      </c>
      <c r="FM242">
        <v>1.86584</v>
      </c>
      <c r="FN242">
        <v>1.86768</v>
      </c>
      <c r="FO242">
        <v>1.8702</v>
      </c>
      <c r="FP242">
        <v>1.86888</v>
      </c>
      <c r="FQ242">
        <v>1.87027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-3.429</v>
      </c>
      <c r="GF242">
        <v>-0.225</v>
      </c>
      <c r="GG242">
        <v>-1.841240210434717</v>
      </c>
      <c r="GH242">
        <v>-0.003310856085068561</v>
      </c>
      <c r="GI242">
        <v>6.863268723063948E-07</v>
      </c>
      <c r="GJ242">
        <v>-1.919107141366201E-10</v>
      </c>
      <c r="GK242">
        <v>-0.1688837207721138</v>
      </c>
      <c r="GL242">
        <v>-0.01731051475613908</v>
      </c>
      <c r="GM242">
        <v>0.001423790055903263</v>
      </c>
      <c r="GN242">
        <v>-2.424810517790065E-05</v>
      </c>
      <c r="GO242">
        <v>3</v>
      </c>
      <c r="GP242">
        <v>2318</v>
      </c>
      <c r="GQ242">
        <v>1</v>
      </c>
      <c r="GR242">
        <v>25</v>
      </c>
      <c r="GS242">
        <v>10082.7</v>
      </c>
      <c r="GT242">
        <v>10082.5</v>
      </c>
      <c r="GU242">
        <v>1.31714</v>
      </c>
      <c r="GV242">
        <v>2.22656</v>
      </c>
      <c r="GW242">
        <v>1.39648</v>
      </c>
      <c r="GX242">
        <v>2.34741</v>
      </c>
      <c r="GY242">
        <v>1.49536</v>
      </c>
      <c r="GZ242">
        <v>2.42065</v>
      </c>
      <c r="HA242">
        <v>35.2671</v>
      </c>
      <c r="HB242">
        <v>24.0437</v>
      </c>
      <c r="HC242">
        <v>18</v>
      </c>
      <c r="HD242">
        <v>527.353</v>
      </c>
      <c r="HE242">
        <v>420.047</v>
      </c>
      <c r="HF242">
        <v>13.7603</v>
      </c>
      <c r="HG242">
        <v>25.6603</v>
      </c>
      <c r="HH242">
        <v>30</v>
      </c>
      <c r="HI242">
        <v>25.6868</v>
      </c>
      <c r="HJ242">
        <v>25.6432</v>
      </c>
      <c r="HK242">
        <v>26.3584</v>
      </c>
      <c r="HL242">
        <v>25.66</v>
      </c>
      <c r="HM242">
        <v>11.3305</v>
      </c>
      <c r="HN242">
        <v>13.7683</v>
      </c>
      <c r="HO242">
        <v>573.787</v>
      </c>
      <c r="HP242">
        <v>9.07891</v>
      </c>
      <c r="HQ242">
        <v>101.193</v>
      </c>
      <c r="HR242">
        <v>101.092</v>
      </c>
    </row>
    <row r="243" spans="1:226">
      <c r="A243">
        <v>227</v>
      </c>
      <c r="B243">
        <v>1679428593.1</v>
      </c>
      <c r="C243">
        <v>6680</v>
      </c>
      <c r="D243" t="s">
        <v>814</v>
      </c>
      <c r="E243" t="s">
        <v>815</v>
      </c>
      <c r="F243">
        <v>5</v>
      </c>
      <c r="G243" t="s">
        <v>747</v>
      </c>
      <c r="H243" t="s">
        <v>354</v>
      </c>
      <c r="I243">
        <v>1679428585.314285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563.8195700763166</v>
      </c>
      <c r="AK243">
        <v>545.7156424242424</v>
      </c>
      <c r="AL243">
        <v>3.342162890496642</v>
      </c>
      <c r="AM243">
        <v>64.85092903669198</v>
      </c>
      <c r="AN243">
        <f>(AP243 - AO243 + BO243*1E3/(8.314*(BQ243+273.15)) * AR243/BN243 * AQ243) * BN243/(100*BB243) * 1000/(1000 - AP243)</f>
        <v>0</v>
      </c>
      <c r="AO243">
        <v>9.163608561694094</v>
      </c>
      <c r="AP243">
        <v>9.430616263736269</v>
      </c>
      <c r="AQ243">
        <v>-0.0004963477456685875</v>
      </c>
      <c r="AR243">
        <v>96.61974573591498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1.1</v>
      </c>
      <c r="BC243">
        <v>0.5</v>
      </c>
      <c r="BD243" t="s">
        <v>355</v>
      </c>
      <c r="BE243">
        <v>2</v>
      </c>
      <c r="BF243" t="b">
        <v>1</v>
      </c>
      <c r="BG243">
        <v>1679428585.314285</v>
      </c>
      <c r="BH243">
        <v>516.5669285714287</v>
      </c>
      <c r="BI243">
        <v>542.4897500000001</v>
      </c>
      <c r="BJ243">
        <v>9.457861071428571</v>
      </c>
      <c r="BK243">
        <v>9.1836</v>
      </c>
      <c r="BL243">
        <v>519.9710357142857</v>
      </c>
      <c r="BM243">
        <v>9.682881428571429</v>
      </c>
      <c r="BN243">
        <v>500.0496785714287</v>
      </c>
      <c r="BO243">
        <v>89.79972857142857</v>
      </c>
      <c r="BP243">
        <v>0.09998231785714286</v>
      </c>
      <c r="BQ243">
        <v>19.35277857142857</v>
      </c>
      <c r="BR243">
        <v>19.98159285714286</v>
      </c>
      <c r="BS243">
        <v>999.9000000000002</v>
      </c>
      <c r="BT243">
        <v>0</v>
      </c>
      <c r="BU243">
        <v>0</v>
      </c>
      <c r="BV243">
        <v>9989.127500000001</v>
      </c>
      <c r="BW243">
        <v>0</v>
      </c>
      <c r="BX243">
        <v>13.47973214285714</v>
      </c>
      <c r="BY243">
        <v>-25.92291785714286</v>
      </c>
      <c r="BZ243">
        <v>521.4988928571428</v>
      </c>
      <c r="CA243">
        <v>547.5175357142857</v>
      </c>
      <c r="CB243">
        <v>0.2742609642857143</v>
      </c>
      <c r="CC243">
        <v>542.4897500000001</v>
      </c>
      <c r="CD243">
        <v>9.1836</v>
      </c>
      <c r="CE243">
        <v>0.8493132857142857</v>
      </c>
      <c r="CF243">
        <v>0.8246847857142858</v>
      </c>
      <c r="CG243">
        <v>4.559341785714285</v>
      </c>
      <c r="CH243">
        <v>4.139369285714285</v>
      </c>
      <c r="CI243">
        <v>2000.028571428571</v>
      </c>
      <c r="CJ243">
        <v>0.9799973928571427</v>
      </c>
      <c r="CK243">
        <v>0.02000240714285715</v>
      </c>
      <c r="CL243">
        <v>0</v>
      </c>
      <c r="CM243">
        <v>2.308114285714286</v>
      </c>
      <c r="CN243">
        <v>0</v>
      </c>
      <c r="CO243">
        <v>2360.950714285715</v>
      </c>
      <c r="CP243">
        <v>16749.69285714285</v>
      </c>
      <c r="CQ243">
        <v>38.05775</v>
      </c>
      <c r="CR243">
        <v>38.91042857142857</v>
      </c>
      <c r="CS243">
        <v>38.44617857142857</v>
      </c>
      <c r="CT243">
        <v>37.656</v>
      </c>
      <c r="CU243">
        <v>36.589</v>
      </c>
      <c r="CV243">
        <v>1960.023214285714</v>
      </c>
      <c r="CW243">
        <v>40.00464285714285</v>
      </c>
      <c r="CX243">
        <v>0</v>
      </c>
      <c r="CY243">
        <v>1679428599.9</v>
      </c>
      <c r="CZ243">
        <v>0</v>
      </c>
      <c r="DA243">
        <v>0</v>
      </c>
      <c r="DB243" t="s">
        <v>356</v>
      </c>
      <c r="DC243">
        <v>1678823626.5</v>
      </c>
      <c r="DD243">
        <v>1678823640.5</v>
      </c>
      <c r="DE243">
        <v>0</v>
      </c>
      <c r="DF243">
        <v>1.239</v>
      </c>
      <c r="DG243">
        <v>0.006</v>
      </c>
      <c r="DH243">
        <v>-2.298</v>
      </c>
      <c r="DI243">
        <v>-0.146</v>
      </c>
      <c r="DJ243">
        <v>420</v>
      </c>
      <c r="DK243">
        <v>21</v>
      </c>
      <c r="DL243">
        <v>0.57</v>
      </c>
      <c r="DM243">
        <v>0.05</v>
      </c>
      <c r="DN243">
        <v>-25.8149325</v>
      </c>
      <c r="DO243">
        <v>-2.113595121951169</v>
      </c>
      <c r="DP243">
        <v>0.2874455777947366</v>
      </c>
      <c r="DQ243">
        <v>0</v>
      </c>
      <c r="DR243">
        <v>0.251588775</v>
      </c>
      <c r="DS243">
        <v>0.3901524540337705</v>
      </c>
      <c r="DT243">
        <v>0.04020620082492719</v>
      </c>
      <c r="DU243">
        <v>0</v>
      </c>
      <c r="DV243">
        <v>0</v>
      </c>
      <c r="DW243">
        <v>2</v>
      </c>
      <c r="DX243" t="s">
        <v>381</v>
      </c>
      <c r="DY243">
        <v>2.98423</v>
      </c>
      <c r="DZ243">
        <v>2.71573</v>
      </c>
      <c r="EA243">
        <v>0.113825</v>
      </c>
      <c r="EB243">
        <v>0.116068</v>
      </c>
      <c r="EC243">
        <v>0.0546576</v>
      </c>
      <c r="ED243">
        <v>0.051926</v>
      </c>
      <c r="EE243">
        <v>28218.3</v>
      </c>
      <c r="EF243">
        <v>28237.3</v>
      </c>
      <c r="EG243">
        <v>29589.1</v>
      </c>
      <c r="EH243">
        <v>29539.5</v>
      </c>
      <c r="EI243">
        <v>37080.8</v>
      </c>
      <c r="EJ243">
        <v>37245.4</v>
      </c>
      <c r="EK243">
        <v>41683.3</v>
      </c>
      <c r="EL243">
        <v>42091.1</v>
      </c>
      <c r="EM243">
        <v>1.98172</v>
      </c>
      <c r="EN243">
        <v>1.87895</v>
      </c>
      <c r="EO243">
        <v>0.0398234</v>
      </c>
      <c r="EP243">
        <v>0</v>
      </c>
      <c r="EQ243">
        <v>19.3462</v>
      </c>
      <c r="ER243">
        <v>999.9</v>
      </c>
      <c r="ES243">
        <v>26.9</v>
      </c>
      <c r="ET243">
        <v>30.8</v>
      </c>
      <c r="EU243">
        <v>13.3598</v>
      </c>
      <c r="EV243">
        <v>63.3861</v>
      </c>
      <c r="EW243">
        <v>33.4455</v>
      </c>
      <c r="EX243">
        <v>1</v>
      </c>
      <c r="EY243">
        <v>-0.124703</v>
      </c>
      <c r="EZ243">
        <v>4.82648</v>
      </c>
      <c r="FA243">
        <v>20.2776</v>
      </c>
      <c r="FB243">
        <v>5.21954</v>
      </c>
      <c r="FC243">
        <v>12.0138</v>
      </c>
      <c r="FD243">
        <v>4.9894</v>
      </c>
      <c r="FE243">
        <v>3.2885</v>
      </c>
      <c r="FF243">
        <v>9999</v>
      </c>
      <c r="FG243">
        <v>9999</v>
      </c>
      <c r="FH243">
        <v>9999</v>
      </c>
      <c r="FI243">
        <v>999.9</v>
      </c>
      <c r="FJ243">
        <v>1.86737</v>
      </c>
      <c r="FK243">
        <v>1.86646</v>
      </c>
      <c r="FL243">
        <v>1.86596</v>
      </c>
      <c r="FM243">
        <v>1.86584</v>
      </c>
      <c r="FN243">
        <v>1.86768</v>
      </c>
      <c r="FO243">
        <v>1.87019</v>
      </c>
      <c r="FP243">
        <v>1.86883</v>
      </c>
      <c r="FQ243">
        <v>1.87026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-3.475</v>
      </c>
      <c r="GF243">
        <v>-0.2251</v>
      </c>
      <c r="GG243">
        <v>-1.841240210434717</v>
      </c>
      <c r="GH243">
        <v>-0.003310856085068561</v>
      </c>
      <c r="GI243">
        <v>6.863268723063948E-07</v>
      </c>
      <c r="GJ243">
        <v>-1.919107141366201E-10</v>
      </c>
      <c r="GK243">
        <v>-0.1688837207721138</v>
      </c>
      <c r="GL243">
        <v>-0.01731051475613908</v>
      </c>
      <c r="GM243">
        <v>0.001423790055903263</v>
      </c>
      <c r="GN243">
        <v>-2.424810517790065E-05</v>
      </c>
      <c r="GO243">
        <v>3</v>
      </c>
      <c r="GP243">
        <v>2318</v>
      </c>
      <c r="GQ243">
        <v>1</v>
      </c>
      <c r="GR243">
        <v>25</v>
      </c>
      <c r="GS243">
        <v>10082.8</v>
      </c>
      <c r="GT243">
        <v>10082.5</v>
      </c>
      <c r="GU243">
        <v>1.34521</v>
      </c>
      <c r="GV243">
        <v>2.22412</v>
      </c>
      <c r="GW243">
        <v>1.39648</v>
      </c>
      <c r="GX243">
        <v>2.34741</v>
      </c>
      <c r="GY243">
        <v>1.49536</v>
      </c>
      <c r="GZ243">
        <v>2.45728</v>
      </c>
      <c r="HA243">
        <v>35.244</v>
      </c>
      <c r="HB243">
        <v>24.0525</v>
      </c>
      <c r="HC243">
        <v>18</v>
      </c>
      <c r="HD243">
        <v>527.527</v>
      </c>
      <c r="HE243">
        <v>419.859</v>
      </c>
      <c r="HF243">
        <v>13.777</v>
      </c>
      <c r="HG243">
        <v>25.6603</v>
      </c>
      <c r="HH243">
        <v>30.0001</v>
      </c>
      <c r="HI243">
        <v>25.6879</v>
      </c>
      <c r="HJ243">
        <v>25.6432</v>
      </c>
      <c r="HK243">
        <v>26.9333</v>
      </c>
      <c r="HL243">
        <v>25.66</v>
      </c>
      <c r="HM243">
        <v>11.3305</v>
      </c>
      <c r="HN243">
        <v>13.7844</v>
      </c>
      <c r="HO243">
        <v>587.3390000000001</v>
      </c>
      <c r="HP243">
        <v>9.08446</v>
      </c>
      <c r="HQ243">
        <v>101.192</v>
      </c>
      <c r="HR243">
        <v>101.092</v>
      </c>
    </row>
    <row r="244" spans="1:226">
      <c r="A244">
        <v>228</v>
      </c>
      <c r="B244">
        <v>1679428598.1</v>
      </c>
      <c r="C244">
        <v>6685</v>
      </c>
      <c r="D244" t="s">
        <v>816</v>
      </c>
      <c r="E244" t="s">
        <v>817</v>
      </c>
      <c r="F244">
        <v>5</v>
      </c>
      <c r="G244" t="s">
        <v>747</v>
      </c>
      <c r="H244" t="s">
        <v>354</v>
      </c>
      <c r="I244">
        <v>1679428590.6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580.6102383696009</v>
      </c>
      <c r="AK244">
        <v>562.488309090909</v>
      </c>
      <c r="AL244">
        <v>3.348084640270986</v>
      </c>
      <c r="AM244">
        <v>64.85092903669198</v>
      </c>
      <c r="AN244">
        <f>(AP244 - AO244 + BO244*1E3/(8.314*(BQ244+273.15)) * AR244/BN244 * AQ244) * BN244/(100*BB244) * 1000/(1000 - AP244)</f>
        <v>0</v>
      </c>
      <c r="AO244">
        <v>9.128573620774608</v>
      </c>
      <c r="AP244">
        <v>9.408610549450554</v>
      </c>
      <c r="AQ244">
        <v>-0.0005371993359255955</v>
      </c>
      <c r="AR244">
        <v>96.61974573591498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1.1</v>
      </c>
      <c r="BC244">
        <v>0.5</v>
      </c>
      <c r="BD244" t="s">
        <v>355</v>
      </c>
      <c r="BE244">
        <v>2</v>
      </c>
      <c r="BF244" t="b">
        <v>1</v>
      </c>
      <c r="BG244">
        <v>1679428590.6</v>
      </c>
      <c r="BH244">
        <v>534.0001111111111</v>
      </c>
      <c r="BI244">
        <v>560.0247777777777</v>
      </c>
      <c r="BJ244">
        <v>9.438523703703702</v>
      </c>
      <c r="BK244">
        <v>9.150927407407407</v>
      </c>
      <c r="BL244">
        <v>537.4521851851852</v>
      </c>
      <c r="BM244">
        <v>9.663610370370369</v>
      </c>
      <c r="BN244">
        <v>500.0528888888888</v>
      </c>
      <c r="BO244">
        <v>89.8017962962963</v>
      </c>
      <c r="BP244">
        <v>0.09996254074074074</v>
      </c>
      <c r="BQ244">
        <v>19.35207037037037</v>
      </c>
      <c r="BR244">
        <v>19.99157777777778</v>
      </c>
      <c r="BS244">
        <v>999.9000000000001</v>
      </c>
      <c r="BT244">
        <v>0</v>
      </c>
      <c r="BU244">
        <v>0</v>
      </c>
      <c r="BV244">
        <v>9999.08851851852</v>
      </c>
      <c r="BW244">
        <v>0</v>
      </c>
      <c r="BX244">
        <v>13.47451481481481</v>
      </c>
      <c r="BY244">
        <v>-26.02477037037037</v>
      </c>
      <c r="BZ244">
        <v>539.0879629629628</v>
      </c>
      <c r="CA244">
        <v>565.1965925925927</v>
      </c>
      <c r="CB244">
        <v>0.2875962592592592</v>
      </c>
      <c r="CC244">
        <v>560.0247777777777</v>
      </c>
      <c r="CD244">
        <v>9.150927407407407</v>
      </c>
      <c r="CE244">
        <v>0.8475963703703704</v>
      </c>
      <c r="CF244">
        <v>0.8217696666666668</v>
      </c>
      <c r="CG244">
        <v>4.530410740740741</v>
      </c>
      <c r="CH244">
        <v>4.08897925925926</v>
      </c>
      <c r="CI244">
        <v>2000.028148148148</v>
      </c>
      <c r="CJ244">
        <v>0.9799967777777778</v>
      </c>
      <c r="CK244">
        <v>0.02000302222222223</v>
      </c>
      <c r="CL244">
        <v>0</v>
      </c>
      <c r="CM244">
        <v>2.359088888888889</v>
      </c>
      <c r="CN244">
        <v>0</v>
      </c>
      <c r="CO244">
        <v>2360.701481481481</v>
      </c>
      <c r="CP244">
        <v>16749.68888888889</v>
      </c>
      <c r="CQ244">
        <v>38.01825925925926</v>
      </c>
      <c r="CR244">
        <v>38.88644444444444</v>
      </c>
      <c r="CS244">
        <v>38.40251851851852</v>
      </c>
      <c r="CT244">
        <v>37.63418518518519</v>
      </c>
      <c r="CU244">
        <v>36.546</v>
      </c>
      <c r="CV244">
        <v>1960.019259259259</v>
      </c>
      <c r="CW244">
        <v>40.00814814814814</v>
      </c>
      <c r="CX244">
        <v>0</v>
      </c>
      <c r="CY244">
        <v>1679428605.3</v>
      </c>
      <c r="CZ244">
        <v>0</v>
      </c>
      <c r="DA244">
        <v>0</v>
      </c>
      <c r="DB244" t="s">
        <v>356</v>
      </c>
      <c r="DC244">
        <v>1678823626.5</v>
      </c>
      <c r="DD244">
        <v>1678823640.5</v>
      </c>
      <c r="DE244">
        <v>0</v>
      </c>
      <c r="DF244">
        <v>1.239</v>
      </c>
      <c r="DG244">
        <v>0.006</v>
      </c>
      <c r="DH244">
        <v>-2.298</v>
      </c>
      <c r="DI244">
        <v>-0.146</v>
      </c>
      <c r="DJ244">
        <v>420</v>
      </c>
      <c r="DK244">
        <v>21</v>
      </c>
      <c r="DL244">
        <v>0.57</v>
      </c>
      <c r="DM244">
        <v>0.05</v>
      </c>
      <c r="DN244">
        <v>-25.952665</v>
      </c>
      <c r="DO244">
        <v>-1.77732382739211</v>
      </c>
      <c r="DP244">
        <v>0.2687033025011044</v>
      </c>
      <c r="DQ244">
        <v>0</v>
      </c>
      <c r="DR244">
        <v>0.2773831</v>
      </c>
      <c r="DS244">
        <v>0.1699510919324566</v>
      </c>
      <c r="DT244">
        <v>0.01949338791847123</v>
      </c>
      <c r="DU244">
        <v>0</v>
      </c>
      <c r="DV244">
        <v>0</v>
      </c>
      <c r="DW244">
        <v>2</v>
      </c>
      <c r="DX244" t="s">
        <v>381</v>
      </c>
      <c r="DY244">
        <v>2.98433</v>
      </c>
      <c r="DZ244">
        <v>2.7157</v>
      </c>
      <c r="EA244">
        <v>0.116286</v>
      </c>
      <c r="EB244">
        <v>0.11837</v>
      </c>
      <c r="EC244">
        <v>0.0545656</v>
      </c>
      <c r="ED244">
        <v>0.0519056</v>
      </c>
      <c r="EE244">
        <v>28140.9</v>
      </c>
      <c r="EF244">
        <v>28163.9</v>
      </c>
      <c r="EG244">
        <v>29590</v>
      </c>
      <c r="EH244">
        <v>29539.6</v>
      </c>
      <c r="EI244">
        <v>37085.3</v>
      </c>
      <c r="EJ244">
        <v>37246.1</v>
      </c>
      <c r="EK244">
        <v>41684.2</v>
      </c>
      <c r="EL244">
        <v>42091</v>
      </c>
      <c r="EM244">
        <v>1.98167</v>
      </c>
      <c r="EN244">
        <v>1.87935</v>
      </c>
      <c r="EO244">
        <v>0.0394136</v>
      </c>
      <c r="EP244">
        <v>0</v>
      </c>
      <c r="EQ244">
        <v>19.347</v>
      </c>
      <c r="ER244">
        <v>999.9</v>
      </c>
      <c r="ES244">
        <v>26.9</v>
      </c>
      <c r="ET244">
        <v>30.8</v>
      </c>
      <c r="EU244">
        <v>13.3595</v>
      </c>
      <c r="EV244">
        <v>63.2761</v>
      </c>
      <c r="EW244">
        <v>33.3534</v>
      </c>
      <c r="EX244">
        <v>1</v>
      </c>
      <c r="EY244">
        <v>-0.122919</v>
      </c>
      <c r="EZ244">
        <v>5.38236</v>
      </c>
      <c r="FA244">
        <v>20.2605</v>
      </c>
      <c r="FB244">
        <v>5.21819</v>
      </c>
      <c r="FC244">
        <v>12.015</v>
      </c>
      <c r="FD244">
        <v>4.98915</v>
      </c>
      <c r="FE244">
        <v>3.28818</v>
      </c>
      <c r="FF244">
        <v>9999</v>
      </c>
      <c r="FG244">
        <v>9999</v>
      </c>
      <c r="FH244">
        <v>9999</v>
      </c>
      <c r="FI244">
        <v>999.9</v>
      </c>
      <c r="FJ244">
        <v>1.86739</v>
      </c>
      <c r="FK244">
        <v>1.86646</v>
      </c>
      <c r="FL244">
        <v>1.86598</v>
      </c>
      <c r="FM244">
        <v>1.86584</v>
      </c>
      <c r="FN244">
        <v>1.86768</v>
      </c>
      <c r="FO244">
        <v>1.87021</v>
      </c>
      <c r="FP244">
        <v>1.86886</v>
      </c>
      <c r="FQ244">
        <v>1.87027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-3.52</v>
      </c>
      <c r="GF244">
        <v>-0.2252</v>
      </c>
      <c r="GG244">
        <v>-1.841240210434717</v>
      </c>
      <c r="GH244">
        <v>-0.003310856085068561</v>
      </c>
      <c r="GI244">
        <v>6.863268723063948E-07</v>
      </c>
      <c r="GJ244">
        <v>-1.919107141366201E-10</v>
      </c>
      <c r="GK244">
        <v>-0.1688837207721138</v>
      </c>
      <c r="GL244">
        <v>-0.01731051475613908</v>
      </c>
      <c r="GM244">
        <v>0.001423790055903263</v>
      </c>
      <c r="GN244">
        <v>-2.424810517790065E-05</v>
      </c>
      <c r="GO244">
        <v>3</v>
      </c>
      <c r="GP244">
        <v>2318</v>
      </c>
      <c r="GQ244">
        <v>1</v>
      </c>
      <c r="GR244">
        <v>25</v>
      </c>
      <c r="GS244">
        <v>10082.9</v>
      </c>
      <c r="GT244">
        <v>10082.6</v>
      </c>
      <c r="GU244">
        <v>1.37695</v>
      </c>
      <c r="GV244">
        <v>2.2229</v>
      </c>
      <c r="GW244">
        <v>1.39648</v>
      </c>
      <c r="GX244">
        <v>2.34497</v>
      </c>
      <c r="GY244">
        <v>1.49536</v>
      </c>
      <c r="GZ244">
        <v>2.44019</v>
      </c>
      <c r="HA244">
        <v>35.2671</v>
      </c>
      <c r="HB244">
        <v>24.0437</v>
      </c>
      <c r="HC244">
        <v>18</v>
      </c>
      <c r="HD244">
        <v>527.503</v>
      </c>
      <c r="HE244">
        <v>420.105</v>
      </c>
      <c r="HF244">
        <v>13.7497</v>
      </c>
      <c r="HG244">
        <v>25.6625</v>
      </c>
      <c r="HH244">
        <v>30.0012</v>
      </c>
      <c r="HI244">
        <v>25.6889</v>
      </c>
      <c r="HJ244">
        <v>25.6452</v>
      </c>
      <c r="HK244">
        <v>27.5719</v>
      </c>
      <c r="HL244">
        <v>25.66</v>
      </c>
      <c r="HM244">
        <v>11.3305</v>
      </c>
      <c r="HN244">
        <v>13.6737</v>
      </c>
      <c r="HO244">
        <v>607.391</v>
      </c>
      <c r="HP244">
        <v>9.098380000000001</v>
      </c>
      <c r="HQ244">
        <v>101.194</v>
      </c>
      <c r="HR244">
        <v>101.092</v>
      </c>
    </row>
    <row r="245" spans="1:226">
      <c r="A245">
        <v>229</v>
      </c>
      <c r="B245">
        <v>1679428603.1</v>
      </c>
      <c r="C245">
        <v>6690</v>
      </c>
      <c r="D245" t="s">
        <v>818</v>
      </c>
      <c r="E245" t="s">
        <v>819</v>
      </c>
      <c r="F245">
        <v>5</v>
      </c>
      <c r="G245" t="s">
        <v>747</v>
      </c>
      <c r="H245" t="s">
        <v>354</v>
      </c>
      <c r="I245">
        <v>1679428595.314285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596.8742289193652</v>
      </c>
      <c r="AK245">
        <v>578.8788666666663</v>
      </c>
      <c r="AL245">
        <v>3.286718545934804</v>
      </c>
      <c r="AM245">
        <v>64.85092903669198</v>
      </c>
      <c r="AN245">
        <f>(AP245 - AO245 + BO245*1E3/(8.314*(BQ245+273.15)) * AR245/BN245 * AQ245) * BN245/(100*BB245) * 1000/(1000 - AP245)</f>
        <v>0</v>
      </c>
      <c r="AO245">
        <v>9.125599960603585</v>
      </c>
      <c r="AP245">
        <v>9.395551428571439</v>
      </c>
      <c r="AQ245">
        <v>-0.001341960560147951</v>
      </c>
      <c r="AR245">
        <v>96.61974573591498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1.1</v>
      </c>
      <c r="BC245">
        <v>0.5</v>
      </c>
      <c r="BD245" t="s">
        <v>355</v>
      </c>
      <c r="BE245">
        <v>2</v>
      </c>
      <c r="BF245" t="b">
        <v>1</v>
      </c>
      <c r="BG245">
        <v>1679428595.314285</v>
      </c>
      <c r="BH245">
        <v>549.526642857143</v>
      </c>
      <c r="BI245">
        <v>575.6240357142858</v>
      </c>
      <c r="BJ245">
        <v>9.420093214285714</v>
      </c>
      <c r="BK245">
        <v>9.137067499999999</v>
      </c>
      <c r="BL245">
        <v>553.0212499999999</v>
      </c>
      <c r="BM245">
        <v>9.645241785714285</v>
      </c>
      <c r="BN245">
        <v>500.0535714285715</v>
      </c>
      <c r="BO245">
        <v>89.80228214285715</v>
      </c>
      <c r="BP245">
        <v>0.09997593214285713</v>
      </c>
      <c r="BQ245">
        <v>19.35233571428572</v>
      </c>
      <c r="BR245">
        <v>19.99308571428572</v>
      </c>
      <c r="BS245">
        <v>999.9000000000002</v>
      </c>
      <c r="BT245">
        <v>0</v>
      </c>
      <c r="BU245">
        <v>0</v>
      </c>
      <c r="BV245">
        <v>9999.057500000001</v>
      </c>
      <c r="BW245">
        <v>0</v>
      </c>
      <c r="BX245">
        <v>13.46457857142857</v>
      </c>
      <c r="BY245">
        <v>-26.09751071428571</v>
      </c>
      <c r="BZ245">
        <v>554.7521071428571</v>
      </c>
      <c r="CA245">
        <v>580.9318928571428</v>
      </c>
      <c r="CB245">
        <v>0.2830253571428571</v>
      </c>
      <c r="CC245">
        <v>575.6240357142858</v>
      </c>
      <c r="CD245">
        <v>9.137067499999999</v>
      </c>
      <c r="CE245">
        <v>0.8459458571428573</v>
      </c>
      <c r="CF245">
        <v>0.8205294642857143</v>
      </c>
      <c r="CG245">
        <v>4.502559642857142</v>
      </c>
      <c r="CH245">
        <v>4.067497142857143</v>
      </c>
      <c r="CI245">
        <v>2000.027857142857</v>
      </c>
      <c r="CJ245">
        <v>0.9799964285714287</v>
      </c>
      <c r="CK245">
        <v>0.02000337142857143</v>
      </c>
      <c r="CL245">
        <v>0</v>
      </c>
      <c r="CM245">
        <v>2.374196428571429</v>
      </c>
      <c r="CN245">
        <v>0</v>
      </c>
      <c r="CO245">
        <v>2360.666071428571</v>
      </c>
      <c r="CP245">
        <v>16749.675</v>
      </c>
      <c r="CQ245">
        <v>37.97964285714285</v>
      </c>
      <c r="CR245">
        <v>38.85699999999999</v>
      </c>
      <c r="CS245">
        <v>38.36357142857143</v>
      </c>
      <c r="CT245">
        <v>37.60475</v>
      </c>
      <c r="CU245">
        <v>36.51539285714286</v>
      </c>
      <c r="CV245">
        <v>1960.017857142857</v>
      </c>
      <c r="CW245">
        <v>40.01</v>
      </c>
      <c r="CX245">
        <v>0</v>
      </c>
      <c r="CY245">
        <v>1679428610.1</v>
      </c>
      <c r="CZ245">
        <v>0</v>
      </c>
      <c r="DA245">
        <v>0</v>
      </c>
      <c r="DB245" t="s">
        <v>356</v>
      </c>
      <c r="DC245">
        <v>1678823626.5</v>
      </c>
      <c r="DD245">
        <v>1678823640.5</v>
      </c>
      <c r="DE245">
        <v>0</v>
      </c>
      <c r="DF245">
        <v>1.239</v>
      </c>
      <c r="DG245">
        <v>0.006</v>
      </c>
      <c r="DH245">
        <v>-2.298</v>
      </c>
      <c r="DI245">
        <v>-0.146</v>
      </c>
      <c r="DJ245">
        <v>420</v>
      </c>
      <c r="DK245">
        <v>21</v>
      </c>
      <c r="DL245">
        <v>0.57</v>
      </c>
      <c r="DM245">
        <v>0.05</v>
      </c>
      <c r="DN245">
        <v>-26.03915853658537</v>
      </c>
      <c r="DO245">
        <v>-0.6059979094077311</v>
      </c>
      <c r="DP245">
        <v>0.2473902781925757</v>
      </c>
      <c r="DQ245">
        <v>0</v>
      </c>
      <c r="DR245">
        <v>0.2828892682926829</v>
      </c>
      <c r="DS245">
        <v>-0.03634001393728167</v>
      </c>
      <c r="DT245">
        <v>0.01034126768429591</v>
      </c>
      <c r="DU245">
        <v>1</v>
      </c>
      <c r="DV245">
        <v>1</v>
      </c>
      <c r="DW245">
        <v>2</v>
      </c>
      <c r="DX245" t="s">
        <v>357</v>
      </c>
      <c r="DY245">
        <v>2.98436</v>
      </c>
      <c r="DZ245">
        <v>2.71545</v>
      </c>
      <c r="EA245">
        <v>0.118672</v>
      </c>
      <c r="EB245">
        <v>0.120846</v>
      </c>
      <c r="EC245">
        <v>0.0545106</v>
      </c>
      <c r="ED245">
        <v>0.0519963</v>
      </c>
      <c r="EE245">
        <v>28064.4</v>
      </c>
      <c r="EF245">
        <v>28085.3</v>
      </c>
      <c r="EG245">
        <v>29589.5</v>
      </c>
      <c r="EH245">
        <v>29540.1</v>
      </c>
      <c r="EI245">
        <v>37087</v>
      </c>
      <c r="EJ245">
        <v>37244.2</v>
      </c>
      <c r="EK245">
        <v>41683.6</v>
      </c>
      <c r="EL245">
        <v>42092.7</v>
      </c>
      <c r="EM245">
        <v>1.98165</v>
      </c>
      <c r="EN245">
        <v>1.87965</v>
      </c>
      <c r="EO245">
        <v>0.038296</v>
      </c>
      <c r="EP245">
        <v>0</v>
      </c>
      <c r="EQ245">
        <v>19.3483</v>
      </c>
      <c r="ER245">
        <v>999.9</v>
      </c>
      <c r="ES245">
        <v>26.9</v>
      </c>
      <c r="ET245">
        <v>30.8</v>
      </c>
      <c r="EU245">
        <v>13.3607</v>
      </c>
      <c r="EV245">
        <v>63.2561</v>
      </c>
      <c r="EW245">
        <v>33.7019</v>
      </c>
      <c r="EX245">
        <v>1</v>
      </c>
      <c r="EY245">
        <v>-0.122426</v>
      </c>
      <c r="EZ245">
        <v>5.08819</v>
      </c>
      <c r="FA245">
        <v>20.2697</v>
      </c>
      <c r="FB245">
        <v>5.21969</v>
      </c>
      <c r="FC245">
        <v>12.0149</v>
      </c>
      <c r="FD245">
        <v>4.98945</v>
      </c>
      <c r="FE245">
        <v>3.28845</v>
      </c>
      <c r="FF245">
        <v>9999</v>
      </c>
      <c r="FG245">
        <v>9999</v>
      </c>
      <c r="FH245">
        <v>9999</v>
      </c>
      <c r="FI245">
        <v>999.9</v>
      </c>
      <c r="FJ245">
        <v>1.86738</v>
      </c>
      <c r="FK245">
        <v>1.86646</v>
      </c>
      <c r="FL245">
        <v>1.86596</v>
      </c>
      <c r="FM245">
        <v>1.86584</v>
      </c>
      <c r="FN245">
        <v>1.86768</v>
      </c>
      <c r="FO245">
        <v>1.87019</v>
      </c>
      <c r="FP245">
        <v>1.86888</v>
      </c>
      <c r="FQ245">
        <v>1.87026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-3.564</v>
      </c>
      <c r="GF245">
        <v>-0.2252</v>
      </c>
      <c r="GG245">
        <v>-1.841240210434717</v>
      </c>
      <c r="GH245">
        <v>-0.003310856085068561</v>
      </c>
      <c r="GI245">
        <v>6.863268723063948E-07</v>
      </c>
      <c r="GJ245">
        <v>-1.919107141366201E-10</v>
      </c>
      <c r="GK245">
        <v>-0.1688837207721138</v>
      </c>
      <c r="GL245">
        <v>-0.01731051475613908</v>
      </c>
      <c r="GM245">
        <v>0.001423790055903263</v>
      </c>
      <c r="GN245">
        <v>-2.424810517790065E-05</v>
      </c>
      <c r="GO245">
        <v>3</v>
      </c>
      <c r="GP245">
        <v>2318</v>
      </c>
      <c r="GQ245">
        <v>1</v>
      </c>
      <c r="GR245">
        <v>25</v>
      </c>
      <c r="GS245">
        <v>10082.9</v>
      </c>
      <c r="GT245">
        <v>10082.7</v>
      </c>
      <c r="GU245">
        <v>1.40625</v>
      </c>
      <c r="GV245">
        <v>2.23022</v>
      </c>
      <c r="GW245">
        <v>1.39771</v>
      </c>
      <c r="GX245">
        <v>2.34619</v>
      </c>
      <c r="GY245">
        <v>1.49536</v>
      </c>
      <c r="GZ245">
        <v>2.44507</v>
      </c>
      <c r="HA245">
        <v>35.2671</v>
      </c>
      <c r="HB245">
        <v>24.0437</v>
      </c>
      <c r="HC245">
        <v>18</v>
      </c>
      <c r="HD245">
        <v>527.486</v>
      </c>
      <c r="HE245">
        <v>420.281</v>
      </c>
      <c r="HF245">
        <v>13.6895</v>
      </c>
      <c r="HG245">
        <v>25.6625</v>
      </c>
      <c r="HH245">
        <v>30.0006</v>
      </c>
      <c r="HI245">
        <v>25.6889</v>
      </c>
      <c r="HJ245">
        <v>25.6453</v>
      </c>
      <c r="HK245">
        <v>28.1414</v>
      </c>
      <c r="HL245">
        <v>25.66</v>
      </c>
      <c r="HM245">
        <v>11.3305</v>
      </c>
      <c r="HN245">
        <v>13.7008</v>
      </c>
      <c r="HO245">
        <v>620.766</v>
      </c>
      <c r="HP245">
        <v>9.10031</v>
      </c>
      <c r="HQ245">
        <v>101.193</v>
      </c>
      <c r="HR245">
        <v>101.095</v>
      </c>
    </row>
    <row r="246" spans="1:226">
      <c r="A246">
        <v>230</v>
      </c>
      <c r="B246">
        <v>1679428608.1</v>
      </c>
      <c r="C246">
        <v>6695</v>
      </c>
      <c r="D246" t="s">
        <v>820</v>
      </c>
      <c r="E246" t="s">
        <v>821</v>
      </c>
      <c r="F246">
        <v>5</v>
      </c>
      <c r="G246" t="s">
        <v>747</v>
      </c>
      <c r="H246" t="s">
        <v>354</v>
      </c>
      <c r="I246">
        <v>1679428600.6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615.1485718137851</v>
      </c>
      <c r="AK246">
        <v>595.7452424242425</v>
      </c>
      <c r="AL246">
        <v>3.366812294836651</v>
      </c>
      <c r="AM246">
        <v>64.85092903669198</v>
      </c>
      <c r="AN246">
        <f>(AP246 - AO246 + BO246*1E3/(8.314*(BQ246+273.15)) * AR246/BN246 * AQ246) * BN246/(100*BB246) * 1000/(1000 - AP246)</f>
        <v>0</v>
      </c>
      <c r="AO246">
        <v>9.149468426416856</v>
      </c>
      <c r="AP246">
        <v>9.388434725274729</v>
      </c>
      <c r="AQ246">
        <v>-0.0001933640329252466</v>
      </c>
      <c r="AR246">
        <v>96.61974573591498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1.1</v>
      </c>
      <c r="BC246">
        <v>0.5</v>
      </c>
      <c r="BD246" t="s">
        <v>355</v>
      </c>
      <c r="BE246">
        <v>2</v>
      </c>
      <c r="BF246" t="b">
        <v>1</v>
      </c>
      <c r="BG246">
        <v>1679428600.6</v>
      </c>
      <c r="BH246">
        <v>566.9905925925926</v>
      </c>
      <c r="BI246">
        <v>593.4567037037037</v>
      </c>
      <c r="BJ246">
        <v>9.403059629629629</v>
      </c>
      <c r="BK246">
        <v>9.133741481481483</v>
      </c>
      <c r="BL246">
        <v>570.5328518518518</v>
      </c>
      <c r="BM246">
        <v>9.628265925925927</v>
      </c>
      <c r="BN246">
        <v>500.0533333333333</v>
      </c>
      <c r="BO246">
        <v>89.80251481481481</v>
      </c>
      <c r="BP246">
        <v>0.0999582703703704</v>
      </c>
      <c r="BQ246">
        <v>19.3524</v>
      </c>
      <c r="BR246">
        <v>19.98723703703704</v>
      </c>
      <c r="BS246">
        <v>999.9000000000001</v>
      </c>
      <c r="BT246">
        <v>0</v>
      </c>
      <c r="BU246">
        <v>0</v>
      </c>
      <c r="BV246">
        <v>9997.400370370371</v>
      </c>
      <c r="BW246">
        <v>0</v>
      </c>
      <c r="BX246">
        <v>13.45673333333333</v>
      </c>
      <c r="BY246">
        <v>-26.46619259259259</v>
      </c>
      <c r="BZ246">
        <v>572.3724074074074</v>
      </c>
      <c r="CA246">
        <v>598.9272222222222</v>
      </c>
      <c r="CB246">
        <v>0.2693186666666667</v>
      </c>
      <c r="CC246">
        <v>593.4567037037037</v>
      </c>
      <c r="CD246">
        <v>9.133741481481483</v>
      </c>
      <c r="CE246">
        <v>0.8444184074074073</v>
      </c>
      <c r="CF246">
        <v>0.8202328518518518</v>
      </c>
      <c r="CG246">
        <v>4.476753703703703</v>
      </c>
      <c r="CH246">
        <v>4.062357037037038</v>
      </c>
      <c r="CI246">
        <v>2000.026666666667</v>
      </c>
      <c r="CJ246">
        <v>0.9799961111111112</v>
      </c>
      <c r="CK246">
        <v>0.02000368888888889</v>
      </c>
      <c r="CL246">
        <v>0</v>
      </c>
      <c r="CM246">
        <v>2.319114814814815</v>
      </c>
      <c r="CN246">
        <v>0</v>
      </c>
      <c r="CO246">
        <v>2360.797777777778</v>
      </c>
      <c r="CP246">
        <v>16749.65925925926</v>
      </c>
      <c r="CQ246">
        <v>37.93033333333333</v>
      </c>
      <c r="CR246">
        <v>38.83533333333333</v>
      </c>
      <c r="CS246">
        <v>38.32377777777778</v>
      </c>
      <c r="CT246">
        <v>37.583</v>
      </c>
      <c r="CU246">
        <v>36.472</v>
      </c>
      <c r="CV246">
        <v>1960.016666666667</v>
      </c>
      <c r="CW246">
        <v>40.01</v>
      </c>
      <c r="CX246">
        <v>0</v>
      </c>
      <c r="CY246">
        <v>1679428614.9</v>
      </c>
      <c r="CZ246">
        <v>0</v>
      </c>
      <c r="DA246">
        <v>0</v>
      </c>
      <c r="DB246" t="s">
        <v>356</v>
      </c>
      <c r="DC246">
        <v>1678823626.5</v>
      </c>
      <c r="DD246">
        <v>1678823640.5</v>
      </c>
      <c r="DE246">
        <v>0</v>
      </c>
      <c r="DF246">
        <v>1.239</v>
      </c>
      <c r="DG246">
        <v>0.006</v>
      </c>
      <c r="DH246">
        <v>-2.298</v>
      </c>
      <c r="DI246">
        <v>-0.146</v>
      </c>
      <c r="DJ246">
        <v>420</v>
      </c>
      <c r="DK246">
        <v>21</v>
      </c>
      <c r="DL246">
        <v>0.57</v>
      </c>
      <c r="DM246">
        <v>0.05</v>
      </c>
      <c r="DN246">
        <v>-26.29174634146341</v>
      </c>
      <c r="DO246">
        <v>-3.822813240418142</v>
      </c>
      <c r="DP246">
        <v>0.5442601646977842</v>
      </c>
      <c r="DQ246">
        <v>0</v>
      </c>
      <c r="DR246">
        <v>0.2763519512195122</v>
      </c>
      <c r="DS246">
        <v>-0.1432571916376305</v>
      </c>
      <c r="DT246">
        <v>0.0176363840660281</v>
      </c>
      <c r="DU246">
        <v>0</v>
      </c>
      <c r="DV246">
        <v>0</v>
      </c>
      <c r="DW246">
        <v>2</v>
      </c>
      <c r="DX246" t="s">
        <v>381</v>
      </c>
      <c r="DY246">
        <v>2.98412</v>
      </c>
      <c r="DZ246">
        <v>2.71541</v>
      </c>
      <c r="EA246">
        <v>0.121078</v>
      </c>
      <c r="EB246">
        <v>0.123141</v>
      </c>
      <c r="EC246">
        <v>0.054477</v>
      </c>
      <c r="ED246">
        <v>0.0519427</v>
      </c>
      <c r="EE246">
        <v>27987.5</v>
      </c>
      <c r="EF246">
        <v>28012.4</v>
      </c>
      <c r="EG246">
        <v>29589.2</v>
      </c>
      <c r="EH246">
        <v>29540.5</v>
      </c>
      <c r="EI246">
        <v>37088.2</v>
      </c>
      <c r="EJ246">
        <v>37245.1</v>
      </c>
      <c r="EK246">
        <v>41683.4</v>
      </c>
      <c r="EL246">
        <v>42091.4</v>
      </c>
      <c r="EM246">
        <v>1.98142</v>
      </c>
      <c r="EN246">
        <v>1.87945</v>
      </c>
      <c r="EO246">
        <v>0.0383332</v>
      </c>
      <c r="EP246">
        <v>0</v>
      </c>
      <c r="EQ246">
        <v>19.35</v>
      </c>
      <c r="ER246">
        <v>999.9</v>
      </c>
      <c r="ES246">
        <v>26.8</v>
      </c>
      <c r="ET246">
        <v>30.8</v>
      </c>
      <c r="EU246">
        <v>13.3114</v>
      </c>
      <c r="EV246">
        <v>63.2361</v>
      </c>
      <c r="EW246">
        <v>33.8782</v>
      </c>
      <c r="EX246">
        <v>1</v>
      </c>
      <c r="EY246">
        <v>-0.123115</v>
      </c>
      <c r="EZ246">
        <v>4.97904</v>
      </c>
      <c r="FA246">
        <v>20.2727</v>
      </c>
      <c r="FB246">
        <v>5.21729</v>
      </c>
      <c r="FC246">
        <v>12.0153</v>
      </c>
      <c r="FD246">
        <v>4.989</v>
      </c>
      <c r="FE246">
        <v>3.28813</v>
      </c>
      <c r="FF246">
        <v>9999</v>
      </c>
      <c r="FG246">
        <v>9999</v>
      </c>
      <c r="FH246">
        <v>9999</v>
      </c>
      <c r="FI246">
        <v>999.9</v>
      </c>
      <c r="FJ246">
        <v>1.86739</v>
      </c>
      <c r="FK246">
        <v>1.86646</v>
      </c>
      <c r="FL246">
        <v>1.86599</v>
      </c>
      <c r="FM246">
        <v>1.86584</v>
      </c>
      <c r="FN246">
        <v>1.86768</v>
      </c>
      <c r="FO246">
        <v>1.87021</v>
      </c>
      <c r="FP246">
        <v>1.86885</v>
      </c>
      <c r="FQ246">
        <v>1.87026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-3.609</v>
      </c>
      <c r="GF246">
        <v>-0.2252</v>
      </c>
      <c r="GG246">
        <v>-1.841240210434717</v>
      </c>
      <c r="GH246">
        <v>-0.003310856085068561</v>
      </c>
      <c r="GI246">
        <v>6.863268723063948E-07</v>
      </c>
      <c r="GJ246">
        <v>-1.919107141366201E-10</v>
      </c>
      <c r="GK246">
        <v>-0.1688837207721138</v>
      </c>
      <c r="GL246">
        <v>-0.01731051475613908</v>
      </c>
      <c r="GM246">
        <v>0.001423790055903263</v>
      </c>
      <c r="GN246">
        <v>-2.424810517790065E-05</v>
      </c>
      <c r="GO246">
        <v>3</v>
      </c>
      <c r="GP246">
        <v>2318</v>
      </c>
      <c r="GQ246">
        <v>1</v>
      </c>
      <c r="GR246">
        <v>25</v>
      </c>
      <c r="GS246">
        <v>10083</v>
      </c>
      <c r="GT246">
        <v>10082.8</v>
      </c>
      <c r="GU246">
        <v>1.43799</v>
      </c>
      <c r="GV246">
        <v>2.2229</v>
      </c>
      <c r="GW246">
        <v>1.39648</v>
      </c>
      <c r="GX246">
        <v>2.34741</v>
      </c>
      <c r="GY246">
        <v>1.49536</v>
      </c>
      <c r="GZ246">
        <v>2.52075</v>
      </c>
      <c r="HA246">
        <v>35.2671</v>
      </c>
      <c r="HB246">
        <v>24.0525</v>
      </c>
      <c r="HC246">
        <v>18</v>
      </c>
      <c r="HD246">
        <v>527.3579999999999</v>
      </c>
      <c r="HE246">
        <v>420.167</v>
      </c>
      <c r="HF246">
        <v>13.695</v>
      </c>
      <c r="HG246">
        <v>25.6647</v>
      </c>
      <c r="HH246">
        <v>30</v>
      </c>
      <c r="HI246">
        <v>25.6911</v>
      </c>
      <c r="HJ246">
        <v>25.6457</v>
      </c>
      <c r="HK246">
        <v>28.7881</v>
      </c>
      <c r="HL246">
        <v>25.66</v>
      </c>
      <c r="HM246">
        <v>11.3305</v>
      </c>
      <c r="HN246">
        <v>13.7143</v>
      </c>
      <c r="HO246">
        <v>640.859</v>
      </c>
      <c r="HP246">
        <v>9.100429999999999</v>
      </c>
      <c r="HQ246">
        <v>101.192</v>
      </c>
      <c r="HR246">
        <v>101.094</v>
      </c>
    </row>
    <row r="247" spans="1:226">
      <c r="A247">
        <v>231</v>
      </c>
      <c r="B247">
        <v>1679428613.1</v>
      </c>
      <c r="C247">
        <v>6700</v>
      </c>
      <c r="D247" t="s">
        <v>822</v>
      </c>
      <c r="E247" t="s">
        <v>823</v>
      </c>
      <c r="F247">
        <v>5</v>
      </c>
      <c r="G247" t="s">
        <v>747</v>
      </c>
      <c r="H247" t="s">
        <v>354</v>
      </c>
      <c r="I247">
        <v>1679428605.314285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630.5754478495957</v>
      </c>
      <c r="AK247">
        <v>612.2882666666668</v>
      </c>
      <c r="AL247">
        <v>3.301386871027153</v>
      </c>
      <c r="AM247">
        <v>64.85092903669198</v>
      </c>
      <c r="AN247">
        <f>(AP247 - AO247 + BO247*1E3/(8.314*(BQ247+273.15)) * AR247/BN247 * AQ247) * BN247/(100*BB247) * 1000/(1000 - AP247)</f>
        <v>0</v>
      </c>
      <c r="AO247">
        <v>9.129641714070564</v>
      </c>
      <c r="AP247">
        <v>9.384954725274731</v>
      </c>
      <c r="AQ247">
        <v>-0.0001847486887553005</v>
      </c>
      <c r="AR247">
        <v>96.61974573591498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1.1</v>
      </c>
      <c r="BC247">
        <v>0.5</v>
      </c>
      <c r="BD247" t="s">
        <v>355</v>
      </c>
      <c r="BE247">
        <v>2</v>
      </c>
      <c r="BF247" t="b">
        <v>1</v>
      </c>
      <c r="BG247">
        <v>1679428605.314285</v>
      </c>
      <c r="BH247">
        <v>582.5263571428571</v>
      </c>
      <c r="BI247">
        <v>609.0863928571429</v>
      </c>
      <c r="BJ247">
        <v>9.393215357142859</v>
      </c>
      <c r="BK247">
        <v>9.133786428571428</v>
      </c>
      <c r="BL247">
        <v>586.1108571428571</v>
      </c>
      <c r="BM247">
        <v>9.618454642857143</v>
      </c>
      <c r="BN247">
        <v>500.0519642857143</v>
      </c>
      <c r="BO247">
        <v>89.80226785714288</v>
      </c>
      <c r="BP247">
        <v>0.1000159071428571</v>
      </c>
      <c r="BQ247">
        <v>19.34944642857143</v>
      </c>
      <c r="BR247">
        <v>19.98425714285714</v>
      </c>
      <c r="BS247">
        <v>999.9000000000002</v>
      </c>
      <c r="BT247">
        <v>0</v>
      </c>
      <c r="BU247">
        <v>0</v>
      </c>
      <c r="BV247">
        <v>9993.613928571429</v>
      </c>
      <c r="BW247">
        <v>0</v>
      </c>
      <c r="BX247">
        <v>13.46407857142857</v>
      </c>
      <c r="BY247">
        <v>-26.56</v>
      </c>
      <c r="BZ247">
        <v>588.049857142857</v>
      </c>
      <c r="CA247">
        <v>614.7008571428572</v>
      </c>
      <c r="CB247">
        <v>0.2594294285714285</v>
      </c>
      <c r="CC247">
        <v>609.0863928571429</v>
      </c>
      <c r="CD247">
        <v>9.133786428571428</v>
      </c>
      <c r="CE247">
        <v>0.8435321428571427</v>
      </c>
      <c r="CF247">
        <v>0.8202347857142858</v>
      </c>
      <c r="CG247">
        <v>4.461760357142857</v>
      </c>
      <c r="CH247">
        <v>4.062388571428571</v>
      </c>
      <c r="CI247">
        <v>2000.006071428571</v>
      </c>
      <c r="CJ247">
        <v>0.9799955714285714</v>
      </c>
      <c r="CK247">
        <v>0.02000422857142857</v>
      </c>
      <c r="CL247">
        <v>0</v>
      </c>
      <c r="CM247">
        <v>2.282839285714286</v>
      </c>
      <c r="CN247">
        <v>0</v>
      </c>
      <c r="CO247">
        <v>2360.931428571429</v>
      </c>
      <c r="CP247">
        <v>16749.48928571428</v>
      </c>
      <c r="CQ247">
        <v>37.89714285714285</v>
      </c>
      <c r="CR247">
        <v>38.80542857142858</v>
      </c>
      <c r="CS247">
        <v>38.28542857142857</v>
      </c>
      <c r="CT247">
        <v>37.55317857142857</v>
      </c>
      <c r="CU247">
        <v>36.45053571428571</v>
      </c>
      <c r="CV247">
        <v>1959.996071428571</v>
      </c>
      <c r="CW247">
        <v>40.01</v>
      </c>
      <c r="CX247">
        <v>0</v>
      </c>
      <c r="CY247">
        <v>1679428620.3</v>
      </c>
      <c r="CZ247">
        <v>0</v>
      </c>
      <c r="DA247">
        <v>0</v>
      </c>
      <c r="DB247" t="s">
        <v>356</v>
      </c>
      <c r="DC247">
        <v>1678823626.5</v>
      </c>
      <c r="DD247">
        <v>1678823640.5</v>
      </c>
      <c r="DE247">
        <v>0</v>
      </c>
      <c r="DF247">
        <v>1.239</v>
      </c>
      <c r="DG247">
        <v>0.006</v>
      </c>
      <c r="DH247">
        <v>-2.298</v>
      </c>
      <c r="DI247">
        <v>-0.146</v>
      </c>
      <c r="DJ247">
        <v>420</v>
      </c>
      <c r="DK247">
        <v>21</v>
      </c>
      <c r="DL247">
        <v>0.57</v>
      </c>
      <c r="DM247">
        <v>0.05</v>
      </c>
      <c r="DN247">
        <v>-26.4266325</v>
      </c>
      <c r="DO247">
        <v>-2.622678799249503</v>
      </c>
      <c r="DP247">
        <v>0.5271357659026278</v>
      </c>
      <c r="DQ247">
        <v>0</v>
      </c>
      <c r="DR247">
        <v>0.2678594</v>
      </c>
      <c r="DS247">
        <v>-0.1532529230769238</v>
      </c>
      <c r="DT247">
        <v>0.01767595348743597</v>
      </c>
      <c r="DU247">
        <v>0</v>
      </c>
      <c r="DV247">
        <v>0</v>
      </c>
      <c r="DW247">
        <v>2</v>
      </c>
      <c r="DX247" t="s">
        <v>381</v>
      </c>
      <c r="DY247">
        <v>2.98412</v>
      </c>
      <c r="DZ247">
        <v>2.71556</v>
      </c>
      <c r="EA247">
        <v>0.123417</v>
      </c>
      <c r="EB247">
        <v>0.125459</v>
      </c>
      <c r="EC247">
        <v>0.0544642</v>
      </c>
      <c r="ED247">
        <v>0.0519032</v>
      </c>
      <c r="EE247">
        <v>27913.3</v>
      </c>
      <c r="EF247">
        <v>27937.8</v>
      </c>
      <c r="EG247">
        <v>29589.4</v>
      </c>
      <c r="EH247">
        <v>29539.9</v>
      </c>
      <c r="EI247">
        <v>37089</v>
      </c>
      <c r="EJ247">
        <v>37246.4</v>
      </c>
      <c r="EK247">
        <v>41683.6</v>
      </c>
      <c r="EL247">
        <v>42091</v>
      </c>
      <c r="EM247">
        <v>1.98145</v>
      </c>
      <c r="EN247">
        <v>1.87925</v>
      </c>
      <c r="EO247">
        <v>0.0382215</v>
      </c>
      <c r="EP247">
        <v>0</v>
      </c>
      <c r="EQ247">
        <v>19.3517</v>
      </c>
      <c r="ER247">
        <v>999.9</v>
      </c>
      <c r="ES247">
        <v>26.8</v>
      </c>
      <c r="ET247">
        <v>30.8</v>
      </c>
      <c r="EU247">
        <v>13.3097</v>
      </c>
      <c r="EV247">
        <v>63.2761</v>
      </c>
      <c r="EW247">
        <v>33.8702</v>
      </c>
      <c r="EX247">
        <v>1</v>
      </c>
      <c r="EY247">
        <v>-0.123361</v>
      </c>
      <c r="EZ247">
        <v>4.90531</v>
      </c>
      <c r="FA247">
        <v>20.2754</v>
      </c>
      <c r="FB247">
        <v>5.22073</v>
      </c>
      <c r="FC247">
        <v>12.0146</v>
      </c>
      <c r="FD247">
        <v>4.9899</v>
      </c>
      <c r="FE247">
        <v>3.28865</v>
      </c>
      <c r="FF247">
        <v>9999</v>
      </c>
      <c r="FG247">
        <v>9999</v>
      </c>
      <c r="FH247">
        <v>9999</v>
      </c>
      <c r="FI247">
        <v>999.9</v>
      </c>
      <c r="FJ247">
        <v>1.86739</v>
      </c>
      <c r="FK247">
        <v>1.86646</v>
      </c>
      <c r="FL247">
        <v>1.86598</v>
      </c>
      <c r="FM247">
        <v>1.86585</v>
      </c>
      <c r="FN247">
        <v>1.86768</v>
      </c>
      <c r="FO247">
        <v>1.87021</v>
      </c>
      <c r="FP247">
        <v>1.86886</v>
      </c>
      <c r="FQ247">
        <v>1.87026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-3.654</v>
      </c>
      <c r="GF247">
        <v>-0.2253</v>
      </c>
      <c r="GG247">
        <v>-1.841240210434717</v>
      </c>
      <c r="GH247">
        <v>-0.003310856085068561</v>
      </c>
      <c r="GI247">
        <v>6.863268723063948E-07</v>
      </c>
      <c r="GJ247">
        <v>-1.919107141366201E-10</v>
      </c>
      <c r="GK247">
        <v>-0.1688837207721138</v>
      </c>
      <c r="GL247">
        <v>-0.01731051475613908</v>
      </c>
      <c r="GM247">
        <v>0.001423790055903263</v>
      </c>
      <c r="GN247">
        <v>-2.424810517790065E-05</v>
      </c>
      <c r="GO247">
        <v>3</v>
      </c>
      <c r="GP247">
        <v>2318</v>
      </c>
      <c r="GQ247">
        <v>1</v>
      </c>
      <c r="GR247">
        <v>25</v>
      </c>
      <c r="GS247">
        <v>10083.1</v>
      </c>
      <c r="GT247">
        <v>10082.9</v>
      </c>
      <c r="GU247">
        <v>1.46729</v>
      </c>
      <c r="GV247">
        <v>2.22778</v>
      </c>
      <c r="GW247">
        <v>1.39648</v>
      </c>
      <c r="GX247">
        <v>2.34863</v>
      </c>
      <c r="GY247">
        <v>1.49536</v>
      </c>
      <c r="GZ247">
        <v>2.45972</v>
      </c>
      <c r="HA247">
        <v>35.2671</v>
      </c>
      <c r="HB247">
        <v>24.0525</v>
      </c>
      <c r="HC247">
        <v>18</v>
      </c>
      <c r="HD247">
        <v>527.376</v>
      </c>
      <c r="HE247">
        <v>420.065</v>
      </c>
      <c r="HF247">
        <v>13.7117</v>
      </c>
      <c r="HG247">
        <v>25.6647</v>
      </c>
      <c r="HH247">
        <v>29.9998</v>
      </c>
      <c r="HI247">
        <v>25.6911</v>
      </c>
      <c r="HJ247">
        <v>25.6474</v>
      </c>
      <c r="HK247">
        <v>29.3767</v>
      </c>
      <c r="HL247">
        <v>25.66</v>
      </c>
      <c r="HM247">
        <v>10.9572</v>
      </c>
      <c r="HN247">
        <v>13.7292</v>
      </c>
      <c r="HO247">
        <v>654.244</v>
      </c>
      <c r="HP247">
        <v>9.100429999999999</v>
      </c>
      <c r="HQ247">
        <v>101.193</v>
      </c>
      <c r="HR247">
        <v>101.092</v>
      </c>
    </row>
    <row r="248" spans="1:226">
      <c r="A248">
        <v>232</v>
      </c>
      <c r="B248">
        <v>1679428618.1</v>
      </c>
      <c r="C248">
        <v>6705</v>
      </c>
      <c r="D248" t="s">
        <v>824</v>
      </c>
      <c r="E248" t="s">
        <v>825</v>
      </c>
      <c r="F248">
        <v>5</v>
      </c>
      <c r="G248" t="s">
        <v>747</v>
      </c>
      <c r="H248" t="s">
        <v>354</v>
      </c>
      <c r="I248">
        <v>1679428610.6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648.1156032547112</v>
      </c>
      <c r="AK248">
        <v>629.2877696969693</v>
      </c>
      <c r="AL248">
        <v>3.402175606809721</v>
      </c>
      <c r="AM248">
        <v>64.85092903669198</v>
      </c>
      <c r="AN248">
        <f>(AP248 - AO248 + BO248*1E3/(8.314*(BQ248+273.15)) * AR248/BN248 * AQ248) * BN248/(100*BB248) * 1000/(1000 - AP248)</f>
        <v>0</v>
      </c>
      <c r="AO248">
        <v>9.120276209581858</v>
      </c>
      <c r="AP248">
        <v>9.378098461538466</v>
      </c>
      <c r="AQ248">
        <v>-1.518890278283205E-05</v>
      </c>
      <c r="AR248">
        <v>96.61974573591498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1.1</v>
      </c>
      <c r="BC248">
        <v>0.5</v>
      </c>
      <c r="BD248" t="s">
        <v>355</v>
      </c>
      <c r="BE248">
        <v>2</v>
      </c>
      <c r="BF248" t="b">
        <v>1</v>
      </c>
      <c r="BG248">
        <v>1679428610.6</v>
      </c>
      <c r="BH248">
        <v>600.0424814814816</v>
      </c>
      <c r="BI248">
        <v>626.9381111111112</v>
      </c>
      <c r="BJ248">
        <v>9.38650962962963</v>
      </c>
      <c r="BK248">
        <v>9.125472222222221</v>
      </c>
      <c r="BL248">
        <v>603.6744074074074</v>
      </c>
      <c r="BM248">
        <v>9.611771481481481</v>
      </c>
      <c r="BN248">
        <v>500.0651851851853</v>
      </c>
      <c r="BO248">
        <v>89.80321111111112</v>
      </c>
      <c r="BP248">
        <v>0.1000084925925926</v>
      </c>
      <c r="BQ248">
        <v>19.3456962962963</v>
      </c>
      <c r="BR248">
        <v>19.98216666666667</v>
      </c>
      <c r="BS248">
        <v>999.9000000000001</v>
      </c>
      <c r="BT248">
        <v>0</v>
      </c>
      <c r="BU248">
        <v>0</v>
      </c>
      <c r="BV248">
        <v>9992.265555555558</v>
      </c>
      <c r="BW248">
        <v>0</v>
      </c>
      <c r="BX248">
        <v>13.47451481481481</v>
      </c>
      <c r="BY248">
        <v>-26.89564814814814</v>
      </c>
      <c r="BZ248">
        <v>605.728037037037</v>
      </c>
      <c r="CA248">
        <v>632.7116296296297</v>
      </c>
      <c r="CB248">
        <v>0.2610378888888889</v>
      </c>
      <c r="CC248">
        <v>626.9381111111112</v>
      </c>
      <c r="CD248">
        <v>9.125472222222221</v>
      </c>
      <c r="CE248">
        <v>0.8429387407407408</v>
      </c>
      <c r="CF248">
        <v>0.8194967037037038</v>
      </c>
      <c r="CG248">
        <v>4.451712592592592</v>
      </c>
      <c r="CH248">
        <v>4.049556666666667</v>
      </c>
      <c r="CI248">
        <v>2000.001851851851</v>
      </c>
      <c r="CJ248">
        <v>0.9799950000000001</v>
      </c>
      <c r="CK248">
        <v>0.0200048</v>
      </c>
      <c r="CL248">
        <v>0</v>
      </c>
      <c r="CM248">
        <v>2.312177777777778</v>
      </c>
      <c r="CN248">
        <v>0</v>
      </c>
      <c r="CO248">
        <v>2361.025555555555</v>
      </c>
      <c r="CP248">
        <v>16749.46666666666</v>
      </c>
      <c r="CQ248">
        <v>37.86333333333334</v>
      </c>
      <c r="CR248">
        <v>38.77985185185185</v>
      </c>
      <c r="CS248">
        <v>38.24744444444444</v>
      </c>
      <c r="CT248">
        <v>37.52985185185185</v>
      </c>
      <c r="CU248">
        <v>36.41403703703703</v>
      </c>
      <c r="CV248">
        <v>1959.991481481482</v>
      </c>
      <c r="CW248">
        <v>40.01037037037037</v>
      </c>
      <c r="CX248">
        <v>0</v>
      </c>
      <c r="CY248">
        <v>1679428625.1</v>
      </c>
      <c r="CZ248">
        <v>0</v>
      </c>
      <c r="DA248">
        <v>0</v>
      </c>
      <c r="DB248" t="s">
        <v>356</v>
      </c>
      <c r="DC248">
        <v>1678823626.5</v>
      </c>
      <c r="DD248">
        <v>1678823640.5</v>
      </c>
      <c r="DE248">
        <v>0</v>
      </c>
      <c r="DF248">
        <v>1.239</v>
      </c>
      <c r="DG248">
        <v>0.006</v>
      </c>
      <c r="DH248">
        <v>-2.298</v>
      </c>
      <c r="DI248">
        <v>-0.146</v>
      </c>
      <c r="DJ248">
        <v>420</v>
      </c>
      <c r="DK248">
        <v>21</v>
      </c>
      <c r="DL248">
        <v>0.57</v>
      </c>
      <c r="DM248">
        <v>0.05</v>
      </c>
      <c r="DN248">
        <v>-26.6454925</v>
      </c>
      <c r="DO248">
        <v>-2.936925703564702</v>
      </c>
      <c r="DP248">
        <v>0.5329720280594004</v>
      </c>
      <c r="DQ248">
        <v>0</v>
      </c>
      <c r="DR248">
        <v>0.2626047500000001</v>
      </c>
      <c r="DS248">
        <v>0.007902889305815718</v>
      </c>
      <c r="DT248">
        <v>0.01249984535054334</v>
      </c>
      <c r="DU248">
        <v>1</v>
      </c>
      <c r="DV248">
        <v>1</v>
      </c>
      <c r="DW248">
        <v>2</v>
      </c>
      <c r="DX248" t="s">
        <v>357</v>
      </c>
      <c r="DY248">
        <v>2.98413</v>
      </c>
      <c r="DZ248">
        <v>2.71565</v>
      </c>
      <c r="EA248">
        <v>0.125787</v>
      </c>
      <c r="EB248">
        <v>0.127778</v>
      </c>
      <c r="EC248">
        <v>0.0544297</v>
      </c>
      <c r="ED248">
        <v>0.0517485</v>
      </c>
      <c r="EE248">
        <v>27838</v>
      </c>
      <c r="EF248">
        <v>27863.7</v>
      </c>
      <c r="EG248">
        <v>29589.6</v>
      </c>
      <c r="EH248">
        <v>29539.8</v>
      </c>
      <c r="EI248">
        <v>37090.8</v>
      </c>
      <c r="EJ248">
        <v>37252.6</v>
      </c>
      <c r="EK248">
        <v>41684.1</v>
      </c>
      <c r="EL248">
        <v>42091</v>
      </c>
      <c r="EM248">
        <v>1.98127</v>
      </c>
      <c r="EN248">
        <v>1.87962</v>
      </c>
      <c r="EO248">
        <v>0.0380725</v>
      </c>
      <c r="EP248">
        <v>0</v>
      </c>
      <c r="EQ248">
        <v>19.3533</v>
      </c>
      <c r="ER248">
        <v>999.9</v>
      </c>
      <c r="ES248">
        <v>26.8</v>
      </c>
      <c r="ET248">
        <v>30.8</v>
      </c>
      <c r="EU248">
        <v>13.3097</v>
      </c>
      <c r="EV248">
        <v>63.3161</v>
      </c>
      <c r="EW248">
        <v>33.9183</v>
      </c>
      <c r="EX248">
        <v>1</v>
      </c>
      <c r="EY248">
        <v>-0.123814</v>
      </c>
      <c r="EZ248">
        <v>4.90068</v>
      </c>
      <c r="FA248">
        <v>20.2755</v>
      </c>
      <c r="FB248">
        <v>5.21999</v>
      </c>
      <c r="FC248">
        <v>12.0134</v>
      </c>
      <c r="FD248">
        <v>4.98955</v>
      </c>
      <c r="FE248">
        <v>3.28848</v>
      </c>
      <c r="FF248">
        <v>9999</v>
      </c>
      <c r="FG248">
        <v>9999</v>
      </c>
      <c r="FH248">
        <v>9999</v>
      </c>
      <c r="FI248">
        <v>999.9</v>
      </c>
      <c r="FJ248">
        <v>1.86739</v>
      </c>
      <c r="FK248">
        <v>1.86646</v>
      </c>
      <c r="FL248">
        <v>1.86598</v>
      </c>
      <c r="FM248">
        <v>1.86585</v>
      </c>
      <c r="FN248">
        <v>1.86768</v>
      </c>
      <c r="FO248">
        <v>1.87021</v>
      </c>
      <c r="FP248">
        <v>1.86886</v>
      </c>
      <c r="FQ248">
        <v>1.87027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-3.699</v>
      </c>
      <c r="GF248">
        <v>-0.2253</v>
      </c>
      <c r="GG248">
        <v>-1.841240210434717</v>
      </c>
      <c r="GH248">
        <v>-0.003310856085068561</v>
      </c>
      <c r="GI248">
        <v>6.863268723063948E-07</v>
      </c>
      <c r="GJ248">
        <v>-1.919107141366201E-10</v>
      </c>
      <c r="GK248">
        <v>-0.1688837207721138</v>
      </c>
      <c r="GL248">
        <v>-0.01731051475613908</v>
      </c>
      <c r="GM248">
        <v>0.001423790055903263</v>
      </c>
      <c r="GN248">
        <v>-2.424810517790065E-05</v>
      </c>
      <c r="GO248">
        <v>3</v>
      </c>
      <c r="GP248">
        <v>2318</v>
      </c>
      <c r="GQ248">
        <v>1</v>
      </c>
      <c r="GR248">
        <v>25</v>
      </c>
      <c r="GS248">
        <v>10083.2</v>
      </c>
      <c r="GT248">
        <v>10083</v>
      </c>
      <c r="GU248">
        <v>1.49902</v>
      </c>
      <c r="GV248">
        <v>2.2229</v>
      </c>
      <c r="GW248">
        <v>1.39648</v>
      </c>
      <c r="GX248">
        <v>2.34863</v>
      </c>
      <c r="GY248">
        <v>1.49536</v>
      </c>
      <c r="GZ248">
        <v>2.48413</v>
      </c>
      <c r="HA248">
        <v>35.2671</v>
      </c>
      <c r="HB248">
        <v>24.0525</v>
      </c>
      <c r="HC248">
        <v>18</v>
      </c>
      <c r="HD248">
        <v>527.275</v>
      </c>
      <c r="HE248">
        <v>420.283</v>
      </c>
      <c r="HF248">
        <v>13.7296</v>
      </c>
      <c r="HG248">
        <v>25.6663</v>
      </c>
      <c r="HH248">
        <v>29.9998</v>
      </c>
      <c r="HI248">
        <v>25.6927</v>
      </c>
      <c r="HJ248">
        <v>25.6474</v>
      </c>
      <c r="HK248">
        <v>30.0105</v>
      </c>
      <c r="HL248">
        <v>25.66</v>
      </c>
      <c r="HM248">
        <v>10.9572</v>
      </c>
      <c r="HN248">
        <v>13.7371</v>
      </c>
      <c r="HO248">
        <v>674.293</v>
      </c>
      <c r="HP248">
        <v>9.100429999999999</v>
      </c>
      <c r="HQ248">
        <v>101.194</v>
      </c>
      <c r="HR248">
        <v>101.092</v>
      </c>
    </row>
    <row r="249" spans="1:226">
      <c r="A249">
        <v>233</v>
      </c>
      <c r="B249">
        <v>1679428623.1</v>
      </c>
      <c r="C249">
        <v>6710</v>
      </c>
      <c r="D249" t="s">
        <v>826</v>
      </c>
      <c r="E249" t="s">
        <v>827</v>
      </c>
      <c r="F249">
        <v>5</v>
      </c>
      <c r="G249" t="s">
        <v>747</v>
      </c>
      <c r="H249" t="s">
        <v>354</v>
      </c>
      <c r="I249">
        <v>1679428615.314285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665.1983026730278</v>
      </c>
      <c r="AK249">
        <v>646.3520787878789</v>
      </c>
      <c r="AL249">
        <v>3.413958213837669</v>
      </c>
      <c r="AM249">
        <v>64.85092903669198</v>
      </c>
      <c r="AN249">
        <f>(AP249 - AO249 + BO249*1E3/(8.314*(BQ249+273.15)) * AR249/BN249 * AQ249) * BN249/(100*BB249) * 1000/(1000 - AP249)</f>
        <v>0</v>
      </c>
      <c r="AO249">
        <v>9.089343030620244</v>
      </c>
      <c r="AP249">
        <v>9.363951538461546</v>
      </c>
      <c r="AQ249">
        <v>-0.0002603025775274651</v>
      </c>
      <c r="AR249">
        <v>96.61974573591498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1.1</v>
      </c>
      <c r="BC249">
        <v>0.5</v>
      </c>
      <c r="BD249" t="s">
        <v>355</v>
      </c>
      <c r="BE249">
        <v>2</v>
      </c>
      <c r="BF249" t="b">
        <v>1</v>
      </c>
      <c r="BG249">
        <v>1679428615.314285</v>
      </c>
      <c r="BH249">
        <v>615.7750714285714</v>
      </c>
      <c r="BI249">
        <v>642.6093214285713</v>
      </c>
      <c r="BJ249">
        <v>9.379217142857142</v>
      </c>
      <c r="BK249">
        <v>9.108694642857143</v>
      </c>
      <c r="BL249">
        <v>619.4493571428573</v>
      </c>
      <c r="BM249">
        <v>9.604502142857143</v>
      </c>
      <c r="BN249">
        <v>500.0586428571428</v>
      </c>
      <c r="BO249">
        <v>89.80410357142857</v>
      </c>
      <c r="BP249">
        <v>0.1000226535714286</v>
      </c>
      <c r="BQ249">
        <v>19.3432</v>
      </c>
      <c r="BR249">
        <v>19.98305</v>
      </c>
      <c r="BS249">
        <v>999.9000000000002</v>
      </c>
      <c r="BT249">
        <v>0</v>
      </c>
      <c r="BU249">
        <v>0</v>
      </c>
      <c r="BV249">
        <v>9995.248214285715</v>
      </c>
      <c r="BW249">
        <v>0</v>
      </c>
      <c r="BX249">
        <v>13.48653928571429</v>
      </c>
      <c r="BY249">
        <v>-26.83431428571429</v>
      </c>
      <c r="BZ249">
        <v>621.6050714285714</v>
      </c>
      <c r="CA249">
        <v>648.5161071428572</v>
      </c>
      <c r="CB249">
        <v>0.2705210714285715</v>
      </c>
      <c r="CC249">
        <v>642.6093214285713</v>
      </c>
      <c r="CD249">
        <v>9.108694642857143</v>
      </c>
      <c r="CE249">
        <v>0.8422921785714286</v>
      </c>
      <c r="CF249">
        <v>0.8179982142857144</v>
      </c>
      <c r="CG249">
        <v>4.440752499999999</v>
      </c>
      <c r="CH249">
        <v>4.0235075</v>
      </c>
      <c r="CI249">
        <v>1999.990357142857</v>
      </c>
      <c r="CJ249">
        <v>0.979994392857143</v>
      </c>
      <c r="CK249">
        <v>0.02000540714285714</v>
      </c>
      <c r="CL249">
        <v>0</v>
      </c>
      <c r="CM249">
        <v>2.345532142857143</v>
      </c>
      <c r="CN249">
        <v>0</v>
      </c>
      <c r="CO249">
        <v>2361.133928571428</v>
      </c>
      <c r="CP249">
        <v>16749.36785714286</v>
      </c>
      <c r="CQ249">
        <v>37.83685714285713</v>
      </c>
      <c r="CR249">
        <v>38.75657142857143</v>
      </c>
      <c r="CS249">
        <v>38.21399999999999</v>
      </c>
      <c r="CT249">
        <v>37.50882142857142</v>
      </c>
      <c r="CU249">
        <v>36.38817857142858</v>
      </c>
      <c r="CV249">
        <v>1959.979642857143</v>
      </c>
      <c r="CW249">
        <v>40.01071428571429</v>
      </c>
      <c r="CX249">
        <v>0</v>
      </c>
      <c r="CY249">
        <v>1679428629.9</v>
      </c>
      <c r="CZ249">
        <v>0</v>
      </c>
      <c r="DA249">
        <v>0</v>
      </c>
      <c r="DB249" t="s">
        <v>356</v>
      </c>
      <c r="DC249">
        <v>1678823626.5</v>
      </c>
      <c r="DD249">
        <v>1678823640.5</v>
      </c>
      <c r="DE249">
        <v>0</v>
      </c>
      <c r="DF249">
        <v>1.239</v>
      </c>
      <c r="DG249">
        <v>0.006</v>
      </c>
      <c r="DH249">
        <v>-2.298</v>
      </c>
      <c r="DI249">
        <v>-0.146</v>
      </c>
      <c r="DJ249">
        <v>420</v>
      </c>
      <c r="DK249">
        <v>21</v>
      </c>
      <c r="DL249">
        <v>0.57</v>
      </c>
      <c r="DM249">
        <v>0.05</v>
      </c>
      <c r="DN249">
        <v>-26.92075365853658</v>
      </c>
      <c r="DO249">
        <v>-0.3553986062718155</v>
      </c>
      <c r="DP249">
        <v>0.3359812277694163</v>
      </c>
      <c r="DQ249">
        <v>0</v>
      </c>
      <c r="DR249">
        <v>0.2647947073170732</v>
      </c>
      <c r="DS249">
        <v>0.1265696445993031</v>
      </c>
      <c r="DT249">
        <v>0.01387906652031441</v>
      </c>
      <c r="DU249">
        <v>0</v>
      </c>
      <c r="DV249">
        <v>0</v>
      </c>
      <c r="DW249">
        <v>2</v>
      </c>
      <c r="DX249" t="s">
        <v>381</v>
      </c>
      <c r="DY249">
        <v>2.98437</v>
      </c>
      <c r="DZ249">
        <v>2.71556</v>
      </c>
      <c r="EA249">
        <v>0.128128</v>
      </c>
      <c r="EB249">
        <v>0.130037</v>
      </c>
      <c r="EC249">
        <v>0.0543705</v>
      </c>
      <c r="ED249">
        <v>0.0517532</v>
      </c>
      <c r="EE249">
        <v>27763.5</v>
      </c>
      <c r="EF249">
        <v>27791.4</v>
      </c>
      <c r="EG249">
        <v>29589.6</v>
      </c>
      <c r="EH249">
        <v>29539.7</v>
      </c>
      <c r="EI249">
        <v>37093.3</v>
      </c>
      <c r="EJ249">
        <v>37252.5</v>
      </c>
      <c r="EK249">
        <v>41684.3</v>
      </c>
      <c r="EL249">
        <v>42091.1</v>
      </c>
      <c r="EM249">
        <v>1.9818</v>
      </c>
      <c r="EN249">
        <v>1.87958</v>
      </c>
      <c r="EO249">
        <v>0.0372157</v>
      </c>
      <c r="EP249">
        <v>0</v>
      </c>
      <c r="EQ249">
        <v>19.3549</v>
      </c>
      <c r="ER249">
        <v>999.9</v>
      </c>
      <c r="ES249">
        <v>26.8</v>
      </c>
      <c r="ET249">
        <v>30.8</v>
      </c>
      <c r="EU249">
        <v>13.3102</v>
      </c>
      <c r="EV249">
        <v>62.9661</v>
      </c>
      <c r="EW249">
        <v>33.5216</v>
      </c>
      <c r="EX249">
        <v>1</v>
      </c>
      <c r="EY249">
        <v>-0.123783</v>
      </c>
      <c r="EZ249">
        <v>4.87585</v>
      </c>
      <c r="FA249">
        <v>20.2762</v>
      </c>
      <c r="FB249">
        <v>5.21999</v>
      </c>
      <c r="FC249">
        <v>12.0143</v>
      </c>
      <c r="FD249">
        <v>4.9898</v>
      </c>
      <c r="FE249">
        <v>3.2885</v>
      </c>
      <c r="FF249">
        <v>9999</v>
      </c>
      <c r="FG249">
        <v>9999</v>
      </c>
      <c r="FH249">
        <v>9999</v>
      </c>
      <c r="FI249">
        <v>999.9</v>
      </c>
      <c r="FJ249">
        <v>1.8674</v>
      </c>
      <c r="FK249">
        <v>1.86646</v>
      </c>
      <c r="FL249">
        <v>1.86598</v>
      </c>
      <c r="FM249">
        <v>1.86585</v>
      </c>
      <c r="FN249">
        <v>1.86768</v>
      </c>
      <c r="FO249">
        <v>1.87022</v>
      </c>
      <c r="FP249">
        <v>1.86888</v>
      </c>
      <c r="FQ249">
        <v>1.87027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-3.745</v>
      </c>
      <c r="GF249">
        <v>-0.2253</v>
      </c>
      <c r="GG249">
        <v>-1.841240210434717</v>
      </c>
      <c r="GH249">
        <v>-0.003310856085068561</v>
      </c>
      <c r="GI249">
        <v>6.863268723063948E-07</v>
      </c>
      <c r="GJ249">
        <v>-1.919107141366201E-10</v>
      </c>
      <c r="GK249">
        <v>-0.1688837207721138</v>
      </c>
      <c r="GL249">
        <v>-0.01731051475613908</v>
      </c>
      <c r="GM249">
        <v>0.001423790055903263</v>
      </c>
      <c r="GN249">
        <v>-2.424810517790065E-05</v>
      </c>
      <c r="GO249">
        <v>3</v>
      </c>
      <c r="GP249">
        <v>2318</v>
      </c>
      <c r="GQ249">
        <v>1</v>
      </c>
      <c r="GR249">
        <v>25</v>
      </c>
      <c r="GS249">
        <v>10083.3</v>
      </c>
      <c r="GT249">
        <v>10083</v>
      </c>
      <c r="GU249">
        <v>1.52832</v>
      </c>
      <c r="GV249">
        <v>2.22656</v>
      </c>
      <c r="GW249">
        <v>1.39771</v>
      </c>
      <c r="GX249">
        <v>2.34863</v>
      </c>
      <c r="GY249">
        <v>1.49536</v>
      </c>
      <c r="GZ249">
        <v>2.41943</v>
      </c>
      <c r="HA249">
        <v>35.244</v>
      </c>
      <c r="HB249">
        <v>24.0437</v>
      </c>
      <c r="HC249">
        <v>18</v>
      </c>
      <c r="HD249">
        <v>527.626</v>
      </c>
      <c r="HE249">
        <v>420.264</v>
      </c>
      <c r="HF249">
        <v>13.7441</v>
      </c>
      <c r="HG249">
        <v>25.6668</v>
      </c>
      <c r="HH249">
        <v>29.9999</v>
      </c>
      <c r="HI249">
        <v>25.6932</v>
      </c>
      <c r="HJ249">
        <v>25.6489</v>
      </c>
      <c r="HK249">
        <v>30.5824</v>
      </c>
      <c r="HL249">
        <v>25.66</v>
      </c>
      <c r="HM249">
        <v>10.9572</v>
      </c>
      <c r="HN249">
        <v>13.7509</v>
      </c>
      <c r="HO249">
        <v>687.702</v>
      </c>
      <c r="HP249">
        <v>9.100429999999999</v>
      </c>
      <c r="HQ249">
        <v>101.194</v>
      </c>
      <c r="HR249">
        <v>101.092</v>
      </c>
    </row>
    <row r="250" spans="1:226">
      <c r="A250">
        <v>234</v>
      </c>
      <c r="B250">
        <v>1679428628.1</v>
      </c>
      <c r="C250">
        <v>6715</v>
      </c>
      <c r="D250" t="s">
        <v>828</v>
      </c>
      <c r="E250" t="s">
        <v>829</v>
      </c>
      <c r="F250">
        <v>5</v>
      </c>
      <c r="G250" t="s">
        <v>747</v>
      </c>
      <c r="H250" t="s">
        <v>354</v>
      </c>
      <c r="I250">
        <v>1679428620.6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682.0720265763329</v>
      </c>
      <c r="AK250">
        <v>663.3477212121211</v>
      </c>
      <c r="AL250">
        <v>3.40165282538612</v>
      </c>
      <c r="AM250">
        <v>64.85092903669198</v>
      </c>
      <c r="AN250">
        <f>(AP250 - AO250 + BO250*1E3/(8.314*(BQ250+273.15)) * AR250/BN250 * AQ250) * BN250/(100*BB250) * 1000/(1000 - AP250)</f>
        <v>0</v>
      </c>
      <c r="AO250">
        <v>9.091330483988838</v>
      </c>
      <c r="AP250">
        <v>9.358119230769235</v>
      </c>
      <c r="AQ250">
        <v>-0.0001215858989718942</v>
      </c>
      <c r="AR250">
        <v>96.61974573591498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1.1</v>
      </c>
      <c r="BC250">
        <v>0.5</v>
      </c>
      <c r="BD250" t="s">
        <v>355</v>
      </c>
      <c r="BE250">
        <v>2</v>
      </c>
      <c r="BF250" t="b">
        <v>1</v>
      </c>
      <c r="BG250">
        <v>1679428620.6</v>
      </c>
      <c r="BH250">
        <v>633.5252962962963</v>
      </c>
      <c r="BI250">
        <v>660.5262962962962</v>
      </c>
      <c r="BJ250">
        <v>9.370296666666665</v>
      </c>
      <c r="BK250">
        <v>9.095781851851854</v>
      </c>
      <c r="BL250">
        <v>637.2471481481481</v>
      </c>
      <c r="BM250">
        <v>9.595611111111111</v>
      </c>
      <c r="BN250">
        <v>500.0621481481481</v>
      </c>
      <c r="BO250">
        <v>89.80494444444447</v>
      </c>
      <c r="BP250">
        <v>0.09999014814814815</v>
      </c>
      <c r="BQ250">
        <v>19.34306296296296</v>
      </c>
      <c r="BR250">
        <v>19.97875555555556</v>
      </c>
      <c r="BS250">
        <v>999.9000000000001</v>
      </c>
      <c r="BT250">
        <v>0</v>
      </c>
      <c r="BU250">
        <v>0</v>
      </c>
      <c r="BV250">
        <v>9994.007777777779</v>
      </c>
      <c r="BW250">
        <v>0</v>
      </c>
      <c r="BX250">
        <v>13.4898</v>
      </c>
      <c r="BY250">
        <v>-27.00121481481481</v>
      </c>
      <c r="BZ250">
        <v>639.5175925925926</v>
      </c>
      <c r="CA250">
        <v>666.5893333333333</v>
      </c>
      <c r="CB250">
        <v>0.2745131851851852</v>
      </c>
      <c r="CC250">
        <v>660.5262962962962</v>
      </c>
      <c r="CD250">
        <v>9.095781851851854</v>
      </c>
      <c r="CE250">
        <v>0.8414987407407407</v>
      </c>
      <c r="CF250">
        <v>0.8168461851851853</v>
      </c>
      <c r="CG250">
        <v>4.427294814814815</v>
      </c>
      <c r="CH250">
        <v>4.003467037037037</v>
      </c>
      <c r="CI250">
        <v>2000.014444444445</v>
      </c>
      <c r="CJ250">
        <v>0.979994</v>
      </c>
      <c r="CK250">
        <v>0.0200058</v>
      </c>
      <c r="CL250">
        <v>0</v>
      </c>
      <c r="CM250">
        <v>2.345311111111112</v>
      </c>
      <c r="CN250">
        <v>0</v>
      </c>
      <c r="CO250">
        <v>2361.242962962963</v>
      </c>
      <c r="CP250">
        <v>16749.56666666667</v>
      </c>
      <c r="CQ250">
        <v>37.79377777777778</v>
      </c>
      <c r="CR250">
        <v>38.72433333333333</v>
      </c>
      <c r="CS250">
        <v>38.17559259259259</v>
      </c>
      <c r="CT250">
        <v>37.47666666666667</v>
      </c>
      <c r="CU250">
        <v>36.347</v>
      </c>
      <c r="CV250">
        <v>1960.002962962963</v>
      </c>
      <c r="CW250">
        <v>40.01148148148148</v>
      </c>
      <c r="CX250">
        <v>0</v>
      </c>
      <c r="CY250">
        <v>1679428635.3</v>
      </c>
      <c r="CZ250">
        <v>0</v>
      </c>
      <c r="DA250">
        <v>0</v>
      </c>
      <c r="DB250" t="s">
        <v>356</v>
      </c>
      <c r="DC250">
        <v>1678823626.5</v>
      </c>
      <c r="DD250">
        <v>1678823640.5</v>
      </c>
      <c r="DE250">
        <v>0</v>
      </c>
      <c r="DF250">
        <v>1.239</v>
      </c>
      <c r="DG250">
        <v>0.006</v>
      </c>
      <c r="DH250">
        <v>-2.298</v>
      </c>
      <c r="DI250">
        <v>-0.146</v>
      </c>
      <c r="DJ250">
        <v>420</v>
      </c>
      <c r="DK250">
        <v>21</v>
      </c>
      <c r="DL250">
        <v>0.57</v>
      </c>
      <c r="DM250">
        <v>0.05</v>
      </c>
      <c r="DN250">
        <v>-26.85700487804878</v>
      </c>
      <c r="DO250">
        <v>-1.674604181184681</v>
      </c>
      <c r="DP250">
        <v>0.2734960194575627</v>
      </c>
      <c r="DQ250">
        <v>0</v>
      </c>
      <c r="DR250">
        <v>0.2697032926829268</v>
      </c>
      <c r="DS250">
        <v>0.04945243902439048</v>
      </c>
      <c r="DT250">
        <v>0.01018021789321629</v>
      </c>
      <c r="DU250">
        <v>1</v>
      </c>
      <c r="DV250">
        <v>1</v>
      </c>
      <c r="DW250">
        <v>2</v>
      </c>
      <c r="DX250" t="s">
        <v>357</v>
      </c>
      <c r="DY250">
        <v>2.98428</v>
      </c>
      <c r="DZ250">
        <v>2.71562</v>
      </c>
      <c r="EA250">
        <v>0.130428</v>
      </c>
      <c r="EB250">
        <v>0.132265</v>
      </c>
      <c r="EC250">
        <v>0.054349</v>
      </c>
      <c r="ED250">
        <v>0.0517601</v>
      </c>
      <c r="EE250">
        <v>27690</v>
      </c>
      <c r="EF250">
        <v>27720.6</v>
      </c>
      <c r="EG250">
        <v>29589.3</v>
      </c>
      <c r="EH250">
        <v>29540</v>
      </c>
      <c r="EI250">
        <v>37093.7</v>
      </c>
      <c r="EJ250">
        <v>37252.4</v>
      </c>
      <c r="EK250">
        <v>41683.7</v>
      </c>
      <c r="EL250">
        <v>42091.2</v>
      </c>
      <c r="EM250">
        <v>1.98148</v>
      </c>
      <c r="EN250">
        <v>1.87958</v>
      </c>
      <c r="EO250">
        <v>0.0381097</v>
      </c>
      <c r="EP250">
        <v>0</v>
      </c>
      <c r="EQ250">
        <v>19.3557</v>
      </c>
      <c r="ER250">
        <v>999.9</v>
      </c>
      <c r="ES250">
        <v>26.8</v>
      </c>
      <c r="ET250">
        <v>30.8</v>
      </c>
      <c r="EU250">
        <v>13.3101</v>
      </c>
      <c r="EV250">
        <v>63.2161</v>
      </c>
      <c r="EW250">
        <v>33.5056</v>
      </c>
      <c r="EX250">
        <v>1</v>
      </c>
      <c r="EY250">
        <v>-0.123986</v>
      </c>
      <c r="EZ250">
        <v>4.84916</v>
      </c>
      <c r="FA250">
        <v>20.2769</v>
      </c>
      <c r="FB250">
        <v>5.22028</v>
      </c>
      <c r="FC250">
        <v>12.0135</v>
      </c>
      <c r="FD250">
        <v>4.9902</v>
      </c>
      <c r="FE250">
        <v>3.28858</v>
      </c>
      <c r="FF250">
        <v>9999</v>
      </c>
      <c r="FG250">
        <v>9999</v>
      </c>
      <c r="FH250">
        <v>9999</v>
      </c>
      <c r="FI250">
        <v>999.9</v>
      </c>
      <c r="FJ250">
        <v>1.86742</v>
      </c>
      <c r="FK250">
        <v>1.86646</v>
      </c>
      <c r="FL250">
        <v>1.86599</v>
      </c>
      <c r="FM250">
        <v>1.86584</v>
      </c>
      <c r="FN250">
        <v>1.86768</v>
      </c>
      <c r="FO250">
        <v>1.87019</v>
      </c>
      <c r="FP250">
        <v>1.86886</v>
      </c>
      <c r="FQ250">
        <v>1.87027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-3.789</v>
      </c>
      <c r="GF250">
        <v>-0.2254</v>
      </c>
      <c r="GG250">
        <v>-1.841240210434717</v>
      </c>
      <c r="GH250">
        <v>-0.003310856085068561</v>
      </c>
      <c r="GI250">
        <v>6.863268723063948E-07</v>
      </c>
      <c r="GJ250">
        <v>-1.919107141366201E-10</v>
      </c>
      <c r="GK250">
        <v>-0.1688837207721138</v>
      </c>
      <c r="GL250">
        <v>-0.01731051475613908</v>
      </c>
      <c r="GM250">
        <v>0.001423790055903263</v>
      </c>
      <c r="GN250">
        <v>-2.424810517790065E-05</v>
      </c>
      <c r="GO250">
        <v>3</v>
      </c>
      <c r="GP250">
        <v>2318</v>
      </c>
      <c r="GQ250">
        <v>1</v>
      </c>
      <c r="GR250">
        <v>25</v>
      </c>
      <c r="GS250">
        <v>10083.4</v>
      </c>
      <c r="GT250">
        <v>10083.1</v>
      </c>
      <c r="GU250">
        <v>1.55884</v>
      </c>
      <c r="GV250">
        <v>2.22412</v>
      </c>
      <c r="GW250">
        <v>1.39648</v>
      </c>
      <c r="GX250">
        <v>2.34741</v>
      </c>
      <c r="GY250">
        <v>1.49536</v>
      </c>
      <c r="GZ250">
        <v>2.40967</v>
      </c>
      <c r="HA250">
        <v>35.2671</v>
      </c>
      <c r="HB250">
        <v>24.0525</v>
      </c>
      <c r="HC250">
        <v>18</v>
      </c>
      <c r="HD250">
        <v>527.4109999999999</v>
      </c>
      <c r="HE250">
        <v>420.269</v>
      </c>
      <c r="HF250">
        <v>13.7604</v>
      </c>
      <c r="HG250">
        <v>25.6684</v>
      </c>
      <c r="HH250">
        <v>29.9999</v>
      </c>
      <c r="HI250">
        <v>25.6932</v>
      </c>
      <c r="HJ250">
        <v>25.6495</v>
      </c>
      <c r="HK250">
        <v>31.2121</v>
      </c>
      <c r="HL250">
        <v>25.66</v>
      </c>
      <c r="HM250">
        <v>10.9572</v>
      </c>
      <c r="HN250">
        <v>13.7676</v>
      </c>
      <c r="HO250">
        <v>707.7380000000001</v>
      </c>
      <c r="HP250">
        <v>9.100429999999999</v>
      </c>
      <c r="HQ250">
        <v>101.193</v>
      </c>
      <c r="HR250">
        <v>101.093</v>
      </c>
    </row>
    <row r="251" spans="1:226">
      <c r="A251">
        <v>235</v>
      </c>
      <c r="B251">
        <v>1679428633.1</v>
      </c>
      <c r="C251">
        <v>6720</v>
      </c>
      <c r="D251" t="s">
        <v>830</v>
      </c>
      <c r="E251" t="s">
        <v>831</v>
      </c>
      <c r="F251">
        <v>5</v>
      </c>
      <c r="G251" t="s">
        <v>747</v>
      </c>
      <c r="H251" t="s">
        <v>354</v>
      </c>
      <c r="I251">
        <v>1679428625.314285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699.0498601677064</v>
      </c>
      <c r="AK251">
        <v>680.2943090909089</v>
      </c>
      <c r="AL251">
        <v>3.399489523259767</v>
      </c>
      <c r="AM251">
        <v>64.85092903669198</v>
      </c>
      <c r="AN251">
        <f>(AP251 - AO251 + BO251*1E3/(8.314*(BQ251+273.15)) * AR251/BN251 * AQ251) * BN251/(100*BB251) * 1000/(1000 - AP251)</f>
        <v>0</v>
      </c>
      <c r="AO251">
        <v>9.093101329815754</v>
      </c>
      <c r="AP251">
        <v>9.354640439560448</v>
      </c>
      <c r="AQ251">
        <v>-3.857466127386903E-05</v>
      </c>
      <c r="AR251">
        <v>96.61974573591498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1.1</v>
      </c>
      <c r="BC251">
        <v>0.5</v>
      </c>
      <c r="BD251" t="s">
        <v>355</v>
      </c>
      <c r="BE251">
        <v>2</v>
      </c>
      <c r="BF251" t="b">
        <v>1</v>
      </c>
      <c r="BG251">
        <v>1679428625.314285</v>
      </c>
      <c r="BH251">
        <v>649.4081071428571</v>
      </c>
      <c r="BI251">
        <v>676.3910714285714</v>
      </c>
      <c r="BJ251">
        <v>9.362292857142858</v>
      </c>
      <c r="BK251">
        <v>9.091957142857144</v>
      </c>
      <c r="BL251">
        <v>653.1724642857142</v>
      </c>
      <c r="BM251">
        <v>9.587633214285713</v>
      </c>
      <c r="BN251">
        <v>500.0562857142858</v>
      </c>
      <c r="BO251">
        <v>89.80416785714286</v>
      </c>
      <c r="BP251">
        <v>0.1000243392857143</v>
      </c>
      <c r="BQ251">
        <v>19.34463571428572</v>
      </c>
      <c r="BR251">
        <v>19.97807857142857</v>
      </c>
      <c r="BS251">
        <v>999.9000000000002</v>
      </c>
      <c r="BT251">
        <v>0</v>
      </c>
      <c r="BU251">
        <v>0</v>
      </c>
      <c r="BV251">
        <v>9996.072857142859</v>
      </c>
      <c r="BW251">
        <v>0</v>
      </c>
      <c r="BX251">
        <v>13.4898</v>
      </c>
      <c r="BY251">
        <v>-26.98307142857143</v>
      </c>
      <c r="BZ251">
        <v>655.5453928571427</v>
      </c>
      <c r="CA251">
        <v>682.5972142857142</v>
      </c>
      <c r="CB251">
        <v>0.2703333571428571</v>
      </c>
      <c r="CC251">
        <v>676.3910714285714</v>
      </c>
      <c r="CD251">
        <v>9.091957142857144</v>
      </c>
      <c r="CE251">
        <v>0.8407726428571429</v>
      </c>
      <c r="CF251">
        <v>0.8164957142857142</v>
      </c>
      <c r="CG251">
        <v>4.4149725</v>
      </c>
      <c r="CH251">
        <v>3.997365714285715</v>
      </c>
      <c r="CI251">
        <v>2000.018928571429</v>
      </c>
      <c r="CJ251">
        <v>0.9799936428571429</v>
      </c>
      <c r="CK251">
        <v>0.02000615714285714</v>
      </c>
      <c r="CL251">
        <v>0</v>
      </c>
      <c r="CM251">
        <v>2.305921428571428</v>
      </c>
      <c r="CN251">
        <v>0</v>
      </c>
      <c r="CO251">
        <v>2361.409642857143</v>
      </c>
      <c r="CP251">
        <v>16749.60357142857</v>
      </c>
      <c r="CQ251">
        <v>37.75425</v>
      </c>
      <c r="CR251">
        <v>38.70499999999999</v>
      </c>
      <c r="CS251">
        <v>38.14932142857142</v>
      </c>
      <c r="CT251">
        <v>37.45724999999999</v>
      </c>
      <c r="CU251">
        <v>36.32110714285714</v>
      </c>
      <c r="CV251">
        <v>1960.0075</v>
      </c>
      <c r="CW251">
        <v>40.01142857142857</v>
      </c>
      <c r="CX251">
        <v>0</v>
      </c>
      <c r="CY251">
        <v>1679428640.1</v>
      </c>
      <c r="CZ251">
        <v>0</v>
      </c>
      <c r="DA251">
        <v>0</v>
      </c>
      <c r="DB251" t="s">
        <v>356</v>
      </c>
      <c r="DC251">
        <v>1678823626.5</v>
      </c>
      <c r="DD251">
        <v>1678823640.5</v>
      </c>
      <c r="DE251">
        <v>0</v>
      </c>
      <c r="DF251">
        <v>1.239</v>
      </c>
      <c r="DG251">
        <v>0.006</v>
      </c>
      <c r="DH251">
        <v>-2.298</v>
      </c>
      <c r="DI251">
        <v>-0.146</v>
      </c>
      <c r="DJ251">
        <v>420</v>
      </c>
      <c r="DK251">
        <v>21</v>
      </c>
      <c r="DL251">
        <v>0.57</v>
      </c>
      <c r="DM251">
        <v>0.05</v>
      </c>
      <c r="DN251">
        <v>-26.97259512195122</v>
      </c>
      <c r="DO251">
        <v>-0.02363414634145825</v>
      </c>
      <c r="DP251">
        <v>0.09325521485770044</v>
      </c>
      <c r="DQ251">
        <v>1</v>
      </c>
      <c r="DR251">
        <v>0.2708567804878049</v>
      </c>
      <c r="DS251">
        <v>-0.02284450871080137</v>
      </c>
      <c r="DT251">
        <v>0.008882032629682306</v>
      </c>
      <c r="DU251">
        <v>1</v>
      </c>
      <c r="DV251">
        <v>2</v>
      </c>
      <c r="DW251">
        <v>2</v>
      </c>
      <c r="DX251" t="s">
        <v>392</v>
      </c>
      <c r="DY251">
        <v>2.98418</v>
      </c>
      <c r="DZ251">
        <v>2.71568</v>
      </c>
      <c r="EA251">
        <v>0.132694</v>
      </c>
      <c r="EB251">
        <v>0.13447</v>
      </c>
      <c r="EC251">
        <v>0.0543349</v>
      </c>
      <c r="ED251">
        <v>0.0517722</v>
      </c>
      <c r="EE251">
        <v>27618</v>
      </c>
      <c r="EF251">
        <v>27650.2</v>
      </c>
      <c r="EG251">
        <v>29589.4</v>
      </c>
      <c r="EH251">
        <v>29540</v>
      </c>
      <c r="EI251">
        <v>37094.3</v>
      </c>
      <c r="EJ251">
        <v>37251.9</v>
      </c>
      <c r="EK251">
        <v>41683.7</v>
      </c>
      <c r="EL251">
        <v>42091.2</v>
      </c>
      <c r="EM251">
        <v>1.98143</v>
      </c>
      <c r="EN251">
        <v>1.87982</v>
      </c>
      <c r="EO251">
        <v>0.0371411</v>
      </c>
      <c r="EP251">
        <v>0</v>
      </c>
      <c r="EQ251">
        <v>19.3566</v>
      </c>
      <c r="ER251">
        <v>999.9</v>
      </c>
      <c r="ES251">
        <v>26.8</v>
      </c>
      <c r="ET251">
        <v>30.8</v>
      </c>
      <c r="EU251">
        <v>13.3095</v>
      </c>
      <c r="EV251">
        <v>63.2561</v>
      </c>
      <c r="EW251">
        <v>33.8662</v>
      </c>
      <c r="EX251">
        <v>1</v>
      </c>
      <c r="EY251">
        <v>-0.124169</v>
      </c>
      <c r="EZ251">
        <v>4.84025</v>
      </c>
      <c r="FA251">
        <v>20.2773</v>
      </c>
      <c r="FB251">
        <v>5.21954</v>
      </c>
      <c r="FC251">
        <v>12.0138</v>
      </c>
      <c r="FD251">
        <v>4.9899</v>
      </c>
      <c r="FE251">
        <v>3.28845</v>
      </c>
      <c r="FF251">
        <v>9999</v>
      </c>
      <c r="FG251">
        <v>9999</v>
      </c>
      <c r="FH251">
        <v>9999</v>
      </c>
      <c r="FI251">
        <v>999.9</v>
      </c>
      <c r="FJ251">
        <v>1.8674</v>
      </c>
      <c r="FK251">
        <v>1.86646</v>
      </c>
      <c r="FL251">
        <v>1.866</v>
      </c>
      <c r="FM251">
        <v>1.86585</v>
      </c>
      <c r="FN251">
        <v>1.86768</v>
      </c>
      <c r="FO251">
        <v>1.87022</v>
      </c>
      <c r="FP251">
        <v>1.86886</v>
      </c>
      <c r="FQ251">
        <v>1.87027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-3.834</v>
      </c>
      <c r="GF251">
        <v>-0.2254</v>
      </c>
      <c r="GG251">
        <v>-1.841240210434717</v>
      </c>
      <c r="GH251">
        <v>-0.003310856085068561</v>
      </c>
      <c r="GI251">
        <v>6.863268723063948E-07</v>
      </c>
      <c r="GJ251">
        <v>-1.919107141366201E-10</v>
      </c>
      <c r="GK251">
        <v>-0.1688837207721138</v>
      </c>
      <c r="GL251">
        <v>-0.01731051475613908</v>
      </c>
      <c r="GM251">
        <v>0.001423790055903263</v>
      </c>
      <c r="GN251">
        <v>-2.424810517790065E-05</v>
      </c>
      <c r="GO251">
        <v>3</v>
      </c>
      <c r="GP251">
        <v>2318</v>
      </c>
      <c r="GQ251">
        <v>1</v>
      </c>
      <c r="GR251">
        <v>25</v>
      </c>
      <c r="GS251">
        <v>10083.4</v>
      </c>
      <c r="GT251">
        <v>10083.2</v>
      </c>
      <c r="GU251">
        <v>1.58813</v>
      </c>
      <c r="GV251">
        <v>2.22046</v>
      </c>
      <c r="GW251">
        <v>1.39648</v>
      </c>
      <c r="GX251">
        <v>2.34497</v>
      </c>
      <c r="GY251">
        <v>1.49536</v>
      </c>
      <c r="GZ251">
        <v>2.5061</v>
      </c>
      <c r="HA251">
        <v>35.2671</v>
      </c>
      <c r="HB251">
        <v>24.0525</v>
      </c>
      <c r="HC251">
        <v>18</v>
      </c>
      <c r="HD251">
        <v>527.398</v>
      </c>
      <c r="HE251">
        <v>420.414</v>
      </c>
      <c r="HF251">
        <v>13.7764</v>
      </c>
      <c r="HG251">
        <v>25.669</v>
      </c>
      <c r="HH251">
        <v>30.0001</v>
      </c>
      <c r="HI251">
        <v>25.6954</v>
      </c>
      <c r="HJ251">
        <v>25.6495</v>
      </c>
      <c r="HK251">
        <v>31.7751</v>
      </c>
      <c r="HL251">
        <v>25.66</v>
      </c>
      <c r="HM251">
        <v>10.9572</v>
      </c>
      <c r="HN251">
        <v>13.7813</v>
      </c>
      <c r="HO251">
        <v>721.097</v>
      </c>
      <c r="HP251">
        <v>9.100429999999999</v>
      </c>
      <c r="HQ251">
        <v>101.193</v>
      </c>
      <c r="HR251">
        <v>101.093</v>
      </c>
    </row>
    <row r="252" spans="1:226">
      <c r="A252">
        <v>236</v>
      </c>
      <c r="B252">
        <v>1679428638.1</v>
      </c>
      <c r="C252">
        <v>6725</v>
      </c>
      <c r="D252" t="s">
        <v>832</v>
      </c>
      <c r="E252" t="s">
        <v>833</v>
      </c>
      <c r="F252">
        <v>5</v>
      </c>
      <c r="G252" t="s">
        <v>747</v>
      </c>
      <c r="H252" t="s">
        <v>354</v>
      </c>
      <c r="I252">
        <v>1679428630.6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715.9980460709646</v>
      </c>
      <c r="AK252">
        <v>697.2168545454543</v>
      </c>
      <c r="AL252">
        <v>3.374376459609615</v>
      </c>
      <c r="AM252">
        <v>64.85092903669198</v>
      </c>
      <c r="AN252">
        <f>(AP252 - AO252 + BO252*1E3/(8.314*(BQ252+273.15)) * AR252/BN252 * AQ252) * BN252/(100*BB252) * 1000/(1000 - AP252)</f>
        <v>0</v>
      </c>
      <c r="AO252">
        <v>9.096865137815881</v>
      </c>
      <c r="AP252">
        <v>9.358092307692315</v>
      </c>
      <c r="AQ252">
        <v>1.799243479813718E-05</v>
      </c>
      <c r="AR252">
        <v>96.61974573591498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1.1</v>
      </c>
      <c r="BC252">
        <v>0.5</v>
      </c>
      <c r="BD252" t="s">
        <v>355</v>
      </c>
      <c r="BE252">
        <v>2</v>
      </c>
      <c r="BF252" t="b">
        <v>1</v>
      </c>
      <c r="BG252">
        <v>1679428630.6</v>
      </c>
      <c r="BH252">
        <v>667.1959999999999</v>
      </c>
      <c r="BI252">
        <v>694.1296666666668</v>
      </c>
      <c r="BJ252">
        <v>9.357628518518519</v>
      </c>
      <c r="BK252">
        <v>9.094506666666666</v>
      </c>
      <c r="BL252">
        <v>671.0077407407407</v>
      </c>
      <c r="BM252">
        <v>9.582984814814814</v>
      </c>
      <c r="BN252">
        <v>500.0680370370371</v>
      </c>
      <c r="BO252">
        <v>89.80254444444445</v>
      </c>
      <c r="BP252">
        <v>0.1000187740740741</v>
      </c>
      <c r="BQ252">
        <v>19.3445037037037</v>
      </c>
      <c r="BR252">
        <v>19.97836666666667</v>
      </c>
      <c r="BS252">
        <v>999.9000000000001</v>
      </c>
      <c r="BT252">
        <v>0</v>
      </c>
      <c r="BU252">
        <v>0</v>
      </c>
      <c r="BV252">
        <v>9999.624444444444</v>
      </c>
      <c r="BW252">
        <v>0</v>
      </c>
      <c r="BX252">
        <v>13.4898</v>
      </c>
      <c r="BY252">
        <v>-26.93368148148148</v>
      </c>
      <c r="BZ252">
        <v>673.4982962962965</v>
      </c>
      <c r="CA252">
        <v>700.5004074074076</v>
      </c>
      <c r="CB252">
        <v>0.2631212962962963</v>
      </c>
      <c r="CC252">
        <v>694.1296666666668</v>
      </c>
      <c r="CD252">
        <v>9.094506666666666</v>
      </c>
      <c r="CE252">
        <v>0.8403386666666667</v>
      </c>
      <c r="CF252">
        <v>0.8167098148148147</v>
      </c>
      <c r="CG252">
        <v>4.407603703703703</v>
      </c>
      <c r="CH252">
        <v>4.001097037037037</v>
      </c>
      <c r="CI252">
        <v>2000.012222222222</v>
      </c>
      <c r="CJ252">
        <v>0.9799933333333334</v>
      </c>
      <c r="CK252">
        <v>0.02000646666666666</v>
      </c>
      <c r="CL252">
        <v>0</v>
      </c>
      <c r="CM252">
        <v>2.307155555555556</v>
      </c>
      <c r="CN252">
        <v>0</v>
      </c>
      <c r="CO252">
        <v>2361.47037037037</v>
      </c>
      <c r="CP252">
        <v>16749.54074074074</v>
      </c>
      <c r="CQ252">
        <v>37.71733333333333</v>
      </c>
      <c r="CR252">
        <v>38.67551851851852</v>
      </c>
      <c r="CS252">
        <v>38.10625925925925</v>
      </c>
      <c r="CT252">
        <v>37.42551851851852</v>
      </c>
      <c r="CU252">
        <v>36.28444444444444</v>
      </c>
      <c r="CV252">
        <v>1960.001481481482</v>
      </c>
      <c r="CW252">
        <v>40.01074074074074</v>
      </c>
      <c r="CX252">
        <v>0</v>
      </c>
      <c r="CY252">
        <v>1679428644.9</v>
      </c>
      <c r="CZ252">
        <v>0</v>
      </c>
      <c r="DA252">
        <v>0</v>
      </c>
      <c r="DB252" t="s">
        <v>356</v>
      </c>
      <c r="DC252">
        <v>1678823626.5</v>
      </c>
      <c r="DD252">
        <v>1678823640.5</v>
      </c>
      <c r="DE252">
        <v>0</v>
      </c>
      <c r="DF252">
        <v>1.239</v>
      </c>
      <c r="DG252">
        <v>0.006</v>
      </c>
      <c r="DH252">
        <v>-2.298</v>
      </c>
      <c r="DI252">
        <v>-0.146</v>
      </c>
      <c r="DJ252">
        <v>420</v>
      </c>
      <c r="DK252">
        <v>21</v>
      </c>
      <c r="DL252">
        <v>0.57</v>
      </c>
      <c r="DM252">
        <v>0.05</v>
      </c>
      <c r="DN252">
        <v>-26.9691875</v>
      </c>
      <c r="DO252">
        <v>0.4685414634147604</v>
      </c>
      <c r="DP252">
        <v>0.06188692587089771</v>
      </c>
      <c r="DQ252">
        <v>0</v>
      </c>
      <c r="DR252">
        <v>0.2681058</v>
      </c>
      <c r="DS252">
        <v>-0.08698403752345192</v>
      </c>
      <c r="DT252">
        <v>0.008761260012692241</v>
      </c>
      <c r="DU252">
        <v>1</v>
      </c>
      <c r="DV252">
        <v>1</v>
      </c>
      <c r="DW252">
        <v>2</v>
      </c>
      <c r="DX252" t="s">
        <v>357</v>
      </c>
      <c r="DY252">
        <v>2.984</v>
      </c>
      <c r="DZ252">
        <v>2.71575</v>
      </c>
      <c r="EA252">
        <v>0.134921</v>
      </c>
      <c r="EB252">
        <v>0.136629</v>
      </c>
      <c r="EC252">
        <v>0.0543495</v>
      </c>
      <c r="ED252">
        <v>0.0517799</v>
      </c>
      <c r="EE252">
        <v>27547.4</v>
      </c>
      <c r="EF252">
        <v>27581.3</v>
      </c>
      <c r="EG252">
        <v>29589.8</v>
      </c>
      <c r="EH252">
        <v>29540</v>
      </c>
      <c r="EI252">
        <v>37094.9</v>
      </c>
      <c r="EJ252">
        <v>37251.6</v>
      </c>
      <c r="EK252">
        <v>41684.9</v>
      </c>
      <c r="EL252">
        <v>42091.2</v>
      </c>
      <c r="EM252">
        <v>1.98123</v>
      </c>
      <c r="EN252">
        <v>1.87982</v>
      </c>
      <c r="EO252">
        <v>0.0376999</v>
      </c>
      <c r="EP252">
        <v>0</v>
      </c>
      <c r="EQ252">
        <v>19.3582</v>
      </c>
      <c r="ER252">
        <v>999.9</v>
      </c>
      <c r="ES252">
        <v>26.8</v>
      </c>
      <c r="ET252">
        <v>30.8</v>
      </c>
      <c r="EU252">
        <v>13.3122</v>
      </c>
      <c r="EV252">
        <v>63.1761</v>
      </c>
      <c r="EW252">
        <v>33.8061</v>
      </c>
      <c r="EX252">
        <v>1</v>
      </c>
      <c r="EY252">
        <v>-0.124116</v>
      </c>
      <c r="EZ252">
        <v>4.81508</v>
      </c>
      <c r="FA252">
        <v>20.278</v>
      </c>
      <c r="FB252">
        <v>5.21999</v>
      </c>
      <c r="FC252">
        <v>12.0132</v>
      </c>
      <c r="FD252">
        <v>4.99045</v>
      </c>
      <c r="FE252">
        <v>3.28848</v>
      </c>
      <c r="FF252">
        <v>9999</v>
      </c>
      <c r="FG252">
        <v>9999</v>
      </c>
      <c r="FH252">
        <v>9999</v>
      </c>
      <c r="FI252">
        <v>999.9</v>
      </c>
      <c r="FJ252">
        <v>1.86739</v>
      </c>
      <c r="FK252">
        <v>1.86646</v>
      </c>
      <c r="FL252">
        <v>1.86599</v>
      </c>
      <c r="FM252">
        <v>1.86585</v>
      </c>
      <c r="FN252">
        <v>1.86768</v>
      </c>
      <c r="FO252">
        <v>1.87019</v>
      </c>
      <c r="FP252">
        <v>1.86885</v>
      </c>
      <c r="FQ252">
        <v>1.87027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-3.878</v>
      </c>
      <c r="GF252">
        <v>-0.2254</v>
      </c>
      <c r="GG252">
        <v>-1.841240210434717</v>
      </c>
      <c r="GH252">
        <v>-0.003310856085068561</v>
      </c>
      <c r="GI252">
        <v>6.863268723063948E-07</v>
      </c>
      <c r="GJ252">
        <v>-1.919107141366201E-10</v>
      </c>
      <c r="GK252">
        <v>-0.1688837207721138</v>
      </c>
      <c r="GL252">
        <v>-0.01731051475613908</v>
      </c>
      <c r="GM252">
        <v>0.001423790055903263</v>
      </c>
      <c r="GN252">
        <v>-2.424810517790065E-05</v>
      </c>
      <c r="GO252">
        <v>3</v>
      </c>
      <c r="GP252">
        <v>2318</v>
      </c>
      <c r="GQ252">
        <v>1</v>
      </c>
      <c r="GR252">
        <v>25</v>
      </c>
      <c r="GS252">
        <v>10083.5</v>
      </c>
      <c r="GT252">
        <v>10083.3</v>
      </c>
      <c r="GU252">
        <v>1.61865</v>
      </c>
      <c r="GV252">
        <v>2.22168</v>
      </c>
      <c r="GW252">
        <v>1.39648</v>
      </c>
      <c r="GX252">
        <v>2.34741</v>
      </c>
      <c r="GY252">
        <v>1.49536</v>
      </c>
      <c r="GZ252">
        <v>2.52563</v>
      </c>
      <c r="HA252">
        <v>35.2671</v>
      </c>
      <c r="HB252">
        <v>24.0525</v>
      </c>
      <c r="HC252">
        <v>18</v>
      </c>
      <c r="HD252">
        <v>527.269</v>
      </c>
      <c r="HE252">
        <v>420.431</v>
      </c>
      <c r="HF252">
        <v>13.7926</v>
      </c>
      <c r="HG252">
        <v>25.6706</v>
      </c>
      <c r="HH252">
        <v>30.0001</v>
      </c>
      <c r="HI252">
        <v>25.6954</v>
      </c>
      <c r="HJ252">
        <v>25.6517</v>
      </c>
      <c r="HK252">
        <v>32.4009</v>
      </c>
      <c r="HL252">
        <v>25.66</v>
      </c>
      <c r="HM252">
        <v>10.9572</v>
      </c>
      <c r="HN252">
        <v>13.7986</v>
      </c>
      <c r="HO252">
        <v>741.133</v>
      </c>
      <c r="HP252">
        <v>9.100429999999999</v>
      </c>
      <c r="HQ252">
        <v>101.195</v>
      </c>
      <c r="HR252">
        <v>101.093</v>
      </c>
    </row>
    <row r="253" spans="1:226">
      <c r="A253">
        <v>237</v>
      </c>
      <c r="B253">
        <v>1679428643.1</v>
      </c>
      <c r="C253">
        <v>6730</v>
      </c>
      <c r="D253" t="s">
        <v>834</v>
      </c>
      <c r="E253" t="s">
        <v>835</v>
      </c>
      <c r="F253">
        <v>5</v>
      </c>
      <c r="G253" t="s">
        <v>747</v>
      </c>
      <c r="H253" t="s">
        <v>354</v>
      </c>
      <c r="I253">
        <v>1679428635.314285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732.9118793870855</v>
      </c>
      <c r="AK253">
        <v>714.0616848484848</v>
      </c>
      <c r="AL253">
        <v>3.364159694443913</v>
      </c>
      <c r="AM253">
        <v>64.85092903669198</v>
      </c>
      <c r="AN253">
        <f>(AP253 - AO253 + BO253*1E3/(8.314*(BQ253+273.15)) * AR253/BN253 * AQ253) * BN253/(100*BB253) * 1000/(1000 - AP253)</f>
        <v>0</v>
      </c>
      <c r="AO253">
        <v>9.098507297193018</v>
      </c>
      <c r="AP253">
        <v>9.35595208791209</v>
      </c>
      <c r="AQ253">
        <v>2.928507617261408E-05</v>
      </c>
      <c r="AR253">
        <v>96.61974573591498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1.1</v>
      </c>
      <c r="BC253">
        <v>0.5</v>
      </c>
      <c r="BD253" t="s">
        <v>355</v>
      </c>
      <c r="BE253">
        <v>2</v>
      </c>
      <c r="BF253" t="b">
        <v>1</v>
      </c>
      <c r="BG253">
        <v>1679428635.314285</v>
      </c>
      <c r="BH253">
        <v>683.0103214285715</v>
      </c>
      <c r="BI253">
        <v>709.9531071428572</v>
      </c>
      <c r="BJ253">
        <v>9.356789285714287</v>
      </c>
      <c r="BK253">
        <v>9.096839285714285</v>
      </c>
      <c r="BL253">
        <v>686.8640357142858</v>
      </c>
      <c r="BM253">
        <v>9.582147142857142</v>
      </c>
      <c r="BN253">
        <v>500.06725</v>
      </c>
      <c r="BO253">
        <v>89.80046428571428</v>
      </c>
      <c r="BP253">
        <v>0.1000069571428572</v>
      </c>
      <c r="BQ253">
        <v>19.34441428571429</v>
      </c>
      <c r="BR253">
        <v>19.97786071428571</v>
      </c>
      <c r="BS253">
        <v>999.9000000000002</v>
      </c>
      <c r="BT253">
        <v>0</v>
      </c>
      <c r="BU253">
        <v>0</v>
      </c>
      <c r="BV253">
        <v>10004.08357142857</v>
      </c>
      <c r="BW253">
        <v>0</v>
      </c>
      <c r="BX253">
        <v>13.4898</v>
      </c>
      <c r="BY253">
        <v>-26.94274642857143</v>
      </c>
      <c r="BZ253">
        <v>689.4613571428572</v>
      </c>
      <c r="CA253">
        <v>716.4707500000001</v>
      </c>
      <c r="CB253">
        <v>0.2599496071428571</v>
      </c>
      <c r="CC253">
        <v>709.9531071428572</v>
      </c>
      <c r="CD253">
        <v>9.096839285714285</v>
      </c>
      <c r="CE253">
        <v>0.840243892857143</v>
      </c>
      <c r="CF253">
        <v>0.8169002857142857</v>
      </c>
      <c r="CG253">
        <v>4.405992500000001</v>
      </c>
      <c r="CH253">
        <v>4.004416071428571</v>
      </c>
      <c r="CI253">
        <v>2000.02</v>
      </c>
      <c r="CJ253">
        <v>0.9799932142857143</v>
      </c>
      <c r="CK253">
        <v>0.02000658571428571</v>
      </c>
      <c r="CL253">
        <v>0</v>
      </c>
      <c r="CM253">
        <v>2.313832142857143</v>
      </c>
      <c r="CN253">
        <v>0</v>
      </c>
      <c r="CO253">
        <v>2361.6125</v>
      </c>
      <c r="CP253">
        <v>16749.6</v>
      </c>
      <c r="CQ253">
        <v>37.69160714285714</v>
      </c>
      <c r="CR253">
        <v>38.656</v>
      </c>
      <c r="CS253">
        <v>38.08003571428571</v>
      </c>
      <c r="CT253">
        <v>37.406</v>
      </c>
      <c r="CU253">
        <v>36.2655</v>
      </c>
      <c r="CV253">
        <v>1960.009285714286</v>
      </c>
      <c r="CW253">
        <v>40.01</v>
      </c>
      <c r="CX253">
        <v>0</v>
      </c>
      <c r="CY253">
        <v>1679428650.3</v>
      </c>
      <c r="CZ253">
        <v>0</v>
      </c>
      <c r="DA253">
        <v>0</v>
      </c>
      <c r="DB253" t="s">
        <v>356</v>
      </c>
      <c r="DC253">
        <v>1678823626.5</v>
      </c>
      <c r="DD253">
        <v>1678823640.5</v>
      </c>
      <c r="DE253">
        <v>0</v>
      </c>
      <c r="DF253">
        <v>1.239</v>
      </c>
      <c r="DG253">
        <v>0.006</v>
      </c>
      <c r="DH253">
        <v>-2.298</v>
      </c>
      <c r="DI253">
        <v>-0.146</v>
      </c>
      <c r="DJ253">
        <v>420</v>
      </c>
      <c r="DK253">
        <v>21</v>
      </c>
      <c r="DL253">
        <v>0.57</v>
      </c>
      <c r="DM253">
        <v>0.05</v>
      </c>
      <c r="DN253">
        <v>-26.93979756097561</v>
      </c>
      <c r="DO253">
        <v>0.001287804877968352</v>
      </c>
      <c r="DP253">
        <v>0.0335090776765651</v>
      </c>
      <c r="DQ253">
        <v>1</v>
      </c>
      <c r="DR253">
        <v>0.2623671951219512</v>
      </c>
      <c r="DS253">
        <v>-0.04275248780487804</v>
      </c>
      <c r="DT253">
        <v>0.004606453650067494</v>
      </c>
      <c r="DU253">
        <v>1</v>
      </c>
      <c r="DV253">
        <v>2</v>
      </c>
      <c r="DW253">
        <v>2</v>
      </c>
      <c r="DX253" t="s">
        <v>392</v>
      </c>
      <c r="DY253">
        <v>2.9842</v>
      </c>
      <c r="DZ253">
        <v>2.7157</v>
      </c>
      <c r="EA253">
        <v>0.137115</v>
      </c>
      <c r="EB253">
        <v>0.138771</v>
      </c>
      <c r="EC253">
        <v>0.0543415</v>
      </c>
      <c r="ED253">
        <v>0.0517861</v>
      </c>
      <c r="EE253">
        <v>27477.3</v>
      </c>
      <c r="EF253">
        <v>27512.7</v>
      </c>
      <c r="EG253">
        <v>29589.5</v>
      </c>
      <c r="EH253">
        <v>29539.9</v>
      </c>
      <c r="EI253">
        <v>37094.4</v>
      </c>
      <c r="EJ253">
        <v>37251.1</v>
      </c>
      <c r="EK253">
        <v>41684</v>
      </c>
      <c r="EL253">
        <v>42090.9</v>
      </c>
      <c r="EM253">
        <v>1.9813</v>
      </c>
      <c r="EN253">
        <v>1.88005</v>
      </c>
      <c r="EO253">
        <v>0.0366941</v>
      </c>
      <c r="EP253">
        <v>0</v>
      </c>
      <c r="EQ253">
        <v>19.3586</v>
      </c>
      <c r="ER253">
        <v>999.9</v>
      </c>
      <c r="ES253">
        <v>26.8</v>
      </c>
      <c r="ET253">
        <v>30.8</v>
      </c>
      <c r="EU253">
        <v>13.3112</v>
      </c>
      <c r="EV253">
        <v>63.1861</v>
      </c>
      <c r="EW253">
        <v>33.7099</v>
      </c>
      <c r="EX253">
        <v>1</v>
      </c>
      <c r="EY253">
        <v>-0.12391</v>
      </c>
      <c r="EZ253">
        <v>4.81685</v>
      </c>
      <c r="FA253">
        <v>20.2778</v>
      </c>
      <c r="FB253">
        <v>5.22043</v>
      </c>
      <c r="FC253">
        <v>12.014</v>
      </c>
      <c r="FD253">
        <v>4.99035</v>
      </c>
      <c r="FE253">
        <v>3.28858</v>
      </c>
      <c r="FF253">
        <v>9999</v>
      </c>
      <c r="FG253">
        <v>9999</v>
      </c>
      <c r="FH253">
        <v>9999</v>
      </c>
      <c r="FI253">
        <v>999.9</v>
      </c>
      <c r="FJ253">
        <v>1.86738</v>
      </c>
      <c r="FK253">
        <v>1.86646</v>
      </c>
      <c r="FL253">
        <v>1.86597</v>
      </c>
      <c r="FM253">
        <v>1.86584</v>
      </c>
      <c r="FN253">
        <v>1.86768</v>
      </c>
      <c r="FO253">
        <v>1.8702</v>
      </c>
      <c r="FP253">
        <v>1.8688</v>
      </c>
      <c r="FQ253">
        <v>1.87027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-3.922</v>
      </c>
      <c r="GF253">
        <v>-0.2253</v>
      </c>
      <c r="GG253">
        <v>-1.841240210434717</v>
      </c>
      <c r="GH253">
        <v>-0.003310856085068561</v>
      </c>
      <c r="GI253">
        <v>6.863268723063948E-07</v>
      </c>
      <c r="GJ253">
        <v>-1.919107141366201E-10</v>
      </c>
      <c r="GK253">
        <v>-0.1688837207721138</v>
      </c>
      <c r="GL253">
        <v>-0.01731051475613908</v>
      </c>
      <c r="GM253">
        <v>0.001423790055903263</v>
      </c>
      <c r="GN253">
        <v>-2.424810517790065E-05</v>
      </c>
      <c r="GO253">
        <v>3</v>
      </c>
      <c r="GP253">
        <v>2318</v>
      </c>
      <c r="GQ253">
        <v>1</v>
      </c>
      <c r="GR253">
        <v>25</v>
      </c>
      <c r="GS253">
        <v>10083.6</v>
      </c>
      <c r="GT253">
        <v>10083.4</v>
      </c>
      <c r="GU253">
        <v>1.64673</v>
      </c>
      <c r="GV253">
        <v>2.2168</v>
      </c>
      <c r="GW253">
        <v>1.39648</v>
      </c>
      <c r="GX253">
        <v>2.34863</v>
      </c>
      <c r="GY253">
        <v>1.49536</v>
      </c>
      <c r="GZ253">
        <v>2.53174</v>
      </c>
      <c r="HA253">
        <v>35.2671</v>
      </c>
      <c r="HB253">
        <v>24.0525</v>
      </c>
      <c r="HC253">
        <v>18</v>
      </c>
      <c r="HD253">
        <v>527.335</v>
      </c>
      <c r="HE253">
        <v>420.561</v>
      </c>
      <c r="HF253">
        <v>13.8087</v>
      </c>
      <c r="HG253">
        <v>25.6711</v>
      </c>
      <c r="HH253">
        <v>30</v>
      </c>
      <c r="HI253">
        <v>25.6976</v>
      </c>
      <c r="HJ253">
        <v>25.6517</v>
      </c>
      <c r="HK253">
        <v>32.9632</v>
      </c>
      <c r="HL253">
        <v>25.66</v>
      </c>
      <c r="HM253">
        <v>10.9572</v>
      </c>
      <c r="HN253">
        <v>13.8117</v>
      </c>
      <c r="HO253">
        <v>754.489</v>
      </c>
      <c r="HP253">
        <v>9.100429999999999</v>
      </c>
      <c r="HQ253">
        <v>101.193</v>
      </c>
      <c r="HR253">
        <v>101.092</v>
      </c>
    </row>
    <row r="254" spans="1:226">
      <c r="A254">
        <v>238</v>
      </c>
      <c r="B254">
        <v>1679428648.1</v>
      </c>
      <c r="C254">
        <v>6735</v>
      </c>
      <c r="D254" t="s">
        <v>836</v>
      </c>
      <c r="E254" t="s">
        <v>837</v>
      </c>
      <c r="F254">
        <v>5</v>
      </c>
      <c r="G254" t="s">
        <v>747</v>
      </c>
      <c r="H254" t="s">
        <v>354</v>
      </c>
      <c r="I254">
        <v>1679428640.6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749.6953976805382</v>
      </c>
      <c r="AK254">
        <v>730.9464424242424</v>
      </c>
      <c r="AL254">
        <v>3.377698631890441</v>
      </c>
      <c r="AM254">
        <v>64.85092903669198</v>
      </c>
      <c r="AN254">
        <f>(AP254 - AO254 + BO254*1E3/(8.314*(BQ254+273.15)) * AR254/BN254 * AQ254) * BN254/(100*BB254) * 1000/(1000 - AP254)</f>
        <v>0</v>
      </c>
      <c r="AO254">
        <v>9.099864171001217</v>
      </c>
      <c r="AP254">
        <v>9.358871978021988</v>
      </c>
      <c r="AQ254">
        <v>2.965847633101495E-05</v>
      </c>
      <c r="AR254">
        <v>96.61974573591498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1.1</v>
      </c>
      <c r="BC254">
        <v>0.5</v>
      </c>
      <c r="BD254" t="s">
        <v>355</v>
      </c>
      <c r="BE254">
        <v>2</v>
      </c>
      <c r="BF254" t="b">
        <v>1</v>
      </c>
      <c r="BG254">
        <v>1679428640.6</v>
      </c>
      <c r="BH254">
        <v>700.7108888888887</v>
      </c>
      <c r="BI254">
        <v>727.6427407407407</v>
      </c>
      <c r="BJ254">
        <v>9.357502222222223</v>
      </c>
      <c r="BK254">
        <v>9.099068148148149</v>
      </c>
      <c r="BL254">
        <v>704.6113333333334</v>
      </c>
      <c r="BM254">
        <v>9.58285814814815</v>
      </c>
      <c r="BN254">
        <v>500.0561851851852</v>
      </c>
      <c r="BO254">
        <v>89.79909259259257</v>
      </c>
      <c r="BP254">
        <v>0.09997247037037038</v>
      </c>
      <c r="BQ254">
        <v>19.34416296296296</v>
      </c>
      <c r="BR254">
        <v>19.97234814814815</v>
      </c>
      <c r="BS254">
        <v>999.9000000000001</v>
      </c>
      <c r="BT254">
        <v>0</v>
      </c>
      <c r="BU254">
        <v>0</v>
      </c>
      <c r="BV254">
        <v>10007.3862962963</v>
      </c>
      <c r="BW254">
        <v>0</v>
      </c>
      <c r="BX254">
        <v>13.4898</v>
      </c>
      <c r="BY254">
        <v>-26.93183333333333</v>
      </c>
      <c r="BZ254">
        <v>707.3296296296295</v>
      </c>
      <c r="CA254">
        <v>734.3243703703704</v>
      </c>
      <c r="CB254">
        <v>0.2584337777777778</v>
      </c>
      <c r="CC254">
        <v>727.6427407407407</v>
      </c>
      <c r="CD254">
        <v>9.099068148148149</v>
      </c>
      <c r="CE254">
        <v>0.8402952592592592</v>
      </c>
      <c r="CF254">
        <v>0.817088074074074</v>
      </c>
      <c r="CG254">
        <v>4.406863703703704</v>
      </c>
      <c r="CH254">
        <v>4.007686666666666</v>
      </c>
      <c r="CI254">
        <v>1999.994814814815</v>
      </c>
      <c r="CJ254">
        <v>0.9799974074074074</v>
      </c>
      <c r="CK254">
        <v>0.02000257037037037</v>
      </c>
      <c r="CL254">
        <v>0</v>
      </c>
      <c r="CM254">
        <v>2.336014814814815</v>
      </c>
      <c r="CN254">
        <v>0</v>
      </c>
      <c r="CO254">
        <v>2361.674444444445</v>
      </c>
      <c r="CP254">
        <v>16749.4</v>
      </c>
      <c r="CQ254">
        <v>37.65944444444444</v>
      </c>
      <c r="CR254">
        <v>38.62251851851852</v>
      </c>
      <c r="CS254">
        <v>38.03903703703704</v>
      </c>
      <c r="CT254">
        <v>37.38418518518519</v>
      </c>
      <c r="CU254">
        <v>36.22900000000001</v>
      </c>
      <c r="CV254">
        <v>1959.992592592593</v>
      </c>
      <c r="CW254">
        <v>40.00148148148148</v>
      </c>
      <c r="CX254">
        <v>0</v>
      </c>
      <c r="CY254">
        <v>1679428655.1</v>
      </c>
      <c r="CZ254">
        <v>0</v>
      </c>
      <c r="DA254">
        <v>0</v>
      </c>
      <c r="DB254" t="s">
        <v>356</v>
      </c>
      <c r="DC254">
        <v>1678823626.5</v>
      </c>
      <c r="DD254">
        <v>1678823640.5</v>
      </c>
      <c r="DE254">
        <v>0</v>
      </c>
      <c r="DF254">
        <v>1.239</v>
      </c>
      <c r="DG254">
        <v>0.006</v>
      </c>
      <c r="DH254">
        <v>-2.298</v>
      </c>
      <c r="DI254">
        <v>-0.146</v>
      </c>
      <c r="DJ254">
        <v>420</v>
      </c>
      <c r="DK254">
        <v>21</v>
      </c>
      <c r="DL254">
        <v>0.57</v>
      </c>
      <c r="DM254">
        <v>0.05</v>
      </c>
      <c r="DN254">
        <v>-26.93781707317073</v>
      </c>
      <c r="DO254">
        <v>0.0316411149826354</v>
      </c>
      <c r="DP254">
        <v>0.031333585989252</v>
      </c>
      <c r="DQ254">
        <v>1</v>
      </c>
      <c r="DR254">
        <v>0.2595744878048781</v>
      </c>
      <c r="DS254">
        <v>-0.01869112891985986</v>
      </c>
      <c r="DT254">
        <v>0.002292371369074768</v>
      </c>
      <c r="DU254">
        <v>1</v>
      </c>
      <c r="DV254">
        <v>2</v>
      </c>
      <c r="DW254">
        <v>2</v>
      </c>
      <c r="DX254" t="s">
        <v>392</v>
      </c>
      <c r="DY254">
        <v>2.98414</v>
      </c>
      <c r="DZ254">
        <v>2.71572</v>
      </c>
      <c r="EA254">
        <v>0.139293</v>
      </c>
      <c r="EB254">
        <v>0.140899</v>
      </c>
      <c r="EC254">
        <v>0.0543479</v>
      </c>
      <c r="ED254">
        <v>0.0517939</v>
      </c>
      <c r="EE254">
        <v>27407.8</v>
      </c>
      <c r="EF254">
        <v>27444.8</v>
      </c>
      <c r="EG254">
        <v>29589.3</v>
      </c>
      <c r="EH254">
        <v>29539.9</v>
      </c>
      <c r="EI254">
        <v>37094.1</v>
      </c>
      <c r="EJ254">
        <v>37251</v>
      </c>
      <c r="EK254">
        <v>41683.9</v>
      </c>
      <c r="EL254">
        <v>42091.1</v>
      </c>
      <c r="EM254">
        <v>1.98148</v>
      </c>
      <c r="EN254">
        <v>1.8798</v>
      </c>
      <c r="EO254">
        <v>0.0364706</v>
      </c>
      <c r="EP254">
        <v>0</v>
      </c>
      <c r="EQ254">
        <v>19.36</v>
      </c>
      <c r="ER254">
        <v>999.9</v>
      </c>
      <c r="ES254">
        <v>26.8</v>
      </c>
      <c r="ET254">
        <v>30.8</v>
      </c>
      <c r="EU254">
        <v>13.3101</v>
      </c>
      <c r="EV254">
        <v>63.2561</v>
      </c>
      <c r="EW254">
        <v>33.3253</v>
      </c>
      <c r="EX254">
        <v>1</v>
      </c>
      <c r="EY254">
        <v>-0.124024</v>
      </c>
      <c r="EZ254">
        <v>4.77605</v>
      </c>
      <c r="FA254">
        <v>20.2789</v>
      </c>
      <c r="FB254">
        <v>5.22118</v>
      </c>
      <c r="FC254">
        <v>12.0134</v>
      </c>
      <c r="FD254">
        <v>4.9907</v>
      </c>
      <c r="FE254">
        <v>3.28865</v>
      </c>
      <c r="FF254">
        <v>9999</v>
      </c>
      <c r="FG254">
        <v>9999</v>
      </c>
      <c r="FH254">
        <v>9999</v>
      </c>
      <c r="FI254">
        <v>999.9</v>
      </c>
      <c r="FJ254">
        <v>1.86738</v>
      </c>
      <c r="FK254">
        <v>1.86646</v>
      </c>
      <c r="FL254">
        <v>1.86598</v>
      </c>
      <c r="FM254">
        <v>1.86584</v>
      </c>
      <c r="FN254">
        <v>1.86768</v>
      </c>
      <c r="FO254">
        <v>1.8702</v>
      </c>
      <c r="FP254">
        <v>1.86882</v>
      </c>
      <c r="FQ254">
        <v>1.87027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-3.966</v>
      </c>
      <c r="GF254">
        <v>-0.2254</v>
      </c>
      <c r="GG254">
        <v>-1.841240210434717</v>
      </c>
      <c r="GH254">
        <v>-0.003310856085068561</v>
      </c>
      <c r="GI254">
        <v>6.863268723063948E-07</v>
      </c>
      <c r="GJ254">
        <v>-1.919107141366201E-10</v>
      </c>
      <c r="GK254">
        <v>-0.1688837207721138</v>
      </c>
      <c r="GL254">
        <v>-0.01731051475613908</v>
      </c>
      <c r="GM254">
        <v>0.001423790055903263</v>
      </c>
      <c r="GN254">
        <v>-2.424810517790065E-05</v>
      </c>
      <c r="GO254">
        <v>3</v>
      </c>
      <c r="GP254">
        <v>2318</v>
      </c>
      <c r="GQ254">
        <v>1</v>
      </c>
      <c r="GR254">
        <v>25</v>
      </c>
      <c r="GS254">
        <v>10083.7</v>
      </c>
      <c r="GT254">
        <v>10083.5</v>
      </c>
      <c r="GU254">
        <v>1.67725</v>
      </c>
      <c r="GV254">
        <v>2.21313</v>
      </c>
      <c r="GW254">
        <v>1.39648</v>
      </c>
      <c r="GX254">
        <v>2.34741</v>
      </c>
      <c r="GY254">
        <v>1.49536</v>
      </c>
      <c r="GZ254">
        <v>2.51465</v>
      </c>
      <c r="HA254">
        <v>35.2671</v>
      </c>
      <c r="HB254">
        <v>24.0612</v>
      </c>
      <c r="HC254">
        <v>18</v>
      </c>
      <c r="HD254">
        <v>527.453</v>
      </c>
      <c r="HE254">
        <v>420.423</v>
      </c>
      <c r="HF254">
        <v>13.824</v>
      </c>
      <c r="HG254">
        <v>25.6722</v>
      </c>
      <c r="HH254">
        <v>30.0001</v>
      </c>
      <c r="HI254">
        <v>25.6976</v>
      </c>
      <c r="HJ254">
        <v>25.6527</v>
      </c>
      <c r="HK254">
        <v>33.5821</v>
      </c>
      <c r="HL254">
        <v>25.66</v>
      </c>
      <c r="HM254">
        <v>10.9572</v>
      </c>
      <c r="HN254">
        <v>13.8319</v>
      </c>
      <c r="HO254">
        <v>774.525</v>
      </c>
      <c r="HP254">
        <v>9.100429999999999</v>
      </c>
      <c r="HQ254">
        <v>101.193</v>
      </c>
      <c r="HR254">
        <v>101.092</v>
      </c>
    </row>
    <row r="255" spans="1:226">
      <c r="A255">
        <v>239</v>
      </c>
      <c r="B255">
        <v>1679428653.1</v>
      </c>
      <c r="C255">
        <v>6740</v>
      </c>
      <c r="D255" t="s">
        <v>838</v>
      </c>
      <c r="E255" t="s">
        <v>839</v>
      </c>
      <c r="F255">
        <v>5</v>
      </c>
      <c r="G255" t="s">
        <v>747</v>
      </c>
      <c r="H255" t="s">
        <v>354</v>
      </c>
      <c r="I255">
        <v>1679428645.314285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766.8077973483996</v>
      </c>
      <c r="AK255">
        <v>747.7675575757571</v>
      </c>
      <c r="AL255">
        <v>3.375472861258873</v>
      </c>
      <c r="AM255">
        <v>64.85092903669198</v>
      </c>
      <c r="AN255">
        <f>(AP255 - AO255 + BO255*1E3/(8.314*(BQ255+273.15)) * AR255/BN255 * AQ255) * BN255/(100*BB255) * 1000/(1000 - AP255)</f>
        <v>0</v>
      </c>
      <c r="AO255">
        <v>9.101525810672978</v>
      </c>
      <c r="AP255">
        <v>9.359352527472529</v>
      </c>
      <c r="AQ255">
        <v>-1.655737769790331E-05</v>
      </c>
      <c r="AR255">
        <v>96.61974573591498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1.1</v>
      </c>
      <c r="BC255">
        <v>0.5</v>
      </c>
      <c r="BD255" t="s">
        <v>355</v>
      </c>
      <c r="BE255">
        <v>2</v>
      </c>
      <c r="BF255" t="b">
        <v>1</v>
      </c>
      <c r="BG255">
        <v>1679428645.314285</v>
      </c>
      <c r="BH255">
        <v>716.4456785714286</v>
      </c>
      <c r="BI255">
        <v>743.4609642857142</v>
      </c>
      <c r="BJ255">
        <v>9.358119285714285</v>
      </c>
      <c r="BK255">
        <v>9.100511428571428</v>
      </c>
      <c r="BL255">
        <v>720.3875</v>
      </c>
      <c r="BM255">
        <v>9.58347357142857</v>
      </c>
      <c r="BN255">
        <v>500.0598214285714</v>
      </c>
      <c r="BO255">
        <v>89.79883571428572</v>
      </c>
      <c r="BP255">
        <v>0.09997827142857145</v>
      </c>
      <c r="BQ255">
        <v>19.34477857142857</v>
      </c>
      <c r="BR255">
        <v>19.97062142857143</v>
      </c>
      <c r="BS255">
        <v>999.9000000000002</v>
      </c>
      <c r="BT255">
        <v>0</v>
      </c>
      <c r="BU255">
        <v>0</v>
      </c>
      <c r="BV255">
        <v>10005.73678571429</v>
      </c>
      <c r="BW255">
        <v>0</v>
      </c>
      <c r="BX255">
        <v>13.48685</v>
      </c>
      <c r="BY255">
        <v>-27.01529642857143</v>
      </c>
      <c r="BZ255">
        <v>723.2135357142859</v>
      </c>
      <c r="CA255">
        <v>750.2889642857142</v>
      </c>
      <c r="CB255">
        <v>0.2576075</v>
      </c>
      <c r="CC255">
        <v>743.4609642857142</v>
      </c>
      <c r="CD255">
        <v>9.100511428571428</v>
      </c>
      <c r="CE255">
        <v>0.8403482142857143</v>
      </c>
      <c r="CF255">
        <v>0.8172152857142857</v>
      </c>
      <c r="CG255">
        <v>4.407763928571428</v>
      </c>
      <c r="CH255">
        <v>4.0099025</v>
      </c>
      <c r="CI255">
        <v>1999.997142857143</v>
      </c>
      <c r="CJ255">
        <v>0.9800008928571428</v>
      </c>
      <c r="CK255">
        <v>0.01999918928571429</v>
      </c>
      <c r="CL255">
        <v>0</v>
      </c>
      <c r="CM255">
        <v>2.314728571428571</v>
      </c>
      <c r="CN255">
        <v>0</v>
      </c>
      <c r="CO255">
        <v>2361.788571428572</v>
      </c>
      <c r="CP255">
        <v>16749.45</v>
      </c>
      <c r="CQ255">
        <v>37.62475</v>
      </c>
      <c r="CR255">
        <v>38.59349999999999</v>
      </c>
      <c r="CS255">
        <v>38.01767857142857</v>
      </c>
      <c r="CT255">
        <v>37.35475</v>
      </c>
      <c r="CU255">
        <v>36.2095</v>
      </c>
      <c r="CV255">
        <v>1960.001428571428</v>
      </c>
      <c r="CW255">
        <v>39.995</v>
      </c>
      <c r="CX255">
        <v>0</v>
      </c>
      <c r="CY255">
        <v>1679428660.5</v>
      </c>
      <c r="CZ255">
        <v>0</v>
      </c>
      <c r="DA255">
        <v>0</v>
      </c>
      <c r="DB255" t="s">
        <v>356</v>
      </c>
      <c r="DC255">
        <v>1678823626.5</v>
      </c>
      <c r="DD255">
        <v>1678823640.5</v>
      </c>
      <c r="DE255">
        <v>0</v>
      </c>
      <c r="DF255">
        <v>1.239</v>
      </c>
      <c r="DG255">
        <v>0.006</v>
      </c>
      <c r="DH255">
        <v>-2.298</v>
      </c>
      <c r="DI255">
        <v>-0.146</v>
      </c>
      <c r="DJ255">
        <v>420</v>
      </c>
      <c r="DK255">
        <v>21</v>
      </c>
      <c r="DL255">
        <v>0.57</v>
      </c>
      <c r="DM255">
        <v>0.05</v>
      </c>
      <c r="DN255">
        <v>-26.97999268292683</v>
      </c>
      <c r="DO255">
        <v>-0.6530822299650729</v>
      </c>
      <c r="DP255">
        <v>0.09956158871000631</v>
      </c>
      <c r="DQ255">
        <v>0</v>
      </c>
      <c r="DR255">
        <v>0.2582020487804878</v>
      </c>
      <c r="DS255">
        <v>-0.01016243205574912</v>
      </c>
      <c r="DT255">
        <v>0.001289007539405748</v>
      </c>
      <c r="DU255">
        <v>1</v>
      </c>
      <c r="DV255">
        <v>1</v>
      </c>
      <c r="DW255">
        <v>2</v>
      </c>
      <c r="DX255" t="s">
        <v>357</v>
      </c>
      <c r="DY255">
        <v>2.98414</v>
      </c>
      <c r="DZ255">
        <v>2.71561</v>
      </c>
      <c r="EA255">
        <v>0.141439</v>
      </c>
      <c r="EB255">
        <v>0.143004</v>
      </c>
      <c r="EC255">
        <v>0.0543537</v>
      </c>
      <c r="ED255">
        <v>0.0518013</v>
      </c>
      <c r="EE255">
        <v>27339.7</v>
      </c>
      <c r="EF255">
        <v>27377.3</v>
      </c>
      <c r="EG255">
        <v>29589.5</v>
      </c>
      <c r="EH255">
        <v>29539.6</v>
      </c>
      <c r="EI255">
        <v>37094.1</v>
      </c>
      <c r="EJ255">
        <v>37250.4</v>
      </c>
      <c r="EK255">
        <v>41684.2</v>
      </c>
      <c r="EL255">
        <v>42090.6</v>
      </c>
      <c r="EM255">
        <v>1.98127</v>
      </c>
      <c r="EN255">
        <v>1.87995</v>
      </c>
      <c r="EO255">
        <v>0.0369176</v>
      </c>
      <c r="EP255">
        <v>0</v>
      </c>
      <c r="EQ255">
        <v>19.3607</v>
      </c>
      <c r="ER255">
        <v>999.9</v>
      </c>
      <c r="ES255">
        <v>26.7</v>
      </c>
      <c r="ET255">
        <v>30.8</v>
      </c>
      <c r="EU255">
        <v>13.2608</v>
      </c>
      <c r="EV255">
        <v>63.2361</v>
      </c>
      <c r="EW255">
        <v>33.5136</v>
      </c>
      <c r="EX255">
        <v>1</v>
      </c>
      <c r="EY255">
        <v>-0.124177</v>
      </c>
      <c r="EZ255">
        <v>4.72541</v>
      </c>
      <c r="FA255">
        <v>20.2803</v>
      </c>
      <c r="FB255">
        <v>5.22088</v>
      </c>
      <c r="FC255">
        <v>12.0122</v>
      </c>
      <c r="FD255">
        <v>4.9905</v>
      </c>
      <c r="FE255">
        <v>3.28865</v>
      </c>
      <c r="FF255">
        <v>9999</v>
      </c>
      <c r="FG255">
        <v>9999</v>
      </c>
      <c r="FH255">
        <v>9999</v>
      </c>
      <c r="FI255">
        <v>999.9</v>
      </c>
      <c r="FJ255">
        <v>1.86739</v>
      </c>
      <c r="FK255">
        <v>1.86646</v>
      </c>
      <c r="FL255">
        <v>1.866</v>
      </c>
      <c r="FM255">
        <v>1.86584</v>
      </c>
      <c r="FN255">
        <v>1.86768</v>
      </c>
      <c r="FO255">
        <v>1.87021</v>
      </c>
      <c r="FP255">
        <v>1.8688</v>
      </c>
      <c r="FQ255">
        <v>1.87027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-4.01</v>
      </c>
      <c r="GF255">
        <v>-0.2254</v>
      </c>
      <c r="GG255">
        <v>-1.841240210434717</v>
      </c>
      <c r="GH255">
        <v>-0.003310856085068561</v>
      </c>
      <c r="GI255">
        <v>6.863268723063948E-07</v>
      </c>
      <c r="GJ255">
        <v>-1.919107141366201E-10</v>
      </c>
      <c r="GK255">
        <v>-0.1688837207721138</v>
      </c>
      <c r="GL255">
        <v>-0.01731051475613908</v>
      </c>
      <c r="GM255">
        <v>0.001423790055903263</v>
      </c>
      <c r="GN255">
        <v>-2.424810517790065E-05</v>
      </c>
      <c r="GO255">
        <v>3</v>
      </c>
      <c r="GP255">
        <v>2318</v>
      </c>
      <c r="GQ255">
        <v>1</v>
      </c>
      <c r="GR255">
        <v>25</v>
      </c>
      <c r="GS255">
        <v>10083.8</v>
      </c>
      <c r="GT255">
        <v>10083.5</v>
      </c>
      <c r="GU255">
        <v>1.70532</v>
      </c>
      <c r="GV255">
        <v>2.21924</v>
      </c>
      <c r="GW255">
        <v>1.39648</v>
      </c>
      <c r="GX255">
        <v>2.34741</v>
      </c>
      <c r="GY255">
        <v>1.49536</v>
      </c>
      <c r="GZ255">
        <v>2.41699</v>
      </c>
      <c r="HA255">
        <v>35.2671</v>
      </c>
      <c r="HB255">
        <v>24.0525</v>
      </c>
      <c r="HC255">
        <v>18</v>
      </c>
      <c r="HD255">
        <v>527.325</v>
      </c>
      <c r="HE255">
        <v>420.519</v>
      </c>
      <c r="HF255">
        <v>13.8468</v>
      </c>
      <c r="HG255">
        <v>25.6733</v>
      </c>
      <c r="HH255">
        <v>30.0001</v>
      </c>
      <c r="HI255">
        <v>25.6981</v>
      </c>
      <c r="HJ255">
        <v>25.6539</v>
      </c>
      <c r="HK255">
        <v>34.1354</v>
      </c>
      <c r="HL255">
        <v>25.66</v>
      </c>
      <c r="HM255">
        <v>10.9572</v>
      </c>
      <c r="HN255">
        <v>13.8579</v>
      </c>
      <c r="HO255">
        <v>787.881</v>
      </c>
      <c r="HP255">
        <v>9.100429999999999</v>
      </c>
      <c r="HQ255">
        <v>101.194</v>
      </c>
      <c r="HR255">
        <v>101.091</v>
      </c>
    </row>
    <row r="256" spans="1:226">
      <c r="A256">
        <v>240</v>
      </c>
      <c r="B256">
        <v>1679428658.1</v>
      </c>
      <c r="C256">
        <v>6745</v>
      </c>
      <c r="D256" t="s">
        <v>840</v>
      </c>
      <c r="E256" t="s">
        <v>841</v>
      </c>
      <c r="F256">
        <v>5</v>
      </c>
      <c r="G256" t="s">
        <v>747</v>
      </c>
      <c r="H256" t="s">
        <v>354</v>
      </c>
      <c r="I256">
        <v>1679428650.6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783.6766646451458</v>
      </c>
      <c r="AK256">
        <v>764.684539393939</v>
      </c>
      <c r="AL256">
        <v>3.387588351633318</v>
      </c>
      <c r="AM256">
        <v>64.85092903669198</v>
      </c>
      <c r="AN256">
        <f>(AP256 - AO256 + BO256*1E3/(8.314*(BQ256+273.15)) * AR256/BN256 * AQ256) * BN256/(100*BB256) * 1000/(1000 - AP256)</f>
        <v>0</v>
      </c>
      <c r="AO256">
        <v>9.103235846116704</v>
      </c>
      <c r="AP256">
        <v>9.361029560439562</v>
      </c>
      <c r="AQ256">
        <v>2.874274145758878E-05</v>
      </c>
      <c r="AR256">
        <v>96.61974573591498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1.1</v>
      </c>
      <c r="BC256">
        <v>0.5</v>
      </c>
      <c r="BD256" t="s">
        <v>355</v>
      </c>
      <c r="BE256">
        <v>2</v>
      </c>
      <c r="BF256" t="b">
        <v>1</v>
      </c>
      <c r="BG256">
        <v>1679428650.6</v>
      </c>
      <c r="BH256">
        <v>734.0979259259258</v>
      </c>
      <c r="BI256">
        <v>761.184925925926</v>
      </c>
      <c r="BJ256">
        <v>9.359261481481481</v>
      </c>
      <c r="BK256">
        <v>9.102058518518518</v>
      </c>
      <c r="BL256">
        <v>738.086111111111</v>
      </c>
      <c r="BM256">
        <v>9.584612592592592</v>
      </c>
      <c r="BN256">
        <v>500.047</v>
      </c>
      <c r="BO256">
        <v>89.79952222222222</v>
      </c>
      <c r="BP256">
        <v>0.09993315925925926</v>
      </c>
      <c r="BQ256">
        <v>19.34744814814815</v>
      </c>
      <c r="BR256">
        <v>19.97163703703704</v>
      </c>
      <c r="BS256">
        <v>999.9000000000001</v>
      </c>
      <c r="BT256">
        <v>0</v>
      </c>
      <c r="BU256">
        <v>0</v>
      </c>
      <c r="BV256">
        <v>10009.78814814815</v>
      </c>
      <c r="BW256">
        <v>0</v>
      </c>
      <c r="BX256">
        <v>13.48212592592593</v>
      </c>
      <c r="BY256">
        <v>-27.08695925925926</v>
      </c>
      <c r="BZ256">
        <v>741.0335185185185</v>
      </c>
      <c r="CA256">
        <v>768.1768888888888</v>
      </c>
      <c r="CB256">
        <v>0.2572024444444445</v>
      </c>
      <c r="CC256">
        <v>761.184925925926</v>
      </c>
      <c r="CD256">
        <v>9.102058518518518</v>
      </c>
      <c r="CE256">
        <v>0.8404572222222222</v>
      </c>
      <c r="CF256">
        <v>0.8173605185185188</v>
      </c>
      <c r="CG256">
        <v>4.409615185185185</v>
      </c>
      <c r="CH256">
        <v>4.012430370370371</v>
      </c>
      <c r="CI256">
        <v>1999.953333333333</v>
      </c>
      <c r="CJ256">
        <v>0.9800046666666667</v>
      </c>
      <c r="CK256">
        <v>0.01999558148148148</v>
      </c>
      <c r="CL256">
        <v>0</v>
      </c>
      <c r="CM256">
        <v>2.329874074074074</v>
      </c>
      <c r="CN256">
        <v>0</v>
      </c>
      <c r="CO256">
        <v>2361.755925925926</v>
      </c>
      <c r="CP256">
        <v>16749.10740740741</v>
      </c>
      <c r="CQ256">
        <v>37.58766666666666</v>
      </c>
      <c r="CR256">
        <v>38.55985185185185</v>
      </c>
      <c r="CS256">
        <v>37.97666666666666</v>
      </c>
      <c r="CT256">
        <v>37.333</v>
      </c>
      <c r="CU256">
        <v>36.17092592592593</v>
      </c>
      <c r="CV256">
        <v>1959.965925925926</v>
      </c>
      <c r="CW256">
        <v>39.98888888888889</v>
      </c>
      <c r="CX256">
        <v>0</v>
      </c>
      <c r="CY256">
        <v>1679428665.3</v>
      </c>
      <c r="CZ256">
        <v>0</v>
      </c>
      <c r="DA256">
        <v>0</v>
      </c>
      <c r="DB256" t="s">
        <v>356</v>
      </c>
      <c r="DC256">
        <v>1678823626.5</v>
      </c>
      <c r="DD256">
        <v>1678823640.5</v>
      </c>
      <c r="DE256">
        <v>0</v>
      </c>
      <c r="DF256">
        <v>1.239</v>
      </c>
      <c r="DG256">
        <v>0.006</v>
      </c>
      <c r="DH256">
        <v>-2.298</v>
      </c>
      <c r="DI256">
        <v>-0.146</v>
      </c>
      <c r="DJ256">
        <v>420</v>
      </c>
      <c r="DK256">
        <v>21</v>
      </c>
      <c r="DL256">
        <v>0.57</v>
      </c>
      <c r="DM256">
        <v>0.05</v>
      </c>
      <c r="DN256">
        <v>-27.0452175</v>
      </c>
      <c r="DO256">
        <v>-1.046977485928653</v>
      </c>
      <c r="DP256">
        <v>0.1206720408535054</v>
      </c>
      <c r="DQ256">
        <v>0</v>
      </c>
      <c r="DR256">
        <v>0.2575831</v>
      </c>
      <c r="DS256">
        <v>-0.007569658536585897</v>
      </c>
      <c r="DT256">
        <v>0.001137328026560505</v>
      </c>
      <c r="DU256">
        <v>1</v>
      </c>
      <c r="DV256">
        <v>1</v>
      </c>
      <c r="DW256">
        <v>2</v>
      </c>
      <c r="DX256" t="s">
        <v>357</v>
      </c>
      <c r="DY256">
        <v>2.98435</v>
      </c>
      <c r="DZ256">
        <v>2.7157</v>
      </c>
      <c r="EA256">
        <v>0.143578</v>
      </c>
      <c r="EB256">
        <v>0.145075</v>
      </c>
      <c r="EC256">
        <v>0.0543621</v>
      </c>
      <c r="ED256">
        <v>0.05181</v>
      </c>
      <c r="EE256">
        <v>27271.3</v>
      </c>
      <c r="EF256">
        <v>27311.2</v>
      </c>
      <c r="EG256">
        <v>29589.1</v>
      </c>
      <c r="EH256">
        <v>29539.6</v>
      </c>
      <c r="EI256">
        <v>37093.2</v>
      </c>
      <c r="EJ256">
        <v>37250.3</v>
      </c>
      <c r="EK256">
        <v>41683.5</v>
      </c>
      <c r="EL256">
        <v>42090.8</v>
      </c>
      <c r="EM256">
        <v>1.98142</v>
      </c>
      <c r="EN256">
        <v>1.87978</v>
      </c>
      <c r="EO256">
        <v>0.0377372</v>
      </c>
      <c r="EP256">
        <v>0</v>
      </c>
      <c r="EQ256">
        <v>19.3616</v>
      </c>
      <c r="ER256">
        <v>999.9</v>
      </c>
      <c r="ES256">
        <v>26.7</v>
      </c>
      <c r="ET256">
        <v>30.8</v>
      </c>
      <c r="EU256">
        <v>13.2618</v>
      </c>
      <c r="EV256">
        <v>62.8861</v>
      </c>
      <c r="EW256">
        <v>33.4175</v>
      </c>
      <c r="EX256">
        <v>1</v>
      </c>
      <c r="EY256">
        <v>-0.124184</v>
      </c>
      <c r="EZ256">
        <v>4.72229</v>
      </c>
      <c r="FA256">
        <v>20.2803</v>
      </c>
      <c r="FB256">
        <v>5.22088</v>
      </c>
      <c r="FC256">
        <v>12.0128</v>
      </c>
      <c r="FD256">
        <v>4.99085</v>
      </c>
      <c r="FE256">
        <v>3.28865</v>
      </c>
      <c r="FF256">
        <v>9999</v>
      </c>
      <c r="FG256">
        <v>9999</v>
      </c>
      <c r="FH256">
        <v>9999</v>
      </c>
      <c r="FI256">
        <v>999.9</v>
      </c>
      <c r="FJ256">
        <v>1.86742</v>
      </c>
      <c r="FK256">
        <v>1.86646</v>
      </c>
      <c r="FL256">
        <v>1.86596</v>
      </c>
      <c r="FM256">
        <v>1.86585</v>
      </c>
      <c r="FN256">
        <v>1.86768</v>
      </c>
      <c r="FO256">
        <v>1.87019</v>
      </c>
      <c r="FP256">
        <v>1.86882</v>
      </c>
      <c r="FQ256">
        <v>1.87027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-4.054</v>
      </c>
      <c r="GF256">
        <v>-0.2253</v>
      </c>
      <c r="GG256">
        <v>-1.841240210434717</v>
      </c>
      <c r="GH256">
        <v>-0.003310856085068561</v>
      </c>
      <c r="GI256">
        <v>6.863268723063948E-07</v>
      </c>
      <c r="GJ256">
        <v>-1.919107141366201E-10</v>
      </c>
      <c r="GK256">
        <v>-0.1688837207721138</v>
      </c>
      <c r="GL256">
        <v>-0.01731051475613908</v>
      </c>
      <c r="GM256">
        <v>0.001423790055903263</v>
      </c>
      <c r="GN256">
        <v>-2.424810517790065E-05</v>
      </c>
      <c r="GO256">
        <v>3</v>
      </c>
      <c r="GP256">
        <v>2318</v>
      </c>
      <c r="GQ256">
        <v>1</v>
      </c>
      <c r="GR256">
        <v>25</v>
      </c>
      <c r="GS256">
        <v>10083.9</v>
      </c>
      <c r="GT256">
        <v>10083.6</v>
      </c>
      <c r="GU256">
        <v>1.73584</v>
      </c>
      <c r="GV256">
        <v>2.21069</v>
      </c>
      <c r="GW256">
        <v>1.39648</v>
      </c>
      <c r="GX256">
        <v>2.34863</v>
      </c>
      <c r="GY256">
        <v>1.49536</v>
      </c>
      <c r="GZ256">
        <v>2.43164</v>
      </c>
      <c r="HA256">
        <v>35.2671</v>
      </c>
      <c r="HB256">
        <v>24.0525</v>
      </c>
      <c r="HC256">
        <v>18</v>
      </c>
      <c r="HD256">
        <v>527.439</v>
      </c>
      <c r="HE256">
        <v>420.418</v>
      </c>
      <c r="HF256">
        <v>13.8698</v>
      </c>
      <c r="HG256">
        <v>25.6733</v>
      </c>
      <c r="HH256">
        <v>30.0001</v>
      </c>
      <c r="HI256">
        <v>25.6997</v>
      </c>
      <c r="HJ256">
        <v>25.6539</v>
      </c>
      <c r="HK256">
        <v>34.7511</v>
      </c>
      <c r="HL256">
        <v>25.66</v>
      </c>
      <c r="HM256">
        <v>10.5858</v>
      </c>
      <c r="HN256">
        <v>13.8758</v>
      </c>
      <c r="HO256">
        <v>807.919</v>
      </c>
      <c r="HP256">
        <v>9.100429999999999</v>
      </c>
      <c r="HQ256">
        <v>101.192</v>
      </c>
      <c r="HR256">
        <v>101.092</v>
      </c>
    </row>
    <row r="257" spans="1:226">
      <c r="A257">
        <v>241</v>
      </c>
      <c r="B257">
        <v>1679428663.1</v>
      </c>
      <c r="C257">
        <v>6750</v>
      </c>
      <c r="D257" t="s">
        <v>842</v>
      </c>
      <c r="E257" t="s">
        <v>843</v>
      </c>
      <c r="F257">
        <v>5</v>
      </c>
      <c r="G257" t="s">
        <v>747</v>
      </c>
      <c r="H257" t="s">
        <v>354</v>
      </c>
      <c r="I257">
        <v>1679428655.314285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800.4388095567895</v>
      </c>
      <c r="AK257">
        <v>781.4445393939392</v>
      </c>
      <c r="AL257">
        <v>3.345346012319055</v>
      </c>
      <c r="AM257">
        <v>64.85092903669198</v>
      </c>
      <c r="AN257">
        <f>(AP257 - AO257 + BO257*1E3/(8.314*(BQ257+273.15)) * AR257/BN257 * AQ257) * BN257/(100*BB257) * 1000/(1000 - AP257)</f>
        <v>0</v>
      </c>
      <c r="AO257">
        <v>9.105702414763117</v>
      </c>
      <c r="AP257">
        <v>9.355057472527475</v>
      </c>
      <c r="AQ257">
        <v>4.746870352504355E-05</v>
      </c>
      <c r="AR257">
        <v>96.61974573591498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1.1</v>
      </c>
      <c r="BC257">
        <v>0.5</v>
      </c>
      <c r="BD257" t="s">
        <v>355</v>
      </c>
      <c r="BE257">
        <v>2</v>
      </c>
      <c r="BF257" t="b">
        <v>1</v>
      </c>
      <c r="BG257">
        <v>1679428655.314285</v>
      </c>
      <c r="BH257">
        <v>749.8454999999998</v>
      </c>
      <c r="BI257">
        <v>776.9846428571429</v>
      </c>
      <c r="BJ257">
        <v>9.35973892857143</v>
      </c>
      <c r="BK257">
        <v>9.086863214285716</v>
      </c>
      <c r="BL257">
        <v>753.8748928571429</v>
      </c>
      <c r="BM257">
        <v>9.585088571428571</v>
      </c>
      <c r="BN257">
        <v>500.0664285714286</v>
      </c>
      <c r="BO257">
        <v>89.80033928571429</v>
      </c>
      <c r="BP257">
        <v>0.09995346071428571</v>
      </c>
      <c r="BQ257">
        <v>19.34975357142857</v>
      </c>
      <c r="BR257">
        <v>19.97881785714285</v>
      </c>
      <c r="BS257">
        <v>999.9000000000002</v>
      </c>
      <c r="BT257">
        <v>0</v>
      </c>
      <c r="BU257">
        <v>0</v>
      </c>
      <c r="BV257">
        <v>10007.67</v>
      </c>
      <c r="BW257">
        <v>0</v>
      </c>
      <c r="BX257">
        <v>13.4824</v>
      </c>
      <c r="BY257">
        <v>-27.13911071428572</v>
      </c>
      <c r="BZ257">
        <v>756.9302857142857</v>
      </c>
      <c r="CA257">
        <v>784.1093214285714</v>
      </c>
      <c r="CB257">
        <v>0.2728754285714286</v>
      </c>
      <c r="CC257">
        <v>776.9846428571429</v>
      </c>
      <c r="CD257">
        <v>9.086863214285716</v>
      </c>
      <c r="CE257">
        <v>0.8405076071428571</v>
      </c>
      <c r="CF257">
        <v>0.8160032857142857</v>
      </c>
      <c r="CG257">
        <v>4.410471785714287</v>
      </c>
      <c r="CH257">
        <v>3.988685</v>
      </c>
      <c r="CI257">
        <v>1999.972142857143</v>
      </c>
      <c r="CJ257">
        <v>0.9800023214285715</v>
      </c>
      <c r="CK257">
        <v>0.01999785</v>
      </c>
      <c r="CL257">
        <v>0</v>
      </c>
      <c r="CM257">
        <v>2.319053571428571</v>
      </c>
      <c r="CN257">
        <v>0</v>
      </c>
      <c r="CO257">
        <v>2361.737857142857</v>
      </c>
      <c r="CP257">
        <v>16749.25</v>
      </c>
      <c r="CQ257">
        <v>37.56210714285714</v>
      </c>
      <c r="CR257">
        <v>38.531</v>
      </c>
      <c r="CS257">
        <v>37.95060714285714</v>
      </c>
      <c r="CT257">
        <v>37.31203571428572</v>
      </c>
      <c r="CU257">
        <v>36.15157142857142</v>
      </c>
      <c r="CV257">
        <v>1959.978928571429</v>
      </c>
      <c r="CW257">
        <v>39.99607142857143</v>
      </c>
      <c r="CX257">
        <v>0</v>
      </c>
      <c r="CY257">
        <v>1679428670.1</v>
      </c>
      <c r="CZ257">
        <v>0</v>
      </c>
      <c r="DA257">
        <v>0</v>
      </c>
      <c r="DB257" t="s">
        <v>356</v>
      </c>
      <c r="DC257">
        <v>1678823626.5</v>
      </c>
      <c r="DD257">
        <v>1678823640.5</v>
      </c>
      <c r="DE257">
        <v>0</v>
      </c>
      <c r="DF257">
        <v>1.239</v>
      </c>
      <c r="DG257">
        <v>0.006</v>
      </c>
      <c r="DH257">
        <v>-2.298</v>
      </c>
      <c r="DI257">
        <v>-0.146</v>
      </c>
      <c r="DJ257">
        <v>420</v>
      </c>
      <c r="DK257">
        <v>21</v>
      </c>
      <c r="DL257">
        <v>0.57</v>
      </c>
      <c r="DM257">
        <v>0.05</v>
      </c>
      <c r="DN257">
        <v>-27.08420731707317</v>
      </c>
      <c r="DO257">
        <v>-0.5934940766550714</v>
      </c>
      <c r="DP257">
        <v>0.1031601203676371</v>
      </c>
      <c r="DQ257">
        <v>0</v>
      </c>
      <c r="DR257">
        <v>0.2680452195121951</v>
      </c>
      <c r="DS257">
        <v>0.1690628362369337</v>
      </c>
      <c r="DT257">
        <v>0.02963164966927333</v>
      </c>
      <c r="DU257">
        <v>0</v>
      </c>
      <c r="DV257">
        <v>0</v>
      </c>
      <c r="DW257">
        <v>2</v>
      </c>
      <c r="DX257" t="s">
        <v>381</v>
      </c>
      <c r="DY257">
        <v>2.98422</v>
      </c>
      <c r="DZ257">
        <v>2.71573</v>
      </c>
      <c r="EA257">
        <v>0.145668</v>
      </c>
      <c r="EB257">
        <v>0.147123</v>
      </c>
      <c r="EC257">
        <v>0.0543036</v>
      </c>
      <c r="ED257">
        <v>0.0510975</v>
      </c>
      <c r="EE257">
        <v>27204.1</v>
      </c>
      <c r="EF257">
        <v>27246.2</v>
      </c>
      <c r="EG257">
        <v>29588.4</v>
      </c>
      <c r="EH257">
        <v>29540.1</v>
      </c>
      <c r="EI257">
        <v>37094.8</v>
      </c>
      <c r="EJ257">
        <v>37279</v>
      </c>
      <c r="EK257">
        <v>41682.6</v>
      </c>
      <c r="EL257">
        <v>42091.5</v>
      </c>
      <c r="EM257">
        <v>1.98137</v>
      </c>
      <c r="EN257">
        <v>1.88025</v>
      </c>
      <c r="EO257">
        <v>0.0376627</v>
      </c>
      <c r="EP257">
        <v>0</v>
      </c>
      <c r="EQ257">
        <v>19.3633</v>
      </c>
      <c r="ER257">
        <v>999.9</v>
      </c>
      <c r="ES257">
        <v>26.7</v>
      </c>
      <c r="ET257">
        <v>30.8</v>
      </c>
      <c r="EU257">
        <v>13.2612</v>
      </c>
      <c r="EV257">
        <v>62.7761</v>
      </c>
      <c r="EW257">
        <v>33.3854</v>
      </c>
      <c r="EX257">
        <v>1</v>
      </c>
      <c r="EY257">
        <v>-0.12404</v>
      </c>
      <c r="EZ257">
        <v>4.74298</v>
      </c>
      <c r="FA257">
        <v>20.2798</v>
      </c>
      <c r="FB257">
        <v>5.22088</v>
      </c>
      <c r="FC257">
        <v>12.0131</v>
      </c>
      <c r="FD257">
        <v>4.9913</v>
      </c>
      <c r="FE257">
        <v>3.28863</v>
      </c>
      <c r="FF257">
        <v>9999</v>
      </c>
      <c r="FG257">
        <v>9999</v>
      </c>
      <c r="FH257">
        <v>9999</v>
      </c>
      <c r="FI257">
        <v>999.9</v>
      </c>
      <c r="FJ257">
        <v>1.86739</v>
      </c>
      <c r="FK257">
        <v>1.86646</v>
      </c>
      <c r="FL257">
        <v>1.86598</v>
      </c>
      <c r="FM257">
        <v>1.86585</v>
      </c>
      <c r="FN257">
        <v>1.86768</v>
      </c>
      <c r="FO257">
        <v>1.87019</v>
      </c>
      <c r="FP257">
        <v>1.86878</v>
      </c>
      <c r="FQ257">
        <v>1.87027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-4.097</v>
      </c>
      <c r="GF257">
        <v>-0.2254</v>
      </c>
      <c r="GG257">
        <v>-1.841240210434717</v>
      </c>
      <c r="GH257">
        <v>-0.003310856085068561</v>
      </c>
      <c r="GI257">
        <v>6.863268723063948E-07</v>
      </c>
      <c r="GJ257">
        <v>-1.919107141366201E-10</v>
      </c>
      <c r="GK257">
        <v>-0.1688837207721138</v>
      </c>
      <c r="GL257">
        <v>-0.01731051475613908</v>
      </c>
      <c r="GM257">
        <v>0.001423790055903263</v>
      </c>
      <c r="GN257">
        <v>-2.424810517790065E-05</v>
      </c>
      <c r="GO257">
        <v>3</v>
      </c>
      <c r="GP257">
        <v>2318</v>
      </c>
      <c r="GQ257">
        <v>1</v>
      </c>
      <c r="GR257">
        <v>25</v>
      </c>
      <c r="GS257">
        <v>10083.9</v>
      </c>
      <c r="GT257">
        <v>10083.7</v>
      </c>
      <c r="GU257">
        <v>1.76392</v>
      </c>
      <c r="GV257">
        <v>2.21069</v>
      </c>
      <c r="GW257">
        <v>1.39648</v>
      </c>
      <c r="GX257">
        <v>2.35107</v>
      </c>
      <c r="GY257">
        <v>1.49536</v>
      </c>
      <c r="GZ257">
        <v>2.50366</v>
      </c>
      <c r="HA257">
        <v>35.2671</v>
      </c>
      <c r="HB257">
        <v>24.0525</v>
      </c>
      <c r="HC257">
        <v>18</v>
      </c>
      <c r="HD257">
        <v>527.405</v>
      </c>
      <c r="HE257">
        <v>420.706</v>
      </c>
      <c r="HF257">
        <v>13.8875</v>
      </c>
      <c r="HG257">
        <v>25.6755</v>
      </c>
      <c r="HH257">
        <v>30.0001</v>
      </c>
      <c r="HI257">
        <v>25.6997</v>
      </c>
      <c r="HJ257">
        <v>25.6555</v>
      </c>
      <c r="HK257">
        <v>35.3043</v>
      </c>
      <c r="HL257">
        <v>24.6908</v>
      </c>
      <c r="HM257">
        <v>10.5858</v>
      </c>
      <c r="HN257">
        <v>13.8878</v>
      </c>
      <c r="HO257">
        <v>821.277</v>
      </c>
      <c r="HP257">
        <v>9.10563</v>
      </c>
      <c r="HQ257">
        <v>101.19</v>
      </c>
      <c r="HR257">
        <v>101.093</v>
      </c>
    </row>
    <row r="258" spans="1:226">
      <c r="A258">
        <v>242</v>
      </c>
      <c r="B258">
        <v>1679428668.1</v>
      </c>
      <c r="C258">
        <v>6755</v>
      </c>
      <c r="D258" t="s">
        <v>844</v>
      </c>
      <c r="E258" t="s">
        <v>845</v>
      </c>
      <c r="F258">
        <v>5</v>
      </c>
      <c r="G258" t="s">
        <v>747</v>
      </c>
      <c r="H258" t="s">
        <v>354</v>
      </c>
      <c r="I258">
        <v>1679428660.6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817.2621200042854</v>
      </c>
      <c r="AK258">
        <v>798.2497090909087</v>
      </c>
      <c r="AL258">
        <v>3.367629125840063</v>
      </c>
      <c r="AM258">
        <v>64.85092903669198</v>
      </c>
      <c r="AN258">
        <f>(AP258 - AO258 + BO258*1E3/(8.314*(BQ258+273.15)) * AR258/BN258 * AQ258) * BN258/(100*BB258) * 1000/(1000 - AP258)</f>
        <v>0</v>
      </c>
      <c r="AO258">
        <v>8.917285636581338</v>
      </c>
      <c r="AP258">
        <v>9.279610989010992</v>
      </c>
      <c r="AQ258">
        <v>-0.01155015634099912</v>
      </c>
      <c r="AR258">
        <v>96.61974573591498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1.1</v>
      </c>
      <c r="BC258">
        <v>0.5</v>
      </c>
      <c r="BD258" t="s">
        <v>355</v>
      </c>
      <c r="BE258">
        <v>2</v>
      </c>
      <c r="BF258" t="b">
        <v>1</v>
      </c>
      <c r="BG258">
        <v>1679428660.6</v>
      </c>
      <c r="BH258">
        <v>767.4878148148148</v>
      </c>
      <c r="BI258">
        <v>794.6653333333333</v>
      </c>
      <c r="BJ258">
        <v>9.343802962962961</v>
      </c>
      <c r="BK258">
        <v>9.026808148148147</v>
      </c>
      <c r="BL258">
        <v>771.5632222222223</v>
      </c>
      <c r="BM258">
        <v>9.569205185185185</v>
      </c>
      <c r="BN258">
        <v>500.054037037037</v>
      </c>
      <c r="BO258">
        <v>89.80119999999998</v>
      </c>
      <c r="BP258">
        <v>0.09998932962962963</v>
      </c>
      <c r="BQ258">
        <v>19.35273333333333</v>
      </c>
      <c r="BR258">
        <v>19.98407407407408</v>
      </c>
      <c r="BS258">
        <v>999.9000000000001</v>
      </c>
      <c r="BT258">
        <v>0</v>
      </c>
      <c r="BU258">
        <v>0</v>
      </c>
      <c r="BV258">
        <v>10004.96592592593</v>
      </c>
      <c r="BW258">
        <v>0</v>
      </c>
      <c r="BX258">
        <v>13.48518518518519</v>
      </c>
      <c r="BY258">
        <v>-27.17752222222222</v>
      </c>
      <c r="BZ258">
        <v>774.7265185185184</v>
      </c>
      <c r="CA258">
        <v>801.9028888888889</v>
      </c>
      <c r="CB258">
        <v>0.3169947407407407</v>
      </c>
      <c r="CC258">
        <v>794.6653333333333</v>
      </c>
      <c r="CD258">
        <v>9.026808148148147</v>
      </c>
      <c r="CE258">
        <v>0.8390847037037038</v>
      </c>
      <c r="CF258">
        <v>0.8106181481481483</v>
      </c>
      <c r="CG258">
        <v>4.386235185185186</v>
      </c>
      <c r="CH258">
        <v>3.894104444444444</v>
      </c>
      <c r="CI258">
        <v>1999.973333333333</v>
      </c>
      <c r="CJ258">
        <v>0.9800018888888888</v>
      </c>
      <c r="CK258">
        <v>0.01999831481481482</v>
      </c>
      <c r="CL258">
        <v>0</v>
      </c>
      <c r="CM258">
        <v>2.268688888888889</v>
      </c>
      <c r="CN258">
        <v>0</v>
      </c>
      <c r="CO258">
        <v>2361.816666666667</v>
      </c>
      <c r="CP258">
        <v>16749.24074074074</v>
      </c>
      <c r="CQ258">
        <v>37.53444444444444</v>
      </c>
      <c r="CR258">
        <v>38.50685185185185</v>
      </c>
      <c r="CS258">
        <v>37.90944444444444</v>
      </c>
      <c r="CT258">
        <v>37.29362962962963</v>
      </c>
      <c r="CU258">
        <v>36.11792592592593</v>
      </c>
      <c r="CV258">
        <v>1959.977407407408</v>
      </c>
      <c r="CW258">
        <v>39.99888888888889</v>
      </c>
      <c r="CX258">
        <v>0</v>
      </c>
      <c r="CY258">
        <v>1679428674.9</v>
      </c>
      <c r="CZ258">
        <v>0</v>
      </c>
      <c r="DA258">
        <v>0</v>
      </c>
      <c r="DB258" t="s">
        <v>356</v>
      </c>
      <c r="DC258">
        <v>1678823626.5</v>
      </c>
      <c r="DD258">
        <v>1678823640.5</v>
      </c>
      <c r="DE258">
        <v>0</v>
      </c>
      <c r="DF258">
        <v>1.239</v>
      </c>
      <c r="DG258">
        <v>0.006</v>
      </c>
      <c r="DH258">
        <v>-2.298</v>
      </c>
      <c r="DI258">
        <v>-0.146</v>
      </c>
      <c r="DJ258">
        <v>420</v>
      </c>
      <c r="DK258">
        <v>21</v>
      </c>
      <c r="DL258">
        <v>0.57</v>
      </c>
      <c r="DM258">
        <v>0.05</v>
      </c>
      <c r="DN258">
        <v>-27.16755365853658</v>
      </c>
      <c r="DO258">
        <v>-0.378112891986111</v>
      </c>
      <c r="DP258">
        <v>0.07876337237624165</v>
      </c>
      <c r="DQ258">
        <v>0</v>
      </c>
      <c r="DR258">
        <v>0.3000157804878049</v>
      </c>
      <c r="DS258">
        <v>0.4903190383275268</v>
      </c>
      <c r="DT258">
        <v>0.06002589700857058</v>
      </c>
      <c r="DU258">
        <v>0</v>
      </c>
      <c r="DV258">
        <v>0</v>
      </c>
      <c r="DW258">
        <v>2</v>
      </c>
      <c r="DX258" t="s">
        <v>381</v>
      </c>
      <c r="DY258">
        <v>2.9843</v>
      </c>
      <c r="DZ258">
        <v>2.71563</v>
      </c>
      <c r="EA258">
        <v>0.147739</v>
      </c>
      <c r="EB258">
        <v>0.149152</v>
      </c>
      <c r="EC258">
        <v>0.0539976</v>
      </c>
      <c r="ED258">
        <v>0.0511666</v>
      </c>
      <c r="EE258">
        <v>27138.7</v>
      </c>
      <c r="EF258">
        <v>27181</v>
      </c>
      <c r="EG258">
        <v>29589</v>
      </c>
      <c r="EH258">
        <v>29539.6</v>
      </c>
      <c r="EI258">
        <v>37107.6</v>
      </c>
      <c r="EJ258">
        <v>37275.6</v>
      </c>
      <c r="EK258">
        <v>41683.3</v>
      </c>
      <c r="EL258">
        <v>42090.7</v>
      </c>
      <c r="EM258">
        <v>1.9818</v>
      </c>
      <c r="EN258">
        <v>1.88045</v>
      </c>
      <c r="EO258">
        <v>0.0378489</v>
      </c>
      <c r="EP258">
        <v>0</v>
      </c>
      <c r="EQ258">
        <v>19.365</v>
      </c>
      <c r="ER258">
        <v>999.9</v>
      </c>
      <c r="ES258">
        <v>26.6</v>
      </c>
      <c r="ET258">
        <v>30.8</v>
      </c>
      <c r="EU258">
        <v>13.2113</v>
      </c>
      <c r="EV258">
        <v>62.9061</v>
      </c>
      <c r="EW258">
        <v>33.2692</v>
      </c>
      <c r="EX258">
        <v>1</v>
      </c>
      <c r="EY258">
        <v>-0.123623</v>
      </c>
      <c r="EZ258">
        <v>4.75897</v>
      </c>
      <c r="FA258">
        <v>20.2793</v>
      </c>
      <c r="FB258">
        <v>5.22043</v>
      </c>
      <c r="FC258">
        <v>12.0126</v>
      </c>
      <c r="FD258">
        <v>4.99095</v>
      </c>
      <c r="FE258">
        <v>3.28865</v>
      </c>
      <c r="FF258">
        <v>9999</v>
      </c>
      <c r="FG258">
        <v>9999</v>
      </c>
      <c r="FH258">
        <v>9999</v>
      </c>
      <c r="FI258">
        <v>999.9</v>
      </c>
      <c r="FJ258">
        <v>1.8674</v>
      </c>
      <c r="FK258">
        <v>1.86646</v>
      </c>
      <c r="FL258">
        <v>1.86598</v>
      </c>
      <c r="FM258">
        <v>1.86584</v>
      </c>
      <c r="FN258">
        <v>1.86768</v>
      </c>
      <c r="FO258">
        <v>1.87017</v>
      </c>
      <c r="FP258">
        <v>1.86883</v>
      </c>
      <c r="FQ258">
        <v>1.87027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-4.14</v>
      </c>
      <c r="GF258">
        <v>-0.2256</v>
      </c>
      <c r="GG258">
        <v>-1.841240210434717</v>
      </c>
      <c r="GH258">
        <v>-0.003310856085068561</v>
      </c>
      <c r="GI258">
        <v>6.863268723063948E-07</v>
      </c>
      <c r="GJ258">
        <v>-1.919107141366201E-10</v>
      </c>
      <c r="GK258">
        <v>-0.1688837207721138</v>
      </c>
      <c r="GL258">
        <v>-0.01731051475613908</v>
      </c>
      <c r="GM258">
        <v>0.001423790055903263</v>
      </c>
      <c r="GN258">
        <v>-2.424810517790065E-05</v>
      </c>
      <c r="GO258">
        <v>3</v>
      </c>
      <c r="GP258">
        <v>2318</v>
      </c>
      <c r="GQ258">
        <v>1</v>
      </c>
      <c r="GR258">
        <v>25</v>
      </c>
      <c r="GS258">
        <v>10084</v>
      </c>
      <c r="GT258">
        <v>10083.8</v>
      </c>
      <c r="GU258">
        <v>1.79443</v>
      </c>
      <c r="GV258">
        <v>2.21191</v>
      </c>
      <c r="GW258">
        <v>1.39648</v>
      </c>
      <c r="GX258">
        <v>2.34863</v>
      </c>
      <c r="GY258">
        <v>1.49536</v>
      </c>
      <c r="GZ258">
        <v>2.4353</v>
      </c>
      <c r="HA258">
        <v>35.2671</v>
      </c>
      <c r="HB258">
        <v>24.0437</v>
      </c>
      <c r="HC258">
        <v>18</v>
      </c>
      <c r="HD258">
        <v>527.705</v>
      </c>
      <c r="HE258">
        <v>420.826</v>
      </c>
      <c r="HF258">
        <v>13.8992</v>
      </c>
      <c r="HG258">
        <v>25.6755</v>
      </c>
      <c r="HH258">
        <v>30.0001</v>
      </c>
      <c r="HI258">
        <v>25.7019</v>
      </c>
      <c r="HJ258">
        <v>25.656</v>
      </c>
      <c r="HK258">
        <v>35.9163</v>
      </c>
      <c r="HL258">
        <v>23.6648</v>
      </c>
      <c r="HM258">
        <v>10.5858</v>
      </c>
      <c r="HN258">
        <v>13.898</v>
      </c>
      <c r="HO258">
        <v>841.317</v>
      </c>
      <c r="HP258">
        <v>9.16187</v>
      </c>
      <c r="HQ258">
        <v>101.192</v>
      </c>
      <c r="HR258">
        <v>101.091</v>
      </c>
    </row>
    <row r="259" spans="1:226">
      <c r="A259">
        <v>243</v>
      </c>
      <c r="B259">
        <v>1679428673.1</v>
      </c>
      <c r="C259">
        <v>6760</v>
      </c>
      <c r="D259" t="s">
        <v>846</v>
      </c>
      <c r="E259" t="s">
        <v>847</v>
      </c>
      <c r="F259">
        <v>5</v>
      </c>
      <c r="G259" t="s">
        <v>747</v>
      </c>
      <c r="H259" t="s">
        <v>354</v>
      </c>
      <c r="I259">
        <v>1679428665.314285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834.2708870075453</v>
      </c>
      <c r="AK259">
        <v>815.0403636363635</v>
      </c>
      <c r="AL259">
        <v>3.36475606809794</v>
      </c>
      <c r="AM259">
        <v>64.85092903669198</v>
      </c>
      <c r="AN259">
        <f>(AP259 - AO259 + BO259*1E3/(8.314*(BQ259+273.15)) * AR259/BN259 * AQ259) * BN259/(100*BB259) * 1000/(1000 - AP259)</f>
        <v>0</v>
      </c>
      <c r="AO259">
        <v>8.973797235361674</v>
      </c>
      <c r="AP259">
        <v>9.272107142857147</v>
      </c>
      <c r="AQ259">
        <v>-0.009828153500895758</v>
      </c>
      <c r="AR259">
        <v>96.61974573591498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1.1</v>
      </c>
      <c r="BC259">
        <v>0.5</v>
      </c>
      <c r="BD259" t="s">
        <v>355</v>
      </c>
      <c r="BE259">
        <v>2</v>
      </c>
      <c r="BF259" t="b">
        <v>1</v>
      </c>
      <c r="BG259">
        <v>1679428665.314285</v>
      </c>
      <c r="BH259">
        <v>783.2007142857144</v>
      </c>
      <c r="BI259">
        <v>810.4509642857143</v>
      </c>
      <c r="BJ259">
        <v>9.315421785714284</v>
      </c>
      <c r="BK259">
        <v>8.9977275</v>
      </c>
      <c r="BL259">
        <v>787.3167857142859</v>
      </c>
      <c r="BM259">
        <v>9.540915357142856</v>
      </c>
      <c r="BN259">
        <v>500.0606071428572</v>
      </c>
      <c r="BO259">
        <v>89.8006142857143</v>
      </c>
      <c r="BP259">
        <v>0.1000543571428571</v>
      </c>
      <c r="BQ259">
        <v>19.35463214285715</v>
      </c>
      <c r="BR259">
        <v>19.98928214285714</v>
      </c>
      <c r="BS259">
        <v>999.9000000000002</v>
      </c>
      <c r="BT259">
        <v>0</v>
      </c>
      <c r="BU259">
        <v>0</v>
      </c>
      <c r="BV259">
        <v>9999.545</v>
      </c>
      <c r="BW259">
        <v>0</v>
      </c>
      <c r="BX259">
        <v>13.48935</v>
      </c>
      <c r="BY259">
        <v>-27.25035</v>
      </c>
      <c r="BZ259">
        <v>790.5645357142856</v>
      </c>
      <c r="CA259">
        <v>817.8090000000001</v>
      </c>
      <c r="CB259">
        <v>0.3176949285714286</v>
      </c>
      <c r="CC259">
        <v>810.4509642857143</v>
      </c>
      <c r="CD259">
        <v>8.9977275</v>
      </c>
      <c r="CE259">
        <v>0.8365306785714287</v>
      </c>
      <c r="CF259">
        <v>0.8080014285714286</v>
      </c>
      <c r="CG259">
        <v>4.342670714285714</v>
      </c>
      <c r="CH259">
        <v>3.848333571428572</v>
      </c>
      <c r="CI259">
        <v>1999.9825</v>
      </c>
      <c r="CJ259">
        <v>0.9800029642857142</v>
      </c>
      <c r="CK259">
        <v>0.01999728928571428</v>
      </c>
      <c r="CL259">
        <v>0</v>
      </c>
      <c r="CM259">
        <v>2.254678571428572</v>
      </c>
      <c r="CN259">
        <v>0</v>
      </c>
      <c r="CO259">
        <v>2361.831428571429</v>
      </c>
      <c r="CP259">
        <v>16749.31785714286</v>
      </c>
      <c r="CQ259">
        <v>37.50425</v>
      </c>
      <c r="CR259">
        <v>38.49325</v>
      </c>
      <c r="CS259">
        <v>37.88375</v>
      </c>
      <c r="CT259">
        <v>37.27435714285714</v>
      </c>
      <c r="CU259">
        <v>36.0935</v>
      </c>
      <c r="CV259">
        <v>1959.986785714286</v>
      </c>
      <c r="CW259">
        <v>39.9975</v>
      </c>
      <c r="CX259">
        <v>0</v>
      </c>
      <c r="CY259">
        <v>1679428680.3</v>
      </c>
      <c r="CZ259">
        <v>0</v>
      </c>
      <c r="DA259">
        <v>0</v>
      </c>
      <c r="DB259" t="s">
        <v>356</v>
      </c>
      <c r="DC259">
        <v>1678823626.5</v>
      </c>
      <c r="DD259">
        <v>1678823640.5</v>
      </c>
      <c r="DE259">
        <v>0</v>
      </c>
      <c r="DF259">
        <v>1.239</v>
      </c>
      <c r="DG259">
        <v>0.006</v>
      </c>
      <c r="DH259">
        <v>-2.298</v>
      </c>
      <c r="DI259">
        <v>-0.146</v>
      </c>
      <c r="DJ259">
        <v>420</v>
      </c>
      <c r="DK259">
        <v>21</v>
      </c>
      <c r="DL259">
        <v>0.57</v>
      </c>
      <c r="DM259">
        <v>0.05</v>
      </c>
      <c r="DN259">
        <v>-27.21360487804878</v>
      </c>
      <c r="DO259">
        <v>-0.7994759581881496</v>
      </c>
      <c r="DP259">
        <v>0.1065715537738169</v>
      </c>
      <c r="DQ259">
        <v>0</v>
      </c>
      <c r="DR259">
        <v>0.3046847317073171</v>
      </c>
      <c r="DS259">
        <v>0.250137742160279</v>
      </c>
      <c r="DT259">
        <v>0.0583139777625313</v>
      </c>
      <c r="DU259">
        <v>0</v>
      </c>
      <c r="DV259">
        <v>0</v>
      </c>
      <c r="DW259">
        <v>2</v>
      </c>
      <c r="DX259" t="s">
        <v>381</v>
      </c>
      <c r="DY259">
        <v>2.98435</v>
      </c>
      <c r="DZ259">
        <v>2.7156</v>
      </c>
      <c r="EA259">
        <v>0.149796</v>
      </c>
      <c r="EB259">
        <v>0.151169</v>
      </c>
      <c r="EC259">
        <v>0.053974</v>
      </c>
      <c r="ED259">
        <v>0.0515659</v>
      </c>
      <c r="EE259">
        <v>27072.8</v>
      </c>
      <c r="EF259">
        <v>27116.5</v>
      </c>
      <c r="EG259">
        <v>29588.5</v>
      </c>
      <c r="EH259">
        <v>29539.5</v>
      </c>
      <c r="EI259">
        <v>37107.8</v>
      </c>
      <c r="EJ259">
        <v>37259.9</v>
      </c>
      <c r="EK259">
        <v>41682.5</v>
      </c>
      <c r="EL259">
        <v>42090.7</v>
      </c>
      <c r="EM259">
        <v>1.9818</v>
      </c>
      <c r="EN259">
        <v>1.88028</v>
      </c>
      <c r="EO259">
        <v>0.0382587</v>
      </c>
      <c r="EP259">
        <v>0</v>
      </c>
      <c r="EQ259">
        <v>19.367</v>
      </c>
      <c r="ER259">
        <v>999.9</v>
      </c>
      <c r="ES259">
        <v>26.5</v>
      </c>
      <c r="ET259">
        <v>30.8</v>
      </c>
      <c r="EU259">
        <v>13.1622</v>
      </c>
      <c r="EV259">
        <v>63.1561</v>
      </c>
      <c r="EW259">
        <v>33.5136</v>
      </c>
      <c r="EX259">
        <v>1</v>
      </c>
      <c r="EY259">
        <v>-0.123697</v>
      </c>
      <c r="EZ259">
        <v>4.7715</v>
      </c>
      <c r="FA259">
        <v>20.2788</v>
      </c>
      <c r="FB259">
        <v>5.21939</v>
      </c>
      <c r="FC259">
        <v>12.012</v>
      </c>
      <c r="FD259">
        <v>4.99075</v>
      </c>
      <c r="FE259">
        <v>3.28848</v>
      </c>
      <c r="FF259">
        <v>9999</v>
      </c>
      <c r="FG259">
        <v>9999</v>
      </c>
      <c r="FH259">
        <v>9999</v>
      </c>
      <c r="FI259">
        <v>999.9</v>
      </c>
      <c r="FJ259">
        <v>1.86738</v>
      </c>
      <c r="FK259">
        <v>1.86646</v>
      </c>
      <c r="FL259">
        <v>1.86594</v>
      </c>
      <c r="FM259">
        <v>1.86584</v>
      </c>
      <c r="FN259">
        <v>1.86768</v>
      </c>
      <c r="FO259">
        <v>1.87016</v>
      </c>
      <c r="FP259">
        <v>1.86882</v>
      </c>
      <c r="FQ259">
        <v>1.87027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-4.183</v>
      </c>
      <c r="GF259">
        <v>-0.2256</v>
      </c>
      <c r="GG259">
        <v>-1.841240210434717</v>
      </c>
      <c r="GH259">
        <v>-0.003310856085068561</v>
      </c>
      <c r="GI259">
        <v>6.863268723063948E-07</v>
      </c>
      <c r="GJ259">
        <v>-1.919107141366201E-10</v>
      </c>
      <c r="GK259">
        <v>-0.1688837207721138</v>
      </c>
      <c r="GL259">
        <v>-0.01731051475613908</v>
      </c>
      <c r="GM259">
        <v>0.001423790055903263</v>
      </c>
      <c r="GN259">
        <v>-2.424810517790065E-05</v>
      </c>
      <c r="GO259">
        <v>3</v>
      </c>
      <c r="GP259">
        <v>2318</v>
      </c>
      <c r="GQ259">
        <v>1</v>
      </c>
      <c r="GR259">
        <v>25</v>
      </c>
      <c r="GS259">
        <v>10084.1</v>
      </c>
      <c r="GT259">
        <v>10083.9</v>
      </c>
      <c r="GU259">
        <v>1.82129</v>
      </c>
      <c r="GV259">
        <v>2.21924</v>
      </c>
      <c r="GW259">
        <v>1.39771</v>
      </c>
      <c r="GX259">
        <v>2.34863</v>
      </c>
      <c r="GY259">
        <v>1.49536</v>
      </c>
      <c r="GZ259">
        <v>2.3938</v>
      </c>
      <c r="HA259">
        <v>35.2671</v>
      </c>
      <c r="HB259">
        <v>24.0437</v>
      </c>
      <c r="HC259">
        <v>18</v>
      </c>
      <c r="HD259">
        <v>527.706</v>
      </c>
      <c r="HE259">
        <v>420.731</v>
      </c>
      <c r="HF259">
        <v>13.9072</v>
      </c>
      <c r="HG259">
        <v>25.6765</v>
      </c>
      <c r="HH259">
        <v>30.0002</v>
      </c>
      <c r="HI259">
        <v>25.7019</v>
      </c>
      <c r="HJ259">
        <v>25.657</v>
      </c>
      <c r="HK259">
        <v>36.4609</v>
      </c>
      <c r="HL259">
        <v>23.3659</v>
      </c>
      <c r="HM259">
        <v>10.5858</v>
      </c>
      <c r="HN259">
        <v>13.9058</v>
      </c>
      <c r="HO259">
        <v>854.674</v>
      </c>
      <c r="HP259">
        <v>9.17835</v>
      </c>
      <c r="HQ259">
        <v>101.19</v>
      </c>
      <c r="HR259">
        <v>101.091</v>
      </c>
    </row>
    <row r="260" spans="1:226">
      <c r="A260">
        <v>244</v>
      </c>
      <c r="B260">
        <v>1679428678.1</v>
      </c>
      <c r="C260">
        <v>6765</v>
      </c>
      <c r="D260" t="s">
        <v>848</v>
      </c>
      <c r="E260" t="s">
        <v>849</v>
      </c>
      <c r="F260">
        <v>5</v>
      </c>
      <c r="G260" t="s">
        <v>747</v>
      </c>
      <c r="H260" t="s">
        <v>354</v>
      </c>
      <c r="I260">
        <v>1679428670.6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851.1739139170296</v>
      </c>
      <c r="AK260">
        <v>832.0156060606059</v>
      </c>
      <c r="AL260">
        <v>3.383896494967492</v>
      </c>
      <c r="AM260">
        <v>64.85092903669198</v>
      </c>
      <c r="AN260">
        <f>(AP260 - AO260 + BO260*1E3/(8.314*(BQ260+273.15)) * AR260/BN260 * AQ260) * BN260/(100*BB260) * 1000/(1000 - AP260)</f>
        <v>0</v>
      </c>
      <c r="AO260">
        <v>9.063386510568636</v>
      </c>
      <c r="AP260">
        <v>9.302560329670335</v>
      </c>
      <c r="AQ260">
        <v>0.001084872849697819</v>
      </c>
      <c r="AR260">
        <v>96.61974573591498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1.1</v>
      </c>
      <c r="BC260">
        <v>0.5</v>
      </c>
      <c r="BD260" t="s">
        <v>355</v>
      </c>
      <c r="BE260">
        <v>2</v>
      </c>
      <c r="BF260" t="b">
        <v>1</v>
      </c>
      <c r="BG260">
        <v>1679428670.6</v>
      </c>
      <c r="BH260">
        <v>800.8451111111111</v>
      </c>
      <c r="BI260">
        <v>828.1584444444445</v>
      </c>
      <c r="BJ260">
        <v>9.289727777777777</v>
      </c>
      <c r="BK260">
        <v>9.003010370370372</v>
      </c>
      <c r="BL260">
        <v>805.0068888888889</v>
      </c>
      <c r="BM260">
        <v>9.515304814814815</v>
      </c>
      <c r="BN260">
        <v>500.0471111111112</v>
      </c>
      <c r="BO260">
        <v>89.79980000000002</v>
      </c>
      <c r="BP260">
        <v>0.1000287370370371</v>
      </c>
      <c r="BQ260">
        <v>19.35712222222222</v>
      </c>
      <c r="BR260">
        <v>19.99184814814815</v>
      </c>
      <c r="BS260">
        <v>999.9000000000001</v>
      </c>
      <c r="BT260">
        <v>0</v>
      </c>
      <c r="BU260">
        <v>0</v>
      </c>
      <c r="BV260">
        <v>9992.424814814816</v>
      </c>
      <c r="BW260">
        <v>0</v>
      </c>
      <c r="BX260">
        <v>13.48777777777778</v>
      </c>
      <c r="BY260">
        <v>-27.31335185185185</v>
      </c>
      <c r="BZ260">
        <v>808.3542592592593</v>
      </c>
      <c r="CA260">
        <v>835.6830740740741</v>
      </c>
      <c r="CB260">
        <v>0.2867184814814815</v>
      </c>
      <c r="CC260">
        <v>828.1584444444445</v>
      </c>
      <c r="CD260">
        <v>9.003010370370372</v>
      </c>
      <c r="CE260">
        <v>0.8342158518518518</v>
      </c>
      <c r="CF260">
        <v>0.8084684074074074</v>
      </c>
      <c r="CG260">
        <v>4.303215555555555</v>
      </c>
      <c r="CH260">
        <v>3.856526666666667</v>
      </c>
      <c r="CI260">
        <v>2000.002222222222</v>
      </c>
      <c r="CJ260">
        <v>0.9800048888888888</v>
      </c>
      <c r="CK260">
        <v>0.01999544444444444</v>
      </c>
      <c r="CL260">
        <v>0</v>
      </c>
      <c r="CM260">
        <v>2.230700000000001</v>
      </c>
      <c r="CN260">
        <v>0</v>
      </c>
      <c r="CO260">
        <v>2361.98</v>
      </c>
      <c r="CP260">
        <v>16749.4962962963</v>
      </c>
      <c r="CQ260">
        <v>37.46733333333334</v>
      </c>
      <c r="CR260">
        <v>38.47199999999999</v>
      </c>
      <c r="CS260">
        <v>37.847</v>
      </c>
      <c r="CT260">
        <v>37.25225925925926</v>
      </c>
      <c r="CU260">
        <v>36.07133333333334</v>
      </c>
      <c r="CV260">
        <v>1960.008888888889</v>
      </c>
      <c r="CW260">
        <v>39.99333333333333</v>
      </c>
      <c r="CX260">
        <v>0</v>
      </c>
      <c r="CY260">
        <v>1679428685.1</v>
      </c>
      <c r="CZ260">
        <v>0</v>
      </c>
      <c r="DA260">
        <v>0</v>
      </c>
      <c r="DB260" t="s">
        <v>356</v>
      </c>
      <c r="DC260">
        <v>1678823626.5</v>
      </c>
      <c r="DD260">
        <v>1678823640.5</v>
      </c>
      <c r="DE260">
        <v>0</v>
      </c>
      <c r="DF260">
        <v>1.239</v>
      </c>
      <c r="DG260">
        <v>0.006</v>
      </c>
      <c r="DH260">
        <v>-2.298</v>
      </c>
      <c r="DI260">
        <v>-0.146</v>
      </c>
      <c r="DJ260">
        <v>420</v>
      </c>
      <c r="DK260">
        <v>21</v>
      </c>
      <c r="DL260">
        <v>0.57</v>
      </c>
      <c r="DM260">
        <v>0.05</v>
      </c>
      <c r="DN260">
        <v>-27.25367</v>
      </c>
      <c r="DO260">
        <v>-0.8713778611631686</v>
      </c>
      <c r="DP260">
        <v>0.1143439727314036</v>
      </c>
      <c r="DQ260">
        <v>0</v>
      </c>
      <c r="DR260">
        <v>0.29399175</v>
      </c>
      <c r="DS260">
        <v>-0.4006423564727969</v>
      </c>
      <c r="DT260">
        <v>0.07071157573366259</v>
      </c>
      <c r="DU260">
        <v>0</v>
      </c>
      <c r="DV260">
        <v>0</v>
      </c>
      <c r="DW260">
        <v>2</v>
      </c>
      <c r="DX260" t="s">
        <v>381</v>
      </c>
      <c r="DY260">
        <v>2.98432</v>
      </c>
      <c r="DZ260">
        <v>2.71543</v>
      </c>
      <c r="EA260">
        <v>0.151835</v>
      </c>
      <c r="EB260">
        <v>0.153142</v>
      </c>
      <c r="EC260">
        <v>0.0541143</v>
      </c>
      <c r="ED260">
        <v>0.0517831</v>
      </c>
      <c r="EE260">
        <v>27008</v>
      </c>
      <c r="EF260">
        <v>27053.8</v>
      </c>
      <c r="EG260">
        <v>29588.6</v>
      </c>
      <c r="EH260">
        <v>29539.8</v>
      </c>
      <c r="EI260">
        <v>37102.1</v>
      </c>
      <c r="EJ260">
        <v>37251.6</v>
      </c>
      <c r="EK260">
        <v>41682.3</v>
      </c>
      <c r="EL260">
        <v>42091</v>
      </c>
      <c r="EM260">
        <v>1.98165</v>
      </c>
      <c r="EN260">
        <v>1.88092</v>
      </c>
      <c r="EO260">
        <v>0.0378117</v>
      </c>
      <c r="EP260">
        <v>0</v>
      </c>
      <c r="EQ260">
        <v>19.3695</v>
      </c>
      <c r="ER260">
        <v>999.9</v>
      </c>
      <c r="ES260">
        <v>26.4</v>
      </c>
      <c r="ET260">
        <v>30.8</v>
      </c>
      <c r="EU260">
        <v>13.1133</v>
      </c>
      <c r="EV260">
        <v>63.3461</v>
      </c>
      <c r="EW260">
        <v>33.738</v>
      </c>
      <c r="EX260">
        <v>1</v>
      </c>
      <c r="EY260">
        <v>-0.123605</v>
      </c>
      <c r="EZ260">
        <v>4.79372</v>
      </c>
      <c r="FA260">
        <v>20.2776</v>
      </c>
      <c r="FB260">
        <v>5.21714</v>
      </c>
      <c r="FC260">
        <v>12.0111</v>
      </c>
      <c r="FD260">
        <v>4.9902</v>
      </c>
      <c r="FE260">
        <v>3.28798</v>
      </c>
      <c r="FF260">
        <v>9999</v>
      </c>
      <c r="FG260">
        <v>9999</v>
      </c>
      <c r="FH260">
        <v>9999</v>
      </c>
      <c r="FI260">
        <v>999.9</v>
      </c>
      <c r="FJ260">
        <v>1.86738</v>
      </c>
      <c r="FK260">
        <v>1.86646</v>
      </c>
      <c r="FL260">
        <v>1.86598</v>
      </c>
      <c r="FM260">
        <v>1.86584</v>
      </c>
      <c r="FN260">
        <v>1.86768</v>
      </c>
      <c r="FO260">
        <v>1.87016</v>
      </c>
      <c r="FP260">
        <v>1.8688</v>
      </c>
      <c r="FQ260">
        <v>1.87025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-4.227</v>
      </c>
      <c r="GF260">
        <v>-0.2255</v>
      </c>
      <c r="GG260">
        <v>-1.841240210434717</v>
      </c>
      <c r="GH260">
        <v>-0.003310856085068561</v>
      </c>
      <c r="GI260">
        <v>6.863268723063948E-07</v>
      </c>
      <c r="GJ260">
        <v>-1.919107141366201E-10</v>
      </c>
      <c r="GK260">
        <v>-0.1688837207721138</v>
      </c>
      <c r="GL260">
        <v>-0.01731051475613908</v>
      </c>
      <c r="GM260">
        <v>0.001423790055903263</v>
      </c>
      <c r="GN260">
        <v>-2.424810517790065E-05</v>
      </c>
      <c r="GO260">
        <v>3</v>
      </c>
      <c r="GP260">
        <v>2318</v>
      </c>
      <c r="GQ260">
        <v>1</v>
      </c>
      <c r="GR260">
        <v>25</v>
      </c>
      <c r="GS260">
        <v>10084.2</v>
      </c>
      <c r="GT260">
        <v>10084</v>
      </c>
      <c r="GU260">
        <v>1.85181</v>
      </c>
      <c r="GV260">
        <v>2.21558</v>
      </c>
      <c r="GW260">
        <v>1.39648</v>
      </c>
      <c r="GX260">
        <v>2.34741</v>
      </c>
      <c r="GY260">
        <v>1.49536</v>
      </c>
      <c r="GZ260">
        <v>2.53784</v>
      </c>
      <c r="HA260">
        <v>35.2671</v>
      </c>
      <c r="HB260">
        <v>24.0525</v>
      </c>
      <c r="HC260">
        <v>18</v>
      </c>
      <c r="HD260">
        <v>527.615</v>
      </c>
      <c r="HE260">
        <v>421.118</v>
      </c>
      <c r="HF260">
        <v>13.9107</v>
      </c>
      <c r="HG260">
        <v>25.6776</v>
      </c>
      <c r="HH260">
        <v>30.0001</v>
      </c>
      <c r="HI260">
        <v>25.7029</v>
      </c>
      <c r="HJ260">
        <v>25.6581</v>
      </c>
      <c r="HK260">
        <v>37.0743</v>
      </c>
      <c r="HL260">
        <v>22.7145</v>
      </c>
      <c r="HM260">
        <v>10.5858</v>
      </c>
      <c r="HN260">
        <v>13.9077</v>
      </c>
      <c r="HO260">
        <v>874.7089999999999</v>
      </c>
      <c r="HP260">
        <v>9.21622</v>
      </c>
      <c r="HQ260">
        <v>101.19</v>
      </c>
      <c r="HR260">
        <v>101.092</v>
      </c>
    </row>
    <row r="261" spans="1:226">
      <c r="A261">
        <v>245</v>
      </c>
      <c r="B261">
        <v>1679428683.1</v>
      </c>
      <c r="C261">
        <v>6770</v>
      </c>
      <c r="D261" t="s">
        <v>850</v>
      </c>
      <c r="E261" t="s">
        <v>851</v>
      </c>
      <c r="F261">
        <v>5</v>
      </c>
      <c r="G261" t="s">
        <v>747</v>
      </c>
      <c r="H261" t="s">
        <v>354</v>
      </c>
      <c r="I261">
        <v>1679428675.314285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868.1062948336962</v>
      </c>
      <c r="AK261">
        <v>848.9815090909088</v>
      </c>
      <c r="AL261">
        <v>3.414614497597263</v>
      </c>
      <c r="AM261">
        <v>64.85092903669198</v>
      </c>
      <c r="AN261">
        <f>(AP261 - AO261 + BO261*1E3/(8.314*(BQ261+273.15)) * AR261/BN261 * AQ261) * BN261/(100*BB261) * 1000/(1000 - AP261)</f>
        <v>0</v>
      </c>
      <c r="AO261">
        <v>9.10361486258361</v>
      </c>
      <c r="AP261">
        <v>9.332056483516496</v>
      </c>
      <c r="AQ261">
        <v>0.006695975046256865</v>
      </c>
      <c r="AR261">
        <v>96.61974573591498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1.1</v>
      </c>
      <c r="BC261">
        <v>0.5</v>
      </c>
      <c r="BD261" t="s">
        <v>355</v>
      </c>
      <c r="BE261">
        <v>2</v>
      </c>
      <c r="BF261" t="b">
        <v>1</v>
      </c>
      <c r="BG261">
        <v>1679428675.314285</v>
      </c>
      <c r="BH261">
        <v>816.6069642857143</v>
      </c>
      <c r="BI261">
        <v>843.9570714285713</v>
      </c>
      <c r="BJ261">
        <v>9.292665357142855</v>
      </c>
      <c r="BK261">
        <v>9.062720714285714</v>
      </c>
      <c r="BL261">
        <v>820.8093571428572</v>
      </c>
      <c r="BM261">
        <v>9.518232857142857</v>
      </c>
      <c r="BN261">
        <v>500.0516071428571</v>
      </c>
      <c r="BO261">
        <v>89.79929999999999</v>
      </c>
      <c r="BP261">
        <v>0.09999222857142856</v>
      </c>
      <c r="BQ261">
        <v>19.35775714285714</v>
      </c>
      <c r="BR261">
        <v>19.997025</v>
      </c>
      <c r="BS261">
        <v>999.9000000000002</v>
      </c>
      <c r="BT261">
        <v>0</v>
      </c>
      <c r="BU261">
        <v>0</v>
      </c>
      <c r="BV261">
        <v>9996.166785714286</v>
      </c>
      <c r="BW261">
        <v>0</v>
      </c>
      <c r="BX261">
        <v>13.48635</v>
      </c>
      <c r="BY261">
        <v>-27.35014642857143</v>
      </c>
      <c r="BZ261">
        <v>824.2667142857142</v>
      </c>
      <c r="CA261">
        <v>851.6762857142858</v>
      </c>
      <c r="CB261">
        <v>0.2299448214285714</v>
      </c>
      <c r="CC261">
        <v>843.9570714285713</v>
      </c>
      <c r="CD261">
        <v>9.062720714285714</v>
      </c>
      <c r="CE261">
        <v>0.8344749285714286</v>
      </c>
      <c r="CF261">
        <v>0.8138260357142857</v>
      </c>
      <c r="CG261">
        <v>4.307642857142858</v>
      </c>
      <c r="CH261">
        <v>3.950561785714285</v>
      </c>
      <c r="CI261">
        <v>1999.986428571428</v>
      </c>
      <c r="CJ261">
        <v>0.9800062142857142</v>
      </c>
      <c r="CK261">
        <v>0.01999418571428571</v>
      </c>
      <c r="CL261">
        <v>0</v>
      </c>
      <c r="CM261">
        <v>2.329289285714286</v>
      </c>
      <c r="CN261">
        <v>0</v>
      </c>
      <c r="CO261">
        <v>2361.9275</v>
      </c>
      <c r="CP261">
        <v>16749.375</v>
      </c>
      <c r="CQ261">
        <v>37.44160714285714</v>
      </c>
      <c r="CR261">
        <v>38.45274999999999</v>
      </c>
      <c r="CS261">
        <v>37.82332142857143</v>
      </c>
      <c r="CT261">
        <v>37.22750000000001</v>
      </c>
      <c r="CU261">
        <v>36.04207142857143</v>
      </c>
      <c r="CV261">
        <v>1959.996428571429</v>
      </c>
      <c r="CW261">
        <v>39.99</v>
      </c>
      <c r="CX261">
        <v>0</v>
      </c>
      <c r="CY261">
        <v>1679428689.9</v>
      </c>
      <c r="CZ261">
        <v>0</v>
      </c>
      <c r="DA261">
        <v>0</v>
      </c>
      <c r="DB261" t="s">
        <v>356</v>
      </c>
      <c r="DC261">
        <v>1678823626.5</v>
      </c>
      <c r="DD261">
        <v>1678823640.5</v>
      </c>
      <c r="DE261">
        <v>0</v>
      </c>
      <c r="DF261">
        <v>1.239</v>
      </c>
      <c r="DG261">
        <v>0.006</v>
      </c>
      <c r="DH261">
        <v>-2.298</v>
      </c>
      <c r="DI261">
        <v>-0.146</v>
      </c>
      <c r="DJ261">
        <v>420</v>
      </c>
      <c r="DK261">
        <v>21</v>
      </c>
      <c r="DL261">
        <v>0.57</v>
      </c>
      <c r="DM261">
        <v>0.05</v>
      </c>
      <c r="DN261">
        <v>-27.3226487804878</v>
      </c>
      <c r="DO261">
        <v>-0.3878905923345262</v>
      </c>
      <c r="DP261">
        <v>0.08889897835279865</v>
      </c>
      <c r="DQ261">
        <v>0</v>
      </c>
      <c r="DR261">
        <v>0.2714650975609756</v>
      </c>
      <c r="DS261">
        <v>-0.7275444459930309</v>
      </c>
      <c r="DT261">
        <v>0.0782956225941471</v>
      </c>
      <c r="DU261">
        <v>0</v>
      </c>
      <c r="DV261">
        <v>0</v>
      </c>
      <c r="DW261">
        <v>2</v>
      </c>
      <c r="DX261" t="s">
        <v>381</v>
      </c>
      <c r="DY261">
        <v>2.98421</v>
      </c>
      <c r="DZ261">
        <v>2.71558</v>
      </c>
      <c r="EA261">
        <v>0.153872</v>
      </c>
      <c r="EB261">
        <v>0.155159</v>
      </c>
      <c r="EC261">
        <v>0.0542469</v>
      </c>
      <c r="ED261">
        <v>0.051926</v>
      </c>
      <c r="EE261">
        <v>26942.9</v>
      </c>
      <c r="EF261">
        <v>26989.4</v>
      </c>
      <c r="EG261">
        <v>29588.3</v>
      </c>
      <c r="EH261">
        <v>29539.8</v>
      </c>
      <c r="EI261">
        <v>37096.6</v>
      </c>
      <c r="EJ261">
        <v>37245.9</v>
      </c>
      <c r="EK261">
        <v>41681.9</v>
      </c>
      <c r="EL261">
        <v>42090.9</v>
      </c>
      <c r="EM261">
        <v>1.98167</v>
      </c>
      <c r="EN261">
        <v>1.88043</v>
      </c>
      <c r="EO261">
        <v>0.0384822</v>
      </c>
      <c r="EP261">
        <v>0</v>
      </c>
      <c r="EQ261">
        <v>19.3719</v>
      </c>
      <c r="ER261">
        <v>999.9</v>
      </c>
      <c r="ES261">
        <v>26.4</v>
      </c>
      <c r="ET261">
        <v>30.8</v>
      </c>
      <c r="EU261">
        <v>13.1132</v>
      </c>
      <c r="EV261">
        <v>63.0861</v>
      </c>
      <c r="EW261">
        <v>33.762</v>
      </c>
      <c r="EX261">
        <v>1</v>
      </c>
      <c r="EY261">
        <v>-0.123496</v>
      </c>
      <c r="EZ261">
        <v>4.79236</v>
      </c>
      <c r="FA261">
        <v>20.2782</v>
      </c>
      <c r="FB261">
        <v>5.22043</v>
      </c>
      <c r="FC261">
        <v>12.0116</v>
      </c>
      <c r="FD261">
        <v>4.99115</v>
      </c>
      <c r="FE261">
        <v>3.2885</v>
      </c>
      <c r="FF261">
        <v>9999</v>
      </c>
      <c r="FG261">
        <v>9999</v>
      </c>
      <c r="FH261">
        <v>9999</v>
      </c>
      <c r="FI261">
        <v>999.9</v>
      </c>
      <c r="FJ261">
        <v>1.86739</v>
      </c>
      <c r="FK261">
        <v>1.86646</v>
      </c>
      <c r="FL261">
        <v>1.86596</v>
      </c>
      <c r="FM261">
        <v>1.86585</v>
      </c>
      <c r="FN261">
        <v>1.86768</v>
      </c>
      <c r="FO261">
        <v>1.87016</v>
      </c>
      <c r="FP261">
        <v>1.8688</v>
      </c>
      <c r="FQ261">
        <v>1.87026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-4.27</v>
      </c>
      <c r="GF261">
        <v>-0.2254</v>
      </c>
      <c r="GG261">
        <v>-1.841240210434717</v>
      </c>
      <c r="GH261">
        <v>-0.003310856085068561</v>
      </c>
      <c r="GI261">
        <v>6.863268723063948E-07</v>
      </c>
      <c r="GJ261">
        <v>-1.919107141366201E-10</v>
      </c>
      <c r="GK261">
        <v>-0.1688837207721138</v>
      </c>
      <c r="GL261">
        <v>-0.01731051475613908</v>
      </c>
      <c r="GM261">
        <v>0.001423790055903263</v>
      </c>
      <c r="GN261">
        <v>-2.424810517790065E-05</v>
      </c>
      <c r="GO261">
        <v>3</v>
      </c>
      <c r="GP261">
        <v>2318</v>
      </c>
      <c r="GQ261">
        <v>1</v>
      </c>
      <c r="GR261">
        <v>25</v>
      </c>
      <c r="GS261">
        <v>10084.3</v>
      </c>
      <c r="GT261">
        <v>10084</v>
      </c>
      <c r="GU261">
        <v>1.87866</v>
      </c>
      <c r="GV261">
        <v>2.22046</v>
      </c>
      <c r="GW261">
        <v>1.39771</v>
      </c>
      <c r="GX261">
        <v>2.34741</v>
      </c>
      <c r="GY261">
        <v>1.49536</v>
      </c>
      <c r="GZ261">
        <v>2.43164</v>
      </c>
      <c r="HA261">
        <v>35.2671</v>
      </c>
      <c r="HB261">
        <v>24.0437</v>
      </c>
      <c r="HC261">
        <v>18</v>
      </c>
      <c r="HD261">
        <v>527.644</v>
      </c>
      <c r="HE261">
        <v>420.828</v>
      </c>
      <c r="HF261">
        <v>13.9133</v>
      </c>
      <c r="HG261">
        <v>25.6776</v>
      </c>
      <c r="HH261">
        <v>30.0002</v>
      </c>
      <c r="HI261">
        <v>25.704</v>
      </c>
      <c r="HJ261">
        <v>25.6581</v>
      </c>
      <c r="HK261">
        <v>37.6089</v>
      </c>
      <c r="HL261">
        <v>22.7145</v>
      </c>
      <c r="HM261">
        <v>10.5858</v>
      </c>
      <c r="HN261">
        <v>13.9127</v>
      </c>
      <c r="HO261">
        <v>888.066</v>
      </c>
      <c r="HP261">
        <v>9.211449999999999</v>
      </c>
      <c r="HQ261">
        <v>101.189</v>
      </c>
      <c r="HR261">
        <v>101.092</v>
      </c>
    </row>
    <row r="262" spans="1:226">
      <c r="A262">
        <v>246</v>
      </c>
      <c r="B262">
        <v>1679428688.1</v>
      </c>
      <c r="C262">
        <v>6775</v>
      </c>
      <c r="D262" t="s">
        <v>852</v>
      </c>
      <c r="E262" t="s">
        <v>853</v>
      </c>
      <c r="F262">
        <v>5</v>
      </c>
      <c r="G262" t="s">
        <v>747</v>
      </c>
      <c r="H262" t="s">
        <v>354</v>
      </c>
      <c r="I262">
        <v>1679428680.6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885.1322057155467</v>
      </c>
      <c r="AK262">
        <v>865.9462666666665</v>
      </c>
      <c r="AL262">
        <v>3.379401067946406</v>
      </c>
      <c r="AM262">
        <v>64.85092903669198</v>
      </c>
      <c r="AN262">
        <f>(AP262 - AO262 + BO262*1E3/(8.314*(BQ262+273.15)) * AR262/BN262 * AQ262) * BN262/(100*BB262) * 1000/(1000 - AP262)</f>
        <v>0</v>
      </c>
      <c r="AO262">
        <v>9.135745502092655</v>
      </c>
      <c r="AP262">
        <v>9.360082197802202</v>
      </c>
      <c r="AQ262">
        <v>0.006063368587915537</v>
      </c>
      <c r="AR262">
        <v>96.61974573591498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1.1</v>
      </c>
      <c r="BC262">
        <v>0.5</v>
      </c>
      <c r="BD262" t="s">
        <v>355</v>
      </c>
      <c r="BE262">
        <v>2</v>
      </c>
      <c r="BF262" t="b">
        <v>1</v>
      </c>
      <c r="BG262">
        <v>1679428680.6</v>
      </c>
      <c r="BH262">
        <v>834.3501851851853</v>
      </c>
      <c r="BI262">
        <v>861.6751851851853</v>
      </c>
      <c r="BJ262">
        <v>9.319252962962963</v>
      </c>
      <c r="BK262">
        <v>9.111704444444443</v>
      </c>
      <c r="BL262">
        <v>838.5984074074075</v>
      </c>
      <c r="BM262">
        <v>9.544735555555555</v>
      </c>
      <c r="BN262">
        <v>500.0518518518519</v>
      </c>
      <c r="BO262">
        <v>89.79977777777778</v>
      </c>
      <c r="BP262">
        <v>0.1000020333333333</v>
      </c>
      <c r="BQ262">
        <v>19.35897777777777</v>
      </c>
      <c r="BR262">
        <v>19.99814074074074</v>
      </c>
      <c r="BS262">
        <v>999.9000000000001</v>
      </c>
      <c r="BT262">
        <v>0</v>
      </c>
      <c r="BU262">
        <v>0</v>
      </c>
      <c r="BV262">
        <v>9994.773703703704</v>
      </c>
      <c r="BW262">
        <v>0</v>
      </c>
      <c r="BX262">
        <v>13.48622222222222</v>
      </c>
      <c r="BY262">
        <v>-27.32490370370371</v>
      </c>
      <c r="BZ262">
        <v>842.1992592592594</v>
      </c>
      <c r="CA262">
        <v>869.5989999999999</v>
      </c>
      <c r="CB262">
        <v>0.2075477037037037</v>
      </c>
      <c r="CC262">
        <v>861.6751851851853</v>
      </c>
      <c r="CD262">
        <v>9.111704444444443</v>
      </c>
      <c r="CE262">
        <v>0.8368668518518518</v>
      </c>
      <c r="CF262">
        <v>0.8182291481481481</v>
      </c>
      <c r="CG262">
        <v>4.348462222222222</v>
      </c>
      <c r="CH262">
        <v>4.027497037037037</v>
      </c>
      <c r="CI262">
        <v>2000.011481481481</v>
      </c>
      <c r="CJ262">
        <v>0.9800061111111111</v>
      </c>
      <c r="CK262">
        <v>0.01999428888888889</v>
      </c>
      <c r="CL262">
        <v>0</v>
      </c>
      <c r="CM262">
        <v>2.380422222222222</v>
      </c>
      <c r="CN262">
        <v>0</v>
      </c>
      <c r="CO262">
        <v>2362.155925925926</v>
      </c>
      <c r="CP262">
        <v>16749.58888888889</v>
      </c>
      <c r="CQ262">
        <v>37.40944444444444</v>
      </c>
      <c r="CR262">
        <v>38.41633333333333</v>
      </c>
      <c r="CS262">
        <v>37.78674074074074</v>
      </c>
      <c r="CT262">
        <v>37.20566666666667</v>
      </c>
      <c r="CU262">
        <v>36.01366666666667</v>
      </c>
      <c r="CV262">
        <v>1960.021481481482</v>
      </c>
      <c r="CW262">
        <v>39.99</v>
      </c>
      <c r="CX262">
        <v>0</v>
      </c>
      <c r="CY262">
        <v>1679428695.3</v>
      </c>
      <c r="CZ262">
        <v>0</v>
      </c>
      <c r="DA262">
        <v>0</v>
      </c>
      <c r="DB262" t="s">
        <v>356</v>
      </c>
      <c r="DC262">
        <v>1678823626.5</v>
      </c>
      <c r="DD262">
        <v>1678823640.5</v>
      </c>
      <c r="DE262">
        <v>0</v>
      </c>
      <c r="DF262">
        <v>1.239</v>
      </c>
      <c r="DG262">
        <v>0.006</v>
      </c>
      <c r="DH262">
        <v>-2.298</v>
      </c>
      <c r="DI262">
        <v>-0.146</v>
      </c>
      <c r="DJ262">
        <v>420</v>
      </c>
      <c r="DK262">
        <v>21</v>
      </c>
      <c r="DL262">
        <v>0.57</v>
      </c>
      <c r="DM262">
        <v>0.05</v>
      </c>
      <c r="DN262">
        <v>-27.33882195121951</v>
      </c>
      <c r="DO262">
        <v>0.02522717770030249</v>
      </c>
      <c r="DP262">
        <v>0.0871685065980497</v>
      </c>
      <c r="DQ262">
        <v>1</v>
      </c>
      <c r="DR262">
        <v>0.2265241463414634</v>
      </c>
      <c r="DS262">
        <v>-0.2607064599303134</v>
      </c>
      <c r="DT262">
        <v>0.0352919249401132</v>
      </c>
      <c r="DU262">
        <v>0</v>
      </c>
      <c r="DV262">
        <v>1</v>
      </c>
      <c r="DW262">
        <v>2</v>
      </c>
      <c r="DX262" t="s">
        <v>357</v>
      </c>
      <c r="DY262">
        <v>2.98437</v>
      </c>
      <c r="DZ262">
        <v>2.71568</v>
      </c>
      <c r="EA262">
        <v>0.155872</v>
      </c>
      <c r="EB262">
        <v>0.15709</v>
      </c>
      <c r="EC262">
        <v>0.0543636</v>
      </c>
      <c r="ED262">
        <v>0.0519717</v>
      </c>
      <c r="EE262">
        <v>26879.1</v>
      </c>
      <c r="EF262">
        <v>26927.6</v>
      </c>
      <c r="EG262">
        <v>29588.2</v>
      </c>
      <c r="EH262">
        <v>29539.6</v>
      </c>
      <c r="EI262">
        <v>37092</v>
      </c>
      <c r="EJ262">
        <v>37244</v>
      </c>
      <c r="EK262">
        <v>41681.9</v>
      </c>
      <c r="EL262">
        <v>42090.7</v>
      </c>
      <c r="EM262">
        <v>1.98167</v>
      </c>
      <c r="EN262">
        <v>1.88048</v>
      </c>
      <c r="EO262">
        <v>0.0376627</v>
      </c>
      <c r="EP262">
        <v>0</v>
      </c>
      <c r="EQ262">
        <v>19.3745</v>
      </c>
      <c r="ER262">
        <v>999.9</v>
      </c>
      <c r="ES262">
        <v>26.4</v>
      </c>
      <c r="ET262">
        <v>30.8</v>
      </c>
      <c r="EU262">
        <v>13.1129</v>
      </c>
      <c r="EV262">
        <v>63.3961</v>
      </c>
      <c r="EW262">
        <v>33.7821</v>
      </c>
      <c r="EX262">
        <v>1</v>
      </c>
      <c r="EY262">
        <v>-0.121862</v>
      </c>
      <c r="EZ262">
        <v>5.28895</v>
      </c>
      <c r="FA262">
        <v>20.2632</v>
      </c>
      <c r="FB262">
        <v>5.22043</v>
      </c>
      <c r="FC262">
        <v>12.0141</v>
      </c>
      <c r="FD262">
        <v>4.9909</v>
      </c>
      <c r="FE262">
        <v>3.2885</v>
      </c>
      <c r="FF262">
        <v>9999</v>
      </c>
      <c r="FG262">
        <v>9999</v>
      </c>
      <c r="FH262">
        <v>9999</v>
      </c>
      <c r="FI262">
        <v>999.9</v>
      </c>
      <c r="FJ262">
        <v>1.86738</v>
      </c>
      <c r="FK262">
        <v>1.86646</v>
      </c>
      <c r="FL262">
        <v>1.86597</v>
      </c>
      <c r="FM262">
        <v>1.86584</v>
      </c>
      <c r="FN262">
        <v>1.86768</v>
      </c>
      <c r="FO262">
        <v>1.8702</v>
      </c>
      <c r="FP262">
        <v>1.86882</v>
      </c>
      <c r="FQ262">
        <v>1.87027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-4.313</v>
      </c>
      <c r="GF262">
        <v>-0.2253</v>
      </c>
      <c r="GG262">
        <v>-1.841240210434717</v>
      </c>
      <c r="GH262">
        <v>-0.003310856085068561</v>
      </c>
      <c r="GI262">
        <v>6.863268723063948E-07</v>
      </c>
      <c r="GJ262">
        <v>-1.919107141366201E-10</v>
      </c>
      <c r="GK262">
        <v>-0.1688837207721138</v>
      </c>
      <c r="GL262">
        <v>-0.01731051475613908</v>
      </c>
      <c r="GM262">
        <v>0.001423790055903263</v>
      </c>
      <c r="GN262">
        <v>-2.424810517790065E-05</v>
      </c>
      <c r="GO262">
        <v>3</v>
      </c>
      <c r="GP262">
        <v>2318</v>
      </c>
      <c r="GQ262">
        <v>1</v>
      </c>
      <c r="GR262">
        <v>25</v>
      </c>
      <c r="GS262">
        <v>10084.4</v>
      </c>
      <c r="GT262">
        <v>10084.1</v>
      </c>
      <c r="GU262">
        <v>1.90918</v>
      </c>
      <c r="GV262">
        <v>2.21313</v>
      </c>
      <c r="GW262">
        <v>1.39648</v>
      </c>
      <c r="GX262">
        <v>2.34619</v>
      </c>
      <c r="GY262">
        <v>1.49536</v>
      </c>
      <c r="GZ262">
        <v>2.49878</v>
      </c>
      <c r="HA262">
        <v>35.2671</v>
      </c>
      <c r="HB262">
        <v>24.0437</v>
      </c>
      <c r="HC262">
        <v>18</v>
      </c>
      <c r="HD262">
        <v>527.643</v>
      </c>
      <c r="HE262">
        <v>420.872</v>
      </c>
      <c r="HF262">
        <v>13.8785</v>
      </c>
      <c r="HG262">
        <v>25.6798</v>
      </c>
      <c r="HH262">
        <v>30.0013</v>
      </c>
      <c r="HI262">
        <v>25.704</v>
      </c>
      <c r="HJ262">
        <v>25.6603</v>
      </c>
      <c r="HK262">
        <v>38.211</v>
      </c>
      <c r="HL262">
        <v>22.4428</v>
      </c>
      <c r="HM262">
        <v>10.5858</v>
      </c>
      <c r="HN262">
        <v>13.8075</v>
      </c>
      <c r="HO262">
        <v>908.101</v>
      </c>
      <c r="HP262">
        <v>9.203620000000001</v>
      </c>
      <c r="HQ262">
        <v>101.188</v>
      </c>
      <c r="HR262">
        <v>101.091</v>
      </c>
    </row>
    <row r="263" spans="1:226">
      <c r="A263">
        <v>247</v>
      </c>
      <c r="B263">
        <v>1679428693.1</v>
      </c>
      <c r="C263">
        <v>6780</v>
      </c>
      <c r="D263" t="s">
        <v>854</v>
      </c>
      <c r="E263" t="s">
        <v>855</v>
      </c>
      <c r="F263">
        <v>5</v>
      </c>
      <c r="G263" t="s">
        <v>747</v>
      </c>
      <c r="H263" t="s">
        <v>354</v>
      </c>
      <c r="I263">
        <v>1679428685.314285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902.0666965171139</v>
      </c>
      <c r="AK263">
        <v>882.7751454545456</v>
      </c>
      <c r="AL263">
        <v>3.368173863882857</v>
      </c>
      <c r="AM263">
        <v>64.85092903669198</v>
      </c>
      <c r="AN263">
        <f>(AP263 - AO263 + BO263*1E3/(8.314*(BQ263+273.15)) * AR263/BN263 * AQ263) * BN263/(100*BB263) * 1000/(1000 - AP263)</f>
        <v>0</v>
      </c>
      <c r="AO263">
        <v>9.144600626904381</v>
      </c>
      <c r="AP263">
        <v>9.376277142857147</v>
      </c>
      <c r="AQ263">
        <v>0.002739179626428736</v>
      </c>
      <c r="AR263">
        <v>96.61974573591498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1.1</v>
      </c>
      <c r="BC263">
        <v>0.5</v>
      </c>
      <c r="BD263" t="s">
        <v>355</v>
      </c>
      <c r="BE263">
        <v>2</v>
      </c>
      <c r="BF263" t="b">
        <v>1</v>
      </c>
      <c r="BG263">
        <v>1679428685.314285</v>
      </c>
      <c r="BH263">
        <v>850.1358571428573</v>
      </c>
      <c r="BI263">
        <v>877.5062857142856</v>
      </c>
      <c r="BJ263">
        <v>9.34506357142857</v>
      </c>
      <c r="BK263">
        <v>9.134938928571428</v>
      </c>
      <c r="BL263">
        <v>854.4245</v>
      </c>
      <c r="BM263">
        <v>9.5704625</v>
      </c>
      <c r="BN263">
        <v>500.0565</v>
      </c>
      <c r="BO263">
        <v>89.79965714285713</v>
      </c>
      <c r="BP263">
        <v>0.1000396428571429</v>
      </c>
      <c r="BQ263">
        <v>19.3596</v>
      </c>
      <c r="BR263">
        <v>19.99812142857143</v>
      </c>
      <c r="BS263">
        <v>999.9000000000002</v>
      </c>
      <c r="BT263">
        <v>0</v>
      </c>
      <c r="BU263">
        <v>0</v>
      </c>
      <c r="BV263">
        <v>9997.656785714285</v>
      </c>
      <c r="BW263">
        <v>0</v>
      </c>
      <c r="BX263">
        <v>13.4878</v>
      </c>
      <c r="BY263">
        <v>-27.37034285714285</v>
      </c>
      <c r="BZ263">
        <v>858.1557142857143</v>
      </c>
      <c r="CA263">
        <v>885.5964285714286</v>
      </c>
      <c r="CB263">
        <v>0.2101250357142857</v>
      </c>
      <c r="CC263">
        <v>877.5062857142856</v>
      </c>
      <c r="CD263">
        <v>9.134938928571428</v>
      </c>
      <c r="CE263">
        <v>0.8391835357142857</v>
      </c>
      <c r="CF263">
        <v>0.8203144642857143</v>
      </c>
      <c r="CG263">
        <v>4.387929285714286</v>
      </c>
      <c r="CH263">
        <v>4.063749285714286</v>
      </c>
      <c r="CI263">
        <v>2000.023214285714</v>
      </c>
      <c r="CJ263">
        <v>0.980006</v>
      </c>
      <c r="CK263">
        <v>0.0199944</v>
      </c>
      <c r="CL263">
        <v>0</v>
      </c>
      <c r="CM263">
        <v>2.397739285714285</v>
      </c>
      <c r="CN263">
        <v>0</v>
      </c>
      <c r="CO263">
        <v>2362.361428571428</v>
      </c>
      <c r="CP263">
        <v>16749.68571428572</v>
      </c>
      <c r="CQ263">
        <v>37.38375</v>
      </c>
      <c r="CR263">
        <v>38.39714285714285</v>
      </c>
      <c r="CS263">
        <v>37.76321428571428</v>
      </c>
      <c r="CT263">
        <v>37.18478571428572</v>
      </c>
      <c r="CU263">
        <v>35.97521428571429</v>
      </c>
      <c r="CV263">
        <v>1960.033214285714</v>
      </c>
      <c r="CW263">
        <v>39.99</v>
      </c>
      <c r="CX263">
        <v>0</v>
      </c>
      <c r="CY263">
        <v>1679428700.1</v>
      </c>
      <c r="CZ263">
        <v>0</v>
      </c>
      <c r="DA263">
        <v>0</v>
      </c>
      <c r="DB263" t="s">
        <v>356</v>
      </c>
      <c r="DC263">
        <v>1678823626.5</v>
      </c>
      <c r="DD263">
        <v>1678823640.5</v>
      </c>
      <c r="DE263">
        <v>0</v>
      </c>
      <c r="DF263">
        <v>1.239</v>
      </c>
      <c r="DG263">
        <v>0.006</v>
      </c>
      <c r="DH263">
        <v>-2.298</v>
      </c>
      <c r="DI263">
        <v>-0.146</v>
      </c>
      <c r="DJ263">
        <v>420</v>
      </c>
      <c r="DK263">
        <v>21</v>
      </c>
      <c r="DL263">
        <v>0.57</v>
      </c>
      <c r="DM263">
        <v>0.05</v>
      </c>
      <c r="DN263">
        <v>-27.34967317073171</v>
      </c>
      <c r="DO263">
        <v>-0.2009895470383195</v>
      </c>
      <c r="DP263">
        <v>0.09019095196734389</v>
      </c>
      <c r="DQ263">
        <v>0</v>
      </c>
      <c r="DR263">
        <v>0.2118826341463415</v>
      </c>
      <c r="DS263">
        <v>-0.01264099651567889</v>
      </c>
      <c r="DT263">
        <v>0.009724356320176717</v>
      </c>
      <c r="DU263">
        <v>1</v>
      </c>
      <c r="DV263">
        <v>1</v>
      </c>
      <c r="DW263">
        <v>2</v>
      </c>
      <c r="DX263" t="s">
        <v>357</v>
      </c>
      <c r="DY263">
        <v>2.98414</v>
      </c>
      <c r="DZ263">
        <v>2.7156</v>
      </c>
      <c r="EA263">
        <v>0.157845</v>
      </c>
      <c r="EB263">
        <v>0.15904</v>
      </c>
      <c r="EC263">
        <v>0.0544328</v>
      </c>
      <c r="ED263">
        <v>0.0520815</v>
      </c>
      <c r="EE263">
        <v>26815.9</v>
      </c>
      <c r="EF263">
        <v>26865.2</v>
      </c>
      <c r="EG263">
        <v>29587.7</v>
      </c>
      <c r="EH263">
        <v>29539.4</v>
      </c>
      <c r="EI263">
        <v>37088.7</v>
      </c>
      <c r="EJ263">
        <v>37239.5</v>
      </c>
      <c r="EK263">
        <v>41681.2</v>
      </c>
      <c r="EL263">
        <v>42090.5</v>
      </c>
      <c r="EM263">
        <v>1.9814</v>
      </c>
      <c r="EN263">
        <v>1.88045</v>
      </c>
      <c r="EO263">
        <v>0.0366941</v>
      </c>
      <c r="EP263">
        <v>0</v>
      </c>
      <c r="EQ263">
        <v>19.3769</v>
      </c>
      <c r="ER263">
        <v>999.9</v>
      </c>
      <c r="ES263">
        <v>26.3</v>
      </c>
      <c r="ET263">
        <v>30.8</v>
      </c>
      <c r="EU263">
        <v>13.0625</v>
      </c>
      <c r="EV263">
        <v>63.2861</v>
      </c>
      <c r="EW263">
        <v>33.7861</v>
      </c>
      <c r="EX263">
        <v>1</v>
      </c>
      <c r="EY263">
        <v>-0.121377</v>
      </c>
      <c r="EZ263">
        <v>4.99837</v>
      </c>
      <c r="FA263">
        <v>20.272</v>
      </c>
      <c r="FB263">
        <v>5.21984</v>
      </c>
      <c r="FC263">
        <v>12.0125</v>
      </c>
      <c r="FD263">
        <v>4.9907</v>
      </c>
      <c r="FE263">
        <v>3.28845</v>
      </c>
      <c r="FF263">
        <v>9999</v>
      </c>
      <c r="FG263">
        <v>9999</v>
      </c>
      <c r="FH263">
        <v>9999</v>
      </c>
      <c r="FI263">
        <v>999.9</v>
      </c>
      <c r="FJ263">
        <v>1.8674</v>
      </c>
      <c r="FK263">
        <v>1.86646</v>
      </c>
      <c r="FL263">
        <v>1.86596</v>
      </c>
      <c r="FM263">
        <v>1.86584</v>
      </c>
      <c r="FN263">
        <v>1.86768</v>
      </c>
      <c r="FO263">
        <v>1.87018</v>
      </c>
      <c r="FP263">
        <v>1.86882</v>
      </c>
      <c r="FQ263">
        <v>1.87024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-4.355</v>
      </c>
      <c r="GF263">
        <v>-0.2253</v>
      </c>
      <c r="GG263">
        <v>-1.841240210434717</v>
      </c>
      <c r="GH263">
        <v>-0.003310856085068561</v>
      </c>
      <c r="GI263">
        <v>6.863268723063948E-07</v>
      </c>
      <c r="GJ263">
        <v>-1.919107141366201E-10</v>
      </c>
      <c r="GK263">
        <v>-0.1688837207721138</v>
      </c>
      <c r="GL263">
        <v>-0.01731051475613908</v>
      </c>
      <c r="GM263">
        <v>0.001423790055903263</v>
      </c>
      <c r="GN263">
        <v>-2.424810517790065E-05</v>
      </c>
      <c r="GO263">
        <v>3</v>
      </c>
      <c r="GP263">
        <v>2318</v>
      </c>
      <c r="GQ263">
        <v>1</v>
      </c>
      <c r="GR263">
        <v>25</v>
      </c>
      <c r="GS263">
        <v>10084.4</v>
      </c>
      <c r="GT263">
        <v>10084.2</v>
      </c>
      <c r="GU263">
        <v>1.93604</v>
      </c>
      <c r="GV263">
        <v>2.21802</v>
      </c>
      <c r="GW263">
        <v>1.39648</v>
      </c>
      <c r="GX263">
        <v>2.34741</v>
      </c>
      <c r="GY263">
        <v>1.49536</v>
      </c>
      <c r="GZ263">
        <v>2.47803</v>
      </c>
      <c r="HA263">
        <v>35.2671</v>
      </c>
      <c r="HB263">
        <v>24.0525</v>
      </c>
      <c r="HC263">
        <v>18</v>
      </c>
      <c r="HD263">
        <v>527.4829999999999</v>
      </c>
      <c r="HE263">
        <v>420.858</v>
      </c>
      <c r="HF263">
        <v>13.8198</v>
      </c>
      <c r="HG263">
        <v>25.6798</v>
      </c>
      <c r="HH263">
        <v>30.0006</v>
      </c>
      <c r="HI263">
        <v>25.7062</v>
      </c>
      <c r="HJ263">
        <v>25.6603</v>
      </c>
      <c r="HK263">
        <v>38.7455</v>
      </c>
      <c r="HL263">
        <v>22.4428</v>
      </c>
      <c r="HM263">
        <v>10.5858</v>
      </c>
      <c r="HN263">
        <v>13.8323</v>
      </c>
      <c r="HO263">
        <v>921.457</v>
      </c>
      <c r="HP263">
        <v>9.197290000000001</v>
      </c>
      <c r="HQ263">
        <v>101.187</v>
      </c>
      <c r="HR263">
        <v>101.091</v>
      </c>
    </row>
    <row r="264" spans="1:226">
      <c r="A264">
        <v>248</v>
      </c>
      <c r="B264">
        <v>1679428697.6</v>
      </c>
      <c r="C264">
        <v>6784.5</v>
      </c>
      <c r="D264" t="s">
        <v>856</v>
      </c>
      <c r="E264" t="s">
        <v>857</v>
      </c>
      <c r="F264">
        <v>5</v>
      </c>
      <c r="G264" t="s">
        <v>747</v>
      </c>
      <c r="H264" t="s">
        <v>354</v>
      </c>
      <c r="I264">
        <v>1679428689.760714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917.3159880787478</v>
      </c>
      <c r="AK264">
        <v>898.0344363636358</v>
      </c>
      <c r="AL264">
        <v>3.389003364025254</v>
      </c>
      <c r="AM264">
        <v>64.85092903669198</v>
      </c>
      <c r="AN264">
        <f>(AP264 - AO264 + BO264*1E3/(8.314*(BQ264+273.15)) * AR264/BN264 * AQ264) * BN264/(100*BB264) * 1000/(1000 - AP264)</f>
        <v>0</v>
      </c>
      <c r="AO264">
        <v>9.166186573443522</v>
      </c>
      <c r="AP264">
        <v>9.392487912087917</v>
      </c>
      <c r="AQ264">
        <v>0.00101378896342926</v>
      </c>
      <c r="AR264">
        <v>96.61974573591498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1.1</v>
      </c>
      <c r="BC264">
        <v>0.5</v>
      </c>
      <c r="BD264" t="s">
        <v>355</v>
      </c>
      <c r="BE264">
        <v>2</v>
      </c>
      <c r="BF264" t="b">
        <v>1</v>
      </c>
      <c r="BG264">
        <v>1679428689.760714</v>
      </c>
      <c r="BH264">
        <v>865.0470357142856</v>
      </c>
      <c r="BI264">
        <v>892.4480357142859</v>
      </c>
      <c r="BJ264">
        <v>9.365385357142857</v>
      </c>
      <c r="BK264">
        <v>9.151020000000001</v>
      </c>
      <c r="BL264">
        <v>869.3738928571428</v>
      </c>
      <c r="BM264">
        <v>9.590718214285713</v>
      </c>
      <c r="BN264">
        <v>500.0543928571429</v>
      </c>
      <c r="BO264">
        <v>89.79902499999999</v>
      </c>
      <c r="BP264">
        <v>0.1000242642857143</v>
      </c>
      <c r="BQ264">
        <v>19.36020357142857</v>
      </c>
      <c r="BR264">
        <v>19.99331785714285</v>
      </c>
      <c r="BS264">
        <v>999.9000000000002</v>
      </c>
      <c r="BT264">
        <v>0</v>
      </c>
      <c r="BU264">
        <v>0</v>
      </c>
      <c r="BV264">
        <v>9992.560714285713</v>
      </c>
      <c r="BW264">
        <v>0</v>
      </c>
      <c r="BX264">
        <v>13.4898</v>
      </c>
      <c r="BY264">
        <v>-27.40093214285714</v>
      </c>
      <c r="BZ264">
        <v>873.2254642857143</v>
      </c>
      <c r="CA264">
        <v>900.6905357142856</v>
      </c>
      <c r="CB264">
        <v>0.2143665714285714</v>
      </c>
      <c r="CC264">
        <v>892.4480357142859</v>
      </c>
      <c r="CD264">
        <v>9.151020000000001</v>
      </c>
      <c r="CE264">
        <v>0.8410025714285714</v>
      </c>
      <c r="CF264">
        <v>0.8217526785714286</v>
      </c>
      <c r="CG264">
        <v>4.418853214285713</v>
      </c>
      <c r="CH264">
        <v>4.088703928571428</v>
      </c>
      <c r="CI264">
        <v>2000.062857142857</v>
      </c>
      <c r="CJ264">
        <v>0.980006</v>
      </c>
      <c r="CK264">
        <v>0.0199944</v>
      </c>
      <c r="CL264">
        <v>0</v>
      </c>
      <c r="CM264">
        <v>2.343507142857143</v>
      </c>
      <c r="CN264">
        <v>0</v>
      </c>
      <c r="CO264">
        <v>2362.641071428571</v>
      </c>
      <c r="CP264">
        <v>16750.01428571429</v>
      </c>
      <c r="CQ264">
        <v>37.35025</v>
      </c>
      <c r="CR264">
        <v>38.37492857142856</v>
      </c>
      <c r="CS264">
        <v>37.72971428571429</v>
      </c>
      <c r="CT264">
        <v>37.16707142857143</v>
      </c>
      <c r="CU264">
        <v>35.955</v>
      </c>
      <c r="CV264">
        <v>1960.072857142857</v>
      </c>
      <c r="CW264">
        <v>39.99</v>
      </c>
      <c r="CX264">
        <v>0</v>
      </c>
      <c r="CY264">
        <v>1679428704.9</v>
      </c>
      <c r="CZ264">
        <v>0</v>
      </c>
      <c r="DA264">
        <v>0</v>
      </c>
      <c r="DB264" t="s">
        <v>356</v>
      </c>
      <c r="DC264">
        <v>1678823626.5</v>
      </c>
      <c r="DD264">
        <v>1678823640.5</v>
      </c>
      <c r="DE264">
        <v>0</v>
      </c>
      <c r="DF264">
        <v>1.239</v>
      </c>
      <c r="DG264">
        <v>0.006</v>
      </c>
      <c r="DH264">
        <v>-2.298</v>
      </c>
      <c r="DI264">
        <v>-0.146</v>
      </c>
      <c r="DJ264">
        <v>420</v>
      </c>
      <c r="DK264">
        <v>21</v>
      </c>
      <c r="DL264">
        <v>0.57</v>
      </c>
      <c r="DM264">
        <v>0.05</v>
      </c>
      <c r="DN264">
        <v>-27.3890625</v>
      </c>
      <c r="DO264">
        <v>-0.4866540337710518</v>
      </c>
      <c r="DP264">
        <v>0.09319554626563463</v>
      </c>
      <c r="DQ264">
        <v>0</v>
      </c>
      <c r="DR264">
        <v>0.2121866</v>
      </c>
      <c r="DS264">
        <v>0.05661768855534641</v>
      </c>
      <c r="DT264">
        <v>0.006605177071055703</v>
      </c>
      <c r="DU264">
        <v>1</v>
      </c>
      <c r="DV264">
        <v>1</v>
      </c>
      <c r="DW264">
        <v>2</v>
      </c>
      <c r="DX264" t="s">
        <v>357</v>
      </c>
      <c r="DY264">
        <v>2.98389</v>
      </c>
      <c r="DZ264">
        <v>2.7153</v>
      </c>
      <c r="EA264">
        <v>0.159613</v>
      </c>
      <c r="EB264">
        <v>0.160757</v>
      </c>
      <c r="EC264">
        <v>0.0545005</v>
      </c>
      <c r="ED264">
        <v>0.052084</v>
      </c>
      <c r="EE264">
        <v>26759.8</v>
      </c>
      <c r="EF264">
        <v>26810.6</v>
      </c>
      <c r="EG264">
        <v>29587.9</v>
      </c>
      <c r="EH264">
        <v>29539.7</v>
      </c>
      <c r="EI264">
        <v>37086.1</v>
      </c>
      <c r="EJ264">
        <v>37239.5</v>
      </c>
      <c r="EK264">
        <v>41681.3</v>
      </c>
      <c r="EL264">
        <v>42090.6</v>
      </c>
      <c r="EM264">
        <v>1.98102</v>
      </c>
      <c r="EN264">
        <v>1.88083</v>
      </c>
      <c r="EO264">
        <v>0.0372678</v>
      </c>
      <c r="EP264">
        <v>0</v>
      </c>
      <c r="EQ264">
        <v>19.3788</v>
      </c>
      <c r="ER264">
        <v>999.9</v>
      </c>
      <c r="ES264">
        <v>26.3</v>
      </c>
      <c r="ET264">
        <v>30.8</v>
      </c>
      <c r="EU264">
        <v>13.0629</v>
      </c>
      <c r="EV264">
        <v>63.3661</v>
      </c>
      <c r="EW264">
        <v>33.4054</v>
      </c>
      <c r="EX264">
        <v>1</v>
      </c>
      <c r="EY264">
        <v>-0.121941</v>
      </c>
      <c r="EZ264">
        <v>4.90777</v>
      </c>
      <c r="FA264">
        <v>20.2748</v>
      </c>
      <c r="FB264">
        <v>5.21984</v>
      </c>
      <c r="FC264">
        <v>12.0138</v>
      </c>
      <c r="FD264">
        <v>4.9893</v>
      </c>
      <c r="FE264">
        <v>3.28853</v>
      </c>
      <c r="FF264">
        <v>9999</v>
      </c>
      <c r="FG264">
        <v>9999</v>
      </c>
      <c r="FH264">
        <v>9999</v>
      </c>
      <c r="FI264">
        <v>999.9</v>
      </c>
      <c r="FJ264">
        <v>1.8674</v>
      </c>
      <c r="FK264">
        <v>1.86646</v>
      </c>
      <c r="FL264">
        <v>1.866</v>
      </c>
      <c r="FM264">
        <v>1.86585</v>
      </c>
      <c r="FN264">
        <v>1.86768</v>
      </c>
      <c r="FO264">
        <v>1.87018</v>
      </c>
      <c r="FP264">
        <v>1.86883</v>
      </c>
      <c r="FQ264">
        <v>1.87027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-4.394</v>
      </c>
      <c r="GF264">
        <v>-0.2252</v>
      </c>
      <c r="GG264">
        <v>-1.841240210434717</v>
      </c>
      <c r="GH264">
        <v>-0.003310856085068561</v>
      </c>
      <c r="GI264">
        <v>6.863268723063948E-07</v>
      </c>
      <c r="GJ264">
        <v>-1.919107141366201E-10</v>
      </c>
      <c r="GK264">
        <v>-0.1688837207721138</v>
      </c>
      <c r="GL264">
        <v>-0.01731051475613908</v>
      </c>
      <c r="GM264">
        <v>0.001423790055903263</v>
      </c>
      <c r="GN264">
        <v>-2.424810517790065E-05</v>
      </c>
      <c r="GO264">
        <v>3</v>
      </c>
      <c r="GP264">
        <v>2318</v>
      </c>
      <c r="GQ264">
        <v>1</v>
      </c>
      <c r="GR264">
        <v>25</v>
      </c>
      <c r="GS264">
        <v>10084.5</v>
      </c>
      <c r="GT264">
        <v>10084.3</v>
      </c>
      <c r="GU264">
        <v>1.96045</v>
      </c>
      <c r="GV264">
        <v>2.21313</v>
      </c>
      <c r="GW264">
        <v>1.39648</v>
      </c>
      <c r="GX264">
        <v>2.34985</v>
      </c>
      <c r="GY264">
        <v>1.49536</v>
      </c>
      <c r="GZ264">
        <v>2.50977</v>
      </c>
      <c r="HA264">
        <v>35.2671</v>
      </c>
      <c r="HB264">
        <v>24.0612</v>
      </c>
      <c r="HC264">
        <v>18</v>
      </c>
      <c r="HD264">
        <v>527.236</v>
      </c>
      <c r="HE264">
        <v>421.076</v>
      </c>
      <c r="HF264">
        <v>13.8213</v>
      </c>
      <c r="HG264">
        <v>25.6798</v>
      </c>
      <c r="HH264">
        <v>29.9999</v>
      </c>
      <c r="HI264">
        <v>25.7062</v>
      </c>
      <c r="HJ264">
        <v>25.6603</v>
      </c>
      <c r="HK264">
        <v>39.2339</v>
      </c>
      <c r="HL264">
        <v>22.4428</v>
      </c>
      <c r="HM264">
        <v>10.5858</v>
      </c>
      <c r="HN264">
        <v>13.8408</v>
      </c>
      <c r="HO264">
        <v>941.566</v>
      </c>
      <c r="HP264">
        <v>9.19584</v>
      </c>
      <c r="HQ264">
        <v>101.187</v>
      </c>
      <c r="HR264">
        <v>101.091</v>
      </c>
    </row>
    <row r="265" spans="1:226">
      <c r="A265">
        <v>249</v>
      </c>
      <c r="B265">
        <v>1679428703.1</v>
      </c>
      <c r="C265">
        <v>6790</v>
      </c>
      <c r="D265" t="s">
        <v>858</v>
      </c>
      <c r="E265" t="s">
        <v>859</v>
      </c>
      <c r="F265">
        <v>5</v>
      </c>
      <c r="G265" t="s">
        <v>747</v>
      </c>
      <c r="H265" t="s">
        <v>354</v>
      </c>
      <c r="I265">
        <v>1679428695.332142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935.8671874296283</v>
      </c>
      <c r="AK265">
        <v>916.5342181818181</v>
      </c>
      <c r="AL265">
        <v>3.360592652959758</v>
      </c>
      <c r="AM265">
        <v>64.85092903669198</v>
      </c>
      <c r="AN265">
        <f>(AP265 - AO265 + BO265*1E3/(8.314*(BQ265+273.15)) * AR265/BN265 * AQ265) * BN265/(100*BB265) * 1000/(1000 - AP265)</f>
        <v>0</v>
      </c>
      <c r="AO265">
        <v>9.168775407017796</v>
      </c>
      <c r="AP265">
        <v>9.405175934065943</v>
      </c>
      <c r="AQ265">
        <v>0.0005357873381403264</v>
      </c>
      <c r="AR265">
        <v>96.61974573591498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1.1</v>
      </c>
      <c r="BC265">
        <v>0.5</v>
      </c>
      <c r="BD265" t="s">
        <v>355</v>
      </c>
      <c r="BE265">
        <v>2</v>
      </c>
      <c r="BF265" t="b">
        <v>1</v>
      </c>
      <c r="BG265">
        <v>1679428695.332142</v>
      </c>
      <c r="BH265">
        <v>883.6598214285716</v>
      </c>
      <c r="BI265">
        <v>911.1060357142858</v>
      </c>
      <c r="BJ265">
        <v>9.385540714285714</v>
      </c>
      <c r="BK265">
        <v>9.162634999999998</v>
      </c>
      <c r="BL265">
        <v>888.0342142857144</v>
      </c>
      <c r="BM265">
        <v>9.610806071428572</v>
      </c>
      <c r="BN265">
        <v>500.05125</v>
      </c>
      <c r="BO265">
        <v>89.79808571428573</v>
      </c>
      <c r="BP265">
        <v>0.09999627142857144</v>
      </c>
      <c r="BQ265">
        <v>19.35683571428571</v>
      </c>
      <c r="BR265">
        <v>19.99359285714286</v>
      </c>
      <c r="BS265">
        <v>999.9000000000002</v>
      </c>
      <c r="BT265">
        <v>0</v>
      </c>
      <c r="BU265">
        <v>0</v>
      </c>
      <c r="BV265">
        <v>9998.743214285716</v>
      </c>
      <c r="BW265">
        <v>0</v>
      </c>
      <c r="BX265">
        <v>13.4898</v>
      </c>
      <c r="BY265">
        <v>-27.44626071428571</v>
      </c>
      <c r="BZ265">
        <v>892.0322500000001</v>
      </c>
      <c r="CA265">
        <v>919.5316071428572</v>
      </c>
      <c r="CB265">
        <v>0.2229069285714285</v>
      </c>
      <c r="CC265">
        <v>911.1060357142858</v>
      </c>
      <c r="CD265">
        <v>9.162634999999998</v>
      </c>
      <c r="CE265">
        <v>0.84280375</v>
      </c>
      <c r="CF265">
        <v>0.8227870714285713</v>
      </c>
      <c r="CG265">
        <v>4.449412499999999</v>
      </c>
      <c r="CH265">
        <v>4.106625714285714</v>
      </c>
      <c r="CI265">
        <v>2000.061428571429</v>
      </c>
      <c r="CJ265">
        <v>0.9800055714285714</v>
      </c>
      <c r="CK265">
        <v>0.01999482857142857</v>
      </c>
      <c r="CL265">
        <v>0</v>
      </c>
      <c r="CM265">
        <v>2.31575</v>
      </c>
      <c r="CN265">
        <v>0</v>
      </c>
      <c r="CO265">
        <v>2362.845357142858</v>
      </c>
      <c r="CP265">
        <v>16750.00714285714</v>
      </c>
      <c r="CQ265">
        <v>37.32110714285714</v>
      </c>
      <c r="CR265">
        <v>38.35025</v>
      </c>
      <c r="CS265">
        <v>37.70278571428571</v>
      </c>
      <c r="CT265">
        <v>37.14492857142857</v>
      </c>
      <c r="CU265">
        <v>35.93478571428572</v>
      </c>
      <c r="CV265">
        <v>1960.071428571429</v>
      </c>
      <c r="CW265">
        <v>39.99</v>
      </c>
      <c r="CX265">
        <v>0</v>
      </c>
      <c r="CY265">
        <v>1679428710.3</v>
      </c>
      <c r="CZ265">
        <v>0</v>
      </c>
      <c r="DA265">
        <v>0</v>
      </c>
      <c r="DB265" t="s">
        <v>356</v>
      </c>
      <c r="DC265">
        <v>1678823626.5</v>
      </c>
      <c r="DD265">
        <v>1678823640.5</v>
      </c>
      <c r="DE265">
        <v>0</v>
      </c>
      <c r="DF265">
        <v>1.239</v>
      </c>
      <c r="DG265">
        <v>0.006</v>
      </c>
      <c r="DH265">
        <v>-2.298</v>
      </c>
      <c r="DI265">
        <v>-0.146</v>
      </c>
      <c r="DJ265">
        <v>420</v>
      </c>
      <c r="DK265">
        <v>21</v>
      </c>
      <c r="DL265">
        <v>0.57</v>
      </c>
      <c r="DM265">
        <v>0.05</v>
      </c>
      <c r="DN265">
        <v>-27.42025365853659</v>
      </c>
      <c r="DO265">
        <v>-0.4654787456445908</v>
      </c>
      <c r="DP265">
        <v>0.07826730650215931</v>
      </c>
      <c r="DQ265">
        <v>0</v>
      </c>
      <c r="DR265">
        <v>0.2190516341463415</v>
      </c>
      <c r="DS265">
        <v>0.08656626480836234</v>
      </c>
      <c r="DT265">
        <v>0.009410152039299709</v>
      </c>
      <c r="DU265">
        <v>1</v>
      </c>
      <c r="DV265">
        <v>1</v>
      </c>
      <c r="DW265">
        <v>2</v>
      </c>
      <c r="DX265" t="s">
        <v>357</v>
      </c>
      <c r="DY265">
        <v>2.98439</v>
      </c>
      <c r="DZ265">
        <v>2.71587</v>
      </c>
      <c r="EA265">
        <v>0.161739</v>
      </c>
      <c r="EB265">
        <v>0.162835</v>
      </c>
      <c r="EC265">
        <v>0.054551</v>
      </c>
      <c r="ED265">
        <v>0.052091</v>
      </c>
      <c r="EE265">
        <v>26692</v>
      </c>
      <c r="EF265">
        <v>26744.6</v>
      </c>
      <c r="EG265">
        <v>29587.8</v>
      </c>
      <c r="EH265">
        <v>29540</v>
      </c>
      <c r="EI265">
        <v>37084.2</v>
      </c>
      <c r="EJ265">
        <v>37239.6</v>
      </c>
      <c r="EK265">
        <v>41681.3</v>
      </c>
      <c r="EL265">
        <v>42090.9</v>
      </c>
      <c r="EM265">
        <v>1.98153</v>
      </c>
      <c r="EN265">
        <v>1.8806</v>
      </c>
      <c r="EO265">
        <v>0.0374764</v>
      </c>
      <c r="EP265">
        <v>0</v>
      </c>
      <c r="EQ265">
        <v>19.3803</v>
      </c>
      <c r="ER265">
        <v>999.9</v>
      </c>
      <c r="ES265">
        <v>26.3</v>
      </c>
      <c r="ET265">
        <v>30.8</v>
      </c>
      <c r="EU265">
        <v>13.0632</v>
      </c>
      <c r="EV265">
        <v>63.1561</v>
      </c>
      <c r="EW265">
        <v>33.5457</v>
      </c>
      <c r="EX265">
        <v>1</v>
      </c>
      <c r="EY265">
        <v>-0.122637</v>
      </c>
      <c r="EZ265">
        <v>4.84707</v>
      </c>
      <c r="FA265">
        <v>20.2767</v>
      </c>
      <c r="FB265">
        <v>5.22088</v>
      </c>
      <c r="FC265">
        <v>12.0122</v>
      </c>
      <c r="FD265">
        <v>4.9911</v>
      </c>
      <c r="FE265">
        <v>3.28865</v>
      </c>
      <c r="FF265">
        <v>9999</v>
      </c>
      <c r="FG265">
        <v>9999</v>
      </c>
      <c r="FH265">
        <v>9999</v>
      </c>
      <c r="FI265">
        <v>999.9</v>
      </c>
      <c r="FJ265">
        <v>1.8674</v>
      </c>
      <c r="FK265">
        <v>1.86646</v>
      </c>
      <c r="FL265">
        <v>1.86598</v>
      </c>
      <c r="FM265">
        <v>1.86585</v>
      </c>
      <c r="FN265">
        <v>1.86768</v>
      </c>
      <c r="FO265">
        <v>1.8702</v>
      </c>
      <c r="FP265">
        <v>1.8688</v>
      </c>
      <c r="FQ265">
        <v>1.87027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-4.441</v>
      </c>
      <c r="GF265">
        <v>-0.2252</v>
      </c>
      <c r="GG265">
        <v>-1.841240210434717</v>
      </c>
      <c r="GH265">
        <v>-0.003310856085068561</v>
      </c>
      <c r="GI265">
        <v>6.863268723063948E-07</v>
      </c>
      <c r="GJ265">
        <v>-1.919107141366201E-10</v>
      </c>
      <c r="GK265">
        <v>-0.1688837207721138</v>
      </c>
      <c r="GL265">
        <v>-0.01731051475613908</v>
      </c>
      <c r="GM265">
        <v>0.001423790055903263</v>
      </c>
      <c r="GN265">
        <v>-2.424810517790065E-05</v>
      </c>
      <c r="GO265">
        <v>3</v>
      </c>
      <c r="GP265">
        <v>2318</v>
      </c>
      <c r="GQ265">
        <v>1</v>
      </c>
      <c r="GR265">
        <v>25</v>
      </c>
      <c r="GS265">
        <v>10084.6</v>
      </c>
      <c r="GT265">
        <v>10084.4</v>
      </c>
      <c r="GU265">
        <v>1.99219</v>
      </c>
      <c r="GV265">
        <v>2.21558</v>
      </c>
      <c r="GW265">
        <v>1.39648</v>
      </c>
      <c r="GX265">
        <v>2.34619</v>
      </c>
      <c r="GY265">
        <v>1.49536</v>
      </c>
      <c r="GZ265">
        <v>2.41943</v>
      </c>
      <c r="HA265">
        <v>35.2671</v>
      </c>
      <c r="HB265">
        <v>24.0525</v>
      </c>
      <c r="HC265">
        <v>18</v>
      </c>
      <c r="HD265">
        <v>527.566</v>
      </c>
      <c r="HE265">
        <v>420.96</v>
      </c>
      <c r="HF265">
        <v>13.8334</v>
      </c>
      <c r="HG265">
        <v>25.6819</v>
      </c>
      <c r="HH265">
        <v>29.9998</v>
      </c>
      <c r="HI265">
        <v>25.7062</v>
      </c>
      <c r="HJ265">
        <v>25.6623</v>
      </c>
      <c r="HK265">
        <v>39.8795</v>
      </c>
      <c r="HL265">
        <v>22.4428</v>
      </c>
      <c r="HM265">
        <v>10.5858</v>
      </c>
      <c r="HN265">
        <v>13.8467</v>
      </c>
      <c r="HO265">
        <v>954.977</v>
      </c>
      <c r="HP265">
        <v>9.19584</v>
      </c>
      <c r="HQ265">
        <v>101.187</v>
      </c>
      <c r="HR265">
        <v>101.092</v>
      </c>
    </row>
    <row r="266" spans="1:226">
      <c r="A266">
        <v>250</v>
      </c>
      <c r="B266">
        <v>1679428707.6</v>
      </c>
      <c r="C266">
        <v>6794.5</v>
      </c>
      <c r="D266" t="s">
        <v>860</v>
      </c>
      <c r="E266" t="s">
        <v>861</v>
      </c>
      <c r="F266">
        <v>5</v>
      </c>
      <c r="G266" t="s">
        <v>747</v>
      </c>
      <c r="H266" t="s">
        <v>354</v>
      </c>
      <c r="I266">
        <v>1679428699.778571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951.0067716417217</v>
      </c>
      <c r="AK266">
        <v>931.7812606060603</v>
      </c>
      <c r="AL266">
        <v>3.383657304531936</v>
      </c>
      <c r="AM266">
        <v>64.85092903669198</v>
      </c>
      <c r="AN266">
        <f>(AP266 - AO266 + BO266*1E3/(8.314*(BQ266+273.15)) * AR266/BN266 * AQ266) * BN266/(100*BB266) * 1000/(1000 - AP266)</f>
        <v>0</v>
      </c>
      <c r="AO266">
        <v>9.170344306169509</v>
      </c>
      <c r="AP266">
        <v>9.408281978021982</v>
      </c>
      <c r="AQ266">
        <v>0.0001550456617924577</v>
      </c>
      <c r="AR266">
        <v>96.61974573591498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1.1</v>
      </c>
      <c r="BC266">
        <v>0.5</v>
      </c>
      <c r="BD266" t="s">
        <v>355</v>
      </c>
      <c r="BE266">
        <v>2</v>
      </c>
      <c r="BF266" t="b">
        <v>1</v>
      </c>
      <c r="BG266">
        <v>1679428699.778571</v>
      </c>
      <c r="BH266">
        <v>898.5322142857143</v>
      </c>
      <c r="BI266">
        <v>925.9805714285714</v>
      </c>
      <c r="BJ266">
        <v>9.397024999999999</v>
      </c>
      <c r="BK266">
        <v>9.168686428571428</v>
      </c>
      <c r="BL266">
        <v>902.9445357142857</v>
      </c>
      <c r="BM266">
        <v>9.622251428571429</v>
      </c>
      <c r="BN266">
        <v>500.0634285714286</v>
      </c>
      <c r="BO266">
        <v>89.79763928571428</v>
      </c>
      <c r="BP266">
        <v>0.09997006785714287</v>
      </c>
      <c r="BQ266">
        <v>19.35278214285714</v>
      </c>
      <c r="BR266">
        <v>19.99361428571429</v>
      </c>
      <c r="BS266">
        <v>999.9000000000002</v>
      </c>
      <c r="BT266">
        <v>0</v>
      </c>
      <c r="BU266">
        <v>0</v>
      </c>
      <c r="BV266">
        <v>10005.91285714286</v>
      </c>
      <c r="BW266">
        <v>0</v>
      </c>
      <c r="BX266">
        <v>13.4898</v>
      </c>
      <c r="BY266">
        <v>-27.44837500000001</v>
      </c>
      <c r="BZ266">
        <v>907.0559642857144</v>
      </c>
      <c r="CA266">
        <v>934.54925</v>
      </c>
      <c r="CB266">
        <v>0.2283392857142857</v>
      </c>
      <c r="CC266">
        <v>925.9805714285714</v>
      </c>
      <c r="CD266">
        <v>9.168686428571428</v>
      </c>
      <c r="CE266">
        <v>0.8438307857142858</v>
      </c>
      <c r="CF266">
        <v>0.8233263571428571</v>
      </c>
      <c r="CG266">
        <v>4.466811785714286</v>
      </c>
      <c r="CH266">
        <v>4.115962142857144</v>
      </c>
      <c r="CI266">
        <v>2000.048571428572</v>
      </c>
      <c r="CJ266">
        <v>0.9800049285714286</v>
      </c>
      <c r="CK266">
        <v>0.01999547142857143</v>
      </c>
      <c r="CL266">
        <v>0</v>
      </c>
      <c r="CM266">
        <v>2.323910714285714</v>
      </c>
      <c r="CN266">
        <v>0</v>
      </c>
      <c r="CO266">
        <v>2363.023928571428</v>
      </c>
      <c r="CP266">
        <v>16749.90357142857</v>
      </c>
      <c r="CQ266">
        <v>37.28764285714286</v>
      </c>
      <c r="CR266">
        <v>38.33224999999999</v>
      </c>
      <c r="CS266">
        <v>37.67157142857143</v>
      </c>
      <c r="CT266">
        <v>37.12721428571428</v>
      </c>
      <c r="CU266">
        <v>35.91707142857143</v>
      </c>
      <c r="CV266">
        <v>1960.057857142857</v>
      </c>
      <c r="CW266">
        <v>39.99071428571428</v>
      </c>
      <c r="CX266">
        <v>0</v>
      </c>
      <c r="CY266">
        <v>1679428715.1</v>
      </c>
      <c r="CZ266">
        <v>0</v>
      </c>
      <c r="DA266">
        <v>0</v>
      </c>
      <c r="DB266" t="s">
        <v>356</v>
      </c>
      <c r="DC266">
        <v>1678823626.5</v>
      </c>
      <c r="DD266">
        <v>1678823640.5</v>
      </c>
      <c r="DE266">
        <v>0</v>
      </c>
      <c r="DF266">
        <v>1.239</v>
      </c>
      <c r="DG266">
        <v>0.006</v>
      </c>
      <c r="DH266">
        <v>-2.298</v>
      </c>
      <c r="DI266">
        <v>-0.146</v>
      </c>
      <c r="DJ266">
        <v>420</v>
      </c>
      <c r="DK266">
        <v>21</v>
      </c>
      <c r="DL266">
        <v>0.57</v>
      </c>
      <c r="DM266">
        <v>0.05</v>
      </c>
      <c r="DN266">
        <v>-27.42799512195122</v>
      </c>
      <c r="DO266">
        <v>-0.283365156794457</v>
      </c>
      <c r="DP266">
        <v>0.06751009301675932</v>
      </c>
      <c r="DQ266">
        <v>0</v>
      </c>
      <c r="DR266">
        <v>0.224709756097561</v>
      </c>
      <c r="DS266">
        <v>0.07888814634146396</v>
      </c>
      <c r="DT266">
        <v>0.008738436126705487</v>
      </c>
      <c r="DU266">
        <v>1</v>
      </c>
      <c r="DV266">
        <v>1</v>
      </c>
      <c r="DW266">
        <v>2</v>
      </c>
      <c r="DX266" t="s">
        <v>357</v>
      </c>
      <c r="DY266">
        <v>2.98426</v>
      </c>
      <c r="DZ266">
        <v>2.71567</v>
      </c>
      <c r="EA266">
        <v>0.16348</v>
      </c>
      <c r="EB266">
        <v>0.164532</v>
      </c>
      <c r="EC266">
        <v>0.0545643</v>
      </c>
      <c r="ED266">
        <v>0.052107</v>
      </c>
      <c r="EE266">
        <v>26637.3</v>
      </c>
      <c r="EF266">
        <v>26690.3</v>
      </c>
      <c r="EG266">
        <v>29588.5</v>
      </c>
      <c r="EH266">
        <v>29539.9</v>
      </c>
      <c r="EI266">
        <v>37084.2</v>
      </c>
      <c r="EJ266">
        <v>37238.9</v>
      </c>
      <c r="EK266">
        <v>41682</v>
      </c>
      <c r="EL266">
        <v>42090.9</v>
      </c>
      <c r="EM266">
        <v>1.98135</v>
      </c>
      <c r="EN266">
        <v>1.88078</v>
      </c>
      <c r="EO266">
        <v>0.0367984</v>
      </c>
      <c r="EP266">
        <v>0</v>
      </c>
      <c r="EQ266">
        <v>19.3817</v>
      </c>
      <c r="ER266">
        <v>999.9</v>
      </c>
      <c r="ES266">
        <v>26.3</v>
      </c>
      <c r="ET266">
        <v>30.8</v>
      </c>
      <c r="EU266">
        <v>13.0626</v>
      </c>
      <c r="EV266">
        <v>63.1161</v>
      </c>
      <c r="EW266">
        <v>33.3454</v>
      </c>
      <c r="EX266">
        <v>1</v>
      </c>
      <c r="EY266">
        <v>-0.122584</v>
      </c>
      <c r="EZ266">
        <v>4.90882</v>
      </c>
      <c r="FA266">
        <v>20.275</v>
      </c>
      <c r="FB266">
        <v>5.21984</v>
      </c>
      <c r="FC266">
        <v>12.0128</v>
      </c>
      <c r="FD266">
        <v>4.9908</v>
      </c>
      <c r="FE266">
        <v>3.2885</v>
      </c>
      <c r="FF266">
        <v>9999</v>
      </c>
      <c r="FG266">
        <v>9999</v>
      </c>
      <c r="FH266">
        <v>9999</v>
      </c>
      <c r="FI266">
        <v>999.9</v>
      </c>
      <c r="FJ266">
        <v>1.86743</v>
      </c>
      <c r="FK266">
        <v>1.86646</v>
      </c>
      <c r="FL266">
        <v>1.86594</v>
      </c>
      <c r="FM266">
        <v>1.86586</v>
      </c>
      <c r="FN266">
        <v>1.86768</v>
      </c>
      <c r="FO266">
        <v>1.87019</v>
      </c>
      <c r="FP266">
        <v>1.8688</v>
      </c>
      <c r="FQ266">
        <v>1.87027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-4.479</v>
      </c>
      <c r="GF266">
        <v>-0.2252</v>
      </c>
      <c r="GG266">
        <v>-1.841240210434717</v>
      </c>
      <c r="GH266">
        <v>-0.003310856085068561</v>
      </c>
      <c r="GI266">
        <v>6.863268723063948E-07</v>
      </c>
      <c r="GJ266">
        <v>-1.919107141366201E-10</v>
      </c>
      <c r="GK266">
        <v>-0.1688837207721138</v>
      </c>
      <c r="GL266">
        <v>-0.01731051475613908</v>
      </c>
      <c r="GM266">
        <v>0.001423790055903263</v>
      </c>
      <c r="GN266">
        <v>-2.424810517790065E-05</v>
      </c>
      <c r="GO266">
        <v>3</v>
      </c>
      <c r="GP266">
        <v>2318</v>
      </c>
      <c r="GQ266">
        <v>1</v>
      </c>
      <c r="GR266">
        <v>25</v>
      </c>
      <c r="GS266">
        <v>10084.7</v>
      </c>
      <c r="GT266">
        <v>10084.5</v>
      </c>
      <c r="GU266">
        <v>2.0166</v>
      </c>
      <c r="GV266">
        <v>2.21191</v>
      </c>
      <c r="GW266">
        <v>1.39771</v>
      </c>
      <c r="GX266">
        <v>2.34619</v>
      </c>
      <c r="GY266">
        <v>1.49536</v>
      </c>
      <c r="GZ266">
        <v>2.40967</v>
      </c>
      <c r="HA266">
        <v>35.2671</v>
      </c>
      <c r="HB266">
        <v>24.0437</v>
      </c>
      <c r="HC266">
        <v>18</v>
      </c>
      <c r="HD266">
        <v>527.4690000000001</v>
      </c>
      <c r="HE266">
        <v>421.063</v>
      </c>
      <c r="HF266">
        <v>13.8388</v>
      </c>
      <c r="HG266">
        <v>25.6819</v>
      </c>
      <c r="HH266">
        <v>29.9999</v>
      </c>
      <c r="HI266">
        <v>25.7083</v>
      </c>
      <c r="HJ266">
        <v>25.6624</v>
      </c>
      <c r="HK266">
        <v>40.3704</v>
      </c>
      <c r="HL266">
        <v>22.4428</v>
      </c>
      <c r="HM266">
        <v>10.5858</v>
      </c>
      <c r="HN266">
        <v>13.8342</v>
      </c>
      <c r="HO266">
        <v>975.01</v>
      </c>
      <c r="HP266">
        <v>9.19584</v>
      </c>
      <c r="HQ266">
        <v>101.189</v>
      </c>
      <c r="HR266">
        <v>101.092</v>
      </c>
    </row>
    <row r="267" spans="1:226">
      <c r="A267">
        <v>251</v>
      </c>
      <c r="B267">
        <v>1679428713.1</v>
      </c>
      <c r="C267">
        <v>6800</v>
      </c>
      <c r="D267" t="s">
        <v>862</v>
      </c>
      <c r="E267" t="s">
        <v>863</v>
      </c>
      <c r="F267">
        <v>5</v>
      </c>
      <c r="G267" t="s">
        <v>747</v>
      </c>
      <c r="H267" t="s">
        <v>354</v>
      </c>
      <c r="I267">
        <v>1679428705.35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969.5720055964819</v>
      </c>
      <c r="AK267">
        <v>950.3545151515146</v>
      </c>
      <c r="AL267">
        <v>3.376017523617151</v>
      </c>
      <c r="AM267">
        <v>64.85092903669198</v>
      </c>
      <c r="AN267">
        <f>(AP267 - AO267 + BO267*1E3/(8.314*(BQ267+273.15)) * AR267/BN267 * AQ267) * BN267/(100*BB267) * 1000/(1000 - AP267)</f>
        <v>0</v>
      </c>
      <c r="AO267">
        <v>9.174249637281267</v>
      </c>
      <c r="AP267">
        <v>9.417935494505501</v>
      </c>
      <c r="AQ267">
        <v>0.0001789064032200094</v>
      </c>
      <c r="AR267">
        <v>96.61974573591498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1.1</v>
      </c>
      <c r="BC267">
        <v>0.5</v>
      </c>
      <c r="BD267" t="s">
        <v>355</v>
      </c>
      <c r="BE267">
        <v>2</v>
      </c>
      <c r="BF267" t="b">
        <v>1</v>
      </c>
      <c r="BG267">
        <v>1679428705.35</v>
      </c>
      <c r="BH267">
        <v>917.1669285714286</v>
      </c>
      <c r="BI267">
        <v>944.6014285714284</v>
      </c>
      <c r="BJ267">
        <v>9.407588214285713</v>
      </c>
      <c r="BK267">
        <v>9.171891071428572</v>
      </c>
      <c r="BL267">
        <v>921.6267142857143</v>
      </c>
      <c r="BM267">
        <v>9.63278</v>
      </c>
      <c r="BN267">
        <v>500.0647499999999</v>
      </c>
      <c r="BO267">
        <v>89.79749642857143</v>
      </c>
      <c r="BP267">
        <v>0.1000173821428571</v>
      </c>
      <c r="BQ267">
        <v>19.34836785714285</v>
      </c>
      <c r="BR267">
        <v>19.99391785714286</v>
      </c>
      <c r="BS267">
        <v>999.9000000000002</v>
      </c>
      <c r="BT267">
        <v>0</v>
      </c>
      <c r="BU267">
        <v>0</v>
      </c>
      <c r="BV267">
        <v>10004.6475</v>
      </c>
      <c r="BW267">
        <v>0</v>
      </c>
      <c r="BX267">
        <v>13.4898</v>
      </c>
      <c r="BY267">
        <v>-27.43453928571429</v>
      </c>
      <c r="BZ267">
        <v>925.8772142857143</v>
      </c>
      <c r="CA267">
        <v>953.3454642857141</v>
      </c>
      <c r="CB267">
        <v>0.23569775</v>
      </c>
      <c r="CC267">
        <v>944.6014285714284</v>
      </c>
      <c r="CD267">
        <v>9.171891071428572</v>
      </c>
      <c r="CE267">
        <v>0.8447779999999998</v>
      </c>
      <c r="CF267">
        <v>0.8236127857142856</v>
      </c>
      <c r="CG267">
        <v>4.482842499999999</v>
      </c>
      <c r="CH267">
        <v>4.120916785714286</v>
      </c>
      <c r="CI267">
        <v>2000.016071428572</v>
      </c>
      <c r="CJ267">
        <v>0.9800042857142858</v>
      </c>
      <c r="CK267">
        <v>0.01999611428571428</v>
      </c>
      <c r="CL267">
        <v>0</v>
      </c>
      <c r="CM267">
        <v>2.311907142857143</v>
      </c>
      <c r="CN267">
        <v>0</v>
      </c>
      <c r="CO267">
        <v>2363.295000000001</v>
      </c>
      <c r="CP267">
        <v>16749.62857142857</v>
      </c>
      <c r="CQ267">
        <v>37.2655</v>
      </c>
      <c r="CR267">
        <v>38.30317857142857</v>
      </c>
      <c r="CS267">
        <v>37.64492857142857</v>
      </c>
      <c r="CT267">
        <v>37.10475</v>
      </c>
      <c r="CU267">
        <v>35.89042857142857</v>
      </c>
      <c r="CV267">
        <v>1960.025357142857</v>
      </c>
      <c r="CW267">
        <v>39.99071428571428</v>
      </c>
      <c r="CX267">
        <v>0</v>
      </c>
      <c r="CY267">
        <v>1679428719.9</v>
      </c>
      <c r="CZ267">
        <v>0</v>
      </c>
      <c r="DA267">
        <v>0</v>
      </c>
      <c r="DB267" t="s">
        <v>356</v>
      </c>
      <c r="DC267">
        <v>1678823626.5</v>
      </c>
      <c r="DD267">
        <v>1678823640.5</v>
      </c>
      <c r="DE267">
        <v>0</v>
      </c>
      <c r="DF267">
        <v>1.239</v>
      </c>
      <c r="DG267">
        <v>0.006</v>
      </c>
      <c r="DH267">
        <v>-2.298</v>
      </c>
      <c r="DI267">
        <v>-0.146</v>
      </c>
      <c r="DJ267">
        <v>420</v>
      </c>
      <c r="DK267">
        <v>21</v>
      </c>
      <c r="DL267">
        <v>0.57</v>
      </c>
      <c r="DM267">
        <v>0.05</v>
      </c>
      <c r="DN267">
        <v>-27.44169024390244</v>
      </c>
      <c r="DO267">
        <v>0.2642216027875067</v>
      </c>
      <c r="DP267">
        <v>0.0413193027877691</v>
      </c>
      <c r="DQ267">
        <v>0</v>
      </c>
      <c r="DR267">
        <v>0.2298075609756098</v>
      </c>
      <c r="DS267">
        <v>0.08378044599303186</v>
      </c>
      <c r="DT267">
        <v>0.008897011556501759</v>
      </c>
      <c r="DU267">
        <v>1</v>
      </c>
      <c r="DV267">
        <v>1</v>
      </c>
      <c r="DW267">
        <v>2</v>
      </c>
      <c r="DX267" t="s">
        <v>357</v>
      </c>
      <c r="DY267">
        <v>2.98452</v>
      </c>
      <c r="DZ267">
        <v>2.71561</v>
      </c>
      <c r="EA267">
        <v>0.165574</v>
      </c>
      <c r="EB267">
        <v>0.166591</v>
      </c>
      <c r="EC267">
        <v>0.054603</v>
      </c>
      <c r="ED267">
        <v>0.0521131</v>
      </c>
      <c r="EE267">
        <v>26570.4</v>
      </c>
      <c r="EF267">
        <v>26624.3</v>
      </c>
      <c r="EG267">
        <v>29588.2</v>
      </c>
      <c r="EH267">
        <v>29539.7</v>
      </c>
      <c r="EI267">
        <v>37082.7</v>
      </c>
      <c r="EJ267">
        <v>37238.3</v>
      </c>
      <c r="EK267">
        <v>41681.9</v>
      </c>
      <c r="EL267">
        <v>42090.4</v>
      </c>
      <c r="EM267">
        <v>1.98153</v>
      </c>
      <c r="EN267">
        <v>1.88078</v>
      </c>
      <c r="EO267">
        <v>0.0360236</v>
      </c>
      <c r="EP267">
        <v>0</v>
      </c>
      <c r="EQ267">
        <v>19.3829</v>
      </c>
      <c r="ER267">
        <v>999.9</v>
      </c>
      <c r="ES267">
        <v>26.3</v>
      </c>
      <c r="ET267">
        <v>30.8</v>
      </c>
      <c r="EU267">
        <v>13.0636</v>
      </c>
      <c r="EV267">
        <v>63.2061</v>
      </c>
      <c r="EW267">
        <v>33.2572</v>
      </c>
      <c r="EX267">
        <v>1</v>
      </c>
      <c r="EY267">
        <v>-0.122724</v>
      </c>
      <c r="EZ267">
        <v>4.89229</v>
      </c>
      <c r="FA267">
        <v>20.2753</v>
      </c>
      <c r="FB267">
        <v>5.21999</v>
      </c>
      <c r="FC267">
        <v>12.0119</v>
      </c>
      <c r="FD267">
        <v>4.99105</v>
      </c>
      <c r="FE267">
        <v>3.2885</v>
      </c>
      <c r="FF267">
        <v>9999</v>
      </c>
      <c r="FG267">
        <v>9999</v>
      </c>
      <c r="FH267">
        <v>9999</v>
      </c>
      <c r="FI267">
        <v>999.9</v>
      </c>
      <c r="FJ267">
        <v>1.86739</v>
      </c>
      <c r="FK267">
        <v>1.86646</v>
      </c>
      <c r="FL267">
        <v>1.86599</v>
      </c>
      <c r="FM267">
        <v>1.86586</v>
      </c>
      <c r="FN267">
        <v>1.86768</v>
      </c>
      <c r="FO267">
        <v>1.87021</v>
      </c>
      <c r="FP267">
        <v>1.86883</v>
      </c>
      <c r="FQ267">
        <v>1.87027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-4.525</v>
      </c>
      <c r="GF267">
        <v>-0.2252</v>
      </c>
      <c r="GG267">
        <v>-1.841240210434717</v>
      </c>
      <c r="GH267">
        <v>-0.003310856085068561</v>
      </c>
      <c r="GI267">
        <v>6.863268723063948E-07</v>
      </c>
      <c r="GJ267">
        <v>-1.919107141366201E-10</v>
      </c>
      <c r="GK267">
        <v>-0.1688837207721138</v>
      </c>
      <c r="GL267">
        <v>-0.01731051475613908</v>
      </c>
      <c r="GM267">
        <v>0.001423790055903263</v>
      </c>
      <c r="GN267">
        <v>-2.424810517790065E-05</v>
      </c>
      <c r="GO267">
        <v>3</v>
      </c>
      <c r="GP267">
        <v>2318</v>
      </c>
      <c r="GQ267">
        <v>1</v>
      </c>
      <c r="GR267">
        <v>25</v>
      </c>
      <c r="GS267">
        <v>10084.8</v>
      </c>
      <c r="GT267">
        <v>10084.5</v>
      </c>
      <c r="GU267">
        <v>2.04834</v>
      </c>
      <c r="GV267">
        <v>2.20703</v>
      </c>
      <c r="GW267">
        <v>1.39648</v>
      </c>
      <c r="GX267">
        <v>2.34985</v>
      </c>
      <c r="GY267">
        <v>1.49536</v>
      </c>
      <c r="GZ267">
        <v>2.50854</v>
      </c>
      <c r="HA267">
        <v>35.2671</v>
      </c>
      <c r="HB267">
        <v>24.0525</v>
      </c>
      <c r="HC267">
        <v>18</v>
      </c>
      <c r="HD267">
        <v>527.5839999999999</v>
      </c>
      <c r="HE267">
        <v>421.063</v>
      </c>
      <c r="HF267">
        <v>13.8346</v>
      </c>
      <c r="HG267">
        <v>25.6819</v>
      </c>
      <c r="HH267">
        <v>30</v>
      </c>
      <c r="HI267">
        <v>25.7083</v>
      </c>
      <c r="HJ267">
        <v>25.6624</v>
      </c>
      <c r="HK267">
        <v>41.0129</v>
      </c>
      <c r="HL267">
        <v>22.4428</v>
      </c>
      <c r="HM267">
        <v>10.5858</v>
      </c>
      <c r="HN267">
        <v>13.8355</v>
      </c>
      <c r="HO267">
        <v>988.367</v>
      </c>
      <c r="HP267">
        <v>9.19584</v>
      </c>
      <c r="HQ267">
        <v>101.189</v>
      </c>
      <c r="HR267">
        <v>101.091</v>
      </c>
    </row>
    <row r="268" spans="1:226">
      <c r="A268">
        <v>252</v>
      </c>
      <c r="B268">
        <v>1679428717.6</v>
      </c>
      <c r="C268">
        <v>6804.5</v>
      </c>
      <c r="D268" t="s">
        <v>864</v>
      </c>
      <c r="E268" t="s">
        <v>865</v>
      </c>
      <c r="F268">
        <v>5</v>
      </c>
      <c r="G268" t="s">
        <v>747</v>
      </c>
      <c r="H268" t="s">
        <v>354</v>
      </c>
      <c r="I268">
        <v>1679428709.778571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985.081529745845</v>
      </c>
      <c r="AK268">
        <v>965.6585818181817</v>
      </c>
      <c r="AL268">
        <v>3.409276375623318</v>
      </c>
      <c r="AM268">
        <v>64.85092903669198</v>
      </c>
      <c r="AN268">
        <f>(AP268 - AO268 + BO268*1E3/(8.314*(BQ268+273.15)) * AR268/BN268 * AQ268) * BN268/(100*BB268) * 1000/(1000 - AP268)</f>
        <v>0</v>
      </c>
      <c r="AO268">
        <v>9.175422945951153</v>
      </c>
      <c r="AP268">
        <v>9.420907802197814</v>
      </c>
      <c r="AQ268">
        <v>7.03010247679179E-05</v>
      </c>
      <c r="AR268">
        <v>96.61974573591498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1.1</v>
      </c>
      <c r="BC268">
        <v>0.5</v>
      </c>
      <c r="BD268" t="s">
        <v>355</v>
      </c>
      <c r="BE268">
        <v>2</v>
      </c>
      <c r="BF268" t="b">
        <v>1</v>
      </c>
      <c r="BG268">
        <v>1679428709.778571</v>
      </c>
      <c r="BH268">
        <v>931.9847142857144</v>
      </c>
      <c r="BI268">
        <v>959.4792857142858</v>
      </c>
      <c r="BJ268">
        <v>9.413175357142858</v>
      </c>
      <c r="BK268">
        <v>9.174017857142857</v>
      </c>
      <c r="BL268">
        <v>936.4821071428572</v>
      </c>
      <c r="BM268">
        <v>9.638348214285715</v>
      </c>
      <c r="BN268">
        <v>500.0615714285713</v>
      </c>
      <c r="BO268">
        <v>89.79715714285716</v>
      </c>
      <c r="BP268">
        <v>0.100040725</v>
      </c>
      <c r="BQ268">
        <v>19.34810357142857</v>
      </c>
      <c r="BR268">
        <v>19.98645714285714</v>
      </c>
      <c r="BS268">
        <v>999.9000000000002</v>
      </c>
      <c r="BT268">
        <v>0</v>
      </c>
      <c r="BU268">
        <v>0</v>
      </c>
      <c r="BV268">
        <v>9996.680714285714</v>
      </c>
      <c r="BW268">
        <v>0</v>
      </c>
      <c r="BX268">
        <v>13.4898</v>
      </c>
      <c r="BY268">
        <v>-27.494625</v>
      </c>
      <c r="BZ268">
        <v>940.841</v>
      </c>
      <c r="CA268">
        <v>968.3631071428572</v>
      </c>
      <c r="CB268">
        <v>0.2391587142857143</v>
      </c>
      <c r="CC268">
        <v>959.4792857142858</v>
      </c>
      <c r="CD268">
        <v>9.174017857142857</v>
      </c>
      <c r="CE268">
        <v>0.8452765357142856</v>
      </c>
      <c r="CF268">
        <v>0.8238006428571428</v>
      </c>
      <c r="CG268">
        <v>4.491270357142857</v>
      </c>
      <c r="CH268">
        <v>4.124165</v>
      </c>
      <c r="CI268">
        <v>2000.016785714286</v>
      </c>
      <c r="CJ268">
        <v>0.9800039642857143</v>
      </c>
      <c r="CK268">
        <v>0.01999643571428571</v>
      </c>
      <c r="CL268">
        <v>0</v>
      </c>
      <c r="CM268">
        <v>2.289907142857143</v>
      </c>
      <c r="CN268">
        <v>0</v>
      </c>
      <c r="CO268">
        <v>2363.5625</v>
      </c>
      <c r="CP268">
        <v>16749.61785714285</v>
      </c>
      <c r="CQ268">
        <v>37.2365</v>
      </c>
      <c r="CR268">
        <v>38.28321428571428</v>
      </c>
      <c r="CS268">
        <v>37.61371428571429</v>
      </c>
      <c r="CT268">
        <v>37.08674999999999</v>
      </c>
      <c r="CU268">
        <v>35.86371428571429</v>
      </c>
      <c r="CV268">
        <v>1960.026071428572</v>
      </c>
      <c r="CW268">
        <v>39.99071428571428</v>
      </c>
      <c r="CX268">
        <v>0</v>
      </c>
      <c r="CY268">
        <v>1679428724.7</v>
      </c>
      <c r="CZ268">
        <v>0</v>
      </c>
      <c r="DA268">
        <v>0</v>
      </c>
      <c r="DB268" t="s">
        <v>356</v>
      </c>
      <c r="DC268">
        <v>1678823626.5</v>
      </c>
      <c r="DD268">
        <v>1678823640.5</v>
      </c>
      <c r="DE268">
        <v>0</v>
      </c>
      <c r="DF268">
        <v>1.239</v>
      </c>
      <c r="DG268">
        <v>0.006</v>
      </c>
      <c r="DH268">
        <v>-2.298</v>
      </c>
      <c r="DI268">
        <v>-0.146</v>
      </c>
      <c r="DJ268">
        <v>420</v>
      </c>
      <c r="DK268">
        <v>21</v>
      </c>
      <c r="DL268">
        <v>0.57</v>
      </c>
      <c r="DM268">
        <v>0.05</v>
      </c>
      <c r="DN268">
        <v>-27.48761</v>
      </c>
      <c r="DO268">
        <v>-0.6068960600374755</v>
      </c>
      <c r="DP268">
        <v>0.1087364699629339</v>
      </c>
      <c r="DQ268">
        <v>0</v>
      </c>
      <c r="DR268">
        <v>0.237153325</v>
      </c>
      <c r="DS268">
        <v>0.04800012382739154</v>
      </c>
      <c r="DT268">
        <v>0.004904893339245514</v>
      </c>
      <c r="DU268">
        <v>1</v>
      </c>
      <c r="DV268">
        <v>1</v>
      </c>
      <c r="DW268">
        <v>2</v>
      </c>
      <c r="DX268" t="s">
        <v>357</v>
      </c>
      <c r="DY268">
        <v>2.98424</v>
      </c>
      <c r="DZ268">
        <v>2.71552</v>
      </c>
      <c r="EA268">
        <v>0.167288</v>
      </c>
      <c r="EB268">
        <v>0.168271</v>
      </c>
      <c r="EC268">
        <v>0.0546173</v>
      </c>
      <c r="ED268">
        <v>0.0521217</v>
      </c>
      <c r="EE268">
        <v>26516.1</v>
      </c>
      <c r="EF268">
        <v>26571</v>
      </c>
      <c r="EG268">
        <v>29588.5</v>
      </c>
      <c r="EH268">
        <v>29540</v>
      </c>
      <c r="EI268">
        <v>37082.6</v>
      </c>
      <c r="EJ268">
        <v>37238.4</v>
      </c>
      <c r="EK268">
        <v>41682.4</v>
      </c>
      <c r="EL268">
        <v>42090.9</v>
      </c>
      <c r="EM268">
        <v>1.98137</v>
      </c>
      <c r="EN268">
        <v>1.8805</v>
      </c>
      <c r="EO268">
        <v>0.0357628</v>
      </c>
      <c r="EP268">
        <v>0</v>
      </c>
      <c r="EQ268">
        <v>19.3834</v>
      </c>
      <c r="ER268">
        <v>999.9</v>
      </c>
      <c r="ES268">
        <v>26.3</v>
      </c>
      <c r="ET268">
        <v>30.8</v>
      </c>
      <c r="EU268">
        <v>13.0639</v>
      </c>
      <c r="EV268">
        <v>63.3461</v>
      </c>
      <c r="EW268">
        <v>33.722</v>
      </c>
      <c r="EX268">
        <v>1</v>
      </c>
      <c r="EY268">
        <v>-0.122744</v>
      </c>
      <c r="EZ268">
        <v>4.8432</v>
      </c>
      <c r="FA268">
        <v>20.2766</v>
      </c>
      <c r="FB268">
        <v>5.22043</v>
      </c>
      <c r="FC268">
        <v>12.012</v>
      </c>
      <c r="FD268">
        <v>4.9909</v>
      </c>
      <c r="FE268">
        <v>3.2885</v>
      </c>
      <c r="FF268">
        <v>9999</v>
      </c>
      <c r="FG268">
        <v>9999</v>
      </c>
      <c r="FH268">
        <v>9999</v>
      </c>
      <c r="FI268">
        <v>999.9</v>
      </c>
      <c r="FJ268">
        <v>1.86741</v>
      </c>
      <c r="FK268">
        <v>1.86646</v>
      </c>
      <c r="FL268">
        <v>1.86599</v>
      </c>
      <c r="FM268">
        <v>1.86584</v>
      </c>
      <c r="FN268">
        <v>1.86768</v>
      </c>
      <c r="FO268">
        <v>1.87022</v>
      </c>
      <c r="FP268">
        <v>1.86879</v>
      </c>
      <c r="FQ268">
        <v>1.87027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-4.565</v>
      </c>
      <c r="GF268">
        <v>-0.2251</v>
      </c>
      <c r="GG268">
        <v>-1.841240210434717</v>
      </c>
      <c r="GH268">
        <v>-0.003310856085068561</v>
      </c>
      <c r="GI268">
        <v>6.863268723063948E-07</v>
      </c>
      <c r="GJ268">
        <v>-1.919107141366201E-10</v>
      </c>
      <c r="GK268">
        <v>-0.1688837207721138</v>
      </c>
      <c r="GL268">
        <v>-0.01731051475613908</v>
      </c>
      <c r="GM268">
        <v>0.001423790055903263</v>
      </c>
      <c r="GN268">
        <v>-2.424810517790065E-05</v>
      </c>
      <c r="GO268">
        <v>3</v>
      </c>
      <c r="GP268">
        <v>2318</v>
      </c>
      <c r="GQ268">
        <v>1</v>
      </c>
      <c r="GR268">
        <v>25</v>
      </c>
      <c r="GS268">
        <v>10084.9</v>
      </c>
      <c r="GT268">
        <v>10084.6</v>
      </c>
      <c r="GU268">
        <v>2.07275</v>
      </c>
      <c r="GV268">
        <v>2.21191</v>
      </c>
      <c r="GW268">
        <v>1.39648</v>
      </c>
      <c r="GX268">
        <v>2.34985</v>
      </c>
      <c r="GY268">
        <v>1.49536</v>
      </c>
      <c r="GZ268">
        <v>2.4292</v>
      </c>
      <c r="HA268">
        <v>35.2671</v>
      </c>
      <c r="HB268">
        <v>24.0525</v>
      </c>
      <c r="HC268">
        <v>18</v>
      </c>
      <c r="HD268">
        <v>527.486</v>
      </c>
      <c r="HE268">
        <v>420.908</v>
      </c>
      <c r="HF268">
        <v>13.8382</v>
      </c>
      <c r="HG268">
        <v>25.6838</v>
      </c>
      <c r="HH268">
        <v>30.0001</v>
      </c>
      <c r="HI268">
        <v>25.7083</v>
      </c>
      <c r="HJ268">
        <v>25.6631</v>
      </c>
      <c r="HK268">
        <v>41.4906</v>
      </c>
      <c r="HL268">
        <v>22.4428</v>
      </c>
      <c r="HM268">
        <v>10.5858</v>
      </c>
      <c r="HN268">
        <v>13.8477</v>
      </c>
      <c r="HO268">
        <v>1008.4</v>
      </c>
      <c r="HP268">
        <v>9.19584</v>
      </c>
      <c r="HQ268">
        <v>101.19</v>
      </c>
      <c r="HR268">
        <v>101.092</v>
      </c>
    </row>
    <row r="269" spans="1:226">
      <c r="A269">
        <v>253</v>
      </c>
      <c r="B269">
        <v>1679428723.1</v>
      </c>
      <c r="C269">
        <v>6810</v>
      </c>
      <c r="D269" t="s">
        <v>866</v>
      </c>
      <c r="E269" t="s">
        <v>867</v>
      </c>
      <c r="F269">
        <v>5</v>
      </c>
      <c r="G269" t="s">
        <v>747</v>
      </c>
      <c r="H269" t="s">
        <v>354</v>
      </c>
      <c r="I269">
        <v>1679428715.35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1003.539874019721</v>
      </c>
      <c r="AK269">
        <v>984.1803393939391</v>
      </c>
      <c r="AL269">
        <v>3.362646068825041</v>
      </c>
      <c r="AM269">
        <v>64.85092903669198</v>
      </c>
      <c r="AN269">
        <f>(AP269 - AO269 + BO269*1E3/(8.314*(BQ269+273.15)) * AR269/BN269 * AQ269) * BN269/(100*BB269) * 1000/(1000 - AP269)</f>
        <v>0</v>
      </c>
      <c r="AO269">
        <v>9.177869660716</v>
      </c>
      <c r="AP269">
        <v>9.424505164835169</v>
      </c>
      <c r="AQ269">
        <v>4.166114655080229E-05</v>
      </c>
      <c r="AR269">
        <v>96.61974573591498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1.1</v>
      </c>
      <c r="BC269">
        <v>0.5</v>
      </c>
      <c r="BD269" t="s">
        <v>355</v>
      </c>
      <c r="BE269">
        <v>2</v>
      </c>
      <c r="BF269" t="b">
        <v>1</v>
      </c>
      <c r="BG269">
        <v>1679428715.35</v>
      </c>
      <c r="BH269">
        <v>950.6490357142857</v>
      </c>
      <c r="BI269">
        <v>978.1758571428571</v>
      </c>
      <c r="BJ269">
        <v>9.418889285714286</v>
      </c>
      <c r="BK269">
        <v>9.176581428571428</v>
      </c>
      <c r="BL269">
        <v>955.1937500000001</v>
      </c>
      <c r="BM269">
        <v>9.644043571428572</v>
      </c>
      <c r="BN269">
        <v>500.0530714285714</v>
      </c>
      <c r="BO269">
        <v>89.79645000000001</v>
      </c>
      <c r="BP269">
        <v>0.1000185571428572</v>
      </c>
      <c r="BQ269">
        <v>19.34737857142857</v>
      </c>
      <c r="BR269">
        <v>19.98048928571429</v>
      </c>
      <c r="BS269">
        <v>999.9000000000002</v>
      </c>
      <c r="BT269">
        <v>0</v>
      </c>
      <c r="BU269">
        <v>0</v>
      </c>
      <c r="BV269">
        <v>9991.65607142857</v>
      </c>
      <c r="BW269">
        <v>0</v>
      </c>
      <c r="BX269">
        <v>13.4898</v>
      </c>
      <c r="BY269">
        <v>-27.52661785714286</v>
      </c>
      <c r="BZ269">
        <v>959.6882857142856</v>
      </c>
      <c r="CA269">
        <v>987.2346071428572</v>
      </c>
      <c r="CB269">
        <v>0.24230925</v>
      </c>
      <c r="CC269">
        <v>978.1758571428571</v>
      </c>
      <c r="CD269">
        <v>9.176581428571428</v>
      </c>
      <c r="CE269">
        <v>0.8457829642857142</v>
      </c>
      <c r="CF269">
        <v>0.8240243928571428</v>
      </c>
      <c r="CG269">
        <v>4.499828928571429</v>
      </c>
      <c r="CH269">
        <v>4.128033571428571</v>
      </c>
      <c r="CI269">
        <v>2000.012500000001</v>
      </c>
      <c r="CJ269">
        <v>0.9800037499999998</v>
      </c>
      <c r="CK269">
        <v>0.01999665</v>
      </c>
      <c r="CL269">
        <v>0</v>
      </c>
      <c r="CM269">
        <v>2.26395</v>
      </c>
      <c r="CN269">
        <v>0</v>
      </c>
      <c r="CO269">
        <v>2363.839285714286</v>
      </c>
      <c r="CP269">
        <v>16749.575</v>
      </c>
      <c r="CQ269">
        <v>37.214</v>
      </c>
      <c r="CR269">
        <v>38.24982142857142</v>
      </c>
      <c r="CS269">
        <v>37.589</v>
      </c>
      <c r="CT269">
        <v>37.05982142857142</v>
      </c>
      <c r="CU269">
        <v>35.839</v>
      </c>
      <c r="CV269">
        <v>1960.0225</v>
      </c>
      <c r="CW269">
        <v>39.99</v>
      </c>
      <c r="CX269">
        <v>0</v>
      </c>
      <c r="CY269">
        <v>1679428730.1</v>
      </c>
      <c r="CZ269">
        <v>0</v>
      </c>
      <c r="DA269">
        <v>0</v>
      </c>
      <c r="DB269" t="s">
        <v>356</v>
      </c>
      <c r="DC269">
        <v>1678823626.5</v>
      </c>
      <c r="DD269">
        <v>1678823640.5</v>
      </c>
      <c r="DE269">
        <v>0</v>
      </c>
      <c r="DF269">
        <v>1.239</v>
      </c>
      <c r="DG269">
        <v>0.006</v>
      </c>
      <c r="DH269">
        <v>-2.298</v>
      </c>
      <c r="DI269">
        <v>-0.146</v>
      </c>
      <c r="DJ269">
        <v>420</v>
      </c>
      <c r="DK269">
        <v>21</v>
      </c>
      <c r="DL269">
        <v>0.57</v>
      </c>
      <c r="DM269">
        <v>0.05</v>
      </c>
      <c r="DN269">
        <v>-27.50044634146341</v>
      </c>
      <c r="DO269">
        <v>-0.5360843205574349</v>
      </c>
      <c r="DP269">
        <v>0.1096478044613776</v>
      </c>
      <c r="DQ269">
        <v>0</v>
      </c>
      <c r="DR269">
        <v>0.2405093170731708</v>
      </c>
      <c r="DS269">
        <v>0.03583517770034782</v>
      </c>
      <c r="DT269">
        <v>0.003807283958856634</v>
      </c>
      <c r="DU269">
        <v>1</v>
      </c>
      <c r="DV269">
        <v>1</v>
      </c>
      <c r="DW269">
        <v>2</v>
      </c>
      <c r="DX269" t="s">
        <v>357</v>
      </c>
      <c r="DY269">
        <v>2.98435</v>
      </c>
      <c r="DZ269">
        <v>2.71562</v>
      </c>
      <c r="EA269">
        <v>0.169336</v>
      </c>
      <c r="EB269">
        <v>0.170259</v>
      </c>
      <c r="EC269">
        <v>0.0546315</v>
      </c>
      <c r="ED269">
        <v>0.0521319</v>
      </c>
      <c r="EE269">
        <v>26451.1</v>
      </c>
      <c r="EF269">
        <v>26507.2</v>
      </c>
      <c r="EG269">
        <v>29588.8</v>
      </c>
      <c r="EH269">
        <v>29539.7</v>
      </c>
      <c r="EI269">
        <v>37082.4</v>
      </c>
      <c r="EJ269">
        <v>37237.9</v>
      </c>
      <c r="EK269">
        <v>41682.8</v>
      </c>
      <c r="EL269">
        <v>42090.7</v>
      </c>
      <c r="EM269">
        <v>1.98127</v>
      </c>
      <c r="EN269">
        <v>1.88083</v>
      </c>
      <c r="EO269">
        <v>0.0365078</v>
      </c>
      <c r="EP269">
        <v>0</v>
      </c>
      <c r="EQ269">
        <v>19.3845</v>
      </c>
      <c r="ER269">
        <v>999.9</v>
      </c>
      <c r="ES269">
        <v>26.3</v>
      </c>
      <c r="ET269">
        <v>30.8</v>
      </c>
      <c r="EU269">
        <v>13.0638</v>
      </c>
      <c r="EV269">
        <v>63.3161</v>
      </c>
      <c r="EW269">
        <v>33.3053</v>
      </c>
      <c r="EX269">
        <v>1</v>
      </c>
      <c r="EY269">
        <v>-0.122813</v>
      </c>
      <c r="EZ269">
        <v>4.78033</v>
      </c>
      <c r="FA269">
        <v>20.2788</v>
      </c>
      <c r="FB269">
        <v>5.22058</v>
      </c>
      <c r="FC269">
        <v>12.0128</v>
      </c>
      <c r="FD269">
        <v>4.99095</v>
      </c>
      <c r="FE269">
        <v>3.28855</v>
      </c>
      <c r="FF269">
        <v>9999</v>
      </c>
      <c r="FG269">
        <v>9999</v>
      </c>
      <c r="FH269">
        <v>9999</v>
      </c>
      <c r="FI269">
        <v>999.9</v>
      </c>
      <c r="FJ269">
        <v>1.8674</v>
      </c>
      <c r="FK269">
        <v>1.86646</v>
      </c>
      <c r="FL269">
        <v>1.86598</v>
      </c>
      <c r="FM269">
        <v>1.86584</v>
      </c>
      <c r="FN269">
        <v>1.86768</v>
      </c>
      <c r="FO269">
        <v>1.8702</v>
      </c>
      <c r="FP269">
        <v>1.86881</v>
      </c>
      <c r="FQ269">
        <v>1.87027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-4.61</v>
      </c>
      <c r="GF269">
        <v>-0.2251</v>
      </c>
      <c r="GG269">
        <v>-1.841240210434717</v>
      </c>
      <c r="GH269">
        <v>-0.003310856085068561</v>
      </c>
      <c r="GI269">
        <v>6.863268723063948E-07</v>
      </c>
      <c r="GJ269">
        <v>-1.919107141366201E-10</v>
      </c>
      <c r="GK269">
        <v>-0.1688837207721138</v>
      </c>
      <c r="GL269">
        <v>-0.01731051475613908</v>
      </c>
      <c r="GM269">
        <v>0.001423790055903263</v>
      </c>
      <c r="GN269">
        <v>-2.424810517790065E-05</v>
      </c>
      <c r="GO269">
        <v>3</v>
      </c>
      <c r="GP269">
        <v>2318</v>
      </c>
      <c r="GQ269">
        <v>1</v>
      </c>
      <c r="GR269">
        <v>25</v>
      </c>
      <c r="GS269">
        <v>10084.9</v>
      </c>
      <c r="GT269">
        <v>10084.7</v>
      </c>
      <c r="GU269">
        <v>2.10449</v>
      </c>
      <c r="GV269">
        <v>2.20459</v>
      </c>
      <c r="GW269">
        <v>1.39648</v>
      </c>
      <c r="GX269">
        <v>2.34863</v>
      </c>
      <c r="GY269">
        <v>1.49536</v>
      </c>
      <c r="GZ269">
        <v>2.50244</v>
      </c>
      <c r="HA269">
        <v>35.2671</v>
      </c>
      <c r="HB269">
        <v>24.0612</v>
      </c>
      <c r="HC269">
        <v>18</v>
      </c>
      <c r="HD269">
        <v>527.4400000000001</v>
      </c>
      <c r="HE269">
        <v>421.108</v>
      </c>
      <c r="HF269">
        <v>13.8537</v>
      </c>
      <c r="HG269">
        <v>25.6841</v>
      </c>
      <c r="HH269">
        <v>30</v>
      </c>
      <c r="HI269">
        <v>25.7105</v>
      </c>
      <c r="HJ269">
        <v>25.6645</v>
      </c>
      <c r="HK269">
        <v>42.1289</v>
      </c>
      <c r="HL269">
        <v>22.4428</v>
      </c>
      <c r="HM269">
        <v>10.5858</v>
      </c>
      <c r="HN269">
        <v>13.8653</v>
      </c>
      <c r="HO269">
        <v>1021.79</v>
      </c>
      <c r="HP269">
        <v>9.19584</v>
      </c>
      <c r="HQ269">
        <v>101.191</v>
      </c>
      <c r="HR269">
        <v>101.091</v>
      </c>
    </row>
    <row r="270" spans="1:226">
      <c r="A270">
        <v>254</v>
      </c>
      <c r="B270">
        <v>1679428728.1</v>
      </c>
      <c r="C270">
        <v>6815</v>
      </c>
      <c r="D270" t="s">
        <v>868</v>
      </c>
      <c r="E270" t="s">
        <v>869</v>
      </c>
      <c r="F270">
        <v>5</v>
      </c>
      <c r="G270" t="s">
        <v>747</v>
      </c>
      <c r="H270" t="s">
        <v>354</v>
      </c>
      <c r="I270">
        <v>1679428720.618518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1020.396024715371</v>
      </c>
      <c r="AK270">
        <v>1001.036709090909</v>
      </c>
      <c r="AL270">
        <v>3.380258495336959</v>
      </c>
      <c r="AM270">
        <v>64.85092903669198</v>
      </c>
      <c r="AN270">
        <f>(AP270 - AO270 + BO270*1E3/(8.314*(BQ270+273.15)) * AR270/BN270 * AQ270) * BN270/(100*BB270) * 1000/(1000 - AP270)</f>
        <v>0</v>
      </c>
      <c r="AO270">
        <v>9.180068852649228</v>
      </c>
      <c r="AP270">
        <v>9.427859450549455</v>
      </c>
      <c r="AQ270">
        <v>2.110622081368799E-05</v>
      </c>
      <c r="AR270">
        <v>96.61974573591498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1.1</v>
      </c>
      <c r="BC270">
        <v>0.5</v>
      </c>
      <c r="BD270" t="s">
        <v>355</v>
      </c>
      <c r="BE270">
        <v>2</v>
      </c>
      <c r="BF270" t="b">
        <v>1</v>
      </c>
      <c r="BG270">
        <v>1679428720.618518</v>
      </c>
      <c r="BH270">
        <v>968.2640370370372</v>
      </c>
      <c r="BI270">
        <v>995.8550370370372</v>
      </c>
      <c r="BJ270">
        <v>9.42310962962963</v>
      </c>
      <c r="BK270">
        <v>9.178677777777777</v>
      </c>
      <c r="BL270">
        <v>972.8532962962963</v>
      </c>
      <c r="BM270">
        <v>9.648248518518518</v>
      </c>
      <c r="BN270">
        <v>500.0514074074074</v>
      </c>
      <c r="BO270">
        <v>89.79503703703705</v>
      </c>
      <c r="BP270">
        <v>0.09997372962962962</v>
      </c>
      <c r="BQ270">
        <v>19.34582222222222</v>
      </c>
      <c r="BR270">
        <v>19.98091481481482</v>
      </c>
      <c r="BS270">
        <v>999.9000000000001</v>
      </c>
      <c r="BT270">
        <v>0</v>
      </c>
      <c r="BU270">
        <v>0</v>
      </c>
      <c r="BV270">
        <v>9992.914444444445</v>
      </c>
      <c r="BW270">
        <v>0</v>
      </c>
      <c r="BX270">
        <v>13.4898</v>
      </c>
      <c r="BY270">
        <v>-27.59111851851851</v>
      </c>
      <c r="BZ270">
        <v>977.4748518518517</v>
      </c>
      <c r="CA270">
        <v>1005.079851851852</v>
      </c>
      <c r="CB270">
        <v>0.2444321481481481</v>
      </c>
      <c r="CC270">
        <v>995.8550370370372</v>
      </c>
      <c r="CD270">
        <v>9.178677777777777</v>
      </c>
      <c r="CE270">
        <v>0.8461484814814815</v>
      </c>
      <c r="CF270">
        <v>0.8241997777777776</v>
      </c>
      <c r="CG270">
        <v>4.506004074074075</v>
      </c>
      <c r="CH270">
        <v>4.131064814814814</v>
      </c>
      <c r="CI270">
        <v>2000.008148148148</v>
      </c>
      <c r="CJ270">
        <v>0.9800033333333332</v>
      </c>
      <c r="CK270">
        <v>0.01999706666666667</v>
      </c>
      <c r="CL270">
        <v>0</v>
      </c>
      <c r="CM270">
        <v>2.282177777777778</v>
      </c>
      <c r="CN270">
        <v>0</v>
      </c>
      <c r="CO270">
        <v>2364.06962962963</v>
      </c>
      <c r="CP270">
        <v>16749.54074074074</v>
      </c>
      <c r="CQ270">
        <v>37.17559259259259</v>
      </c>
      <c r="CR270">
        <v>38.22199999999999</v>
      </c>
      <c r="CS270">
        <v>37.55059259259259</v>
      </c>
      <c r="CT270">
        <v>37.03674074074074</v>
      </c>
      <c r="CU270">
        <v>35.81903703703704</v>
      </c>
      <c r="CV270">
        <v>1960.018148148148</v>
      </c>
      <c r="CW270">
        <v>39.99037037037037</v>
      </c>
      <c r="CX270">
        <v>0</v>
      </c>
      <c r="CY270">
        <v>1679428734.9</v>
      </c>
      <c r="CZ270">
        <v>0</v>
      </c>
      <c r="DA270">
        <v>0</v>
      </c>
      <c r="DB270" t="s">
        <v>356</v>
      </c>
      <c r="DC270">
        <v>1678823626.5</v>
      </c>
      <c r="DD270">
        <v>1678823640.5</v>
      </c>
      <c r="DE270">
        <v>0</v>
      </c>
      <c r="DF270">
        <v>1.239</v>
      </c>
      <c r="DG270">
        <v>0.006</v>
      </c>
      <c r="DH270">
        <v>-2.298</v>
      </c>
      <c r="DI270">
        <v>-0.146</v>
      </c>
      <c r="DJ270">
        <v>420</v>
      </c>
      <c r="DK270">
        <v>21</v>
      </c>
      <c r="DL270">
        <v>0.57</v>
      </c>
      <c r="DM270">
        <v>0.05</v>
      </c>
      <c r="DN270">
        <v>-27.52996585365853</v>
      </c>
      <c r="DO270">
        <v>-0.4481581881532983</v>
      </c>
      <c r="DP270">
        <v>0.1076389484539463</v>
      </c>
      <c r="DQ270">
        <v>0</v>
      </c>
      <c r="DR270">
        <v>0.2423835121951219</v>
      </c>
      <c r="DS270">
        <v>0.02884204181184682</v>
      </c>
      <c r="DT270">
        <v>0.003230010391299084</v>
      </c>
      <c r="DU270">
        <v>1</v>
      </c>
      <c r="DV270">
        <v>1</v>
      </c>
      <c r="DW270">
        <v>2</v>
      </c>
      <c r="DX270" t="s">
        <v>357</v>
      </c>
      <c r="DY270">
        <v>2.98422</v>
      </c>
      <c r="DZ270">
        <v>2.71563</v>
      </c>
      <c r="EA270">
        <v>0.171191</v>
      </c>
      <c r="EB270">
        <v>0.172088</v>
      </c>
      <c r="EC270">
        <v>0.054645</v>
      </c>
      <c r="ED270">
        <v>0.0521413</v>
      </c>
      <c r="EE270">
        <v>26391.9</v>
      </c>
      <c r="EF270">
        <v>26448.9</v>
      </c>
      <c r="EG270">
        <v>29588.5</v>
      </c>
      <c r="EH270">
        <v>29539.8</v>
      </c>
      <c r="EI270">
        <v>37081.6</v>
      </c>
      <c r="EJ270">
        <v>37237.6</v>
      </c>
      <c r="EK270">
        <v>41682.4</v>
      </c>
      <c r="EL270">
        <v>42090.8</v>
      </c>
      <c r="EM270">
        <v>1.98145</v>
      </c>
      <c r="EN270">
        <v>1.8808</v>
      </c>
      <c r="EO270">
        <v>0.0359491</v>
      </c>
      <c r="EP270">
        <v>0</v>
      </c>
      <c r="EQ270">
        <v>19.385</v>
      </c>
      <c r="ER270">
        <v>999.9</v>
      </c>
      <c r="ES270">
        <v>26.2</v>
      </c>
      <c r="ET270">
        <v>30.8</v>
      </c>
      <c r="EU270">
        <v>13.0134</v>
      </c>
      <c r="EV270">
        <v>63.1461</v>
      </c>
      <c r="EW270">
        <v>33.2532</v>
      </c>
      <c r="EX270">
        <v>1</v>
      </c>
      <c r="EY270">
        <v>-0.123079</v>
      </c>
      <c r="EZ270">
        <v>4.76801</v>
      </c>
      <c r="FA270">
        <v>20.2792</v>
      </c>
      <c r="FB270">
        <v>5.22088</v>
      </c>
      <c r="FC270">
        <v>12.0119</v>
      </c>
      <c r="FD270">
        <v>4.9912</v>
      </c>
      <c r="FE270">
        <v>3.28865</v>
      </c>
      <c r="FF270">
        <v>9999</v>
      </c>
      <c r="FG270">
        <v>9999</v>
      </c>
      <c r="FH270">
        <v>9999</v>
      </c>
      <c r="FI270">
        <v>999.9</v>
      </c>
      <c r="FJ270">
        <v>1.8674</v>
      </c>
      <c r="FK270">
        <v>1.86646</v>
      </c>
      <c r="FL270">
        <v>1.866</v>
      </c>
      <c r="FM270">
        <v>1.86584</v>
      </c>
      <c r="FN270">
        <v>1.86768</v>
      </c>
      <c r="FO270">
        <v>1.87022</v>
      </c>
      <c r="FP270">
        <v>1.86882</v>
      </c>
      <c r="FQ270">
        <v>1.87027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-4.652</v>
      </c>
      <c r="GF270">
        <v>-0.2251</v>
      </c>
      <c r="GG270">
        <v>-1.841240210434717</v>
      </c>
      <c r="GH270">
        <v>-0.003310856085068561</v>
      </c>
      <c r="GI270">
        <v>6.863268723063948E-07</v>
      </c>
      <c r="GJ270">
        <v>-1.919107141366201E-10</v>
      </c>
      <c r="GK270">
        <v>-0.1688837207721138</v>
      </c>
      <c r="GL270">
        <v>-0.01731051475613908</v>
      </c>
      <c r="GM270">
        <v>0.001423790055903263</v>
      </c>
      <c r="GN270">
        <v>-2.424810517790065E-05</v>
      </c>
      <c r="GO270">
        <v>3</v>
      </c>
      <c r="GP270">
        <v>2318</v>
      </c>
      <c r="GQ270">
        <v>1</v>
      </c>
      <c r="GR270">
        <v>25</v>
      </c>
      <c r="GS270">
        <v>10085</v>
      </c>
      <c r="GT270">
        <v>10084.8</v>
      </c>
      <c r="GU270">
        <v>2.13379</v>
      </c>
      <c r="GV270">
        <v>2.20337</v>
      </c>
      <c r="GW270">
        <v>1.39648</v>
      </c>
      <c r="GX270">
        <v>2.34741</v>
      </c>
      <c r="GY270">
        <v>1.49536</v>
      </c>
      <c r="GZ270">
        <v>2.46338</v>
      </c>
      <c r="HA270">
        <v>35.2671</v>
      </c>
      <c r="HB270">
        <v>24.0525</v>
      </c>
      <c r="HC270">
        <v>18</v>
      </c>
      <c r="HD270">
        <v>527.5549999999999</v>
      </c>
      <c r="HE270">
        <v>421.094</v>
      </c>
      <c r="HF270">
        <v>13.8698</v>
      </c>
      <c r="HG270">
        <v>25.6841</v>
      </c>
      <c r="HH270">
        <v>30</v>
      </c>
      <c r="HI270">
        <v>25.7105</v>
      </c>
      <c r="HJ270">
        <v>25.6645</v>
      </c>
      <c r="HK270">
        <v>42.7162</v>
      </c>
      <c r="HL270">
        <v>22.4428</v>
      </c>
      <c r="HM270">
        <v>10.5858</v>
      </c>
      <c r="HN270">
        <v>13.8766</v>
      </c>
      <c r="HO270">
        <v>1041.83</v>
      </c>
      <c r="HP270">
        <v>9.19584</v>
      </c>
      <c r="HQ270">
        <v>101.19</v>
      </c>
      <c r="HR270">
        <v>101.092</v>
      </c>
    </row>
    <row r="271" spans="1:226">
      <c r="A271">
        <v>255</v>
      </c>
      <c r="B271">
        <v>1679428733.1</v>
      </c>
      <c r="C271">
        <v>6820</v>
      </c>
      <c r="D271" t="s">
        <v>870</v>
      </c>
      <c r="E271" t="s">
        <v>871</v>
      </c>
      <c r="F271">
        <v>5</v>
      </c>
      <c r="G271" t="s">
        <v>747</v>
      </c>
      <c r="H271" t="s">
        <v>354</v>
      </c>
      <c r="I271">
        <v>1679428725.332142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1037.437832378193</v>
      </c>
      <c r="AK271">
        <v>1017.885151515151</v>
      </c>
      <c r="AL271">
        <v>3.368094367891326</v>
      </c>
      <c r="AM271">
        <v>64.85092903669198</v>
      </c>
      <c r="AN271">
        <f>(AP271 - AO271 + BO271*1E3/(8.314*(BQ271+273.15)) * AR271/BN271 * AQ271) * BN271/(100*BB271) * 1000/(1000 - AP271)</f>
        <v>0</v>
      </c>
      <c r="AO271">
        <v>9.181914770381562</v>
      </c>
      <c r="AP271">
        <v>9.429367252747264</v>
      </c>
      <c r="AQ271">
        <v>8.219171090440337E-06</v>
      </c>
      <c r="AR271">
        <v>96.61974573591498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1.1</v>
      </c>
      <c r="BC271">
        <v>0.5</v>
      </c>
      <c r="BD271" t="s">
        <v>355</v>
      </c>
      <c r="BE271">
        <v>2</v>
      </c>
      <c r="BF271" t="b">
        <v>1</v>
      </c>
      <c r="BG271">
        <v>1679428725.332142</v>
      </c>
      <c r="BH271">
        <v>984.0232142857142</v>
      </c>
      <c r="BI271">
        <v>1011.638964285714</v>
      </c>
      <c r="BJ271">
        <v>9.425848928571428</v>
      </c>
      <c r="BK271">
        <v>9.180429642857144</v>
      </c>
      <c r="BL271">
        <v>988.6526785714286</v>
      </c>
      <c r="BM271">
        <v>9.650978928571428</v>
      </c>
      <c r="BN271">
        <v>500.0497857142858</v>
      </c>
      <c r="BO271">
        <v>89.7943785714286</v>
      </c>
      <c r="BP271">
        <v>0.09992561428571431</v>
      </c>
      <c r="BQ271">
        <v>19.34251071428571</v>
      </c>
      <c r="BR271">
        <v>19.98276785714285</v>
      </c>
      <c r="BS271">
        <v>999.9000000000002</v>
      </c>
      <c r="BT271">
        <v>0</v>
      </c>
      <c r="BU271">
        <v>0</v>
      </c>
      <c r="BV271">
        <v>10001.69571428571</v>
      </c>
      <c r="BW271">
        <v>0</v>
      </c>
      <c r="BX271">
        <v>13.4898</v>
      </c>
      <c r="BY271">
        <v>-27.61603928571429</v>
      </c>
      <c r="BZ271">
        <v>993.38675</v>
      </c>
      <c r="CA271">
        <v>1021.012428571429</v>
      </c>
      <c r="CB271">
        <v>0.2454191785714286</v>
      </c>
      <c r="CC271">
        <v>1011.638964285714</v>
      </c>
      <c r="CD271">
        <v>9.180429642857144</v>
      </c>
      <c r="CE271">
        <v>0.8463882142857145</v>
      </c>
      <c r="CF271">
        <v>0.8243510714285714</v>
      </c>
      <c r="CG271">
        <v>4.510051785714285</v>
      </c>
      <c r="CH271">
        <v>4.133678928571428</v>
      </c>
      <c r="CI271">
        <v>2000.023928571429</v>
      </c>
      <c r="CJ271">
        <v>0.9800032142857142</v>
      </c>
      <c r="CK271">
        <v>0.01999718571428571</v>
      </c>
      <c r="CL271">
        <v>0</v>
      </c>
      <c r="CM271">
        <v>2.361042857142857</v>
      </c>
      <c r="CN271">
        <v>0</v>
      </c>
      <c r="CO271">
        <v>2364.231428571428</v>
      </c>
      <c r="CP271">
        <v>16749.675</v>
      </c>
      <c r="CQ271">
        <v>37.15157142857142</v>
      </c>
      <c r="CR271">
        <v>38.20274999999999</v>
      </c>
      <c r="CS271">
        <v>37.52657142857142</v>
      </c>
      <c r="CT271">
        <v>37.01771428571429</v>
      </c>
      <c r="CU271">
        <v>35.79428571428571</v>
      </c>
      <c r="CV271">
        <v>1960.033928571429</v>
      </c>
      <c r="CW271">
        <v>39.99357142857143</v>
      </c>
      <c r="CX271">
        <v>0</v>
      </c>
      <c r="CY271">
        <v>1679428740.3</v>
      </c>
      <c r="CZ271">
        <v>0</v>
      </c>
      <c r="DA271">
        <v>0</v>
      </c>
      <c r="DB271" t="s">
        <v>356</v>
      </c>
      <c r="DC271">
        <v>1678823626.5</v>
      </c>
      <c r="DD271">
        <v>1678823640.5</v>
      </c>
      <c r="DE271">
        <v>0</v>
      </c>
      <c r="DF271">
        <v>1.239</v>
      </c>
      <c r="DG271">
        <v>0.006</v>
      </c>
      <c r="DH271">
        <v>-2.298</v>
      </c>
      <c r="DI271">
        <v>-0.146</v>
      </c>
      <c r="DJ271">
        <v>420</v>
      </c>
      <c r="DK271">
        <v>21</v>
      </c>
      <c r="DL271">
        <v>0.57</v>
      </c>
      <c r="DM271">
        <v>0.05</v>
      </c>
      <c r="DN271">
        <v>-27.6196512195122</v>
      </c>
      <c r="DO271">
        <v>-0.4313686411150572</v>
      </c>
      <c r="DP271">
        <v>0.1065389408298533</v>
      </c>
      <c r="DQ271">
        <v>0</v>
      </c>
      <c r="DR271">
        <v>0.244834756097561</v>
      </c>
      <c r="DS271">
        <v>0.01304011149825799</v>
      </c>
      <c r="DT271">
        <v>0.001323380607835299</v>
      </c>
      <c r="DU271">
        <v>1</v>
      </c>
      <c r="DV271">
        <v>1</v>
      </c>
      <c r="DW271">
        <v>2</v>
      </c>
      <c r="DX271" t="s">
        <v>357</v>
      </c>
      <c r="DY271">
        <v>2.98425</v>
      </c>
      <c r="DZ271">
        <v>2.71564</v>
      </c>
      <c r="EA271">
        <v>0.17304</v>
      </c>
      <c r="EB271">
        <v>0.173916</v>
      </c>
      <c r="EC271">
        <v>0.0546576</v>
      </c>
      <c r="ED271">
        <v>0.0521459</v>
      </c>
      <c r="EE271">
        <v>26332.4</v>
      </c>
      <c r="EF271">
        <v>26390.3</v>
      </c>
      <c r="EG271">
        <v>29587.7</v>
      </c>
      <c r="EH271">
        <v>29539.5</v>
      </c>
      <c r="EI271">
        <v>37080.4</v>
      </c>
      <c r="EJ271">
        <v>37237.2</v>
      </c>
      <c r="EK271">
        <v>41681.6</v>
      </c>
      <c r="EL271">
        <v>42090.5</v>
      </c>
      <c r="EM271">
        <v>1.98095</v>
      </c>
      <c r="EN271">
        <v>1.88078</v>
      </c>
      <c r="EO271">
        <v>0.0363961</v>
      </c>
      <c r="EP271">
        <v>0</v>
      </c>
      <c r="EQ271">
        <v>19.3867</v>
      </c>
      <c r="ER271">
        <v>999.9</v>
      </c>
      <c r="ES271">
        <v>26.2</v>
      </c>
      <c r="ET271">
        <v>30.8</v>
      </c>
      <c r="EU271">
        <v>13.0121</v>
      </c>
      <c r="EV271">
        <v>63.0961</v>
      </c>
      <c r="EW271">
        <v>33.3614</v>
      </c>
      <c r="EX271">
        <v>1</v>
      </c>
      <c r="EY271">
        <v>-0.123074</v>
      </c>
      <c r="EZ271">
        <v>4.76655</v>
      </c>
      <c r="FA271">
        <v>20.2791</v>
      </c>
      <c r="FB271">
        <v>5.22088</v>
      </c>
      <c r="FC271">
        <v>12.0117</v>
      </c>
      <c r="FD271">
        <v>4.99095</v>
      </c>
      <c r="FE271">
        <v>3.28863</v>
      </c>
      <c r="FF271">
        <v>9999</v>
      </c>
      <c r="FG271">
        <v>9999</v>
      </c>
      <c r="FH271">
        <v>9999</v>
      </c>
      <c r="FI271">
        <v>999.9</v>
      </c>
      <c r="FJ271">
        <v>1.8674</v>
      </c>
      <c r="FK271">
        <v>1.86646</v>
      </c>
      <c r="FL271">
        <v>1.86599</v>
      </c>
      <c r="FM271">
        <v>1.86586</v>
      </c>
      <c r="FN271">
        <v>1.86768</v>
      </c>
      <c r="FO271">
        <v>1.87018</v>
      </c>
      <c r="FP271">
        <v>1.8688</v>
      </c>
      <c r="FQ271">
        <v>1.87027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-4.7</v>
      </c>
      <c r="GF271">
        <v>-0.2251</v>
      </c>
      <c r="GG271">
        <v>-1.841240210434717</v>
      </c>
      <c r="GH271">
        <v>-0.003310856085068561</v>
      </c>
      <c r="GI271">
        <v>6.863268723063948E-07</v>
      </c>
      <c r="GJ271">
        <v>-1.919107141366201E-10</v>
      </c>
      <c r="GK271">
        <v>-0.1688837207721138</v>
      </c>
      <c r="GL271">
        <v>-0.01731051475613908</v>
      </c>
      <c r="GM271">
        <v>0.001423790055903263</v>
      </c>
      <c r="GN271">
        <v>-2.424810517790065E-05</v>
      </c>
      <c r="GO271">
        <v>3</v>
      </c>
      <c r="GP271">
        <v>2318</v>
      </c>
      <c r="GQ271">
        <v>1</v>
      </c>
      <c r="GR271">
        <v>25</v>
      </c>
      <c r="GS271">
        <v>10085.1</v>
      </c>
      <c r="GT271">
        <v>10084.9</v>
      </c>
      <c r="GU271">
        <v>2.15942</v>
      </c>
      <c r="GV271">
        <v>2.20459</v>
      </c>
      <c r="GW271">
        <v>1.39648</v>
      </c>
      <c r="GX271">
        <v>2.34741</v>
      </c>
      <c r="GY271">
        <v>1.49536</v>
      </c>
      <c r="GZ271">
        <v>2.52441</v>
      </c>
      <c r="HA271">
        <v>35.2671</v>
      </c>
      <c r="HB271">
        <v>24.0525</v>
      </c>
      <c r="HC271">
        <v>18</v>
      </c>
      <c r="HD271">
        <v>527.225</v>
      </c>
      <c r="HE271">
        <v>421.086</v>
      </c>
      <c r="HF271">
        <v>13.8841</v>
      </c>
      <c r="HG271">
        <v>25.6847</v>
      </c>
      <c r="HH271">
        <v>30</v>
      </c>
      <c r="HI271">
        <v>25.7105</v>
      </c>
      <c r="HJ271">
        <v>25.6655</v>
      </c>
      <c r="HK271">
        <v>43.2354</v>
      </c>
      <c r="HL271">
        <v>22.4428</v>
      </c>
      <c r="HM271">
        <v>10.5858</v>
      </c>
      <c r="HN271">
        <v>13.8874</v>
      </c>
      <c r="HO271">
        <v>1055.18</v>
      </c>
      <c r="HP271">
        <v>9.19584</v>
      </c>
      <c r="HQ271">
        <v>101.187</v>
      </c>
      <c r="HR271">
        <v>101.091</v>
      </c>
    </row>
    <row r="272" spans="1:226">
      <c r="A272">
        <v>256</v>
      </c>
      <c r="B272">
        <v>1679428738.1</v>
      </c>
      <c r="C272">
        <v>6825</v>
      </c>
      <c r="D272" t="s">
        <v>872</v>
      </c>
      <c r="E272" t="s">
        <v>873</v>
      </c>
      <c r="F272">
        <v>5</v>
      </c>
      <c r="G272" t="s">
        <v>747</v>
      </c>
      <c r="H272" t="s">
        <v>354</v>
      </c>
      <c r="I272">
        <v>1679428730.6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1054.250025360063</v>
      </c>
      <c r="AK272">
        <v>1034.875454545454</v>
      </c>
      <c r="AL272">
        <v>3.3990183676005</v>
      </c>
      <c r="AM272">
        <v>64.85092903669198</v>
      </c>
      <c r="AN272">
        <f>(AP272 - AO272 + BO272*1E3/(8.314*(BQ272+273.15)) * AR272/BN272 * AQ272) * BN272/(100*BB272) * 1000/(1000 - AP272)</f>
        <v>0</v>
      </c>
      <c r="AO272">
        <v>9.182607599546776</v>
      </c>
      <c r="AP272">
        <v>9.430910879120885</v>
      </c>
      <c r="AQ272">
        <v>3.853089201418979E-06</v>
      </c>
      <c r="AR272">
        <v>96.61974573591498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1.1</v>
      </c>
      <c r="BC272">
        <v>0.5</v>
      </c>
      <c r="BD272" t="s">
        <v>355</v>
      </c>
      <c r="BE272">
        <v>2</v>
      </c>
      <c r="BF272" t="b">
        <v>1</v>
      </c>
      <c r="BG272">
        <v>1679428730.6</v>
      </c>
      <c r="BH272">
        <v>1001.628333333333</v>
      </c>
      <c r="BI272">
        <v>1029.297777777778</v>
      </c>
      <c r="BJ272">
        <v>9.428288148148148</v>
      </c>
      <c r="BK272">
        <v>9.182156666666666</v>
      </c>
      <c r="BL272">
        <v>1006.302148148148</v>
      </c>
      <c r="BM272">
        <v>9.653410370370368</v>
      </c>
      <c r="BN272">
        <v>500.0445185185186</v>
      </c>
      <c r="BO272">
        <v>89.7961962962963</v>
      </c>
      <c r="BP272">
        <v>0.09995639999999997</v>
      </c>
      <c r="BQ272">
        <v>19.34073703703704</v>
      </c>
      <c r="BR272">
        <v>19.98362962962963</v>
      </c>
      <c r="BS272">
        <v>999.9000000000001</v>
      </c>
      <c r="BT272">
        <v>0</v>
      </c>
      <c r="BU272">
        <v>0</v>
      </c>
      <c r="BV272">
        <v>10005.69148148148</v>
      </c>
      <c r="BW272">
        <v>0</v>
      </c>
      <c r="BX272">
        <v>13.4898</v>
      </c>
      <c r="BY272">
        <v>-27.67067777777778</v>
      </c>
      <c r="BZ272">
        <v>1011.161296296296</v>
      </c>
      <c r="CA272">
        <v>1038.837777777778</v>
      </c>
      <c r="CB272">
        <v>0.2461318148148148</v>
      </c>
      <c r="CC272">
        <v>1029.297777777778</v>
      </c>
      <c r="CD272">
        <v>9.182156666666666</v>
      </c>
      <c r="CE272">
        <v>0.8466243703703704</v>
      </c>
      <c r="CF272">
        <v>0.8245227777777777</v>
      </c>
      <c r="CG272">
        <v>4.514038518518519</v>
      </c>
      <c r="CH272">
        <v>4.136646296296297</v>
      </c>
      <c r="CI272">
        <v>2000.021851851851</v>
      </c>
      <c r="CJ272">
        <v>0.9800028888888889</v>
      </c>
      <c r="CK272">
        <v>0.01999751111111111</v>
      </c>
      <c r="CL272">
        <v>0</v>
      </c>
      <c r="CM272">
        <v>2.38602962962963</v>
      </c>
      <c r="CN272">
        <v>0</v>
      </c>
      <c r="CO272">
        <v>2364.537777777778</v>
      </c>
      <c r="CP272">
        <v>16749.65925925926</v>
      </c>
      <c r="CQ272">
        <v>37.12025925925926</v>
      </c>
      <c r="CR272">
        <v>38.18477777777778</v>
      </c>
      <c r="CS272">
        <v>37.50225925925926</v>
      </c>
      <c r="CT272">
        <v>36.99766666666667</v>
      </c>
      <c r="CU272">
        <v>35.77296296296296</v>
      </c>
      <c r="CV272">
        <v>1960.029629629629</v>
      </c>
      <c r="CW272">
        <v>39.99703703703704</v>
      </c>
      <c r="CX272">
        <v>0</v>
      </c>
      <c r="CY272">
        <v>1679428745.1</v>
      </c>
      <c r="CZ272">
        <v>0</v>
      </c>
      <c r="DA272">
        <v>0</v>
      </c>
      <c r="DB272" t="s">
        <v>356</v>
      </c>
      <c r="DC272">
        <v>1678823626.5</v>
      </c>
      <c r="DD272">
        <v>1678823640.5</v>
      </c>
      <c r="DE272">
        <v>0</v>
      </c>
      <c r="DF272">
        <v>1.239</v>
      </c>
      <c r="DG272">
        <v>0.006</v>
      </c>
      <c r="DH272">
        <v>-2.298</v>
      </c>
      <c r="DI272">
        <v>-0.146</v>
      </c>
      <c r="DJ272">
        <v>420</v>
      </c>
      <c r="DK272">
        <v>21</v>
      </c>
      <c r="DL272">
        <v>0.57</v>
      </c>
      <c r="DM272">
        <v>0.05</v>
      </c>
      <c r="DN272">
        <v>-27.6233024390244</v>
      </c>
      <c r="DO272">
        <v>-0.6933386759581749</v>
      </c>
      <c r="DP272">
        <v>0.1031703079043363</v>
      </c>
      <c r="DQ272">
        <v>0</v>
      </c>
      <c r="DR272">
        <v>0.2455309756097561</v>
      </c>
      <c r="DS272">
        <v>0.009786543554007529</v>
      </c>
      <c r="DT272">
        <v>0.001082278862396602</v>
      </c>
      <c r="DU272">
        <v>1</v>
      </c>
      <c r="DV272">
        <v>1</v>
      </c>
      <c r="DW272">
        <v>2</v>
      </c>
      <c r="DX272" t="s">
        <v>357</v>
      </c>
      <c r="DY272">
        <v>2.98422</v>
      </c>
      <c r="DZ272">
        <v>2.71568</v>
      </c>
      <c r="EA272">
        <v>0.174876</v>
      </c>
      <c r="EB272">
        <v>0.175701</v>
      </c>
      <c r="EC272">
        <v>0.0546651</v>
      </c>
      <c r="ED272">
        <v>0.0521476</v>
      </c>
      <c r="EE272">
        <v>26274.3</v>
      </c>
      <c r="EF272">
        <v>26333.4</v>
      </c>
      <c r="EG272">
        <v>29588.2</v>
      </c>
      <c r="EH272">
        <v>29539.6</v>
      </c>
      <c r="EI272">
        <v>37080.6</v>
      </c>
      <c r="EJ272">
        <v>37237.4</v>
      </c>
      <c r="EK272">
        <v>41682.1</v>
      </c>
      <c r="EL272">
        <v>42090.8</v>
      </c>
      <c r="EM272">
        <v>1.98183</v>
      </c>
      <c r="EN272">
        <v>1.88095</v>
      </c>
      <c r="EO272">
        <v>0.0354275</v>
      </c>
      <c r="EP272">
        <v>0</v>
      </c>
      <c r="EQ272">
        <v>19.3867</v>
      </c>
      <c r="ER272">
        <v>999.9</v>
      </c>
      <c r="ES272">
        <v>26.2</v>
      </c>
      <c r="ET272">
        <v>30.8</v>
      </c>
      <c r="EU272">
        <v>13.0137</v>
      </c>
      <c r="EV272">
        <v>63.3161</v>
      </c>
      <c r="EW272">
        <v>33.7821</v>
      </c>
      <c r="EX272">
        <v>1</v>
      </c>
      <c r="EY272">
        <v>-0.123074</v>
      </c>
      <c r="EZ272">
        <v>4.76433</v>
      </c>
      <c r="FA272">
        <v>20.2791</v>
      </c>
      <c r="FB272">
        <v>5.22073</v>
      </c>
      <c r="FC272">
        <v>12.0129</v>
      </c>
      <c r="FD272">
        <v>4.99125</v>
      </c>
      <c r="FE272">
        <v>3.28865</v>
      </c>
      <c r="FF272">
        <v>9999</v>
      </c>
      <c r="FG272">
        <v>9999</v>
      </c>
      <c r="FH272">
        <v>9999</v>
      </c>
      <c r="FI272">
        <v>999.9</v>
      </c>
      <c r="FJ272">
        <v>1.86738</v>
      </c>
      <c r="FK272">
        <v>1.86646</v>
      </c>
      <c r="FL272">
        <v>1.86599</v>
      </c>
      <c r="FM272">
        <v>1.86585</v>
      </c>
      <c r="FN272">
        <v>1.86768</v>
      </c>
      <c r="FO272">
        <v>1.8702</v>
      </c>
      <c r="FP272">
        <v>1.86883</v>
      </c>
      <c r="FQ272">
        <v>1.87027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-4.73</v>
      </c>
      <c r="GF272">
        <v>-0.2251</v>
      </c>
      <c r="GG272">
        <v>-1.841240210434717</v>
      </c>
      <c r="GH272">
        <v>-0.003310856085068561</v>
      </c>
      <c r="GI272">
        <v>6.863268723063948E-07</v>
      </c>
      <c r="GJ272">
        <v>-1.919107141366201E-10</v>
      </c>
      <c r="GK272">
        <v>-0.1688837207721138</v>
      </c>
      <c r="GL272">
        <v>-0.01731051475613908</v>
      </c>
      <c r="GM272">
        <v>0.001423790055903263</v>
      </c>
      <c r="GN272">
        <v>-2.424810517790065E-05</v>
      </c>
      <c r="GO272">
        <v>3</v>
      </c>
      <c r="GP272">
        <v>2318</v>
      </c>
      <c r="GQ272">
        <v>1</v>
      </c>
      <c r="GR272">
        <v>25</v>
      </c>
      <c r="GS272">
        <v>10085.2</v>
      </c>
      <c r="GT272">
        <v>10085</v>
      </c>
      <c r="GU272">
        <v>2.18872</v>
      </c>
      <c r="GV272">
        <v>2.20825</v>
      </c>
      <c r="GW272">
        <v>1.39648</v>
      </c>
      <c r="GX272">
        <v>2.34863</v>
      </c>
      <c r="GY272">
        <v>1.49536</v>
      </c>
      <c r="GZ272">
        <v>2.49023</v>
      </c>
      <c r="HA272">
        <v>35.2671</v>
      </c>
      <c r="HB272">
        <v>24.0437</v>
      </c>
      <c r="HC272">
        <v>18</v>
      </c>
      <c r="HD272">
        <v>527.816</v>
      </c>
      <c r="HE272">
        <v>421.197</v>
      </c>
      <c r="HF272">
        <v>13.8962</v>
      </c>
      <c r="HG272">
        <v>25.6863</v>
      </c>
      <c r="HH272">
        <v>30</v>
      </c>
      <c r="HI272">
        <v>25.7121</v>
      </c>
      <c r="HJ272">
        <v>25.6667</v>
      </c>
      <c r="HK272">
        <v>43.817</v>
      </c>
      <c r="HL272">
        <v>22.4428</v>
      </c>
      <c r="HM272">
        <v>10.2134</v>
      </c>
      <c r="HN272">
        <v>13.8984</v>
      </c>
      <c r="HO272">
        <v>1075.22</v>
      </c>
      <c r="HP272">
        <v>9.19584</v>
      </c>
      <c r="HQ272">
        <v>101.189</v>
      </c>
      <c r="HR272">
        <v>101.091</v>
      </c>
    </row>
    <row r="273" spans="1:226">
      <c r="A273">
        <v>257</v>
      </c>
      <c r="B273">
        <v>1679428743.1</v>
      </c>
      <c r="C273">
        <v>6830</v>
      </c>
      <c r="D273" t="s">
        <v>874</v>
      </c>
      <c r="E273" t="s">
        <v>875</v>
      </c>
      <c r="F273">
        <v>5</v>
      </c>
      <c r="G273" t="s">
        <v>747</v>
      </c>
      <c r="H273" t="s">
        <v>354</v>
      </c>
      <c r="I273">
        <v>1679428735.314285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1071.115091288081</v>
      </c>
      <c r="AK273">
        <v>1051.717393939394</v>
      </c>
      <c r="AL273">
        <v>3.366275793960948</v>
      </c>
      <c r="AM273">
        <v>64.85092903669198</v>
      </c>
      <c r="AN273">
        <f>(AP273 - AO273 + BO273*1E3/(8.314*(BQ273+273.15)) * AR273/BN273 * AQ273) * BN273/(100*BB273) * 1000/(1000 - AP273)</f>
        <v>0</v>
      </c>
      <c r="AO273">
        <v>9.171730318989603</v>
      </c>
      <c r="AP273">
        <v>9.417515054945062</v>
      </c>
      <c r="AQ273">
        <v>9.023076765637845E-05</v>
      </c>
      <c r="AR273">
        <v>96.61974573591498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1.1</v>
      </c>
      <c r="BC273">
        <v>0.5</v>
      </c>
      <c r="BD273" t="s">
        <v>355</v>
      </c>
      <c r="BE273">
        <v>2</v>
      </c>
      <c r="BF273" t="b">
        <v>1</v>
      </c>
      <c r="BG273">
        <v>1679428735.314285</v>
      </c>
      <c r="BH273">
        <v>1017.424392857143</v>
      </c>
      <c r="BI273">
        <v>1045.096071428572</v>
      </c>
      <c r="BJ273">
        <v>9.428643928571429</v>
      </c>
      <c r="BK273">
        <v>9.164499285714285</v>
      </c>
      <c r="BL273">
        <v>1022.138285714286</v>
      </c>
      <c r="BM273">
        <v>9.653765357142857</v>
      </c>
      <c r="BN273">
        <v>500.0420357142858</v>
      </c>
      <c r="BO273">
        <v>89.79744642857145</v>
      </c>
      <c r="BP273">
        <v>0.09993753571428572</v>
      </c>
      <c r="BQ273">
        <v>19.33888571428571</v>
      </c>
      <c r="BR273">
        <v>19.97760357142857</v>
      </c>
      <c r="BS273">
        <v>999.9000000000002</v>
      </c>
      <c r="BT273">
        <v>0</v>
      </c>
      <c r="BU273">
        <v>0</v>
      </c>
      <c r="BV273">
        <v>10012.61071428572</v>
      </c>
      <c r="BW273">
        <v>0</v>
      </c>
      <c r="BX273">
        <v>13.4898</v>
      </c>
      <c r="BY273">
        <v>-27.67196785714286</v>
      </c>
      <c r="BZ273">
        <v>1027.107857142857</v>
      </c>
      <c r="CA273">
        <v>1054.762857142857</v>
      </c>
      <c r="CB273">
        <v>0.2641461071428571</v>
      </c>
      <c r="CC273">
        <v>1045.096071428572</v>
      </c>
      <c r="CD273">
        <v>9.164499285714285</v>
      </c>
      <c r="CE273">
        <v>0.8466682142857141</v>
      </c>
      <c r="CF273">
        <v>0.8229486071428571</v>
      </c>
      <c r="CG273">
        <v>4.514776785714285</v>
      </c>
      <c r="CH273">
        <v>4.109344642857143</v>
      </c>
      <c r="CI273">
        <v>2000.014285714286</v>
      </c>
      <c r="CJ273">
        <v>0.9800023571428572</v>
      </c>
      <c r="CK273">
        <v>0.01999804285714286</v>
      </c>
      <c r="CL273">
        <v>0</v>
      </c>
      <c r="CM273">
        <v>2.435010714285714</v>
      </c>
      <c r="CN273">
        <v>0</v>
      </c>
      <c r="CO273">
        <v>2364.78</v>
      </c>
      <c r="CP273">
        <v>16749.58928571429</v>
      </c>
      <c r="CQ273">
        <v>37.09575</v>
      </c>
      <c r="CR273">
        <v>38.16485714285714</v>
      </c>
      <c r="CS273">
        <v>37.47750000000001</v>
      </c>
      <c r="CT273">
        <v>36.9865</v>
      </c>
      <c r="CU273">
        <v>35.74992857142858</v>
      </c>
      <c r="CV273">
        <v>1960.018928571428</v>
      </c>
      <c r="CW273">
        <v>40</v>
      </c>
      <c r="CX273">
        <v>0</v>
      </c>
      <c r="CY273">
        <v>1679428750.5</v>
      </c>
      <c r="CZ273">
        <v>0</v>
      </c>
      <c r="DA273">
        <v>0</v>
      </c>
      <c r="DB273" t="s">
        <v>356</v>
      </c>
      <c r="DC273">
        <v>1678823626.5</v>
      </c>
      <c r="DD273">
        <v>1678823640.5</v>
      </c>
      <c r="DE273">
        <v>0</v>
      </c>
      <c r="DF273">
        <v>1.239</v>
      </c>
      <c r="DG273">
        <v>0.006</v>
      </c>
      <c r="DH273">
        <v>-2.298</v>
      </c>
      <c r="DI273">
        <v>-0.146</v>
      </c>
      <c r="DJ273">
        <v>420</v>
      </c>
      <c r="DK273">
        <v>21</v>
      </c>
      <c r="DL273">
        <v>0.57</v>
      </c>
      <c r="DM273">
        <v>0.05</v>
      </c>
      <c r="DN273">
        <v>-27.65020500000001</v>
      </c>
      <c r="DO273">
        <v>-0.1955121951218756</v>
      </c>
      <c r="DP273">
        <v>0.08976823199216979</v>
      </c>
      <c r="DQ273">
        <v>0</v>
      </c>
      <c r="DR273">
        <v>0.256219925</v>
      </c>
      <c r="DS273">
        <v>0.1609832983114439</v>
      </c>
      <c r="DT273">
        <v>0.02371753552794588</v>
      </c>
      <c r="DU273">
        <v>0</v>
      </c>
      <c r="DV273">
        <v>0</v>
      </c>
      <c r="DW273">
        <v>2</v>
      </c>
      <c r="DX273" t="s">
        <v>381</v>
      </c>
      <c r="DY273">
        <v>2.9841</v>
      </c>
      <c r="DZ273">
        <v>2.71563</v>
      </c>
      <c r="EA273">
        <v>0.17668</v>
      </c>
      <c r="EB273">
        <v>0.177455</v>
      </c>
      <c r="EC273">
        <v>0.0545778</v>
      </c>
      <c r="ED273">
        <v>0.0516631</v>
      </c>
      <c r="EE273">
        <v>26216.6</v>
      </c>
      <c r="EF273">
        <v>26277.5</v>
      </c>
      <c r="EG273">
        <v>29587.8</v>
      </c>
      <c r="EH273">
        <v>29539.7</v>
      </c>
      <c r="EI273">
        <v>37083.6</v>
      </c>
      <c r="EJ273">
        <v>37256.6</v>
      </c>
      <c r="EK273">
        <v>41681.5</v>
      </c>
      <c r="EL273">
        <v>42090.9</v>
      </c>
      <c r="EM273">
        <v>1.98137</v>
      </c>
      <c r="EN273">
        <v>1.88153</v>
      </c>
      <c r="EO273">
        <v>0.0357255</v>
      </c>
      <c r="EP273">
        <v>0</v>
      </c>
      <c r="EQ273">
        <v>19.3867</v>
      </c>
      <c r="ER273">
        <v>999.9</v>
      </c>
      <c r="ES273">
        <v>26.2</v>
      </c>
      <c r="ET273">
        <v>30.8</v>
      </c>
      <c r="EU273">
        <v>13.0135</v>
      </c>
      <c r="EV273">
        <v>63.0861</v>
      </c>
      <c r="EW273">
        <v>33.8622</v>
      </c>
      <c r="EX273">
        <v>1</v>
      </c>
      <c r="EY273">
        <v>-0.123064</v>
      </c>
      <c r="EZ273">
        <v>4.73472</v>
      </c>
      <c r="FA273">
        <v>20.2797</v>
      </c>
      <c r="FB273">
        <v>5.21849</v>
      </c>
      <c r="FC273">
        <v>12.0132</v>
      </c>
      <c r="FD273">
        <v>4.9907</v>
      </c>
      <c r="FE273">
        <v>3.28842</v>
      </c>
      <c r="FF273">
        <v>9999</v>
      </c>
      <c r="FG273">
        <v>9999</v>
      </c>
      <c r="FH273">
        <v>9999</v>
      </c>
      <c r="FI273">
        <v>999.9</v>
      </c>
      <c r="FJ273">
        <v>1.86738</v>
      </c>
      <c r="FK273">
        <v>1.86646</v>
      </c>
      <c r="FL273">
        <v>1.86599</v>
      </c>
      <c r="FM273">
        <v>1.86585</v>
      </c>
      <c r="FN273">
        <v>1.86768</v>
      </c>
      <c r="FO273">
        <v>1.87019</v>
      </c>
      <c r="FP273">
        <v>1.86885</v>
      </c>
      <c r="FQ273">
        <v>1.87027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-4.78</v>
      </c>
      <c r="GF273">
        <v>-0.2252</v>
      </c>
      <c r="GG273">
        <v>-1.841240210434717</v>
      </c>
      <c r="GH273">
        <v>-0.003310856085068561</v>
      </c>
      <c r="GI273">
        <v>6.863268723063948E-07</v>
      </c>
      <c r="GJ273">
        <v>-1.919107141366201E-10</v>
      </c>
      <c r="GK273">
        <v>-0.1688837207721138</v>
      </c>
      <c r="GL273">
        <v>-0.01731051475613908</v>
      </c>
      <c r="GM273">
        <v>0.001423790055903263</v>
      </c>
      <c r="GN273">
        <v>-2.424810517790065E-05</v>
      </c>
      <c r="GO273">
        <v>3</v>
      </c>
      <c r="GP273">
        <v>2318</v>
      </c>
      <c r="GQ273">
        <v>1</v>
      </c>
      <c r="GR273">
        <v>25</v>
      </c>
      <c r="GS273">
        <v>10085.3</v>
      </c>
      <c r="GT273">
        <v>10085</v>
      </c>
      <c r="GU273">
        <v>2.21436</v>
      </c>
      <c r="GV273">
        <v>2.20825</v>
      </c>
      <c r="GW273">
        <v>1.39771</v>
      </c>
      <c r="GX273">
        <v>2.34741</v>
      </c>
      <c r="GY273">
        <v>1.49536</v>
      </c>
      <c r="GZ273">
        <v>2.51465</v>
      </c>
      <c r="HA273">
        <v>35.2671</v>
      </c>
      <c r="HB273">
        <v>24.0525</v>
      </c>
      <c r="HC273">
        <v>18</v>
      </c>
      <c r="HD273">
        <v>527.525</v>
      </c>
      <c r="HE273">
        <v>421.532</v>
      </c>
      <c r="HF273">
        <v>13.9088</v>
      </c>
      <c r="HG273">
        <v>25.6863</v>
      </c>
      <c r="HH273">
        <v>30</v>
      </c>
      <c r="HI273">
        <v>25.7127</v>
      </c>
      <c r="HJ273">
        <v>25.6667</v>
      </c>
      <c r="HK273">
        <v>44.3136</v>
      </c>
      <c r="HL273">
        <v>21.8875</v>
      </c>
      <c r="HM273">
        <v>10.2134</v>
      </c>
      <c r="HN273">
        <v>13.9147</v>
      </c>
      <c r="HO273">
        <v>1088.58</v>
      </c>
      <c r="HP273">
        <v>9.19304</v>
      </c>
      <c r="HQ273">
        <v>101.187</v>
      </c>
      <c r="HR273">
        <v>101.092</v>
      </c>
    </row>
    <row r="274" spans="1:226">
      <c r="A274">
        <v>258</v>
      </c>
      <c r="B274">
        <v>1679428748.1</v>
      </c>
      <c r="C274">
        <v>6835</v>
      </c>
      <c r="D274" t="s">
        <v>876</v>
      </c>
      <c r="E274" t="s">
        <v>877</v>
      </c>
      <c r="F274">
        <v>5</v>
      </c>
      <c r="G274" t="s">
        <v>747</v>
      </c>
      <c r="H274" t="s">
        <v>354</v>
      </c>
      <c r="I274">
        <v>1679428740.6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1087.475158199964</v>
      </c>
      <c r="AK274">
        <v>1068.353878787878</v>
      </c>
      <c r="AL274">
        <v>3.313284415277461</v>
      </c>
      <c r="AM274">
        <v>64.85092903669198</v>
      </c>
      <c r="AN274">
        <f>(AP274 - AO274 + BO274*1E3/(8.314*(BQ274+273.15)) * AR274/BN274 * AQ274) * BN274/(100*BB274) * 1000/(1000 - AP274)</f>
        <v>0</v>
      </c>
      <c r="AO274">
        <v>9.073314908574471</v>
      </c>
      <c r="AP274">
        <v>9.38003461538462</v>
      </c>
      <c r="AQ274">
        <v>-0.01016626830048689</v>
      </c>
      <c r="AR274">
        <v>96.61974573591498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1.1</v>
      </c>
      <c r="BC274">
        <v>0.5</v>
      </c>
      <c r="BD274" t="s">
        <v>355</v>
      </c>
      <c r="BE274">
        <v>2</v>
      </c>
      <c r="BF274" t="b">
        <v>1</v>
      </c>
      <c r="BG274">
        <v>1679428740.6</v>
      </c>
      <c r="BH274">
        <v>1035.101111111111</v>
      </c>
      <c r="BI274">
        <v>1062.567407407407</v>
      </c>
      <c r="BJ274">
        <v>9.41644851851852</v>
      </c>
      <c r="BK274">
        <v>9.132791481481481</v>
      </c>
      <c r="BL274">
        <v>1039.859259259259</v>
      </c>
      <c r="BM274">
        <v>9.641610370370371</v>
      </c>
      <c r="BN274">
        <v>500.0496296296296</v>
      </c>
      <c r="BO274">
        <v>89.79817777777777</v>
      </c>
      <c r="BP274">
        <v>0.100018237037037</v>
      </c>
      <c r="BQ274">
        <v>19.33904074074074</v>
      </c>
      <c r="BR274">
        <v>19.97506666666667</v>
      </c>
      <c r="BS274">
        <v>999.9000000000001</v>
      </c>
      <c r="BT274">
        <v>0</v>
      </c>
      <c r="BU274">
        <v>0</v>
      </c>
      <c r="BV274">
        <v>10011.64444444445</v>
      </c>
      <c r="BW274">
        <v>0</v>
      </c>
      <c r="BX274">
        <v>13.4898</v>
      </c>
      <c r="BY274">
        <v>-27.4668</v>
      </c>
      <c r="BZ274">
        <v>1044.93962962963</v>
      </c>
      <c r="CA274">
        <v>1072.361111111111</v>
      </c>
      <c r="CB274">
        <v>0.2836582222222223</v>
      </c>
      <c r="CC274">
        <v>1062.567407407407</v>
      </c>
      <c r="CD274">
        <v>9.132791481481481</v>
      </c>
      <c r="CE274">
        <v>0.845579925925926</v>
      </c>
      <c r="CF274">
        <v>0.8201079629629631</v>
      </c>
      <c r="CG274">
        <v>4.496375925925926</v>
      </c>
      <c r="CH274">
        <v>4.060043703703704</v>
      </c>
      <c r="CI274">
        <v>2000.01037037037</v>
      </c>
      <c r="CJ274">
        <v>0.9800018888888888</v>
      </c>
      <c r="CK274">
        <v>0.01999851111111111</v>
      </c>
      <c r="CL274">
        <v>0</v>
      </c>
      <c r="CM274">
        <v>2.377614814814815</v>
      </c>
      <c r="CN274">
        <v>0</v>
      </c>
      <c r="CO274">
        <v>2365.225925925926</v>
      </c>
      <c r="CP274">
        <v>16749.56296296296</v>
      </c>
      <c r="CQ274">
        <v>37.07366666666667</v>
      </c>
      <c r="CR274">
        <v>38.14337037037038</v>
      </c>
      <c r="CS274">
        <v>37.44877777777778</v>
      </c>
      <c r="CT274">
        <v>36.965</v>
      </c>
      <c r="CU274">
        <v>35.72433333333333</v>
      </c>
      <c r="CV274">
        <v>1960.011481481481</v>
      </c>
      <c r="CW274">
        <v>40</v>
      </c>
      <c r="CX274">
        <v>0</v>
      </c>
      <c r="CY274">
        <v>1679428755.3</v>
      </c>
      <c r="CZ274">
        <v>0</v>
      </c>
      <c r="DA274">
        <v>0</v>
      </c>
      <c r="DB274" t="s">
        <v>356</v>
      </c>
      <c r="DC274">
        <v>1678823626.5</v>
      </c>
      <c r="DD274">
        <v>1678823640.5</v>
      </c>
      <c r="DE274">
        <v>0</v>
      </c>
      <c r="DF274">
        <v>1.239</v>
      </c>
      <c r="DG274">
        <v>0.006</v>
      </c>
      <c r="DH274">
        <v>-2.298</v>
      </c>
      <c r="DI274">
        <v>-0.146</v>
      </c>
      <c r="DJ274">
        <v>420</v>
      </c>
      <c r="DK274">
        <v>21</v>
      </c>
      <c r="DL274">
        <v>0.57</v>
      </c>
      <c r="DM274">
        <v>0.05</v>
      </c>
      <c r="DN274">
        <v>-27.55280243902439</v>
      </c>
      <c r="DO274">
        <v>2.033981184668946</v>
      </c>
      <c r="DP274">
        <v>0.2708750963062666</v>
      </c>
      <c r="DQ274">
        <v>0</v>
      </c>
      <c r="DR274">
        <v>0.2733167317073171</v>
      </c>
      <c r="DS274">
        <v>0.258968216027875</v>
      </c>
      <c r="DT274">
        <v>0.03385802896242931</v>
      </c>
      <c r="DU274">
        <v>0</v>
      </c>
      <c r="DV274">
        <v>0</v>
      </c>
      <c r="DW274">
        <v>2</v>
      </c>
      <c r="DX274" t="s">
        <v>381</v>
      </c>
      <c r="DY274">
        <v>2.98435</v>
      </c>
      <c r="DZ274">
        <v>2.71573</v>
      </c>
      <c r="EA274">
        <v>0.178445</v>
      </c>
      <c r="EB274">
        <v>0.179095</v>
      </c>
      <c r="EC274">
        <v>0.0544342</v>
      </c>
      <c r="ED274">
        <v>0.0518193</v>
      </c>
      <c r="EE274">
        <v>26160.5</v>
      </c>
      <c r="EF274">
        <v>26225.1</v>
      </c>
      <c r="EG274">
        <v>29587.8</v>
      </c>
      <c r="EH274">
        <v>29539.6</v>
      </c>
      <c r="EI274">
        <v>37089.1</v>
      </c>
      <c r="EJ274">
        <v>37250.5</v>
      </c>
      <c r="EK274">
        <v>41681.3</v>
      </c>
      <c r="EL274">
        <v>42090.8</v>
      </c>
      <c r="EM274">
        <v>1.98127</v>
      </c>
      <c r="EN274">
        <v>1.8813</v>
      </c>
      <c r="EO274">
        <v>0.0355393</v>
      </c>
      <c r="EP274">
        <v>0</v>
      </c>
      <c r="EQ274">
        <v>19.3867</v>
      </c>
      <c r="ER274">
        <v>999.9</v>
      </c>
      <c r="ES274">
        <v>26.1</v>
      </c>
      <c r="ET274">
        <v>30.8</v>
      </c>
      <c r="EU274">
        <v>12.9637</v>
      </c>
      <c r="EV274">
        <v>63.0661</v>
      </c>
      <c r="EW274">
        <v>33.8261</v>
      </c>
      <c r="EX274">
        <v>1</v>
      </c>
      <c r="EY274">
        <v>-0.12312</v>
      </c>
      <c r="EZ274">
        <v>4.69967</v>
      </c>
      <c r="FA274">
        <v>20.2809</v>
      </c>
      <c r="FB274">
        <v>5.21894</v>
      </c>
      <c r="FC274">
        <v>12.0119</v>
      </c>
      <c r="FD274">
        <v>4.991</v>
      </c>
      <c r="FE274">
        <v>3.28858</v>
      </c>
      <c r="FF274">
        <v>9999</v>
      </c>
      <c r="FG274">
        <v>9999</v>
      </c>
      <c r="FH274">
        <v>9999</v>
      </c>
      <c r="FI274">
        <v>999.9</v>
      </c>
      <c r="FJ274">
        <v>1.86739</v>
      </c>
      <c r="FK274">
        <v>1.86646</v>
      </c>
      <c r="FL274">
        <v>1.86599</v>
      </c>
      <c r="FM274">
        <v>1.86584</v>
      </c>
      <c r="FN274">
        <v>1.86768</v>
      </c>
      <c r="FO274">
        <v>1.87018</v>
      </c>
      <c r="FP274">
        <v>1.86886</v>
      </c>
      <c r="FQ274">
        <v>1.87027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-4.82</v>
      </c>
      <c r="GF274">
        <v>-0.2253</v>
      </c>
      <c r="GG274">
        <v>-1.841240210434717</v>
      </c>
      <c r="GH274">
        <v>-0.003310856085068561</v>
      </c>
      <c r="GI274">
        <v>6.863268723063948E-07</v>
      </c>
      <c r="GJ274">
        <v>-1.919107141366201E-10</v>
      </c>
      <c r="GK274">
        <v>-0.1688837207721138</v>
      </c>
      <c r="GL274">
        <v>-0.01731051475613908</v>
      </c>
      <c r="GM274">
        <v>0.001423790055903263</v>
      </c>
      <c r="GN274">
        <v>-2.424810517790065E-05</v>
      </c>
      <c r="GO274">
        <v>3</v>
      </c>
      <c r="GP274">
        <v>2318</v>
      </c>
      <c r="GQ274">
        <v>1</v>
      </c>
      <c r="GR274">
        <v>25</v>
      </c>
      <c r="GS274">
        <v>10085.4</v>
      </c>
      <c r="GT274">
        <v>10085.1</v>
      </c>
      <c r="GU274">
        <v>2.23999</v>
      </c>
      <c r="GV274">
        <v>2.20825</v>
      </c>
      <c r="GW274">
        <v>1.39771</v>
      </c>
      <c r="GX274">
        <v>2.34985</v>
      </c>
      <c r="GY274">
        <v>1.49536</v>
      </c>
      <c r="GZ274">
        <v>2.47437</v>
      </c>
      <c r="HA274">
        <v>35.2671</v>
      </c>
      <c r="HB274">
        <v>24.0437</v>
      </c>
      <c r="HC274">
        <v>18</v>
      </c>
      <c r="HD274">
        <v>527.4589999999999</v>
      </c>
      <c r="HE274">
        <v>421.404</v>
      </c>
      <c r="HF274">
        <v>13.9264</v>
      </c>
      <c r="HG274">
        <v>25.6863</v>
      </c>
      <c r="HH274">
        <v>30</v>
      </c>
      <c r="HI274">
        <v>25.7127</v>
      </c>
      <c r="HJ274">
        <v>25.6672</v>
      </c>
      <c r="HK274">
        <v>44.8381</v>
      </c>
      <c r="HL274">
        <v>21.5923</v>
      </c>
      <c r="HM274">
        <v>10.2134</v>
      </c>
      <c r="HN274">
        <v>13.9344</v>
      </c>
      <c r="HO274">
        <v>1108.72</v>
      </c>
      <c r="HP274">
        <v>9.195180000000001</v>
      </c>
      <c r="HQ274">
        <v>101.187</v>
      </c>
      <c r="HR274">
        <v>101.092</v>
      </c>
    </row>
    <row r="275" spans="1:226">
      <c r="A275">
        <v>259</v>
      </c>
      <c r="B275">
        <v>1679428753.1</v>
      </c>
      <c r="C275">
        <v>6840</v>
      </c>
      <c r="D275" t="s">
        <v>878</v>
      </c>
      <c r="E275" t="s">
        <v>879</v>
      </c>
      <c r="F275">
        <v>5</v>
      </c>
      <c r="G275" t="s">
        <v>747</v>
      </c>
      <c r="H275" t="s">
        <v>354</v>
      </c>
      <c r="I275">
        <v>1679428745.314285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1103.92786595194</v>
      </c>
      <c r="AK275">
        <v>1084.766363636364</v>
      </c>
      <c r="AL275">
        <v>3.301178896180655</v>
      </c>
      <c r="AM275">
        <v>64.85092903669198</v>
      </c>
      <c r="AN275">
        <f>(AP275 - AO275 + BO275*1E3/(8.314*(BQ275+273.15)) * AR275/BN275 * AQ275) * BN275/(100*BB275) * 1000/(1000 - AP275)</f>
        <v>0</v>
      </c>
      <c r="AO275">
        <v>9.110671783253773</v>
      </c>
      <c r="AP275">
        <v>9.37640538461539</v>
      </c>
      <c r="AQ275">
        <v>-0.001818466192633801</v>
      </c>
      <c r="AR275">
        <v>96.61974573591498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1.1</v>
      </c>
      <c r="BC275">
        <v>0.5</v>
      </c>
      <c r="BD275" t="s">
        <v>355</v>
      </c>
      <c r="BE275">
        <v>2</v>
      </c>
      <c r="BF275" t="b">
        <v>1</v>
      </c>
      <c r="BG275">
        <v>1679428745.314285</v>
      </c>
      <c r="BH275">
        <v>1050.709285714286</v>
      </c>
      <c r="BI275">
        <v>1078.051071428571</v>
      </c>
      <c r="BJ275">
        <v>9.399743214285712</v>
      </c>
      <c r="BK275">
        <v>9.114307142857141</v>
      </c>
      <c r="BL275">
        <v>1055.506785714286</v>
      </c>
      <c r="BM275">
        <v>9.624960357142855</v>
      </c>
      <c r="BN275">
        <v>500.0551428571429</v>
      </c>
      <c r="BO275">
        <v>89.79637142857142</v>
      </c>
      <c r="BP275">
        <v>0.09996438214285715</v>
      </c>
      <c r="BQ275">
        <v>19.33739285714286</v>
      </c>
      <c r="BR275">
        <v>19.97352142857143</v>
      </c>
      <c r="BS275">
        <v>999.9000000000002</v>
      </c>
      <c r="BT275">
        <v>0</v>
      </c>
      <c r="BU275">
        <v>0</v>
      </c>
      <c r="BV275">
        <v>10015.71785714286</v>
      </c>
      <c r="BW275">
        <v>0</v>
      </c>
      <c r="BX275">
        <v>13.4898</v>
      </c>
      <c r="BY275">
        <v>-27.341925</v>
      </c>
      <c r="BZ275">
        <v>1060.678214285714</v>
      </c>
      <c r="CA275">
        <v>1087.967142857143</v>
      </c>
      <c r="CB275">
        <v>0.2854363214285714</v>
      </c>
      <c r="CC275">
        <v>1078.051071428571</v>
      </c>
      <c r="CD275">
        <v>9.114307142857141</v>
      </c>
      <c r="CE275">
        <v>0.8440627142857142</v>
      </c>
      <c r="CF275">
        <v>0.8184316785714286</v>
      </c>
      <c r="CG275">
        <v>4.47071</v>
      </c>
      <c r="CH275">
        <v>4.031000357142858</v>
      </c>
      <c r="CI275">
        <v>2000.008214285714</v>
      </c>
      <c r="CJ275">
        <v>0.9800016071428571</v>
      </c>
      <c r="CK275">
        <v>0.01999879285714286</v>
      </c>
      <c r="CL275">
        <v>0</v>
      </c>
      <c r="CM275">
        <v>2.359167857142857</v>
      </c>
      <c r="CN275">
        <v>0</v>
      </c>
      <c r="CO275">
        <v>2365.453214285714</v>
      </c>
      <c r="CP275">
        <v>16749.54642857143</v>
      </c>
      <c r="CQ275">
        <v>37.04875</v>
      </c>
      <c r="CR275">
        <v>38.12267857142857</v>
      </c>
      <c r="CS275">
        <v>37.41042857142857</v>
      </c>
      <c r="CT275">
        <v>36.94600000000001</v>
      </c>
      <c r="CU275">
        <v>35.705</v>
      </c>
      <c r="CV275">
        <v>1960.008214285714</v>
      </c>
      <c r="CW275">
        <v>40</v>
      </c>
      <c r="CX275">
        <v>0</v>
      </c>
      <c r="CY275">
        <v>1679428760.1</v>
      </c>
      <c r="CZ275">
        <v>0</v>
      </c>
      <c r="DA275">
        <v>0</v>
      </c>
      <c r="DB275" t="s">
        <v>356</v>
      </c>
      <c r="DC275">
        <v>1678823626.5</v>
      </c>
      <c r="DD275">
        <v>1678823640.5</v>
      </c>
      <c r="DE275">
        <v>0</v>
      </c>
      <c r="DF275">
        <v>1.239</v>
      </c>
      <c r="DG275">
        <v>0.006</v>
      </c>
      <c r="DH275">
        <v>-2.298</v>
      </c>
      <c r="DI275">
        <v>-0.146</v>
      </c>
      <c r="DJ275">
        <v>420</v>
      </c>
      <c r="DK275">
        <v>21</v>
      </c>
      <c r="DL275">
        <v>0.57</v>
      </c>
      <c r="DM275">
        <v>0.05</v>
      </c>
      <c r="DN275">
        <v>-27.4277325</v>
      </c>
      <c r="DO275">
        <v>2.397398499061974</v>
      </c>
      <c r="DP275">
        <v>0.3095793318258665</v>
      </c>
      <c r="DQ275">
        <v>0</v>
      </c>
      <c r="DR275">
        <v>0.2768781</v>
      </c>
      <c r="DS275">
        <v>0.0782624015009374</v>
      </c>
      <c r="DT275">
        <v>0.0322732090771897</v>
      </c>
      <c r="DU275">
        <v>1</v>
      </c>
      <c r="DV275">
        <v>1</v>
      </c>
      <c r="DW275">
        <v>2</v>
      </c>
      <c r="DX275" t="s">
        <v>357</v>
      </c>
      <c r="DY275">
        <v>2.98434</v>
      </c>
      <c r="DZ275">
        <v>2.71564</v>
      </c>
      <c r="EA275">
        <v>0.18018</v>
      </c>
      <c r="EB275">
        <v>0.18086</v>
      </c>
      <c r="EC275">
        <v>0.0544243</v>
      </c>
      <c r="ED275">
        <v>0.0519483</v>
      </c>
      <c r="EE275">
        <v>26105.6</v>
      </c>
      <c r="EF275">
        <v>26169</v>
      </c>
      <c r="EG275">
        <v>29588.2</v>
      </c>
      <c r="EH275">
        <v>29539.9</v>
      </c>
      <c r="EI275">
        <v>37090.1</v>
      </c>
      <c r="EJ275">
        <v>37245.6</v>
      </c>
      <c r="EK275">
        <v>41682</v>
      </c>
      <c r="EL275">
        <v>42091.1</v>
      </c>
      <c r="EM275">
        <v>1.98162</v>
      </c>
      <c r="EN275">
        <v>1.88115</v>
      </c>
      <c r="EO275">
        <v>0.0358</v>
      </c>
      <c r="EP275">
        <v>0</v>
      </c>
      <c r="EQ275">
        <v>19.387</v>
      </c>
      <c r="ER275">
        <v>999.9</v>
      </c>
      <c r="ES275">
        <v>26.1</v>
      </c>
      <c r="ET275">
        <v>30.8</v>
      </c>
      <c r="EU275">
        <v>12.9635</v>
      </c>
      <c r="EV275">
        <v>63.0461</v>
      </c>
      <c r="EW275">
        <v>33.3934</v>
      </c>
      <c r="EX275">
        <v>1</v>
      </c>
      <c r="EY275">
        <v>-0.123321</v>
      </c>
      <c r="EZ275">
        <v>4.68536</v>
      </c>
      <c r="FA275">
        <v>20.2813</v>
      </c>
      <c r="FB275">
        <v>5.21879</v>
      </c>
      <c r="FC275">
        <v>12.0117</v>
      </c>
      <c r="FD275">
        <v>4.99085</v>
      </c>
      <c r="FE275">
        <v>3.28863</v>
      </c>
      <c r="FF275">
        <v>9999</v>
      </c>
      <c r="FG275">
        <v>9999</v>
      </c>
      <c r="FH275">
        <v>9999</v>
      </c>
      <c r="FI275">
        <v>999.9</v>
      </c>
      <c r="FJ275">
        <v>1.86739</v>
      </c>
      <c r="FK275">
        <v>1.86646</v>
      </c>
      <c r="FL275">
        <v>1.866</v>
      </c>
      <c r="FM275">
        <v>1.86584</v>
      </c>
      <c r="FN275">
        <v>1.86768</v>
      </c>
      <c r="FO275">
        <v>1.87023</v>
      </c>
      <c r="FP275">
        <v>1.86886</v>
      </c>
      <c r="FQ275">
        <v>1.87027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-4.86</v>
      </c>
      <c r="GF275">
        <v>-0.2253</v>
      </c>
      <c r="GG275">
        <v>-1.841240210434717</v>
      </c>
      <c r="GH275">
        <v>-0.003310856085068561</v>
      </c>
      <c r="GI275">
        <v>6.863268723063948E-07</v>
      </c>
      <c r="GJ275">
        <v>-1.919107141366201E-10</v>
      </c>
      <c r="GK275">
        <v>-0.1688837207721138</v>
      </c>
      <c r="GL275">
        <v>-0.01731051475613908</v>
      </c>
      <c r="GM275">
        <v>0.001423790055903263</v>
      </c>
      <c r="GN275">
        <v>-2.424810517790065E-05</v>
      </c>
      <c r="GO275">
        <v>3</v>
      </c>
      <c r="GP275">
        <v>2318</v>
      </c>
      <c r="GQ275">
        <v>1</v>
      </c>
      <c r="GR275">
        <v>25</v>
      </c>
      <c r="GS275">
        <v>10085.4</v>
      </c>
      <c r="GT275">
        <v>10085.2</v>
      </c>
      <c r="GU275">
        <v>2.26807</v>
      </c>
      <c r="GV275">
        <v>2.20947</v>
      </c>
      <c r="GW275">
        <v>1.39648</v>
      </c>
      <c r="GX275">
        <v>2.35107</v>
      </c>
      <c r="GY275">
        <v>1.49536</v>
      </c>
      <c r="GZ275">
        <v>2.38892</v>
      </c>
      <c r="HA275">
        <v>35.2671</v>
      </c>
      <c r="HB275">
        <v>24.0437</v>
      </c>
      <c r="HC275">
        <v>18</v>
      </c>
      <c r="HD275">
        <v>527.701</v>
      </c>
      <c r="HE275">
        <v>421.33</v>
      </c>
      <c r="HF275">
        <v>13.9463</v>
      </c>
      <c r="HG275">
        <v>25.6884</v>
      </c>
      <c r="HH275">
        <v>30</v>
      </c>
      <c r="HI275">
        <v>25.7137</v>
      </c>
      <c r="HJ275">
        <v>25.6689</v>
      </c>
      <c r="HK275">
        <v>45.4017</v>
      </c>
      <c r="HL275">
        <v>21.5923</v>
      </c>
      <c r="HM275">
        <v>10.2134</v>
      </c>
      <c r="HN275">
        <v>13.9523</v>
      </c>
      <c r="HO275">
        <v>1122.32</v>
      </c>
      <c r="HP275">
        <v>9.195180000000001</v>
      </c>
      <c r="HQ275">
        <v>101.189</v>
      </c>
      <c r="HR275">
        <v>101.092</v>
      </c>
    </row>
    <row r="276" spans="1:226">
      <c r="A276">
        <v>260</v>
      </c>
      <c r="B276">
        <v>1679428758.1</v>
      </c>
      <c r="C276">
        <v>6845</v>
      </c>
      <c r="D276" t="s">
        <v>880</v>
      </c>
      <c r="E276" t="s">
        <v>881</v>
      </c>
      <c r="F276">
        <v>5</v>
      </c>
      <c r="G276" t="s">
        <v>747</v>
      </c>
      <c r="H276" t="s">
        <v>354</v>
      </c>
      <c r="I276">
        <v>1679428750.6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1120.605420888315</v>
      </c>
      <c r="AK276">
        <v>1101.358303030303</v>
      </c>
      <c r="AL276">
        <v>3.320800206329511</v>
      </c>
      <c r="AM276">
        <v>64.85092903669198</v>
      </c>
      <c r="AN276">
        <f>(AP276 - AO276 + BO276*1E3/(8.314*(BQ276+273.15)) * AR276/BN276 * AQ276) * BN276/(100*BB276) * 1000/(1000 - AP276)</f>
        <v>0</v>
      </c>
      <c r="AO276">
        <v>9.141731144364591</v>
      </c>
      <c r="AP276">
        <v>9.386663626373629</v>
      </c>
      <c r="AQ276">
        <v>0.0002790312893182315</v>
      </c>
      <c r="AR276">
        <v>96.61974573591498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1.1</v>
      </c>
      <c r="BC276">
        <v>0.5</v>
      </c>
      <c r="BD276" t="s">
        <v>355</v>
      </c>
      <c r="BE276">
        <v>2</v>
      </c>
      <c r="BF276" t="b">
        <v>1</v>
      </c>
      <c r="BG276">
        <v>1679428750.6</v>
      </c>
      <c r="BH276">
        <v>1068.089259259259</v>
      </c>
      <c r="BI276">
        <v>1095.334444444444</v>
      </c>
      <c r="BJ276">
        <v>9.383413333333335</v>
      </c>
      <c r="BK276">
        <v>9.118004074074074</v>
      </c>
      <c r="BL276">
        <v>1072.93</v>
      </c>
      <c r="BM276">
        <v>9.608686296296296</v>
      </c>
      <c r="BN276">
        <v>500.0600740740741</v>
      </c>
      <c r="BO276">
        <v>89.79579629629627</v>
      </c>
      <c r="BP276">
        <v>0.1000354148148148</v>
      </c>
      <c r="BQ276">
        <v>19.33882222222222</v>
      </c>
      <c r="BR276">
        <v>19.97882592592593</v>
      </c>
      <c r="BS276">
        <v>999.9000000000001</v>
      </c>
      <c r="BT276">
        <v>0</v>
      </c>
      <c r="BU276">
        <v>0</v>
      </c>
      <c r="BV276">
        <v>10004.63074074074</v>
      </c>
      <c r="BW276">
        <v>0</v>
      </c>
      <c r="BX276">
        <v>13.4898</v>
      </c>
      <c r="BY276">
        <v>-27.24626666666667</v>
      </c>
      <c r="BZ276">
        <v>1078.205185185185</v>
      </c>
      <c r="CA276">
        <v>1105.414444444445</v>
      </c>
      <c r="CB276">
        <v>0.265409</v>
      </c>
      <c r="CC276">
        <v>1095.334444444444</v>
      </c>
      <c r="CD276">
        <v>9.118004074074074</v>
      </c>
      <c r="CE276">
        <v>0.842591</v>
      </c>
      <c r="CF276">
        <v>0.8187584444444445</v>
      </c>
      <c r="CG276">
        <v>4.445817407407407</v>
      </c>
      <c r="CH276">
        <v>4.036704814814815</v>
      </c>
      <c r="CI276">
        <v>2000.021481481481</v>
      </c>
      <c r="CJ276">
        <v>0.9800015555555555</v>
      </c>
      <c r="CK276">
        <v>0.01999884444444444</v>
      </c>
      <c r="CL276">
        <v>0</v>
      </c>
      <c r="CM276">
        <v>2.302711111111111</v>
      </c>
      <c r="CN276">
        <v>0</v>
      </c>
      <c r="CO276">
        <v>2365.728148148148</v>
      </c>
      <c r="CP276">
        <v>16749.65555555556</v>
      </c>
      <c r="CQ276">
        <v>37.02525925925926</v>
      </c>
      <c r="CR276">
        <v>38.09699999999999</v>
      </c>
      <c r="CS276">
        <v>37.38877777777778</v>
      </c>
      <c r="CT276">
        <v>36.93011111111111</v>
      </c>
      <c r="CU276">
        <v>35.67551851851852</v>
      </c>
      <c r="CV276">
        <v>1960.021481481481</v>
      </c>
      <c r="CW276">
        <v>40</v>
      </c>
      <c r="CX276">
        <v>0</v>
      </c>
      <c r="CY276">
        <v>1679428765.5</v>
      </c>
      <c r="CZ276">
        <v>0</v>
      </c>
      <c r="DA276">
        <v>0</v>
      </c>
      <c r="DB276" t="s">
        <v>356</v>
      </c>
      <c r="DC276">
        <v>1678823626.5</v>
      </c>
      <c r="DD276">
        <v>1678823640.5</v>
      </c>
      <c r="DE276">
        <v>0</v>
      </c>
      <c r="DF276">
        <v>1.239</v>
      </c>
      <c r="DG276">
        <v>0.006</v>
      </c>
      <c r="DH276">
        <v>-2.298</v>
      </c>
      <c r="DI276">
        <v>-0.146</v>
      </c>
      <c r="DJ276">
        <v>420</v>
      </c>
      <c r="DK276">
        <v>21</v>
      </c>
      <c r="DL276">
        <v>0.57</v>
      </c>
      <c r="DM276">
        <v>0.05</v>
      </c>
      <c r="DN276">
        <v>-27.34701219512195</v>
      </c>
      <c r="DO276">
        <v>0.9954668989547129</v>
      </c>
      <c r="DP276">
        <v>0.2642706661232573</v>
      </c>
      <c r="DQ276">
        <v>0</v>
      </c>
      <c r="DR276">
        <v>0.2737777073170732</v>
      </c>
      <c r="DS276">
        <v>-0.223745184668989</v>
      </c>
      <c r="DT276">
        <v>0.03455080186866862</v>
      </c>
      <c r="DU276">
        <v>0</v>
      </c>
      <c r="DV276">
        <v>0</v>
      </c>
      <c r="DW276">
        <v>2</v>
      </c>
      <c r="DX276" t="s">
        <v>381</v>
      </c>
      <c r="DY276">
        <v>2.9843</v>
      </c>
      <c r="DZ276">
        <v>2.71567</v>
      </c>
      <c r="EA276">
        <v>0.181921</v>
      </c>
      <c r="EB276">
        <v>0.182569</v>
      </c>
      <c r="EC276">
        <v>0.0544699</v>
      </c>
      <c r="ED276">
        <v>0.0519924</v>
      </c>
      <c r="EE276">
        <v>26049.6</v>
      </c>
      <c r="EF276">
        <v>26113.8</v>
      </c>
      <c r="EG276">
        <v>29587.5</v>
      </c>
      <c r="EH276">
        <v>29539.2</v>
      </c>
      <c r="EI276">
        <v>37087.5</v>
      </c>
      <c r="EJ276">
        <v>37243.2</v>
      </c>
      <c r="EK276">
        <v>41681.1</v>
      </c>
      <c r="EL276">
        <v>42090.3</v>
      </c>
      <c r="EM276">
        <v>1.9815</v>
      </c>
      <c r="EN276">
        <v>1.88133</v>
      </c>
      <c r="EO276">
        <v>0.0368059</v>
      </c>
      <c r="EP276">
        <v>0</v>
      </c>
      <c r="EQ276">
        <v>19.3884</v>
      </c>
      <c r="ER276">
        <v>999.9</v>
      </c>
      <c r="ES276">
        <v>26.1</v>
      </c>
      <c r="ET276">
        <v>30.8</v>
      </c>
      <c r="EU276">
        <v>12.9636</v>
      </c>
      <c r="EV276">
        <v>62.8461</v>
      </c>
      <c r="EW276">
        <v>33.2652</v>
      </c>
      <c r="EX276">
        <v>1</v>
      </c>
      <c r="EY276">
        <v>-0.123039</v>
      </c>
      <c r="EZ276">
        <v>4.67446</v>
      </c>
      <c r="FA276">
        <v>20.2815</v>
      </c>
      <c r="FB276">
        <v>5.21789</v>
      </c>
      <c r="FC276">
        <v>12.0111</v>
      </c>
      <c r="FD276">
        <v>4.9909</v>
      </c>
      <c r="FE276">
        <v>3.2885</v>
      </c>
      <c r="FF276">
        <v>9999</v>
      </c>
      <c r="FG276">
        <v>9999</v>
      </c>
      <c r="FH276">
        <v>9999</v>
      </c>
      <c r="FI276">
        <v>999.9</v>
      </c>
      <c r="FJ276">
        <v>1.86738</v>
      </c>
      <c r="FK276">
        <v>1.86646</v>
      </c>
      <c r="FL276">
        <v>1.866</v>
      </c>
      <c r="FM276">
        <v>1.86586</v>
      </c>
      <c r="FN276">
        <v>1.86768</v>
      </c>
      <c r="FO276">
        <v>1.87021</v>
      </c>
      <c r="FP276">
        <v>1.86887</v>
      </c>
      <c r="FQ276">
        <v>1.87027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-4.91</v>
      </c>
      <c r="GF276">
        <v>-0.2253</v>
      </c>
      <c r="GG276">
        <v>-1.841240210434717</v>
      </c>
      <c r="GH276">
        <v>-0.003310856085068561</v>
      </c>
      <c r="GI276">
        <v>6.863268723063948E-07</v>
      </c>
      <c r="GJ276">
        <v>-1.919107141366201E-10</v>
      </c>
      <c r="GK276">
        <v>-0.1688837207721138</v>
      </c>
      <c r="GL276">
        <v>-0.01731051475613908</v>
      </c>
      <c r="GM276">
        <v>0.001423790055903263</v>
      </c>
      <c r="GN276">
        <v>-2.424810517790065E-05</v>
      </c>
      <c r="GO276">
        <v>3</v>
      </c>
      <c r="GP276">
        <v>2318</v>
      </c>
      <c r="GQ276">
        <v>1</v>
      </c>
      <c r="GR276">
        <v>25</v>
      </c>
      <c r="GS276">
        <v>10085.5</v>
      </c>
      <c r="GT276">
        <v>10085.3</v>
      </c>
      <c r="GU276">
        <v>2.2937</v>
      </c>
      <c r="GV276">
        <v>2.20703</v>
      </c>
      <c r="GW276">
        <v>1.39648</v>
      </c>
      <c r="GX276">
        <v>2.34863</v>
      </c>
      <c r="GY276">
        <v>1.49536</v>
      </c>
      <c r="GZ276">
        <v>2.4353</v>
      </c>
      <c r="HA276">
        <v>35.2671</v>
      </c>
      <c r="HB276">
        <v>24.0437</v>
      </c>
      <c r="HC276">
        <v>18</v>
      </c>
      <c r="HD276">
        <v>527.628</v>
      </c>
      <c r="HE276">
        <v>421.432</v>
      </c>
      <c r="HF276">
        <v>13.9637</v>
      </c>
      <c r="HG276">
        <v>25.6884</v>
      </c>
      <c r="HH276">
        <v>30.0001</v>
      </c>
      <c r="HI276">
        <v>25.7148</v>
      </c>
      <c r="HJ276">
        <v>25.6689</v>
      </c>
      <c r="HK276">
        <v>45.9117</v>
      </c>
      <c r="HL276">
        <v>21.5923</v>
      </c>
      <c r="HM276">
        <v>10.2134</v>
      </c>
      <c r="HN276">
        <v>13.9684</v>
      </c>
      <c r="HO276">
        <v>1142.45</v>
      </c>
      <c r="HP276">
        <v>9.195180000000001</v>
      </c>
      <c r="HQ276">
        <v>101.186</v>
      </c>
      <c r="HR276">
        <v>101.09</v>
      </c>
    </row>
    <row r="277" spans="1:226">
      <c r="A277">
        <v>261</v>
      </c>
      <c r="B277">
        <v>1679428763.1</v>
      </c>
      <c r="C277">
        <v>6850</v>
      </c>
      <c r="D277" t="s">
        <v>882</v>
      </c>
      <c r="E277" t="s">
        <v>883</v>
      </c>
      <c r="F277">
        <v>5</v>
      </c>
      <c r="G277" t="s">
        <v>747</v>
      </c>
      <c r="H277" t="s">
        <v>354</v>
      </c>
      <c r="I277">
        <v>1679428755.314285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1137.487296589144</v>
      </c>
      <c r="AK277">
        <v>1118.021151515152</v>
      </c>
      <c r="AL277">
        <v>3.330658138668185</v>
      </c>
      <c r="AM277">
        <v>64.85092903669198</v>
      </c>
      <c r="AN277">
        <f>(AP277 - AO277 + BO277*1E3/(8.314*(BQ277+273.15)) * AR277/BN277 * AQ277) * BN277/(100*BB277) * 1000/(1000 - AP277)</f>
        <v>0</v>
      </c>
      <c r="AO277">
        <v>9.147849343041463</v>
      </c>
      <c r="AP277">
        <v>9.392523846153852</v>
      </c>
      <c r="AQ277">
        <v>0.0003100940470331112</v>
      </c>
      <c r="AR277">
        <v>96.61974573591498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1.1</v>
      </c>
      <c r="BC277">
        <v>0.5</v>
      </c>
      <c r="BD277" t="s">
        <v>355</v>
      </c>
      <c r="BE277">
        <v>2</v>
      </c>
      <c r="BF277" t="b">
        <v>1</v>
      </c>
      <c r="BG277">
        <v>1679428755.314285</v>
      </c>
      <c r="BH277">
        <v>1083.540714285714</v>
      </c>
      <c r="BI277">
        <v>1110.915</v>
      </c>
      <c r="BJ277">
        <v>9.382955714285714</v>
      </c>
      <c r="BK277">
        <v>9.137027142857145</v>
      </c>
      <c r="BL277">
        <v>1088.420357142857</v>
      </c>
      <c r="BM277">
        <v>9.608230714285714</v>
      </c>
      <c r="BN277">
        <v>500.0590714285714</v>
      </c>
      <c r="BO277">
        <v>89.79598214285716</v>
      </c>
      <c r="BP277">
        <v>0.1000021607142857</v>
      </c>
      <c r="BQ277">
        <v>19.33913214285715</v>
      </c>
      <c r="BR277">
        <v>19.98718928571428</v>
      </c>
      <c r="BS277">
        <v>999.9000000000002</v>
      </c>
      <c r="BT277">
        <v>0</v>
      </c>
      <c r="BU277">
        <v>0</v>
      </c>
      <c r="BV277">
        <v>10001.05214285714</v>
      </c>
      <c r="BW277">
        <v>0</v>
      </c>
      <c r="BX277">
        <v>13.4898</v>
      </c>
      <c r="BY277">
        <v>-27.37473214285714</v>
      </c>
      <c r="BZ277">
        <v>1093.803214285714</v>
      </c>
      <c r="CA277">
        <v>1121.159642857143</v>
      </c>
      <c r="CB277">
        <v>0.2459287142857143</v>
      </c>
      <c r="CC277">
        <v>1110.915</v>
      </c>
      <c r="CD277">
        <v>9.137027142857145</v>
      </c>
      <c r="CE277">
        <v>0.84255175</v>
      </c>
      <c r="CF277">
        <v>0.8204683571428573</v>
      </c>
      <c r="CG277">
        <v>4.445154642857143</v>
      </c>
      <c r="CH277">
        <v>4.066431428571429</v>
      </c>
      <c r="CI277">
        <v>2000.005714285714</v>
      </c>
      <c r="CJ277">
        <v>0.9800012857142857</v>
      </c>
      <c r="CK277">
        <v>0.01999911428571429</v>
      </c>
      <c r="CL277">
        <v>0</v>
      </c>
      <c r="CM277">
        <v>2.287964285714286</v>
      </c>
      <c r="CN277">
        <v>0</v>
      </c>
      <c r="CO277">
        <v>2365.878571428572</v>
      </c>
      <c r="CP277">
        <v>16749.52142857142</v>
      </c>
      <c r="CQ277">
        <v>37.00439285714286</v>
      </c>
      <c r="CR277">
        <v>38.07774999999999</v>
      </c>
      <c r="CS277">
        <v>37.36375</v>
      </c>
      <c r="CT277">
        <v>36.91042857142857</v>
      </c>
      <c r="CU277">
        <v>35.656</v>
      </c>
      <c r="CV277">
        <v>1960.005714285714</v>
      </c>
      <c r="CW277">
        <v>40</v>
      </c>
      <c r="CX277">
        <v>0</v>
      </c>
      <c r="CY277">
        <v>1679428770.3</v>
      </c>
      <c r="CZ277">
        <v>0</v>
      </c>
      <c r="DA277">
        <v>0</v>
      </c>
      <c r="DB277" t="s">
        <v>356</v>
      </c>
      <c r="DC277">
        <v>1678823626.5</v>
      </c>
      <c r="DD277">
        <v>1678823640.5</v>
      </c>
      <c r="DE277">
        <v>0</v>
      </c>
      <c r="DF277">
        <v>1.239</v>
      </c>
      <c r="DG277">
        <v>0.006</v>
      </c>
      <c r="DH277">
        <v>-2.298</v>
      </c>
      <c r="DI277">
        <v>-0.146</v>
      </c>
      <c r="DJ277">
        <v>420</v>
      </c>
      <c r="DK277">
        <v>21</v>
      </c>
      <c r="DL277">
        <v>0.57</v>
      </c>
      <c r="DM277">
        <v>0.05</v>
      </c>
      <c r="DN277">
        <v>-27.32534390243902</v>
      </c>
      <c r="DO277">
        <v>-0.8182515679442256</v>
      </c>
      <c r="DP277">
        <v>0.2453438771858302</v>
      </c>
      <c r="DQ277">
        <v>0</v>
      </c>
      <c r="DR277">
        <v>0.2671289024390244</v>
      </c>
      <c r="DS277">
        <v>-0.3171374634146336</v>
      </c>
      <c r="DT277">
        <v>0.03525622948574418</v>
      </c>
      <c r="DU277">
        <v>0</v>
      </c>
      <c r="DV277">
        <v>0</v>
      </c>
      <c r="DW277">
        <v>2</v>
      </c>
      <c r="DX277" t="s">
        <v>381</v>
      </c>
      <c r="DY277">
        <v>2.9843</v>
      </c>
      <c r="DZ277">
        <v>2.7157</v>
      </c>
      <c r="EA277">
        <v>0.183651</v>
      </c>
      <c r="EB277">
        <v>0.184294</v>
      </c>
      <c r="EC277">
        <v>0.0544944</v>
      </c>
      <c r="ED277">
        <v>0.0520066</v>
      </c>
      <c r="EE277">
        <v>25994.7</v>
      </c>
      <c r="EF277">
        <v>26058.8</v>
      </c>
      <c r="EG277">
        <v>29587.7</v>
      </c>
      <c r="EH277">
        <v>29539.3</v>
      </c>
      <c r="EI277">
        <v>37086.8</v>
      </c>
      <c r="EJ277">
        <v>37242.8</v>
      </c>
      <c r="EK277">
        <v>41681.4</v>
      </c>
      <c r="EL277">
        <v>42090.4</v>
      </c>
      <c r="EM277">
        <v>1.98118</v>
      </c>
      <c r="EN277">
        <v>1.8811</v>
      </c>
      <c r="EO277">
        <v>0.0368804</v>
      </c>
      <c r="EP277">
        <v>0</v>
      </c>
      <c r="EQ277">
        <v>19.3884</v>
      </c>
      <c r="ER277">
        <v>999.9</v>
      </c>
      <c r="ES277">
        <v>26</v>
      </c>
      <c r="ET277">
        <v>30.8</v>
      </c>
      <c r="EU277">
        <v>12.9141</v>
      </c>
      <c r="EV277">
        <v>63.1261</v>
      </c>
      <c r="EW277">
        <v>33.5497</v>
      </c>
      <c r="EX277">
        <v>1</v>
      </c>
      <c r="EY277">
        <v>-0.123079</v>
      </c>
      <c r="EZ277">
        <v>4.71674</v>
      </c>
      <c r="FA277">
        <v>20.2801</v>
      </c>
      <c r="FB277">
        <v>5.21639</v>
      </c>
      <c r="FC277">
        <v>12.0111</v>
      </c>
      <c r="FD277">
        <v>4.9904</v>
      </c>
      <c r="FE277">
        <v>3.28825</v>
      </c>
      <c r="FF277">
        <v>9999</v>
      </c>
      <c r="FG277">
        <v>9999</v>
      </c>
      <c r="FH277">
        <v>9999</v>
      </c>
      <c r="FI277">
        <v>999.9</v>
      </c>
      <c r="FJ277">
        <v>1.86739</v>
      </c>
      <c r="FK277">
        <v>1.86646</v>
      </c>
      <c r="FL277">
        <v>1.866</v>
      </c>
      <c r="FM277">
        <v>1.86588</v>
      </c>
      <c r="FN277">
        <v>1.86768</v>
      </c>
      <c r="FO277">
        <v>1.87022</v>
      </c>
      <c r="FP277">
        <v>1.86885</v>
      </c>
      <c r="FQ277">
        <v>1.87027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-4.94</v>
      </c>
      <c r="GF277">
        <v>-0.2252</v>
      </c>
      <c r="GG277">
        <v>-1.841240210434717</v>
      </c>
      <c r="GH277">
        <v>-0.003310856085068561</v>
      </c>
      <c r="GI277">
        <v>6.863268723063948E-07</v>
      </c>
      <c r="GJ277">
        <v>-1.919107141366201E-10</v>
      </c>
      <c r="GK277">
        <v>-0.1688837207721138</v>
      </c>
      <c r="GL277">
        <v>-0.01731051475613908</v>
      </c>
      <c r="GM277">
        <v>0.001423790055903263</v>
      </c>
      <c r="GN277">
        <v>-2.424810517790065E-05</v>
      </c>
      <c r="GO277">
        <v>3</v>
      </c>
      <c r="GP277">
        <v>2318</v>
      </c>
      <c r="GQ277">
        <v>1</v>
      </c>
      <c r="GR277">
        <v>25</v>
      </c>
      <c r="GS277">
        <v>10085.6</v>
      </c>
      <c r="GT277">
        <v>10085.4</v>
      </c>
      <c r="GU277">
        <v>2.323</v>
      </c>
      <c r="GV277">
        <v>2.19971</v>
      </c>
      <c r="GW277">
        <v>1.39648</v>
      </c>
      <c r="GX277">
        <v>2.35229</v>
      </c>
      <c r="GY277">
        <v>1.49536</v>
      </c>
      <c r="GZ277">
        <v>2.54883</v>
      </c>
      <c r="HA277">
        <v>35.2671</v>
      </c>
      <c r="HB277">
        <v>24.0525</v>
      </c>
      <c r="HC277">
        <v>18</v>
      </c>
      <c r="HD277">
        <v>527.415</v>
      </c>
      <c r="HE277">
        <v>421.315</v>
      </c>
      <c r="HF277">
        <v>13.9773</v>
      </c>
      <c r="HG277">
        <v>25.6884</v>
      </c>
      <c r="HH277">
        <v>30.0002</v>
      </c>
      <c r="HI277">
        <v>25.7148</v>
      </c>
      <c r="HJ277">
        <v>25.6709</v>
      </c>
      <c r="HK277">
        <v>46.4924</v>
      </c>
      <c r="HL277">
        <v>21.5923</v>
      </c>
      <c r="HM277">
        <v>10.2134</v>
      </c>
      <c r="HN277">
        <v>13.9742</v>
      </c>
      <c r="HO277">
        <v>1155.83</v>
      </c>
      <c r="HP277">
        <v>9.195690000000001</v>
      </c>
      <c r="HQ277">
        <v>101.187</v>
      </c>
      <c r="HR277">
        <v>101.09</v>
      </c>
    </row>
    <row r="278" spans="1:226">
      <c r="A278">
        <v>262</v>
      </c>
      <c r="B278">
        <v>1679428768.1</v>
      </c>
      <c r="C278">
        <v>6855</v>
      </c>
      <c r="D278" t="s">
        <v>884</v>
      </c>
      <c r="E278" t="s">
        <v>885</v>
      </c>
      <c r="F278">
        <v>5</v>
      </c>
      <c r="G278" t="s">
        <v>747</v>
      </c>
      <c r="H278" t="s">
        <v>354</v>
      </c>
      <c r="I278">
        <v>1679428760.6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1154.461617766096</v>
      </c>
      <c r="AK278">
        <v>1134.836363636363</v>
      </c>
      <c r="AL278">
        <v>3.370999906681853</v>
      </c>
      <c r="AM278">
        <v>64.85092903669198</v>
      </c>
      <c r="AN278">
        <f>(AP278 - AO278 + BO278*1E3/(8.314*(BQ278+273.15)) * AR278/BN278 * AQ278) * BN278/(100*BB278) * 1000/(1000 - AP278)</f>
        <v>0</v>
      </c>
      <c r="AO278">
        <v>9.151154856633184</v>
      </c>
      <c r="AP278">
        <v>9.396914945054952</v>
      </c>
      <c r="AQ278">
        <v>7.227960207431906E-05</v>
      </c>
      <c r="AR278">
        <v>96.61974573591498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1.1</v>
      </c>
      <c r="BC278">
        <v>0.5</v>
      </c>
      <c r="BD278" t="s">
        <v>355</v>
      </c>
      <c r="BE278">
        <v>2</v>
      </c>
      <c r="BF278" t="b">
        <v>1</v>
      </c>
      <c r="BG278">
        <v>1679428760.6</v>
      </c>
      <c r="BH278">
        <v>1100.95</v>
      </c>
      <c r="BI278">
        <v>1128.556666666667</v>
      </c>
      <c r="BJ278">
        <v>9.389195185185185</v>
      </c>
      <c r="BK278">
        <v>9.148772962962962</v>
      </c>
      <c r="BL278">
        <v>1105.872962962963</v>
      </c>
      <c r="BM278">
        <v>9.614448888888889</v>
      </c>
      <c r="BN278">
        <v>500.0584074074075</v>
      </c>
      <c r="BO278">
        <v>89.79746666666668</v>
      </c>
      <c r="BP278">
        <v>0.1000584740740741</v>
      </c>
      <c r="BQ278">
        <v>19.34145925925926</v>
      </c>
      <c r="BR278">
        <v>19.99233333333333</v>
      </c>
      <c r="BS278">
        <v>999.9000000000001</v>
      </c>
      <c r="BT278">
        <v>0</v>
      </c>
      <c r="BU278">
        <v>0</v>
      </c>
      <c r="BV278">
        <v>9991.647407407407</v>
      </c>
      <c r="BW278">
        <v>0</v>
      </c>
      <c r="BX278">
        <v>13.4898</v>
      </c>
      <c r="BY278">
        <v>-27.6069037037037</v>
      </c>
      <c r="BZ278">
        <v>1111.384814814815</v>
      </c>
      <c r="CA278">
        <v>1138.977407407408</v>
      </c>
      <c r="CB278">
        <v>0.2404221851851852</v>
      </c>
      <c r="CC278">
        <v>1128.556666666667</v>
      </c>
      <c r="CD278">
        <v>9.148772962962962</v>
      </c>
      <c r="CE278">
        <v>0.843126</v>
      </c>
      <c r="CF278">
        <v>0.8215366666666667</v>
      </c>
      <c r="CG278">
        <v>4.454884814814815</v>
      </c>
      <c r="CH278">
        <v>4.084972962962963</v>
      </c>
      <c r="CI278">
        <v>1999.98962962963</v>
      </c>
      <c r="CJ278">
        <v>0.9800008888888889</v>
      </c>
      <c r="CK278">
        <v>0.01999951111111111</v>
      </c>
      <c r="CL278">
        <v>0</v>
      </c>
      <c r="CM278">
        <v>2.2433</v>
      </c>
      <c r="CN278">
        <v>0</v>
      </c>
      <c r="CO278">
        <v>2366.127407407407</v>
      </c>
      <c r="CP278">
        <v>16749.38888888889</v>
      </c>
      <c r="CQ278">
        <v>36.98133333333333</v>
      </c>
      <c r="CR278">
        <v>38.062</v>
      </c>
      <c r="CS278">
        <v>37.34233333333334</v>
      </c>
      <c r="CT278">
        <v>36.88877777777778</v>
      </c>
      <c r="CU278">
        <v>35.63418518518519</v>
      </c>
      <c r="CV278">
        <v>1959.98962962963</v>
      </c>
      <c r="CW278">
        <v>40</v>
      </c>
      <c r="CX278">
        <v>0</v>
      </c>
      <c r="CY278">
        <v>1679428775.1</v>
      </c>
      <c r="CZ278">
        <v>0</v>
      </c>
      <c r="DA278">
        <v>0</v>
      </c>
      <c r="DB278" t="s">
        <v>356</v>
      </c>
      <c r="DC278">
        <v>1678823626.5</v>
      </c>
      <c r="DD278">
        <v>1678823640.5</v>
      </c>
      <c r="DE278">
        <v>0</v>
      </c>
      <c r="DF278">
        <v>1.239</v>
      </c>
      <c r="DG278">
        <v>0.006</v>
      </c>
      <c r="DH278">
        <v>-2.298</v>
      </c>
      <c r="DI278">
        <v>-0.146</v>
      </c>
      <c r="DJ278">
        <v>420</v>
      </c>
      <c r="DK278">
        <v>21</v>
      </c>
      <c r="DL278">
        <v>0.57</v>
      </c>
      <c r="DM278">
        <v>0.05</v>
      </c>
      <c r="DN278">
        <v>-27.47818292682927</v>
      </c>
      <c r="DO278">
        <v>-2.860657839721227</v>
      </c>
      <c r="DP278">
        <v>0.3030839696112878</v>
      </c>
      <c r="DQ278">
        <v>0</v>
      </c>
      <c r="DR278">
        <v>0.2454453414634147</v>
      </c>
      <c r="DS278">
        <v>-0.06004030662020934</v>
      </c>
      <c r="DT278">
        <v>0.01010463991854251</v>
      </c>
      <c r="DU278">
        <v>1</v>
      </c>
      <c r="DV278">
        <v>1</v>
      </c>
      <c r="DW278">
        <v>2</v>
      </c>
      <c r="DX278" t="s">
        <v>357</v>
      </c>
      <c r="DY278">
        <v>2.98406</v>
      </c>
      <c r="DZ278">
        <v>2.7155</v>
      </c>
      <c r="EA278">
        <v>0.185398</v>
      </c>
      <c r="EB278">
        <v>0.18602</v>
      </c>
      <c r="EC278">
        <v>0.0545169</v>
      </c>
      <c r="ED278">
        <v>0.0520229</v>
      </c>
      <c r="EE278">
        <v>25939.4</v>
      </c>
      <c r="EF278">
        <v>26003.3</v>
      </c>
      <c r="EG278">
        <v>29588</v>
      </c>
      <c r="EH278">
        <v>29538.8</v>
      </c>
      <c r="EI278">
        <v>37086.1</v>
      </c>
      <c r="EJ278">
        <v>37241.5</v>
      </c>
      <c r="EK278">
        <v>41681.6</v>
      </c>
      <c r="EL278">
        <v>42089.6</v>
      </c>
      <c r="EM278">
        <v>1.9808</v>
      </c>
      <c r="EN278">
        <v>1.88107</v>
      </c>
      <c r="EO278">
        <v>0.0362471</v>
      </c>
      <c r="EP278">
        <v>0</v>
      </c>
      <c r="EQ278">
        <v>19.3899</v>
      </c>
      <c r="ER278">
        <v>999.9</v>
      </c>
      <c r="ES278">
        <v>26</v>
      </c>
      <c r="ET278">
        <v>30.8</v>
      </c>
      <c r="EU278">
        <v>12.9125</v>
      </c>
      <c r="EV278">
        <v>63.2861</v>
      </c>
      <c r="EW278">
        <v>33.734</v>
      </c>
      <c r="EX278">
        <v>1</v>
      </c>
      <c r="EY278">
        <v>-0.122846</v>
      </c>
      <c r="EZ278">
        <v>4.75721</v>
      </c>
      <c r="FA278">
        <v>20.2792</v>
      </c>
      <c r="FB278">
        <v>5.21759</v>
      </c>
      <c r="FC278">
        <v>12.0114</v>
      </c>
      <c r="FD278">
        <v>4.9911</v>
      </c>
      <c r="FE278">
        <v>3.28865</v>
      </c>
      <c r="FF278">
        <v>9999</v>
      </c>
      <c r="FG278">
        <v>9999</v>
      </c>
      <c r="FH278">
        <v>9999</v>
      </c>
      <c r="FI278">
        <v>999.9</v>
      </c>
      <c r="FJ278">
        <v>1.86738</v>
      </c>
      <c r="FK278">
        <v>1.86646</v>
      </c>
      <c r="FL278">
        <v>1.866</v>
      </c>
      <c r="FM278">
        <v>1.86588</v>
      </c>
      <c r="FN278">
        <v>1.86768</v>
      </c>
      <c r="FO278">
        <v>1.87022</v>
      </c>
      <c r="FP278">
        <v>1.86886</v>
      </c>
      <c r="FQ278">
        <v>1.87026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-4.98</v>
      </c>
      <c r="GF278">
        <v>-0.2252</v>
      </c>
      <c r="GG278">
        <v>-1.841240210434717</v>
      </c>
      <c r="GH278">
        <v>-0.003310856085068561</v>
      </c>
      <c r="GI278">
        <v>6.863268723063948E-07</v>
      </c>
      <c r="GJ278">
        <v>-1.919107141366201E-10</v>
      </c>
      <c r="GK278">
        <v>-0.1688837207721138</v>
      </c>
      <c r="GL278">
        <v>-0.01731051475613908</v>
      </c>
      <c r="GM278">
        <v>0.001423790055903263</v>
      </c>
      <c r="GN278">
        <v>-2.424810517790065E-05</v>
      </c>
      <c r="GO278">
        <v>3</v>
      </c>
      <c r="GP278">
        <v>2318</v>
      </c>
      <c r="GQ278">
        <v>1</v>
      </c>
      <c r="GR278">
        <v>25</v>
      </c>
      <c r="GS278">
        <v>10085.7</v>
      </c>
      <c r="GT278">
        <v>10085.5</v>
      </c>
      <c r="GU278">
        <v>2.34863</v>
      </c>
      <c r="GV278">
        <v>2.20459</v>
      </c>
      <c r="GW278">
        <v>1.39648</v>
      </c>
      <c r="GX278">
        <v>2.35107</v>
      </c>
      <c r="GY278">
        <v>1.49536</v>
      </c>
      <c r="GZ278">
        <v>2.52319</v>
      </c>
      <c r="HA278">
        <v>35.2671</v>
      </c>
      <c r="HB278">
        <v>24.0525</v>
      </c>
      <c r="HC278">
        <v>18</v>
      </c>
      <c r="HD278">
        <v>527.187</v>
      </c>
      <c r="HE278">
        <v>421.303</v>
      </c>
      <c r="HF278">
        <v>13.9811</v>
      </c>
      <c r="HG278">
        <v>25.6906</v>
      </c>
      <c r="HH278">
        <v>30.0003</v>
      </c>
      <c r="HI278">
        <v>25.717</v>
      </c>
      <c r="HJ278">
        <v>25.671</v>
      </c>
      <c r="HK278">
        <v>46.9933</v>
      </c>
      <c r="HL278">
        <v>21.5923</v>
      </c>
      <c r="HM278">
        <v>10.2134</v>
      </c>
      <c r="HN278">
        <v>13.975</v>
      </c>
      <c r="HO278">
        <v>1175.88</v>
      </c>
      <c r="HP278">
        <v>9.195449999999999</v>
      </c>
      <c r="HQ278">
        <v>101.188</v>
      </c>
      <c r="HR278">
        <v>101.089</v>
      </c>
    </row>
    <row r="279" spans="1:226">
      <c r="A279">
        <v>263</v>
      </c>
      <c r="B279">
        <v>1679428773.1</v>
      </c>
      <c r="C279">
        <v>6860</v>
      </c>
      <c r="D279" t="s">
        <v>886</v>
      </c>
      <c r="E279" t="s">
        <v>887</v>
      </c>
      <c r="F279">
        <v>5</v>
      </c>
      <c r="G279" t="s">
        <v>747</v>
      </c>
      <c r="H279" t="s">
        <v>354</v>
      </c>
      <c r="I279">
        <v>1679428765.314285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1171.447982929173</v>
      </c>
      <c r="AK279">
        <v>1151.735636363636</v>
      </c>
      <c r="AL279">
        <v>3.379116390348118</v>
      </c>
      <c r="AM279">
        <v>64.85092903669198</v>
      </c>
      <c r="AN279">
        <f>(AP279 - AO279 + BO279*1E3/(8.314*(BQ279+273.15)) * AR279/BN279 * AQ279) * BN279/(100*BB279) * 1000/(1000 - AP279)</f>
        <v>0</v>
      </c>
      <c r="AO279">
        <v>9.154334039253861</v>
      </c>
      <c r="AP279">
        <v>9.399231538461544</v>
      </c>
      <c r="AQ279">
        <v>8.145618232461594E-05</v>
      </c>
      <c r="AR279">
        <v>96.61974573591498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1.1</v>
      </c>
      <c r="BC279">
        <v>0.5</v>
      </c>
      <c r="BD279" t="s">
        <v>355</v>
      </c>
      <c r="BE279">
        <v>2</v>
      </c>
      <c r="BF279" t="b">
        <v>1</v>
      </c>
      <c r="BG279">
        <v>1679428765.314285</v>
      </c>
      <c r="BH279">
        <v>1116.5925</v>
      </c>
      <c r="BI279">
        <v>1144.379285714286</v>
      </c>
      <c r="BJ279">
        <v>9.394499285714286</v>
      </c>
      <c r="BK279">
        <v>9.152109285714285</v>
      </c>
      <c r="BL279">
        <v>1121.555</v>
      </c>
      <c r="BM279">
        <v>9.619734285714285</v>
      </c>
      <c r="BN279">
        <v>500.0547857142857</v>
      </c>
      <c r="BO279">
        <v>89.79874642857142</v>
      </c>
      <c r="BP279">
        <v>0.09999707857142856</v>
      </c>
      <c r="BQ279">
        <v>19.34251428571429</v>
      </c>
      <c r="BR279">
        <v>19.99266428571429</v>
      </c>
      <c r="BS279">
        <v>999.9000000000002</v>
      </c>
      <c r="BT279">
        <v>0</v>
      </c>
      <c r="BU279">
        <v>0</v>
      </c>
      <c r="BV279">
        <v>9996.835714285715</v>
      </c>
      <c r="BW279">
        <v>0</v>
      </c>
      <c r="BX279">
        <v>13.4898</v>
      </c>
      <c r="BY279">
        <v>-27.78593214285715</v>
      </c>
      <c r="BZ279">
        <v>1127.182857142857</v>
      </c>
      <c r="CA279">
        <v>1154.949285714286</v>
      </c>
      <c r="CB279">
        <v>0.2423897857142857</v>
      </c>
      <c r="CC279">
        <v>1144.379285714286</v>
      </c>
      <c r="CD279">
        <v>9.152109285714285</v>
      </c>
      <c r="CE279">
        <v>0.8436141785714287</v>
      </c>
      <c r="CF279">
        <v>0.8218478928571428</v>
      </c>
      <c r="CG279">
        <v>4.463154285714286</v>
      </c>
      <c r="CH279">
        <v>4.090366785714286</v>
      </c>
      <c r="CI279">
        <v>1999.977142857143</v>
      </c>
      <c r="CJ279">
        <v>0.9800006428571429</v>
      </c>
      <c r="CK279">
        <v>0.01999975714285715</v>
      </c>
      <c r="CL279">
        <v>0</v>
      </c>
      <c r="CM279">
        <v>2.23645</v>
      </c>
      <c r="CN279">
        <v>0</v>
      </c>
      <c r="CO279">
        <v>2366.311785714286</v>
      </c>
      <c r="CP279">
        <v>16749.28928571428</v>
      </c>
      <c r="CQ279">
        <v>36.96174999999999</v>
      </c>
      <c r="CR279">
        <v>38.04207142857143</v>
      </c>
      <c r="CS279">
        <v>37.32324999999999</v>
      </c>
      <c r="CT279">
        <v>36.875</v>
      </c>
      <c r="CU279">
        <v>35.625</v>
      </c>
      <c r="CV279">
        <v>1959.977142857143</v>
      </c>
      <c r="CW279">
        <v>40</v>
      </c>
      <c r="CX279">
        <v>0</v>
      </c>
      <c r="CY279">
        <v>1679428779.9</v>
      </c>
      <c r="CZ279">
        <v>0</v>
      </c>
      <c r="DA279">
        <v>0</v>
      </c>
      <c r="DB279" t="s">
        <v>356</v>
      </c>
      <c r="DC279">
        <v>1678823626.5</v>
      </c>
      <c r="DD279">
        <v>1678823640.5</v>
      </c>
      <c r="DE279">
        <v>0</v>
      </c>
      <c r="DF279">
        <v>1.239</v>
      </c>
      <c r="DG279">
        <v>0.006</v>
      </c>
      <c r="DH279">
        <v>-2.298</v>
      </c>
      <c r="DI279">
        <v>-0.146</v>
      </c>
      <c r="DJ279">
        <v>420</v>
      </c>
      <c r="DK279">
        <v>21</v>
      </c>
      <c r="DL279">
        <v>0.57</v>
      </c>
      <c r="DM279">
        <v>0.05</v>
      </c>
      <c r="DN279">
        <v>-27.67503414634146</v>
      </c>
      <c r="DO279">
        <v>-2.335791637630647</v>
      </c>
      <c r="DP279">
        <v>0.2404572834735742</v>
      </c>
      <c r="DQ279">
        <v>0</v>
      </c>
      <c r="DR279">
        <v>0.2411781951219512</v>
      </c>
      <c r="DS279">
        <v>0.02049600000000039</v>
      </c>
      <c r="DT279">
        <v>0.002456749470729042</v>
      </c>
      <c r="DU279">
        <v>1</v>
      </c>
      <c r="DV279">
        <v>1</v>
      </c>
      <c r="DW279">
        <v>2</v>
      </c>
      <c r="DX279" t="s">
        <v>357</v>
      </c>
      <c r="DY279">
        <v>2.98417</v>
      </c>
      <c r="DZ279">
        <v>2.71571</v>
      </c>
      <c r="EA279">
        <v>0.187118</v>
      </c>
      <c r="EB279">
        <v>0.187708</v>
      </c>
      <c r="EC279">
        <v>0.0545238</v>
      </c>
      <c r="ED279">
        <v>0.052031</v>
      </c>
      <c r="EE279">
        <v>25884.6</v>
      </c>
      <c r="EF279">
        <v>25949.6</v>
      </c>
      <c r="EG279">
        <v>29588</v>
      </c>
      <c r="EH279">
        <v>29539</v>
      </c>
      <c r="EI279">
        <v>37085.8</v>
      </c>
      <c r="EJ279">
        <v>37241.4</v>
      </c>
      <c r="EK279">
        <v>41681.5</v>
      </c>
      <c r="EL279">
        <v>42089.8</v>
      </c>
      <c r="EM279">
        <v>1.9813</v>
      </c>
      <c r="EN279">
        <v>1.88157</v>
      </c>
      <c r="EO279">
        <v>0.0363961</v>
      </c>
      <c r="EP279">
        <v>0</v>
      </c>
      <c r="EQ279">
        <v>19.39</v>
      </c>
      <c r="ER279">
        <v>999.9</v>
      </c>
      <c r="ES279">
        <v>26</v>
      </c>
      <c r="ET279">
        <v>30.8</v>
      </c>
      <c r="EU279">
        <v>12.9142</v>
      </c>
      <c r="EV279">
        <v>63.1461</v>
      </c>
      <c r="EW279">
        <v>33.6458</v>
      </c>
      <c r="EX279">
        <v>1</v>
      </c>
      <c r="EY279">
        <v>-0.122693</v>
      </c>
      <c r="EZ279">
        <v>4.74654</v>
      </c>
      <c r="FA279">
        <v>20.2794</v>
      </c>
      <c r="FB279">
        <v>5.21789</v>
      </c>
      <c r="FC279">
        <v>12.0129</v>
      </c>
      <c r="FD279">
        <v>4.99105</v>
      </c>
      <c r="FE279">
        <v>3.28865</v>
      </c>
      <c r="FF279">
        <v>9999</v>
      </c>
      <c r="FG279">
        <v>9999</v>
      </c>
      <c r="FH279">
        <v>9999</v>
      </c>
      <c r="FI279">
        <v>999.9</v>
      </c>
      <c r="FJ279">
        <v>1.86739</v>
      </c>
      <c r="FK279">
        <v>1.86646</v>
      </c>
      <c r="FL279">
        <v>1.86599</v>
      </c>
      <c r="FM279">
        <v>1.86586</v>
      </c>
      <c r="FN279">
        <v>1.86768</v>
      </c>
      <c r="FO279">
        <v>1.87022</v>
      </c>
      <c r="FP279">
        <v>1.86886</v>
      </c>
      <c r="FQ279">
        <v>1.87027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-5.02</v>
      </c>
      <c r="GF279">
        <v>-0.2252</v>
      </c>
      <c r="GG279">
        <v>-1.841240210434717</v>
      </c>
      <c r="GH279">
        <v>-0.003310856085068561</v>
      </c>
      <c r="GI279">
        <v>6.863268723063948E-07</v>
      </c>
      <c r="GJ279">
        <v>-1.919107141366201E-10</v>
      </c>
      <c r="GK279">
        <v>-0.1688837207721138</v>
      </c>
      <c r="GL279">
        <v>-0.01731051475613908</v>
      </c>
      <c r="GM279">
        <v>0.001423790055903263</v>
      </c>
      <c r="GN279">
        <v>-2.424810517790065E-05</v>
      </c>
      <c r="GO279">
        <v>3</v>
      </c>
      <c r="GP279">
        <v>2318</v>
      </c>
      <c r="GQ279">
        <v>1</v>
      </c>
      <c r="GR279">
        <v>25</v>
      </c>
      <c r="GS279">
        <v>10085.8</v>
      </c>
      <c r="GT279">
        <v>10085.5</v>
      </c>
      <c r="GU279">
        <v>2.37671</v>
      </c>
      <c r="GV279">
        <v>2.20459</v>
      </c>
      <c r="GW279">
        <v>1.39648</v>
      </c>
      <c r="GX279">
        <v>2.34985</v>
      </c>
      <c r="GY279">
        <v>1.49536</v>
      </c>
      <c r="GZ279">
        <v>2.53296</v>
      </c>
      <c r="HA279">
        <v>35.2671</v>
      </c>
      <c r="HB279">
        <v>24.0525</v>
      </c>
      <c r="HC279">
        <v>18</v>
      </c>
      <c r="HD279">
        <v>527.518</v>
      </c>
      <c r="HE279">
        <v>421.6</v>
      </c>
      <c r="HF279">
        <v>13.983</v>
      </c>
      <c r="HG279">
        <v>25.6906</v>
      </c>
      <c r="HH279">
        <v>30.0003</v>
      </c>
      <c r="HI279">
        <v>25.717</v>
      </c>
      <c r="HJ279">
        <v>25.6719</v>
      </c>
      <c r="HK279">
        <v>47.566</v>
      </c>
      <c r="HL279">
        <v>21.5923</v>
      </c>
      <c r="HM279">
        <v>10.2134</v>
      </c>
      <c r="HN279">
        <v>13.9826</v>
      </c>
      <c r="HO279">
        <v>1189.24</v>
      </c>
      <c r="HP279">
        <v>9.195449999999999</v>
      </c>
      <c r="HQ279">
        <v>101.188</v>
      </c>
      <c r="HR279">
        <v>101.089</v>
      </c>
    </row>
    <row r="280" spans="1:226">
      <c r="A280">
        <v>264</v>
      </c>
      <c r="B280">
        <v>1679428778.1</v>
      </c>
      <c r="C280">
        <v>6865</v>
      </c>
      <c r="D280" t="s">
        <v>888</v>
      </c>
      <c r="E280" t="s">
        <v>889</v>
      </c>
      <c r="F280">
        <v>5</v>
      </c>
      <c r="G280" t="s">
        <v>747</v>
      </c>
      <c r="H280" t="s">
        <v>354</v>
      </c>
      <c r="I280">
        <v>1679428770.6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1188.245825361041</v>
      </c>
      <c r="AK280">
        <v>1168.562181818181</v>
      </c>
      <c r="AL280">
        <v>3.358461906536147</v>
      </c>
      <c r="AM280">
        <v>64.85092903669198</v>
      </c>
      <c r="AN280">
        <f>(AP280 - AO280 + BO280*1E3/(8.314*(BQ280+273.15)) * AR280/BN280 * AQ280) * BN280/(100*BB280) * 1000/(1000 - AP280)</f>
        <v>0</v>
      </c>
      <c r="AO280">
        <v>9.157092106305692</v>
      </c>
      <c r="AP280">
        <v>9.400561208791217</v>
      </c>
      <c r="AQ280">
        <v>3.090401565490595E-05</v>
      </c>
      <c r="AR280">
        <v>96.61974573591498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1.1</v>
      </c>
      <c r="BC280">
        <v>0.5</v>
      </c>
      <c r="BD280" t="s">
        <v>355</v>
      </c>
      <c r="BE280">
        <v>2</v>
      </c>
      <c r="BF280" t="b">
        <v>1</v>
      </c>
      <c r="BG280">
        <v>1679428770.6</v>
      </c>
      <c r="BH280">
        <v>1134.195925925926</v>
      </c>
      <c r="BI280">
        <v>1162.104074074074</v>
      </c>
      <c r="BJ280">
        <v>9.397980370370369</v>
      </c>
      <c r="BK280">
        <v>9.155040740740741</v>
      </c>
      <c r="BL280">
        <v>1139.202592592593</v>
      </c>
      <c r="BM280">
        <v>9.623203703703703</v>
      </c>
      <c r="BN280">
        <v>500.0514814814815</v>
      </c>
      <c r="BO280">
        <v>89.79961481481484</v>
      </c>
      <c r="BP280">
        <v>0.0999331037037037</v>
      </c>
      <c r="BQ280">
        <v>19.3435037037037</v>
      </c>
      <c r="BR280">
        <v>19.99158148148149</v>
      </c>
      <c r="BS280">
        <v>999.9000000000001</v>
      </c>
      <c r="BT280">
        <v>0</v>
      </c>
      <c r="BU280">
        <v>0</v>
      </c>
      <c r="BV280">
        <v>9999.467407407406</v>
      </c>
      <c r="BW280">
        <v>0</v>
      </c>
      <c r="BX280">
        <v>13.4898</v>
      </c>
      <c r="BY280">
        <v>-27.90602592592592</v>
      </c>
      <c r="BZ280">
        <v>1144.957037037037</v>
      </c>
      <c r="CA280">
        <v>1172.839259259259</v>
      </c>
      <c r="CB280">
        <v>0.2429389259259259</v>
      </c>
      <c r="CC280">
        <v>1162.104074074074</v>
      </c>
      <c r="CD280">
        <v>9.155040740740741</v>
      </c>
      <c r="CE280">
        <v>0.8439348888888889</v>
      </c>
      <c r="CF280">
        <v>0.8221191851851851</v>
      </c>
      <c r="CG280">
        <v>4.468583703703704</v>
      </c>
      <c r="CH280">
        <v>4.095065185185185</v>
      </c>
      <c r="CI280">
        <v>1999.983333333334</v>
      </c>
      <c r="CJ280">
        <v>0.9800004444444446</v>
      </c>
      <c r="CK280">
        <v>0.01999995555555556</v>
      </c>
      <c r="CL280">
        <v>0</v>
      </c>
      <c r="CM280">
        <v>2.235581481481482</v>
      </c>
      <c r="CN280">
        <v>0</v>
      </c>
      <c r="CO280">
        <v>2366.565555555555</v>
      </c>
      <c r="CP280">
        <v>16749.32962962963</v>
      </c>
      <c r="CQ280">
        <v>36.94166666666667</v>
      </c>
      <c r="CR280">
        <v>38.02066666666666</v>
      </c>
      <c r="CS280">
        <v>37.29592592592593</v>
      </c>
      <c r="CT280">
        <v>36.87033333333333</v>
      </c>
      <c r="CU280">
        <v>35.60400000000001</v>
      </c>
      <c r="CV280">
        <v>1959.983333333334</v>
      </c>
      <c r="CW280">
        <v>40</v>
      </c>
      <c r="CX280">
        <v>0</v>
      </c>
      <c r="CY280">
        <v>1679428785.3</v>
      </c>
      <c r="CZ280">
        <v>0</v>
      </c>
      <c r="DA280">
        <v>0</v>
      </c>
      <c r="DB280" t="s">
        <v>356</v>
      </c>
      <c r="DC280">
        <v>1678823626.5</v>
      </c>
      <c r="DD280">
        <v>1678823640.5</v>
      </c>
      <c r="DE280">
        <v>0</v>
      </c>
      <c r="DF280">
        <v>1.239</v>
      </c>
      <c r="DG280">
        <v>0.006</v>
      </c>
      <c r="DH280">
        <v>-2.298</v>
      </c>
      <c r="DI280">
        <v>-0.146</v>
      </c>
      <c r="DJ280">
        <v>420</v>
      </c>
      <c r="DK280">
        <v>21</v>
      </c>
      <c r="DL280">
        <v>0.57</v>
      </c>
      <c r="DM280">
        <v>0.05</v>
      </c>
      <c r="DN280">
        <v>-27.78024390243903</v>
      </c>
      <c r="DO280">
        <v>-1.707420209059272</v>
      </c>
      <c r="DP280">
        <v>0.195219338867075</v>
      </c>
      <c r="DQ280">
        <v>0</v>
      </c>
      <c r="DR280">
        <v>0.242234756097561</v>
      </c>
      <c r="DS280">
        <v>0.01116459930313586</v>
      </c>
      <c r="DT280">
        <v>0.001436035256386406</v>
      </c>
      <c r="DU280">
        <v>1</v>
      </c>
      <c r="DV280">
        <v>1</v>
      </c>
      <c r="DW280">
        <v>2</v>
      </c>
      <c r="DX280" t="s">
        <v>357</v>
      </c>
      <c r="DY280">
        <v>2.98404</v>
      </c>
      <c r="DZ280">
        <v>2.71531</v>
      </c>
      <c r="EA280">
        <v>0.188823</v>
      </c>
      <c r="EB280">
        <v>0.189383</v>
      </c>
      <c r="EC280">
        <v>0.0545286</v>
      </c>
      <c r="ED280">
        <v>0.0520415</v>
      </c>
      <c r="EE280">
        <v>25830.2</v>
      </c>
      <c r="EF280">
        <v>25896.4</v>
      </c>
      <c r="EG280">
        <v>29587.8</v>
      </c>
      <c r="EH280">
        <v>29539.4</v>
      </c>
      <c r="EI280">
        <v>37085.6</v>
      </c>
      <c r="EJ280">
        <v>37241.5</v>
      </c>
      <c r="EK280">
        <v>41681.4</v>
      </c>
      <c r="EL280">
        <v>42090.3</v>
      </c>
      <c r="EM280">
        <v>1.98105</v>
      </c>
      <c r="EN280">
        <v>1.88183</v>
      </c>
      <c r="EO280">
        <v>0.0365227</v>
      </c>
      <c r="EP280">
        <v>0</v>
      </c>
      <c r="EQ280">
        <v>19.3902</v>
      </c>
      <c r="ER280">
        <v>999.9</v>
      </c>
      <c r="ES280">
        <v>26</v>
      </c>
      <c r="ET280">
        <v>30.8</v>
      </c>
      <c r="EU280">
        <v>12.9134</v>
      </c>
      <c r="EV280">
        <v>63.1861</v>
      </c>
      <c r="EW280">
        <v>33.6458</v>
      </c>
      <c r="EX280">
        <v>1</v>
      </c>
      <c r="EY280">
        <v>-0.122393</v>
      </c>
      <c r="EZ280">
        <v>4.73838</v>
      </c>
      <c r="FA280">
        <v>20.2795</v>
      </c>
      <c r="FB280">
        <v>5.21699</v>
      </c>
      <c r="FC280">
        <v>12.0122</v>
      </c>
      <c r="FD280">
        <v>4.9887</v>
      </c>
      <c r="FE280">
        <v>3.28865</v>
      </c>
      <c r="FF280">
        <v>9999</v>
      </c>
      <c r="FG280">
        <v>9999</v>
      </c>
      <c r="FH280">
        <v>9999</v>
      </c>
      <c r="FI280">
        <v>999.9</v>
      </c>
      <c r="FJ280">
        <v>1.86738</v>
      </c>
      <c r="FK280">
        <v>1.86646</v>
      </c>
      <c r="FL280">
        <v>1.86598</v>
      </c>
      <c r="FM280">
        <v>1.86584</v>
      </c>
      <c r="FN280">
        <v>1.86768</v>
      </c>
      <c r="FO280">
        <v>1.87025</v>
      </c>
      <c r="FP280">
        <v>1.86889</v>
      </c>
      <c r="FQ280">
        <v>1.87027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-5.07</v>
      </c>
      <c r="GF280">
        <v>-0.2252</v>
      </c>
      <c r="GG280">
        <v>-1.841240210434717</v>
      </c>
      <c r="GH280">
        <v>-0.003310856085068561</v>
      </c>
      <c r="GI280">
        <v>6.863268723063948E-07</v>
      </c>
      <c r="GJ280">
        <v>-1.919107141366201E-10</v>
      </c>
      <c r="GK280">
        <v>-0.1688837207721138</v>
      </c>
      <c r="GL280">
        <v>-0.01731051475613908</v>
      </c>
      <c r="GM280">
        <v>0.001423790055903263</v>
      </c>
      <c r="GN280">
        <v>-2.424810517790065E-05</v>
      </c>
      <c r="GO280">
        <v>3</v>
      </c>
      <c r="GP280">
        <v>2318</v>
      </c>
      <c r="GQ280">
        <v>1</v>
      </c>
      <c r="GR280">
        <v>25</v>
      </c>
      <c r="GS280">
        <v>10085.9</v>
      </c>
      <c r="GT280">
        <v>10085.6</v>
      </c>
      <c r="GU280">
        <v>2.40234</v>
      </c>
      <c r="GV280">
        <v>2.20215</v>
      </c>
      <c r="GW280">
        <v>1.39648</v>
      </c>
      <c r="GX280">
        <v>2.34863</v>
      </c>
      <c r="GY280">
        <v>1.49536</v>
      </c>
      <c r="GZ280">
        <v>2.49023</v>
      </c>
      <c r="HA280">
        <v>35.2671</v>
      </c>
      <c r="HB280">
        <v>24.0525</v>
      </c>
      <c r="HC280">
        <v>18</v>
      </c>
      <c r="HD280">
        <v>527.365</v>
      </c>
      <c r="HE280">
        <v>421.755</v>
      </c>
      <c r="HF280">
        <v>13.9885</v>
      </c>
      <c r="HG280">
        <v>25.6915</v>
      </c>
      <c r="HH280">
        <v>30.0003</v>
      </c>
      <c r="HI280">
        <v>25.7184</v>
      </c>
      <c r="HJ280">
        <v>25.6731</v>
      </c>
      <c r="HK280">
        <v>48.0632</v>
      </c>
      <c r="HL280">
        <v>21.5923</v>
      </c>
      <c r="HM280">
        <v>10.2134</v>
      </c>
      <c r="HN280">
        <v>13.9905</v>
      </c>
      <c r="HO280">
        <v>1209.28</v>
      </c>
      <c r="HP280">
        <v>9.195449999999999</v>
      </c>
      <c r="HQ280">
        <v>101.187</v>
      </c>
      <c r="HR280">
        <v>101.091</v>
      </c>
    </row>
    <row r="281" spans="1:226">
      <c r="A281">
        <v>265</v>
      </c>
      <c r="B281">
        <v>1679428783.1</v>
      </c>
      <c r="C281">
        <v>6870</v>
      </c>
      <c r="D281" t="s">
        <v>890</v>
      </c>
      <c r="E281" t="s">
        <v>891</v>
      </c>
      <c r="F281">
        <v>5</v>
      </c>
      <c r="G281" t="s">
        <v>747</v>
      </c>
      <c r="H281" t="s">
        <v>354</v>
      </c>
      <c r="I281">
        <v>1679428775.314285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1205.125519472783</v>
      </c>
      <c r="AK281">
        <v>1185.374303030303</v>
      </c>
      <c r="AL281">
        <v>3.365556367745861</v>
      </c>
      <c r="AM281">
        <v>64.85092903669198</v>
      </c>
      <c r="AN281">
        <f>(AP281 - AO281 + BO281*1E3/(8.314*(BQ281+273.15)) * AR281/BN281 * AQ281) * BN281/(100*BB281) * 1000/(1000 - AP281)</f>
        <v>0</v>
      </c>
      <c r="AO281">
        <v>9.159233816285317</v>
      </c>
      <c r="AP281">
        <v>9.402646593406597</v>
      </c>
      <c r="AQ281">
        <v>1.605011216349395E-06</v>
      </c>
      <c r="AR281">
        <v>96.61974573591498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1.1</v>
      </c>
      <c r="BC281">
        <v>0.5</v>
      </c>
      <c r="BD281" t="s">
        <v>355</v>
      </c>
      <c r="BE281">
        <v>2</v>
      </c>
      <c r="BF281" t="b">
        <v>1</v>
      </c>
      <c r="BG281">
        <v>1679428775.314285</v>
      </c>
      <c r="BH281">
        <v>1149.935357142857</v>
      </c>
      <c r="BI281">
        <v>1177.875357142857</v>
      </c>
      <c r="BJ281">
        <v>9.400037142857142</v>
      </c>
      <c r="BK281">
        <v>9.157296428571428</v>
      </c>
      <c r="BL281">
        <v>1154.981785714286</v>
      </c>
      <c r="BM281">
        <v>9.625253571428571</v>
      </c>
      <c r="BN281">
        <v>500.0515</v>
      </c>
      <c r="BO281">
        <v>89.7991857142857</v>
      </c>
      <c r="BP281">
        <v>0.09997284642857142</v>
      </c>
      <c r="BQ281">
        <v>19.34397857142858</v>
      </c>
      <c r="BR281">
        <v>19.98890714285714</v>
      </c>
      <c r="BS281">
        <v>999.9000000000002</v>
      </c>
      <c r="BT281">
        <v>0</v>
      </c>
      <c r="BU281">
        <v>0</v>
      </c>
      <c r="BV281">
        <v>10002.32214285714</v>
      </c>
      <c r="BW281">
        <v>0</v>
      </c>
      <c r="BX281">
        <v>13.4898</v>
      </c>
      <c r="BY281">
        <v>-27.93804642857143</v>
      </c>
      <c r="BZ281">
        <v>1160.848571428571</v>
      </c>
      <c r="CA281">
        <v>1188.759642857143</v>
      </c>
      <c r="CB281">
        <v>0.2427407142857143</v>
      </c>
      <c r="CC281">
        <v>1177.875357142857</v>
      </c>
      <c r="CD281">
        <v>9.157296428571428</v>
      </c>
      <c r="CE281">
        <v>0.8441156428571429</v>
      </c>
      <c r="CF281">
        <v>0.8223177857142858</v>
      </c>
      <c r="CG281">
        <v>4.4716425</v>
      </c>
      <c r="CH281">
        <v>4.098505357142858</v>
      </c>
      <c r="CI281">
        <v>1999.998571428571</v>
      </c>
      <c r="CJ281">
        <v>0.9800003214285715</v>
      </c>
      <c r="CK281">
        <v>0.02000007857142858</v>
      </c>
      <c r="CL281">
        <v>0</v>
      </c>
      <c r="CM281">
        <v>2.2787</v>
      </c>
      <c r="CN281">
        <v>0</v>
      </c>
      <c r="CO281">
        <v>2366.750357142857</v>
      </c>
      <c r="CP281">
        <v>16749.45357142857</v>
      </c>
      <c r="CQ281">
        <v>36.91707142857143</v>
      </c>
      <c r="CR281">
        <v>37.99996428571428</v>
      </c>
      <c r="CS281">
        <v>37.27657142857142</v>
      </c>
      <c r="CT281">
        <v>36.85025</v>
      </c>
      <c r="CU281">
        <v>35.5845</v>
      </c>
      <c r="CV281">
        <v>1959.998571428571</v>
      </c>
      <c r="CW281">
        <v>40</v>
      </c>
      <c r="CX281">
        <v>0</v>
      </c>
      <c r="CY281">
        <v>1679428790.1</v>
      </c>
      <c r="CZ281">
        <v>0</v>
      </c>
      <c r="DA281">
        <v>0</v>
      </c>
      <c r="DB281" t="s">
        <v>356</v>
      </c>
      <c r="DC281">
        <v>1678823626.5</v>
      </c>
      <c r="DD281">
        <v>1678823640.5</v>
      </c>
      <c r="DE281">
        <v>0</v>
      </c>
      <c r="DF281">
        <v>1.239</v>
      </c>
      <c r="DG281">
        <v>0.006</v>
      </c>
      <c r="DH281">
        <v>-2.298</v>
      </c>
      <c r="DI281">
        <v>-0.146</v>
      </c>
      <c r="DJ281">
        <v>420</v>
      </c>
      <c r="DK281">
        <v>21</v>
      </c>
      <c r="DL281">
        <v>0.57</v>
      </c>
      <c r="DM281">
        <v>0.05</v>
      </c>
      <c r="DN281">
        <v>-27.9089575</v>
      </c>
      <c r="DO281">
        <v>-0.4798322701687882</v>
      </c>
      <c r="DP281">
        <v>0.07144950625266783</v>
      </c>
      <c r="DQ281">
        <v>0</v>
      </c>
      <c r="DR281">
        <v>0.2427121</v>
      </c>
      <c r="DS281">
        <v>-0.002330026266417302</v>
      </c>
      <c r="DT281">
        <v>0.0006530287436246602</v>
      </c>
      <c r="DU281">
        <v>1</v>
      </c>
      <c r="DV281">
        <v>1</v>
      </c>
      <c r="DW281">
        <v>2</v>
      </c>
      <c r="DX281" t="s">
        <v>357</v>
      </c>
      <c r="DY281">
        <v>2.98444</v>
      </c>
      <c r="DZ281">
        <v>2.71572</v>
      </c>
      <c r="EA281">
        <v>0.190521</v>
      </c>
      <c r="EB281">
        <v>0.191056</v>
      </c>
      <c r="EC281">
        <v>0.0545341</v>
      </c>
      <c r="ED281">
        <v>0.0520456</v>
      </c>
      <c r="EE281">
        <v>25775.7</v>
      </c>
      <c r="EF281">
        <v>25843.5</v>
      </c>
      <c r="EG281">
        <v>29587.3</v>
      </c>
      <c r="EH281">
        <v>29539.9</v>
      </c>
      <c r="EI281">
        <v>37084.7</v>
      </c>
      <c r="EJ281">
        <v>37241.9</v>
      </c>
      <c r="EK281">
        <v>41680.6</v>
      </c>
      <c r="EL281">
        <v>42091</v>
      </c>
      <c r="EM281">
        <v>1.98125</v>
      </c>
      <c r="EN281">
        <v>1.88162</v>
      </c>
      <c r="EO281">
        <v>0.0349805</v>
      </c>
      <c r="EP281">
        <v>0</v>
      </c>
      <c r="EQ281">
        <v>19.3917</v>
      </c>
      <c r="ER281">
        <v>999.9</v>
      </c>
      <c r="ES281">
        <v>26</v>
      </c>
      <c r="ET281">
        <v>30.8</v>
      </c>
      <c r="EU281">
        <v>12.9142</v>
      </c>
      <c r="EV281">
        <v>63.0761</v>
      </c>
      <c r="EW281">
        <v>33.6098</v>
      </c>
      <c r="EX281">
        <v>1</v>
      </c>
      <c r="EY281">
        <v>-0.122429</v>
      </c>
      <c r="EZ281">
        <v>4.74935</v>
      </c>
      <c r="FA281">
        <v>20.2798</v>
      </c>
      <c r="FB281">
        <v>5.21804</v>
      </c>
      <c r="FC281">
        <v>12.0122</v>
      </c>
      <c r="FD281">
        <v>4.991</v>
      </c>
      <c r="FE281">
        <v>3.28863</v>
      </c>
      <c r="FF281">
        <v>9999</v>
      </c>
      <c r="FG281">
        <v>9999</v>
      </c>
      <c r="FH281">
        <v>9999</v>
      </c>
      <c r="FI281">
        <v>999.9</v>
      </c>
      <c r="FJ281">
        <v>1.8674</v>
      </c>
      <c r="FK281">
        <v>1.86646</v>
      </c>
      <c r="FL281">
        <v>1.86599</v>
      </c>
      <c r="FM281">
        <v>1.86586</v>
      </c>
      <c r="FN281">
        <v>1.86768</v>
      </c>
      <c r="FO281">
        <v>1.87024</v>
      </c>
      <c r="FP281">
        <v>1.86886</v>
      </c>
      <c r="FQ281">
        <v>1.87026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-5.11</v>
      </c>
      <c r="GF281">
        <v>-0.2252</v>
      </c>
      <c r="GG281">
        <v>-1.841240210434717</v>
      </c>
      <c r="GH281">
        <v>-0.003310856085068561</v>
      </c>
      <c r="GI281">
        <v>6.863268723063948E-07</v>
      </c>
      <c r="GJ281">
        <v>-1.919107141366201E-10</v>
      </c>
      <c r="GK281">
        <v>-0.1688837207721138</v>
      </c>
      <c r="GL281">
        <v>-0.01731051475613908</v>
      </c>
      <c r="GM281">
        <v>0.001423790055903263</v>
      </c>
      <c r="GN281">
        <v>-2.424810517790065E-05</v>
      </c>
      <c r="GO281">
        <v>3</v>
      </c>
      <c r="GP281">
        <v>2318</v>
      </c>
      <c r="GQ281">
        <v>1</v>
      </c>
      <c r="GR281">
        <v>25</v>
      </c>
      <c r="GS281">
        <v>10085.9</v>
      </c>
      <c r="GT281">
        <v>10085.7</v>
      </c>
      <c r="GU281">
        <v>2.43042</v>
      </c>
      <c r="GV281">
        <v>2.20215</v>
      </c>
      <c r="GW281">
        <v>1.39648</v>
      </c>
      <c r="GX281">
        <v>2.34619</v>
      </c>
      <c r="GY281">
        <v>1.49536</v>
      </c>
      <c r="GZ281">
        <v>2.52808</v>
      </c>
      <c r="HA281">
        <v>35.2671</v>
      </c>
      <c r="HB281">
        <v>24.0525</v>
      </c>
      <c r="HC281">
        <v>18</v>
      </c>
      <c r="HD281">
        <v>527.503</v>
      </c>
      <c r="HE281">
        <v>421.638</v>
      </c>
      <c r="HF281">
        <v>13.9942</v>
      </c>
      <c r="HG281">
        <v>25.6927</v>
      </c>
      <c r="HH281">
        <v>30.0001</v>
      </c>
      <c r="HI281">
        <v>25.7191</v>
      </c>
      <c r="HJ281">
        <v>25.6731</v>
      </c>
      <c r="HK281">
        <v>48.637</v>
      </c>
      <c r="HL281">
        <v>21.5923</v>
      </c>
      <c r="HM281">
        <v>10.2134</v>
      </c>
      <c r="HN281">
        <v>13.9936</v>
      </c>
      <c r="HO281">
        <v>1222.64</v>
      </c>
      <c r="HP281">
        <v>9.195449999999999</v>
      </c>
      <c r="HQ281">
        <v>101.185</v>
      </c>
      <c r="HR281">
        <v>101.092</v>
      </c>
    </row>
    <row r="282" spans="1:226">
      <c r="A282">
        <v>266</v>
      </c>
      <c r="B282">
        <v>1679428788.1</v>
      </c>
      <c r="C282">
        <v>6875</v>
      </c>
      <c r="D282" t="s">
        <v>892</v>
      </c>
      <c r="E282" t="s">
        <v>893</v>
      </c>
      <c r="F282">
        <v>5</v>
      </c>
      <c r="G282" t="s">
        <v>747</v>
      </c>
      <c r="H282" t="s">
        <v>354</v>
      </c>
      <c r="I282">
        <v>1679428780.6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1221.99075054902</v>
      </c>
      <c r="AK282">
        <v>1202.217636363637</v>
      </c>
      <c r="AL282">
        <v>3.373885952904579</v>
      </c>
      <c r="AM282">
        <v>64.85092903669198</v>
      </c>
      <c r="AN282">
        <f>(AP282 - AO282 + BO282*1E3/(8.314*(BQ282+273.15)) * AR282/BN282 * AQ282) * BN282/(100*BB282) * 1000/(1000 - AP282)</f>
        <v>0</v>
      </c>
      <c r="AO282">
        <v>9.160058143977732</v>
      </c>
      <c r="AP282">
        <v>9.402752087912093</v>
      </c>
      <c r="AQ282">
        <v>-2.290369647658589E-06</v>
      </c>
      <c r="AR282">
        <v>96.61974573591498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1.1</v>
      </c>
      <c r="BC282">
        <v>0.5</v>
      </c>
      <c r="BD282" t="s">
        <v>355</v>
      </c>
      <c r="BE282">
        <v>2</v>
      </c>
      <c r="BF282" t="b">
        <v>1</v>
      </c>
      <c r="BG282">
        <v>1679428780.6</v>
      </c>
      <c r="BH282">
        <v>1167.559259259259</v>
      </c>
      <c r="BI282">
        <v>1195.531111111111</v>
      </c>
      <c r="BJ282">
        <v>9.401382592592592</v>
      </c>
      <c r="BK282">
        <v>9.159216296296297</v>
      </c>
      <c r="BL282">
        <v>1172.648888888889</v>
      </c>
      <c r="BM282">
        <v>9.626594814814814</v>
      </c>
      <c r="BN282">
        <v>500.0613333333334</v>
      </c>
      <c r="BO282">
        <v>89.79809629629632</v>
      </c>
      <c r="BP282">
        <v>0.100040562962963</v>
      </c>
      <c r="BQ282">
        <v>19.34373703703704</v>
      </c>
      <c r="BR282">
        <v>19.9871962962963</v>
      </c>
      <c r="BS282">
        <v>999.9000000000001</v>
      </c>
      <c r="BT282">
        <v>0</v>
      </c>
      <c r="BU282">
        <v>0</v>
      </c>
      <c r="BV282">
        <v>9999.444074074074</v>
      </c>
      <c r="BW282">
        <v>0</v>
      </c>
      <c r="BX282">
        <v>13.4898</v>
      </c>
      <c r="BY282">
        <v>-27.97074444444445</v>
      </c>
      <c r="BZ282">
        <v>1178.64037037037</v>
      </c>
      <c r="CA282">
        <v>1206.581851851852</v>
      </c>
      <c r="CB282">
        <v>0.2421678888888889</v>
      </c>
      <c r="CC282">
        <v>1195.531111111111</v>
      </c>
      <c r="CD282">
        <v>9.159216296296297</v>
      </c>
      <c r="CE282">
        <v>0.8442263703703703</v>
      </c>
      <c r="CF282">
        <v>0.8224801111111112</v>
      </c>
      <c r="CG282">
        <v>4.473515555555557</v>
      </c>
      <c r="CH282">
        <v>4.101317407407407</v>
      </c>
      <c r="CI282">
        <v>1999.984074074074</v>
      </c>
      <c r="CJ282">
        <v>0.9800003333333335</v>
      </c>
      <c r="CK282">
        <v>0.02000006666666667</v>
      </c>
      <c r="CL282">
        <v>0</v>
      </c>
      <c r="CM282">
        <v>2.343544444444444</v>
      </c>
      <c r="CN282">
        <v>0</v>
      </c>
      <c r="CO282">
        <v>2366.907037037036</v>
      </c>
      <c r="CP282">
        <v>16749.32592592592</v>
      </c>
      <c r="CQ282">
        <v>36.89566666666666</v>
      </c>
      <c r="CR282">
        <v>38.00455555555556</v>
      </c>
      <c r="CS282">
        <v>37.26148148148148</v>
      </c>
      <c r="CT282">
        <v>36.84688888888889</v>
      </c>
      <c r="CU282">
        <v>35.58288888888889</v>
      </c>
      <c r="CV282">
        <v>1959.984814814815</v>
      </c>
      <c r="CW282">
        <v>39.99962962962963</v>
      </c>
      <c r="CX282">
        <v>0</v>
      </c>
      <c r="CY282">
        <v>1679428795.5</v>
      </c>
      <c r="CZ282">
        <v>0</v>
      </c>
      <c r="DA282">
        <v>0</v>
      </c>
      <c r="DB282" t="s">
        <v>356</v>
      </c>
      <c r="DC282">
        <v>1678823626.5</v>
      </c>
      <c r="DD282">
        <v>1678823640.5</v>
      </c>
      <c r="DE282">
        <v>0</v>
      </c>
      <c r="DF282">
        <v>1.239</v>
      </c>
      <c r="DG282">
        <v>0.006</v>
      </c>
      <c r="DH282">
        <v>-2.298</v>
      </c>
      <c r="DI282">
        <v>-0.146</v>
      </c>
      <c r="DJ282">
        <v>420</v>
      </c>
      <c r="DK282">
        <v>21</v>
      </c>
      <c r="DL282">
        <v>0.57</v>
      </c>
      <c r="DM282">
        <v>0.05</v>
      </c>
      <c r="DN282">
        <v>-27.96018780487804</v>
      </c>
      <c r="DO282">
        <v>-0.4654076655052355</v>
      </c>
      <c r="DP282">
        <v>0.06212040705943762</v>
      </c>
      <c r="DQ282">
        <v>0</v>
      </c>
      <c r="DR282">
        <v>0.2424963170731707</v>
      </c>
      <c r="DS282">
        <v>-0.00642202787456416</v>
      </c>
      <c r="DT282">
        <v>0.000789403091536904</v>
      </c>
      <c r="DU282">
        <v>1</v>
      </c>
      <c r="DV282">
        <v>1</v>
      </c>
      <c r="DW282">
        <v>2</v>
      </c>
      <c r="DX282" t="s">
        <v>357</v>
      </c>
      <c r="DY282">
        <v>2.98415</v>
      </c>
      <c r="DZ282">
        <v>2.71556</v>
      </c>
      <c r="EA282">
        <v>0.192201</v>
      </c>
      <c r="EB282">
        <v>0.192709</v>
      </c>
      <c r="EC282">
        <v>0.0545361</v>
      </c>
      <c r="ED282">
        <v>0.0520572</v>
      </c>
      <c r="EE282">
        <v>25722.5</v>
      </c>
      <c r="EF282">
        <v>25790.5</v>
      </c>
      <c r="EG282">
        <v>29587.6</v>
      </c>
      <c r="EH282">
        <v>29539.6</v>
      </c>
      <c r="EI282">
        <v>37085.2</v>
      </c>
      <c r="EJ282">
        <v>37241.2</v>
      </c>
      <c r="EK282">
        <v>41681.2</v>
      </c>
      <c r="EL282">
        <v>42090.7</v>
      </c>
      <c r="EM282">
        <v>1.98145</v>
      </c>
      <c r="EN282">
        <v>1.8816</v>
      </c>
      <c r="EO282">
        <v>0.0360981</v>
      </c>
      <c r="EP282">
        <v>0</v>
      </c>
      <c r="EQ282">
        <v>19.3924</v>
      </c>
      <c r="ER282">
        <v>999.9</v>
      </c>
      <c r="ES282">
        <v>26</v>
      </c>
      <c r="ET282">
        <v>30.8</v>
      </c>
      <c r="EU282">
        <v>12.9144</v>
      </c>
      <c r="EV282">
        <v>61.8561</v>
      </c>
      <c r="EW282">
        <v>33.5697</v>
      </c>
      <c r="EX282">
        <v>1</v>
      </c>
      <c r="EY282">
        <v>-0.122439</v>
      </c>
      <c r="EZ282">
        <v>4.70233</v>
      </c>
      <c r="FA282">
        <v>20.2824</v>
      </c>
      <c r="FB282">
        <v>5.21714</v>
      </c>
      <c r="FC282">
        <v>12.0113</v>
      </c>
      <c r="FD282">
        <v>4.9911</v>
      </c>
      <c r="FE282">
        <v>3.28848</v>
      </c>
      <c r="FF282">
        <v>9999</v>
      </c>
      <c r="FG282">
        <v>9999</v>
      </c>
      <c r="FH282">
        <v>9999</v>
      </c>
      <c r="FI282">
        <v>999.9</v>
      </c>
      <c r="FJ282">
        <v>1.86738</v>
      </c>
      <c r="FK282">
        <v>1.86646</v>
      </c>
      <c r="FL282">
        <v>1.86598</v>
      </c>
      <c r="FM282">
        <v>1.86585</v>
      </c>
      <c r="FN282">
        <v>1.86768</v>
      </c>
      <c r="FO282">
        <v>1.87023</v>
      </c>
      <c r="FP282">
        <v>1.86884</v>
      </c>
      <c r="FQ282">
        <v>1.87026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-5.15</v>
      </c>
      <c r="GF282">
        <v>-0.2252</v>
      </c>
      <c r="GG282">
        <v>-1.841240210434717</v>
      </c>
      <c r="GH282">
        <v>-0.003310856085068561</v>
      </c>
      <c r="GI282">
        <v>6.863268723063948E-07</v>
      </c>
      <c r="GJ282">
        <v>-1.919107141366201E-10</v>
      </c>
      <c r="GK282">
        <v>-0.1688837207721138</v>
      </c>
      <c r="GL282">
        <v>-0.01731051475613908</v>
      </c>
      <c r="GM282">
        <v>0.001423790055903263</v>
      </c>
      <c r="GN282">
        <v>-2.424810517790065E-05</v>
      </c>
      <c r="GO282">
        <v>3</v>
      </c>
      <c r="GP282">
        <v>2318</v>
      </c>
      <c r="GQ282">
        <v>1</v>
      </c>
      <c r="GR282">
        <v>25</v>
      </c>
      <c r="GS282">
        <v>10086</v>
      </c>
      <c r="GT282">
        <v>10085.8</v>
      </c>
      <c r="GU282">
        <v>2.45483</v>
      </c>
      <c r="GV282">
        <v>2.20581</v>
      </c>
      <c r="GW282">
        <v>1.39648</v>
      </c>
      <c r="GX282">
        <v>2.34985</v>
      </c>
      <c r="GY282">
        <v>1.49536</v>
      </c>
      <c r="GZ282">
        <v>2.46338</v>
      </c>
      <c r="HA282">
        <v>35.2671</v>
      </c>
      <c r="HB282">
        <v>24.0525</v>
      </c>
      <c r="HC282">
        <v>18</v>
      </c>
      <c r="HD282">
        <v>527.638</v>
      </c>
      <c r="HE282">
        <v>421.64</v>
      </c>
      <c r="HF282">
        <v>14.0002</v>
      </c>
      <c r="HG282">
        <v>25.6938</v>
      </c>
      <c r="HH282">
        <v>30.0001</v>
      </c>
      <c r="HI282">
        <v>25.7196</v>
      </c>
      <c r="HJ282">
        <v>25.6752</v>
      </c>
      <c r="HK282">
        <v>49.1342</v>
      </c>
      <c r="HL282">
        <v>21.5923</v>
      </c>
      <c r="HM282">
        <v>10.2134</v>
      </c>
      <c r="HN282">
        <v>14.0082</v>
      </c>
      <c r="HO282">
        <v>1242.7</v>
      </c>
      <c r="HP282">
        <v>9.195449999999999</v>
      </c>
      <c r="HQ282">
        <v>101.187</v>
      </c>
      <c r="HR282">
        <v>101.091</v>
      </c>
    </row>
    <row r="283" spans="1:226">
      <c r="A283">
        <v>267</v>
      </c>
      <c r="B283">
        <v>1679428793.1</v>
      </c>
      <c r="C283">
        <v>6880</v>
      </c>
      <c r="D283" t="s">
        <v>894</v>
      </c>
      <c r="E283" t="s">
        <v>895</v>
      </c>
      <c r="F283">
        <v>5</v>
      </c>
      <c r="G283" t="s">
        <v>747</v>
      </c>
      <c r="H283" t="s">
        <v>354</v>
      </c>
      <c r="I283">
        <v>1679428785.314285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1238.931758572705</v>
      </c>
      <c r="AK283">
        <v>1219.161454545454</v>
      </c>
      <c r="AL283">
        <v>3.390702183582071</v>
      </c>
      <c r="AM283">
        <v>64.85092903669198</v>
      </c>
      <c r="AN283">
        <f>(AP283 - AO283 + BO283*1E3/(8.314*(BQ283+273.15)) * AR283/BN283 * AQ283) * BN283/(100*BB283) * 1000/(1000 - AP283)</f>
        <v>0</v>
      </c>
      <c r="AO283">
        <v>9.163593581723633</v>
      </c>
      <c r="AP283">
        <v>9.404607472527479</v>
      </c>
      <c r="AQ283">
        <v>1.154299245630514E-05</v>
      </c>
      <c r="AR283">
        <v>96.61974573591498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1.1</v>
      </c>
      <c r="BC283">
        <v>0.5</v>
      </c>
      <c r="BD283" t="s">
        <v>355</v>
      </c>
      <c r="BE283">
        <v>2</v>
      </c>
      <c r="BF283" t="b">
        <v>1</v>
      </c>
      <c r="BG283">
        <v>1679428785.314285</v>
      </c>
      <c r="BH283">
        <v>1183.297857142857</v>
      </c>
      <c r="BI283">
        <v>1211.301785714286</v>
      </c>
      <c r="BJ283">
        <v>9.402469285714286</v>
      </c>
      <c r="BK283">
        <v>9.161528928571428</v>
      </c>
      <c r="BL283">
        <v>1188.426071428572</v>
      </c>
      <c r="BM283">
        <v>9.627677500000001</v>
      </c>
      <c r="BN283">
        <v>500.0616428571428</v>
      </c>
      <c r="BO283">
        <v>89.79695357142857</v>
      </c>
      <c r="BP283">
        <v>0.100062625</v>
      </c>
      <c r="BQ283">
        <v>19.34283214285714</v>
      </c>
      <c r="BR283">
        <v>19.98796071428571</v>
      </c>
      <c r="BS283">
        <v>999.9000000000002</v>
      </c>
      <c r="BT283">
        <v>0</v>
      </c>
      <c r="BU283">
        <v>0</v>
      </c>
      <c r="BV283">
        <v>9990.737857142856</v>
      </c>
      <c r="BW283">
        <v>0</v>
      </c>
      <c r="BX283">
        <v>13.4898</v>
      </c>
      <c r="BY283">
        <v>-28.00409642857143</v>
      </c>
      <c r="BZ283">
        <v>1194.528928571428</v>
      </c>
      <c r="CA283">
        <v>1222.501785714286</v>
      </c>
      <c r="CB283">
        <v>0.240942</v>
      </c>
      <c r="CC283">
        <v>1211.301785714286</v>
      </c>
      <c r="CD283">
        <v>9.161528928571428</v>
      </c>
      <c r="CE283">
        <v>0.8443131785714286</v>
      </c>
      <c r="CF283">
        <v>0.8226772857142857</v>
      </c>
      <c r="CG283">
        <v>4.474984642857143</v>
      </c>
      <c r="CH283">
        <v>4.104731428571428</v>
      </c>
      <c r="CI283">
        <v>1999.920714285714</v>
      </c>
      <c r="CJ283">
        <v>0.9800015</v>
      </c>
      <c r="CK283">
        <v>0.0199989</v>
      </c>
      <c r="CL283">
        <v>0</v>
      </c>
      <c r="CM283">
        <v>2.320421428571429</v>
      </c>
      <c r="CN283">
        <v>0</v>
      </c>
      <c r="CO283">
        <v>2366.8725</v>
      </c>
      <c r="CP283">
        <v>16748.81071428572</v>
      </c>
      <c r="CQ283">
        <v>36.90389285714286</v>
      </c>
      <c r="CR283">
        <v>38.05789285714285</v>
      </c>
      <c r="CS283">
        <v>37.29232142857143</v>
      </c>
      <c r="CT283">
        <v>36.91039285714286</v>
      </c>
      <c r="CU283">
        <v>35.67375</v>
      </c>
      <c r="CV283">
        <v>1959.924642857143</v>
      </c>
      <c r="CW283">
        <v>39.99642857142857</v>
      </c>
      <c r="CX283">
        <v>0</v>
      </c>
      <c r="CY283">
        <v>1679428800.3</v>
      </c>
      <c r="CZ283">
        <v>0</v>
      </c>
      <c r="DA283">
        <v>0</v>
      </c>
      <c r="DB283" t="s">
        <v>356</v>
      </c>
      <c r="DC283">
        <v>1678823626.5</v>
      </c>
      <c r="DD283">
        <v>1678823640.5</v>
      </c>
      <c r="DE283">
        <v>0</v>
      </c>
      <c r="DF283">
        <v>1.239</v>
      </c>
      <c r="DG283">
        <v>0.006</v>
      </c>
      <c r="DH283">
        <v>-2.298</v>
      </c>
      <c r="DI283">
        <v>-0.146</v>
      </c>
      <c r="DJ283">
        <v>420</v>
      </c>
      <c r="DK283">
        <v>21</v>
      </c>
      <c r="DL283">
        <v>0.57</v>
      </c>
      <c r="DM283">
        <v>0.05</v>
      </c>
      <c r="DN283">
        <v>-27.98250731707316</v>
      </c>
      <c r="DO283">
        <v>-0.4737700348432232</v>
      </c>
      <c r="DP283">
        <v>0.07459599933771341</v>
      </c>
      <c r="DQ283">
        <v>0</v>
      </c>
      <c r="DR283">
        <v>0.241454512195122</v>
      </c>
      <c r="DS283">
        <v>-0.01307830662020875</v>
      </c>
      <c r="DT283">
        <v>0.001497362300716623</v>
      </c>
      <c r="DU283">
        <v>1</v>
      </c>
      <c r="DV283">
        <v>1</v>
      </c>
      <c r="DW283">
        <v>2</v>
      </c>
      <c r="DX283" t="s">
        <v>357</v>
      </c>
      <c r="DY283">
        <v>2.98408</v>
      </c>
      <c r="DZ283">
        <v>2.7155</v>
      </c>
      <c r="EA283">
        <v>0.193883</v>
      </c>
      <c r="EB283">
        <v>0.194331</v>
      </c>
      <c r="EC283">
        <v>0.0545429</v>
      </c>
      <c r="ED283">
        <v>0.0520684</v>
      </c>
      <c r="EE283">
        <v>25668.9</v>
      </c>
      <c r="EF283">
        <v>25738.3</v>
      </c>
      <c r="EG283">
        <v>29587.4</v>
      </c>
      <c r="EH283">
        <v>29539.2</v>
      </c>
      <c r="EI283">
        <v>37084.6</v>
      </c>
      <c r="EJ283">
        <v>37240.3</v>
      </c>
      <c r="EK283">
        <v>41680.8</v>
      </c>
      <c r="EL283">
        <v>42090.2</v>
      </c>
      <c r="EM283">
        <v>1.98125</v>
      </c>
      <c r="EN283">
        <v>1.88172</v>
      </c>
      <c r="EO283">
        <v>0.0360981</v>
      </c>
      <c r="EP283">
        <v>0</v>
      </c>
      <c r="EQ283">
        <v>19.3937</v>
      </c>
      <c r="ER283">
        <v>999.9</v>
      </c>
      <c r="ES283">
        <v>25.9</v>
      </c>
      <c r="ET283">
        <v>30.8</v>
      </c>
      <c r="EU283">
        <v>12.8644</v>
      </c>
      <c r="EV283">
        <v>63.0061</v>
      </c>
      <c r="EW283">
        <v>33.5537</v>
      </c>
      <c r="EX283">
        <v>1</v>
      </c>
      <c r="EY283">
        <v>-0.122439</v>
      </c>
      <c r="EZ283">
        <v>4.69351</v>
      </c>
      <c r="FA283">
        <v>20.2825</v>
      </c>
      <c r="FB283">
        <v>5.21729</v>
      </c>
      <c r="FC283">
        <v>12.0117</v>
      </c>
      <c r="FD283">
        <v>4.9907</v>
      </c>
      <c r="FE283">
        <v>3.2885</v>
      </c>
      <c r="FF283">
        <v>9999</v>
      </c>
      <c r="FG283">
        <v>9999</v>
      </c>
      <c r="FH283">
        <v>9999</v>
      </c>
      <c r="FI283">
        <v>999.9</v>
      </c>
      <c r="FJ283">
        <v>1.86738</v>
      </c>
      <c r="FK283">
        <v>1.86646</v>
      </c>
      <c r="FL283">
        <v>1.86598</v>
      </c>
      <c r="FM283">
        <v>1.86584</v>
      </c>
      <c r="FN283">
        <v>1.86768</v>
      </c>
      <c r="FO283">
        <v>1.87017</v>
      </c>
      <c r="FP283">
        <v>1.86882</v>
      </c>
      <c r="FQ283">
        <v>1.87026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-5.19</v>
      </c>
      <c r="GF283">
        <v>-0.2252</v>
      </c>
      <c r="GG283">
        <v>-1.841240210434717</v>
      </c>
      <c r="GH283">
        <v>-0.003310856085068561</v>
      </c>
      <c r="GI283">
        <v>6.863268723063948E-07</v>
      </c>
      <c r="GJ283">
        <v>-1.919107141366201E-10</v>
      </c>
      <c r="GK283">
        <v>-0.1688837207721138</v>
      </c>
      <c r="GL283">
        <v>-0.01731051475613908</v>
      </c>
      <c r="GM283">
        <v>0.001423790055903263</v>
      </c>
      <c r="GN283">
        <v>-2.424810517790065E-05</v>
      </c>
      <c r="GO283">
        <v>3</v>
      </c>
      <c r="GP283">
        <v>2318</v>
      </c>
      <c r="GQ283">
        <v>1</v>
      </c>
      <c r="GR283">
        <v>25</v>
      </c>
      <c r="GS283">
        <v>10086.1</v>
      </c>
      <c r="GT283">
        <v>10085.9</v>
      </c>
      <c r="GU283">
        <v>2.48413</v>
      </c>
      <c r="GV283">
        <v>2.20703</v>
      </c>
      <c r="GW283">
        <v>1.39648</v>
      </c>
      <c r="GX283">
        <v>2.34985</v>
      </c>
      <c r="GY283">
        <v>1.49536</v>
      </c>
      <c r="GZ283">
        <v>2.3877</v>
      </c>
      <c r="HA283">
        <v>35.2671</v>
      </c>
      <c r="HB283">
        <v>24.0437</v>
      </c>
      <c r="HC283">
        <v>18</v>
      </c>
      <c r="HD283">
        <v>527.524</v>
      </c>
      <c r="HE283">
        <v>421.715</v>
      </c>
      <c r="HF283">
        <v>14.0139</v>
      </c>
      <c r="HG283">
        <v>25.6949</v>
      </c>
      <c r="HH283">
        <v>30.0001</v>
      </c>
      <c r="HI283">
        <v>25.7213</v>
      </c>
      <c r="HJ283">
        <v>25.6757</v>
      </c>
      <c r="HK283">
        <v>49.7124</v>
      </c>
      <c r="HL283">
        <v>21.5923</v>
      </c>
      <c r="HM283">
        <v>10.2134</v>
      </c>
      <c r="HN283">
        <v>14.0179</v>
      </c>
      <c r="HO283">
        <v>1256.06</v>
      </c>
      <c r="HP283">
        <v>9.195449999999999</v>
      </c>
      <c r="HQ283">
        <v>101.186</v>
      </c>
      <c r="HR283">
        <v>101.09</v>
      </c>
    </row>
    <row r="284" spans="1:226">
      <c r="A284">
        <v>268</v>
      </c>
      <c r="B284">
        <v>1679428798.1</v>
      </c>
      <c r="C284">
        <v>6885</v>
      </c>
      <c r="D284" t="s">
        <v>896</v>
      </c>
      <c r="E284" t="s">
        <v>897</v>
      </c>
      <c r="F284">
        <v>5</v>
      </c>
      <c r="G284" t="s">
        <v>747</v>
      </c>
      <c r="H284" t="s">
        <v>354</v>
      </c>
      <c r="I284">
        <v>1679428790.6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1255.722718135707</v>
      </c>
      <c r="AK284">
        <v>1235.868969696969</v>
      </c>
      <c r="AL284">
        <v>3.330697310439852</v>
      </c>
      <c r="AM284">
        <v>64.85092903669198</v>
      </c>
      <c r="AN284">
        <f>(AP284 - AO284 + BO284*1E3/(8.314*(BQ284+273.15)) * AR284/BN284 * AQ284) * BN284/(100*BB284) * 1000/(1000 - AP284)</f>
        <v>0</v>
      </c>
      <c r="AO284">
        <v>9.165497439075201</v>
      </c>
      <c r="AP284">
        <v>9.403364395604401</v>
      </c>
      <c r="AQ284">
        <v>-1.291380132580766E-05</v>
      </c>
      <c r="AR284">
        <v>96.61974573591498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1.1</v>
      </c>
      <c r="BC284">
        <v>0.5</v>
      </c>
      <c r="BD284" t="s">
        <v>355</v>
      </c>
      <c r="BE284">
        <v>2</v>
      </c>
      <c r="BF284" t="b">
        <v>1</v>
      </c>
      <c r="BG284">
        <v>1679428790.6</v>
      </c>
      <c r="BH284">
        <v>1200.947407407407</v>
      </c>
      <c r="BI284">
        <v>1228.962592592593</v>
      </c>
      <c r="BJ284">
        <v>9.403260740740741</v>
      </c>
      <c r="BK284">
        <v>9.163672222222223</v>
      </c>
      <c r="BL284">
        <v>1206.118888888889</v>
      </c>
      <c r="BM284">
        <v>9.628465555555556</v>
      </c>
      <c r="BN284">
        <v>500.0514074074074</v>
      </c>
      <c r="BO284">
        <v>89.79634074074076</v>
      </c>
      <c r="BP284">
        <v>0.09993737407407409</v>
      </c>
      <c r="BQ284">
        <v>19.34125925925926</v>
      </c>
      <c r="BR284">
        <v>19.99461481481481</v>
      </c>
      <c r="BS284">
        <v>999.9000000000001</v>
      </c>
      <c r="BT284">
        <v>0</v>
      </c>
      <c r="BU284">
        <v>0</v>
      </c>
      <c r="BV284">
        <v>9991.874444444444</v>
      </c>
      <c r="BW284">
        <v>0</v>
      </c>
      <c r="BX284">
        <v>13.4898</v>
      </c>
      <c r="BY284">
        <v>-28.01567407407408</v>
      </c>
      <c r="BZ284">
        <v>1212.346296296296</v>
      </c>
      <c r="CA284">
        <v>1240.328888888889</v>
      </c>
      <c r="CB284">
        <v>0.2395892592592593</v>
      </c>
      <c r="CC284">
        <v>1228.962592592593</v>
      </c>
      <c r="CD284">
        <v>9.163672222222223</v>
      </c>
      <c r="CE284">
        <v>0.8443783703703703</v>
      </c>
      <c r="CF284">
        <v>0.8228641111111111</v>
      </c>
      <c r="CG284">
        <v>4.476088148148149</v>
      </c>
      <c r="CH284">
        <v>4.107965555555555</v>
      </c>
      <c r="CI284">
        <v>1999.9</v>
      </c>
      <c r="CJ284">
        <v>0.9800006666666666</v>
      </c>
      <c r="CK284">
        <v>0.01999959259259259</v>
      </c>
      <c r="CL284">
        <v>0</v>
      </c>
      <c r="CM284">
        <v>2.351248148148148</v>
      </c>
      <c r="CN284">
        <v>0</v>
      </c>
      <c r="CO284">
        <v>2366.712592592593</v>
      </c>
      <c r="CP284">
        <v>16748.62592592593</v>
      </c>
      <c r="CQ284">
        <v>36.97199999999999</v>
      </c>
      <c r="CR284">
        <v>38.17574074074074</v>
      </c>
      <c r="CS284">
        <v>37.35862962962963</v>
      </c>
      <c r="CT284">
        <v>37.03911111111111</v>
      </c>
      <c r="CU284">
        <v>35.80988888888889</v>
      </c>
      <c r="CV284">
        <v>1959.903703703704</v>
      </c>
      <c r="CW284">
        <v>39.99666666666667</v>
      </c>
      <c r="CX284">
        <v>0</v>
      </c>
      <c r="CY284">
        <v>1679428805.1</v>
      </c>
      <c r="CZ284">
        <v>0</v>
      </c>
      <c r="DA284">
        <v>0</v>
      </c>
      <c r="DB284" t="s">
        <v>356</v>
      </c>
      <c r="DC284">
        <v>1678823626.5</v>
      </c>
      <c r="DD284">
        <v>1678823640.5</v>
      </c>
      <c r="DE284">
        <v>0</v>
      </c>
      <c r="DF284">
        <v>1.239</v>
      </c>
      <c r="DG284">
        <v>0.006</v>
      </c>
      <c r="DH284">
        <v>-2.298</v>
      </c>
      <c r="DI284">
        <v>-0.146</v>
      </c>
      <c r="DJ284">
        <v>420</v>
      </c>
      <c r="DK284">
        <v>21</v>
      </c>
      <c r="DL284">
        <v>0.57</v>
      </c>
      <c r="DM284">
        <v>0.05</v>
      </c>
      <c r="DN284">
        <v>-27.99120731707318</v>
      </c>
      <c r="DO284">
        <v>-0.07611637630664768</v>
      </c>
      <c r="DP284">
        <v>0.07784582445760864</v>
      </c>
      <c r="DQ284">
        <v>1</v>
      </c>
      <c r="DR284">
        <v>0.2405295365853659</v>
      </c>
      <c r="DS284">
        <v>-0.01559318466898945</v>
      </c>
      <c r="DT284">
        <v>0.001700940946158934</v>
      </c>
      <c r="DU284">
        <v>1</v>
      </c>
      <c r="DV284">
        <v>2</v>
      </c>
      <c r="DW284">
        <v>2</v>
      </c>
      <c r="DX284" t="s">
        <v>392</v>
      </c>
      <c r="DY284">
        <v>2.98412</v>
      </c>
      <c r="DZ284">
        <v>2.71574</v>
      </c>
      <c r="EA284">
        <v>0.195538</v>
      </c>
      <c r="EB284">
        <v>0.195977</v>
      </c>
      <c r="EC284">
        <v>0.0545416</v>
      </c>
      <c r="ED284">
        <v>0.0520714</v>
      </c>
      <c r="EE284">
        <v>25616.2</v>
      </c>
      <c r="EF284">
        <v>25685.8</v>
      </c>
      <c r="EG284">
        <v>29587.5</v>
      </c>
      <c r="EH284">
        <v>29539.2</v>
      </c>
      <c r="EI284">
        <v>37084.8</v>
      </c>
      <c r="EJ284">
        <v>37240.1</v>
      </c>
      <c r="EK284">
        <v>41680.9</v>
      </c>
      <c r="EL284">
        <v>42090</v>
      </c>
      <c r="EM284">
        <v>1.98107</v>
      </c>
      <c r="EN284">
        <v>1.8819</v>
      </c>
      <c r="EO284">
        <v>0.0371262</v>
      </c>
      <c r="EP284">
        <v>0</v>
      </c>
      <c r="EQ284">
        <v>19.395</v>
      </c>
      <c r="ER284">
        <v>999.9</v>
      </c>
      <c r="ES284">
        <v>25.9</v>
      </c>
      <c r="ET284">
        <v>30.8</v>
      </c>
      <c r="EU284">
        <v>12.8638</v>
      </c>
      <c r="EV284">
        <v>63.3161</v>
      </c>
      <c r="EW284">
        <v>33.5697</v>
      </c>
      <c r="EX284">
        <v>1</v>
      </c>
      <c r="EY284">
        <v>-0.122304</v>
      </c>
      <c r="EZ284">
        <v>4.72761</v>
      </c>
      <c r="FA284">
        <v>20.2816</v>
      </c>
      <c r="FB284">
        <v>5.21774</v>
      </c>
      <c r="FC284">
        <v>12.0123</v>
      </c>
      <c r="FD284">
        <v>4.99075</v>
      </c>
      <c r="FE284">
        <v>3.2885</v>
      </c>
      <c r="FF284">
        <v>9999</v>
      </c>
      <c r="FG284">
        <v>9999</v>
      </c>
      <c r="FH284">
        <v>9999</v>
      </c>
      <c r="FI284">
        <v>999.9</v>
      </c>
      <c r="FJ284">
        <v>1.86739</v>
      </c>
      <c r="FK284">
        <v>1.86646</v>
      </c>
      <c r="FL284">
        <v>1.86599</v>
      </c>
      <c r="FM284">
        <v>1.86586</v>
      </c>
      <c r="FN284">
        <v>1.86768</v>
      </c>
      <c r="FO284">
        <v>1.87015</v>
      </c>
      <c r="FP284">
        <v>1.86882</v>
      </c>
      <c r="FQ284">
        <v>1.87027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-5.24</v>
      </c>
      <c r="GF284">
        <v>-0.2252</v>
      </c>
      <c r="GG284">
        <v>-1.841240210434717</v>
      </c>
      <c r="GH284">
        <v>-0.003310856085068561</v>
      </c>
      <c r="GI284">
        <v>6.863268723063948E-07</v>
      </c>
      <c r="GJ284">
        <v>-1.919107141366201E-10</v>
      </c>
      <c r="GK284">
        <v>-0.1688837207721138</v>
      </c>
      <c r="GL284">
        <v>-0.01731051475613908</v>
      </c>
      <c r="GM284">
        <v>0.001423790055903263</v>
      </c>
      <c r="GN284">
        <v>-2.424810517790065E-05</v>
      </c>
      <c r="GO284">
        <v>3</v>
      </c>
      <c r="GP284">
        <v>2318</v>
      </c>
      <c r="GQ284">
        <v>1</v>
      </c>
      <c r="GR284">
        <v>25</v>
      </c>
      <c r="GS284">
        <v>10086.2</v>
      </c>
      <c r="GT284">
        <v>10086</v>
      </c>
      <c r="GU284">
        <v>2.50854</v>
      </c>
      <c r="GV284">
        <v>2.20703</v>
      </c>
      <c r="GW284">
        <v>1.39648</v>
      </c>
      <c r="GX284">
        <v>2.34741</v>
      </c>
      <c r="GY284">
        <v>1.49536</v>
      </c>
      <c r="GZ284">
        <v>2.44751</v>
      </c>
      <c r="HA284">
        <v>35.2671</v>
      </c>
      <c r="HB284">
        <v>24.0525</v>
      </c>
      <c r="HC284">
        <v>18</v>
      </c>
      <c r="HD284">
        <v>527.41</v>
      </c>
      <c r="HE284">
        <v>421.83</v>
      </c>
      <c r="HF284">
        <v>14.0217</v>
      </c>
      <c r="HG284">
        <v>25.6959</v>
      </c>
      <c r="HH284">
        <v>30.0002</v>
      </c>
      <c r="HI284">
        <v>25.7217</v>
      </c>
      <c r="HJ284">
        <v>25.6774</v>
      </c>
      <c r="HK284">
        <v>50.2082</v>
      </c>
      <c r="HL284">
        <v>21.5923</v>
      </c>
      <c r="HM284">
        <v>10.2134</v>
      </c>
      <c r="HN284">
        <v>14.0191</v>
      </c>
      <c r="HO284">
        <v>1276.09</v>
      </c>
      <c r="HP284">
        <v>9.195449999999999</v>
      </c>
      <c r="HQ284">
        <v>101.186</v>
      </c>
      <c r="HR284">
        <v>101.09</v>
      </c>
    </row>
    <row r="285" spans="1:226">
      <c r="A285">
        <v>269</v>
      </c>
      <c r="B285">
        <v>1679428803.1</v>
      </c>
      <c r="C285">
        <v>6890</v>
      </c>
      <c r="D285" t="s">
        <v>898</v>
      </c>
      <c r="E285" t="s">
        <v>899</v>
      </c>
      <c r="F285">
        <v>5</v>
      </c>
      <c r="G285" t="s">
        <v>747</v>
      </c>
      <c r="H285" t="s">
        <v>354</v>
      </c>
      <c r="I285">
        <v>1679428795.314285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1272.629222182217</v>
      </c>
      <c r="AK285">
        <v>1252.851212121212</v>
      </c>
      <c r="AL285">
        <v>3.409751194955681</v>
      </c>
      <c r="AM285">
        <v>64.85092903669198</v>
      </c>
      <c r="AN285">
        <f>(AP285 - AO285 + BO285*1E3/(8.314*(BQ285+273.15)) * AR285/BN285 * AQ285) * BN285/(100*BB285) * 1000/(1000 - AP285)</f>
        <v>0</v>
      </c>
      <c r="AO285">
        <v>9.16637042587622</v>
      </c>
      <c r="AP285">
        <v>9.403724615384625</v>
      </c>
      <c r="AQ285">
        <v>2.08675740926671E-05</v>
      </c>
      <c r="AR285">
        <v>96.61974573591498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1.1</v>
      </c>
      <c r="BC285">
        <v>0.5</v>
      </c>
      <c r="BD285" t="s">
        <v>355</v>
      </c>
      <c r="BE285">
        <v>2</v>
      </c>
      <c r="BF285" t="b">
        <v>1</v>
      </c>
      <c r="BG285">
        <v>1679428795.314285</v>
      </c>
      <c r="BH285">
        <v>1216.69</v>
      </c>
      <c r="BI285">
        <v>1244.736071428571</v>
      </c>
      <c r="BJ285">
        <v>9.403821785714285</v>
      </c>
      <c r="BK285">
        <v>9.165761071428571</v>
      </c>
      <c r="BL285">
        <v>1221.901428571428</v>
      </c>
      <c r="BM285">
        <v>9.629025714285712</v>
      </c>
      <c r="BN285">
        <v>500.0587500000001</v>
      </c>
      <c r="BO285">
        <v>89.79644285714286</v>
      </c>
      <c r="BP285">
        <v>0.09999593214285714</v>
      </c>
      <c r="BQ285">
        <v>19.34162142857143</v>
      </c>
      <c r="BR285">
        <v>20.00325</v>
      </c>
      <c r="BS285">
        <v>999.9000000000002</v>
      </c>
      <c r="BT285">
        <v>0</v>
      </c>
      <c r="BU285">
        <v>0</v>
      </c>
      <c r="BV285">
        <v>9992.92</v>
      </c>
      <c r="BW285">
        <v>0</v>
      </c>
      <c r="BX285">
        <v>13.4898</v>
      </c>
      <c r="BY285">
        <v>-28.04592857142857</v>
      </c>
      <c r="BZ285">
        <v>1228.239285714286</v>
      </c>
      <c r="CA285">
        <v>1256.249642857143</v>
      </c>
      <c r="CB285">
        <v>0.2380613214285714</v>
      </c>
      <c r="CC285">
        <v>1244.736071428571</v>
      </c>
      <c r="CD285">
        <v>9.165761071428571</v>
      </c>
      <c r="CE285">
        <v>0.8444297142857142</v>
      </c>
      <c r="CF285">
        <v>0.8230526428571429</v>
      </c>
      <c r="CG285">
        <v>4.476956785714286</v>
      </c>
      <c r="CH285">
        <v>4.111228928571429</v>
      </c>
      <c r="CI285">
        <v>1999.894285714286</v>
      </c>
      <c r="CJ285">
        <v>0.9799984999999999</v>
      </c>
      <c r="CK285">
        <v>0.02000157142857143</v>
      </c>
      <c r="CL285">
        <v>0</v>
      </c>
      <c r="CM285">
        <v>2.302989285714285</v>
      </c>
      <c r="CN285">
        <v>0</v>
      </c>
      <c r="CO285">
        <v>2366.69</v>
      </c>
      <c r="CP285">
        <v>16748.57857142857</v>
      </c>
      <c r="CQ285">
        <v>37.07557142857143</v>
      </c>
      <c r="CR285">
        <v>38.32789285714285</v>
      </c>
      <c r="CS285">
        <v>37.44175</v>
      </c>
      <c r="CT285">
        <v>37.19175</v>
      </c>
      <c r="CU285">
        <v>35.95064285714286</v>
      </c>
      <c r="CV285">
        <v>1959.893928571428</v>
      </c>
      <c r="CW285">
        <v>40.00035714285714</v>
      </c>
      <c r="CX285">
        <v>0</v>
      </c>
      <c r="CY285">
        <v>1679428810.5</v>
      </c>
      <c r="CZ285">
        <v>0</v>
      </c>
      <c r="DA285">
        <v>0</v>
      </c>
      <c r="DB285" t="s">
        <v>356</v>
      </c>
      <c r="DC285">
        <v>1678823626.5</v>
      </c>
      <c r="DD285">
        <v>1678823640.5</v>
      </c>
      <c r="DE285">
        <v>0</v>
      </c>
      <c r="DF285">
        <v>1.239</v>
      </c>
      <c r="DG285">
        <v>0.006</v>
      </c>
      <c r="DH285">
        <v>-2.298</v>
      </c>
      <c r="DI285">
        <v>-0.146</v>
      </c>
      <c r="DJ285">
        <v>420</v>
      </c>
      <c r="DK285">
        <v>21</v>
      </c>
      <c r="DL285">
        <v>0.57</v>
      </c>
      <c r="DM285">
        <v>0.05</v>
      </c>
      <c r="DN285">
        <v>-28.036695</v>
      </c>
      <c r="DO285">
        <v>-0.2397996247654436</v>
      </c>
      <c r="DP285">
        <v>0.08890757265272739</v>
      </c>
      <c r="DQ285">
        <v>0</v>
      </c>
      <c r="DR285">
        <v>0.2391726</v>
      </c>
      <c r="DS285">
        <v>-0.01836821763602335</v>
      </c>
      <c r="DT285">
        <v>0.001856322948734944</v>
      </c>
      <c r="DU285">
        <v>1</v>
      </c>
      <c r="DV285">
        <v>1</v>
      </c>
      <c r="DW285">
        <v>2</v>
      </c>
      <c r="DX285" t="s">
        <v>357</v>
      </c>
      <c r="DY285">
        <v>2.98436</v>
      </c>
      <c r="DZ285">
        <v>2.71557</v>
      </c>
      <c r="EA285">
        <v>0.197196</v>
      </c>
      <c r="EB285">
        <v>0.197611</v>
      </c>
      <c r="EC285">
        <v>0.0545366</v>
      </c>
      <c r="ED285">
        <v>0.0520791</v>
      </c>
      <c r="EE285">
        <v>25563.2</v>
      </c>
      <c r="EF285">
        <v>25633.4</v>
      </c>
      <c r="EG285">
        <v>29587.1</v>
      </c>
      <c r="EH285">
        <v>29538.9</v>
      </c>
      <c r="EI285">
        <v>37084.5</v>
      </c>
      <c r="EJ285">
        <v>37239.4</v>
      </c>
      <c r="EK285">
        <v>41680.4</v>
      </c>
      <c r="EL285">
        <v>42089.5</v>
      </c>
      <c r="EM285">
        <v>1.9814</v>
      </c>
      <c r="EN285">
        <v>1.8818</v>
      </c>
      <c r="EO285">
        <v>0.0365451</v>
      </c>
      <c r="EP285">
        <v>0</v>
      </c>
      <c r="EQ285">
        <v>19.3967</v>
      </c>
      <c r="ER285">
        <v>999.9</v>
      </c>
      <c r="ES285">
        <v>25.9</v>
      </c>
      <c r="ET285">
        <v>30.8</v>
      </c>
      <c r="EU285">
        <v>12.8646</v>
      </c>
      <c r="EV285">
        <v>63.0561</v>
      </c>
      <c r="EW285">
        <v>33.2853</v>
      </c>
      <c r="EX285">
        <v>1</v>
      </c>
      <c r="EY285">
        <v>-0.120943</v>
      </c>
      <c r="EZ285">
        <v>5.15696</v>
      </c>
      <c r="FA285">
        <v>20.269</v>
      </c>
      <c r="FB285">
        <v>5.21819</v>
      </c>
      <c r="FC285">
        <v>12.0134</v>
      </c>
      <c r="FD285">
        <v>4.99035</v>
      </c>
      <c r="FE285">
        <v>3.28848</v>
      </c>
      <c r="FF285">
        <v>9999</v>
      </c>
      <c r="FG285">
        <v>9999</v>
      </c>
      <c r="FH285">
        <v>9999</v>
      </c>
      <c r="FI285">
        <v>999.9</v>
      </c>
      <c r="FJ285">
        <v>1.86737</v>
      </c>
      <c r="FK285">
        <v>1.86646</v>
      </c>
      <c r="FL285">
        <v>1.86599</v>
      </c>
      <c r="FM285">
        <v>1.86585</v>
      </c>
      <c r="FN285">
        <v>1.86768</v>
      </c>
      <c r="FO285">
        <v>1.87017</v>
      </c>
      <c r="FP285">
        <v>1.86882</v>
      </c>
      <c r="FQ285">
        <v>1.87027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-5.28</v>
      </c>
      <c r="GF285">
        <v>-0.2252</v>
      </c>
      <c r="GG285">
        <v>-1.841240210434717</v>
      </c>
      <c r="GH285">
        <v>-0.003310856085068561</v>
      </c>
      <c r="GI285">
        <v>6.863268723063948E-07</v>
      </c>
      <c r="GJ285">
        <v>-1.919107141366201E-10</v>
      </c>
      <c r="GK285">
        <v>-0.1688837207721138</v>
      </c>
      <c r="GL285">
        <v>-0.01731051475613908</v>
      </c>
      <c r="GM285">
        <v>0.001423790055903263</v>
      </c>
      <c r="GN285">
        <v>-2.424810517790065E-05</v>
      </c>
      <c r="GO285">
        <v>3</v>
      </c>
      <c r="GP285">
        <v>2318</v>
      </c>
      <c r="GQ285">
        <v>1</v>
      </c>
      <c r="GR285">
        <v>25</v>
      </c>
      <c r="GS285">
        <v>10086.3</v>
      </c>
      <c r="GT285">
        <v>10086</v>
      </c>
      <c r="GU285">
        <v>2.53662</v>
      </c>
      <c r="GV285">
        <v>2.19849</v>
      </c>
      <c r="GW285">
        <v>1.39648</v>
      </c>
      <c r="GX285">
        <v>2.35107</v>
      </c>
      <c r="GY285">
        <v>1.49536</v>
      </c>
      <c r="GZ285">
        <v>2.44263</v>
      </c>
      <c r="HA285">
        <v>35.2671</v>
      </c>
      <c r="HB285">
        <v>24.0525</v>
      </c>
      <c r="HC285">
        <v>18</v>
      </c>
      <c r="HD285">
        <v>527.6420000000001</v>
      </c>
      <c r="HE285">
        <v>421.776</v>
      </c>
      <c r="HF285">
        <v>13.9909</v>
      </c>
      <c r="HG285">
        <v>25.6971</v>
      </c>
      <c r="HH285">
        <v>30.0012</v>
      </c>
      <c r="HI285">
        <v>25.7235</v>
      </c>
      <c r="HJ285">
        <v>25.6778</v>
      </c>
      <c r="HK285">
        <v>50.7758</v>
      </c>
      <c r="HL285">
        <v>21.5923</v>
      </c>
      <c r="HM285">
        <v>10.2134</v>
      </c>
      <c r="HN285">
        <v>13.929</v>
      </c>
      <c r="HO285">
        <v>1289.48</v>
      </c>
      <c r="HP285">
        <v>9.195449999999999</v>
      </c>
      <c r="HQ285">
        <v>101.185</v>
      </c>
      <c r="HR285">
        <v>101.089</v>
      </c>
    </row>
    <row r="286" spans="1:226">
      <c r="A286">
        <v>270</v>
      </c>
      <c r="B286">
        <v>1679428808.1</v>
      </c>
      <c r="C286">
        <v>6895</v>
      </c>
      <c r="D286" t="s">
        <v>900</v>
      </c>
      <c r="E286" t="s">
        <v>901</v>
      </c>
      <c r="F286">
        <v>5</v>
      </c>
      <c r="G286" t="s">
        <v>747</v>
      </c>
      <c r="H286" t="s">
        <v>354</v>
      </c>
      <c r="I286">
        <v>1679428800.6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1289.67958234332</v>
      </c>
      <c r="AK286">
        <v>1269.770303030303</v>
      </c>
      <c r="AL286">
        <v>3.373384874596157</v>
      </c>
      <c r="AM286">
        <v>64.85092903669198</v>
      </c>
      <c r="AN286">
        <f>(AP286 - AO286 + BO286*1E3/(8.314*(BQ286+273.15)) * AR286/BN286 * AQ286) * BN286/(100*BB286) * 1000/(1000 - AP286)</f>
        <v>0</v>
      </c>
      <c r="AO286">
        <v>9.168550622021066</v>
      </c>
      <c r="AP286">
        <v>9.403804505494509</v>
      </c>
      <c r="AQ286">
        <v>-1.556618566605304E-05</v>
      </c>
      <c r="AR286">
        <v>96.61974573591498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1.1</v>
      </c>
      <c r="BC286">
        <v>0.5</v>
      </c>
      <c r="BD286" t="s">
        <v>355</v>
      </c>
      <c r="BE286">
        <v>2</v>
      </c>
      <c r="BF286" t="b">
        <v>1</v>
      </c>
      <c r="BG286">
        <v>1679428800.6</v>
      </c>
      <c r="BH286">
        <v>1234.371481481481</v>
      </c>
      <c r="BI286">
        <v>1262.456296296296</v>
      </c>
      <c r="BJ286">
        <v>9.403774814814815</v>
      </c>
      <c r="BK286">
        <v>9.167453333333334</v>
      </c>
      <c r="BL286">
        <v>1239.628148148148</v>
      </c>
      <c r="BM286">
        <v>9.62897888888889</v>
      </c>
      <c r="BN286">
        <v>500.0550000000001</v>
      </c>
      <c r="BO286">
        <v>89.79657037037038</v>
      </c>
      <c r="BP286">
        <v>0.1000074962962963</v>
      </c>
      <c r="BQ286">
        <v>19.34244444444444</v>
      </c>
      <c r="BR286">
        <v>20.00341851851852</v>
      </c>
      <c r="BS286">
        <v>999.9000000000001</v>
      </c>
      <c r="BT286">
        <v>0</v>
      </c>
      <c r="BU286">
        <v>0</v>
      </c>
      <c r="BV286">
        <v>10001.43185185185</v>
      </c>
      <c r="BW286">
        <v>0</v>
      </c>
      <c r="BX286">
        <v>13.4898</v>
      </c>
      <c r="BY286">
        <v>-28.08374444444445</v>
      </c>
      <c r="BZ286">
        <v>1246.090740740741</v>
      </c>
      <c r="CA286">
        <v>1274.136666666667</v>
      </c>
      <c r="CB286">
        <v>0.2363214444444445</v>
      </c>
      <c r="CC286">
        <v>1262.456296296296</v>
      </c>
      <c r="CD286">
        <v>9.167453333333334</v>
      </c>
      <c r="CE286">
        <v>0.8444267407407408</v>
      </c>
      <c r="CF286">
        <v>0.8232058888888888</v>
      </c>
      <c r="CG286">
        <v>4.476906296296296</v>
      </c>
      <c r="CH286">
        <v>4.113880740740741</v>
      </c>
      <c r="CI286">
        <v>1999.92962962963</v>
      </c>
      <c r="CJ286">
        <v>0.9799954444444444</v>
      </c>
      <c r="CK286">
        <v>0.02000441481481481</v>
      </c>
      <c r="CL286">
        <v>0</v>
      </c>
      <c r="CM286">
        <v>2.349944444444444</v>
      </c>
      <c r="CN286">
        <v>0</v>
      </c>
      <c r="CO286">
        <v>2366.73962962963</v>
      </c>
      <c r="CP286">
        <v>16748.85185185185</v>
      </c>
      <c r="CQ286">
        <v>37.19874074074074</v>
      </c>
      <c r="CR286">
        <v>38.509</v>
      </c>
      <c r="CS286">
        <v>37.53218518518518</v>
      </c>
      <c r="CT286">
        <v>37.34233333333334</v>
      </c>
      <c r="CU286">
        <v>36.06222222222222</v>
      </c>
      <c r="CV286">
        <v>1959.922222222222</v>
      </c>
      <c r="CW286">
        <v>40.00740740740741</v>
      </c>
      <c r="CX286">
        <v>0</v>
      </c>
      <c r="CY286">
        <v>1679428815.3</v>
      </c>
      <c r="CZ286">
        <v>0</v>
      </c>
      <c r="DA286">
        <v>0</v>
      </c>
      <c r="DB286" t="s">
        <v>356</v>
      </c>
      <c r="DC286">
        <v>1678823626.5</v>
      </c>
      <c r="DD286">
        <v>1678823640.5</v>
      </c>
      <c r="DE286">
        <v>0</v>
      </c>
      <c r="DF286">
        <v>1.239</v>
      </c>
      <c r="DG286">
        <v>0.006</v>
      </c>
      <c r="DH286">
        <v>-2.298</v>
      </c>
      <c r="DI286">
        <v>-0.146</v>
      </c>
      <c r="DJ286">
        <v>420</v>
      </c>
      <c r="DK286">
        <v>21</v>
      </c>
      <c r="DL286">
        <v>0.57</v>
      </c>
      <c r="DM286">
        <v>0.05</v>
      </c>
      <c r="DN286">
        <v>-28.06583414634146</v>
      </c>
      <c r="DO286">
        <v>-0.5144926829268124</v>
      </c>
      <c r="DP286">
        <v>0.09788206096327151</v>
      </c>
      <c r="DQ286">
        <v>0</v>
      </c>
      <c r="DR286">
        <v>0.2371723414634146</v>
      </c>
      <c r="DS286">
        <v>-0.01963016027874525</v>
      </c>
      <c r="DT286">
        <v>0.002039130764234272</v>
      </c>
      <c r="DU286">
        <v>1</v>
      </c>
      <c r="DV286">
        <v>1</v>
      </c>
      <c r="DW286">
        <v>2</v>
      </c>
      <c r="DX286" t="s">
        <v>357</v>
      </c>
      <c r="DY286">
        <v>2.984</v>
      </c>
      <c r="DZ286">
        <v>2.71568</v>
      </c>
      <c r="EA286">
        <v>0.198836</v>
      </c>
      <c r="EB286">
        <v>0.199215</v>
      </c>
      <c r="EC286">
        <v>0.0545364</v>
      </c>
      <c r="ED286">
        <v>0.0520889</v>
      </c>
      <c r="EE286">
        <v>25510.6</v>
      </c>
      <c r="EF286">
        <v>25581.8</v>
      </c>
      <c r="EG286">
        <v>29586.7</v>
      </c>
      <c r="EH286">
        <v>29538.4</v>
      </c>
      <c r="EI286">
        <v>37084.1</v>
      </c>
      <c r="EJ286">
        <v>37238.6</v>
      </c>
      <c r="EK286">
        <v>41679.9</v>
      </c>
      <c r="EL286">
        <v>42089</v>
      </c>
      <c r="EM286">
        <v>1.98102</v>
      </c>
      <c r="EN286">
        <v>1.88205</v>
      </c>
      <c r="EO286">
        <v>0.035882</v>
      </c>
      <c r="EP286">
        <v>0</v>
      </c>
      <c r="EQ286">
        <v>19.3974</v>
      </c>
      <c r="ER286">
        <v>999.9</v>
      </c>
      <c r="ES286">
        <v>25.9</v>
      </c>
      <c r="ET286">
        <v>30.8</v>
      </c>
      <c r="EU286">
        <v>12.8646</v>
      </c>
      <c r="EV286">
        <v>63.0961</v>
      </c>
      <c r="EW286">
        <v>33.8341</v>
      </c>
      <c r="EX286">
        <v>1</v>
      </c>
      <c r="EY286">
        <v>-0.120071</v>
      </c>
      <c r="EZ286">
        <v>5.02966</v>
      </c>
      <c r="FA286">
        <v>20.2728</v>
      </c>
      <c r="FB286">
        <v>5.21834</v>
      </c>
      <c r="FC286">
        <v>12.0122</v>
      </c>
      <c r="FD286">
        <v>4.99005</v>
      </c>
      <c r="FE286">
        <v>3.28845</v>
      </c>
      <c r="FF286">
        <v>9999</v>
      </c>
      <c r="FG286">
        <v>9999</v>
      </c>
      <c r="FH286">
        <v>9999</v>
      </c>
      <c r="FI286">
        <v>999.9</v>
      </c>
      <c r="FJ286">
        <v>1.86738</v>
      </c>
      <c r="FK286">
        <v>1.86646</v>
      </c>
      <c r="FL286">
        <v>1.86597</v>
      </c>
      <c r="FM286">
        <v>1.86585</v>
      </c>
      <c r="FN286">
        <v>1.86768</v>
      </c>
      <c r="FO286">
        <v>1.87015</v>
      </c>
      <c r="FP286">
        <v>1.86881</v>
      </c>
      <c r="FQ286">
        <v>1.87026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-5.32</v>
      </c>
      <c r="GF286">
        <v>-0.2252</v>
      </c>
      <c r="GG286">
        <v>-1.841240210434717</v>
      </c>
      <c r="GH286">
        <v>-0.003310856085068561</v>
      </c>
      <c r="GI286">
        <v>6.863268723063948E-07</v>
      </c>
      <c r="GJ286">
        <v>-1.919107141366201E-10</v>
      </c>
      <c r="GK286">
        <v>-0.1688837207721138</v>
      </c>
      <c r="GL286">
        <v>-0.01731051475613908</v>
      </c>
      <c r="GM286">
        <v>0.001423790055903263</v>
      </c>
      <c r="GN286">
        <v>-2.424810517790065E-05</v>
      </c>
      <c r="GO286">
        <v>3</v>
      </c>
      <c r="GP286">
        <v>2318</v>
      </c>
      <c r="GQ286">
        <v>1</v>
      </c>
      <c r="GR286">
        <v>25</v>
      </c>
      <c r="GS286">
        <v>10086.4</v>
      </c>
      <c r="GT286">
        <v>10086.1</v>
      </c>
      <c r="GU286">
        <v>2.56226</v>
      </c>
      <c r="GV286">
        <v>2.20825</v>
      </c>
      <c r="GW286">
        <v>1.39648</v>
      </c>
      <c r="GX286">
        <v>2.34985</v>
      </c>
      <c r="GY286">
        <v>1.49536</v>
      </c>
      <c r="GZ286">
        <v>2.4231</v>
      </c>
      <c r="HA286">
        <v>35.2671</v>
      </c>
      <c r="HB286">
        <v>24.0437</v>
      </c>
      <c r="HC286">
        <v>18</v>
      </c>
      <c r="HD286">
        <v>527.395</v>
      </c>
      <c r="HE286">
        <v>421.935</v>
      </c>
      <c r="HF286">
        <v>13.9296</v>
      </c>
      <c r="HG286">
        <v>25.6981</v>
      </c>
      <c r="HH286">
        <v>30.0008</v>
      </c>
      <c r="HI286">
        <v>25.7235</v>
      </c>
      <c r="HJ286">
        <v>25.6796</v>
      </c>
      <c r="HK286">
        <v>51.2637</v>
      </c>
      <c r="HL286">
        <v>21.5923</v>
      </c>
      <c r="HM286">
        <v>10.2134</v>
      </c>
      <c r="HN286">
        <v>13.9228</v>
      </c>
      <c r="HO286">
        <v>1309.51</v>
      </c>
      <c r="HP286">
        <v>9.195449999999999</v>
      </c>
      <c r="HQ286">
        <v>101.183</v>
      </c>
      <c r="HR286">
        <v>101.087</v>
      </c>
    </row>
    <row r="287" spans="1:226">
      <c r="A287">
        <v>271</v>
      </c>
      <c r="B287">
        <v>1679428813.1</v>
      </c>
      <c r="C287">
        <v>6900</v>
      </c>
      <c r="D287" t="s">
        <v>902</v>
      </c>
      <c r="E287" t="s">
        <v>903</v>
      </c>
      <c r="F287">
        <v>5</v>
      </c>
      <c r="G287" t="s">
        <v>747</v>
      </c>
      <c r="H287" t="s">
        <v>354</v>
      </c>
      <c r="I287">
        <v>1679428805.314285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1306.529549114974</v>
      </c>
      <c r="AK287">
        <v>1286.632303030303</v>
      </c>
      <c r="AL287">
        <v>3.38455261957123</v>
      </c>
      <c r="AM287">
        <v>64.85092903669198</v>
      </c>
      <c r="AN287">
        <f>(AP287 - AO287 + BO287*1E3/(8.314*(BQ287+273.15)) * AR287/BN287 * AQ287) * BN287/(100*BB287) * 1000/(1000 - AP287)</f>
        <v>0</v>
      </c>
      <c r="AO287">
        <v>9.170729032432661</v>
      </c>
      <c r="AP287">
        <v>9.400634285714295</v>
      </c>
      <c r="AQ287">
        <v>-1.84112719786097E-05</v>
      </c>
      <c r="AR287">
        <v>96.61974573591498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1.1</v>
      </c>
      <c r="BC287">
        <v>0.5</v>
      </c>
      <c r="BD287" t="s">
        <v>355</v>
      </c>
      <c r="BE287">
        <v>2</v>
      </c>
      <c r="BF287" t="b">
        <v>1</v>
      </c>
      <c r="BG287">
        <v>1679428805.314285</v>
      </c>
      <c r="BH287">
        <v>1250.135714285714</v>
      </c>
      <c r="BI287">
        <v>1278.270714285714</v>
      </c>
      <c r="BJ287">
        <v>9.403086785714285</v>
      </c>
      <c r="BK287">
        <v>9.169240357142856</v>
      </c>
      <c r="BL287">
        <v>1255.431428571429</v>
      </c>
      <c r="BM287">
        <v>9.628293571428573</v>
      </c>
      <c r="BN287">
        <v>500.05525</v>
      </c>
      <c r="BO287">
        <v>89.79643571428571</v>
      </c>
      <c r="BP287">
        <v>0.1001035071428571</v>
      </c>
      <c r="BQ287">
        <v>19.34062142857143</v>
      </c>
      <c r="BR287">
        <v>19.99703928571429</v>
      </c>
      <c r="BS287">
        <v>999.9000000000002</v>
      </c>
      <c r="BT287">
        <v>0</v>
      </c>
      <c r="BU287">
        <v>0</v>
      </c>
      <c r="BV287">
        <v>9998.095357142856</v>
      </c>
      <c r="BW287">
        <v>0</v>
      </c>
      <c r="BX287">
        <v>13.4898</v>
      </c>
      <c r="BY287">
        <v>-28.13396785714286</v>
      </c>
      <c r="BZ287">
        <v>1262.0025</v>
      </c>
      <c r="CA287">
        <v>1290.098928571429</v>
      </c>
      <c r="CB287">
        <v>0.2338472857142857</v>
      </c>
      <c r="CC287">
        <v>1278.270714285714</v>
      </c>
      <c r="CD287">
        <v>9.169240357142856</v>
      </c>
      <c r="CE287">
        <v>0.8443637857142858</v>
      </c>
      <c r="CF287">
        <v>0.8233651785714285</v>
      </c>
      <c r="CG287">
        <v>4.475841428571429</v>
      </c>
      <c r="CH287">
        <v>4.116636071428571</v>
      </c>
      <c r="CI287">
        <v>1999.944285714286</v>
      </c>
      <c r="CJ287">
        <v>0.9799951428571428</v>
      </c>
      <c r="CK287">
        <v>0.02000465714285714</v>
      </c>
      <c r="CL287">
        <v>0</v>
      </c>
      <c r="CM287">
        <v>2.356867857142857</v>
      </c>
      <c r="CN287">
        <v>0</v>
      </c>
      <c r="CO287">
        <v>2366.896428571429</v>
      </c>
      <c r="CP287">
        <v>16748.96785714286</v>
      </c>
      <c r="CQ287">
        <v>37.30103571428571</v>
      </c>
      <c r="CR287">
        <v>38.66042857142857</v>
      </c>
      <c r="CS287">
        <v>37.62032142857142</v>
      </c>
      <c r="CT287">
        <v>37.4685</v>
      </c>
      <c r="CU287">
        <v>36.15607142857143</v>
      </c>
      <c r="CV287">
        <v>1959.935714285714</v>
      </c>
      <c r="CW287">
        <v>40.00821428571429</v>
      </c>
      <c r="CX287">
        <v>0</v>
      </c>
      <c r="CY287">
        <v>1679428820.1</v>
      </c>
      <c r="CZ287">
        <v>0</v>
      </c>
      <c r="DA287">
        <v>0</v>
      </c>
      <c r="DB287" t="s">
        <v>356</v>
      </c>
      <c r="DC287">
        <v>1678823626.5</v>
      </c>
      <c r="DD287">
        <v>1678823640.5</v>
      </c>
      <c r="DE287">
        <v>0</v>
      </c>
      <c r="DF287">
        <v>1.239</v>
      </c>
      <c r="DG287">
        <v>0.006</v>
      </c>
      <c r="DH287">
        <v>-2.298</v>
      </c>
      <c r="DI287">
        <v>-0.146</v>
      </c>
      <c r="DJ287">
        <v>420</v>
      </c>
      <c r="DK287">
        <v>21</v>
      </c>
      <c r="DL287">
        <v>0.57</v>
      </c>
      <c r="DM287">
        <v>0.05</v>
      </c>
      <c r="DN287">
        <v>-28.08415365853659</v>
      </c>
      <c r="DO287">
        <v>-0.846579094076679</v>
      </c>
      <c r="DP287">
        <v>0.1077802033896424</v>
      </c>
      <c r="DQ287">
        <v>0</v>
      </c>
      <c r="DR287">
        <v>0.23553</v>
      </c>
      <c r="DS287">
        <v>-0.02853986759581851</v>
      </c>
      <c r="DT287">
        <v>0.002912496984191885</v>
      </c>
      <c r="DU287">
        <v>1</v>
      </c>
      <c r="DV287">
        <v>1</v>
      </c>
      <c r="DW287">
        <v>2</v>
      </c>
      <c r="DX287" t="s">
        <v>357</v>
      </c>
      <c r="DY287">
        <v>2.9845</v>
      </c>
      <c r="DZ287">
        <v>2.71557</v>
      </c>
      <c r="EA287">
        <v>0.200472</v>
      </c>
      <c r="EB287">
        <v>0.200819</v>
      </c>
      <c r="EC287">
        <v>0.0545272</v>
      </c>
      <c r="ED287">
        <v>0.0520981</v>
      </c>
      <c r="EE287">
        <v>25458.5</v>
      </c>
      <c r="EF287">
        <v>25530.5</v>
      </c>
      <c r="EG287">
        <v>29586.6</v>
      </c>
      <c r="EH287">
        <v>29538.3</v>
      </c>
      <c r="EI287">
        <v>37084.1</v>
      </c>
      <c r="EJ287">
        <v>37238.5</v>
      </c>
      <c r="EK287">
        <v>41679.4</v>
      </c>
      <c r="EL287">
        <v>42089.3</v>
      </c>
      <c r="EM287">
        <v>1.9811</v>
      </c>
      <c r="EN287">
        <v>1.88137</v>
      </c>
      <c r="EO287">
        <v>0.0352785</v>
      </c>
      <c r="EP287">
        <v>0</v>
      </c>
      <c r="EQ287">
        <v>19.3984</v>
      </c>
      <c r="ER287">
        <v>999.9</v>
      </c>
      <c r="ES287">
        <v>25.9</v>
      </c>
      <c r="ET287">
        <v>30.8</v>
      </c>
      <c r="EU287">
        <v>12.8632</v>
      </c>
      <c r="EV287">
        <v>63.2561</v>
      </c>
      <c r="EW287">
        <v>33.1771</v>
      </c>
      <c r="EX287">
        <v>1</v>
      </c>
      <c r="EY287">
        <v>-0.120574</v>
      </c>
      <c r="EZ287">
        <v>4.91431</v>
      </c>
      <c r="FA287">
        <v>20.2762</v>
      </c>
      <c r="FB287">
        <v>5.21969</v>
      </c>
      <c r="FC287">
        <v>12.0116</v>
      </c>
      <c r="FD287">
        <v>4.99015</v>
      </c>
      <c r="FE287">
        <v>3.28865</v>
      </c>
      <c r="FF287">
        <v>9999</v>
      </c>
      <c r="FG287">
        <v>9999</v>
      </c>
      <c r="FH287">
        <v>9999</v>
      </c>
      <c r="FI287">
        <v>999.9</v>
      </c>
      <c r="FJ287">
        <v>1.86739</v>
      </c>
      <c r="FK287">
        <v>1.86646</v>
      </c>
      <c r="FL287">
        <v>1.86598</v>
      </c>
      <c r="FM287">
        <v>1.86586</v>
      </c>
      <c r="FN287">
        <v>1.86768</v>
      </c>
      <c r="FO287">
        <v>1.87019</v>
      </c>
      <c r="FP287">
        <v>1.86885</v>
      </c>
      <c r="FQ287">
        <v>1.87026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-5.36</v>
      </c>
      <c r="GF287">
        <v>-0.2252</v>
      </c>
      <c r="GG287">
        <v>-1.841240210434717</v>
      </c>
      <c r="GH287">
        <v>-0.003310856085068561</v>
      </c>
      <c r="GI287">
        <v>6.863268723063948E-07</v>
      </c>
      <c r="GJ287">
        <v>-1.919107141366201E-10</v>
      </c>
      <c r="GK287">
        <v>-0.1688837207721138</v>
      </c>
      <c r="GL287">
        <v>-0.01731051475613908</v>
      </c>
      <c r="GM287">
        <v>0.001423790055903263</v>
      </c>
      <c r="GN287">
        <v>-2.424810517790065E-05</v>
      </c>
      <c r="GO287">
        <v>3</v>
      </c>
      <c r="GP287">
        <v>2318</v>
      </c>
      <c r="GQ287">
        <v>1</v>
      </c>
      <c r="GR287">
        <v>25</v>
      </c>
      <c r="GS287">
        <v>10086.4</v>
      </c>
      <c r="GT287">
        <v>10086.2</v>
      </c>
      <c r="GU287">
        <v>2.59033</v>
      </c>
      <c r="GV287">
        <v>2.19482</v>
      </c>
      <c r="GW287">
        <v>1.39648</v>
      </c>
      <c r="GX287">
        <v>2.35229</v>
      </c>
      <c r="GY287">
        <v>1.49536</v>
      </c>
      <c r="GZ287">
        <v>2.47314</v>
      </c>
      <c r="HA287">
        <v>35.2671</v>
      </c>
      <c r="HB287">
        <v>24.0525</v>
      </c>
      <c r="HC287">
        <v>18</v>
      </c>
      <c r="HD287">
        <v>527.4640000000001</v>
      </c>
      <c r="HE287">
        <v>421.542</v>
      </c>
      <c r="HF287">
        <v>13.914</v>
      </c>
      <c r="HG287">
        <v>25.6992</v>
      </c>
      <c r="HH287">
        <v>30.0001</v>
      </c>
      <c r="HI287">
        <v>25.7256</v>
      </c>
      <c r="HJ287">
        <v>25.6796</v>
      </c>
      <c r="HK287">
        <v>51.8291</v>
      </c>
      <c r="HL287">
        <v>21.5923</v>
      </c>
      <c r="HM287">
        <v>10.2134</v>
      </c>
      <c r="HN287">
        <v>13.9266</v>
      </c>
      <c r="HO287">
        <v>1322.89</v>
      </c>
      <c r="HP287">
        <v>9.195449999999999</v>
      </c>
      <c r="HQ287">
        <v>101.183</v>
      </c>
      <c r="HR287">
        <v>101.088</v>
      </c>
    </row>
    <row r="288" spans="1:226">
      <c r="A288">
        <v>272</v>
      </c>
      <c r="B288">
        <v>1679428818.1</v>
      </c>
      <c r="C288">
        <v>6905</v>
      </c>
      <c r="D288" t="s">
        <v>904</v>
      </c>
      <c r="E288" t="s">
        <v>905</v>
      </c>
      <c r="F288">
        <v>5</v>
      </c>
      <c r="G288" t="s">
        <v>747</v>
      </c>
      <c r="H288" t="s">
        <v>354</v>
      </c>
      <c r="I288">
        <v>1679428810.6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1323.558254787156</v>
      </c>
      <c r="AK288">
        <v>1303.489212121212</v>
      </c>
      <c r="AL288">
        <v>3.377606504087235</v>
      </c>
      <c r="AM288">
        <v>64.85092903669198</v>
      </c>
      <c r="AN288">
        <f>(AP288 - AO288 + BO288*1E3/(8.314*(BQ288+273.15)) * AR288/BN288 * AQ288) * BN288/(100*BB288) * 1000/(1000 - AP288)</f>
        <v>0</v>
      </c>
      <c r="AO288">
        <v>9.172182637675663</v>
      </c>
      <c r="AP288">
        <v>9.402604285714293</v>
      </c>
      <c r="AQ288">
        <v>1.454111960700971E-06</v>
      </c>
      <c r="AR288">
        <v>96.61974573591498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1.1</v>
      </c>
      <c r="BC288">
        <v>0.5</v>
      </c>
      <c r="BD288" t="s">
        <v>355</v>
      </c>
      <c r="BE288">
        <v>2</v>
      </c>
      <c r="BF288" t="b">
        <v>1</v>
      </c>
      <c r="BG288">
        <v>1679428810.6</v>
      </c>
      <c r="BH288">
        <v>1267.832222222222</v>
      </c>
      <c r="BI288">
        <v>1296.030740740741</v>
      </c>
      <c r="BJ288">
        <v>9.402218518518518</v>
      </c>
      <c r="BK288">
        <v>9.171173333333332</v>
      </c>
      <c r="BL288">
        <v>1273.172222222222</v>
      </c>
      <c r="BM288">
        <v>9.62742740740741</v>
      </c>
      <c r="BN288">
        <v>500.0389259259259</v>
      </c>
      <c r="BO288">
        <v>89.79795925925927</v>
      </c>
      <c r="BP288">
        <v>0.09999061111111114</v>
      </c>
      <c r="BQ288">
        <v>19.33701851851852</v>
      </c>
      <c r="BR288">
        <v>19.98997407407407</v>
      </c>
      <c r="BS288">
        <v>999.9000000000001</v>
      </c>
      <c r="BT288">
        <v>0</v>
      </c>
      <c r="BU288">
        <v>0</v>
      </c>
      <c r="BV288">
        <v>10000.08777777778</v>
      </c>
      <c r="BW288">
        <v>0</v>
      </c>
      <c r="BX288">
        <v>13.4898</v>
      </c>
      <c r="BY288">
        <v>-28.1972074074074</v>
      </c>
      <c r="BZ288">
        <v>1279.865555555556</v>
      </c>
      <c r="CA288">
        <v>1308.026666666667</v>
      </c>
      <c r="CB288">
        <v>0.2310457407407407</v>
      </c>
      <c r="CC288">
        <v>1296.030740740741</v>
      </c>
      <c r="CD288">
        <v>9.171173333333332</v>
      </c>
      <c r="CE288">
        <v>0.844300037037037</v>
      </c>
      <c r="CF288">
        <v>0.8235526666666666</v>
      </c>
      <c r="CG288">
        <v>4.474762962962963</v>
      </c>
      <c r="CH288">
        <v>4.119878518518518</v>
      </c>
      <c r="CI288">
        <v>1999.962592592593</v>
      </c>
      <c r="CJ288">
        <v>0.9799967777777776</v>
      </c>
      <c r="CK288">
        <v>0.02000302222222223</v>
      </c>
      <c r="CL288">
        <v>0</v>
      </c>
      <c r="CM288">
        <v>2.375014814814815</v>
      </c>
      <c r="CN288">
        <v>0</v>
      </c>
      <c r="CO288">
        <v>2367.057037037037</v>
      </c>
      <c r="CP288">
        <v>16749.12592592593</v>
      </c>
      <c r="CQ288">
        <v>37.41177777777778</v>
      </c>
      <c r="CR288">
        <v>38.82381481481481</v>
      </c>
      <c r="CS288">
        <v>37.72429629629629</v>
      </c>
      <c r="CT288">
        <v>37.6015925925926</v>
      </c>
      <c r="CU288">
        <v>36.24977777777777</v>
      </c>
      <c r="CV288">
        <v>1959.957407407407</v>
      </c>
      <c r="CW288">
        <v>40.00481481481482</v>
      </c>
      <c r="CX288">
        <v>0</v>
      </c>
      <c r="CY288">
        <v>1679428825.5</v>
      </c>
      <c r="CZ288">
        <v>0</v>
      </c>
      <c r="DA288">
        <v>0</v>
      </c>
      <c r="DB288" t="s">
        <v>356</v>
      </c>
      <c r="DC288">
        <v>1678823626.5</v>
      </c>
      <c r="DD288">
        <v>1678823640.5</v>
      </c>
      <c r="DE288">
        <v>0</v>
      </c>
      <c r="DF288">
        <v>1.239</v>
      </c>
      <c r="DG288">
        <v>0.006</v>
      </c>
      <c r="DH288">
        <v>-2.298</v>
      </c>
      <c r="DI288">
        <v>-0.146</v>
      </c>
      <c r="DJ288">
        <v>420</v>
      </c>
      <c r="DK288">
        <v>21</v>
      </c>
      <c r="DL288">
        <v>0.57</v>
      </c>
      <c r="DM288">
        <v>0.05</v>
      </c>
      <c r="DN288">
        <v>-28.17225121951219</v>
      </c>
      <c r="DO288">
        <v>-0.6033867595818361</v>
      </c>
      <c r="DP288">
        <v>0.09587689546433319</v>
      </c>
      <c r="DQ288">
        <v>0</v>
      </c>
      <c r="DR288">
        <v>0.2327305853658537</v>
      </c>
      <c r="DS288">
        <v>-0.03294259233449442</v>
      </c>
      <c r="DT288">
        <v>0.0033363658188003</v>
      </c>
      <c r="DU288">
        <v>1</v>
      </c>
      <c r="DV288">
        <v>1</v>
      </c>
      <c r="DW288">
        <v>2</v>
      </c>
      <c r="DX288" t="s">
        <v>357</v>
      </c>
      <c r="DY288">
        <v>2.98413</v>
      </c>
      <c r="DZ288">
        <v>2.71559</v>
      </c>
      <c r="EA288">
        <v>0.2021</v>
      </c>
      <c r="EB288">
        <v>0.20242</v>
      </c>
      <c r="EC288">
        <v>0.0545464</v>
      </c>
      <c r="ED288">
        <v>0.0521061</v>
      </c>
      <c r="EE288">
        <v>25407</v>
      </c>
      <c r="EF288">
        <v>25479.1</v>
      </c>
      <c r="EG288">
        <v>29586.9</v>
      </c>
      <c r="EH288">
        <v>29538.1</v>
      </c>
      <c r="EI288">
        <v>37084.1</v>
      </c>
      <c r="EJ288">
        <v>37237.6</v>
      </c>
      <c r="EK288">
        <v>41680.2</v>
      </c>
      <c r="EL288">
        <v>42088.6</v>
      </c>
      <c r="EM288">
        <v>1.98107</v>
      </c>
      <c r="EN288">
        <v>1.88183</v>
      </c>
      <c r="EO288">
        <v>0.0356883</v>
      </c>
      <c r="EP288">
        <v>0</v>
      </c>
      <c r="EQ288">
        <v>19.3984</v>
      </c>
      <c r="ER288">
        <v>999.9</v>
      </c>
      <c r="ES288">
        <v>25.9</v>
      </c>
      <c r="ET288">
        <v>30.8</v>
      </c>
      <c r="EU288">
        <v>12.8639</v>
      </c>
      <c r="EV288">
        <v>63.0862</v>
      </c>
      <c r="EW288">
        <v>33.7099</v>
      </c>
      <c r="EX288">
        <v>1</v>
      </c>
      <c r="EY288">
        <v>-0.12076</v>
      </c>
      <c r="EZ288">
        <v>4.81502</v>
      </c>
      <c r="FA288">
        <v>20.2793</v>
      </c>
      <c r="FB288">
        <v>5.21969</v>
      </c>
      <c r="FC288">
        <v>12.011</v>
      </c>
      <c r="FD288">
        <v>4.9899</v>
      </c>
      <c r="FE288">
        <v>3.28865</v>
      </c>
      <c r="FF288">
        <v>9999</v>
      </c>
      <c r="FG288">
        <v>9999</v>
      </c>
      <c r="FH288">
        <v>9999</v>
      </c>
      <c r="FI288">
        <v>999.9</v>
      </c>
      <c r="FJ288">
        <v>1.86741</v>
      </c>
      <c r="FK288">
        <v>1.86646</v>
      </c>
      <c r="FL288">
        <v>1.86597</v>
      </c>
      <c r="FM288">
        <v>1.86585</v>
      </c>
      <c r="FN288">
        <v>1.86768</v>
      </c>
      <c r="FO288">
        <v>1.87018</v>
      </c>
      <c r="FP288">
        <v>1.86884</v>
      </c>
      <c r="FQ288">
        <v>1.87026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-5.4</v>
      </c>
      <c r="GF288">
        <v>-0.2252</v>
      </c>
      <c r="GG288">
        <v>-1.841240210434717</v>
      </c>
      <c r="GH288">
        <v>-0.003310856085068561</v>
      </c>
      <c r="GI288">
        <v>6.863268723063948E-07</v>
      </c>
      <c r="GJ288">
        <v>-1.919107141366201E-10</v>
      </c>
      <c r="GK288">
        <v>-0.1688837207721138</v>
      </c>
      <c r="GL288">
        <v>-0.01731051475613908</v>
      </c>
      <c r="GM288">
        <v>0.001423790055903263</v>
      </c>
      <c r="GN288">
        <v>-2.424810517790065E-05</v>
      </c>
      <c r="GO288">
        <v>3</v>
      </c>
      <c r="GP288">
        <v>2318</v>
      </c>
      <c r="GQ288">
        <v>1</v>
      </c>
      <c r="GR288">
        <v>25</v>
      </c>
      <c r="GS288">
        <v>10086.5</v>
      </c>
      <c r="GT288">
        <v>10086.3</v>
      </c>
      <c r="GU288">
        <v>2.61353</v>
      </c>
      <c r="GV288">
        <v>2.19849</v>
      </c>
      <c r="GW288">
        <v>1.39648</v>
      </c>
      <c r="GX288">
        <v>2.34863</v>
      </c>
      <c r="GY288">
        <v>1.49536</v>
      </c>
      <c r="GZ288">
        <v>2.49146</v>
      </c>
      <c r="HA288">
        <v>35.2671</v>
      </c>
      <c r="HB288">
        <v>24.0612</v>
      </c>
      <c r="HC288">
        <v>18</v>
      </c>
      <c r="HD288">
        <v>527.448</v>
      </c>
      <c r="HE288">
        <v>421.82</v>
      </c>
      <c r="HF288">
        <v>13.9191</v>
      </c>
      <c r="HG288">
        <v>25.7002</v>
      </c>
      <c r="HH288">
        <v>29.9999</v>
      </c>
      <c r="HI288">
        <v>25.7256</v>
      </c>
      <c r="HJ288">
        <v>25.6817</v>
      </c>
      <c r="HK288">
        <v>52.312</v>
      </c>
      <c r="HL288">
        <v>21.5923</v>
      </c>
      <c r="HM288">
        <v>10.2134</v>
      </c>
      <c r="HN288">
        <v>13.9383</v>
      </c>
      <c r="HO288">
        <v>1342.98</v>
      </c>
      <c r="HP288">
        <v>9.195449999999999</v>
      </c>
      <c r="HQ288">
        <v>101.184</v>
      </c>
      <c r="HR288">
        <v>101.086</v>
      </c>
    </row>
    <row r="289" spans="1:226">
      <c r="A289">
        <v>273</v>
      </c>
      <c r="B289">
        <v>1679428822.6</v>
      </c>
      <c r="C289">
        <v>6909.5</v>
      </c>
      <c r="D289" t="s">
        <v>906</v>
      </c>
      <c r="E289" t="s">
        <v>907</v>
      </c>
      <c r="F289">
        <v>5</v>
      </c>
      <c r="G289" t="s">
        <v>747</v>
      </c>
      <c r="H289" t="s">
        <v>354</v>
      </c>
      <c r="I289">
        <v>1679428815.044444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1338.577878477645</v>
      </c>
      <c r="AK289">
        <v>1318.694424242424</v>
      </c>
      <c r="AL289">
        <v>3.370685127585083</v>
      </c>
      <c r="AM289">
        <v>64.85092903669198</v>
      </c>
      <c r="AN289">
        <f>(AP289 - AO289 + BO289*1E3/(8.314*(BQ289+273.15)) * AR289/BN289 * AQ289) * BN289/(100*BB289) * 1000/(1000 - AP289)</f>
        <v>0</v>
      </c>
      <c r="AO289">
        <v>9.173416013955121</v>
      </c>
      <c r="AP289">
        <v>9.40477010989011</v>
      </c>
      <c r="AQ289">
        <v>5.762234061361985E-05</v>
      </c>
      <c r="AR289">
        <v>96.61974573591498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1.1</v>
      </c>
      <c r="BC289">
        <v>0.5</v>
      </c>
      <c r="BD289" t="s">
        <v>355</v>
      </c>
      <c r="BE289">
        <v>2</v>
      </c>
      <c r="BF289" t="b">
        <v>1</v>
      </c>
      <c r="BG289">
        <v>1679428815.044444</v>
      </c>
      <c r="BH289">
        <v>1282.688888888889</v>
      </c>
      <c r="BI289">
        <v>1310.881111111111</v>
      </c>
      <c r="BJ289">
        <v>9.402792962962961</v>
      </c>
      <c r="BK289">
        <v>9.172638518518518</v>
      </c>
      <c r="BL289">
        <v>1288.066296296296</v>
      </c>
      <c r="BM289">
        <v>9.627999629629629</v>
      </c>
      <c r="BN289">
        <v>500.0474074074073</v>
      </c>
      <c r="BO289">
        <v>89.79887037037035</v>
      </c>
      <c r="BP289">
        <v>0.1000107703703704</v>
      </c>
      <c r="BQ289">
        <v>19.33354444444445</v>
      </c>
      <c r="BR289">
        <v>19.98608888888889</v>
      </c>
      <c r="BS289">
        <v>999.9000000000001</v>
      </c>
      <c r="BT289">
        <v>0</v>
      </c>
      <c r="BU289">
        <v>0</v>
      </c>
      <c r="BV289">
        <v>10000.25</v>
      </c>
      <c r="BW289">
        <v>0</v>
      </c>
      <c r="BX289">
        <v>13.4898</v>
      </c>
      <c r="BY289">
        <v>-28.19108518518518</v>
      </c>
      <c r="BZ289">
        <v>1294.863333333333</v>
      </c>
      <c r="CA289">
        <v>1323.016296296296</v>
      </c>
      <c r="CB289">
        <v>0.2301544814814815</v>
      </c>
      <c r="CC289">
        <v>1310.881111111111</v>
      </c>
      <c r="CD289">
        <v>9.172638518518518</v>
      </c>
      <c r="CE289">
        <v>0.8443601111111112</v>
      </c>
      <c r="CF289">
        <v>0.8236925185185184</v>
      </c>
      <c r="CG289">
        <v>4.475779259259259</v>
      </c>
      <c r="CH289">
        <v>4.122297037037036</v>
      </c>
      <c r="CI289">
        <v>1999.957037037037</v>
      </c>
      <c r="CJ289">
        <v>0.9799978888888888</v>
      </c>
      <c r="CK289">
        <v>0.02000191111111111</v>
      </c>
      <c r="CL289">
        <v>0</v>
      </c>
      <c r="CM289">
        <v>2.360896296296296</v>
      </c>
      <c r="CN289">
        <v>0</v>
      </c>
      <c r="CO289">
        <v>2367.228148148148</v>
      </c>
      <c r="CP289">
        <v>16749.09259259259</v>
      </c>
      <c r="CQ289">
        <v>37.50444444444444</v>
      </c>
      <c r="CR289">
        <v>38.94885185185185</v>
      </c>
      <c r="CS289">
        <v>37.81222222222222</v>
      </c>
      <c r="CT289">
        <v>37.7127037037037</v>
      </c>
      <c r="CU289">
        <v>36.32844444444444</v>
      </c>
      <c r="CV289">
        <v>1959.954814814815</v>
      </c>
      <c r="CW289">
        <v>40.00185185185185</v>
      </c>
      <c r="CX289">
        <v>0</v>
      </c>
      <c r="CY289">
        <v>1679428829.7</v>
      </c>
      <c r="CZ289">
        <v>0</v>
      </c>
      <c r="DA289">
        <v>0</v>
      </c>
      <c r="DB289" t="s">
        <v>356</v>
      </c>
      <c r="DC289">
        <v>1678823626.5</v>
      </c>
      <c r="DD289">
        <v>1678823640.5</v>
      </c>
      <c r="DE289">
        <v>0</v>
      </c>
      <c r="DF289">
        <v>1.239</v>
      </c>
      <c r="DG289">
        <v>0.006</v>
      </c>
      <c r="DH289">
        <v>-2.298</v>
      </c>
      <c r="DI289">
        <v>-0.146</v>
      </c>
      <c r="DJ289">
        <v>420</v>
      </c>
      <c r="DK289">
        <v>21</v>
      </c>
      <c r="DL289">
        <v>0.57</v>
      </c>
      <c r="DM289">
        <v>0.05</v>
      </c>
      <c r="DN289">
        <v>-28.17557560975609</v>
      </c>
      <c r="DO289">
        <v>-0.1279463414634273</v>
      </c>
      <c r="DP289">
        <v>0.09270092950960798</v>
      </c>
      <c r="DQ289">
        <v>0</v>
      </c>
      <c r="DR289">
        <v>0.2315607317073171</v>
      </c>
      <c r="DS289">
        <v>-0.01656008362369333</v>
      </c>
      <c r="DT289">
        <v>0.002386225553344373</v>
      </c>
      <c r="DU289">
        <v>1</v>
      </c>
      <c r="DV289">
        <v>1</v>
      </c>
      <c r="DW289">
        <v>2</v>
      </c>
      <c r="DX289" t="s">
        <v>357</v>
      </c>
      <c r="DY289">
        <v>2.98429</v>
      </c>
      <c r="DZ289">
        <v>2.71566</v>
      </c>
      <c r="EA289">
        <v>0.203533</v>
      </c>
      <c r="EB289">
        <v>0.203831</v>
      </c>
      <c r="EC289">
        <v>0.0545307</v>
      </c>
      <c r="ED289">
        <v>0.0521118</v>
      </c>
      <c r="EE289">
        <v>25361.3</v>
      </c>
      <c r="EF289">
        <v>25434.2</v>
      </c>
      <c r="EG289">
        <v>29586.8</v>
      </c>
      <c r="EH289">
        <v>29538.2</v>
      </c>
      <c r="EI289">
        <v>37084.2</v>
      </c>
      <c r="EJ289">
        <v>37237.8</v>
      </c>
      <c r="EK289">
        <v>41679.6</v>
      </c>
      <c r="EL289">
        <v>42089</v>
      </c>
      <c r="EM289">
        <v>1.98115</v>
      </c>
      <c r="EN289">
        <v>1.88207</v>
      </c>
      <c r="EO289">
        <v>0.0346638</v>
      </c>
      <c r="EP289">
        <v>0</v>
      </c>
      <c r="EQ289">
        <v>19.3984</v>
      </c>
      <c r="ER289">
        <v>999.9</v>
      </c>
      <c r="ES289">
        <v>25.9</v>
      </c>
      <c r="ET289">
        <v>30.8</v>
      </c>
      <c r="EU289">
        <v>12.8653</v>
      </c>
      <c r="EV289">
        <v>63.3462</v>
      </c>
      <c r="EW289">
        <v>33.4535</v>
      </c>
      <c r="EX289">
        <v>1</v>
      </c>
      <c r="EY289">
        <v>-0.121387</v>
      </c>
      <c r="EZ289">
        <v>4.77924</v>
      </c>
      <c r="FA289">
        <v>20.2803</v>
      </c>
      <c r="FB289">
        <v>5.21984</v>
      </c>
      <c r="FC289">
        <v>12.0117</v>
      </c>
      <c r="FD289">
        <v>4.9898</v>
      </c>
      <c r="FE289">
        <v>3.28858</v>
      </c>
      <c r="FF289">
        <v>9999</v>
      </c>
      <c r="FG289">
        <v>9999</v>
      </c>
      <c r="FH289">
        <v>9999</v>
      </c>
      <c r="FI289">
        <v>999.9</v>
      </c>
      <c r="FJ289">
        <v>1.86738</v>
      </c>
      <c r="FK289">
        <v>1.86646</v>
      </c>
      <c r="FL289">
        <v>1.86598</v>
      </c>
      <c r="FM289">
        <v>1.86586</v>
      </c>
      <c r="FN289">
        <v>1.86768</v>
      </c>
      <c r="FO289">
        <v>1.87021</v>
      </c>
      <c r="FP289">
        <v>1.86882</v>
      </c>
      <c r="FQ289">
        <v>1.87027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-5.44</v>
      </c>
      <c r="GF289">
        <v>-0.2252</v>
      </c>
      <c r="GG289">
        <v>-1.841240210434717</v>
      </c>
      <c r="GH289">
        <v>-0.003310856085068561</v>
      </c>
      <c r="GI289">
        <v>6.863268723063948E-07</v>
      </c>
      <c r="GJ289">
        <v>-1.919107141366201E-10</v>
      </c>
      <c r="GK289">
        <v>-0.1688837207721138</v>
      </c>
      <c r="GL289">
        <v>-0.01731051475613908</v>
      </c>
      <c r="GM289">
        <v>0.001423790055903263</v>
      </c>
      <c r="GN289">
        <v>-2.424810517790065E-05</v>
      </c>
      <c r="GO289">
        <v>3</v>
      </c>
      <c r="GP289">
        <v>2318</v>
      </c>
      <c r="GQ289">
        <v>1</v>
      </c>
      <c r="GR289">
        <v>25</v>
      </c>
      <c r="GS289">
        <v>10086.6</v>
      </c>
      <c r="GT289">
        <v>10086.4</v>
      </c>
      <c r="GU289">
        <v>2.64038</v>
      </c>
      <c r="GV289">
        <v>2.20215</v>
      </c>
      <c r="GW289">
        <v>1.39771</v>
      </c>
      <c r="GX289">
        <v>2.34863</v>
      </c>
      <c r="GY289">
        <v>1.49536</v>
      </c>
      <c r="GZ289">
        <v>2.3877</v>
      </c>
      <c r="HA289">
        <v>35.2671</v>
      </c>
      <c r="HB289">
        <v>24.0437</v>
      </c>
      <c r="HC289">
        <v>18</v>
      </c>
      <c r="HD289">
        <v>527.508</v>
      </c>
      <c r="HE289">
        <v>421.965</v>
      </c>
      <c r="HF289">
        <v>13.9328</v>
      </c>
      <c r="HG289">
        <v>25.7014</v>
      </c>
      <c r="HH289">
        <v>29.9999</v>
      </c>
      <c r="HI289">
        <v>25.7269</v>
      </c>
      <c r="HJ289">
        <v>25.6817</v>
      </c>
      <c r="HK289">
        <v>52.8382</v>
      </c>
      <c r="HL289">
        <v>21.5923</v>
      </c>
      <c r="HM289">
        <v>10.2134</v>
      </c>
      <c r="HN289">
        <v>13.9461</v>
      </c>
      <c r="HO289">
        <v>1356.35</v>
      </c>
      <c r="HP289">
        <v>9.19828</v>
      </c>
      <c r="HQ289">
        <v>101.183</v>
      </c>
      <c r="HR289">
        <v>101.087</v>
      </c>
    </row>
    <row r="290" spans="1:226">
      <c r="A290">
        <v>274</v>
      </c>
      <c r="B290">
        <v>1679428827.6</v>
      </c>
      <c r="C290">
        <v>6914.5</v>
      </c>
      <c r="D290" t="s">
        <v>908</v>
      </c>
      <c r="E290" t="s">
        <v>909</v>
      </c>
      <c r="F290">
        <v>5</v>
      </c>
      <c r="G290" t="s">
        <v>747</v>
      </c>
      <c r="H290" t="s">
        <v>354</v>
      </c>
      <c r="I290">
        <v>1679428820.062963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1355.657879132026</v>
      </c>
      <c r="AK290">
        <v>1335.352</v>
      </c>
      <c r="AL290">
        <v>3.329243838583898</v>
      </c>
      <c r="AM290">
        <v>64.85092903669198</v>
      </c>
      <c r="AN290">
        <f>(AP290 - AO290 + BO290*1E3/(8.314*(BQ290+273.15)) * AR290/BN290 * AQ290) * BN290/(100*BB290) * 1000/(1000 - AP290)</f>
        <v>0</v>
      </c>
      <c r="AO290">
        <v>9.175465239457861</v>
      </c>
      <c r="AP290">
        <v>9.401919450549459</v>
      </c>
      <c r="AQ290">
        <v>-0.0001023924413644819</v>
      </c>
      <c r="AR290">
        <v>96.61974573591498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1.1</v>
      </c>
      <c r="BC290">
        <v>0.5</v>
      </c>
      <c r="BD290" t="s">
        <v>355</v>
      </c>
      <c r="BE290">
        <v>2</v>
      </c>
      <c r="BF290" t="b">
        <v>1</v>
      </c>
      <c r="BG290">
        <v>1679428820.062963</v>
      </c>
      <c r="BH290">
        <v>1299.434814814815</v>
      </c>
      <c r="BI290">
        <v>1327.721851851852</v>
      </c>
      <c r="BJ290">
        <v>9.401958148148147</v>
      </c>
      <c r="BK290">
        <v>9.174128888888889</v>
      </c>
      <c r="BL290">
        <v>1304.853333333333</v>
      </c>
      <c r="BM290">
        <v>9.627168148148147</v>
      </c>
      <c r="BN290">
        <v>500.0492962962963</v>
      </c>
      <c r="BO290">
        <v>89.79908518518516</v>
      </c>
      <c r="BP290">
        <v>0.09994967777777777</v>
      </c>
      <c r="BQ290">
        <v>19.33320370370371</v>
      </c>
      <c r="BR290">
        <v>19.98344444444444</v>
      </c>
      <c r="BS290">
        <v>999.9000000000001</v>
      </c>
      <c r="BT290">
        <v>0</v>
      </c>
      <c r="BU290">
        <v>0</v>
      </c>
      <c r="BV290">
        <v>10003.09518518519</v>
      </c>
      <c r="BW290">
        <v>0</v>
      </c>
      <c r="BX290">
        <v>13.4898</v>
      </c>
      <c r="BY290">
        <v>-28.28622592592592</v>
      </c>
      <c r="BZ290">
        <v>1311.766666666667</v>
      </c>
      <c r="CA290">
        <v>1340.015185185185</v>
      </c>
      <c r="CB290">
        <v>0.2278287037037037</v>
      </c>
      <c r="CC290">
        <v>1327.721851851852</v>
      </c>
      <c r="CD290">
        <v>9.174128888888889</v>
      </c>
      <c r="CE290">
        <v>0.8442870370370371</v>
      </c>
      <c r="CF290">
        <v>0.8238282962962963</v>
      </c>
      <c r="CG290">
        <v>4.474542962962963</v>
      </c>
      <c r="CH290">
        <v>4.124644814814816</v>
      </c>
      <c r="CI290">
        <v>1999.96</v>
      </c>
      <c r="CJ290">
        <v>0.9799993333333332</v>
      </c>
      <c r="CK290">
        <v>0.02000046666666666</v>
      </c>
      <c r="CL290">
        <v>0</v>
      </c>
      <c r="CM290">
        <v>2.317414814814815</v>
      </c>
      <c r="CN290">
        <v>0</v>
      </c>
      <c r="CO290">
        <v>2367.399259259259</v>
      </c>
      <c r="CP290">
        <v>16749.13703703704</v>
      </c>
      <c r="CQ290">
        <v>37.60859259259259</v>
      </c>
      <c r="CR290">
        <v>39.09007407407407</v>
      </c>
      <c r="CS290">
        <v>37.91181481481481</v>
      </c>
      <c r="CT290">
        <v>37.8377037037037</v>
      </c>
      <c r="CU290">
        <v>36.41637037037037</v>
      </c>
      <c r="CV290">
        <v>1959.959629629629</v>
      </c>
      <c r="CW290">
        <v>40.00037037037037</v>
      </c>
      <c r="CX290">
        <v>0</v>
      </c>
      <c r="CY290">
        <v>1679428834.5</v>
      </c>
      <c r="CZ290">
        <v>0</v>
      </c>
      <c r="DA290">
        <v>0</v>
      </c>
      <c r="DB290" t="s">
        <v>356</v>
      </c>
      <c r="DC290">
        <v>1678823626.5</v>
      </c>
      <c r="DD290">
        <v>1678823640.5</v>
      </c>
      <c r="DE290">
        <v>0</v>
      </c>
      <c r="DF290">
        <v>1.239</v>
      </c>
      <c r="DG290">
        <v>0.006</v>
      </c>
      <c r="DH290">
        <v>-2.298</v>
      </c>
      <c r="DI290">
        <v>-0.146</v>
      </c>
      <c r="DJ290">
        <v>420</v>
      </c>
      <c r="DK290">
        <v>21</v>
      </c>
      <c r="DL290">
        <v>0.57</v>
      </c>
      <c r="DM290">
        <v>0.05</v>
      </c>
      <c r="DN290">
        <v>-28.2436975</v>
      </c>
      <c r="DO290">
        <v>-0.8345797373357497</v>
      </c>
      <c r="DP290">
        <v>0.1429287173515178</v>
      </c>
      <c r="DQ290">
        <v>0</v>
      </c>
      <c r="DR290">
        <v>0.228675</v>
      </c>
      <c r="DS290">
        <v>-0.02179945215759897</v>
      </c>
      <c r="DT290">
        <v>0.003060740310774504</v>
      </c>
      <c r="DU290">
        <v>1</v>
      </c>
      <c r="DV290">
        <v>1</v>
      </c>
      <c r="DW290">
        <v>2</v>
      </c>
      <c r="DX290" t="s">
        <v>357</v>
      </c>
      <c r="DY290">
        <v>2.98449</v>
      </c>
      <c r="DZ290">
        <v>2.7156</v>
      </c>
      <c r="EA290">
        <v>0.205109</v>
      </c>
      <c r="EB290">
        <v>0.205401</v>
      </c>
      <c r="EC290">
        <v>0.0545322</v>
      </c>
      <c r="ED290">
        <v>0.0521124</v>
      </c>
      <c r="EE290">
        <v>25310.8</v>
      </c>
      <c r="EF290">
        <v>25384.4</v>
      </c>
      <c r="EG290">
        <v>29586.5</v>
      </c>
      <c r="EH290">
        <v>29538.5</v>
      </c>
      <c r="EI290">
        <v>37083.8</v>
      </c>
      <c r="EJ290">
        <v>37237.9</v>
      </c>
      <c r="EK290">
        <v>41679.2</v>
      </c>
      <c r="EL290">
        <v>42089.1</v>
      </c>
      <c r="EM290">
        <v>1.98137</v>
      </c>
      <c r="EN290">
        <v>1.88215</v>
      </c>
      <c r="EO290">
        <v>0.0351481</v>
      </c>
      <c r="EP290">
        <v>0</v>
      </c>
      <c r="EQ290">
        <v>19.3984</v>
      </c>
      <c r="ER290">
        <v>999.9</v>
      </c>
      <c r="ES290">
        <v>25.9</v>
      </c>
      <c r="ET290">
        <v>30.8</v>
      </c>
      <c r="EU290">
        <v>12.8642</v>
      </c>
      <c r="EV290">
        <v>63.0862</v>
      </c>
      <c r="EW290">
        <v>33.1651</v>
      </c>
      <c r="EX290">
        <v>1</v>
      </c>
      <c r="EY290">
        <v>-0.121372</v>
      </c>
      <c r="EZ290">
        <v>4.74244</v>
      </c>
      <c r="FA290">
        <v>20.2816</v>
      </c>
      <c r="FB290">
        <v>5.21954</v>
      </c>
      <c r="FC290">
        <v>12.0119</v>
      </c>
      <c r="FD290">
        <v>4.98955</v>
      </c>
      <c r="FE290">
        <v>3.2885</v>
      </c>
      <c r="FF290">
        <v>9999</v>
      </c>
      <c r="FG290">
        <v>9999</v>
      </c>
      <c r="FH290">
        <v>9999</v>
      </c>
      <c r="FI290">
        <v>999.9</v>
      </c>
      <c r="FJ290">
        <v>1.8674</v>
      </c>
      <c r="FK290">
        <v>1.86646</v>
      </c>
      <c r="FL290">
        <v>1.866</v>
      </c>
      <c r="FM290">
        <v>1.86587</v>
      </c>
      <c r="FN290">
        <v>1.86768</v>
      </c>
      <c r="FO290">
        <v>1.87021</v>
      </c>
      <c r="FP290">
        <v>1.86886</v>
      </c>
      <c r="FQ290">
        <v>1.87027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-5.48</v>
      </c>
      <c r="GF290">
        <v>-0.2252</v>
      </c>
      <c r="GG290">
        <v>-1.841240210434717</v>
      </c>
      <c r="GH290">
        <v>-0.003310856085068561</v>
      </c>
      <c r="GI290">
        <v>6.863268723063948E-07</v>
      </c>
      <c r="GJ290">
        <v>-1.919107141366201E-10</v>
      </c>
      <c r="GK290">
        <v>-0.1688837207721138</v>
      </c>
      <c r="GL290">
        <v>-0.01731051475613908</v>
      </c>
      <c r="GM290">
        <v>0.001423790055903263</v>
      </c>
      <c r="GN290">
        <v>-2.424810517790065E-05</v>
      </c>
      <c r="GO290">
        <v>3</v>
      </c>
      <c r="GP290">
        <v>2318</v>
      </c>
      <c r="GQ290">
        <v>1</v>
      </c>
      <c r="GR290">
        <v>25</v>
      </c>
      <c r="GS290">
        <v>10086.7</v>
      </c>
      <c r="GT290">
        <v>10086.5</v>
      </c>
      <c r="GU290">
        <v>2.66479</v>
      </c>
      <c r="GV290">
        <v>2.19971</v>
      </c>
      <c r="GW290">
        <v>1.39648</v>
      </c>
      <c r="GX290">
        <v>2.34985</v>
      </c>
      <c r="GY290">
        <v>1.49536</v>
      </c>
      <c r="GZ290">
        <v>2.45483</v>
      </c>
      <c r="HA290">
        <v>35.2902</v>
      </c>
      <c r="HB290">
        <v>24.0525</v>
      </c>
      <c r="HC290">
        <v>18</v>
      </c>
      <c r="HD290">
        <v>527.664</v>
      </c>
      <c r="HE290">
        <v>422.018</v>
      </c>
      <c r="HF290">
        <v>13.9475</v>
      </c>
      <c r="HG290">
        <v>25.7022</v>
      </c>
      <c r="HH290">
        <v>29.9999</v>
      </c>
      <c r="HI290">
        <v>25.7277</v>
      </c>
      <c r="HJ290">
        <v>25.6829</v>
      </c>
      <c r="HK290">
        <v>53.3354</v>
      </c>
      <c r="HL290">
        <v>21.5923</v>
      </c>
      <c r="HM290">
        <v>10.2134</v>
      </c>
      <c r="HN290">
        <v>13.9601</v>
      </c>
      <c r="HO290">
        <v>1369.71</v>
      </c>
      <c r="HP290">
        <v>9.195679999999999</v>
      </c>
      <c r="HQ290">
        <v>101.182</v>
      </c>
      <c r="HR290">
        <v>101.088</v>
      </c>
    </row>
    <row r="291" spans="1:226">
      <c r="A291">
        <v>275</v>
      </c>
      <c r="B291">
        <v>1679428832.6</v>
      </c>
      <c r="C291">
        <v>6919.5</v>
      </c>
      <c r="D291" t="s">
        <v>910</v>
      </c>
      <c r="E291" t="s">
        <v>911</v>
      </c>
      <c r="F291">
        <v>5</v>
      </c>
      <c r="G291" t="s">
        <v>747</v>
      </c>
      <c r="H291" t="s">
        <v>354</v>
      </c>
      <c r="I291">
        <v>1679428825.081481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1372.490133707375</v>
      </c>
      <c r="AK291">
        <v>1352.304181818182</v>
      </c>
      <c r="AL291">
        <v>3.386661793524663</v>
      </c>
      <c r="AM291">
        <v>64.85092903669198</v>
      </c>
      <c r="AN291">
        <f>(AP291 - AO291 + BO291*1E3/(8.314*(BQ291+273.15)) * AR291/BN291 * AQ291) * BN291/(100*BB291) * 1000/(1000 - AP291)</f>
        <v>0</v>
      </c>
      <c r="AO291">
        <v>9.175998011091929</v>
      </c>
      <c r="AP291">
        <v>9.400187802197809</v>
      </c>
      <c r="AQ291">
        <v>4.104666284538798E-06</v>
      </c>
      <c r="AR291">
        <v>96.61974573591498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1.1</v>
      </c>
      <c r="BC291">
        <v>0.5</v>
      </c>
      <c r="BD291" t="s">
        <v>355</v>
      </c>
      <c r="BE291">
        <v>2</v>
      </c>
      <c r="BF291" t="b">
        <v>1</v>
      </c>
      <c r="BG291">
        <v>1679428825.081481</v>
      </c>
      <c r="BH291">
        <v>1316.175555555556</v>
      </c>
      <c r="BI291">
        <v>1344.525185185185</v>
      </c>
      <c r="BJ291">
        <v>9.401635185185185</v>
      </c>
      <c r="BK291">
        <v>9.175610370370372</v>
      </c>
      <c r="BL291">
        <v>1321.637037037037</v>
      </c>
      <c r="BM291">
        <v>9.626846666666665</v>
      </c>
      <c r="BN291">
        <v>500.0554444444444</v>
      </c>
      <c r="BO291">
        <v>89.79717037037035</v>
      </c>
      <c r="BP291">
        <v>0.09998636666666666</v>
      </c>
      <c r="BQ291">
        <v>19.3339962962963</v>
      </c>
      <c r="BR291">
        <v>19.98268888888888</v>
      </c>
      <c r="BS291">
        <v>999.9000000000001</v>
      </c>
      <c r="BT291">
        <v>0</v>
      </c>
      <c r="BU291">
        <v>0</v>
      </c>
      <c r="BV291">
        <v>10001.21814814815</v>
      </c>
      <c r="BW291">
        <v>0</v>
      </c>
      <c r="BX291">
        <v>13.4898</v>
      </c>
      <c r="BY291">
        <v>-28.34916666666667</v>
      </c>
      <c r="BZ291">
        <v>1328.667407407408</v>
      </c>
      <c r="CA291">
        <v>1356.976666666666</v>
      </c>
      <c r="CB291">
        <v>0.2260248148148148</v>
      </c>
      <c r="CC291">
        <v>1344.525185185185</v>
      </c>
      <c r="CD291">
        <v>9.175610370370372</v>
      </c>
      <c r="CE291">
        <v>0.844240074074074</v>
      </c>
      <c r="CF291">
        <v>0.823943814814815</v>
      </c>
      <c r="CG291">
        <v>4.473747777777778</v>
      </c>
      <c r="CH291">
        <v>4.12664037037037</v>
      </c>
      <c r="CI291">
        <v>1999.958518518519</v>
      </c>
      <c r="CJ291">
        <v>0.9800006666666666</v>
      </c>
      <c r="CK291">
        <v>0.01999913333333333</v>
      </c>
      <c r="CL291">
        <v>0</v>
      </c>
      <c r="CM291">
        <v>2.338855555555556</v>
      </c>
      <c r="CN291">
        <v>0</v>
      </c>
      <c r="CO291">
        <v>2367.571851851852</v>
      </c>
      <c r="CP291">
        <v>16749.14074074074</v>
      </c>
      <c r="CQ291">
        <v>37.7127037037037</v>
      </c>
      <c r="CR291">
        <v>39.21737037037037</v>
      </c>
      <c r="CS291">
        <v>38.00211111111111</v>
      </c>
      <c r="CT291">
        <v>37.965</v>
      </c>
      <c r="CU291">
        <v>36.50903703703703</v>
      </c>
      <c r="CV291">
        <v>1959.959629629629</v>
      </c>
      <c r="CW291">
        <v>39.99814814814815</v>
      </c>
      <c r="CX291">
        <v>0</v>
      </c>
      <c r="CY291">
        <v>1679428839.9</v>
      </c>
      <c r="CZ291">
        <v>0</v>
      </c>
      <c r="DA291">
        <v>0</v>
      </c>
      <c r="DB291" t="s">
        <v>356</v>
      </c>
      <c r="DC291">
        <v>1678823626.5</v>
      </c>
      <c r="DD291">
        <v>1678823640.5</v>
      </c>
      <c r="DE291">
        <v>0</v>
      </c>
      <c r="DF291">
        <v>1.239</v>
      </c>
      <c r="DG291">
        <v>0.006</v>
      </c>
      <c r="DH291">
        <v>-2.298</v>
      </c>
      <c r="DI291">
        <v>-0.146</v>
      </c>
      <c r="DJ291">
        <v>420</v>
      </c>
      <c r="DK291">
        <v>21</v>
      </c>
      <c r="DL291">
        <v>0.57</v>
      </c>
      <c r="DM291">
        <v>0.05</v>
      </c>
      <c r="DN291">
        <v>-28.32559250000001</v>
      </c>
      <c r="DO291">
        <v>-1.123714446529034</v>
      </c>
      <c r="DP291">
        <v>0.1555250388000275</v>
      </c>
      <c r="DQ291">
        <v>0</v>
      </c>
      <c r="DR291">
        <v>0.2268489</v>
      </c>
      <c r="DS291">
        <v>-0.0256982814258911</v>
      </c>
      <c r="DT291">
        <v>0.003301792208786012</v>
      </c>
      <c r="DU291">
        <v>1</v>
      </c>
      <c r="DV291">
        <v>1</v>
      </c>
      <c r="DW291">
        <v>2</v>
      </c>
      <c r="DX291" t="s">
        <v>357</v>
      </c>
      <c r="DY291">
        <v>2.98433</v>
      </c>
      <c r="DZ291">
        <v>2.71557</v>
      </c>
      <c r="EA291">
        <v>0.206703</v>
      </c>
      <c r="EB291">
        <v>0.206966</v>
      </c>
      <c r="EC291">
        <v>0.0545276</v>
      </c>
      <c r="ED291">
        <v>0.0521248</v>
      </c>
      <c r="EE291">
        <v>25260.7</v>
      </c>
      <c r="EF291">
        <v>25334.4</v>
      </c>
      <c r="EG291">
        <v>29587.1</v>
      </c>
      <c r="EH291">
        <v>29538.4</v>
      </c>
      <c r="EI291">
        <v>37084.8</v>
      </c>
      <c r="EJ291">
        <v>37237.4</v>
      </c>
      <c r="EK291">
        <v>41680.1</v>
      </c>
      <c r="EL291">
        <v>42089.1</v>
      </c>
      <c r="EM291">
        <v>1.98105</v>
      </c>
      <c r="EN291">
        <v>1.88192</v>
      </c>
      <c r="EO291">
        <v>0.035651</v>
      </c>
      <c r="EP291">
        <v>0</v>
      </c>
      <c r="EQ291">
        <v>19.3984</v>
      </c>
      <c r="ER291">
        <v>999.9</v>
      </c>
      <c r="ES291">
        <v>25.9</v>
      </c>
      <c r="ET291">
        <v>30.8</v>
      </c>
      <c r="EU291">
        <v>12.8642</v>
      </c>
      <c r="EV291">
        <v>63.0962</v>
      </c>
      <c r="EW291">
        <v>33.2332</v>
      </c>
      <c r="EX291">
        <v>1</v>
      </c>
      <c r="EY291">
        <v>-0.121745</v>
      </c>
      <c r="EZ291">
        <v>4.71284</v>
      </c>
      <c r="FA291">
        <v>20.2825</v>
      </c>
      <c r="FB291">
        <v>5.21969</v>
      </c>
      <c r="FC291">
        <v>12.0111</v>
      </c>
      <c r="FD291">
        <v>4.9896</v>
      </c>
      <c r="FE291">
        <v>3.2885</v>
      </c>
      <c r="FF291">
        <v>9999</v>
      </c>
      <c r="FG291">
        <v>9999</v>
      </c>
      <c r="FH291">
        <v>9999</v>
      </c>
      <c r="FI291">
        <v>999.9</v>
      </c>
      <c r="FJ291">
        <v>1.86738</v>
      </c>
      <c r="FK291">
        <v>1.86646</v>
      </c>
      <c r="FL291">
        <v>1.866</v>
      </c>
      <c r="FM291">
        <v>1.86587</v>
      </c>
      <c r="FN291">
        <v>1.86768</v>
      </c>
      <c r="FO291">
        <v>1.87018</v>
      </c>
      <c r="FP291">
        <v>1.86882</v>
      </c>
      <c r="FQ291">
        <v>1.87027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-5.53</v>
      </c>
      <c r="GF291">
        <v>-0.2252</v>
      </c>
      <c r="GG291">
        <v>-1.841240210434717</v>
      </c>
      <c r="GH291">
        <v>-0.003310856085068561</v>
      </c>
      <c r="GI291">
        <v>6.863268723063948E-07</v>
      </c>
      <c r="GJ291">
        <v>-1.919107141366201E-10</v>
      </c>
      <c r="GK291">
        <v>-0.1688837207721138</v>
      </c>
      <c r="GL291">
        <v>-0.01731051475613908</v>
      </c>
      <c r="GM291">
        <v>0.001423790055903263</v>
      </c>
      <c r="GN291">
        <v>-2.424810517790065E-05</v>
      </c>
      <c r="GO291">
        <v>3</v>
      </c>
      <c r="GP291">
        <v>2318</v>
      </c>
      <c r="GQ291">
        <v>1</v>
      </c>
      <c r="GR291">
        <v>25</v>
      </c>
      <c r="GS291">
        <v>10086.8</v>
      </c>
      <c r="GT291">
        <v>10086.5</v>
      </c>
      <c r="GU291">
        <v>2.69287</v>
      </c>
      <c r="GV291">
        <v>2.19238</v>
      </c>
      <c r="GW291">
        <v>1.39648</v>
      </c>
      <c r="GX291">
        <v>2.34863</v>
      </c>
      <c r="GY291">
        <v>1.49536</v>
      </c>
      <c r="GZ291">
        <v>2.45972</v>
      </c>
      <c r="HA291">
        <v>35.2671</v>
      </c>
      <c r="HB291">
        <v>24.0525</v>
      </c>
      <c r="HC291">
        <v>18</v>
      </c>
      <c r="HD291">
        <v>527.458</v>
      </c>
      <c r="HE291">
        <v>421.894</v>
      </c>
      <c r="HF291">
        <v>13.9644</v>
      </c>
      <c r="HG291">
        <v>25.7036</v>
      </c>
      <c r="HH291">
        <v>29.9999</v>
      </c>
      <c r="HI291">
        <v>25.7286</v>
      </c>
      <c r="HJ291">
        <v>25.6838</v>
      </c>
      <c r="HK291">
        <v>53.8842</v>
      </c>
      <c r="HL291">
        <v>21.5923</v>
      </c>
      <c r="HM291">
        <v>10.2134</v>
      </c>
      <c r="HN291">
        <v>13.9743</v>
      </c>
      <c r="HO291">
        <v>1389.74</v>
      </c>
      <c r="HP291">
        <v>9.195679999999999</v>
      </c>
      <c r="HQ291">
        <v>101.184</v>
      </c>
      <c r="HR291">
        <v>101.087</v>
      </c>
    </row>
    <row r="292" spans="1:226">
      <c r="A292">
        <v>276</v>
      </c>
      <c r="B292">
        <v>1679428837.6</v>
      </c>
      <c r="C292">
        <v>6924.5</v>
      </c>
      <c r="D292" t="s">
        <v>912</v>
      </c>
      <c r="E292" t="s">
        <v>913</v>
      </c>
      <c r="F292">
        <v>5</v>
      </c>
      <c r="G292" t="s">
        <v>747</v>
      </c>
      <c r="H292" t="s">
        <v>354</v>
      </c>
      <c r="I292">
        <v>1679428830.1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1389.295176983494</v>
      </c>
      <c r="AK292">
        <v>1369.15496969697</v>
      </c>
      <c r="AL292">
        <v>3.369055289437522</v>
      </c>
      <c r="AM292">
        <v>64.85092903669198</v>
      </c>
      <c r="AN292">
        <f>(AP292 - AO292 + BO292*1E3/(8.314*(BQ292+273.15)) * AR292/BN292 * AQ292) * BN292/(100*BB292) * 1000/(1000 - AP292)</f>
        <v>0</v>
      </c>
      <c r="AO292">
        <v>9.17826305130993</v>
      </c>
      <c r="AP292">
        <v>9.401839230769239</v>
      </c>
      <c r="AQ292">
        <v>9.132733695820617E-06</v>
      </c>
      <c r="AR292">
        <v>96.61974573591498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1.1</v>
      </c>
      <c r="BC292">
        <v>0.5</v>
      </c>
      <c r="BD292" t="s">
        <v>355</v>
      </c>
      <c r="BE292">
        <v>2</v>
      </c>
      <c r="BF292" t="b">
        <v>1</v>
      </c>
      <c r="BG292">
        <v>1679428830.1</v>
      </c>
      <c r="BH292">
        <v>1332.907777777777</v>
      </c>
      <c r="BI292">
        <v>1361.331851851852</v>
      </c>
      <c r="BJ292">
        <v>9.400426296296297</v>
      </c>
      <c r="BK292">
        <v>9.177925925925924</v>
      </c>
      <c r="BL292">
        <v>1338.41037037037</v>
      </c>
      <c r="BM292">
        <v>9.625641851851851</v>
      </c>
      <c r="BN292">
        <v>500.049</v>
      </c>
      <c r="BO292">
        <v>89.79741481481481</v>
      </c>
      <c r="BP292">
        <v>0.09994821481481481</v>
      </c>
      <c r="BQ292">
        <v>19.33604814814815</v>
      </c>
      <c r="BR292">
        <v>19.98279259259259</v>
      </c>
      <c r="BS292">
        <v>999.9000000000001</v>
      </c>
      <c r="BT292">
        <v>0</v>
      </c>
      <c r="BU292">
        <v>0</v>
      </c>
      <c r="BV292">
        <v>9999.231851851851</v>
      </c>
      <c r="BW292">
        <v>0</v>
      </c>
      <c r="BX292">
        <v>13.4898</v>
      </c>
      <c r="BY292">
        <v>-28.42403703703704</v>
      </c>
      <c r="BZ292">
        <v>1345.556296296296</v>
      </c>
      <c r="CA292">
        <v>1373.942222222222</v>
      </c>
      <c r="CB292">
        <v>0.2225007407407407</v>
      </c>
      <c r="CC292">
        <v>1361.331851851852</v>
      </c>
      <c r="CD292">
        <v>9.177925925925924</v>
      </c>
      <c r="CE292">
        <v>0.8441338888888889</v>
      </c>
      <c r="CF292">
        <v>0.8241539999999999</v>
      </c>
      <c r="CG292">
        <v>4.471951111111111</v>
      </c>
      <c r="CH292">
        <v>4.130272592592592</v>
      </c>
      <c r="CI292">
        <v>1999.958888888889</v>
      </c>
      <c r="CJ292">
        <v>0.9800018888888888</v>
      </c>
      <c r="CK292">
        <v>0.01999791111111111</v>
      </c>
      <c r="CL292">
        <v>0</v>
      </c>
      <c r="CM292">
        <v>2.336540740740741</v>
      </c>
      <c r="CN292">
        <v>0</v>
      </c>
      <c r="CO292">
        <v>2367.694074074074</v>
      </c>
      <c r="CP292">
        <v>16749.14444444445</v>
      </c>
      <c r="CQ292">
        <v>37.81222222222222</v>
      </c>
      <c r="CR292">
        <v>39.34933333333333</v>
      </c>
      <c r="CS292">
        <v>38.09003703703703</v>
      </c>
      <c r="CT292">
        <v>38.09466666666667</v>
      </c>
      <c r="CU292">
        <v>36.59696296296296</v>
      </c>
      <c r="CV292">
        <v>1959.963333333333</v>
      </c>
      <c r="CW292">
        <v>39.99481481481482</v>
      </c>
      <c r="CX292">
        <v>0</v>
      </c>
      <c r="CY292">
        <v>1679428844.7</v>
      </c>
      <c r="CZ292">
        <v>0</v>
      </c>
      <c r="DA292">
        <v>0</v>
      </c>
      <c r="DB292" t="s">
        <v>356</v>
      </c>
      <c r="DC292">
        <v>1678823626.5</v>
      </c>
      <c r="DD292">
        <v>1678823640.5</v>
      </c>
      <c r="DE292">
        <v>0</v>
      </c>
      <c r="DF292">
        <v>1.239</v>
      </c>
      <c r="DG292">
        <v>0.006</v>
      </c>
      <c r="DH292">
        <v>-2.298</v>
      </c>
      <c r="DI292">
        <v>-0.146</v>
      </c>
      <c r="DJ292">
        <v>420</v>
      </c>
      <c r="DK292">
        <v>21</v>
      </c>
      <c r="DL292">
        <v>0.57</v>
      </c>
      <c r="DM292">
        <v>0.05</v>
      </c>
      <c r="DN292">
        <v>-28.3511675</v>
      </c>
      <c r="DO292">
        <v>-0.8856551594745683</v>
      </c>
      <c r="DP292">
        <v>0.1469072009594834</v>
      </c>
      <c r="DQ292">
        <v>0</v>
      </c>
      <c r="DR292">
        <v>0.2255215</v>
      </c>
      <c r="DS292">
        <v>-0.0311456735459658</v>
      </c>
      <c r="DT292">
        <v>0.00360659428685845</v>
      </c>
      <c r="DU292">
        <v>1</v>
      </c>
      <c r="DV292">
        <v>1</v>
      </c>
      <c r="DW292">
        <v>2</v>
      </c>
      <c r="DX292" t="s">
        <v>357</v>
      </c>
      <c r="DY292">
        <v>2.98394</v>
      </c>
      <c r="DZ292">
        <v>2.71552</v>
      </c>
      <c r="EA292">
        <v>0.208283</v>
      </c>
      <c r="EB292">
        <v>0.208512</v>
      </c>
      <c r="EC292">
        <v>0.0545337</v>
      </c>
      <c r="ED292">
        <v>0.0521987</v>
      </c>
      <c r="EE292">
        <v>25210</v>
      </c>
      <c r="EF292">
        <v>25285</v>
      </c>
      <c r="EG292">
        <v>29586.6</v>
      </c>
      <c r="EH292">
        <v>29538.4</v>
      </c>
      <c r="EI292">
        <v>37083.9</v>
      </c>
      <c r="EJ292">
        <v>37234.5</v>
      </c>
      <c r="EK292">
        <v>41679.3</v>
      </c>
      <c r="EL292">
        <v>42089.1</v>
      </c>
      <c r="EM292">
        <v>1.98083</v>
      </c>
      <c r="EN292">
        <v>1.88188</v>
      </c>
      <c r="EO292">
        <v>0.035353</v>
      </c>
      <c r="EP292">
        <v>0</v>
      </c>
      <c r="EQ292">
        <v>19.3984</v>
      </c>
      <c r="ER292">
        <v>999.9</v>
      </c>
      <c r="ES292">
        <v>25.9</v>
      </c>
      <c r="ET292">
        <v>30.8</v>
      </c>
      <c r="EU292">
        <v>12.8644</v>
      </c>
      <c r="EV292">
        <v>63.0462</v>
      </c>
      <c r="EW292">
        <v>33.3013</v>
      </c>
      <c r="EX292">
        <v>1</v>
      </c>
      <c r="EY292">
        <v>-0.121758</v>
      </c>
      <c r="EZ292">
        <v>4.72761</v>
      </c>
      <c r="FA292">
        <v>20.282</v>
      </c>
      <c r="FB292">
        <v>5.21939</v>
      </c>
      <c r="FC292">
        <v>12.0119</v>
      </c>
      <c r="FD292">
        <v>4.98965</v>
      </c>
      <c r="FE292">
        <v>3.2885</v>
      </c>
      <c r="FF292">
        <v>9999</v>
      </c>
      <c r="FG292">
        <v>9999</v>
      </c>
      <c r="FH292">
        <v>9999</v>
      </c>
      <c r="FI292">
        <v>999.9</v>
      </c>
      <c r="FJ292">
        <v>1.86738</v>
      </c>
      <c r="FK292">
        <v>1.86646</v>
      </c>
      <c r="FL292">
        <v>1.866</v>
      </c>
      <c r="FM292">
        <v>1.86588</v>
      </c>
      <c r="FN292">
        <v>1.86768</v>
      </c>
      <c r="FO292">
        <v>1.8702</v>
      </c>
      <c r="FP292">
        <v>1.86882</v>
      </c>
      <c r="FQ292">
        <v>1.87026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-5.57</v>
      </c>
      <c r="GF292">
        <v>-0.2252</v>
      </c>
      <c r="GG292">
        <v>-1.841240210434717</v>
      </c>
      <c r="GH292">
        <v>-0.003310856085068561</v>
      </c>
      <c r="GI292">
        <v>6.863268723063948E-07</v>
      </c>
      <c r="GJ292">
        <v>-1.919107141366201E-10</v>
      </c>
      <c r="GK292">
        <v>-0.1688837207721138</v>
      </c>
      <c r="GL292">
        <v>-0.01731051475613908</v>
      </c>
      <c r="GM292">
        <v>0.001423790055903263</v>
      </c>
      <c r="GN292">
        <v>-2.424810517790065E-05</v>
      </c>
      <c r="GO292">
        <v>3</v>
      </c>
      <c r="GP292">
        <v>2318</v>
      </c>
      <c r="GQ292">
        <v>1</v>
      </c>
      <c r="GR292">
        <v>25</v>
      </c>
      <c r="GS292">
        <v>10086.9</v>
      </c>
      <c r="GT292">
        <v>10086.6</v>
      </c>
      <c r="GU292">
        <v>2.71729</v>
      </c>
      <c r="GV292">
        <v>2.20093</v>
      </c>
      <c r="GW292">
        <v>1.39648</v>
      </c>
      <c r="GX292">
        <v>2.34741</v>
      </c>
      <c r="GY292">
        <v>1.49536</v>
      </c>
      <c r="GZ292">
        <v>2.43408</v>
      </c>
      <c r="HA292">
        <v>35.2671</v>
      </c>
      <c r="HB292">
        <v>24.0525</v>
      </c>
      <c r="HC292">
        <v>18</v>
      </c>
      <c r="HD292">
        <v>527.322</v>
      </c>
      <c r="HE292">
        <v>421.865</v>
      </c>
      <c r="HF292">
        <v>13.9798</v>
      </c>
      <c r="HG292">
        <v>25.7044</v>
      </c>
      <c r="HH292">
        <v>30.0001</v>
      </c>
      <c r="HI292">
        <v>25.7299</v>
      </c>
      <c r="HJ292">
        <v>25.684</v>
      </c>
      <c r="HK292">
        <v>54.374</v>
      </c>
      <c r="HL292">
        <v>21.5923</v>
      </c>
      <c r="HM292">
        <v>9.843070000000001</v>
      </c>
      <c r="HN292">
        <v>13.9827</v>
      </c>
      <c r="HO292">
        <v>1403.1</v>
      </c>
      <c r="HP292">
        <v>9.195679999999999</v>
      </c>
      <c r="HQ292">
        <v>101.183</v>
      </c>
      <c r="HR292">
        <v>101.087</v>
      </c>
    </row>
    <row r="293" spans="1:226">
      <c r="A293">
        <v>277</v>
      </c>
      <c r="B293">
        <v>1679428842.6</v>
      </c>
      <c r="C293">
        <v>6929.5</v>
      </c>
      <c r="D293" t="s">
        <v>914</v>
      </c>
      <c r="E293" t="s">
        <v>915</v>
      </c>
      <c r="F293">
        <v>5</v>
      </c>
      <c r="G293" t="s">
        <v>747</v>
      </c>
      <c r="H293" t="s">
        <v>354</v>
      </c>
      <c r="I293">
        <v>1679428834.814285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1406.432224535918</v>
      </c>
      <c r="AK293">
        <v>1386.213939393939</v>
      </c>
      <c r="AL293">
        <v>3.432369975216105</v>
      </c>
      <c r="AM293">
        <v>64.85092903669198</v>
      </c>
      <c r="AN293">
        <f>(AP293 - AO293 + BO293*1E3/(8.314*(BQ293+273.15)) * AR293/BN293 * AQ293) * BN293/(100*BB293) * 1000/(1000 - AP293)</f>
        <v>0</v>
      </c>
      <c r="AO293">
        <v>9.203995535564776</v>
      </c>
      <c r="AP293">
        <v>9.414112747252753</v>
      </c>
      <c r="AQ293">
        <v>-3.798285295806367E-06</v>
      </c>
      <c r="AR293">
        <v>96.61974573591498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1.1</v>
      </c>
      <c r="BC293">
        <v>0.5</v>
      </c>
      <c r="BD293" t="s">
        <v>355</v>
      </c>
      <c r="BE293">
        <v>2</v>
      </c>
      <c r="BF293" t="b">
        <v>1</v>
      </c>
      <c r="BG293">
        <v>1679428834.814285</v>
      </c>
      <c r="BH293">
        <v>1348.666428571428</v>
      </c>
      <c r="BI293">
        <v>1377.131785714286</v>
      </c>
      <c r="BJ293">
        <v>9.402914285714285</v>
      </c>
      <c r="BK293">
        <v>9.192112499999999</v>
      </c>
      <c r="BL293">
        <v>1354.209642857143</v>
      </c>
      <c r="BM293">
        <v>9.628121428571429</v>
      </c>
      <c r="BN293">
        <v>500.0513214285714</v>
      </c>
      <c r="BO293">
        <v>89.79858571428574</v>
      </c>
      <c r="BP293">
        <v>0.1000415035714286</v>
      </c>
      <c r="BQ293">
        <v>19.33631428571429</v>
      </c>
      <c r="BR293">
        <v>19.98534285714286</v>
      </c>
      <c r="BS293">
        <v>999.9000000000002</v>
      </c>
      <c r="BT293">
        <v>0</v>
      </c>
      <c r="BU293">
        <v>0</v>
      </c>
      <c r="BV293">
        <v>9996.247142857143</v>
      </c>
      <c r="BW293">
        <v>0</v>
      </c>
      <c r="BX293">
        <v>13.4898</v>
      </c>
      <c r="BY293">
        <v>-28.465175</v>
      </c>
      <c r="BZ293">
        <v>1361.468214285714</v>
      </c>
      <c r="CA293">
        <v>1389.909285714286</v>
      </c>
      <c r="CB293">
        <v>0.2108031071428571</v>
      </c>
      <c r="CC293">
        <v>1377.131785714286</v>
      </c>
      <c r="CD293">
        <v>9.192112499999999</v>
      </c>
      <c r="CE293">
        <v>0.8443684642857142</v>
      </c>
      <c r="CF293">
        <v>0.8254386785714285</v>
      </c>
      <c r="CG293">
        <v>4.475918214285714</v>
      </c>
      <c r="CH293">
        <v>4.152431071428571</v>
      </c>
      <c r="CI293">
        <v>1999.943571428571</v>
      </c>
      <c r="CJ293">
        <v>0.9800029642857141</v>
      </c>
      <c r="CK293">
        <v>0.01999683571428571</v>
      </c>
      <c r="CL293">
        <v>0</v>
      </c>
      <c r="CM293">
        <v>2.369789285714286</v>
      </c>
      <c r="CN293">
        <v>0</v>
      </c>
      <c r="CO293">
        <v>2367.872142857143</v>
      </c>
      <c r="CP293">
        <v>16749.01428571429</v>
      </c>
      <c r="CQ293">
        <v>37.89485714285714</v>
      </c>
      <c r="CR293">
        <v>39.45960714285714</v>
      </c>
      <c r="CS293">
        <v>38.16939285714285</v>
      </c>
      <c r="CT293">
        <v>38.21182142857143</v>
      </c>
      <c r="CU293">
        <v>36.67832142857143</v>
      </c>
      <c r="CV293">
        <v>1959.951071428571</v>
      </c>
      <c r="CW293">
        <v>39.99178571428571</v>
      </c>
      <c r="CX293">
        <v>0</v>
      </c>
      <c r="CY293">
        <v>1679428849.5</v>
      </c>
      <c r="CZ293">
        <v>0</v>
      </c>
      <c r="DA293">
        <v>0</v>
      </c>
      <c r="DB293" t="s">
        <v>356</v>
      </c>
      <c r="DC293">
        <v>1678823626.5</v>
      </c>
      <c r="DD293">
        <v>1678823640.5</v>
      </c>
      <c r="DE293">
        <v>0</v>
      </c>
      <c r="DF293">
        <v>1.239</v>
      </c>
      <c r="DG293">
        <v>0.006</v>
      </c>
      <c r="DH293">
        <v>-2.298</v>
      </c>
      <c r="DI293">
        <v>-0.146</v>
      </c>
      <c r="DJ293">
        <v>420</v>
      </c>
      <c r="DK293">
        <v>21</v>
      </c>
      <c r="DL293">
        <v>0.57</v>
      </c>
      <c r="DM293">
        <v>0.05</v>
      </c>
      <c r="DN293">
        <v>-28.43702682926829</v>
      </c>
      <c r="DO293">
        <v>-0.5990069686411195</v>
      </c>
      <c r="DP293">
        <v>0.1185611338125698</v>
      </c>
      <c r="DQ293">
        <v>0</v>
      </c>
      <c r="DR293">
        <v>0.2158676341463414</v>
      </c>
      <c r="DS293">
        <v>-0.1178108153310105</v>
      </c>
      <c r="DT293">
        <v>0.01465999444607105</v>
      </c>
      <c r="DU293">
        <v>0</v>
      </c>
      <c r="DV293">
        <v>0</v>
      </c>
      <c r="DW293">
        <v>2</v>
      </c>
      <c r="DX293" t="s">
        <v>381</v>
      </c>
      <c r="DY293">
        <v>2.98423</v>
      </c>
      <c r="DZ293">
        <v>2.71587</v>
      </c>
      <c r="EA293">
        <v>0.209854</v>
      </c>
      <c r="EB293">
        <v>0.210057</v>
      </c>
      <c r="EC293">
        <v>0.0545944</v>
      </c>
      <c r="ED293">
        <v>0.0523719</v>
      </c>
      <c r="EE293">
        <v>25159.4</v>
      </c>
      <c r="EF293">
        <v>25235.5</v>
      </c>
      <c r="EG293">
        <v>29585.9</v>
      </c>
      <c r="EH293">
        <v>29538.2</v>
      </c>
      <c r="EI293">
        <v>37080.6</v>
      </c>
      <c r="EJ293">
        <v>37227.7</v>
      </c>
      <c r="EK293">
        <v>41678.3</v>
      </c>
      <c r="EL293">
        <v>42089.1</v>
      </c>
      <c r="EM293">
        <v>1.98095</v>
      </c>
      <c r="EN293">
        <v>1.8817</v>
      </c>
      <c r="EO293">
        <v>0.0352412</v>
      </c>
      <c r="EP293">
        <v>0</v>
      </c>
      <c r="EQ293">
        <v>19.3984</v>
      </c>
      <c r="ER293">
        <v>999.9</v>
      </c>
      <c r="ES293">
        <v>25.9</v>
      </c>
      <c r="ET293">
        <v>30.8</v>
      </c>
      <c r="EU293">
        <v>12.8653</v>
      </c>
      <c r="EV293">
        <v>63.1762</v>
      </c>
      <c r="EW293">
        <v>33.4255</v>
      </c>
      <c r="EX293">
        <v>1</v>
      </c>
      <c r="EY293">
        <v>-0.121608</v>
      </c>
      <c r="EZ293">
        <v>4.72068</v>
      </c>
      <c r="FA293">
        <v>20.2821</v>
      </c>
      <c r="FB293">
        <v>5.21954</v>
      </c>
      <c r="FC293">
        <v>12.0119</v>
      </c>
      <c r="FD293">
        <v>4.9894</v>
      </c>
      <c r="FE293">
        <v>3.28842</v>
      </c>
      <c r="FF293">
        <v>9999</v>
      </c>
      <c r="FG293">
        <v>9999</v>
      </c>
      <c r="FH293">
        <v>9999</v>
      </c>
      <c r="FI293">
        <v>999.9</v>
      </c>
      <c r="FJ293">
        <v>1.86738</v>
      </c>
      <c r="FK293">
        <v>1.86646</v>
      </c>
      <c r="FL293">
        <v>1.86597</v>
      </c>
      <c r="FM293">
        <v>1.86585</v>
      </c>
      <c r="FN293">
        <v>1.86768</v>
      </c>
      <c r="FO293">
        <v>1.87016</v>
      </c>
      <c r="FP293">
        <v>1.86886</v>
      </c>
      <c r="FQ293">
        <v>1.87027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-5.61</v>
      </c>
      <c r="GF293">
        <v>-0.2252</v>
      </c>
      <c r="GG293">
        <v>-1.841240210434717</v>
      </c>
      <c r="GH293">
        <v>-0.003310856085068561</v>
      </c>
      <c r="GI293">
        <v>6.863268723063948E-07</v>
      </c>
      <c r="GJ293">
        <v>-1.919107141366201E-10</v>
      </c>
      <c r="GK293">
        <v>-0.1688837207721138</v>
      </c>
      <c r="GL293">
        <v>-0.01731051475613908</v>
      </c>
      <c r="GM293">
        <v>0.001423790055903263</v>
      </c>
      <c r="GN293">
        <v>-2.424810517790065E-05</v>
      </c>
      <c r="GO293">
        <v>3</v>
      </c>
      <c r="GP293">
        <v>2318</v>
      </c>
      <c r="GQ293">
        <v>1</v>
      </c>
      <c r="GR293">
        <v>25</v>
      </c>
      <c r="GS293">
        <v>10086.9</v>
      </c>
      <c r="GT293">
        <v>10086.7</v>
      </c>
      <c r="GU293">
        <v>2.74414</v>
      </c>
      <c r="GV293">
        <v>2.19849</v>
      </c>
      <c r="GW293">
        <v>1.39648</v>
      </c>
      <c r="GX293">
        <v>2.34741</v>
      </c>
      <c r="GY293">
        <v>1.49536</v>
      </c>
      <c r="GZ293">
        <v>2.3877</v>
      </c>
      <c r="HA293">
        <v>35.2671</v>
      </c>
      <c r="HB293">
        <v>24.0437</v>
      </c>
      <c r="HC293">
        <v>18</v>
      </c>
      <c r="HD293">
        <v>527.409</v>
      </c>
      <c r="HE293">
        <v>421.779</v>
      </c>
      <c r="HF293">
        <v>13.9902</v>
      </c>
      <c r="HG293">
        <v>25.7057</v>
      </c>
      <c r="HH293">
        <v>30.0002</v>
      </c>
      <c r="HI293">
        <v>25.7302</v>
      </c>
      <c r="HJ293">
        <v>25.6859</v>
      </c>
      <c r="HK293">
        <v>54.9179</v>
      </c>
      <c r="HL293">
        <v>21.5923</v>
      </c>
      <c r="HM293">
        <v>9.843070000000001</v>
      </c>
      <c r="HN293">
        <v>13.9938</v>
      </c>
      <c r="HO293">
        <v>1423.14</v>
      </c>
      <c r="HP293">
        <v>9.195679999999999</v>
      </c>
      <c r="HQ293">
        <v>101.18</v>
      </c>
      <c r="HR293">
        <v>101.087</v>
      </c>
    </row>
    <row r="294" spans="1:226">
      <c r="A294">
        <v>278</v>
      </c>
      <c r="B294">
        <v>1679428847.6</v>
      </c>
      <c r="C294">
        <v>6934.5</v>
      </c>
      <c r="D294" t="s">
        <v>916</v>
      </c>
      <c r="E294" t="s">
        <v>917</v>
      </c>
      <c r="F294">
        <v>5</v>
      </c>
      <c r="G294" t="s">
        <v>747</v>
      </c>
      <c r="H294" t="s">
        <v>354</v>
      </c>
      <c r="I294">
        <v>1679428840.1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1423.323921894562</v>
      </c>
      <c r="AK294">
        <v>1403.055151515151</v>
      </c>
      <c r="AL294">
        <v>3.369056321086706</v>
      </c>
      <c r="AM294">
        <v>64.85092903669198</v>
      </c>
      <c r="AN294">
        <f>(AP294 - AO294 + BO294*1E3/(8.314*(BQ294+273.15)) * AR294/BN294 * AQ294) * BN294/(100*BB294) * 1000/(1000 - AP294)</f>
        <v>0</v>
      </c>
      <c r="AO294">
        <v>9.237200262930358</v>
      </c>
      <c r="AP294">
        <v>9.431950000000004</v>
      </c>
      <c r="AQ294">
        <v>8.997726977102295E-05</v>
      </c>
      <c r="AR294">
        <v>96.61974573591498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1.1</v>
      </c>
      <c r="BC294">
        <v>0.5</v>
      </c>
      <c r="BD294" t="s">
        <v>355</v>
      </c>
      <c r="BE294">
        <v>2</v>
      </c>
      <c r="BF294" t="b">
        <v>1</v>
      </c>
      <c r="BG294">
        <v>1679428840.1</v>
      </c>
      <c r="BH294">
        <v>1366.377777777778</v>
      </c>
      <c r="BI294">
        <v>1394.842962962963</v>
      </c>
      <c r="BJ294">
        <v>9.411285185185186</v>
      </c>
      <c r="BK294">
        <v>9.213887407407407</v>
      </c>
      <c r="BL294">
        <v>1371.965555555556</v>
      </c>
      <c r="BM294">
        <v>9.636464444444444</v>
      </c>
      <c r="BN294">
        <v>500.0543333333333</v>
      </c>
      <c r="BO294">
        <v>89.79977777777776</v>
      </c>
      <c r="BP294">
        <v>0.09997258518518519</v>
      </c>
      <c r="BQ294">
        <v>19.33591111111111</v>
      </c>
      <c r="BR294">
        <v>19.98290740740741</v>
      </c>
      <c r="BS294">
        <v>999.9000000000001</v>
      </c>
      <c r="BT294">
        <v>0</v>
      </c>
      <c r="BU294">
        <v>0</v>
      </c>
      <c r="BV294">
        <v>10004.58518518518</v>
      </c>
      <c r="BW294">
        <v>0</v>
      </c>
      <c r="BX294">
        <v>13.4898</v>
      </c>
      <c r="BY294">
        <v>-28.46515925925926</v>
      </c>
      <c r="BZ294">
        <v>1379.358888888889</v>
      </c>
      <c r="CA294">
        <v>1407.815555555556</v>
      </c>
      <c r="CB294">
        <v>0.1973983703703704</v>
      </c>
      <c r="CC294">
        <v>1394.842962962963</v>
      </c>
      <c r="CD294">
        <v>9.213887407407407</v>
      </c>
      <c r="CE294">
        <v>0.8451313333333333</v>
      </c>
      <c r="CF294">
        <v>0.8274049259259258</v>
      </c>
      <c r="CG294">
        <v>4.488811481481481</v>
      </c>
      <c r="CH294">
        <v>4.186316666666666</v>
      </c>
      <c r="CI294">
        <v>1999.93037037037</v>
      </c>
      <c r="CJ294">
        <v>0.9800041111111112</v>
      </c>
      <c r="CK294">
        <v>0.01999568888888889</v>
      </c>
      <c r="CL294">
        <v>0</v>
      </c>
      <c r="CM294">
        <v>2.382677777777778</v>
      </c>
      <c r="CN294">
        <v>0</v>
      </c>
      <c r="CO294">
        <v>2368.057407407407</v>
      </c>
      <c r="CP294">
        <v>16748.90370370371</v>
      </c>
      <c r="CQ294">
        <v>37.99051851851851</v>
      </c>
      <c r="CR294">
        <v>39.58540740740741</v>
      </c>
      <c r="CS294">
        <v>38.26137037037036</v>
      </c>
      <c r="CT294">
        <v>38.34466666666667</v>
      </c>
      <c r="CU294">
        <v>36.76596296296296</v>
      </c>
      <c r="CV294">
        <v>1959.94037037037</v>
      </c>
      <c r="CW294">
        <v>39.99</v>
      </c>
      <c r="CX294">
        <v>0</v>
      </c>
      <c r="CY294">
        <v>1679428854.9</v>
      </c>
      <c r="CZ294">
        <v>0</v>
      </c>
      <c r="DA294">
        <v>0</v>
      </c>
      <c r="DB294" t="s">
        <v>356</v>
      </c>
      <c r="DC294">
        <v>1678823626.5</v>
      </c>
      <c r="DD294">
        <v>1678823640.5</v>
      </c>
      <c r="DE294">
        <v>0</v>
      </c>
      <c r="DF294">
        <v>1.239</v>
      </c>
      <c r="DG294">
        <v>0.006</v>
      </c>
      <c r="DH294">
        <v>-2.298</v>
      </c>
      <c r="DI294">
        <v>-0.146</v>
      </c>
      <c r="DJ294">
        <v>420</v>
      </c>
      <c r="DK294">
        <v>21</v>
      </c>
      <c r="DL294">
        <v>0.57</v>
      </c>
      <c r="DM294">
        <v>0.05</v>
      </c>
      <c r="DN294">
        <v>-28.469015</v>
      </c>
      <c r="DO294">
        <v>-0.1813440900562294</v>
      </c>
      <c r="DP294">
        <v>0.08122895896784575</v>
      </c>
      <c r="DQ294">
        <v>0</v>
      </c>
      <c r="DR294">
        <v>0.20442545</v>
      </c>
      <c r="DS294">
        <v>-0.1747596022514072</v>
      </c>
      <c r="DT294">
        <v>0.01850769825633377</v>
      </c>
      <c r="DU294">
        <v>0</v>
      </c>
      <c r="DV294">
        <v>0</v>
      </c>
      <c r="DW294">
        <v>2</v>
      </c>
      <c r="DX294" t="s">
        <v>381</v>
      </c>
      <c r="DY294">
        <v>2.98428</v>
      </c>
      <c r="DZ294">
        <v>2.71563</v>
      </c>
      <c r="EA294">
        <v>0.211406</v>
      </c>
      <c r="EB294">
        <v>0.211583</v>
      </c>
      <c r="EC294">
        <v>0.0546683</v>
      </c>
      <c r="ED294">
        <v>0.0524165</v>
      </c>
      <c r="EE294">
        <v>25110.1</v>
      </c>
      <c r="EF294">
        <v>25186.9</v>
      </c>
      <c r="EG294">
        <v>29585.9</v>
      </c>
      <c r="EH294">
        <v>29538.3</v>
      </c>
      <c r="EI294">
        <v>37077.9</v>
      </c>
      <c r="EJ294">
        <v>37226.1</v>
      </c>
      <c r="EK294">
        <v>41678.5</v>
      </c>
      <c r="EL294">
        <v>42089.2</v>
      </c>
      <c r="EM294">
        <v>1.98113</v>
      </c>
      <c r="EN294">
        <v>1.88215</v>
      </c>
      <c r="EO294">
        <v>0.0353158</v>
      </c>
      <c r="EP294">
        <v>0</v>
      </c>
      <c r="EQ294">
        <v>19.3984</v>
      </c>
      <c r="ER294">
        <v>999.9</v>
      </c>
      <c r="ES294">
        <v>25.9</v>
      </c>
      <c r="ET294">
        <v>30.8</v>
      </c>
      <c r="EU294">
        <v>12.8646</v>
      </c>
      <c r="EV294">
        <v>62.9162</v>
      </c>
      <c r="EW294">
        <v>33.6899</v>
      </c>
      <c r="EX294">
        <v>1</v>
      </c>
      <c r="EY294">
        <v>-0.121347</v>
      </c>
      <c r="EZ294">
        <v>4.70883</v>
      </c>
      <c r="FA294">
        <v>20.2826</v>
      </c>
      <c r="FB294">
        <v>5.21969</v>
      </c>
      <c r="FC294">
        <v>12.0126</v>
      </c>
      <c r="FD294">
        <v>4.9894</v>
      </c>
      <c r="FE294">
        <v>3.28842</v>
      </c>
      <c r="FF294">
        <v>9999</v>
      </c>
      <c r="FG294">
        <v>9999</v>
      </c>
      <c r="FH294">
        <v>9999</v>
      </c>
      <c r="FI294">
        <v>999.9</v>
      </c>
      <c r="FJ294">
        <v>1.86739</v>
      </c>
      <c r="FK294">
        <v>1.86646</v>
      </c>
      <c r="FL294">
        <v>1.86599</v>
      </c>
      <c r="FM294">
        <v>1.86585</v>
      </c>
      <c r="FN294">
        <v>1.86768</v>
      </c>
      <c r="FO294">
        <v>1.87024</v>
      </c>
      <c r="FP294">
        <v>1.86884</v>
      </c>
      <c r="FQ294">
        <v>1.87026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-5.65</v>
      </c>
      <c r="GF294">
        <v>-0.2251</v>
      </c>
      <c r="GG294">
        <v>-1.841240210434717</v>
      </c>
      <c r="GH294">
        <v>-0.003310856085068561</v>
      </c>
      <c r="GI294">
        <v>6.863268723063948E-07</v>
      </c>
      <c r="GJ294">
        <v>-1.919107141366201E-10</v>
      </c>
      <c r="GK294">
        <v>-0.1688837207721138</v>
      </c>
      <c r="GL294">
        <v>-0.01731051475613908</v>
      </c>
      <c r="GM294">
        <v>0.001423790055903263</v>
      </c>
      <c r="GN294">
        <v>-2.424810517790065E-05</v>
      </c>
      <c r="GO294">
        <v>3</v>
      </c>
      <c r="GP294">
        <v>2318</v>
      </c>
      <c r="GQ294">
        <v>1</v>
      </c>
      <c r="GR294">
        <v>25</v>
      </c>
      <c r="GS294">
        <v>10087</v>
      </c>
      <c r="GT294">
        <v>10086.8</v>
      </c>
      <c r="GU294">
        <v>2.76855</v>
      </c>
      <c r="GV294">
        <v>2.19971</v>
      </c>
      <c r="GW294">
        <v>1.39771</v>
      </c>
      <c r="GX294">
        <v>2.34741</v>
      </c>
      <c r="GY294">
        <v>1.49536</v>
      </c>
      <c r="GZ294">
        <v>2.45239</v>
      </c>
      <c r="HA294">
        <v>35.2671</v>
      </c>
      <c r="HB294">
        <v>24.0525</v>
      </c>
      <c r="HC294">
        <v>18</v>
      </c>
      <c r="HD294">
        <v>527.5410000000001</v>
      </c>
      <c r="HE294">
        <v>422.041</v>
      </c>
      <c r="HF294">
        <v>14.0002</v>
      </c>
      <c r="HG294">
        <v>25.706</v>
      </c>
      <c r="HH294">
        <v>30.0002</v>
      </c>
      <c r="HI294">
        <v>25.7321</v>
      </c>
      <c r="HJ294">
        <v>25.6859</v>
      </c>
      <c r="HK294">
        <v>55.3981</v>
      </c>
      <c r="HL294">
        <v>21.5923</v>
      </c>
      <c r="HM294">
        <v>9.843070000000001</v>
      </c>
      <c r="HN294">
        <v>14.0055</v>
      </c>
      <c r="HO294">
        <v>1436.49</v>
      </c>
      <c r="HP294">
        <v>9.195679999999999</v>
      </c>
      <c r="HQ294">
        <v>101.18</v>
      </c>
      <c r="HR294">
        <v>101.087</v>
      </c>
    </row>
    <row r="295" spans="1:226">
      <c r="A295">
        <v>279</v>
      </c>
      <c r="B295">
        <v>1679428852.6</v>
      </c>
      <c r="C295">
        <v>6939.5</v>
      </c>
      <c r="D295" t="s">
        <v>918</v>
      </c>
      <c r="E295" t="s">
        <v>919</v>
      </c>
      <c r="F295">
        <v>5</v>
      </c>
      <c r="G295" t="s">
        <v>747</v>
      </c>
      <c r="H295" t="s">
        <v>354</v>
      </c>
      <c r="I295">
        <v>1679428844.814285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1440.214961623712</v>
      </c>
      <c r="AK295">
        <v>1419.92090909091</v>
      </c>
      <c r="AL295">
        <v>3.377775747302118</v>
      </c>
      <c r="AM295">
        <v>64.85092903669198</v>
      </c>
      <c r="AN295">
        <f>(AP295 - AO295 + BO295*1E3/(8.314*(BQ295+273.15)) * AR295/BN295 * AQ295) * BN295/(100*BB295) * 1000/(1000 - AP295)</f>
        <v>0</v>
      </c>
      <c r="AO295">
        <v>9.246237128863532</v>
      </c>
      <c r="AP295">
        <v>9.444974065934069</v>
      </c>
      <c r="AQ295">
        <v>5.789354764536305E-05</v>
      </c>
      <c r="AR295">
        <v>96.61974573591498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1.1</v>
      </c>
      <c r="BC295">
        <v>0.5</v>
      </c>
      <c r="BD295" t="s">
        <v>355</v>
      </c>
      <c r="BE295">
        <v>2</v>
      </c>
      <c r="BF295" t="b">
        <v>1</v>
      </c>
      <c r="BG295">
        <v>1679428844.814285</v>
      </c>
      <c r="BH295">
        <v>1382.149285714285</v>
      </c>
      <c r="BI295">
        <v>1410.658214285714</v>
      </c>
      <c r="BJ295">
        <v>9.423351071428572</v>
      </c>
      <c r="BK295">
        <v>9.234571071428572</v>
      </c>
      <c r="BL295">
        <v>1387.776785714286</v>
      </c>
      <c r="BM295">
        <v>9.648488571428572</v>
      </c>
      <c r="BN295">
        <v>500.0588214285713</v>
      </c>
      <c r="BO295">
        <v>89.79948214285716</v>
      </c>
      <c r="BP295">
        <v>0.09999289642857143</v>
      </c>
      <c r="BQ295">
        <v>19.33737142857143</v>
      </c>
      <c r="BR295">
        <v>19.98537142857143</v>
      </c>
      <c r="BS295">
        <v>999.9000000000002</v>
      </c>
      <c r="BT295">
        <v>0</v>
      </c>
      <c r="BU295">
        <v>0</v>
      </c>
      <c r="BV295">
        <v>10004.13107142857</v>
      </c>
      <c r="BW295">
        <v>0</v>
      </c>
      <c r="BX295">
        <v>13.4898</v>
      </c>
      <c r="BY295">
        <v>-28.50934642857143</v>
      </c>
      <c r="BZ295">
        <v>1395.2975</v>
      </c>
      <c r="CA295">
        <v>1423.807857142857</v>
      </c>
      <c r="CB295">
        <v>0.1887796785714286</v>
      </c>
      <c r="CC295">
        <v>1410.658214285714</v>
      </c>
      <c r="CD295">
        <v>9.234571071428572</v>
      </c>
      <c r="CE295">
        <v>0.8462120000000001</v>
      </c>
      <c r="CF295">
        <v>0.8292596071428572</v>
      </c>
      <c r="CG295">
        <v>4.507062142857142</v>
      </c>
      <c r="CH295">
        <v>4.218259642857142</v>
      </c>
      <c r="CI295">
        <v>1999.961428571429</v>
      </c>
      <c r="CJ295">
        <v>0.9800044642857142</v>
      </c>
      <c r="CK295">
        <v>0.01999536428571428</v>
      </c>
      <c r="CL295">
        <v>0</v>
      </c>
      <c r="CM295">
        <v>2.380067857142858</v>
      </c>
      <c r="CN295">
        <v>0</v>
      </c>
      <c r="CO295">
        <v>2368.275357142858</v>
      </c>
      <c r="CP295">
        <v>16749.15714285714</v>
      </c>
      <c r="CQ295">
        <v>38.08232142857143</v>
      </c>
      <c r="CR295">
        <v>39.68274999999999</v>
      </c>
      <c r="CS295">
        <v>38.34349999999999</v>
      </c>
      <c r="CT295">
        <v>38.45510714285714</v>
      </c>
      <c r="CU295">
        <v>36.8435</v>
      </c>
      <c r="CV295">
        <v>1959.969642857143</v>
      </c>
      <c r="CW295">
        <v>39.99178571428571</v>
      </c>
      <c r="CX295">
        <v>0</v>
      </c>
      <c r="CY295">
        <v>1679428859.7</v>
      </c>
      <c r="CZ295">
        <v>0</v>
      </c>
      <c r="DA295">
        <v>0</v>
      </c>
      <c r="DB295" t="s">
        <v>356</v>
      </c>
      <c r="DC295">
        <v>1678823626.5</v>
      </c>
      <c r="DD295">
        <v>1678823640.5</v>
      </c>
      <c r="DE295">
        <v>0</v>
      </c>
      <c r="DF295">
        <v>1.239</v>
      </c>
      <c r="DG295">
        <v>0.006</v>
      </c>
      <c r="DH295">
        <v>-2.298</v>
      </c>
      <c r="DI295">
        <v>-0.146</v>
      </c>
      <c r="DJ295">
        <v>420</v>
      </c>
      <c r="DK295">
        <v>21</v>
      </c>
      <c r="DL295">
        <v>0.57</v>
      </c>
      <c r="DM295">
        <v>0.05</v>
      </c>
      <c r="DN295">
        <v>-28.47705999999999</v>
      </c>
      <c r="DO295">
        <v>-0.329862664165061</v>
      </c>
      <c r="DP295">
        <v>0.08264806047331032</v>
      </c>
      <c r="DQ295">
        <v>0</v>
      </c>
      <c r="DR295">
        <v>0.19638875</v>
      </c>
      <c r="DS295">
        <v>-0.1079332682926831</v>
      </c>
      <c r="DT295">
        <v>0.01509686473203956</v>
      </c>
      <c r="DU295">
        <v>0</v>
      </c>
      <c r="DV295">
        <v>0</v>
      </c>
      <c r="DW295">
        <v>2</v>
      </c>
      <c r="DX295" t="s">
        <v>381</v>
      </c>
      <c r="DY295">
        <v>2.98433</v>
      </c>
      <c r="DZ295">
        <v>2.71555</v>
      </c>
      <c r="EA295">
        <v>0.212951</v>
      </c>
      <c r="EB295">
        <v>0.213093</v>
      </c>
      <c r="EC295">
        <v>0.0547227</v>
      </c>
      <c r="ED295">
        <v>0.0524411</v>
      </c>
      <c r="EE295">
        <v>25061.5</v>
      </c>
      <c r="EF295">
        <v>25138.7</v>
      </c>
      <c r="EG295">
        <v>29586.7</v>
      </c>
      <c r="EH295">
        <v>29538.3</v>
      </c>
      <c r="EI295">
        <v>37076.8</v>
      </c>
      <c r="EJ295">
        <v>37225</v>
      </c>
      <c r="EK295">
        <v>41679.6</v>
      </c>
      <c r="EL295">
        <v>42089.1</v>
      </c>
      <c r="EM295">
        <v>1.9809</v>
      </c>
      <c r="EN295">
        <v>1.8821</v>
      </c>
      <c r="EO295">
        <v>0.036899</v>
      </c>
      <c r="EP295">
        <v>0</v>
      </c>
      <c r="EQ295">
        <v>19.3984</v>
      </c>
      <c r="ER295">
        <v>999.9</v>
      </c>
      <c r="ES295">
        <v>25.9</v>
      </c>
      <c r="ET295">
        <v>30.8</v>
      </c>
      <c r="EU295">
        <v>12.8643</v>
      </c>
      <c r="EV295">
        <v>62.5962</v>
      </c>
      <c r="EW295">
        <v>33.7139</v>
      </c>
      <c r="EX295">
        <v>1</v>
      </c>
      <c r="EY295">
        <v>-0.121639</v>
      </c>
      <c r="EZ295">
        <v>4.68551</v>
      </c>
      <c r="FA295">
        <v>20.2831</v>
      </c>
      <c r="FB295">
        <v>5.21984</v>
      </c>
      <c r="FC295">
        <v>12.0126</v>
      </c>
      <c r="FD295">
        <v>4.9896</v>
      </c>
      <c r="FE295">
        <v>3.28858</v>
      </c>
      <c r="FF295">
        <v>9999</v>
      </c>
      <c r="FG295">
        <v>9999</v>
      </c>
      <c r="FH295">
        <v>9999</v>
      </c>
      <c r="FI295">
        <v>999.9</v>
      </c>
      <c r="FJ295">
        <v>1.86738</v>
      </c>
      <c r="FK295">
        <v>1.86646</v>
      </c>
      <c r="FL295">
        <v>1.866</v>
      </c>
      <c r="FM295">
        <v>1.86586</v>
      </c>
      <c r="FN295">
        <v>1.86768</v>
      </c>
      <c r="FO295">
        <v>1.87021</v>
      </c>
      <c r="FP295">
        <v>1.86885</v>
      </c>
      <c r="FQ295">
        <v>1.87026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-5.69</v>
      </c>
      <c r="GF295">
        <v>-0.2251</v>
      </c>
      <c r="GG295">
        <v>-1.841240210434717</v>
      </c>
      <c r="GH295">
        <v>-0.003310856085068561</v>
      </c>
      <c r="GI295">
        <v>6.863268723063948E-07</v>
      </c>
      <c r="GJ295">
        <v>-1.919107141366201E-10</v>
      </c>
      <c r="GK295">
        <v>-0.1688837207721138</v>
      </c>
      <c r="GL295">
        <v>-0.01731051475613908</v>
      </c>
      <c r="GM295">
        <v>0.001423790055903263</v>
      </c>
      <c r="GN295">
        <v>-2.424810517790065E-05</v>
      </c>
      <c r="GO295">
        <v>3</v>
      </c>
      <c r="GP295">
        <v>2318</v>
      </c>
      <c r="GQ295">
        <v>1</v>
      </c>
      <c r="GR295">
        <v>25</v>
      </c>
      <c r="GS295">
        <v>10087.1</v>
      </c>
      <c r="GT295">
        <v>10086.9</v>
      </c>
      <c r="GU295">
        <v>2.79541</v>
      </c>
      <c r="GV295">
        <v>2.19849</v>
      </c>
      <c r="GW295">
        <v>1.39771</v>
      </c>
      <c r="GX295">
        <v>2.34741</v>
      </c>
      <c r="GY295">
        <v>1.49536</v>
      </c>
      <c r="GZ295">
        <v>2.47803</v>
      </c>
      <c r="HA295">
        <v>35.2671</v>
      </c>
      <c r="HB295">
        <v>24.0525</v>
      </c>
      <c r="HC295">
        <v>18</v>
      </c>
      <c r="HD295">
        <v>527.393</v>
      </c>
      <c r="HE295">
        <v>422.025</v>
      </c>
      <c r="HF295">
        <v>14.0129</v>
      </c>
      <c r="HG295">
        <v>25.7079</v>
      </c>
      <c r="HH295">
        <v>30.0001</v>
      </c>
      <c r="HI295">
        <v>25.7321</v>
      </c>
      <c r="HJ295">
        <v>25.6877</v>
      </c>
      <c r="HK295">
        <v>55.9451</v>
      </c>
      <c r="HL295">
        <v>21.5923</v>
      </c>
      <c r="HM295">
        <v>9.843070000000001</v>
      </c>
      <c r="HN295">
        <v>14.0196</v>
      </c>
      <c r="HO295">
        <v>1456.53</v>
      </c>
      <c r="HP295">
        <v>9.195679999999999</v>
      </c>
      <c r="HQ295">
        <v>101.183</v>
      </c>
      <c r="HR295">
        <v>101.087</v>
      </c>
    </row>
    <row r="296" spans="1:226">
      <c r="A296">
        <v>280</v>
      </c>
      <c r="B296">
        <v>1679428857.6</v>
      </c>
      <c r="C296">
        <v>6944.5</v>
      </c>
      <c r="D296" t="s">
        <v>920</v>
      </c>
      <c r="E296" t="s">
        <v>921</v>
      </c>
      <c r="F296">
        <v>5</v>
      </c>
      <c r="G296" t="s">
        <v>747</v>
      </c>
      <c r="H296" t="s">
        <v>354</v>
      </c>
      <c r="I296">
        <v>1679428850.1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1457.015589078226</v>
      </c>
      <c r="AK296">
        <v>1436.876909090909</v>
      </c>
      <c r="AL296">
        <v>3.387267172644313</v>
      </c>
      <c r="AM296">
        <v>64.85092903669198</v>
      </c>
      <c r="AN296">
        <f>(AP296 - AO296 + BO296*1E3/(8.314*(BQ296+273.15)) * AR296/BN296 * AQ296) * BN296/(100*BB296) * 1000/(1000 - AP296)</f>
        <v>0</v>
      </c>
      <c r="AO296">
        <v>9.251668411121125</v>
      </c>
      <c r="AP296">
        <v>9.452733076923087</v>
      </c>
      <c r="AQ296">
        <v>3.455655782921755E-05</v>
      </c>
      <c r="AR296">
        <v>96.61974573591498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1.1</v>
      </c>
      <c r="BC296">
        <v>0.5</v>
      </c>
      <c r="BD296" t="s">
        <v>355</v>
      </c>
      <c r="BE296">
        <v>2</v>
      </c>
      <c r="BF296" t="b">
        <v>1</v>
      </c>
      <c r="BG296">
        <v>1679428850.1</v>
      </c>
      <c r="BH296">
        <v>1399.854814814815</v>
      </c>
      <c r="BI296">
        <v>1428.317407407407</v>
      </c>
      <c r="BJ296">
        <v>9.438399629629631</v>
      </c>
      <c r="BK296">
        <v>9.247514444444445</v>
      </c>
      <c r="BL296">
        <v>1405.526296296297</v>
      </c>
      <c r="BM296">
        <v>9.663485925925928</v>
      </c>
      <c r="BN296">
        <v>500.0549259259259</v>
      </c>
      <c r="BO296">
        <v>89.79941851851852</v>
      </c>
      <c r="BP296">
        <v>0.09997767777777777</v>
      </c>
      <c r="BQ296">
        <v>19.34084074074074</v>
      </c>
      <c r="BR296">
        <v>19.99393333333333</v>
      </c>
      <c r="BS296">
        <v>999.9000000000001</v>
      </c>
      <c r="BT296">
        <v>0</v>
      </c>
      <c r="BU296">
        <v>0</v>
      </c>
      <c r="BV296">
        <v>10000.34777777778</v>
      </c>
      <c r="BW296">
        <v>0</v>
      </c>
      <c r="BX296">
        <v>13.4898</v>
      </c>
      <c r="BY296">
        <v>-28.46313333333333</v>
      </c>
      <c r="BZ296">
        <v>1413.193333333333</v>
      </c>
      <c r="CA296">
        <v>1441.64962962963</v>
      </c>
      <c r="CB296">
        <v>0.190884037037037</v>
      </c>
      <c r="CC296">
        <v>1428.317407407407</v>
      </c>
      <c r="CD296">
        <v>9.247514444444445</v>
      </c>
      <c r="CE296">
        <v>0.847562777777778</v>
      </c>
      <c r="CF296">
        <v>0.8304214444444443</v>
      </c>
      <c r="CG296">
        <v>4.52986037037037</v>
      </c>
      <c r="CH296">
        <v>4.238233333333334</v>
      </c>
      <c r="CI296">
        <v>1999.961851851852</v>
      </c>
      <c r="CJ296">
        <v>0.9800051111111111</v>
      </c>
      <c r="CK296">
        <v>0.01999472962962963</v>
      </c>
      <c r="CL296">
        <v>0</v>
      </c>
      <c r="CM296">
        <v>2.32882962962963</v>
      </c>
      <c r="CN296">
        <v>0</v>
      </c>
      <c r="CO296">
        <v>2368.428148148148</v>
      </c>
      <c r="CP296">
        <v>16749.15925925926</v>
      </c>
      <c r="CQ296">
        <v>38.19181481481481</v>
      </c>
      <c r="CR296">
        <v>39.79599999999999</v>
      </c>
      <c r="CS296">
        <v>38.43262962962963</v>
      </c>
      <c r="CT296">
        <v>38.58074074074074</v>
      </c>
      <c r="CU296">
        <v>36.93029629629629</v>
      </c>
      <c r="CV296">
        <v>1959.972222222222</v>
      </c>
      <c r="CW296">
        <v>39.98962962962963</v>
      </c>
      <c r="CX296">
        <v>0</v>
      </c>
      <c r="CY296">
        <v>1679428864.5</v>
      </c>
      <c r="CZ296">
        <v>0</v>
      </c>
      <c r="DA296">
        <v>0</v>
      </c>
      <c r="DB296" t="s">
        <v>356</v>
      </c>
      <c r="DC296">
        <v>1678823626.5</v>
      </c>
      <c r="DD296">
        <v>1678823640.5</v>
      </c>
      <c r="DE296">
        <v>0</v>
      </c>
      <c r="DF296">
        <v>1.239</v>
      </c>
      <c r="DG296">
        <v>0.006</v>
      </c>
      <c r="DH296">
        <v>-2.298</v>
      </c>
      <c r="DI296">
        <v>-0.146</v>
      </c>
      <c r="DJ296">
        <v>420</v>
      </c>
      <c r="DK296">
        <v>21</v>
      </c>
      <c r="DL296">
        <v>0.57</v>
      </c>
      <c r="DM296">
        <v>0.05</v>
      </c>
      <c r="DN296">
        <v>-28.4836575</v>
      </c>
      <c r="DO296">
        <v>0.2481827392120667</v>
      </c>
      <c r="DP296">
        <v>0.06811392621006375</v>
      </c>
      <c r="DQ296">
        <v>0</v>
      </c>
      <c r="DR296">
        <v>0.191084475</v>
      </c>
      <c r="DS296">
        <v>0.001849136960600013</v>
      </c>
      <c r="DT296">
        <v>0.008174681388248414</v>
      </c>
      <c r="DU296">
        <v>1</v>
      </c>
      <c r="DV296">
        <v>1</v>
      </c>
      <c r="DW296">
        <v>2</v>
      </c>
      <c r="DX296" t="s">
        <v>357</v>
      </c>
      <c r="DY296">
        <v>2.98437</v>
      </c>
      <c r="DZ296">
        <v>2.71562</v>
      </c>
      <c r="EA296">
        <v>0.214487</v>
      </c>
      <c r="EB296">
        <v>0.214597</v>
      </c>
      <c r="EC296">
        <v>0.0547554</v>
      </c>
      <c r="ED296">
        <v>0.0524678</v>
      </c>
      <c r="EE296">
        <v>25012.1</v>
      </c>
      <c r="EF296">
        <v>25090.3</v>
      </c>
      <c r="EG296">
        <v>29586</v>
      </c>
      <c r="EH296">
        <v>29537.9</v>
      </c>
      <c r="EI296">
        <v>37074.8</v>
      </c>
      <c r="EJ296">
        <v>37223.4</v>
      </c>
      <c r="EK296">
        <v>41678.8</v>
      </c>
      <c r="EL296">
        <v>42088.5</v>
      </c>
      <c r="EM296">
        <v>1.98123</v>
      </c>
      <c r="EN296">
        <v>1.88223</v>
      </c>
      <c r="EO296">
        <v>0.0365637</v>
      </c>
      <c r="EP296">
        <v>0</v>
      </c>
      <c r="EQ296">
        <v>19.4</v>
      </c>
      <c r="ER296">
        <v>999.9</v>
      </c>
      <c r="ES296">
        <v>25.9</v>
      </c>
      <c r="ET296">
        <v>30.8</v>
      </c>
      <c r="EU296">
        <v>12.8635</v>
      </c>
      <c r="EV296">
        <v>63.2062</v>
      </c>
      <c r="EW296">
        <v>33.5817</v>
      </c>
      <c r="EX296">
        <v>1</v>
      </c>
      <c r="EY296">
        <v>-0.120805</v>
      </c>
      <c r="EZ296">
        <v>4.90879</v>
      </c>
      <c r="FA296">
        <v>20.2765</v>
      </c>
      <c r="FB296">
        <v>5.22073</v>
      </c>
      <c r="FC296">
        <v>12.0135</v>
      </c>
      <c r="FD296">
        <v>4.9899</v>
      </c>
      <c r="FE296">
        <v>3.28865</v>
      </c>
      <c r="FF296">
        <v>9999</v>
      </c>
      <c r="FG296">
        <v>9999</v>
      </c>
      <c r="FH296">
        <v>9999</v>
      </c>
      <c r="FI296">
        <v>999.9</v>
      </c>
      <c r="FJ296">
        <v>1.86737</v>
      </c>
      <c r="FK296">
        <v>1.86646</v>
      </c>
      <c r="FL296">
        <v>1.866</v>
      </c>
      <c r="FM296">
        <v>1.86586</v>
      </c>
      <c r="FN296">
        <v>1.86768</v>
      </c>
      <c r="FO296">
        <v>1.8702</v>
      </c>
      <c r="FP296">
        <v>1.86887</v>
      </c>
      <c r="FQ296">
        <v>1.87026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-5.74</v>
      </c>
      <c r="GF296">
        <v>-0.225</v>
      </c>
      <c r="GG296">
        <v>-1.841240210434717</v>
      </c>
      <c r="GH296">
        <v>-0.003310856085068561</v>
      </c>
      <c r="GI296">
        <v>6.863268723063948E-07</v>
      </c>
      <c r="GJ296">
        <v>-1.919107141366201E-10</v>
      </c>
      <c r="GK296">
        <v>-0.1688837207721138</v>
      </c>
      <c r="GL296">
        <v>-0.01731051475613908</v>
      </c>
      <c r="GM296">
        <v>0.001423790055903263</v>
      </c>
      <c r="GN296">
        <v>-2.424810517790065E-05</v>
      </c>
      <c r="GO296">
        <v>3</v>
      </c>
      <c r="GP296">
        <v>2318</v>
      </c>
      <c r="GQ296">
        <v>1</v>
      </c>
      <c r="GR296">
        <v>25</v>
      </c>
      <c r="GS296">
        <v>10087.2</v>
      </c>
      <c r="GT296">
        <v>10087</v>
      </c>
      <c r="GU296">
        <v>2.81982</v>
      </c>
      <c r="GV296">
        <v>2.18994</v>
      </c>
      <c r="GW296">
        <v>1.39648</v>
      </c>
      <c r="GX296">
        <v>2.34741</v>
      </c>
      <c r="GY296">
        <v>1.49536</v>
      </c>
      <c r="GZ296">
        <v>2.51709</v>
      </c>
      <c r="HA296">
        <v>35.2671</v>
      </c>
      <c r="HB296">
        <v>24.0612</v>
      </c>
      <c r="HC296">
        <v>18</v>
      </c>
      <c r="HD296">
        <v>527.623</v>
      </c>
      <c r="HE296">
        <v>422.101</v>
      </c>
      <c r="HF296">
        <v>14.0123</v>
      </c>
      <c r="HG296">
        <v>25.7079</v>
      </c>
      <c r="HH296">
        <v>30.0006</v>
      </c>
      <c r="HI296">
        <v>25.734</v>
      </c>
      <c r="HJ296">
        <v>25.6881</v>
      </c>
      <c r="HK296">
        <v>56.427</v>
      </c>
      <c r="HL296">
        <v>21.5923</v>
      </c>
      <c r="HM296">
        <v>9.843070000000001</v>
      </c>
      <c r="HN296">
        <v>13.9721</v>
      </c>
      <c r="HO296">
        <v>1469.89</v>
      </c>
      <c r="HP296">
        <v>9.19558</v>
      </c>
      <c r="HQ296">
        <v>101.181</v>
      </c>
      <c r="HR296">
        <v>101.086</v>
      </c>
    </row>
    <row r="297" spans="1:226">
      <c r="A297">
        <v>281</v>
      </c>
      <c r="B297">
        <v>1679428862.6</v>
      </c>
      <c r="C297">
        <v>6949.5</v>
      </c>
      <c r="D297" t="s">
        <v>922</v>
      </c>
      <c r="E297" t="s">
        <v>923</v>
      </c>
      <c r="F297">
        <v>5</v>
      </c>
      <c r="G297" t="s">
        <v>747</v>
      </c>
      <c r="H297" t="s">
        <v>354</v>
      </c>
      <c r="I297">
        <v>1679428854.814285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1473.886305913887</v>
      </c>
      <c r="AK297">
        <v>1453.732363636363</v>
      </c>
      <c r="AL297">
        <v>3.379611377229045</v>
      </c>
      <c r="AM297">
        <v>64.85092903669198</v>
      </c>
      <c r="AN297">
        <f>(AP297 - AO297 + BO297*1E3/(8.314*(BQ297+273.15)) * AR297/BN297 * AQ297) * BN297/(100*BB297) * 1000/(1000 - AP297)</f>
        <v>0</v>
      </c>
      <c r="AO297">
        <v>9.257742773865772</v>
      </c>
      <c r="AP297">
        <v>9.454960329670337</v>
      </c>
      <c r="AQ297">
        <v>9.437069029964165E-06</v>
      </c>
      <c r="AR297">
        <v>96.61974573591498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1.1</v>
      </c>
      <c r="BC297">
        <v>0.5</v>
      </c>
      <c r="BD297" t="s">
        <v>355</v>
      </c>
      <c r="BE297">
        <v>2</v>
      </c>
      <c r="BF297" t="b">
        <v>1</v>
      </c>
      <c r="BG297">
        <v>1679428854.814285</v>
      </c>
      <c r="BH297">
        <v>1415.607142857143</v>
      </c>
      <c r="BI297">
        <v>1444.077857142857</v>
      </c>
      <c r="BJ297">
        <v>9.447307142857143</v>
      </c>
      <c r="BK297">
        <v>9.253133214285713</v>
      </c>
      <c r="BL297">
        <v>1421.317857142857</v>
      </c>
      <c r="BM297">
        <v>9.672363928571428</v>
      </c>
      <c r="BN297">
        <v>500.0487142857143</v>
      </c>
      <c r="BO297">
        <v>89.79989285714285</v>
      </c>
      <c r="BP297">
        <v>0.1000632214285714</v>
      </c>
      <c r="BQ297">
        <v>19.34641428571429</v>
      </c>
      <c r="BR297">
        <v>20.00304642857142</v>
      </c>
      <c r="BS297">
        <v>999.9000000000002</v>
      </c>
      <c r="BT297">
        <v>0</v>
      </c>
      <c r="BU297">
        <v>0</v>
      </c>
      <c r="BV297">
        <v>9986.515714285715</v>
      </c>
      <c r="BW297">
        <v>0</v>
      </c>
      <c r="BX297">
        <v>13.4898</v>
      </c>
      <c r="BY297">
        <v>-28.47108214285714</v>
      </c>
      <c r="BZ297">
        <v>1429.107857142857</v>
      </c>
      <c r="CA297">
        <v>1457.565</v>
      </c>
      <c r="CB297">
        <v>0.1941734642857143</v>
      </c>
      <c r="CC297">
        <v>1444.077857142857</v>
      </c>
      <c r="CD297">
        <v>9.253133214285713</v>
      </c>
      <c r="CE297">
        <v>0.8483671785714285</v>
      </c>
      <c r="CF297">
        <v>0.8309305</v>
      </c>
      <c r="CG297">
        <v>4.543422857142857</v>
      </c>
      <c r="CH297">
        <v>4.246969642857143</v>
      </c>
      <c r="CI297">
        <v>1999.962142857143</v>
      </c>
      <c r="CJ297">
        <v>0.98000125</v>
      </c>
      <c r="CK297">
        <v>0.01999871785714286</v>
      </c>
      <c r="CL297">
        <v>0</v>
      </c>
      <c r="CM297">
        <v>2.312235714285715</v>
      </c>
      <c r="CN297">
        <v>0</v>
      </c>
      <c r="CO297">
        <v>2368.519285714286</v>
      </c>
      <c r="CP297">
        <v>16749.14642857143</v>
      </c>
      <c r="CQ297">
        <v>38.27649999999999</v>
      </c>
      <c r="CR297">
        <v>39.89485714285713</v>
      </c>
      <c r="CS297">
        <v>38.51092857142857</v>
      </c>
      <c r="CT297">
        <v>38.69167857142857</v>
      </c>
      <c r="CU297">
        <v>37.00867857142857</v>
      </c>
      <c r="CV297">
        <v>1959.965714285714</v>
      </c>
      <c r="CW297">
        <v>39.99642857142857</v>
      </c>
      <c r="CX297">
        <v>0</v>
      </c>
      <c r="CY297">
        <v>1679428869.9</v>
      </c>
      <c r="CZ297">
        <v>0</v>
      </c>
      <c r="DA297">
        <v>0</v>
      </c>
      <c r="DB297" t="s">
        <v>356</v>
      </c>
      <c r="DC297">
        <v>1678823626.5</v>
      </c>
      <c r="DD297">
        <v>1678823640.5</v>
      </c>
      <c r="DE297">
        <v>0</v>
      </c>
      <c r="DF297">
        <v>1.239</v>
      </c>
      <c r="DG297">
        <v>0.006</v>
      </c>
      <c r="DH297">
        <v>-2.298</v>
      </c>
      <c r="DI297">
        <v>-0.146</v>
      </c>
      <c r="DJ297">
        <v>420</v>
      </c>
      <c r="DK297">
        <v>21</v>
      </c>
      <c r="DL297">
        <v>0.57</v>
      </c>
      <c r="DM297">
        <v>0.05</v>
      </c>
      <c r="DN297">
        <v>-28.46872926829268</v>
      </c>
      <c r="DO297">
        <v>0.161991637630672</v>
      </c>
      <c r="DP297">
        <v>0.05667013772014944</v>
      </c>
      <c r="DQ297">
        <v>0</v>
      </c>
      <c r="DR297">
        <v>0.1911628536585366</v>
      </c>
      <c r="DS297">
        <v>0.04969051567944239</v>
      </c>
      <c r="DT297">
        <v>0.005329503013305095</v>
      </c>
      <c r="DU297">
        <v>1</v>
      </c>
      <c r="DV297">
        <v>1</v>
      </c>
      <c r="DW297">
        <v>2</v>
      </c>
      <c r="DX297" t="s">
        <v>357</v>
      </c>
      <c r="DY297">
        <v>2.98417</v>
      </c>
      <c r="DZ297">
        <v>2.71553</v>
      </c>
      <c r="EA297">
        <v>0.216013</v>
      </c>
      <c r="EB297">
        <v>0.216121</v>
      </c>
      <c r="EC297">
        <v>0.0547703</v>
      </c>
      <c r="ED297">
        <v>0.052482</v>
      </c>
      <c r="EE297">
        <v>24964</v>
      </c>
      <c r="EF297">
        <v>25041.9</v>
      </c>
      <c r="EG297">
        <v>29586.5</v>
      </c>
      <c r="EH297">
        <v>29538.1</v>
      </c>
      <c r="EI297">
        <v>37074.6</v>
      </c>
      <c r="EJ297">
        <v>37223.2</v>
      </c>
      <c r="EK297">
        <v>41679.3</v>
      </c>
      <c r="EL297">
        <v>42088.8</v>
      </c>
      <c r="EM297">
        <v>1.9809</v>
      </c>
      <c r="EN297">
        <v>1.88178</v>
      </c>
      <c r="EO297">
        <v>0.0365824</v>
      </c>
      <c r="EP297">
        <v>0</v>
      </c>
      <c r="EQ297">
        <v>19.4</v>
      </c>
      <c r="ER297">
        <v>999.9</v>
      </c>
      <c r="ES297">
        <v>25.9</v>
      </c>
      <c r="ET297">
        <v>30.8</v>
      </c>
      <c r="EU297">
        <v>12.8632</v>
      </c>
      <c r="EV297">
        <v>63.2462</v>
      </c>
      <c r="EW297">
        <v>33.6058</v>
      </c>
      <c r="EX297">
        <v>1</v>
      </c>
      <c r="EY297">
        <v>-0.120226</v>
      </c>
      <c r="EZ297">
        <v>4.91793</v>
      </c>
      <c r="FA297">
        <v>20.2762</v>
      </c>
      <c r="FB297">
        <v>5.22073</v>
      </c>
      <c r="FC297">
        <v>12.0137</v>
      </c>
      <c r="FD297">
        <v>4.9899</v>
      </c>
      <c r="FE297">
        <v>3.28865</v>
      </c>
      <c r="FF297">
        <v>9999</v>
      </c>
      <c r="FG297">
        <v>9999</v>
      </c>
      <c r="FH297">
        <v>9999</v>
      </c>
      <c r="FI297">
        <v>999.9</v>
      </c>
      <c r="FJ297">
        <v>1.86737</v>
      </c>
      <c r="FK297">
        <v>1.86646</v>
      </c>
      <c r="FL297">
        <v>1.866</v>
      </c>
      <c r="FM297">
        <v>1.86585</v>
      </c>
      <c r="FN297">
        <v>1.86768</v>
      </c>
      <c r="FO297">
        <v>1.87022</v>
      </c>
      <c r="FP297">
        <v>1.86888</v>
      </c>
      <c r="FQ297">
        <v>1.87026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-5.78</v>
      </c>
      <c r="GF297">
        <v>-0.225</v>
      </c>
      <c r="GG297">
        <v>-1.841240210434717</v>
      </c>
      <c r="GH297">
        <v>-0.003310856085068561</v>
      </c>
      <c r="GI297">
        <v>6.863268723063948E-07</v>
      </c>
      <c r="GJ297">
        <v>-1.919107141366201E-10</v>
      </c>
      <c r="GK297">
        <v>-0.1688837207721138</v>
      </c>
      <c r="GL297">
        <v>-0.01731051475613908</v>
      </c>
      <c r="GM297">
        <v>0.001423790055903263</v>
      </c>
      <c r="GN297">
        <v>-2.424810517790065E-05</v>
      </c>
      <c r="GO297">
        <v>3</v>
      </c>
      <c r="GP297">
        <v>2318</v>
      </c>
      <c r="GQ297">
        <v>1</v>
      </c>
      <c r="GR297">
        <v>25</v>
      </c>
      <c r="GS297">
        <v>10087.3</v>
      </c>
      <c r="GT297">
        <v>10087</v>
      </c>
      <c r="GU297">
        <v>2.84668</v>
      </c>
      <c r="GV297">
        <v>2.20093</v>
      </c>
      <c r="GW297">
        <v>1.39771</v>
      </c>
      <c r="GX297">
        <v>2.34863</v>
      </c>
      <c r="GY297">
        <v>1.49536</v>
      </c>
      <c r="GZ297">
        <v>2.42554</v>
      </c>
      <c r="HA297">
        <v>35.2902</v>
      </c>
      <c r="HB297">
        <v>24.0525</v>
      </c>
      <c r="HC297">
        <v>18</v>
      </c>
      <c r="HD297">
        <v>527.412</v>
      </c>
      <c r="HE297">
        <v>421.84</v>
      </c>
      <c r="HF297">
        <v>13.9763</v>
      </c>
      <c r="HG297">
        <v>25.7098</v>
      </c>
      <c r="HH297">
        <v>30.0004</v>
      </c>
      <c r="HI297">
        <v>25.7342</v>
      </c>
      <c r="HJ297">
        <v>25.6882</v>
      </c>
      <c r="HK297">
        <v>56.9595</v>
      </c>
      <c r="HL297">
        <v>21.8777</v>
      </c>
      <c r="HM297">
        <v>9.843070000000001</v>
      </c>
      <c r="HN297">
        <v>13.9638</v>
      </c>
      <c r="HO297">
        <v>1489.92</v>
      </c>
      <c r="HP297">
        <v>9.18998</v>
      </c>
      <c r="HQ297">
        <v>101.182</v>
      </c>
      <c r="HR297">
        <v>101.087</v>
      </c>
    </row>
    <row r="298" spans="1:226">
      <c r="A298">
        <v>282</v>
      </c>
      <c r="B298">
        <v>1679428867.6</v>
      </c>
      <c r="C298">
        <v>6954.5</v>
      </c>
      <c r="D298" t="s">
        <v>924</v>
      </c>
      <c r="E298" t="s">
        <v>925</v>
      </c>
      <c r="F298">
        <v>5</v>
      </c>
      <c r="G298" t="s">
        <v>747</v>
      </c>
      <c r="H298" t="s">
        <v>354</v>
      </c>
      <c r="I298">
        <v>1679428860.1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1490.926386583325</v>
      </c>
      <c r="AK298">
        <v>1470.529939393939</v>
      </c>
      <c r="AL298">
        <v>3.335560209238612</v>
      </c>
      <c r="AM298">
        <v>64.85092903669198</v>
      </c>
      <c r="AN298">
        <f>(AP298 - AO298 + BO298*1E3/(8.314*(BQ298+273.15)) * AR298/BN298 * AQ298) * BN298/(100*BB298) * 1000/(1000 - AP298)</f>
        <v>0</v>
      </c>
      <c r="AO298">
        <v>9.260789249898966</v>
      </c>
      <c r="AP298">
        <v>9.459388241758244</v>
      </c>
      <c r="AQ298">
        <v>2.473195626516059E-05</v>
      </c>
      <c r="AR298">
        <v>96.61974573591498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1.1</v>
      </c>
      <c r="BC298">
        <v>0.5</v>
      </c>
      <c r="BD298" t="s">
        <v>355</v>
      </c>
      <c r="BE298">
        <v>2</v>
      </c>
      <c r="BF298" t="b">
        <v>1</v>
      </c>
      <c r="BG298">
        <v>1679428860.1</v>
      </c>
      <c r="BH298">
        <v>1433.301111111111</v>
      </c>
      <c r="BI298">
        <v>1461.762962962963</v>
      </c>
      <c r="BJ298">
        <v>9.454007407407408</v>
      </c>
      <c r="BK298">
        <v>9.257713333333335</v>
      </c>
      <c r="BL298">
        <v>1439.057037037037</v>
      </c>
      <c r="BM298">
        <v>9.679042222222224</v>
      </c>
      <c r="BN298">
        <v>500.0495555555555</v>
      </c>
      <c r="BO298">
        <v>89.80108518518519</v>
      </c>
      <c r="BP298">
        <v>0.1000615592592593</v>
      </c>
      <c r="BQ298">
        <v>19.34927777777778</v>
      </c>
      <c r="BR298">
        <v>20.00558518518518</v>
      </c>
      <c r="BS298">
        <v>999.9000000000001</v>
      </c>
      <c r="BT298">
        <v>0</v>
      </c>
      <c r="BU298">
        <v>0</v>
      </c>
      <c r="BV298">
        <v>9983.654074074075</v>
      </c>
      <c r="BW298">
        <v>0</v>
      </c>
      <c r="BX298">
        <v>13.4898</v>
      </c>
      <c r="BY298">
        <v>-28.46142592592592</v>
      </c>
      <c r="BZ298">
        <v>1446.98037037037</v>
      </c>
      <c r="CA298">
        <v>1475.421851851852</v>
      </c>
      <c r="CB298">
        <v>0.1962945925925926</v>
      </c>
      <c r="CC298">
        <v>1461.762962962963</v>
      </c>
      <c r="CD298">
        <v>9.257713333333335</v>
      </c>
      <c r="CE298">
        <v>0.8489802222222222</v>
      </c>
      <c r="CF298">
        <v>0.8313528148148149</v>
      </c>
      <c r="CG298">
        <v>4.55375</v>
      </c>
      <c r="CH298">
        <v>4.254215185185185</v>
      </c>
      <c r="CI298">
        <v>1999.959259259259</v>
      </c>
      <c r="CJ298">
        <v>0.9799982222222222</v>
      </c>
      <c r="CK298">
        <v>0.02000185555555556</v>
      </c>
      <c r="CL298">
        <v>0</v>
      </c>
      <c r="CM298">
        <v>2.295540740740741</v>
      </c>
      <c r="CN298">
        <v>0</v>
      </c>
      <c r="CO298">
        <v>2368.737037037037</v>
      </c>
      <c r="CP298">
        <v>16749.10740740741</v>
      </c>
      <c r="CQ298">
        <v>38.3724074074074</v>
      </c>
      <c r="CR298">
        <v>39.99977777777777</v>
      </c>
      <c r="CS298">
        <v>38.59929629629629</v>
      </c>
      <c r="CT298">
        <v>38.81444444444445</v>
      </c>
      <c r="CU298">
        <v>37.09237037037037</v>
      </c>
      <c r="CV298">
        <v>1959.957777777778</v>
      </c>
      <c r="CW298">
        <v>40.00148148148148</v>
      </c>
      <c r="CX298">
        <v>0</v>
      </c>
      <c r="CY298">
        <v>1679428874.7</v>
      </c>
      <c r="CZ298">
        <v>0</v>
      </c>
      <c r="DA298">
        <v>0</v>
      </c>
      <c r="DB298" t="s">
        <v>356</v>
      </c>
      <c r="DC298">
        <v>1678823626.5</v>
      </c>
      <c r="DD298">
        <v>1678823640.5</v>
      </c>
      <c r="DE298">
        <v>0</v>
      </c>
      <c r="DF298">
        <v>1.239</v>
      </c>
      <c r="DG298">
        <v>0.006</v>
      </c>
      <c r="DH298">
        <v>-2.298</v>
      </c>
      <c r="DI298">
        <v>-0.146</v>
      </c>
      <c r="DJ298">
        <v>420</v>
      </c>
      <c r="DK298">
        <v>21</v>
      </c>
      <c r="DL298">
        <v>0.57</v>
      </c>
      <c r="DM298">
        <v>0.05</v>
      </c>
      <c r="DN298">
        <v>-28.4775</v>
      </c>
      <c r="DO298">
        <v>0.02355422138844925</v>
      </c>
      <c r="DP298">
        <v>0.1093040598514072</v>
      </c>
      <c r="DQ298">
        <v>1</v>
      </c>
      <c r="DR298">
        <v>0.19504645</v>
      </c>
      <c r="DS298">
        <v>0.02191553470919247</v>
      </c>
      <c r="DT298">
        <v>0.002503920475474409</v>
      </c>
      <c r="DU298">
        <v>1</v>
      </c>
      <c r="DV298">
        <v>2</v>
      </c>
      <c r="DW298">
        <v>2</v>
      </c>
      <c r="DX298" t="s">
        <v>392</v>
      </c>
      <c r="DY298">
        <v>2.98421</v>
      </c>
      <c r="DZ298">
        <v>2.71556</v>
      </c>
      <c r="EA298">
        <v>0.217524</v>
      </c>
      <c r="EB298">
        <v>0.217576</v>
      </c>
      <c r="EC298">
        <v>0.0547861</v>
      </c>
      <c r="ED298">
        <v>0.0524802</v>
      </c>
      <c r="EE298">
        <v>24915.8</v>
      </c>
      <c r="EF298">
        <v>24995</v>
      </c>
      <c r="EG298">
        <v>29586.4</v>
      </c>
      <c r="EH298">
        <v>29537.6</v>
      </c>
      <c r="EI298">
        <v>37074.4</v>
      </c>
      <c r="EJ298">
        <v>37222.7</v>
      </c>
      <c r="EK298">
        <v>41679.7</v>
      </c>
      <c r="EL298">
        <v>42088.1</v>
      </c>
      <c r="EM298">
        <v>1.98115</v>
      </c>
      <c r="EN298">
        <v>1.88205</v>
      </c>
      <c r="EO298">
        <v>0.0355393</v>
      </c>
      <c r="EP298">
        <v>0</v>
      </c>
      <c r="EQ298">
        <v>19.4</v>
      </c>
      <c r="ER298">
        <v>999.9</v>
      </c>
      <c r="ES298">
        <v>25.9</v>
      </c>
      <c r="ET298">
        <v>30.8</v>
      </c>
      <c r="EU298">
        <v>12.8648</v>
      </c>
      <c r="EV298">
        <v>63.2862</v>
      </c>
      <c r="EW298">
        <v>33.7019</v>
      </c>
      <c r="EX298">
        <v>1</v>
      </c>
      <c r="EY298">
        <v>-0.120158</v>
      </c>
      <c r="EZ298">
        <v>4.89377</v>
      </c>
      <c r="FA298">
        <v>20.2769</v>
      </c>
      <c r="FB298">
        <v>5.22058</v>
      </c>
      <c r="FC298">
        <v>12.0123</v>
      </c>
      <c r="FD298">
        <v>4.9899</v>
      </c>
      <c r="FE298">
        <v>3.28865</v>
      </c>
      <c r="FF298">
        <v>9999</v>
      </c>
      <c r="FG298">
        <v>9999</v>
      </c>
      <c r="FH298">
        <v>9999</v>
      </c>
      <c r="FI298">
        <v>999.9</v>
      </c>
      <c r="FJ298">
        <v>1.86737</v>
      </c>
      <c r="FK298">
        <v>1.86646</v>
      </c>
      <c r="FL298">
        <v>1.866</v>
      </c>
      <c r="FM298">
        <v>1.86586</v>
      </c>
      <c r="FN298">
        <v>1.86768</v>
      </c>
      <c r="FO298">
        <v>1.87019</v>
      </c>
      <c r="FP298">
        <v>1.86884</v>
      </c>
      <c r="FQ298">
        <v>1.87027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-5.82</v>
      </c>
      <c r="GF298">
        <v>-0.225</v>
      </c>
      <c r="GG298">
        <v>-1.841240210434717</v>
      </c>
      <c r="GH298">
        <v>-0.003310856085068561</v>
      </c>
      <c r="GI298">
        <v>6.863268723063948E-07</v>
      </c>
      <c r="GJ298">
        <v>-1.919107141366201E-10</v>
      </c>
      <c r="GK298">
        <v>-0.1688837207721138</v>
      </c>
      <c r="GL298">
        <v>-0.01731051475613908</v>
      </c>
      <c r="GM298">
        <v>0.001423790055903263</v>
      </c>
      <c r="GN298">
        <v>-2.424810517790065E-05</v>
      </c>
      <c r="GO298">
        <v>3</v>
      </c>
      <c r="GP298">
        <v>2318</v>
      </c>
      <c r="GQ298">
        <v>1</v>
      </c>
      <c r="GR298">
        <v>25</v>
      </c>
      <c r="GS298">
        <v>10087.4</v>
      </c>
      <c r="GT298">
        <v>10087.1</v>
      </c>
      <c r="GU298">
        <v>2.87109</v>
      </c>
      <c r="GV298">
        <v>2.19727</v>
      </c>
      <c r="GW298">
        <v>1.39648</v>
      </c>
      <c r="GX298">
        <v>2.34863</v>
      </c>
      <c r="GY298">
        <v>1.49536</v>
      </c>
      <c r="GZ298">
        <v>2.44995</v>
      </c>
      <c r="HA298">
        <v>35.2902</v>
      </c>
      <c r="HB298">
        <v>24.0525</v>
      </c>
      <c r="HC298">
        <v>18</v>
      </c>
      <c r="HD298">
        <v>527.5839999999999</v>
      </c>
      <c r="HE298">
        <v>422.015</v>
      </c>
      <c r="HF298">
        <v>13.9598</v>
      </c>
      <c r="HG298">
        <v>25.7101</v>
      </c>
      <c r="HH298">
        <v>30.0003</v>
      </c>
      <c r="HI298">
        <v>25.735</v>
      </c>
      <c r="HJ298">
        <v>25.6903</v>
      </c>
      <c r="HK298">
        <v>57.4462</v>
      </c>
      <c r="HL298">
        <v>21.8777</v>
      </c>
      <c r="HM298">
        <v>9.843070000000001</v>
      </c>
      <c r="HN298">
        <v>13.9573</v>
      </c>
      <c r="HO298">
        <v>1503.29</v>
      </c>
      <c r="HP298">
        <v>9.19012</v>
      </c>
      <c r="HQ298">
        <v>101.183</v>
      </c>
      <c r="HR298">
        <v>101.085</v>
      </c>
    </row>
    <row r="299" spans="1:226">
      <c r="A299">
        <v>283</v>
      </c>
      <c r="B299">
        <v>1679428872.6</v>
      </c>
      <c r="C299">
        <v>6959.5</v>
      </c>
      <c r="D299" t="s">
        <v>926</v>
      </c>
      <c r="E299" t="s">
        <v>927</v>
      </c>
      <c r="F299">
        <v>5</v>
      </c>
      <c r="G299" t="s">
        <v>747</v>
      </c>
      <c r="H299" t="s">
        <v>354</v>
      </c>
      <c r="I299">
        <v>1679428864.814285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1507.903596826018</v>
      </c>
      <c r="AK299">
        <v>1487.499757575757</v>
      </c>
      <c r="AL299">
        <v>3.406327148587579</v>
      </c>
      <c r="AM299">
        <v>64.85092903669198</v>
      </c>
      <c r="AN299">
        <f>(AP299 - AO299 + BO299*1E3/(8.314*(BQ299+273.15)) * AR299/BN299 * AQ299) * BN299/(100*BB299) * 1000/(1000 - AP299)</f>
        <v>0</v>
      </c>
      <c r="AO299">
        <v>9.258738961326944</v>
      </c>
      <c r="AP299">
        <v>9.459976593406601</v>
      </c>
      <c r="AQ299">
        <v>-5.959178786593243E-06</v>
      </c>
      <c r="AR299">
        <v>96.61974573591498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1.1</v>
      </c>
      <c r="BC299">
        <v>0.5</v>
      </c>
      <c r="BD299" t="s">
        <v>355</v>
      </c>
      <c r="BE299">
        <v>2</v>
      </c>
      <c r="BF299" t="b">
        <v>1</v>
      </c>
      <c r="BG299">
        <v>1679428864.814285</v>
      </c>
      <c r="BH299">
        <v>1449.039642857143</v>
      </c>
      <c r="BI299">
        <v>1477.591785714286</v>
      </c>
      <c r="BJ299">
        <v>9.457012857142857</v>
      </c>
      <c r="BK299">
        <v>9.259349642857144</v>
      </c>
      <c r="BL299">
        <v>1454.835</v>
      </c>
      <c r="BM299">
        <v>9.682037857142857</v>
      </c>
      <c r="BN299">
        <v>500.0490357142858</v>
      </c>
      <c r="BO299">
        <v>89.80186785714287</v>
      </c>
      <c r="BP299">
        <v>0.09999957857142858</v>
      </c>
      <c r="BQ299">
        <v>19.35126428571428</v>
      </c>
      <c r="BR299">
        <v>20.00026428571429</v>
      </c>
      <c r="BS299">
        <v>999.9000000000002</v>
      </c>
      <c r="BT299">
        <v>0</v>
      </c>
      <c r="BU299">
        <v>0</v>
      </c>
      <c r="BV299">
        <v>9984.147857142858</v>
      </c>
      <c r="BW299">
        <v>0</v>
      </c>
      <c r="BX299">
        <v>13.4898</v>
      </c>
      <c r="BY299">
        <v>-28.552475</v>
      </c>
      <c r="BZ299">
        <v>1462.873571428571</v>
      </c>
      <c r="CA299">
        <v>1491.401428571429</v>
      </c>
      <c r="CB299">
        <v>0.1976643571428572</v>
      </c>
      <c r="CC299">
        <v>1477.591785714286</v>
      </c>
      <c r="CD299">
        <v>9.259349642857144</v>
      </c>
      <c r="CE299">
        <v>0.8492576071428571</v>
      </c>
      <c r="CF299">
        <v>0.8315069642857144</v>
      </c>
      <c r="CG299">
        <v>4.558419285714286</v>
      </c>
      <c r="CH299">
        <v>4.256860357142857</v>
      </c>
      <c r="CI299">
        <v>1999.952142857143</v>
      </c>
      <c r="CJ299">
        <v>0.9799947142857144</v>
      </c>
      <c r="CK299">
        <v>0.02000548214285714</v>
      </c>
      <c r="CL299">
        <v>0</v>
      </c>
      <c r="CM299">
        <v>2.328464285714286</v>
      </c>
      <c r="CN299">
        <v>0</v>
      </c>
      <c r="CO299">
        <v>2368.845</v>
      </c>
      <c r="CP299">
        <v>16749.03571428572</v>
      </c>
      <c r="CQ299">
        <v>38.4595</v>
      </c>
      <c r="CR299">
        <v>40.09346428571428</v>
      </c>
      <c r="CS299">
        <v>38.68496428571428</v>
      </c>
      <c r="CT299">
        <v>38.92599999999999</v>
      </c>
      <c r="CU299">
        <v>37.17389285714285</v>
      </c>
      <c r="CV299">
        <v>1959.941785714286</v>
      </c>
      <c r="CW299">
        <v>40.01035714285714</v>
      </c>
      <c r="CX299">
        <v>0</v>
      </c>
      <c r="CY299">
        <v>1679428879.5</v>
      </c>
      <c r="CZ299">
        <v>0</v>
      </c>
      <c r="DA299">
        <v>0</v>
      </c>
      <c r="DB299" t="s">
        <v>356</v>
      </c>
      <c r="DC299">
        <v>1678823626.5</v>
      </c>
      <c r="DD299">
        <v>1678823640.5</v>
      </c>
      <c r="DE299">
        <v>0</v>
      </c>
      <c r="DF299">
        <v>1.239</v>
      </c>
      <c r="DG299">
        <v>0.006</v>
      </c>
      <c r="DH299">
        <v>-2.298</v>
      </c>
      <c r="DI299">
        <v>-0.146</v>
      </c>
      <c r="DJ299">
        <v>420</v>
      </c>
      <c r="DK299">
        <v>21</v>
      </c>
      <c r="DL299">
        <v>0.57</v>
      </c>
      <c r="DM299">
        <v>0.05</v>
      </c>
      <c r="DN299">
        <v>-28.5163725</v>
      </c>
      <c r="DO299">
        <v>-0.87268930581618</v>
      </c>
      <c r="DP299">
        <v>0.1536824892229106</v>
      </c>
      <c r="DQ299">
        <v>0</v>
      </c>
      <c r="DR299">
        <v>0.197202425</v>
      </c>
      <c r="DS299">
        <v>0.0178350056285175</v>
      </c>
      <c r="DT299">
        <v>0.001948276724280973</v>
      </c>
      <c r="DU299">
        <v>1</v>
      </c>
      <c r="DV299">
        <v>1</v>
      </c>
      <c r="DW299">
        <v>2</v>
      </c>
      <c r="DX299" t="s">
        <v>357</v>
      </c>
      <c r="DY299">
        <v>2.98421</v>
      </c>
      <c r="DZ299">
        <v>2.71542</v>
      </c>
      <c r="EA299">
        <v>0.219032</v>
      </c>
      <c r="EB299">
        <v>0.219076</v>
      </c>
      <c r="EC299">
        <v>0.0547868</v>
      </c>
      <c r="ED299">
        <v>0.0524831</v>
      </c>
      <c r="EE299">
        <v>24867.2</v>
      </c>
      <c r="EF299">
        <v>24947</v>
      </c>
      <c r="EG299">
        <v>29585.6</v>
      </c>
      <c r="EH299">
        <v>29537.4</v>
      </c>
      <c r="EI299">
        <v>37073.3</v>
      </c>
      <c r="EJ299">
        <v>37222.4</v>
      </c>
      <c r="EK299">
        <v>41678.4</v>
      </c>
      <c r="EL299">
        <v>42087.9</v>
      </c>
      <c r="EM299">
        <v>1.98107</v>
      </c>
      <c r="EN299">
        <v>1.88223</v>
      </c>
      <c r="EO299">
        <v>0.0361353</v>
      </c>
      <c r="EP299">
        <v>0</v>
      </c>
      <c r="EQ299">
        <v>19.4</v>
      </c>
      <c r="ER299">
        <v>999.9</v>
      </c>
      <c r="ES299">
        <v>25.9</v>
      </c>
      <c r="ET299">
        <v>30.8</v>
      </c>
      <c r="EU299">
        <v>12.8634</v>
      </c>
      <c r="EV299">
        <v>62.9962</v>
      </c>
      <c r="EW299">
        <v>33.77</v>
      </c>
      <c r="EX299">
        <v>1</v>
      </c>
      <c r="EY299">
        <v>-0.120249</v>
      </c>
      <c r="EZ299">
        <v>4.8288</v>
      </c>
      <c r="FA299">
        <v>20.279</v>
      </c>
      <c r="FB299">
        <v>5.22073</v>
      </c>
      <c r="FC299">
        <v>12.0138</v>
      </c>
      <c r="FD299">
        <v>4.9901</v>
      </c>
      <c r="FE299">
        <v>3.28865</v>
      </c>
      <c r="FF299">
        <v>9999</v>
      </c>
      <c r="FG299">
        <v>9999</v>
      </c>
      <c r="FH299">
        <v>9999</v>
      </c>
      <c r="FI299">
        <v>999.9</v>
      </c>
      <c r="FJ299">
        <v>1.8674</v>
      </c>
      <c r="FK299">
        <v>1.86646</v>
      </c>
      <c r="FL299">
        <v>1.866</v>
      </c>
      <c r="FM299">
        <v>1.86585</v>
      </c>
      <c r="FN299">
        <v>1.86768</v>
      </c>
      <c r="FO299">
        <v>1.8702</v>
      </c>
      <c r="FP299">
        <v>1.86888</v>
      </c>
      <c r="FQ299">
        <v>1.87027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-5.87</v>
      </c>
      <c r="GF299">
        <v>-0.225</v>
      </c>
      <c r="GG299">
        <v>-1.841240210434717</v>
      </c>
      <c r="GH299">
        <v>-0.003310856085068561</v>
      </c>
      <c r="GI299">
        <v>6.863268723063948E-07</v>
      </c>
      <c r="GJ299">
        <v>-1.919107141366201E-10</v>
      </c>
      <c r="GK299">
        <v>-0.1688837207721138</v>
      </c>
      <c r="GL299">
        <v>-0.01731051475613908</v>
      </c>
      <c r="GM299">
        <v>0.001423790055903263</v>
      </c>
      <c r="GN299">
        <v>-2.424810517790065E-05</v>
      </c>
      <c r="GO299">
        <v>3</v>
      </c>
      <c r="GP299">
        <v>2318</v>
      </c>
      <c r="GQ299">
        <v>1</v>
      </c>
      <c r="GR299">
        <v>25</v>
      </c>
      <c r="GS299">
        <v>10087.4</v>
      </c>
      <c r="GT299">
        <v>10087.2</v>
      </c>
      <c r="GU299">
        <v>2.89795</v>
      </c>
      <c r="GV299">
        <v>2.19971</v>
      </c>
      <c r="GW299">
        <v>1.39771</v>
      </c>
      <c r="GX299">
        <v>2.34863</v>
      </c>
      <c r="GY299">
        <v>1.49536</v>
      </c>
      <c r="GZ299">
        <v>2.4646</v>
      </c>
      <c r="HA299">
        <v>35.2902</v>
      </c>
      <c r="HB299">
        <v>24.0525</v>
      </c>
      <c r="HC299">
        <v>18</v>
      </c>
      <c r="HD299">
        <v>527.547</v>
      </c>
      <c r="HE299">
        <v>422.118</v>
      </c>
      <c r="HF299">
        <v>13.9546</v>
      </c>
      <c r="HG299">
        <v>25.7109</v>
      </c>
      <c r="HH299">
        <v>30</v>
      </c>
      <c r="HI299">
        <v>25.7364</v>
      </c>
      <c r="HJ299">
        <v>25.6904</v>
      </c>
      <c r="HK299">
        <v>57.9838</v>
      </c>
      <c r="HL299">
        <v>22.1584</v>
      </c>
      <c r="HM299">
        <v>9.843070000000001</v>
      </c>
      <c r="HN299">
        <v>13.9644</v>
      </c>
      <c r="HO299">
        <v>1523.32</v>
      </c>
      <c r="HP299">
        <v>9.186859999999999</v>
      </c>
      <c r="HQ299">
        <v>101.18</v>
      </c>
      <c r="HR299">
        <v>101.084</v>
      </c>
    </row>
    <row r="300" spans="1:226">
      <c r="A300">
        <v>284</v>
      </c>
      <c r="B300">
        <v>1679428877.6</v>
      </c>
      <c r="C300">
        <v>6964.5</v>
      </c>
      <c r="D300" t="s">
        <v>928</v>
      </c>
      <c r="E300" t="s">
        <v>929</v>
      </c>
      <c r="F300">
        <v>5</v>
      </c>
      <c r="G300" t="s">
        <v>747</v>
      </c>
      <c r="H300" t="s">
        <v>354</v>
      </c>
      <c r="I300">
        <v>1679428870.1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1524.565710466209</v>
      </c>
      <c r="AK300">
        <v>1504.371999999999</v>
      </c>
      <c r="AL300">
        <v>3.355567518951328</v>
      </c>
      <c r="AM300">
        <v>64.85092903669198</v>
      </c>
      <c r="AN300">
        <f>(AP300 - AO300 + BO300*1E3/(8.314*(BQ300+273.15)) * AR300/BN300 * AQ300) * BN300/(100*BB300) * 1000/(1000 - AP300)</f>
        <v>0</v>
      </c>
      <c r="AO300">
        <v>9.260132910570773</v>
      </c>
      <c r="AP300">
        <v>9.458429560439562</v>
      </c>
      <c r="AQ300">
        <v>9.238317988551023E-06</v>
      </c>
      <c r="AR300">
        <v>96.61974573591498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1.1</v>
      </c>
      <c r="BC300">
        <v>0.5</v>
      </c>
      <c r="BD300" t="s">
        <v>355</v>
      </c>
      <c r="BE300">
        <v>2</v>
      </c>
      <c r="BF300" t="b">
        <v>1</v>
      </c>
      <c r="BG300">
        <v>1679428870.1</v>
      </c>
      <c r="BH300">
        <v>1466.744074074074</v>
      </c>
      <c r="BI300">
        <v>1495.274814814815</v>
      </c>
      <c r="BJ300">
        <v>9.459114814814816</v>
      </c>
      <c r="BK300">
        <v>9.257098148148149</v>
      </c>
      <c r="BL300">
        <v>1472.585555555555</v>
      </c>
      <c r="BM300">
        <v>9.684130740740741</v>
      </c>
      <c r="BN300">
        <v>500.0538888888889</v>
      </c>
      <c r="BO300">
        <v>89.8020074074074</v>
      </c>
      <c r="BP300">
        <v>0.09992603333333332</v>
      </c>
      <c r="BQ300">
        <v>19.35342592592593</v>
      </c>
      <c r="BR300">
        <v>20.00003333333333</v>
      </c>
      <c r="BS300">
        <v>999.9000000000001</v>
      </c>
      <c r="BT300">
        <v>0</v>
      </c>
      <c r="BU300">
        <v>0</v>
      </c>
      <c r="BV300">
        <v>9988.237777777777</v>
      </c>
      <c r="BW300">
        <v>0</v>
      </c>
      <c r="BX300">
        <v>13.4898</v>
      </c>
      <c r="BY300">
        <v>-28.53027407407408</v>
      </c>
      <c r="BZ300">
        <v>1480.750370370371</v>
      </c>
      <c r="CA300">
        <v>1509.245925925926</v>
      </c>
      <c r="CB300">
        <v>0.202016962962963</v>
      </c>
      <c r="CC300">
        <v>1495.274814814815</v>
      </c>
      <c r="CD300">
        <v>9.257098148148149</v>
      </c>
      <c r="CE300">
        <v>0.8494476666666666</v>
      </c>
      <c r="CF300">
        <v>0.8313059629629629</v>
      </c>
      <c r="CG300">
        <v>4.561617037037037</v>
      </c>
      <c r="CH300">
        <v>4.253411851851852</v>
      </c>
      <c r="CI300">
        <v>1999.93962962963</v>
      </c>
      <c r="CJ300">
        <v>0.9799957777777777</v>
      </c>
      <c r="CK300">
        <v>0.02000442222222222</v>
      </c>
      <c r="CL300">
        <v>0</v>
      </c>
      <c r="CM300">
        <v>2.297096296296296</v>
      </c>
      <c r="CN300">
        <v>0</v>
      </c>
      <c r="CO300">
        <v>2368.957777777778</v>
      </c>
      <c r="CP300">
        <v>16748.92592592593</v>
      </c>
      <c r="CQ300">
        <v>38.56218518518518</v>
      </c>
      <c r="CR300">
        <v>40.18951851851851</v>
      </c>
      <c r="CS300">
        <v>38.77518518518518</v>
      </c>
      <c r="CT300">
        <v>39.04366666666666</v>
      </c>
      <c r="CU300">
        <v>37.25437037037037</v>
      </c>
      <c r="CV300">
        <v>1959.931481481481</v>
      </c>
      <c r="CW300">
        <v>40.00814814814815</v>
      </c>
      <c r="CX300">
        <v>0</v>
      </c>
      <c r="CY300">
        <v>1679428884.9</v>
      </c>
      <c r="CZ300">
        <v>0</v>
      </c>
      <c r="DA300">
        <v>0</v>
      </c>
      <c r="DB300" t="s">
        <v>356</v>
      </c>
      <c r="DC300">
        <v>1678823626.5</v>
      </c>
      <c r="DD300">
        <v>1678823640.5</v>
      </c>
      <c r="DE300">
        <v>0</v>
      </c>
      <c r="DF300">
        <v>1.239</v>
      </c>
      <c r="DG300">
        <v>0.006</v>
      </c>
      <c r="DH300">
        <v>-2.298</v>
      </c>
      <c r="DI300">
        <v>-0.146</v>
      </c>
      <c r="DJ300">
        <v>420</v>
      </c>
      <c r="DK300">
        <v>21</v>
      </c>
      <c r="DL300">
        <v>0.57</v>
      </c>
      <c r="DM300">
        <v>0.05</v>
      </c>
      <c r="DN300">
        <v>-28.51973</v>
      </c>
      <c r="DO300">
        <v>-0.1613223264539181</v>
      </c>
      <c r="DP300">
        <v>0.157174998329887</v>
      </c>
      <c r="DQ300">
        <v>0</v>
      </c>
      <c r="DR300">
        <v>0.199038125</v>
      </c>
      <c r="DS300">
        <v>0.03480883677298296</v>
      </c>
      <c r="DT300">
        <v>0.004034238752153248</v>
      </c>
      <c r="DU300">
        <v>1</v>
      </c>
      <c r="DV300">
        <v>1</v>
      </c>
      <c r="DW300">
        <v>2</v>
      </c>
      <c r="DX300" t="s">
        <v>357</v>
      </c>
      <c r="DY300">
        <v>2.98434</v>
      </c>
      <c r="DZ300">
        <v>2.71548</v>
      </c>
      <c r="EA300">
        <v>0.22052</v>
      </c>
      <c r="EB300">
        <v>0.22052</v>
      </c>
      <c r="EC300">
        <v>0.0547741</v>
      </c>
      <c r="ED300">
        <v>0.0523764</v>
      </c>
      <c r="EE300">
        <v>24820</v>
      </c>
      <c r="EF300">
        <v>24901.1</v>
      </c>
      <c r="EG300">
        <v>29585.8</v>
      </c>
      <c r="EH300">
        <v>29537.6</v>
      </c>
      <c r="EI300">
        <v>37073.8</v>
      </c>
      <c r="EJ300">
        <v>37226.8</v>
      </c>
      <c r="EK300">
        <v>41678.4</v>
      </c>
      <c r="EL300">
        <v>42088.1</v>
      </c>
      <c r="EM300">
        <v>1.9808</v>
      </c>
      <c r="EN300">
        <v>1.88253</v>
      </c>
      <c r="EO300">
        <v>0.0377744</v>
      </c>
      <c r="EP300">
        <v>0</v>
      </c>
      <c r="EQ300">
        <v>19.4</v>
      </c>
      <c r="ER300">
        <v>999.9</v>
      </c>
      <c r="ES300">
        <v>25.9</v>
      </c>
      <c r="ET300">
        <v>30.8</v>
      </c>
      <c r="EU300">
        <v>12.8627</v>
      </c>
      <c r="EV300">
        <v>63.3062</v>
      </c>
      <c r="EW300">
        <v>33.5417</v>
      </c>
      <c r="EX300">
        <v>1</v>
      </c>
      <c r="EY300">
        <v>-0.120518</v>
      </c>
      <c r="EZ300">
        <v>4.79826</v>
      </c>
      <c r="FA300">
        <v>20.2798</v>
      </c>
      <c r="FB300">
        <v>5.21984</v>
      </c>
      <c r="FC300">
        <v>12.012</v>
      </c>
      <c r="FD300">
        <v>4.9899</v>
      </c>
      <c r="FE300">
        <v>3.2885</v>
      </c>
      <c r="FF300">
        <v>9999</v>
      </c>
      <c r="FG300">
        <v>9999</v>
      </c>
      <c r="FH300">
        <v>9999</v>
      </c>
      <c r="FI300">
        <v>999.9</v>
      </c>
      <c r="FJ300">
        <v>1.86739</v>
      </c>
      <c r="FK300">
        <v>1.86646</v>
      </c>
      <c r="FL300">
        <v>1.866</v>
      </c>
      <c r="FM300">
        <v>1.86588</v>
      </c>
      <c r="FN300">
        <v>1.86768</v>
      </c>
      <c r="FO300">
        <v>1.87023</v>
      </c>
      <c r="FP300">
        <v>1.86886</v>
      </c>
      <c r="FQ300">
        <v>1.87027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-5.9</v>
      </c>
      <c r="GF300">
        <v>-0.225</v>
      </c>
      <c r="GG300">
        <v>-1.841240210434717</v>
      </c>
      <c r="GH300">
        <v>-0.003310856085068561</v>
      </c>
      <c r="GI300">
        <v>6.863268723063948E-07</v>
      </c>
      <c r="GJ300">
        <v>-1.919107141366201E-10</v>
      </c>
      <c r="GK300">
        <v>-0.1688837207721138</v>
      </c>
      <c r="GL300">
        <v>-0.01731051475613908</v>
      </c>
      <c r="GM300">
        <v>0.001423790055903263</v>
      </c>
      <c r="GN300">
        <v>-2.424810517790065E-05</v>
      </c>
      <c r="GO300">
        <v>3</v>
      </c>
      <c r="GP300">
        <v>2318</v>
      </c>
      <c r="GQ300">
        <v>1</v>
      </c>
      <c r="GR300">
        <v>25</v>
      </c>
      <c r="GS300">
        <v>10087.5</v>
      </c>
      <c r="GT300">
        <v>10087.3</v>
      </c>
      <c r="GU300">
        <v>2.92236</v>
      </c>
      <c r="GV300">
        <v>2.1936</v>
      </c>
      <c r="GW300">
        <v>1.39648</v>
      </c>
      <c r="GX300">
        <v>2.34619</v>
      </c>
      <c r="GY300">
        <v>1.49536</v>
      </c>
      <c r="GZ300">
        <v>2.53662</v>
      </c>
      <c r="HA300">
        <v>35.2902</v>
      </c>
      <c r="HB300">
        <v>24.0612</v>
      </c>
      <c r="HC300">
        <v>18</v>
      </c>
      <c r="HD300">
        <v>527.3680000000001</v>
      </c>
      <c r="HE300">
        <v>422.308</v>
      </c>
      <c r="HF300">
        <v>13.9595</v>
      </c>
      <c r="HG300">
        <v>25.7122</v>
      </c>
      <c r="HH300">
        <v>30.0001</v>
      </c>
      <c r="HI300">
        <v>25.7366</v>
      </c>
      <c r="HJ300">
        <v>25.6924</v>
      </c>
      <c r="HK300">
        <v>58.4614</v>
      </c>
      <c r="HL300">
        <v>22.1584</v>
      </c>
      <c r="HM300">
        <v>9.843070000000001</v>
      </c>
      <c r="HN300">
        <v>13.967</v>
      </c>
      <c r="HO300">
        <v>1536.68</v>
      </c>
      <c r="HP300">
        <v>9.189730000000001</v>
      </c>
      <c r="HQ300">
        <v>101.18</v>
      </c>
      <c r="HR300">
        <v>101.085</v>
      </c>
    </row>
    <row r="301" spans="1:226">
      <c r="A301">
        <v>285</v>
      </c>
      <c r="B301">
        <v>1679428882.6</v>
      </c>
      <c r="C301">
        <v>6969.5</v>
      </c>
      <c r="D301" t="s">
        <v>930</v>
      </c>
      <c r="E301" t="s">
        <v>931</v>
      </c>
      <c r="F301">
        <v>5</v>
      </c>
      <c r="G301" t="s">
        <v>747</v>
      </c>
      <c r="H301" t="s">
        <v>354</v>
      </c>
      <c r="I301">
        <v>1679428874.814285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1541.213429601326</v>
      </c>
      <c r="AK301">
        <v>1521.038909090909</v>
      </c>
      <c r="AL301">
        <v>3.326950988626072</v>
      </c>
      <c r="AM301">
        <v>64.85092903669198</v>
      </c>
      <c r="AN301">
        <f>(AP301 - AO301 + BO301*1E3/(8.314*(BQ301+273.15)) * AR301/BN301 * AQ301) * BN301/(100*BB301) * 1000/(1000 - AP301)</f>
        <v>0</v>
      </c>
      <c r="AO301">
        <v>9.233741865412044</v>
      </c>
      <c r="AP301">
        <v>9.447370989010997</v>
      </c>
      <c r="AQ301">
        <v>-3.174590548634986E-05</v>
      </c>
      <c r="AR301">
        <v>96.61974573591498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1.1</v>
      </c>
      <c r="BC301">
        <v>0.5</v>
      </c>
      <c r="BD301" t="s">
        <v>355</v>
      </c>
      <c r="BE301">
        <v>2</v>
      </c>
      <c r="BF301" t="b">
        <v>1</v>
      </c>
      <c r="BG301">
        <v>1679428874.814285</v>
      </c>
      <c r="BH301">
        <v>1482.463214285714</v>
      </c>
      <c r="BI301">
        <v>1510.977142857143</v>
      </c>
      <c r="BJ301">
        <v>9.456892857142858</v>
      </c>
      <c r="BK301">
        <v>9.248118928571428</v>
      </c>
      <c r="BL301">
        <v>1488.343928571428</v>
      </c>
      <c r="BM301">
        <v>9.681916071428573</v>
      </c>
      <c r="BN301">
        <v>500.0471071428572</v>
      </c>
      <c r="BO301">
        <v>89.80272500000001</v>
      </c>
      <c r="BP301">
        <v>0.09993110714285713</v>
      </c>
      <c r="BQ301">
        <v>19.35510357142857</v>
      </c>
      <c r="BR301">
        <v>20.00532857142857</v>
      </c>
      <c r="BS301">
        <v>999.9000000000002</v>
      </c>
      <c r="BT301">
        <v>0</v>
      </c>
      <c r="BU301">
        <v>0</v>
      </c>
      <c r="BV301">
        <v>9991.966428571428</v>
      </c>
      <c r="BW301">
        <v>0</v>
      </c>
      <c r="BX301">
        <v>13.4898</v>
      </c>
      <c r="BY301">
        <v>-28.51364999999999</v>
      </c>
      <c r="BZ301">
        <v>1496.616428571429</v>
      </c>
      <c r="CA301">
        <v>1525.080714285715</v>
      </c>
      <c r="CB301">
        <v>0.2087748214285715</v>
      </c>
      <c r="CC301">
        <v>1510.977142857143</v>
      </c>
      <c r="CD301">
        <v>9.248118928571428</v>
      </c>
      <c r="CE301">
        <v>0.8492548571428572</v>
      </c>
      <c r="CF301">
        <v>0.8305062500000001</v>
      </c>
      <c r="CG301">
        <v>4.558371428571428</v>
      </c>
      <c r="CH301">
        <v>4.239681071428571</v>
      </c>
      <c r="CI301">
        <v>1999.939285714285</v>
      </c>
      <c r="CJ301">
        <v>0.9799968571428571</v>
      </c>
      <c r="CK301">
        <v>0.02000334285714286</v>
      </c>
      <c r="CL301">
        <v>0</v>
      </c>
      <c r="CM301">
        <v>2.304592857142858</v>
      </c>
      <c r="CN301">
        <v>0</v>
      </c>
      <c r="CO301">
        <v>2368.903214285715</v>
      </c>
      <c r="CP301">
        <v>16748.93928571429</v>
      </c>
      <c r="CQ301">
        <v>38.64482142857143</v>
      </c>
      <c r="CR301">
        <v>40.2810357142857</v>
      </c>
      <c r="CS301">
        <v>38.85021428571428</v>
      </c>
      <c r="CT301">
        <v>39.14710714285713</v>
      </c>
      <c r="CU301">
        <v>37.33232142857143</v>
      </c>
      <c r="CV301">
        <v>1959.934285714286</v>
      </c>
      <c r="CW301">
        <v>40.005</v>
      </c>
      <c r="CX301">
        <v>0</v>
      </c>
      <c r="CY301">
        <v>1679428889.7</v>
      </c>
      <c r="CZ301">
        <v>0</v>
      </c>
      <c r="DA301">
        <v>0</v>
      </c>
      <c r="DB301" t="s">
        <v>356</v>
      </c>
      <c r="DC301">
        <v>1678823626.5</v>
      </c>
      <c r="DD301">
        <v>1678823640.5</v>
      </c>
      <c r="DE301">
        <v>0</v>
      </c>
      <c r="DF301">
        <v>1.239</v>
      </c>
      <c r="DG301">
        <v>0.006</v>
      </c>
      <c r="DH301">
        <v>-2.298</v>
      </c>
      <c r="DI301">
        <v>-0.146</v>
      </c>
      <c r="DJ301">
        <v>420</v>
      </c>
      <c r="DK301">
        <v>21</v>
      </c>
      <c r="DL301">
        <v>0.57</v>
      </c>
      <c r="DM301">
        <v>0.05</v>
      </c>
      <c r="DN301">
        <v>-28.51117073170732</v>
      </c>
      <c r="DO301">
        <v>0.6160682926828895</v>
      </c>
      <c r="DP301">
        <v>0.1613634274819821</v>
      </c>
      <c r="DQ301">
        <v>0</v>
      </c>
      <c r="DR301">
        <v>0.2052921463414634</v>
      </c>
      <c r="DS301">
        <v>0.08347440418118471</v>
      </c>
      <c r="DT301">
        <v>0.009200244277141341</v>
      </c>
      <c r="DU301">
        <v>1</v>
      </c>
      <c r="DV301">
        <v>1</v>
      </c>
      <c r="DW301">
        <v>2</v>
      </c>
      <c r="DX301" t="s">
        <v>357</v>
      </c>
      <c r="DY301">
        <v>2.98416</v>
      </c>
      <c r="DZ301">
        <v>2.71558</v>
      </c>
      <c r="EA301">
        <v>0.221994</v>
      </c>
      <c r="EB301">
        <v>0.222007</v>
      </c>
      <c r="EC301">
        <v>0.0547322</v>
      </c>
      <c r="ED301">
        <v>0.0523655</v>
      </c>
      <c r="EE301">
        <v>24773.5</v>
      </c>
      <c r="EF301">
        <v>24853.8</v>
      </c>
      <c r="EG301">
        <v>29586.3</v>
      </c>
      <c r="EH301">
        <v>29537.8</v>
      </c>
      <c r="EI301">
        <v>37076.2</v>
      </c>
      <c r="EJ301">
        <v>37227.5</v>
      </c>
      <c r="EK301">
        <v>41679.2</v>
      </c>
      <c r="EL301">
        <v>42088.4</v>
      </c>
      <c r="EM301">
        <v>1.98113</v>
      </c>
      <c r="EN301">
        <v>1.8822</v>
      </c>
      <c r="EO301">
        <v>0.0368617</v>
      </c>
      <c r="EP301">
        <v>0</v>
      </c>
      <c r="EQ301">
        <v>19.4</v>
      </c>
      <c r="ER301">
        <v>999.9</v>
      </c>
      <c r="ES301">
        <v>25.9</v>
      </c>
      <c r="ET301">
        <v>30.8</v>
      </c>
      <c r="EU301">
        <v>12.8629</v>
      </c>
      <c r="EV301">
        <v>62.9562</v>
      </c>
      <c r="EW301">
        <v>33.6298</v>
      </c>
      <c r="EX301">
        <v>1</v>
      </c>
      <c r="EY301">
        <v>-0.12045</v>
      </c>
      <c r="EZ301">
        <v>4.81436</v>
      </c>
      <c r="FA301">
        <v>20.2792</v>
      </c>
      <c r="FB301">
        <v>5.22014</v>
      </c>
      <c r="FC301">
        <v>12.0125</v>
      </c>
      <c r="FD301">
        <v>4.9901</v>
      </c>
      <c r="FE301">
        <v>3.2885</v>
      </c>
      <c r="FF301">
        <v>9999</v>
      </c>
      <c r="FG301">
        <v>9999</v>
      </c>
      <c r="FH301">
        <v>9999</v>
      </c>
      <c r="FI301">
        <v>999.9</v>
      </c>
      <c r="FJ301">
        <v>1.8674</v>
      </c>
      <c r="FK301">
        <v>1.86646</v>
      </c>
      <c r="FL301">
        <v>1.866</v>
      </c>
      <c r="FM301">
        <v>1.86585</v>
      </c>
      <c r="FN301">
        <v>1.86769</v>
      </c>
      <c r="FO301">
        <v>1.87025</v>
      </c>
      <c r="FP301">
        <v>1.86889</v>
      </c>
      <c r="FQ301">
        <v>1.87026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-5.95</v>
      </c>
      <c r="GF301">
        <v>-0.2251</v>
      </c>
      <c r="GG301">
        <v>-1.841240210434717</v>
      </c>
      <c r="GH301">
        <v>-0.003310856085068561</v>
      </c>
      <c r="GI301">
        <v>6.863268723063948E-07</v>
      </c>
      <c r="GJ301">
        <v>-1.919107141366201E-10</v>
      </c>
      <c r="GK301">
        <v>-0.1688837207721138</v>
      </c>
      <c r="GL301">
        <v>-0.01731051475613908</v>
      </c>
      <c r="GM301">
        <v>0.001423790055903263</v>
      </c>
      <c r="GN301">
        <v>-2.424810517790065E-05</v>
      </c>
      <c r="GO301">
        <v>3</v>
      </c>
      <c r="GP301">
        <v>2318</v>
      </c>
      <c r="GQ301">
        <v>1</v>
      </c>
      <c r="GR301">
        <v>25</v>
      </c>
      <c r="GS301">
        <v>10087.6</v>
      </c>
      <c r="GT301">
        <v>10087.4</v>
      </c>
      <c r="GU301">
        <v>2.94922</v>
      </c>
      <c r="GV301">
        <v>2.1936</v>
      </c>
      <c r="GW301">
        <v>1.39648</v>
      </c>
      <c r="GX301">
        <v>2.34985</v>
      </c>
      <c r="GY301">
        <v>1.49536</v>
      </c>
      <c r="GZ301">
        <v>2.52441</v>
      </c>
      <c r="HA301">
        <v>35.2902</v>
      </c>
      <c r="HB301">
        <v>24.0525</v>
      </c>
      <c r="HC301">
        <v>18</v>
      </c>
      <c r="HD301">
        <v>527.6</v>
      </c>
      <c r="HE301">
        <v>422.118</v>
      </c>
      <c r="HF301">
        <v>13.9633</v>
      </c>
      <c r="HG301">
        <v>25.7122</v>
      </c>
      <c r="HH301">
        <v>30.0001</v>
      </c>
      <c r="HI301">
        <v>25.7385</v>
      </c>
      <c r="HJ301">
        <v>25.6924</v>
      </c>
      <c r="HK301">
        <v>58.9951</v>
      </c>
      <c r="HL301">
        <v>22.1584</v>
      </c>
      <c r="HM301">
        <v>9.843070000000001</v>
      </c>
      <c r="HN301">
        <v>13.9629</v>
      </c>
      <c r="HO301">
        <v>1556.71</v>
      </c>
      <c r="HP301">
        <v>9.189730000000001</v>
      </c>
      <c r="HQ301">
        <v>101.182</v>
      </c>
      <c r="HR301">
        <v>101.086</v>
      </c>
    </row>
    <row r="302" spans="1:226">
      <c r="A302">
        <v>286</v>
      </c>
      <c r="B302">
        <v>1679428887.6</v>
      </c>
      <c r="C302">
        <v>6974.5</v>
      </c>
      <c r="D302" t="s">
        <v>932</v>
      </c>
      <c r="E302" t="s">
        <v>933</v>
      </c>
      <c r="F302">
        <v>5</v>
      </c>
      <c r="G302" t="s">
        <v>747</v>
      </c>
      <c r="H302" t="s">
        <v>354</v>
      </c>
      <c r="I302">
        <v>1679428880.1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1558.698789520193</v>
      </c>
      <c r="AK302">
        <v>1538.032787878788</v>
      </c>
      <c r="AL302">
        <v>3.416633586322345</v>
      </c>
      <c r="AM302">
        <v>64.85092903669198</v>
      </c>
      <c r="AN302">
        <f>(AP302 - AO302 + BO302*1E3/(8.314*(BQ302+273.15)) * AR302/BN302 * AQ302) * BN302/(100*BB302) * 1000/(1000 - AP302)</f>
        <v>0</v>
      </c>
      <c r="AO302">
        <v>9.23327286222295</v>
      </c>
      <c r="AP302">
        <v>9.440369120879124</v>
      </c>
      <c r="AQ302">
        <v>-2.440597696303059E-05</v>
      </c>
      <c r="AR302">
        <v>96.61974573591498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1.1</v>
      </c>
      <c r="BC302">
        <v>0.5</v>
      </c>
      <c r="BD302" t="s">
        <v>355</v>
      </c>
      <c r="BE302">
        <v>2</v>
      </c>
      <c r="BF302" t="b">
        <v>1</v>
      </c>
      <c r="BG302">
        <v>1679428880.1</v>
      </c>
      <c r="BH302">
        <v>1500.111481481482</v>
      </c>
      <c r="BI302">
        <v>1528.714444444444</v>
      </c>
      <c r="BJ302">
        <v>9.451444814814815</v>
      </c>
      <c r="BK302">
        <v>9.239359629629629</v>
      </c>
      <c r="BL302">
        <v>1506.037407407407</v>
      </c>
      <c r="BM302">
        <v>9.676486296296297</v>
      </c>
      <c r="BN302">
        <v>500.0582962962963</v>
      </c>
      <c r="BO302">
        <v>89.80279629629629</v>
      </c>
      <c r="BP302">
        <v>0.09999090740740739</v>
      </c>
      <c r="BQ302">
        <v>19.35702962962964</v>
      </c>
      <c r="BR302">
        <v>20.01205555555556</v>
      </c>
      <c r="BS302">
        <v>999.9000000000001</v>
      </c>
      <c r="BT302">
        <v>0</v>
      </c>
      <c r="BU302">
        <v>0</v>
      </c>
      <c r="BV302">
        <v>9987.505185185186</v>
      </c>
      <c r="BW302">
        <v>0</v>
      </c>
      <c r="BX302">
        <v>13.4898</v>
      </c>
      <c r="BY302">
        <v>-28.60290740740741</v>
      </c>
      <c r="BZ302">
        <v>1514.424074074074</v>
      </c>
      <c r="CA302">
        <v>1542.970740740741</v>
      </c>
      <c r="CB302">
        <v>0.212084962962963</v>
      </c>
      <c r="CC302">
        <v>1528.714444444444</v>
      </c>
      <c r="CD302">
        <v>9.239359629629629</v>
      </c>
      <c r="CE302">
        <v>0.8487661481481481</v>
      </c>
      <c r="CF302">
        <v>0.8297203333333333</v>
      </c>
      <c r="CG302">
        <v>4.550141851851851</v>
      </c>
      <c r="CH302">
        <v>4.226186666666667</v>
      </c>
      <c r="CI302">
        <v>1999.924814814815</v>
      </c>
      <c r="CJ302">
        <v>0.9799978888888887</v>
      </c>
      <c r="CK302">
        <v>0.02000231111111111</v>
      </c>
      <c r="CL302">
        <v>0</v>
      </c>
      <c r="CM302">
        <v>2.288107407407407</v>
      </c>
      <c r="CN302">
        <v>0</v>
      </c>
      <c r="CO302">
        <v>2368.880000000001</v>
      </c>
      <c r="CP302">
        <v>16748.8037037037</v>
      </c>
      <c r="CQ302">
        <v>38.72888888888888</v>
      </c>
      <c r="CR302">
        <v>40.37481481481481</v>
      </c>
      <c r="CS302">
        <v>38.935</v>
      </c>
      <c r="CT302">
        <v>39.25911111111112</v>
      </c>
      <c r="CU302">
        <v>37.41177777777778</v>
      </c>
      <c r="CV302">
        <v>1959.923333333334</v>
      </c>
      <c r="CW302">
        <v>40.00148148148148</v>
      </c>
      <c r="CX302">
        <v>0</v>
      </c>
      <c r="CY302">
        <v>1679428894.5</v>
      </c>
      <c r="CZ302">
        <v>0</v>
      </c>
      <c r="DA302">
        <v>0</v>
      </c>
      <c r="DB302" t="s">
        <v>356</v>
      </c>
      <c r="DC302">
        <v>1678823626.5</v>
      </c>
      <c r="DD302">
        <v>1678823640.5</v>
      </c>
      <c r="DE302">
        <v>0</v>
      </c>
      <c r="DF302">
        <v>1.239</v>
      </c>
      <c r="DG302">
        <v>0.006</v>
      </c>
      <c r="DH302">
        <v>-2.298</v>
      </c>
      <c r="DI302">
        <v>-0.146</v>
      </c>
      <c r="DJ302">
        <v>420</v>
      </c>
      <c r="DK302">
        <v>21</v>
      </c>
      <c r="DL302">
        <v>0.57</v>
      </c>
      <c r="DM302">
        <v>0.05</v>
      </c>
      <c r="DN302">
        <v>-28.6200925</v>
      </c>
      <c r="DO302">
        <v>-0.9891500938085306</v>
      </c>
      <c r="DP302">
        <v>0.2366678742325411</v>
      </c>
      <c r="DQ302">
        <v>0</v>
      </c>
      <c r="DR302">
        <v>0.20907035</v>
      </c>
      <c r="DS302">
        <v>0.04604694934333873</v>
      </c>
      <c r="DT302">
        <v>0.007806029706419262</v>
      </c>
      <c r="DU302">
        <v>1</v>
      </c>
      <c r="DV302">
        <v>1</v>
      </c>
      <c r="DW302">
        <v>2</v>
      </c>
      <c r="DX302" t="s">
        <v>357</v>
      </c>
      <c r="DY302">
        <v>2.9842</v>
      </c>
      <c r="DZ302">
        <v>2.71546</v>
      </c>
      <c r="EA302">
        <v>0.223474</v>
      </c>
      <c r="EB302">
        <v>0.223444</v>
      </c>
      <c r="EC302">
        <v>0.0547025</v>
      </c>
      <c r="ED302">
        <v>0.0523735</v>
      </c>
      <c r="EE302">
        <v>24726.5</v>
      </c>
      <c r="EF302">
        <v>24808</v>
      </c>
      <c r="EG302">
        <v>29586.4</v>
      </c>
      <c r="EH302">
        <v>29537.9</v>
      </c>
      <c r="EI302">
        <v>37077.6</v>
      </c>
      <c r="EJ302">
        <v>37227.2</v>
      </c>
      <c r="EK302">
        <v>41679.4</v>
      </c>
      <c r="EL302">
        <v>42088.4</v>
      </c>
      <c r="EM302">
        <v>1.98083</v>
      </c>
      <c r="EN302">
        <v>1.88227</v>
      </c>
      <c r="EO302">
        <v>0.037197</v>
      </c>
      <c r="EP302">
        <v>0</v>
      </c>
      <c r="EQ302">
        <v>19.4</v>
      </c>
      <c r="ER302">
        <v>999.9</v>
      </c>
      <c r="ES302">
        <v>25.9</v>
      </c>
      <c r="ET302">
        <v>30.8</v>
      </c>
      <c r="EU302">
        <v>12.8644</v>
      </c>
      <c r="EV302">
        <v>63.2962</v>
      </c>
      <c r="EW302">
        <v>33.3894</v>
      </c>
      <c r="EX302">
        <v>1</v>
      </c>
      <c r="EY302">
        <v>-0.120109</v>
      </c>
      <c r="EZ302">
        <v>4.8584</v>
      </c>
      <c r="FA302">
        <v>20.2778</v>
      </c>
      <c r="FB302">
        <v>5.22043</v>
      </c>
      <c r="FC302">
        <v>12.0128</v>
      </c>
      <c r="FD302">
        <v>4.9901</v>
      </c>
      <c r="FE302">
        <v>3.2885</v>
      </c>
      <c r="FF302">
        <v>9999</v>
      </c>
      <c r="FG302">
        <v>9999</v>
      </c>
      <c r="FH302">
        <v>9999</v>
      </c>
      <c r="FI302">
        <v>999.9</v>
      </c>
      <c r="FJ302">
        <v>1.86741</v>
      </c>
      <c r="FK302">
        <v>1.86646</v>
      </c>
      <c r="FL302">
        <v>1.866</v>
      </c>
      <c r="FM302">
        <v>1.86585</v>
      </c>
      <c r="FN302">
        <v>1.86768</v>
      </c>
      <c r="FO302">
        <v>1.87024</v>
      </c>
      <c r="FP302">
        <v>1.86889</v>
      </c>
      <c r="FQ302">
        <v>1.87027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-5.99</v>
      </c>
      <c r="GF302">
        <v>-0.2251</v>
      </c>
      <c r="GG302">
        <v>-1.841240210434717</v>
      </c>
      <c r="GH302">
        <v>-0.003310856085068561</v>
      </c>
      <c r="GI302">
        <v>6.863268723063948E-07</v>
      </c>
      <c r="GJ302">
        <v>-1.919107141366201E-10</v>
      </c>
      <c r="GK302">
        <v>-0.1688837207721138</v>
      </c>
      <c r="GL302">
        <v>-0.01731051475613908</v>
      </c>
      <c r="GM302">
        <v>0.001423790055903263</v>
      </c>
      <c r="GN302">
        <v>-2.424810517790065E-05</v>
      </c>
      <c r="GO302">
        <v>3</v>
      </c>
      <c r="GP302">
        <v>2318</v>
      </c>
      <c r="GQ302">
        <v>1</v>
      </c>
      <c r="GR302">
        <v>25</v>
      </c>
      <c r="GS302">
        <v>10087.7</v>
      </c>
      <c r="GT302">
        <v>10087.5</v>
      </c>
      <c r="GU302">
        <v>2.97241</v>
      </c>
      <c r="GV302">
        <v>2.18872</v>
      </c>
      <c r="GW302">
        <v>1.39648</v>
      </c>
      <c r="GX302">
        <v>2.34863</v>
      </c>
      <c r="GY302">
        <v>1.49536</v>
      </c>
      <c r="GZ302">
        <v>2.54761</v>
      </c>
      <c r="HA302">
        <v>35.2671</v>
      </c>
      <c r="HB302">
        <v>24.0525</v>
      </c>
      <c r="HC302">
        <v>18</v>
      </c>
      <c r="HD302">
        <v>527.402</v>
      </c>
      <c r="HE302">
        <v>422.163</v>
      </c>
      <c r="HF302">
        <v>13.9597</v>
      </c>
      <c r="HG302">
        <v>25.7144</v>
      </c>
      <c r="HH302">
        <v>30.0003</v>
      </c>
      <c r="HI302">
        <v>25.7385</v>
      </c>
      <c r="HJ302">
        <v>25.6924</v>
      </c>
      <c r="HK302">
        <v>59.466</v>
      </c>
      <c r="HL302">
        <v>22.1584</v>
      </c>
      <c r="HM302">
        <v>9.843070000000001</v>
      </c>
      <c r="HN302">
        <v>13.9509</v>
      </c>
      <c r="HO302">
        <v>1570.07</v>
      </c>
      <c r="HP302">
        <v>9.189730000000001</v>
      </c>
      <c r="HQ302">
        <v>101.182</v>
      </c>
      <c r="HR302">
        <v>101.086</v>
      </c>
    </row>
    <row r="303" spans="1:226">
      <c r="A303">
        <v>287</v>
      </c>
      <c r="B303">
        <v>1679428892.6</v>
      </c>
      <c r="C303">
        <v>6979.5</v>
      </c>
      <c r="D303" t="s">
        <v>934</v>
      </c>
      <c r="E303" t="s">
        <v>935</v>
      </c>
      <c r="F303">
        <v>5</v>
      </c>
      <c r="G303" t="s">
        <v>747</v>
      </c>
      <c r="H303" t="s">
        <v>354</v>
      </c>
      <c r="I303">
        <v>1679428884.814285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1575.249415183338</v>
      </c>
      <c r="AK303">
        <v>1554.814363636364</v>
      </c>
      <c r="AL303">
        <v>3.347990253716036</v>
      </c>
      <c r="AM303">
        <v>64.85092903669198</v>
      </c>
      <c r="AN303">
        <f>(AP303 - AO303 + BO303*1E3/(8.314*(BQ303+273.15)) * AR303/BN303 * AQ303) * BN303/(100*BB303) * 1000/(1000 - AP303)</f>
        <v>0</v>
      </c>
      <c r="AO303">
        <v>9.235306534938132</v>
      </c>
      <c r="AP303">
        <v>9.437359780219783</v>
      </c>
      <c r="AQ303">
        <v>-6.65871662040493E-06</v>
      </c>
      <c r="AR303">
        <v>96.61974573591498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1.1</v>
      </c>
      <c r="BC303">
        <v>0.5</v>
      </c>
      <c r="BD303" t="s">
        <v>355</v>
      </c>
      <c r="BE303">
        <v>2</v>
      </c>
      <c r="BF303" t="b">
        <v>1</v>
      </c>
      <c r="BG303">
        <v>1679428884.814285</v>
      </c>
      <c r="BH303">
        <v>1515.826071428571</v>
      </c>
      <c r="BI303">
        <v>1544.482142857143</v>
      </c>
      <c r="BJ303">
        <v>9.44502107142857</v>
      </c>
      <c r="BK303">
        <v>9.234254999999999</v>
      </c>
      <c r="BL303">
        <v>1521.792142857143</v>
      </c>
      <c r="BM303">
        <v>9.670085357142856</v>
      </c>
      <c r="BN303">
        <v>500.0454642857143</v>
      </c>
      <c r="BO303">
        <v>89.80375000000001</v>
      </c>
      <c r="BP303">
        <v>0.09998911071428572</v>
      </c>
      <c r="BQ303">
        <v>19.358675</v>
      </c>
      <c r="BR303">
        <v>20.01556071428572</v>
      </c>
      <c r="BS303">
        <v>999.9000000000002</v>
      </c>
      <c r="BT303">
        <v>0</v>
      </c>
      <c r="BU303">
        <v>0</v>
      </c>
      <c r="BV303">
        <v>9992.23714285714</v>
      </c>
      <c r="BW303">
        <v>0</v>
      </c>
      <c r="BX303">
        <v>13.4898</v>
      </c>
      <c r="BY303">
        <v>-28.65616428571429</v>
      </c>
      <c r="BZ303">
        <v>1530.278928571428</v>
      </c>
      <c r="CA303">
        <v>1558.877857142857</v>
      </c>
      <c r="CB303">
        <v>0.2107659285714286</v>
      </c>
      <c r="CC303">
        <v>1544.482142857143</v>
      </c>
      <c r="CD303">
        <v>9.234254999999999</v>
      </c>
      <c r="CE303">
        <v>0.8481982857142858</v>
      </c>
      <c r="CF303">
        <v>0.8292708214285714</v>
      </c>
      <c r="CG303">
        <v>4.540577857142857</v>
      </c>
      <c r="CH303">
        <v>4.218467142857143</v>
      </c>
      <c r="CI303">
        <v>1999.960714285714</v>
      </c>
      <c r="CJ303">
        <v>0.9799992142857141</v>
      </c>
      <c r="CK303">
        <v>0.02000100357142858</v>
      </c>
      <c r="CL303">
        <v>0</v>
      </c>
      <c r="CM303">
        <v>2.296275</v>
      </c>
      <c r="CN303">
        <v>0</v>
      </c>
      <c r="CO303">
        <v>2368.953571428571</v>
      </c>
      <c r="CP303">
        <v>16749.11428571428</v>
      </c>
      <c r="CQ303">
        <v>38.80996428571428</v>
      </c>
      <c r="CR303">
        <v>40.45735714285713</v>
      </c>
      <c r="CS303">
        <v>39.00871428571428</v>
      </c>
      <c r="CT303">
        <v>39.36146428571429</v>
      </c>
      <c r="CU303">
        <v>37.48857142857143</v>
      </c>
      <c r="CV303">
        <v>1959.960714285714</v>
      </c>
      <c r="CW303">
        <v>40</v>
      </c>
      <c r="CX303">
        <v>0</v>
      </c>
      <c r="CY303">
        <v>1679428899.9</v>
      </c>
      <c r="CZ303">
        <v>0</v>
      </c>
      <c r="DA303">
        <v>0</v>
      </c>
      <c r="DB303" t="s">
        <v>356</v>
      </c>
      <c r="DC303">
        <v>1678823626.5</v>
      </c>
      <c r="DD303">
        <v>1678823640.5</v>
      </c>
      <c r="DE303">
        <v>0</v>
      </c>
      <c r="DF303">
        <v>1.239</v>
      </c>
      <c r="DG303">
        <v>0.006</v>
      </c>
      <c r="DH303">
        <v>-2.298</v>
      </c>
      <c r="DI303">
        <v>-0.146</v>
      </c>
      <c r="DJ303">
        <v>420</v>
      </c>
      <c r="DK303">
        <v>21</v>
      </c>
      <c r="DL303">
        <v>0.57</v>
      </c>
      <c r="DM303">
        <v>0.05</v>
      </c>
      <c r="DN303">
        <v>-28.6133025</v>
      </c>
      <c r="DO303">
        <v>-1.002147467166987</v>
      </c>
      <c r="DP303">
        <v>0.227024613739898</v>
      </c>
      <c r="DQ303">
        <v>0</v>
      </c>
      <c r="DR303">
        <v>0.209848775</v>
      </c>
      <c r="DS303">
        <v>-0.007418600375234763</v>
      </c>
      <c r="DT303">
        <v>0.007053193055232148</v>
      </c>
      <c r="DU303">
        <v>1</v>
      </c>
      <c r="DV303">
        <v>1</v>
      </c>
      <c r="DW303">
        <v>2</v>
      </c>
      <c r="DX303" t="s">
        <v>357</v>
      </c>
      <c r="DY303">
        <v>2.98425</v>
      </c>
      <c r="DZ303">
        <v>2.71563</v>
      </c>
      <c r="EA303">
        <v>0.22494</v>
      </c>
      <c r="EB303">
        <v>0.22488</v>
      </c>
      <c r="EC303">
        <v>0.0546914</v>
      </c>
      <c r="ED303">
        <v>0.0523794</v>
      </c>
      <c r="EE303">
        <v>24679.6</v>
      </c>
      <c r="EF303">
        <v>24761.7</v>
      </c>
      <c r="EG303">
        <v>29586.1</v>
      </c>
      <c r="EH303">
        <v>29537.3</v>
      </c>
      <c r="EI303">
        <v>37077.6</v>
      </c>
      <c r="EJ303">
        <v>37226.3</v>
      </c>
      <c r="EK303">
        <v>41679</v>
      </c>
      <c r="EL303">
        <v>42087.6</v>
      </c>
      <c r="EM303">
        <v>1.98055</v>
      </c>
      <c r="EN303">
        <v>1.8823</v>
      </c>
      <c r="EO303">
        <v>0.0371598</v>
      </c>
      <c r="EP303">
        <v>0</v>
      </c>
      <c r="EQ303">
        <v>19.4</v>
      </c>
      <c r="ER303">
        <v>999.9</v>
      </c>
      <c r="ES303">
        <v>25.9</v>
      </c>
      <c r="ET303">
        <v>30.8</v>
      </c>
      <c r="EU303">
        <v>12.8635</v>
      </c>
      <c r="EV303">
        <v>63.2162</v>
      </c>
      <c r="EW303">
        <v>33.4495</v>
      </c>
      <c r="EX303">
        <v>1</v>
      </c>
      <c r="EY303">
        <v>-0.119939</v>
      </c>
      <c r="EZ303">
        <v>4.90811</v>
      </c>
      <c r="FA303">
        <v>20.2766</v>
      </c>
      <c r="FB303">
        <v>5.22028</v>
      </c>
      <c r="FC303">
        <v>12.0116</v>
      </c>
      <c r="FD303">
        <v>4.99015</v>
      </c>
      <c r="FE303">
        <v>3.28858</v>
      </c>
      <c r="FF303">
        <v>9999</v>
      </c>
      <c r="FG303">
        <v>9999</v>
      </c>
      <c r="FH303">
        <v>9999</v>
      </c>
      <c r="FI303">
        <v>999.9</v>
      </c>
      <c r="FJ303">
        <v>1.86739</v>
      </c>
      <c r="FK303">
        <v>1.86646</v>
      </c>
      <c r="FL303">
        <v>1.866</v>
      </c>
      <c r="FM303">
        <v>1.86585</v>
      </c>
      <c r="FN303">
        <v>1.86768</v>
      </c>
      <c r="FO303">
        <v>1.87026</v>
      </c>
      <c r="FP303">
        <v>1.86887</v>
      </c>
      <c r="FQ303">
        <v>1.87027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-6.04</v>
      </c>
      <c r="GF303">
        <v>-0.2251</v>
      </c>
      <c r="GG303">
        <v>-1.841240210434717</v>
      </c>
      <c r="GH303">
        <v>-0.003310856085068561</v>
      </c>
      <c r="GI303">
        <v>6.863268723063948E-07</v>
      </c>
      <c r="GJ303">
        <v>-1.919107141366201E-10</v>
      </c>
      <c r="GK303">
        <v>-0.1688837207721138</v>
      </c>
      <c r="GL303">
        <v>-0.01731051475613908</v>
      </c>
      <c r="GM303">
        <v>0.001423790055903263</v>
      </c>
      <c r="GN303">
        <v>-2.424810517790065E-05</v>
      </c>
      <c r="GO303">
        <v>3</v>
      </c>
      <c r="GP303">
        <v>2318</v>
      </c>
      <c r="GQ303">
        <v>1</v>
      </c>
      <c r="GR303">
        <v>25</v>
      </c>
      <c r="GS303">
        <v>10087.8</v>
      </c>
      <c r="GT303">
        <v>10087.5</v>
      </c>
      <c r="GU303">
        <v>2.99927</v>
      </c>
      <c r="GV303">
        <v>2.1875</v>
      </c>
      <c r="GW303">
        <v>1.39648</v>
      </c>
      <c r="GX303">
        <v>2.34863</v>
      </c>
      <c r="GY303">
        <v>1.49536</v>
      </c>
      <c r="GZ303">
        <v>2.52441</v>
      </c>
      <c r="HA303">
        <v>35.2902</v>
      </c>
      <c r="HB303">
        <v>24.0525</v>
      </c>
      <c r="HC303">
        <v>18</v>
      </c>
      <c r="HD303">
        <v>527.229</v>
      </c>
      <c r="HE303">
        <v>422.193</v>
      </c>
      <c r="HF303">
        <v>13.9481</v>
      </c>
      <c r="HG303">
        <v>25.7144</v>
      </c>
      <c r="HH303">
        <v>30.0001</v>
      </c>
      <c r="HI303">
        <v>25.7393</v>
      </c>
      <c r="HJ303">
        <v>25.6945</v>
      </c>
      <c r="HK303">
        <v>60.0039</v>
      </c>
      <c r="HL303">
        <v>22.1584</v>
      </c>
      <c r="HM303">
        <v>9.843070000000001</v>
      </c>
      <c r="HN303">
        <v>13.9369</v>
      </c>
      <c r="HO303">
        <v>1590.14</v>
      </c>
      <c r="HP303">
        <v>9.189730000000001</v>
      </c>
      <c r="HQ303">
        <v>101.181</v>
      </c>
      <c r="HR303">
        <v>101.084</v>
      </c>
    </row>
    <row r="304" spans="1:226">
      <c r="A304">
        <v>288</v>
      </c>
      <c r="B304">
        <v>1679428897.6</v>
      </c>
      <c r="C304">
        <v>6984.5</v>
      </c>
      <c r="D304" t="s">
        <v>936</v>
      </c>
      <c r="E304" t="s">
        <v>937</v>
      </c>
      <c r="F304">
        <v>5</v>
      </c>
      <c r="G304" t="s">
        <v>747</v>
      </c>
      <c r="H304" t="s">
        <v>354</v>
      </c>
      <c r="I304">
        <v>1679428890.1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1592.252834516996</v>
      </c>
      <c r="AK304">
        <v>1571.656424242424</v>
      </c>
      <c r="AL304">
        <v>3.373694780551159</v>
      </c>
      <c r="AM304">
        <v>64.85092903669198</v>
      </c>
      <c r="AN304">
        <f>(AP304 - AO304 + BO304*1E3/(8.314*(BQ304+273.15)) * AR304/BN304 * AQ304) * BN304/(100*BB304) * 1000/(1000 - AP304)</f>
        <v>0</v>
      </c>
      <c r="AO304">
        <v>9.236069951265851</v>
      </c>
      <c r="AP304">
        <v>9.436011978021986</v>
      </c>
      <c r="AQ304">
        <v>-2.105667854006251E-06</v>
      </c>
      <c r="AR304">
        <v>96.61974573591498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1.1</v>
      </c>
      <c r="BC304">
        <v>0.5</v>
      </c>
      <c r="BD304" t="s">
        <v>355</v>
      </c>
      <c r="BE304">
        <v>2</v>
      </c>
      <c r="BF304" t="b">
        <v>1</v>
      </c>
      <c r="BG304">
        <v>1679428890.1</v>
      </c>
      <c r="BH304">
        <v>1533.461851851852</v>
      </c>
      <c r="BI304">
        <v>1562.258518518519</v>
      </c>
      <c r="BJ304">
        <v>9.439613703703705</v>
      </c>
      <c r="BK304">
        <v>9.23546111111111</v>
      </c>
      <c r="BL304">
        <v>1539.474444444445</v>
      </c>
      <c r="BM304">
        <v>9.664697037037037</v>
      </c>
      <c r="BN304">
        <v>500.0552222222222</v>
      </c>
      <c r="BO304">
        <v>89.80467407407407</v>
      </c>
      <c r="BP304">
        <v>0.0999781740740741</v>
      </c>
      <c r="BQ304">
        <v>19.3612037037037</v>
      </c>
      <c r="BR304">
        <v>20.01251481481481</v>
      </c>
      <c r="BS304">
        <v>999.9000000000001</v>
      </c>
      <c r="BT304">
        <v>0</v>
      </c>
      <c r="BU304">
        <v>0</v>
      </c>
      <c r="BV304">
        <v>9998.333333333334</v>
      </c>
      <c r="BW304">
        <v>0</v>
      </c>
      <c r="BX304">
        <v>13.4898</v>
      </c>
      <c r="BY304">
        <v>-28.79657777777777</v>
      </c>
      <c r="BZ304">
        <v>1548.075185185185</v>
      </c>
      <c r="CA304">
        <v>1576.822222222222</v>
      </c>
      <c r="CB304">
        <v>0.2041524444444444</v>
      </c>
      <c r="CC304">
        <v>1562.258518518519</v>
      </c>
      <c r="CD304">
        <v>9.23546111111111</v>
      </c>
      <c r="CE304">
        <v>0.8477214444444444</v>
      </c>
      <c r="CF304">
        <v>0.8293876666666669</v>
      </c>
      <c r="CG304">
        <v>4.532542592592592</v>
      </c>
      <c r="CH304">
        <v>4.220475185185185</v>
      </c>
      <c r="CI304">
        <v>1999.97962962963</v>
      </c>
      <c r="CJ304">
        <v>0.9800005555555555</v>
      </c>
      <c r="CK304">
        <v>0.0199996962962963</v>
      </c>
      <c r="CL304">
        <v>0</v>
      </c>
      <c r="CM304">
        <v>2.316022222222222</v>
      </c>
      <c r="CN304">
        <v>0</v>
      </c>
      <c r="CO304">
        <v>2369.094814814815</v>
      </c>
      <c r="CP304">
        <v>16749.27037037037</v>
      </c>
      <c r="CQ304">
        <v>38.89785185185185</v>
      </c>
      <c r="CR304">
        <v>40.54837037037036</v>
      </c>
      <c r="CS304">
        <v>39.09466666666666</v>
      </c>
      <c r="CT304">
        <v>39.46970370370369</v>
      </c>
      <c r="CU304">
        <v>37.57151851851852</v>
      </c>
      <c r="CV304">
        <v>1959.97962962963</v>
      </c>
      <c r="CW304">
        <v>40</v>
      </c>
      <c r="CX304">
        <v>0</v>
      </c>
      <c r="CY304">
        <v>1679428904.7</v>
      </c>
      <c r="CZ304">
        <v>0</v>
      </c>
      <c r="DA304">
        <v>0</v>
      </c>
      <c r="DB304" t="s">
        <v>356</v>
      </c>
      <c r="DC304">
        <v>1678823626.5</v>
      </c>
      <c r="DD304">
        <v>1678823640.5</v>
      </c>
      <c r="DE304">
        <v>0</v>
      </c>
      <c r="DF304">
        <v>1.239</v>
      </c>
      <c r="DG304">
        <v>0.006</v>
      </c>
      <c r="DH304">
        <v>-2.298</v>
      </c>
      <c r="DI304">
        <v>-0.146</v>
      </c>
      <c r="DJ304">
        <v>420</v>
      </c>
      <c r="DK304">
        <v>21</v>
      </c>
      <c r="DL304">
        <v>0.57</v>
      </c>
      <c r="DM304">
        <v>0.05</v>
      </c>
      <c r="DN304">
        <v>-28.68735121951219</v>
      </c>
      <c r="DO304">
        <v>-1.044462020905907</v>
      </c>
      <c r="DP304">
        <v>0.2174650082555486</v>
      </c>
      <c r="DQ304">
        <v>0</v>
      </c>
      <c r="DR304">
        <v>0.2088349512195122</v>
      </c>
      <c r="DS304">
        <v>-0.07396889895470378</v>
      </c>
      <c r="DT304">
        <v>0.007507006551447397</v>
      </c>
      <c r="DU304">
        <v>1</v>
      </c>
      <c r="DV304">
        <v>1</v>
      </c>
      <c r="DW304">
        <v>2</v>
      </c>
      <c r="DX304" t="s">
        <v>357</v>
      </c>
      <c r="DY304">
        <v>2.98416</v>
      </c>
      <c r="DZ304">
        <v>2.71579</v>
      </c>
      <c r="EA304">
        <v>0.226394</v>
      </c>
      <c r="EB304">
        <v>0.226321</v>
      </c>
      <c r="EC304">
        <v>0.0546836</v>
      </c>
      <c r="ED304">
        <v>0.0523886</v>
      </c>
      <c r="EE304">
        <v>24633.6</v>
      </c>
      <c r="EF304">
        <v>24715.8</v>
      </c>
      <c r="EG304">
        <v>29586.3</v>
      </c>
      <c r="EH304">
        <v>29537.5</v>
      </c>
      <c r="EI304">
        <v>37078.3</v>
      </c>
      <c r="EJ304">
        <v>37226.2</v>
      </c>
      <c r="EK304">
        <v>41679.3</v>
      </c>
      <c r="EL304">
        <v>42087.8</v>
      </c>
      <c r="EM304">
        <v>1.98075</v>
      </c>
      <c r="EN304">
        <v>1.88238</v>
      </c>
      <c r="EO304">
        <v>0.0369735</v>
      </c>
      <c r="EP304">
        <v>0</v>
      </c>
      <c r="EQ304">
        <v>19.4</v>
      </c>
      <c r="ER304">
        <v>999.9</v>
      </c>
      <c r="ES304">
        <v>25.9</v>
      </c>
      <c r="ET304">
        <v>30.8</v>
      </c>
      <c r="EU304">
        <v>12.8636</v>
      </c>
      <c r="EV304">
        <v>63.1662</v>
      </c>
      <c r="EW304">
        <v>33.3454</v>
      </c>
      <c r="EX304">
        <v>1</v>
      </c>
      <c r="EY304">
        <v>-0.119652</v>
      </c>
      <c r="EZ304">
        <v>4.93605</v>
      </c>
      <c r="FA304">
        <v>20.2759</v>
      </c>
      <c r="FB304">
        <v>5.22043</v>
      </c>
      <c r="FC304">
        <v>12.0125</v>
      </c>
      <c r="FD304">
        <v>4.99085</v>
      </c>
      <c r="FE304">
        <v>3.28865</v>
      </c>
      <c r="FF304">
        <v>9999</v>
      </c>
      <c r="FG304">
        <v>9999</v>
      </c>
      <c r="FH304">
        <v>9999</v>
      </c>
      <c r="FI304">
        <v>999.9</v>
      </c>
      <c r="FJ304">
        <v>1.86739</v>
      </c>
      <c r="FK304">
        <v>1.86646</v>
      </c>
      <c r="FL304">
        <v>1.866</v>
      </c>
      <c r="FM304">
        <v>1.86584</v>
      </c>
      <c r="FN304">
        <v>1.86768</v>
      </c>
      <c r="FO304">
        <v>1.87022</v>
      </c>
      <c r="FP304">
        <v>1.86886</v>
      </c>
      <c r="FQ304">
        <v>1.87027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-6.08</v>
      </c>
      <c r="GF304">
        <v>-0.2251</v>
      </c>
      <c r="GG304">
        <v>-1.841240210434717</v>
      </c>
      <c r="GH304">
        <v>-0.003310856085068561</v>
      </c>
      <c r="GI304">
        <v>6.863268723063948E-07</v>
      </c>
      <c r="GJ304">
        <v>-1.919107141366201E-10</v>
      </c>
      <c r="GK304">
        <v>-0.1688837207721138</v>
      </c>
      <c r="GL304">
        <v>-0.01731051475613908</v>
      </c>
      <c r="GM304">
        <v>0.001423790055903263</v>
      </c>
      <c r="GN304">
        <v>-2.424810517790065E-05</v>
      </c>
      <c r="GO304">
        <v>3</v>
      </c>
      <c r="GP304">
        <v>2318</v>
      </c>
      <c r="GQ304">
        <v>1</v>
      </c>
      <c r="GR304">
        <v>25</v>
      </c>
      <c r="GS304">
        <v>10087.9</v>
      </c>
      <c r="GT304">
        <v>10087.6</v>
      </c>
      <c r="GU304">
        <v>3.02246</v>
      </c>
      <c r="GV304">
        <v>2.19727</v>
      </c>
      <c r="GW304">
        <v>1.39648</v>
      </c>
      <c r="GX304">
        <v>2.34741</v>
      </c>
      <c r="GY304">
        <v>1.49536</v>
      </c>
      <c r="GZ304">
        <v>2.42798</v>
      </c>
      <c r="HA304">
        <v>35.2902</v>
      </c>
      <c r="HB304">
        <v>24.0437</v>
      </c>
      <c r="HC304">
        <v>18</v>
      </c>
      <c r="HD304">
        <v>527.373</v>
      </c>
      <c r="HE304">
        <v>422.236</v>
      </c>
      <c r="HF304">
        <v>13.9316</v>
      </c>
      <c r="HG304">
        <v>25.7147</v>
      </c>
      <c r="HH304">
        <v>30.0004</v>
      </c>
      <c r="HI304">
        <v>25.7407</v>
      </c>
      <c r="HJ304">
        <v>25.6945</v>
      </c>
      <c r="HK304">
        <v>60.4713</v>
      </c>
      <c r="HL304">
        <v>22.1584</v>
      </c>
      <c r="HM304">
        <v>9.843070000000001</v>
      </c>
      <c r="HN304">
        <v>13.9216</v>
      </c>
      <c r="HO304">
        <v>1603.55</v>
      </c>
      <c r="HP304">
        <v>9.189730000000001</v>
      </c>
      <c r="HQ304">
        <v>101.182</v>
      </c>
      <c r="HR304">
        <v>101.084</v>
      </c>
    </row>
    <row r="305" spans="1:226">
      <c r="A305">
        <v>289</v>
      </c>
      <c r="B305">
        <v>1679430903</v>
      </c>
      <c r="C305">
        <v>8989.900000095367</v>
      </c>
      <c r="D305" t="s">
        <v>938</v>
      </c>
      <c r="E305" t="s">
        <v>939</v>
      </c>
      <c r="F305">
        <v>5</v>
      </c>
      <c r="G305" t="s">
        <v>747</v>
      </c>
      <c r="H305" t="s">
        <v>354</v>
      </c>
      <c r="I305">
        <v>1679430895.25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430.3743531538129</v>
      </c>
      <c r="AK305">
        <v>428.6130242424239</v>
      </c>
      <c r="AL305">
        <v>-0.001933084586172488</v>
      </c>
      <c r="AM305">
        <v>64.85092903669198</v>
      </c>
      <c r="AN305">
        <f>(AP305 - AO305 + BO305*1E3/(8.314*(BQ305+273.15)) * AR305/BN305 * AQ305) * BN305/(100*BB305) * 1000/(1000 - AP305)</f>
        <v>0</v>
      </c>
      <c r="AO305">
        <v>24.11013593183184</v>
      </c>
      <c r="AP305">
        <v>24.32214615384617</v>
      </c>
      <c r="AQ305">
        <v>-2.473226408608064E-06</v>
      </c>
      <c r="AR305">
        <v>96.61974573591498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1.1</v>
      </c>
      <c r="BC305">
        <v>0.5</v>
      </c>
      <c r="BD305" t="s">
        <v>355</v>
      </c>
      <c r="BE305">
        <v>2</v>
      </c>
      <c r="BF305" t="b">
        <v>1</v>
      </c>
      <c r="BG305">
        <v>1679430895.25</v>
      </c>
      <c r="BH305">
        <v>418.2030666666667</v>
      </c>
      <c r="BI305">
        <v>420.0188666666666</v>
      </c>
      <c r="BJ305">
        <v>24.32691</v>
      </c>
      <c r="BK305">
        <v>24.11159666666667</v>
      </c>
      <c r="BL305">
        <v>421.3316333333333</v>
      </c>
      <c r="BM305">
        <v>24.42255</v>
      </c>
      <c r="BN305">
        <v>500.0605666666667</v>
      </c>
      <c r="BO305">
        <v>89.76864999999999</v>
      </c>
      <c r="BP305">
        <v>0.1000122433333333</v>
      </c>
      <c r="BQ305">
        <v>26.83011</v>
      </c>
      <c r="BR305">
        <v>27.49986666666667</v>
      </c>
      <c r="BS305">
        <v>999.9000000000002</v>
      </c>
      <c r="BT305">
        <v>0</v>
      </c>
      <c r="BU305">
        <v>0</v>
      </c>
      <c r="BV305">
        <v>10000.27033333333</v>
      </c>
      <c r="BW305">
        <v>0</v>
      </c>
      <c r="BX305">
        <v>13.47394333333333</v>
      </c>
      <c r="BY305">
        <v>-1.815905333333333</v>
      </c>
      <c r="BZ305">
        <v>428.6301333333333</v>
      </c>
      <c r="CA305">
        <v>430.3964666666666</v>
      </c>
      <c r="CB305">
        <v>0.2153143333333333</v>
      </c>
      <c r="CC305">
        <v>420.0188666666666</v>
      </c>
      <c r="CD305">
        <v>24.11159666666667</v>
      </c>
      <c r="CE305">
        <v>2.183793666666667</v>
      </c>
      <c r="CF305">
        <v>2.164466</v>
      </c>
      <c r="CG305">
        <v>18.84390333333333</v>
      </c>
      <c r="CH305">
        <v>18.70170333333333</v>
      </c>
      <c r="CI305">
        <v>1999.929666666667</v>
      </c>
      <c r="CJ305">
        <v>0.9800035999999996</v>
      </c>
      <c r="CK305">
        <v>0.0199962</v>
      </c>
      <c r="CL305">
        <v>0</v>
      </c>
      <c r="CM305">
        <v>2.294786666666667</v>
      </c>
      <c r="CN305">
        <v>0</v>
      </c>
      <c r="CO305">
        <v>2217.966666666667</v>
      </c>
      <c r="CP305">
        <v>16748.9</v>
      </c>
      <c r="CQ305">
        <v>37.64773333333333</v>
      </c>
      <c r="CR305">
        <v>38.74559999999999</v>
      </c>
      <c r="CS305">
        <v>37.73103333333334</v>
      </c>
      <c r="CT305">
        <v>37.71849999999999</v>
      </c>
      <c r="CU305">
        <v>37.03099999999998</v>
      </c>
      <c r="CV305">
        <v>1959.938333333333</v>
      </c>
      <c r="CW305">
        <v>39.99133333333334</v>
      </c>
      <c r="CX305">
        <v>0</v>
      </c>
      <c r="CY305">
        <v>1679430909.9</v>
      </c>
      <c r="CZ305">
        <v>0</v>
      </c>
      <c r="DA305">
        <v>0</v>
      </c>
      <c r="DB305" t="s">
        <v>356</v>
      </c>
      <c r="DC305">
        <v>1678823626.5</v>
      </c>
      <c r="DD305">
        <v>1678823640.5</v>
      </c>
      <c r="DE305">
        <v>0</v>
      </c>
      <c r="DF305">
        <v>1.239</v>
      </c>
      <c r="DG305">
        <v>0.006</v>
      </c>
      <c r="DH305">
        <v>-2.298</v>
      </c>
      <c r="DI305">
        <v>-0.146</v>
      </c>
      <c r="DJ305">
        <v>420</v>
      </c>
      <c r="DK305">
        <v>21</v>
      </c>
      <c r="DL305">
        <v>0.57</v>
      </c>
      <c r="DM305">
        <v>0.05</v>
      </c>
      <c r="DN305">
        <v>-1.80930875</v>
      </c>
      <c r="DO305">
        <v>-0.05949849906191095</v>
      </c>
      <c r="DP305">
        <v>0.0322837674526611</v>
      </c>
      <c r="DQ305">
        <v>1</v>
      </c>
      <c r="DR305">
        <v>0.213866325</v>
      </c>
      <c r="DS305">
        <v>0.02152672795497158</v>
      </c>
      <c r="DT305">
        <v>0.002296102865590958</v>
      </c>
      <c r="DU305">
        <v>1</v>
      </c>
      <c r="DV305">
        <v>2</v>
      </c>
      <c r="DW305">
        <v>2</v>
      </c>
      <c r="DX305" t="s">
        <v>392</v>
      </c>
      <c r="DY305">
        <v>2.98327</v>
      </c>
      <c r="DZ305">
        <v>2.71535</v>
      </c>
      <c r="EA305">
        <v>0.09408270000000001</v>
      </c>
      <c r="EB305">
        <v>0.0929816</v>
      </c>
      <c r="EC305">
        <v>0.107852</v>
      </c>
      <c r="ED305">
        <v>0.105082</v>
      </c>
      <c r="EE305">
        <v>28819.8</v>
      </c>
      <c r="EF305">
        <v>28954.7</v>
      </c>
      <c r="EG305">
        <v>29564.6</v>
      </c>
      <c r="EH305">
        <v>29521.3</v>
      </c>
      <c r="EI305">
        <v>34937.3</v>
      </c>
      <c r="EJ305">
        <v>35106.4</v>
      </c>
      <c r="EK305">
        <v>41647.1</v>
      </c>
      <c r="EL305">
        <v>42064.3</v>
      </c>
      <c r="EM305">
        <v>1.97547</v>
      </c>
      <c r="EN305">
        <v>1.90418</v>
      </c>
      <c r="EO305">
        <v>0.110541</v>
      </c>
      <c r="EP305">
        <v>0</v>
      </c>
      <c r="EQ305">
        <v>25.6938</v>
      </c>
      <c r="ER305">
        <v>999.9</v>
      </c>
      <c r="ES305">
        <v>57.1</v>
      </c>
      <c r="ET305">
        <v>30.5</v>
      </c>
      <c r="EU305">
        <v>27.8896</v>
      </c>
      <c r="EV305">
        <v>62.7865</v>
      </c>
      <c r="EW305">
        <v>32.6522</v>
      </c>
      <c r="EX305">
        <v>1</v>
      </c>
      <c r="EY305">
        <v>-0.10421</v>
      </c>
      <c r="EZ305">
        <v>0.140359</v>
      </c>
      <c r="FA305">
        <v>20.3444</v>
      </c>
      <c r="FB305">
        <v>5.22103</v>
      </c>
      <c r="FC305">
        <v>12.0099</v>
      </c>
      <c r="FD305">
        <v>4.9901</v>
      </c>
      <c r="FE305">
        <v>3.28888</v>
      </c>
      <c r="FF305">
        <v>9999</v>
      </c>
      <c r="FG305">
        <v>9999</v>
      </c>
      <c r="FH305">
        <v>9999</v>
      </c>
      <c r="FI305">
        <v>999.9</v>
      </c>
      <c r="FJ305">
        <v>1.86738</v>
      </c>
      <c r="FK305">
        <v>1.86645</v>
      </c>
      <c r="FL305">
        <v>1.86594</v>
      </c>
      <c r="FM305">
        <v>1.86584</v>
      </c>
      <c r="FN305">
        <v>1.86768</v>
      </c>
      <c r="FO305">
        <v>1.87015</v>
      </c>
      <c r="FP305">
        <v>1.86881</v>
      </c>
      <c r="FQ305">
        <v>1.87026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-3.128</v>
      </c>
      <c r="GF305">
        <v>-0.09569999999999999</v>
      </c>
      <c r="GG305">
        <v>-1.841240210434717</v>
      </c>
      <c r="GH305">
        <v>-0.003310856085068561</v>
      </c>
      <c r="GI305">
        <v>6.863268723063948E-07</v>
      </c>
      <c r="GJ305">
        <v>-1.919107141366201E-10</v>
      </c>
      <c r="GK305">
        <v>-0.1688837207721138</v>
      </c>
      <c r="GL305">
        <v>-0.01731051475613908</v>
      </c>
      <c r="GM305">
        <v>0.001423790055903263</v>
      </c>
      <c r="GN305">
        <v>-2.424810517790065E-05</v>
      </c>
      <c r="GO305">
        <v>3</v>
      </c>
      <c r="GP305">
        <v>2318</v>
      </c>
      <c r="GQ305">
        <v>1</v>
      </c>
      <c r="GR305">
        <v>25</v>
      </c>
      <c r="GS305">
        <v>10121.3</v>
      </c>
      <c r="GT305">
        <v>10121</v>
      </c>
      <c r="GU305">
        <v>1.05103</v>
      </c>
      <c r="GV305">
        <v>2.21558</v>
      </c>
      <c r="GW305">
        <v>1.39648</v>
      </c>
      <c r="GX305">
        <v>2.34985</v>
      </c>
      <c r="GY305">
        <v>1.49536</v>
      </c>
      <c r="GZ305">
        <v>2.55127</v>
      </c>
      <c r="HA305">
        <v>35.2209</v>
      </c>
      <c r="HB305">
        <v>24.0787</v>
      </c>
      <c r="HC305">
        <v>18</v>
      </c>
      <c r="HD305">
        <v>527.849</v>
      </c>
      <c r="HE305">
        <v>438.405</v>
      </c>
      <c r="HF305">
        <v>24.9885</v>
      </c>
      <c r="HG305">
        <v>26.1669</v>
      </c>
      <c r="HH305">
        <v>30.0001</v>
      </c>
      <c r="HI305">
        <v>26.1697</v>
      </c>
      <c r="HJ305">
        <v>26.1184</v>
      </c>
      <c r="HK305">
        <v>21.042</v>
      </c>
      <c r="HL305">
        <v>22.7196</v>
      </c>
      <c r="HM305">
        <v>100</v>
      </c>
      <c r="HN305">
        <v>24.9886</v>
      </c>
      <c r="HO305">
        <v>413.33</v>
      </c>
      <c r="HP305">
        <v>24.158</v>
      </c>
      <c r="HQ305">
        <v>101.106</v>
      </c>
      <c r="HR305">
        <v>101.028</v>
      </c>
    </row>
    <row r="306" spans="1:226">
      <c r="A306">
        <v>290</v>
      </c>
      <c r="B306">
        <v>1679430908</v>
      </c>
      <c r="C306">
        <v>8994.900000095367</v>
      </c>
      <c r="D306" t="s">
        <v>940</v>
      </c>
      <c r="E306" t="s">
        <v>941</v>
      </c>
      <c r="F306">
        <v>5</v>
      </c>
      <c r="G306" t="s">
        <v>747</v>
      </c>
      <c r="H306" t="s">
        <v>354</v>
      </c>
      <c r="I306">
        <v>1679430900.155172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430.3474492566653</v>
      </c>
      <c r="AK306">
        <v>428.5570606060604</v>
      </c>
      <c r="AL306">
        <v>-0.002293078257646205</v>
      </c>
      <c r="AM306">
        <v>64.85092903669198</v>
      </c>
      <c r="AN306">
        <f>(AP306 - AO306 + BO306*1E3/(8.314*(BQ306+273.15)) * AR306/BN306 * AQ306) * BN306/(100*BB306) * 1000/(1000 - AP306)</f>
        <v>0</v>
      </c>
      <c r="AO306">
        <v>24.10428913872249</v>
      </c>
      <c r="AP306">
        <v>24.3195120879121</v>
      </c>
      <c r="AQ306">
        <v>-1.220771043920682E-05</v>
      </c>
      <c r="AR306">
        <v>96.61974573591498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1.1</v>
      </c>
      <c r="BC306">
        <v>0.5</v>
      </c>
      <c r="BD306" t="s">
        <v>355</v>
      </c>
      <c r="BE306">
        <v>2</v>
      </c>
      <c r="BF306" t="b">
        <v>1</v>
      </c>
      <c r="BG306">
        <v>1679430900.155172</v>
      </c>
      <c r="BH306">
        <v>418.1971034482758</v>
      </c>
      <c r="BI306">
        <v>419.8545172413793</v>
      </c>
      <c r="BJ306">
        <v>24.32392068965517</v>
      </c>
      <c r="BK306">
        <v>24.10813793103448</v>
      </c>
      <c r="BL306">
        <v>421.3256896551725</v>
      </c>
      <c r="BM306">
        <v>24.41958275862069</v>
      </c>
      <c r="BN306">
        <v>500.0422068965517</v>
      </c>
      <c r="BO306">
        <v>89.76879999999998</v>
      </c>
      <c r="BP306">
        <v>0.09999084137931036</v>
      </c>
      <c r="BQ306">
        <v>26.83063103448276</v>
      </c>
      <c r="BR306">
        <v>27.50113103448275</v>
      </c>
      <c r="BS306">
        <v>999.9000000000002</v>
      </c>
      <c r="BT306">
        <v>0</v>
      </c>
      <c r="BU306">
        <v>0</v>
      </c>
      <c r="BV306">
        <v>9997.262068965516</v>
      </c>
      <c r="BW306">
        <v>0</v>
      </c>
      <c r="BX306">
        <v>13.48525862068966</v>
      </c>
      <c r="BY306">
        <v>-1.657539551724138</v>
      </c>
      <c r="BZ306">
        <v>428.6227586206897</v>
      </c>
      <c r="CA306">
        <v>430.2264827586207</v>
      </c>
      <c r="CB306">
        <v>0.2157848965517241</v>
      </c>
      <c r="CC306">
        <v>419.8545172413793</v>
      </c>
      <c r="CD306">
        <v>24.10813793103448</v>
      </c>
      <c r="CE306">
        <v>2.183529310344828</v>
      </c>
      <c r="CF306">
        <v>2.164158965517242</v>
      </c>
      <c r="CG306">
        <v>18.84196896551725</v>
      </c>
      <c r="CH306">
        <v>18.69943793103448</v>
      </c>
      <c r="CI306">
        <v>1999.958965517241</v>
      </c>
      <c r="CJ306">
        <v>0.9800042758620693</v>
      </c>
      <c r="CK306">
        <v>0.01999554827586207</v>
      </c>
      <c r="CL306">
        <v>0</v>
      </c>
      <c r="CM306">
        <v>2.312955172413793</v>
      </c>
      <c r="CN306">
        <v>0</v>
      </c>
      <c r="CO306">
        <v>2218.021379310345</v>
      </c>
      <c r="CP306">
        <v>16749.14827586207</v>
      </c>
      <c r="CQ306">
        <v>37.76275862068965</v>
      </c>
      <c r="CR306">
        <v>38.90275862068966</v>
      </c>
      <c r="CS306">
        <v>37.83806896551724</v>
      </c>
      <c r="CT306">
        <v>37.85751724137931</v>
      </c>
      <c r="CU306">
        <v>37.13341379310344</v>
      </c>
      <c r="CV306">
        <v>1959.968275862069</v>
      </c>
      <c r="CW306">
        <v>39.99068965517242</v>
      </c>
      <c r="CX306">
        <v>0</v>
      </c>
      <c r="CY306">
        <v>1679430915.3</v>
      </c>
      <c r="CZ306">
        <v>0</v>
      </c>
      <c r="DA306">
        <v>0</v>
      </c>
      <c r="DB306" t="s">
        <v>356</v>
      </c>
      <c r="DC306">
        <v>1678823626.5</v>
      </c>
      <c r="DD306">
        <v>1678823640.5</v>
      </c>
      <c r="DE306">
        <v>0</v>
      </c>
      <c r="DF306">
        <v>1.239</v>
      </c>
      <c r="DG306">
        <v>0.006</v>
      </c>
      <c r="DH306">
        <v>-2.298</v>
      </c>
      <c r="DI306">
        <v>-0.146</v>
      </c>
      <c r="DJ306">
        <v>420</v>
      </c>
      <c r="DK306">
        <v>21</v>
      </c>
      <c r="DL306">
        <v>0.57</v>
      </c>
      <c r="DM306">
        <v>0.05</v>
      </c>
      <c r="DN306">
        <v>-1.698022675</v>
      </c>
      <c r="DO306">
        <v>1.954059140712947</v>
      </c>
      <c r="DP306">
        <v>0.3919396617070916</v>
      </c>
      <c r="DQ306">
        <v>0</v>
      </c>
      <c r="DR306">
        <v>0.215465675</v>
      </c>
      <c r="DS306">
        <v>0.006379733583489469</v>
      </c>
      <c r="DT306">
        <v>0.0009293878734817872</v>
      </c>
      <c r="DU306">
        <v>1</v>
      </c>
      <c r="DV306">
        <v>1</v>
      </c>
      <c r="DW306">
        <v>2</v>
      </c>
      <c r="DX306" t="s">
        <v>357</v>
      </c>
      <c r="DY306">
        <v>2.98352</v>
      </c>
      <c r="DZ306">
        <v>2.7156</v>
      </c>
      <c r="EA306">
        <v>0.09406009999999999</v>
      </c>
      <c r="EB306">
        <v>0.0924915</v>
      </c>
      <c r="EC306">
        <v>0.107848</v>
      </c>
      <c r="ED306">
        <v>0.105084</v>
      </c>
      <c r="EE306">
        <v>28820.8</v>
      </c>
      <c r="EF306">
        <v>28970.2</v>
      </c>
      <c r="EG306">
        <v>29564.9</v>
      </c>
      <c r="EH306">
        <v>29521.2</v>
      </c>
      <c r="EI306">
        <v>34937.8</v>
      </c>
      <c r="EJ306">
        <v>35106.3</v>
      </c>
      <c r="EK306">
        <v>41647.5</v>
      </c>
      <c r="EL306">
        <v>42064.2</v>
      </c>
      <c r="EM306">
        <v>1.97593</v>
      </c>
      <c r="EN306">
        <v>1.9041</v>
      </c>
      <c r="EO306">
        <v>0.109721</v>
      </c>
      <c r="EP306">
        <v>0</v>
      </c>
      <c r="EQ306">
        <v>25.696</v>
      </c>
      <c r="ER306">
        <v>999.9</v>
      </c>
      <c r="ES306">
        <v>57.1</v>
      </c>
      <c r="ET306">
        <v>30.5</v>
      </c>
      <c r="EU306">
        <v>27.885</v>
      </c>
      <c r="EV306">
        <v>62.7665</v>
      </c>
      <c r="EW306">
        <v>32.8325</v>
      </c>
      <c r="EX306">
        <v>1</v>
      </c>
      <c r="EY306">
        <v>-0.10471</v>
      </c>
      <c r="EZ306">
        <v>0.138037</v>
      </c>
      <c r="FA306">
        <v>20.3439</v>
      </c>
      <c r="FB306">
        <v>5.21954</v>
      </c>
      <c r="FC306">
        <v>12.0099</v>
      </c>
      <c r="FD306">
        <v>4.9897</v>
      </c>
      <c r="FE306">
        <v>3.28865</v>
      </c>
      <c r="FF306">
        <v>9999</v>
      </c>
      <c r="FG306">
        <v>9999</v>
      </c>
      <c r="FH306">
        <v>9999</v>
      </c>
      <c r="FI306">
        <v>999.9</v>
      </c>
      <c r="FJ306">
        <v>1.86737</v>
      </c>
      <c r="FK306">
        <v>1.86646</v>
      </c>
      <c r="FL306">
        <v>1.86592</v>
      </c>
      <c r="FM306">
        <v>1.86585</v>
      </c>
      <c r="FN306">
        <v>1.86768</v>
      </c>
      <c r="FO306">
        <v>1.87018</v>
      </c>
      <c r="FP306">
        <v>1.86885</v>
      </c>
      <c r="FQ306">
        <v>1.87026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-3.128</v>
      </c>
      <c r="GF306">
        <v>-0.09569999999999999</v>
      </c>
      <c r="GG306">
        <v>-1.841240210434717</v>
      </c>
      <c r="GH306">
        <v>-0.003310856085068561</v>
      </c>
      <c r="GI306">
        <v>6.863268723063948E-07</v>
      </c>
      <c r="GJ306">
        <v>-1.919107141366201E-10</v>
      </c>
      <c r="GK306">
        <v>-0.1688837207721138</v>
      </c>
      <c r="GL306">
        <v>-0.01731051475613908</v>
      </c>
      <c r="GM306">
        <v>0.001423790055903263</v>
      </c>
      <c r="GN306">
        <v>-2.424810517790065E-05</v>
      </c>
      <c r="GO306">
        <v>3</v>
      </c>
      <c r="GP306">
        <v>2318</v>
      </c>
      <c r="GQ306">
        <v>1</v>
      </c>
      <c r="GR306">
        <v>25</v>
      </c>
      <c r="GS306">
        <v>10121.4</v>
      </c>
      <c r="GT306">
        <v>10121.1</v>
      </c>
      <c r="GU306">
        <v>1.02417</v>
      </c>
      <c r="GV306">
        <v>2.22656</v>
      </c>
      <c r="GW306">
        <v>1.39648</v>
      </c>
      <c r="GX306">
        <v>2.35107</v>
      </c>
      <c r="GY306">
        <v>1.49536</v>
      </c>
      <c r="GZ306">
        <v>2.52441</v>
      </c>
      <c r="HA306">
        <v>35.2209</v>
      </c>
      <c r="HB306">
        <v>24.0787</v>
      </c>
      <c r="HC306">
        <v>18</v>
      </c>
      <c r="HD306">
        <v>528.152</v>
      </c>
      <c r="HE306">
        <v>438.36</v>
      </c>
      <c r="HF306">
        <v>24.9891</v>
      </c>
      <c r="HG306">
        <v>26.1669</v>
      </c>
      <c r="HH306">
        <v>30</v>
      </c>
      <c r="HI306">
        <v>26.1702</v>
      </c>
      <c r="HJ306">
        <v>26.1184</v>
      </c>
      <c r="HK306">
        <v>20.5159</v>
      </c>
      <c r="HL306">
        <v>22.7196</v>
      </c>
      <c r="HM306">
        <v>100</v>
      </c>
      <c r="HN306">
        <v>24.9894</v>
      </c>
      <c r="HO306">
        <v>399.901</v>
      </c>
      <c r="HP306">
        <v>24.158</v>
      </c>
      <c r="HQ306">
        <v>101.107</v>
      </c>
      <c r="HR306">
        <v>101.028</v>
      </c>
    </row>
    <row r="307" spans="1:226">
      <c r="A307">
        <v>291</v>
      </c>
      <c r="B307">
        <v>1679430913</v>
      </c>
      <c r="C307">
        <v>8999.900000095367</v>
      </c>
      <c r="D307" t="s">
        <v>942</v>
      </c>
      <c r="E307" t="s">
        <v>943</v>
      </c>
      <c r="F307">
        <v>5</v>
      </c>
      <c r="G307" t="s">
        <v>747</v>
      </c>
      <c r="H307" t="s">
        <v>354</v>
      </c>
      <c r="I307">
        <v>1679430905.232143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422.6866880271891</v>
      </c>
      <c r="AK307">
        <v>424.9823878787878</v>
      </c>
      <c r="AL307">
        <v>-0.8889486691868886</v>
      </c>
      <c r="AM307">
        <v>64.85092903669198</v>
      </c>
      <c r="AN307">
        <f>(AP307 - AO307 + BO307*1E3/(8.314*(BQ307+273.15)) * AR307/BN307 * AQ307) * BN307/(100*BB307) * 1000/(1000 - AP307)</f>
        <v>0</v>
      </c>
      <c r="AO307">
        <v>24.10428926389315</v>
      </c>
      <c r="AP307">
        <v>24.31300000000002</v>
      </c>
      <c r="AQ307">
        <v>-4.914046596993994E-06</v>
      </c>
      <c r="AR307">
        <v>96.61974573591498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1.1</v>
      </c>
      <c r="BC307">
        <v>0.5</v>
      </c>
      <c r="BD307" t="s">
        <v>355</v>
      </c>
      <c r="BE307">
        <v>2</v>
      </c>
      <c r="BF307" t="b">
        <v>1</v>
      </c>
      <c r="BG307">
        <v>1679430905.232143</v>
      </c>
      <c r="BH307">
        <v>417.6866785714286</v>
      </c>
      <c r="BI307">
        <v>417.0040357142857</v>
      </c>
      <c r="BJ307">
        <v>24.32018928571429</v>
      </c>
      <c r="BK307">
        <v>24.10486071428571</v>
      </c>
      <c r="BL307">
        <v>420.814</v>
      </c>
      <c r="BM307">
        <v>24.41588928571429</v>
      </c>
      <c r="BN307">
        <v>500.0363214285713</v>
      </c>
      <c r="BO307">
        <v>89.77036785714286</v>
      </c>
      <c r="BP307">
        <v>0.09989380357142855</v>
      </c>
      <c r="BQ307">
        <v>26.82981071428571</v>
      </c>
      <c r="BR307">
        <v>27.49625</v>
      </c>
      <c r="BS307">
        <v>999.9000000000002</v>
      </c>
      <c r="BT307">
        <v>0</v>
      </c>
      <c r="BU307">
        <v>0</v>
      </c>
      <c r="BV307">
        <v>9996.245000000001</v>
      </c>
      <c r="BW307">
        <v>0</v>
      </c>
      <c r="BX307">
        <v>13.4862</v>
      </c>
      <c r="BY307">
        <v>0.6826415357142858</v>
      </c>
      <c r="BZ307">
        <v>428.0981428571429</v>
      </c>
      <c r="CA307">
        <v>427.3042142857143</v>
      </c>
      <c r="CB307">
        <v>0.2153300714285715</v>
      </c>
      <c r="CC307">
        <v>417.0040357142857</v>
      </c>
      <c r="CD307">
        <v>24.10486071428571</v>
      </c>
      <c r="CE307">
        <v>2.183232857142857</v>
      </c>
      <c r="CF307">
        <v>2.163903214285715</v>
      </c>
      <c r="CG307">
        <v>18.83979285714286</v>
      </c>
      <c r="CH307">
        <v>18.69755</v>
      </c>
      <c r="CI307">
        <v>1999.943928571429</v>
      </c>
      <c r="CJ307">
        <v>0.9800029642857143</v>
      </c>
      <c r="CK307">
        <v>0.01999693214285714</v>
      </c>
      <c r="CL307">
        <v>0</v>
      </c>
      <c r="CM307">
        <v>2.335282142857143</v>
      </c>
      <c r="CN307">
        <v>0</v>
      </c>
      <c r="CO307">
        <v>2217.911785714286</v>
      </c>
      <c r="CP307">
        <v>16749.01428571429</v>
      </c>
      <c r="CQ307">
        <v>37.87478571428571</v>
      </c>
      <c r="CR307">
        <v>39.05110714285714</v>
      </c>
      <c r="CS307">
        <v>37.94610714285714</v>
      </c>
      <c r="CT307">
        <v>37.99978571428571</v>
      </c>
      <c r="CU307">
        <v>37.23414285714286</v>
      </c>
      <c r="CV307">
        <v>1959.951428571429</v>
      </c>
      <c r="CW307">
        <v>39.9925</v>
      </c>
      <c r="CX307">
        <v>0</v>
      </c>
      <c r="CY307">
        <v>1679430920.1</v>
      </c>
      <c r="CZ307">
        <v>0</v>
      </c>
      <c r="DA307">
        <v>0</v>
      </c>
      <c r="DB307" t="s">
        <v>356</v>
      </c>
      <c r="DC307">
        <v>1678823626.5</v>
      </c>
      <c r="DD307">
        <v>1678823640.5</v>
      </c>
      <c r="DE307">
        <v>0</v>
      </c>
      <c r="DF307">
        <v>1.239</v>
      </c>
      <c r="DG307">
        <v>0.006</v>
      </c>
      <c r="DH307">
        <v>-2.298</v>
      </c>
      <c r="DI307">
        <v>-0.146</v>
      </c>
      <c r="DJ307">
        <v>420</v>
      </c>
      <c r="DK307">
        <v>21</v>
      </c>
      <c r="DL307">
        <v>0.57</v>
      </c>
      <c r="DM307">
        <v>0.05</v>
      </c>
      <c r="DN307">
        <v>-0.3161764878048779</v>
      </c>
      <c r="DO307">
        <v>21.27852533101044</v>
      </c>
      <c r="DP307">
        <v>2.820794963986192</v>
      </c>
      <c r="DQ307">
        <v>0</v>
      </c>
      <c r="DR307">
        <v>0.2154080487804878</v>
      </c>
      <c r="DS307">
        <v>-0.004399902439024346</v>
      </c>
      <c r="DT307">
        <v>0.0009120379204573517</v>
      </c>
      <c r="DU307">
        <v>1</v>
      </c>
      <c r="DV307">
        <v>1</v>
      </c>
      <c r="DW307">
        <v>2</v>
      </c>
      <c r="DX307" t="s">
        <v>357</v>
      </c>
      <c r="DY307">
        <v>2.98352</v>
      </c>
      <c r="DZ307">
        <v>2.71551</v>
      </c>
      <c r="EA307">
        <v>0.09336369999999999</v>
      </c>
      <c r="EB307">
        <v>0.0902772</v>
      </c>
      <c r="EC307">
        <v>0.10783</v>
      </c>
      <c r="ED307">
        <v>0.105067</v>
      </c>
      <c r="EE307">
        <v>28842.5</v>
      </c>
      <c r="EF307">
        <v>29040.8</v>
      </c>
      <c r="EG307">
        <v>29564.4</v>
      </c>
      <c r="EH307">
        <v>29521.1</v>
      </c>
      <c r="EI307">
        <v>34937.8</v>
      </c>
      <c r="EJ307">
        <v>35106.9</v>
      </c>
      <c r="EK307">
        <v>41646.7</v>
      </c>
      <c r="EL307">
        <v>42064.2</v>
      </c>
      <c r="EM307">
        <v>1.9763</v>
      </c>
      <c r="EN307">
        <v>1.90403</v>
      </c>
      <c r="EO307">
        <v>0.109449</v>
      </c>
      <c r="EP307">
        <v>0</v>
      </c>
      <c r="EQ307">
        <v>25.6967</v>
      </c>
      <c r="ER307">
        <v>999.9</v>
      </c>
      <c r="ES307">
        <v>57.1</v>
      </c>
      <c r="ET307">
        <v>30.4</v>
      </c>
      <c r="EU307">
        <v>27.727</v>
      </c>
      <c r="EV307">
        <v>62.8665</v>
      </c>
      <c r="EW307">
        <v>32.6923</v>
      </c>
      <c r="EX307">
        <v>1</v>
      </c>
      <c r="EY307">
        <v>-0.104657</v>
      </c>
      <c r="EZ307">
        <v>0.141326</v>
      </c>
      <c r="FA307">
        <v>20.344</v>
      </c>
      <c r="FB307">
        <v>5.22028</v>
      </c>
      <c r="FC307">
        <v>12.0099</v>
      </c>
      <c r="FD307">
        <v>4.9897</v>
      </c>
      <c r="FE307">
        <v>3.28865</v>
      </c>
      <c r="FF307">
        <v>9999</v>
      </c>
      <c r="FG307">
        <v>9999</v>
      </c>
      <c r="FH307">
        <v>9999</v>
      </c>
      <c r="FI307">
        <v>999.9</v>
      </c>
      <c r="FJ307">
        <v>1.86737</v>
      </c>
      <c r="FK307">
        <v>1.86646</v>
      </c>
      <c r="FL307">
        <v>1.86592</v>
      </c>
      <c r="FM307">
        <v>1.86584</v>
      </c>
      <c r="FN307">
        <v>1.86768</v>
      </c>
      <c r="FO307">
        <v>1.87018</v>
      </c>
      <c r="FP307">
        <v>1.86885</v>
      </c>
      <c r="FQ307">
        <v>1.87027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-3.117</v>
      </c>
      <c r="GF307">
        <v>-0.0958</v>
      </c>
      <c r="GG307">
        <v>-1.841240210434717</v>
      </c>
      <c r="GH307">
        <v>-0.003310856085068561</v>
      </c>
      <c r="GI307">
        <v>6.863268723063948E-07</v>
      </c>
      <c r="GJ307">
        <v>-1.919107141366201E-10</v>
      </c>
      <c r="GK307">
        <v>-0.1688837207721138</v>
      </c>
      <c r="GL307">
        <v>-0.01731051475613908</v>
      </c>
      <c r="GM307">
        <v>0.001423790055903263</v>
      </c>
      <c r="GN307">
        <v>-2.424810517790065E-05</v>
      </c>
      <c r="GO307">
        <v>3</v>
      </c>
      <c r="GP307">
        <v>2318</v>
      </c>
      <c r="GQ307">
        <v>1</v>
      </c>
      <c r="GR307">
        <v>25</v>
      </c>
      <c r="GS307">
        <v>10121.4</v>
      </c>
      <c r="GT307">
        <v>10121.2</v>
      </c>
      <c r="GU307">
        <v>0.994873</v>
      </c>
      <c r="GV307">
        <v>2.21802</v>
      </c>
      <c r="GW307">
        <v>1.39771</v>
      </c>
      <c r="GX307">
        <v>2.35229</v>
      </c>
      <c r="GY307">
        <v>1.49536</v>
      </c>
      <c r="GZ307">
        <v>2.50488</v>
      </c>
      <c r="HA307">
        <v>35.2209</v>
      </c>
      <c r="HB307">
        <v>24.0787</v>
      </c>
      <c r="HC307">
        <v>18</v>
      </c>
      <c r="HD307">
        <v>528.396</v>
      </c>
      <c r="HE307">
        <v>438.317</v>
      </c>
      <c r="HF307">
        <v>24.9891</v>
      </c>
      <c r="HG307">
        <v>26.1669</v>
      </c>
      <c r="HH307">
        <v>30.0001</v>
      </c>
      <c r="HI307">
        <v>26.1697</v>
      </c>
      <c r="HJ307">
        <v>26.1185</v>
      </c>
      <c r="HK307">
        <v>19.9255</v>
      </c>
      <c r="HL307">
        <v>22.7196</v>
      </c>
      <c r="HM307">
        <v>100</v>
      </c>
      <c r="HN307">
        <v>24.9889</v>
      </c>
      <c r="HO307">
        <v>379.859</v>
      </c>
      <c r="HP307">
        <v>24.158</v>
      </c>
      <c r="HQ307">
        <v>101.105</v>
      </c>
      <c r="HR307">
        <v>101.028</v>
      </c>
    </row>
    <row r="308" spans="1:226">
      <c r="A308">
        <v>292</v>
      </c>
      <c r="B308">
        <v>1679430918</v>
      </c>
      <c r="C308">
        <v>9004.900000095367</v>
      </c>
      <c r="D308" t="s">
        <v>944</v>
      </c>
      <c r="E308" t="s">
        <v>945</v>
      </c>
      <c r="F308">
        <v>5</v>
      </c>
      <c r="G308" t="s">
        <v>747</v>
      </c>
      <c r="H308" t="s">
        <v>354</v>
      </c>
      <c r="I308">
        <v>1679430910.5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407.5637065605698</v>
      </c>
      <c r="AK308">
        <v>415.3946242424241</v>
      </c>
      <c r="AL308">
        <v>-2.061081570166926</v>
      </c>
      <c r="AM308">
        <v>64.85092903669198</v>
      </c>
      <c r="AN308">
        <f>(AP308 - AO308 + BO308*1E3/(8.314*(BQ308+273.15)) * AR308/BN308 * AQ308) * BN308/(100*BB308) * 1000/(1000 - AP308)</f>
        <v>0</v>
      </c>
      <c r="AO308">
        <v>24.0980183962141</v>
      </c>
      <c r="AP308">
        <v>24.31006043956044</v>
      </c>
      <c r="AQ308">
        <v>-4.669699425900374E-06</v>
      </c>
      <c r="AR308">
        <v>96.61974573591498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1.1</v>
      </c>
      <c r="BC308">
        <v>0.5</v>
      </c>
      <c r="BD308" t="s">
        <v>355</v>
      </c>
      <c r="BE308">
        <v>2</v>
      </c>
      <c r="BF308" t="b">
        <v>1</v>
      </c>
      <c r="BG308">
        <v>1679430910.5</v>
      </c>
      <c r="BH308">
        <v>414.753</v>
      </c>
      <c r="BI308">
        <v>408.9974814814814</v>
      </c>
      <c r="BJ308">
        <v>24.31578518518518</v>
      </c>
      <c r="BK308">
        <v>24.10086296296296</v>
      </c>
      <c r="BL308">
        <v>417.8720740740741</v>
      </c>
      <c r="BM308">
        <v>24.41152592592593</v>
      </c>
      <c r="BN308">
        <v>500.0502222222223</v>
      </c>
      <c r="BO308">
        <v>89.77182592592591</v>
      </c>
      <c r="BP308">
        <v>0.09994656296296298</v>
      </c>
      <c r="BQ308">
        <v>26.82895555555556</v>
      </c>
      <c r="BR308">
        <v>27.49417037037037</v>
      </c>
      <c r="BS308">
        <v>999.9000000000001</v>
      </c>
      <c r="BT308">
        <v>0</v>
      </c>
      <c r="BU308">
        <v>0</v>
      </c>
      <c r="BV308">
        <v>9996.265555555556</v>
      </c>
      <c r="BW308">
        <v>0</v>
      </c>
      <c r="BX308">
        <v>13.48132592592592</v>
      </c>
      <c r="BY308">
        <v>5.755596777777779</v>
      </c>
      <c r="BZ308">
        <v>425.0894814814815</v>
      </c>
      <c r="CA308">
        <v>419.0981111111112</v>
      </c>
      <c r="CB308">
        <v>0.214927</v>
      </c>
      <c r="CC308">
        <v>408.9974814814814</v>
      </c>
      <c r="CD308">
        <v>24.10086296296296</v>
      </c>
      <c r="CE308">
        <v>2.182872592592592</v>
      </c>
      <c r="CF308">
        <v>2.163579259259259</v>
      </c>
      <c r="CG308">
        <v>18.83717037037037</v>
      </c>
      <c r="CH308">
        <v>18.69514444444444</v>
      </c>
      <c r="CI308">
        <v>1999.968148148148</v>
      </c>
      <c r="CJ308">
        <v>0.9799993333333334</v>
      </c>
      <c r="CK308">
        <v>0.0200007</v>
      </c>
      <c r="CL308">
        <v>0</v>
      </c>
      <c r="CM308">
        <v>2.293774074074074</v>
      </c>
      <c r="CN308">
        <v>0</v>
      </c>
      <c r="CO308">
        <v>2218.045555555556</v>
      </c>
      <c r="CP308">
        <v>16749.19259259259</v>
      </c>
      <c r="CQ308">
        <v>37.99518518518518</v>
      </c>
      <c r="CR308">
        <v>39.19422222222222</v>
      </c>
      <c r="CS308">
        <v>38.05062962962963</v>
      </c>
      <c r="CT308">
        <v>38.14559259259259</v>
      </c>
      <c r="CU308">
        <v>37.33996296296296</v>
      </c>
      <c r="CV308">
        <v>1959.968518518519</v>
      </c>
      <c r="CW308">
        <v>39.99962962962963</v>
      </c>
      <c r="CX308">
        <v>0</v>
      </c>
      <c r="CY308">
        <v>1679430925.5</v>
      </c>
      <c r="CZ308">
        <v>0</v>
      </c>
      <c r="DA308">
        <v>0</v>
      </c>
      <c r="DB308" t="s">
        <v>356</v>
      </c>
      <c r="DC308">
        <v>1678823626.5</v>
      </c>
      <c r="DD308">
        <v>1678823640.5</v>
      </c>
      <c r="DE308">
        <v>0</v>
      </c>
      <c r="DF308">
        <v>1.239</v>
      </c>
      <c r="DG308">
        <v>0.006</v>
      </c>
      <c r="DH308">
        <v>-2.298</v>
      </c>
      <c r="DI308">
        <v>-0.146</v>
      </c>
      <c r="DJ308">
        <v>420</v>
      </c>
      <c r="DK308">
        <v>21</v>
      </c>
      <c r="DL308">
        <v>0.57</v>
      </c>
      <c r="DM308">
        <v>0.05</v>
      </c>
      <c r="DN308">
        <v>3.102247170731707</v>
      </c>
      <c r="DO308">
        <v>54.72287445993031</v>
      </c>
      <c r="DP308">
        <v>5.881008753600558</v>
      </c>
      <c r="DQ308">
        <v>0</v>
      </c>
      <c r="DR308">
        <v>0.215237487804878</v>
      </c>
      <c r="DS308">
        <v>-0.005320452961671512</v>
      </c>
      <c r="DT308">
        <v>0.000953084674198857</v>
      </c>
      <c r="DU308">
        <v>1</v>
      </c>
      <c r="DV308">
        <v>1</v>
      </c>
      <c r="DW308">
        <v>2</v>
      </c>
      <c r="DX308" t="s">
        <v>357</v>
      </c>
      <c r="DY308">
        <v>2.98353</v>
      </c>
      <c r="DZ308">
        <v>2.71556</v>
      </c>
      <c r="EA308">
        <v>0.0916743</v>
      </c>
      <c r="EB308">
        <v>0.0875549</v>
      </c>
      <c r="EC308">
        <v>0.107818</v>
      </c>
      <c r="ED308">
        <v>0.105053</v>
      </c>
      <c r="EE308">
        <v>28896.5</v>
      </c>
      <c r="EF308">
        <v>29127.3</v>
      </c>
      <c r="EG308">
        <v>29564.7</v>
      </c>
      <c r="EH308">
        <v>29520.7</v>
      </c>
      <c r="EI308">
        <v>34938.8</v>
      </c>
      <c r="EJ308">
        <v>35107</v>
      </c>
      <c r="EK308">
        <v>41647.4</v>
      </c>
      <c r="EL308">
        <v>42063.7</v>
      </c>
      <c r="EM308">
        <v>1.97593</v>
      </c>
      <c r="EN308">
        <v>1.90395</v>
      </c>
      <c r="EO308">
        <v>0.109076</v>
      </c>
      <c r="EP308">
        <v>0</v>
      </c>
      <c r="EQ308">
        <v>25.6989</v>
      </c>
      <c r="ER308">
        <v>999.9</v>
      </c>
      <c r="ES308">
        <v>57.1</v>
      </c>
      <c r="ET308">
        <v>30.4</v>
      </c>
      <c r="EU308">
        <v>27.7273</v>
      </c>
      <c r="EV308">
        <v>62.4565</v>
      </c>
      <c r="EW308">
        <v>32.9407</v>
      </c>
      <c r="EX308">
        <v>1</v>
      </c>
      <c r="EY308">
        <v>-0.104665</v>
      </c>
      <c r="EZ308">
        <v>0.140324</v>
      </c>
      <c r="FA308">
        <v>20.344</v>
      </c>
      <c r="FB308">
        <v>5.21864</v>
      </c>
      <c r="FC308">
        <v>12.0099</v>
      </c>
      <c r="FD308">
        <v>4.9894</v>
      </c>
      <c r="FE308">
        <v>3.2885</v>
      </c>
      <c r="FF308">
        <v>9999</v>
      </c>
      <c r="FG308">
        <v>9999</v>
      </c>
      <c r="FH308">
        <v>9999</v>
      </c>
      <c r="FI308">
        <v>999.9</v>
      </c>
      <c r="FJ308">
        <v>1.86737</v>
      </c>
      <c r="FK308">
        <v>1.86646</v>
      </c>
      <c r="FL308">
        <v>1.86591</v>
      </c>
      <c r="FM308">
        <v>1.86584</v>
      </c>
      <c r="FN308">
        <v>1.86768</v>
      </c>
      <c r="FO308">
        <v>1.87017</v>
      </c>
      <c r="FP308">
        <v>1.86887</v>
      </c>
      <c r="FQ308">
        <v>1.87027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-3.088</v>
      </c>
      <c r="GF308">
        <v>-0.0958</v>
      </c>
      <c r="GG308">
        <v>-1.841240210434717</v>
      </c>
      <c r="GH308">
        <v>-0.003310856085068561</v>
      </c>
      <c r="GI308">
        <v>6.863268723063948E-07</v>
      </c>
      <c r="GJ308">
        <v>-1.919107141366201E-10</v>
      </c>
      <c r="GK308">
        <v>-0.1688837207721138</v>
      </c>
      <c r="GL308">
        <v>-0.01731051475613908</v>
      </c>
      <c r="GM308">
        <v>0.001423790055903263</v>
      </c>
      <c r="GN308">
        <v>-2.424810517790065E-05</v>
      </c>
      <c r="GO308">
        <v>3</v>
      </c>
      <c r="GP308">
        <v>2318</v>
      </c>
      <c r="GQ308">
        <v>1</v>
      </c>
      <c r="GR308">
        <v>25</v>
      </c>
      <c r="GS308">
        <v>10121.5</v>
      </c>
      <c r="GT308">
        <v>10121.3</v>
      </c>
      <c r="GU308">
        <v>0.959473</v>
      </c>
      <c r="GV308">
        <v>2.23267</v>
      </c>
      <c r="GW308">
        <v>1.39648</v>
      </c>
      <c r="GX308">
        <v>2.35229</v>
      </c>
      <c r="GY308">
        <v>1.49536</v>
      </c>
      <c r="GZ308">
        <v>2.39868</v>
      </c>
      <c r="HA308">
        <v>35.2209</v>
      </c>
      <c r="HB308">
        <v>24.07</v>
      </c>
      <c r="HC308">
        <v>18</v>
      </c>
      <c r="HD308">
        <v>528.148</v>
      </c>
      <c r="HE308">
        <v>438.27</v>
      </c>
      <c r="HF308">
        <v>24.9889</v>
      </c>
      <c r="HG308">
        <v>26.1669</v>
      </c>
      <c r="HH308">
        <v>30.0001</v>
      </c>
      <c r="HI308">
        <v>26.1697</v>
      </c>
      <c r="HJ308">
        <v>26.1184</v>
      </c>
      <c r="HK308">
        <v>19.2255</v>
      </c>
      <c r="HL308">
        <v>22.7196</v>
      </c>
      <c r="HM308">
        <v>100</v>
      </c>
      <c r="HN308">
        <v>24.989</v>
      </c>
      <c r="HO308">
        <v>366.484</v>
      </c>
      <c r="HP308">
        <v>24.158</v>
      </c>
      <c r="HQ308">
        <v>101.106</v>
      </c>
      <c r="HR308">
        <v>101.027</v>
      </c>
    </row>
    <row r="309" spans="1:226">
      <c r="A309">
        <v>293</v>
      </c>
      <c r="B309">
        <v>1679430923</v>
      </c>
      <c r="C309">
        <v>9009.900000095367</v>
      </c>
      <c r="D309" t="s">
        <v>946</v>
      </c>
      <c r="E309" t="s">
        <v>947</v>
      </c>
      <c r="F309">
        <v>5</v>
      </c>
      <c r="G309" t="s">
        <v>747</v>
      </c>
      <c r="H309" t="s">
        <v>354</v>
      </c>
      <c r="I309">
        <v>1679430915.214286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391.0018543863889</v>
      </c>
      <c r="AK309">
        <v>402.0457333333332</v>
      </c>
      <c r="AL309">
        <v>-2.744876704811801</v>
      </c>
      <c r="AM309">
        <v>64.85092903669198</v>
      </c>
      <c r="AN309">
        <f>(AP309 - AO309 + BO309*1E3/(8.314*(BQ309+273.15)) * AR309/BN309 * AQ309) * BN309/(100*BB309) * 1000/(1000 - AP309)</f>
        <v>0</v>
      </c>
      <c r="AO309">
        <v>24.0933701309551</v>
      </c>
      <c r="AP309">
        <v>24.30944725274726</v>
      </c>
      <c r="AQ309">
        <v>-6.253475477765703E-06</v>
      </c>
      <c r="AR309">
        <v>96.61974573591498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1.1</v>
      </c>
      <c r="BC309">
        <v>0.5</v>
      </c>
      <c r="BD309" t="s">
        <v>355</v>
      </c>
      <c r="BE309">
        <v>2</v>
      </c>
      <c r="BF309" t="b">
        <v>1</v>
      </c>
      <c r="BG309">
        <v>1679430915.214286</v>
      </c>
      <c r="BH309">
        <v>408.2873928571429</v>
      </c>
      <c r="BI309">
        <v>396.6777857142857</v>
      </c>
      <c r="BJ309">
        <v>24.31247142857142</v>
      </c>
      <c r="BK309">
        <v>24.09716785714286</v>
      </c>
      <c r="BL309">
        <v>411.3879642857142</v>
      </c>
      <c r="BM309">
        <v>24.40823928571428</v>
      </c>
      <c r="BN309">
        <v>500.0545</v>
      </c>
      <c r="BO309">
        <v>89.77217500000002</v>
      </c>
      <c r="BP309">
        <v>0.09995896785714285</v>
      </c>
      <c r="BQ309">
        <v>26.82867857142857</v>
      </c>
      <c r="BR309">
        <v>27.48974285714285</v>
      </c>
      <c r="BS309">
        <v>999.9000000000002</v>
      </c>
      <c r="BT309">
        <v>0</v>
      </c>
      <c r="BU309">
        <v>0</v>
      </c>
      <c r="BV309">
        <v>9998.630714285713</v>
      </c>
      <c r="BW309">
        <v>0</v>
      </c>
      <c r="BX309">
        <v>13.48262857142857</v>
      </c>
      <c r="BY309">
        <v>11.60974814285714</v>
      </c>
      <c r="BZ309">
        <v>418.4613571428572</v>
      </c>
      <c r="CA309">
        <v>406.4726428571428</v>
      </c>
      <c r="CB309">
        <v>0.2153029285714285</v>
      </c>
      <c r="CC309">
        <v>396.6777857142857</v>
      </c>
      <c r="CD309">
        <v>24.09716785714286</v>
      </c>
      <c r="CE309">
        <v>2.182582857142857</v>
      </c>
      <c r="CF309">
        <v>2.163256428571429</v>
      </c>
      <c r="CG309">
        <v>18.83505</v>
      </c>
      <c r="CH309">
        <v>18.69275714285714</v>
      </c>
      <c r="CI309">
        <v>1999.929285714286</v>
      </c>
      <c r="CJ309">
        <v>0.9799968571428571</v>
      </c>
      <c r="CK309">
        <v>0.02000327142857143</v>
      </c>
      <c r="CL309">
        <v>0</v>
      </c>
      <c r="CM309">
        <v>2.246739285714285</v>
      </c>
      <c r="CN309">
        <v>0</v>
      </c>
      <c r="CO309">
        <v>2218.190714285714</v>
      </c>
      <c r="CP309">
        <v>16748.85357142857</v>
      </c>
      <c r="CQ309">
        <v>38.098</v>
      </c>
      <c r="CR309">
        <v>39.31228571428572</v>
      </c>
      <c r="CS309">
        <v>38.13817857142857</v>
      </c>
      <c r="CT309">
        <v>38.27432142857143</v>
      </c>
      <c r="CU309">
        <v>37.43710714285714</v>
      </c>
      <c r="CV309">
        <v>1959.924285714286</v>
      </c>
      <c r="CW309">
        <v>40.005</v>
      </c>
      <c r="CX309">
        <v>0</v>
      </c>
      <c r="CY309">
        <v>1679430930.3</v>
      </c>
      <c r="CZ309">
        <v>0</v>
      </c>
      <c r="DA309">
        <v>0</v>
      </c>
      <c r="DB309" t="s">
        <v>356</v>
      </c>
      <c r="DC309">
        <v>1678823626.5</v>
      </c>
      <c r="DD309">
        <v>1678823640.5</v>
      </c>
      <c r="DE309">
        <v>0</v>
      </c>
      <c r="DF309">
        <v>1.239</v>
      </c>
      <c r="DG309">
        <v>0.006</v>
      </c>
      <c r="DH309">
        <v>-2.298</v>
      </c>
      <c r="DI309">
        <v>-0.146</v>
      </c>
      <c r="DJ309">
        <v>420</v>
      </c>
      <c r="DK309">
        <v>21</v>
      </c>
      <c r="DL309">
        <v>0.57</v>
      </c>
      <c r="DM309">
        <v>0.05</v>
      </c>
      <c r="DN309">
        <v>8.4494366</v>
      </c>
      <c r="DO309">
        <v>75.87561431144466</v>
      </c>
      <c r="DP309">
        <v>7.383449355187126</v>
      </c>
      <c r="DQ309">
        <v>0</v>
      </c>
      <c r="DR309">
        <v>0.2154112</v>
      </c>
      <c r="DS309">
        <v>0.004525958724202565</v>
      </c>
      <c r="DT309">
        <v>0.001254512459085201</v>
      </c>
      <c r="DU309">
        <v>1</v>
      </c>
      <c r="DV309">
        <v>1</v>
      </c>
      <c r="DW309">
        <v>2</v>
      </c>
      <c r="DX309" t="s">
        <v>357</v>
      </c>
      <c r="DY309">
        <v>2.9837</v>
      </c>
      <c r="DZ309">
        <v>2.71569</v>
      </c>
      <c r="EA309">
        <v>0.08936910000000001</v>
      </c>
      <c r="EB309">
        <v>0.08466220000000001</v>
      </c>
      <c r="EC309">
        <v>0.107819</v>
      </c>
      <c r="ED309">
        <v>0.105044</v>
      </c>
      <c r="EE309">
        <v>28970.4</v>
      </c>
      <c r="EF309">
        <v>29220</v>
      </c>
      <c r="EG309">
        <v>29565.2</v>
      </c>
      <c r="EH309">
        <v>29521</v>
      </c>
      <c r="EI309">
        <v>34939.4</v>
      </c>
      <c r="EJ309">
        <v>35107.8</v>
      </c>
      <c r="EK309">
        <v>41648.1</v>
      </c>
      <c r="EL309">
        <v>42064.3</v>
      </c>
      <c r="EM309">
        <v>1.97602</v>
      </c>
      <c r="EN309">
        <v>1.90392</v>
      </c>
      <c r="EO309">
        <v>0.109524</v>
      </c>
      <c r="EP309">
        <v>0</v>
      </c>
      <c r="EQ309">
        <v>25.6998</v>
      </c>
      <c r="ER309">
        <v>999.9</v>
      </c>
      <c r="ES309">
        <v>57.1</v>
      </c>
      <c r="ET309">
        <v>30.5</v>
      </c>
      <c r="EU309">
        <v>27.886</v>
      </c>
      <c r="EV309">
        <v>62.8565</v>
      </c>
      <c r="EW309">
        <v>32.524</v>
      </c>
      <c r="EX309">
        <v>1</v>
      </c>
      <c r="EY309">
        <v>-0.104649</v>
      </c>
      <c r="EZ309">
        <v>0.104082</v>
      </c>
      <c r="FA309">
        <v>20.3441</v>
      </c>
      <c r="FB309">
        <v>5.21849</v>
      </c>
      <c r="FC309">
        <v>12.0099</v>
      </c>
      <c r="FD309">
        <v>4.9895</v>
      </c>
      <c r="FE309">
        <v>3.2885</v>
      </c>
      <c r="FF309">
        <v>9999</v>
      </c>
      <c r="FG309">
        <v>9999</v>
      </c>
      <c r="FH309">
        <v>9999</v>
      </c>
      <c r="FI309">
        <v>999.9</v>
      </c>
      <c r="FJ309">
        <v>1.86738</v>
      </c>
      <c r="FK309">
        <v>1.86646</v>
      </c>
      <c r="FL309">
        <v>1.86594</v>
      </c>
      <c r="FM309">
        <v>1.86584</v>
      </c>
      <c r="FN309">
        <v>1.86768</v>
      </c>
      <c r="FO309">
        <v>1.8702</v>
      </c>
      <c r="FP309">
        <v>1.86879</v>
      </c>
      <c r="FQ309">
        <v>1.87024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-3.05</v>
      </c>
      <c r="GF309">
        <v>-0.0958</v>
      </c>
      <c r="GG309">
        <v>-1.841240210434717</v>
      </c>
      <c r="GH309">
        <v>-0.003310856085068561</v>
      </c>
      <c r="GI309">
        <v>6.863268723063948E-07</v>
      </c>
      <c r="GJ309">
        <v>-1.919107141366201E-10</v>
      </c>
      <c r="GK309">
        <v>-0.1688837207721138</v>
      </c>
      <c r="GL309">
        <v>-0.01731051475613908</v>
      </c>
      <c r="GM309">
        <v>0.001423790055903263</v>
      </c>
      <c r="GN309">
        <v>-2.424810517790065E-05</v>
      </c>
      <c r="GO309">
        <v>3</v>
      </c>
      <c r="GP309">
        <v>2318</v>
      </c>
      <c r="GQ309">
        <v>1</v>
      </c>
      <c r="GR309">
        <v>25</v>
      </c>
      <c r="GS309">
        <v>10121.6</v>
      </c>
      <c r="GT309">
        <v>10121.4</v>
      </c>
      <c r="GU309">
        <v>0.9277339999999999</v>
      </c>
      <c r="GV309">
        <v>2.2229</v>
      </c>
      <c r="GW309">
        <v>1.39648</v>
      </c>
      <c r="GX309">
        <v>2.35107</v>
      </c>
      <c r="GY309">
        <v>1.49536</v>
      </c>
      <c r="GZ309">
        <v>2.54517</v>
      </c>
      <c r="HA309">
        <v>35.2209</v>
      </c>
      <c r="HB309">
        <v>24.0787</v>
      </c>
      <c r="HC309">
        <v>18</v>
      </c>
      <c r="HD309">
        <v>528.213</v>
      </c>
      <c r="HE309">
        <v>438.255</v>
      </c>
      <c r="HF309">
        <v>24.9924</v>
      </c>
      <c r="HG309">
        <v>26.1669</v>
      </c>
      <c r="HH309">
        <v>30.0001</v>
      </c>
      <c r="HI309">
        <v>26.1697</v>
      </c>
      <c r="HJ309">
        <v>26.1184</v>
      </c>
      <c r="HK309">
        <v>18.5914</v>
      </c>
      <c r="HL309">
        <v>22.7196</v>
      </c>
      <c r="HM309">
        <v>100</v>
      </c>
      <c r="HN309">
        <v>24.9977</v>
      </c>
      <c r="HO309">
        <v>346.408</v>
      </c>
      <c r="HP309">
        <v>24.158</v>
      </c>
      <c r="HQ309">
        <v>101.108</v>
      </c>
      <c r="HR309">
        <v>101.028</v>
      </c>
    </row>
    <row r="310" spans="1:226">
      <c r="A310">
        <v>294</v>
      </c>
      <c r="B310">
        <v>1679430928</v>
      </c>
      <c r="C310">
        <v>9014.900000095367</v>
      </c>
      <c r="D310" t="s">
        <v>948</v>
      </c>
      <c r="E310" t="s">
        <v>949</v>
      </c>
      <c r="F310">
        <v>5</v>
      </c>
      <c r="G310" t="s">
        <v>747</v>
      </c>
      <c r="H310" t="s">
        <v>354</v>
      </c>
      <c r="I310">
        <v>1679430920.5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374.0619874730761</v>
      </c>
      <c r="AK310">
        <v>386.6996727272726</v>
      </c>
      <c r="AL310">
        <v>-3.109368785441091</v>
      </c>
      <c r="AM310">
        <v>64.85092903669198</v>
      </c>
      <c r="AN310">
        <f>(AP310 - AO310 + BO310*1E3/(8.314*(BQ310+273.15)) * AR310/BN310 * AQ310) * BN310/(100*BB310) * 1000/(1000 - AP310)</f>
        <v>0</v>
      </c>
      <c r="AO310">
        <v>24.08977850710663</v>
      </c>
      <c r="AP310">
        <v>24.30659010989012</v>
      </c>
      <c r="AQ310">
        <v>-3.869929994201946E-06</v>
      </c>
      <c r="AR310">
        <v>96.61974573591498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1.1</v>
      </c>
      <c r="BC310">
        <v>0.5</v>
      </c>
      <c r="BD310" t="s">
        <v>355</v>
      </c>
      <c r="BE310">
        <v>2</v>
      </c>
      <c r="BF310" t="b">
        <v>1</v>
      </c>
      <c r="BG310">
        <v>1679430920.5</v>
      </c>
      <c r="BH310">
        <v>396.8610740740741</v>
      </c>
      <c r="BI310">
        <v>380.034074074074</v>
      </c>
      <c r="BJ310">
        <v>24.3094037037037</v>
      </c>
      <c r="BK310">
        <v>24.09264814814815</v>
      </c>
      <c r="BL310">
        <v>399.9288888888889</v>
      </c>
      <c r="BM310">
        <v>24.4051962962963</v>
      </c>
      <c r="BN310">
        <v>500.059037037037</v>
      </c>
      <c r="BO310">
        <v>89.77289259259258</v>
      </c>
      <c r="BP310">
        <v>0.09997639999999999</v>
      </c>
      <c r="BQ310">
        <v>26.82984074074074</v>
      </c>
      <c r="BR310">
        <v>27.49272592592592</v>
      </c>
      <c r="BS310">
        <v>999.9000000000001</v>
      </c>
      <c r="BT310">
        <v>0</v>
      </c>
      <c r="BU310">
        <v>0</v>
      </c>
      <c r="BV310">
        <v>10001.24185185185</v>
      </c>
      <c r="BW310">
        <v>0</v>
      </c>
      <c r="BX310">
        <v>13.48246666666667</v>
      </c>
      <c r="BY310">
        <v>16.82708888888889</v>
      </c>
      <c r="BZ310">
        <v>406.7490000000001</v>
      </c>
      <c r="CA310">
        <v>389.416111111111</v>
      </c>
      <c r="CB310">
        <v>0.2167508888888889</v>
      </c>
      <c r="CC310">
        <v>380.034074074074</v>
      </c>
      <c r="CD310">
        <v>24.09264814814815</v>
      </c>
      <c r="CE310">
        <v>2.182325185185185</v>
      </c>
      <c r="CF310">
        <v>2.162868148148148</v>
      </c>
      <c r="CG310">
        <v>18.83316296296296</v>
      </c>
      <c r="CH310">
        <v>18.68988518518518</v>
      </c>
      <c r="CI310">
        <v>1999.961851851852</v>
      </c>
      <c r="CJ310">
        <v>0.9799957777777777</v>
      </c>
      <c r="CK310">
        <v>0.02000442222222223</v>
      </c>
      <c r="CL310">
        <v>0</v>
      </c>
      <c r="CM310">
        <v>2.221822222222222</v>
      </c>
      <c r="CN310">
        <v>0</v>
      </c>
      <c r="CO310">
        <v>2218.394444444445</v>
      </c>
      <c r="CP310">
        <v>16749.11481481481</v>
      </c>
      <c r="CQ310">
        <v>38.2174074074074</v>
      </c>
      <c r="CR310">
        <v>39.44422222222222</v>
      </c>
      <c r="CS310">
        <v>38.24288888888889</v>
      </c>
      <c r="CT310">
        <v>38.41411111111111</v>
      </c>
      <c r="CU310">
        <v>37.54596296296296</v>
      </c>
      <c r="CV310">
        <v>1959.953703703704</v>
      </c>
      <c r="CW310">
        <v>40.00851851851852</v>
      </c>
      <c r="CX310">
        <v>0</v>
      </c>
      <c r="CY310">
        <v>1679430935.1</v>
      </c>
      <c r="CZ310">
        <v>0</v>
      </c>
      <c r="DA310">
        <v>0</v>
      </c>
      <c r="DB310" t="s">
        <v>356</v>
      </c>
      <c r="DC310">
        <v>1678823626.5</v>
      </c>
      <c r="DD310">
        <v>1678823640.5</v>
      </c>
      <c r="DE310">
        <v>0</v>
      </c>
      <c r="DF310">
        <v>1.239</v>
      </c>
      <c r="DG310">
        <v>0.006</v>
      </c>
      <c r="DH310">
        <v>-2.298</v>
      </c>
      <c r="DI310">
        <v>-0.146</v>
      </c>
      <c r="DJ310">
        <v>420</v>
      </c>
      <c r="DK310">
        <v>21</v>
      </c>
      <c r="DL310">
        <v>0.57</v>
      </c>
      <c r="DM310">
        <v>0.05</v>
      </c>
      <c r="DN310">
        <v>12.690541725</v>
      </c>
      <c r="DO310">
        <v>64.35905368480302</v>
      </c>
      <c r="DP310">
        <v>6.39647272964199</v>
      </c>
      <c r="DQ310">
        <v>0</v>
      </c>
      <c r="DR310">
        <v>0.215883925</v>
      </c>
      <c r="DS310">
        <v>0.01610835647279557</v>
      </c>
      <c r="DT310">
        <v>0.001761926479560085</v>
      </c>
      <c r="DU310">
        <v>1</v>
      </c>
      <c r="DV310">
        <v>1</v>
      </c>
      <c r="DW310">
        <v>2</v>
      </c>
      <c r="DX310" t="s">
        <v>357</v>
      </c>
      <c r="DY310">
        <v>2.98373</v>
      </c>
      <c r="DZ310">
        <v>2.71563</v>
      </c>
      <c r="EA310">
        <v>0.0866968</v>
      </c>
      <c r="EB310">
        <v>0.08168739999999999</v>
      </c>
      <c r="EC310">
        <v>0.107811</v>
      </c>
      <c r="ED310">
        <v>0.105037</v>
      </c>
      <c r="EE310">
        <v>29055.2</v>
      </c>
      <c r="EF310">
        <v>29314.5</v>
      </c>
      <c r="EG310">
        <v>29565</v>
      </c>
      <c r="EH310">
        <v>29520.7</v>
      </c>
      <c r="EI310">
        <v>34939.4</v>
      </c>
      <c r="EJ310">
        <v>35107.3</v>
      </c>
      <c r="EK310">
        <v>41647.9</v>
      </c>
      <c r="EL310">
        <v>42063.4</v>
      </c>
      <c r="EM310">
        <v>1.97605</v>
      </c>
      <c r="EN310">
        <v>1.90415</v>
      </c>
      <c r="EO310">
        <v>0.110433</v>
      </c>
      <c r="EP310">
        <v>0</v>
      </c>
      <c r="EQ310">
        <v>25.7011</v>
      </c>
      <c r="ER310">
        <v>999.9</v>
      </c>
      <c r="ES310">
        <v>57.1</v>
      </c>
      <c r="ET310">
        <v>30.4</v>
      </c>
      <c r="EU310">
        <v>27.7269</v>
      </c>
      <c r="EV310">
        <v>62.8365</v>
      </c>
      <c r="EW310">
        <v>32.508</v>
      </c>
      <c r="EX310">
        <v>1</v>
      </c>
      <c r="EY310">
        <v>-0.104695</v>
      </c>
      <c r="EZ310">
        <v>0.107456</v>
      </c>
      <c r="FA310">
        <v>20.344</v>
      </c>
      <c r="FB310">
        <v>5.21894</v>
      </c>
      <c r="FC310">
        <v>12.0099</v>
      </c>
      <c r="FD310">
        <v>4.9895</v>
      </c>
      <c r="FE310">
        <v>3.28855</v>
      </c>
      <c r="FF310">
        <v>9999</v>
      </c>
      <c r="FG310">
        <v>9999</v>
      </c>
      <c r="FH310">
        <v>9999</v>
      </c>
      <c r="FI310">
        <v>999.9</v>
      </c>
      <c r="FJ310">
        <v>1.86739</v>
      </c>
      <c r="FK310">
        <v>1.86645</v>
      </c>
      <c r="FL310">
        <v>1.86595</v>
      </c>
      <c r="FM310">
        <v>1.86584</v>
      </c>
      <c r="FN310">
        <v>1.86768</v>
      </c>
      <c r="FO310">
        <v>1.87018</v>
      </c>
      <c r="FP310">
        <v>1.86884</v>
      </c>
      <c r="FQ310">
        <v>1.87025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-3.007</v>
      </c>
      <c r="GF310">
        <v>-0.0958</v>
      </c>
      <c r="GG310">
        <v>-1.841240210434717</v>
      </c>
      <c r="GH310">
        <v>-0.003310856085068561</v>
      </c>
      <c r="GI310">
        <v>6.863268723063948E-07</v>
      </c>
      <c r="GJ310">
        <v>-1.919107141366201E-10</v>
      </c>
      <c r="GK310">
        <v>-0.1688837207721138</v>
      </c>
      <c r="GL310">
        <v>-0.01731051475613908</v>
      </c>
      <c r="GM310">
        <v>0.001423790055903263</v>
      </c>
      <c r="GN310">
        <v>-2.424810517790065E-05</v>
      </c>
      <c r="GO310">
        <v>3</v>
      </c>
      <c r="GP310">
        <v>2318</v>
      </c>
      <c r="GQ310">
        <v>1</v>
      </c>
      <c r="GR310">
        <v>25</v>
      </c>
      <c r="GS310">
        <v>10121.7</v>
      </c>
      <c r="GT310">
        <v>10121.5</v>
      </c>
      <c r="GU310">
        <v>0.892334</v>
      </c>
      <c r="GV310">
        <v>2.2229</v>
      </c>
      <c r="GW310">
        <v>1.39648</v>
      </c>
      <c r="GX310">
        <v>2.35107</v>
      </c>
      <c r="GY310">
        <v>1.49536</v>
      </c>
      <c r="GZ310">
        <v>2.54883</v>
      </c>
      <c r="HA310">
        <v>35.2209</v>
      </c>
      <c r="HB310">
        <v>24.0787</v>
      </c>
      <c r="HC310">
        <v>18</v>
      </c>
      <c r="HD310">
        <v>528.23</v>
      </c>
      <c r="HE310">
        <v>438.39</v>
      </c>
      <c r="HF310">
        <v>24.9996</v>
      </c>
      <c r="HG310">
        <v>26.1669</v>
      </c>
      <c r="HH310">
        <v>30.0001</v>
      </c>
      <c r="HI310">
        <v>26.1697</v>
      </c>
      <c r="HJ310">
        <v>26.1184</v>
      </c>
      <c r="HK310">
        <v>17.873</v>
      </c>
      <c r="HL310">
        <v>22.7196</v>
      </c>
      <c r="HM310">
        <v>100</v>
      </c>
      <c r="HN310">
        <v>25.0015</v>
      </c>
      <c r="HO310">
        <v>332.961</v>
      </c>
      <c r="HP310">
        <v>24.158</v>
      </c>
      <c r="HQ310">
        <v>101.107</v>
      </c>
      <c r="HR310">
        <v>101.026</v>
      </c>
    </row>
    <row r="311" spans="1:226">
      <c r="A311">
        <v>295</v>
      </c>
      <c r="B311">
        <v>1679430933</v>
      </c>
      <c r="C311">
        <v>9019.900000095367</v>
      </c>
      <c r="D311" t="s">
        <v>950</v>
      </c>
      <c r="E311" t="s">
        <v>951</v>
      </c>
      <c r="F311">
        <v>5</v>
      </c>
      <c r="G311" t="s">
        <v>747</v>
      </c>
      <c r="H311" t="s">
        <v>354</v>
      </c>
      <c r="I311">
        <v>1679430925.214286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357.1367007660152</v>
      </c>
      <c r="AK311">
        <v>370.4834787878788</v>
      </c>
      <c r="AL311">
        <v>-3.260169872051186</v>
      </c>
      <c r="AM311">
        <v>64.85092903669198</v>
      </c>
      <c r="AN311">
        <f>(AP311 - AO311 + BO311*1E3/(8.314*(BQ311+273.15)) * AR311/BN311 * AQ311) * BN311/(100*BB311) * 1000/(1000 - AP311)</f>
        <v>0</v>
      </c>
      <c r="AO311">
        <v>24.08846388829659</v>
      </c>
      <c r="AP311">
        <v>24.30697912087912</v>
      </c>
      <c r="AQ311">
        <v>-4.182101546096886E-07</v>
      </c>
      <c r="AR311">
        <v>96.61974573591498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1.1</v>
      </c>
      <c r="BC311">
        <v>0.5</v>
      </c>
      <c r="BD311" t="s">
        <v>355</v>
      </c>
      <c r="BE311">
        <v>2</v>
      </c>
      <c r="BF311" t="b">
        <v>1</v>
      </c>
      <c r="BG311">
        <v>1679430925.214286</v>
      </c>
      <c r="BH311">
        <v>383.7873928571429</v>
      </c>
      <c r="BI311">
        <v>364.5553928571427</v>
      </c>
      <c r="BJ311">
        <v>24.30789642857143</v>
      </c>
      <c r="BK311">
        <v>24.09063214285714</v>
      </c>
      <c r="BL311">
        <v>386.8176428571429</v>
      </c>
      <c r="BM311">
        <v>24.40370357142857</v>
      </c>
      <c r="BN311">
        <v>500.0571071428572</v>
      </c>
      <c r="BO311">
        <v>89.77292499999999</v>
      </c>
      <c r="BP311">
        <v>0.09998092857142858</v>
      </c>
      <c r="BQ311">
        <v>26.83269642857143</v>
      </c>
      <c r="BR311">
        <v>27.49873928571429</v>
      </c>
      <c r="BS311">
        <v>999.9000000000002</v>
      </c>
      <c r="BT311">
        <v>0</v>
      </c>
      <c r="BU311">
        <v>0</v>
      </c>
      <c r="BV311">
        <v>9998.723571428573</v>
      </c>
      <c r="BW311">
        <v>0</v>
      </c>
      <c r="BX311">
        <v>13.48875</v>
      </c>
      <c r="BY311">
        <v>19.23200357142857</v>
      </c>
      <c r="BZ311">
        <v>393.3488928571429</v>
      </c>
      <c r="CA311">
        <v>373.5545714285714</v>
      </c>
      <c r="CB311">
        <v>0.2172599642857143</v>
      </c>
      <c r="CC311">
        <v>364.5553928571427</v>
      </c>
      <c r="CD311">
        <v>24.09063214285714</v>
      </c>
      <c r="CE311">
        <v>2.182191071428571</v>
      </c>
      <c r="CF311">
        <v>2.1626875</v>
      </c>
      <c r="CG311">
        <v>18.83216785714286</v>
      </c>
      <c r="CH311">
        <v>18.68855357142857</v>
      </c>
      <c r="CI311">
        <v>1999.950714285714</v>
      </c>
      <c r="CJ311">
        <v>0.9799970714285714</v>
      </c>
      <c r="CK311">
        <v>0.02000312857142858</v>
      </c>
      <c r="CL311">
        <v>0</v>
      </c>
      <c r="CM311">
        <v>2.263135714285714</v>
      </c>
      <c r="CN311">
        <v>0</v>
      </c>
      <c r="CO311">
        <v>2218.283928571429</v>
      </c>
      <c r="CP311">
        <v>16749.02142857143</v>
      </c>
      <c r="CQ311">
        <v>38.31671428571428</v>
      </c>
      <c r="CR311">
        <v>39.55778571428571</v>
      </c>
      <c r="CS311">
        <v>38.32792857142857</v>
      </c>
      <c r="CT311">
        <v>38.53325</v>
      </c>
      <c r="CU311">
        <v>37.64039285714285</v>
      </c>
      <c r="CV311">
        <v>1959.946071428572</v>
      </c>
      <c r="CW311">
        <v>40.005</v>
      </c>
      <c r="CX311">
        <v>0</v>
      </c>
      <c r="CY311">
        <v>1679430940.5</v>
      </c>
      <c r="CZ311">
        <v>0</v>
      </c>
      <c r="DA311">
        <v>0</v>
      </c>
      <c r="DB311" t="s">
        <v>356</v>
      </c>
      <c r="DC311">
        <v>1678823626.5</v>
      </c>
      <c r="DD311">
        <v>1678823640.5</v>
      </c>
      <c r="DE311">
        <v>0</v>
      </c>
      <c r="DF311">
        <v>1.239</v>
      </c>
      <c r="DG311">
        <v>0.006</v>
      </c>
      <c r="DH311">
        <v>-2.298</v>
      </c>
      <c r="DI311">
        <v>-0.146</v>
      </c>
      <c r="DJ311">
        <v>420</v>
      </c>
      <c r="DK311">
        <v>21</v>
      </c>
      <c r="DL311">
        <v>0.57</v>
      </c>
      <c r="DM311">
        <v>0.05</v>
      </c>
      <c r="DN311">
        <v>17.65825175</v>
      </c>
      <c r="DO311">
        <v>31.61139590994368</v>
      </c>
      <c r="DP311">
        <v>3.224854207114554</v>
      </c>
      <c r="DQ311">
        <v>0</v>
      </c>
      <c r="DR311">
        <v>0.216715275</v>
      </c>
      <c r="DS311">
        <v>0.007685864915571484</v>
      </c>
      <c r="DT311">
        <v>0.002129735992881511</v>
      </c>
      <c r="DU311">
        <v>1</v>
      </c>
      <c r="DV311">
        <v>1</v>
      </c>
      <c r="DW311">
        <v>2</v>
      </c>
      <c r="DX311" t="s">
        <v>357</v>
      </c>
      <c r="DY311">
        <v>2.9835</v>
      </c>
      <c r="DZ311">
        <v>2.71551</v>
      </c>
      <c r="EA311">
        <v>0.08382820000000001</v>
      </c>
      <c r="EB311">
        <v>0.0786438</v>
      </c>
      <c r="EC311">
        <v>0.107807</v>
      </c>
      <c r="ED311">
        <v>0.105076</v>
      </c>
      <c r="EE311">
        <v>29146.2</v>
      </c>
      <c r="EF311">
        <v>29411.9</v>
      </c>
      <c r="EG311">
        <v>29564.8</v>
      </c>
      <c r="EH311">
        <v>29520.9</v>
      </c>
      <c r="EI311">
        <v>34939.2</v>
      </c>
      <c r="EJ311">
        <v>35106.1</v>
      </c>
      <c r="EK311">
        <v>41647.5</v>
      </c>
      <c r="EL311">
        <v>42063.9</v>
      </c>
      <c r="EM311">
        <v>1.976</v>
      </c>
      <c r="EN311">
        <v>1.90395</v>
      </c>
      <c r="EO311">
        <v>0.110388</v>
      </c>
      <c r="EP311">
        <v>0</v>
      </c>
      <c r="EQ311">
        <v>25.7029</v>
      </c>
      <c r="ER311">
        <v>999.9</v>
      </c>
      <c r="ES311">
        <v>57.1</v>
      </c>
      <c r="ET311">
        <v>30.4</v>
      </c>
      <c r="EU311">
        <v>27.7275</v>
      </c>
      <c r="EV311">
        <v>62.6965</v>
      </c>
      <c r="EW311">
        <v>32.9688</v>
      </c>
      <c r="EX311">
        <v>1</v>
      </c>
      <c r="EY311">
        <v>-0.104555</v>
      </c>
      <c r="EZ311">
        <v>0.153303</v>
      </c>
      <c r="FA311">
        <v>20.3441</v>
      </c>
      <c r="FB311">
        <v>5.21939</v>
      </c>
      <c r="FC311">
        <v>12.0099</v>
      </c>
      <c r="FD311">
        <v>4.98995</v>
      </c>
      <c r="FE311">
        <v>3.28865</v>
      </c>
      <c r="FF311">
        <v>9999</v>
      </c>
      <c r="FG311">
        <v>9999</v>
      </c>
      <c r="FH311">
        <v>9999</v>
      </c>
      <c r="FI311">
        <v>999.9</v>
      </c>
      <c r="FJ311">
        <v>1.86738</v>
      </c>
      <c r="FK311">
        <v>1.86645</v>
      </c>
      <c r="FL311">
        <v>1.86596</v>
      </c>
      <c r="FM311">
        <v>1.86584</v>
      </c>
      <c r="FN311">
        <v>1.86768</v>
      </c>
      <c r="FO311">
        <v>1.87022</v>
      </c>
      <c r="FP311">
        <v>1.86882</v>
      </c>
      <c r="FQ311">
        <v>1.87024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-2.961</v>
      </c>
      <c r="GF311">
        <v>-0.0958</v>
      </c>
      <c r="GG311">
        <v>-1.841240210434717</v>
      </c>
      <c r="GH311">
        <v>-0.003310856085068561</v>
      </c>
      <c r="GI311">
        <v>6.863268723063948E-07</v>
      </c>
      <c r="GJ311">
        <v>-1.919107141366201E-10</v>
      </c>
      <c r="GK311">
        <v>-0.1688837207721138</v>
      </c>
      <c r="GL311">
        <v>-0.01731051475613908</v>
      </c>
      <c r="GM311">
        <v>0.001423790055903263</v>
      </c>
      <c r="GN311">
        <v>-2.424810517790065E-05</v>
      </c>
      <c r="GO311">
        <v>3</v>
      </c>
      <c r="GP311">
        <v>2318</v>
      </c>
      <c r="GQ311">
        <v>1</v>
      </c>
      <c r="GR311">
        <v>25</v>
      </c>
      <c r="GS311">
        <v>10121.8</v>
      </c>
      <c r="GT311">
        <v>10121.5</v>
      </c>
      <c r="GU311">
        <v>0.859375</v>
      </c>
      <c r="GV311">
        <v>2.229</v>
      </c>
      <c r="GW311">
        <v>1.39648</v>
      </c>
      <c r="GX311">
        <v>2.34985</v>
      </c>
      <c r="GY311">
        <v>1.49536</v>
      </c>
      <c r="GZ311">
        <v>2.54517</v>
      </c>
      <c r="HA311">
        <v>35.2209</v>
      </c>
      <c r="HB311">
        <v>24.0787</v>
      </c>
      <c r="HC311">
        <v>18</v>
      </c>
      <c r="HD311">
        <v>528.198</v>
      </c>
      <c r="HE311">
        <v>438.271</v>
      </c>
      <c r="HF311">
        <v>25.0002</v>
      </c>
      <c r="HG311">
        <v>26.1669</v>
      </c>
      <c r="HH311">
        <v>30.0001</v>
      </c>
      <c r="HI311">
        <v>26.1697</v>
      </c>
      <c r="HJ311">
        <v>26.1186</v>
      </c>
      <c r="HK311">
        <v>17.224</v>
      </c>
      <c r="HL311">
        <v>22.4419</v>
      </c>
      <c r="HM311">
        <v>100</v>
      </c>
      <c r="HN311">
        <v>24.9948</v>
      </c>
      <c r="HO311">
        <v>312.835</v>
      </c>
      <c r="HP311">
        <v>24.158</v>
      </c>
      <c r="HQ311">
        <v>101.106</v>
      </c>
      <c r="HR311">
        <v>101.027</v>
      </c>
    </row>
    <row r="312" spans="1:226">
      <c r="A312">
        <v>296</v>
      </c>
      <c r="B312">
        <v>1679430938</v>
      </c>
      <c r="C312">
        <v>9024.900000095367</v>
      </c>
      <c r="D312" t="s">
        <v>952</v>
      </c>
      <c r="E312" t="s">
        <v>953</v>
      </c>
      <c r="F312">
        <v>5</v>
      </c>
      <c r="G312" t="s">
        <v>747</v>
      </c>
      <c r="H312" t="s">
        <v>354</v>
      </c>
      <c r="I312">
        <v>1679430930.5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340.0262475606667</v>
      </c>
      <c r="AK312">
        <v>353.8750363636364</v>
      </c>
      <c r="AL312">
        <v>-3.323251832094197</v>
      </c>
      <c r="AM312">
        <v>64.85092903669198</v>
      </c>
      <c r="AN312">
        <f>(AP312 - AO312 + BO312*1E3/(8.314*(BQ312+273.15)) * AR312/BN312 * AQ312) * BN312/(100*BB312) * 1000/(1000 - AP312)</f>
        <v>0</v>
      </c>
      <c r="AO312">
        <v>24.11035996891818</v>
      </c>
      <c r="AP312">
        <v>24.31466593406596</v>
      </c>
      <c r="AQ312">
        <v>-8.876513779222589E-06</v>
      </c>
      <c r="AR312">
        <v>96.61974573591498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1.1</v>
      </c>
      <c r="BC312">
        <v>0.5</v>
      </c>
      <c r="BD312" t="s">
        <v>355</v>
      </c>
      <c r="BE312">
        <v>2</v>
      </c>
      <c r="BF312" t="b">
        <v>1</v>
      </c>
      <c r="BG312">
        <v>1679430930.5</v>
      </c>
      <c r="BH312">
        <v>367.6759999999999</v>
      </c>
      <c r="BI312">
        <v>347.0291851851852</v>
      </c>
      <c r="BJ312">
        <v>24.30783703703704</v>
      </c>
      <c r="BK312">
        <v>24.10004814814815</v>
      </c>
      <c r="BL312">
        <v>370.6598518518519</v>
      </c>
      <c r="BM312">
        <v>24.40364814814814</v>
      </c>
      <c r="BN312">
        <v>500.0552592592593</v>
      </c>
      <c r="BO312">
        <v>89.77204814814816</v>
      </c>
      <c r="BP312">
        <v>0.09996709259259261</v>
      </c>
      <c r="BQ312">
        <v>26.83715555555555</v>
      </c>
      <c r="BR312">
        <v>27.50478518518519</v>
      </c>
      <c r="BS312">
        <v>999.9000000000001</v>
      </c>
      <c r="BT312">
        <v>0</v>
      </c>
      <c r="BU312">
        <v>0</v>
      </c>
      <c r="BV312">
        <v>9999.113703703704</v>
      </c>
      <c r="BW312">
        <v>0</v>
      </c>
      <c r="BX312">
        <v>13.4898</v>
      </c>
      <c r="BY312">
        <v>20.64672962962963</v>
      </c>
      <c r="BZ312">
        <v>376.836037037037</v>
      </c>
      <c r="CA312">
        <v>355.5990740740741</v>
      </c>
      <c r="CB312">
        <v>0.2077837777777778</v>
      </c>
      <c r="CC312">
        <v>347.0291851851852</v>
      </c>
      <c r="CD312">
        <v>24.10004814814815</v>
      </c>
      <c r="CE312">
        <v>2.182164074074074</v>
      </c>
      <c r="CF312">
        <v>2.163510740740741</v>
      </c>
      <c r="CG312">
        <v>18.83197037037037</v>
      </c>
      <c r="CH312">
        <v>18.69464444444444</v>
      </c>
      <c r="CI312">
        <v>1999.954444444445</v>
      </c>
      <c r="CJ312">
        <v>0.9799985555555556</v>
      </c>
      <c r="CK312">
        <v>0.02000165185185186</v>
      </c>
      <c r="CL312">
        <v>0</v>
      </c>
      <c r="CM312">
        <v>2.301918518518518</v>
      </c>
      <c r="CN312">
        <v>0</v>
      </c>
      <c r="CO312">
        <v>2217.879259259259</v>
      </c>
      <c r="CP312">
        <v>16749.06296296296</v>
      </c>
      <c r="CQ312">
        <v>38.42796296296296</v>
      </c>
      <c r="CR312">
        <v>39.67796296296296</v>
      </c>
      <c r="CS312">
        <v>38.42803703703704</v>
      </c>
      <c r="CT312">
        <v>38.67103703703703</v>
      </c>
      <c r="CU312">
        <v>37.74051851851851</v>
      </c>
      <c r="CV312">
        <v>1959.953333333333</v>
      </c>
      <c r="CW312">
        <v>40.00148148148148</v>
      </c>
      <c r="CX312">
        <v>0</v>
      </c>
      <c r="CY312">
        <v>1679430945.3</v>
      </c>
      <c r="CZ312">
        <v>0</v>
      </c>
      <c r="DA312">
        <v>0</v>
      </c>
      <c r="DB312" t="s">
        <v>356</v>
      </c>
      <c r="DC312">
        <v>1678823626.5</v>
      </c>
      <c r="DD312">
        <v>1678823640.5</v>
      </c>
      <c r="DE312">
        <v>0</v>
      </c>
      <c r="DF312">
        <v>1.239</v>
      </c>
      <c r="DG312">
        <v>0.006</v>
      </c>
      <c r="DH312">
        <v>-2.298</v>
      </c>
      <c r="DI312">
        <v>-0.146</v>
      </c>
      <c r="DJ312">
        <v>420</v>
      </c>
      <c r="DK312">
        <v>21</v>
      </c>
      <c r="DL312">
        <v>0.57</v>
      </c>
      <c r="DM312">
        <v>0.05</v>
      </c>
      <c r="DN312">
        <v>19.471775</v>
      </c>
      <c r="DO312">
        <v>18.07223864915568</v>
      </c>
      <c r="DP312">
        <v>1.852427728381056</v>
      </c>
      <c r="DQ312">
        <v>0</v>
      </c>
      <c r="DR312">
        <v>0.21190165</v>
      </c>
      <c r="DS312">
        <v>-0.07823576735459713</v>
      </c>
      <c r="DT312">
        <v>0.01120097010653542</v>
      </c>
      <c r="DU312">
        <v>1</v>
      </c>
      <c r="DV312">
        <v>1</v>
      </c>
      <c r="DW312">
        <v>2</v>
      </c>
      <c r="DX312" t="s">
        <v>357</v>
      </c>
      <c r="DY312">
        <v>2.98355</v>
      </c>
      <c r="DZ312">
        <v>2.71577</v>
      </c>
      <c r="EA312">
        <v>0.08084470000000001</v>
      </c>
      <c r="EB312">
        <v>0.07552780000000001</v>
      </c>
      <c r="EC312">
        <v>0.107836</v>
      </c>
      <c r="ED312">
        <v>0.105153</v>
      </c>
      <c r="EE312">
        <v>29241.3</v>
      </c>
      <c r="EF312">
        <v>29511.6</v>
      </c>
      <c r="EG312">
        <v>29565</v>
      </c>
      <c r="EH312">
        <v>29521.1</v>
      </c>
      <c r="EI312">
        <v>34938.3</v>
      </c>
      <c r="EJ312">
        <v>35103.4</v>
      </c>
      <c r="EK312">
        <v>41647.8</v>
      </c>
      <c r="EL312">
        <v>42064.4</v>
      </c>
      <c r="EM312">
        <v>1.97575</v>
      </c>
      <c r="EN312">
        <v>1.90392</v>
      </c>
      <c r="EO312">
        <v>0.110745</v>
      </c>
      <c r="EP312">
        <v>0</v>
      </c>
      <c r="EQ312">
        <v>25.7052</v>
      </c>
      <c r="ER312">
        <v>999.9</v>
      </c>
      <c r="ES312">
        <v>57.1</v>
      </c>
      <c r="ET312">
        <v>30.4</v>
      </c>
      <c r="EU312">
        <v>27.7303</v>
      </c>
      <c r="EV312">
        <v>62.7665</v>
      </c>
      <c r="EW312">
        <v>32.8325</v>
      </c>
      <c r="EX312">
        <v>1</v>
      </c>
      <c r="EY312">
        <v>-0.104294</v>
      </c>
      <c r="EZ312">
        <v>0.181904</v>
      </c>
      <c r="FA312">
        <v>20.3438</v>
      </c>
      <c r="FB312">
        <v>5.21864</v>
      </c>
      <c r="FC312">
        <v>12.0099</v>
      </c>
      <c r="FD312">
        <v>4.98955</v>
      </c>
      <c r="FE312">
        <v>3.2885</v>
      </c>
      <c r="FF312">
        <v>9999</v>
      </c>
      <c r="FG312">
        <v>9999</v>
      </c>
      <c r="FH312">
        <v>9999</v>
      </c>
      <c r="FI312">
        <v>999.9</v>
      </c>
      <c r="FJ312">
        <v>1.86739</v>
      </c>
      <c r="FK312">
        <v>1.86646</v>
      </c>
      <c r="FL312">
        <v>1.86594</v>
      </c>
      <c r="FM312">
        <v>1.86584</v>
      </c>
      <c r="FN312">
        <v>1.86768</v>
      </c>
      <c r="FO312">
        <v>1.8702</v>
      </c>
      <c r="FP312">
        <v>1.86886</v>
      </c>
      <c r="FQ312">
        <v>1.87026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-2.914</v>
      </c>
      <c r="GF312">
        <v>-0.0958</v>
      </c>
      <c r="GG312">
        <v>-1.841240210434717</v>
      </c>
      <c r="GH312">
        <v>-0.003310856085068561</v>
      </c>
      <c r="GI312">
        <v>6.863268723063948E-07</v>
      </c>
      <c r="GJ312">
        <v>-1.919107141366201E-10</v>
      </c>
      <c r="GK312">
        <v>-0.1688837207721138</v>
      </c>
      <c r="GL312">
        <v>-0.01731051475613908</v>
      </c>
      <c r="GM312">
        <v>0.001423790055903263</v>
      </c>
      <c r="GN312">
        <v>-2.424810517790065E-05</v>
      </c>
      <c r="GO312">
        <v>3</v>
      </c>
      <c r="GP312">
        <v>2318</v>
      </c>
      <c r="GQ312">
        <v>1</v>
      </c>
      <c r="GR312">
        <v>25</v>
      </c>
      <c r="GS312">
        <v>10121.9</v>
      </c>
      <c r="GT312">
        <v>10121.6</v>
      </c>
      <c r="GU312">
        <v>0.822754</v>
      </c>
      <c r="GV312">
        <v>2.23145</v>
      </c>
      <c r="GW312">
        <v>1.39648</v>
      </c>
      <c r="GX312">
        <v>2.35107</v>
      </c>
      <c r="GY312">
        <v>1.49536</v>
      </c>
      <c r="GZ312">
        <v>2.45605</v>
      </c>
      <c r="HA312">
        <v>35.2209</v>
      </c>
      <c r="HB312">
        <v>24.0787</v>
      </c>
      <c r="HC312">
        <v>18</v>
      </c>
      <c r="HD312">
        <v>528.0359999999999</v>
      </c>
      <c r="HE312">
        <v>438.272</v>
      </c>
      <c r="HF312">
        <v>24.9926</v>
      </c>
      <c r="HG312">
        <v>26.1692</v>
      </c>
      <c r="HH312">
        <v>30.0001</v>
      </c>
      <c r="HI312">
        <v>26.1702</v>
      </c>
      <c r="HJ312">
        <v>26.1206</v>
      </c>
      <c r="HK312">
        <v>16.4921</v>
      </c>
      <c r="HL312">
        <v>22.4419</v>
      </c>
      <c r="HM312">
        <v>100</v>
      </c>
      <c r="HN312">
        <v>24.9863</v>
      </c>
      <c r="HO312">
        <v>299.403</v>
      </c>
      <c r="HP312">
        <v>24.158</v>
      </c>
      <c r="HQ312">
        <v>101.107</v>
      </c>
      <c r="HR312">
        <v>101.028</v>
      </c>
    </row>
    <row r="313" spans="1:226">
      <c r="A313">
        <v>297</v>
      </c>
      <c r="B313">
        <v>1679430943</v>
      </c>
      <c r="C313">
        <v>9029.900000095367</v>
      </c>
      <c r="D313" t="s">
        <v>954</v>
      </c>
      <c r="E313" t="s">
        <v>955</v>
      </c>
      <c r="F313">
        <v>5</v>
      </c>
      <c r="G313" t="s">
        <v>747</v>
      </c>
      <c r="H313" t="s">
        <v>354</v>
      </c>
      <c r="I313">
        <v>1679430935.214286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322.9728445791371</v>
      </c>
      <c r="AK313">
        <v>336.9888666666666</v>
      </c>
      <c r="AL313">
        <v>-3.376101714931488</v>
      </c>
      <c r="AM313">
        <v>64.85092903669198</v>
      </c>
      <c r="AN313">
        <f>(AP313 - AO313 + BO313*1E3/(8.314*(BQ313+273.15)) * AR313/BN313 * AQ313) * BN313/(100*BB313) * 1000/(1000 - AP313)</f>
        <v>0</v>
      </c>
      <c r="AO313">
        <v>24.12832227570022</v>
      </c>
      <c r="AP313">
        <v>24.32520769230772</v>
      </c>
      <c r="AQ313">
        <v>2.210908633314275E-05</v>
      </c>
      <c r="AR313">
        <v>96.61974573591498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1.1</v>
      </c>
      <c r="BC313">
        <v>0.5</v>
      </c>
      <c r="BD313" t="s">
        <v>355</v>
      </c>
      <c r="BE313">
        <v>2</v>
      </c>
      <c r="BF313" t="b">
        <v>1</v>
      </c>
      <c r="BG313">
        <v>1679430935.214286</v>
      </c>
      <c r="BH313">
        <v>352.5823571428572</v>
      </c>
      <c r="BI313">
        <v>331.3545357142856</v>
      </c>
      <c r="BJ313">
        <v>24.31226071428571</v>
      </c>
      <c r="BK313">
        <v>24.11255</v>
      </c>
      <c r="BL313">
        <v>355.5225714285714</v>
      </c>
      <c r="BM313">
        <v>24.40802857142857</v>
      </c>
      <c r="BN313">
        <v>500.0672857142857</v>
      </c>
      <c r="BO313">
        <v>89.77115714285715</v>
      </c>
      <c r="BP313">
        <v>0.1000192535714286</v>
      </c>
      <c r="BQ313">
        <v>26.84200714285714</v>
      </c>
      <c r="BR313">
        <v>27.51275714285714</v>
      </c>
      <c r="BS313">
        <v>999.9000000000002</v>
      </c>
      <c r="BT313">
        <v>0</v>
      </c>
      <c r="BU313">
        <v>0</v>
      </c>
      <c r="BV313">
        <v>9994.35</v>
      </c>
      <c r="BW313">
        <v>0</v>
      </c>
      <c r="BX313">
        <v>13.4897</v>
      </c>
      <c r="BY313">
        <v>21.22782857142857</v>
      </c>
      <c r="BZ313">
        <v>361.3680000000001</v>
      </c>
      <c r="CA313">
        <v>339.5416071428571</v>
      </c>
      <c r="CB313">
        <v>0.1997035357142857</v>
      </c>
      <c r="CC313">
        <v>331.3545357142856</v>
      </c>
      <c r="CD313">
        <v>24.11255</v>
      </c>
      <c r="CE313">
        <v>2.182538928571429</v>
      </c>
      <c r="CF313">
        <v>2.164610714285714</v>
      </c>
      <c r="CG313">
        <v>18.83471785714286</v>
      </c>
      <c r="CH313">
        <v>18.70277857142857</v>
      </c>
      <c r="CI313">
        <v>1999.949642857143</v>
      </c>
      <c r="CJ313">
        <v>0.9799997499999998</v>
      </c>
      <c r="CK313">
        <v>0.02000048214285715</v>
      </c>
      <c r="CL313">
        <v>0</v>
      </c>
      <c r="CM313">
        <v>2.305914285714286</v>
      </c>
      <c r="CN313">
        <v>0</v>
      </c>
      <c r="CO313">
        <v>2217.371428571428</v>
      </c>
      <c r="CP313">
        <v>16749.02857142857</v>
      </c>
      <c r="CQ313">
        <v>38.52649999999999</v>
      </c>
      <c r="CR313">
        <v>39.78099999999999</v>
      </c>
      <c r="CS313">
        <v>38.511</v>
      </c>
      <c r="CT313">
        <v>38.79435714285714</v>
      </c>
      <c r="CU313">
        <v>37.82782142857143</v>
      </c>
      <c r="CV313">
        <v>1959.949642857143</v>
      </c>
      <c r="CW313">
        <v>40</v>
      </c>
      <c r="CX313">
        <v>0</v>
      </c>
      <c r="CY313">
        <v>1679430950.1</v>
      </c>
      <c r="CZ313">
        <v>0</v>
      </c>
      <c r="DA313">
        <v>0</v>
      </c>
      <c r="DB313" t="s">
        <v>356</v>
      </c>
      <c r="DC313">
        <v>1678823626.5</v>
      </c>
      <c r="DD313">
        <v>1678823640.5</v>
      </c>
      <c r="DE313">
        <v>0</v>
      </c>
      <c r="DF313">
        <v>1.239</v>
      </c>
      <c r="DG313">
        <v>0.006</v>
      </c>
      <c r="DH313">
        <v>-2.298</v>
      </c>
      <c r="DI313">
        <v>-0.146</v>
      </c>
      <c r="DJ313">
        <v>420</v>
      </c>
      <c r="DK313">
        <v>21</v>
      </c>
      <c r="DL313">
        <v>0.57</v>
      </c>
      <c r="DM313">
        <v>0.05</v>
      </c>
      <c r="DN313">
        <v>20.85457</v>
      </c>
      <c r="DO313">
        <v>7.690588367729891</v>
      </c>
      <c r="DP313">
        <v>0.7776270700663656</v>
      </c>
      <c r="DQ313">
        <v>0</v>
      </c>
      <c r="DR313">
        <v>0.2041653</v>
      </c>
      <c r="DS313">
        <v>-0.1242311369606007</v>
      </c>
      <c r="DT313">
        <v>0.01398287984858627</v>
      </c>
      <c r="DU313">
        <v>0</v>
      </c>
      <c r="DV313">
        <v>0</v>
      </c>
      <c r="DW313">
        <v>2</v>
      </c>
      <c r="DX313" t="s">
        <v>381</v>
      </c>
      <c r="DY313">
        <v>2.98341</v>
      </c>
      <c r="DZ313">
        <v>2.71554</v>
      </c>
      <c r="EA313">
        <v>0.0777514</v>
      </c>
      <c r="EB313">
        <v>0.0723394</v>
      </c>
      <c r="EC313">
        <v>0.107867</v>
      </c>
      <c r="ED313">
        <v>0.105161</v>
      </c>
      <c r="EE313">
        <v>29339.3</v>
      </c>
      <c r="EF313">
        <v>29613.2</v>
      </c>
      <c r="EG313">
        <v>29564.6</v>
      </c>
      <c r="EH313">
        <v>29521</v>
      </c>
      <c r="EI313">
        <v>34936.8</v>
      </c>
      <c r="EJ313">
        <v>35102.7</v>
      </c>
      <c r="EK313">
        <v>41647.6</v>
      </c>
      <c r="EL313">
        <v>42064</v>
      </c>
      <c r="EM313">
        <v>1.97575</v>
      </c>
      <c r="EN313">
        <v>1.9035</v>
      </c>
      <c r="EO313">
        <v>0.110827</v>
      </c>
      <c r="EP313">
        <v>0</v>
      </c>
      <c r="EQ313">
        <v>25.7073</v>
      </c>
      <c r="ER313">
        <v>999.9</v>
      </c>
      <c r="ES313">
        <v>57.1</v>
      </c>
      <c r="ET313">
        <v>30.4</v>
      </c>
      <c r="EU313">
        <v>27.726</v>
      </c>
      <c r="EV313">
        <v>62.5365</v>
      </c>
      <c r="EW313">
        <v>33.0889</v>
      </c>
      <c r="EX313">
        <v>1</v>
      </c>
      <c r="EY313">
        <v>-0.104024</v>
      </c>
      <c r="EZ313">
        <v>0.215016</v>
      </c>
      <c r="FA313">
        <v>20.3439</v>
      </c>
      <c r="FB313">
        <v>5.21834</v>
      </c>
      <c r="FC313">
        <v>12.0099</v>
      </c>
      <c r="FD313">
        <v>4.9893</v>
      </c>
      <c r="FE313">
        <v>3.28842</v>
      </c>
      <c r="FF313">
        <v>9999</v>
      </c>
      <c r="FG313">
        <v>9999</v>
      </c>
      <c r="FH313">
        <v>9999</v>
      </c>
      <c r="FI313">
        <v>999.9</v>
      </c>
      <c r="FJ313">
        <v>1.86739</v>
      </c>
      <c r="FK313">
        <v>1.86646</v>
      </c>
      <c r="FL313">
        <v>1.86594</v>
      </c>
      <c r="FM313">
        <v>1.86584</v>
      </c>
      <c r="FN313">
        <v>1.86768</v>
      </c>
      <c r="FO313">
        <v>1.87021</v>
      </c>
      <c r="FP313">
        <v>1.86886</v>
      </c>
      <c r="FQ313">
        <v>1.87026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-2.866</v>
      </c>
      <c r="GF313">
        <v>-0.0956</v>
      </c>
      <c r="GG313">
        <v>-1.841240210434717</v>
      </c>
      <c r="GH313">
        <v>-0.003310856085068561</v>
      </c>
      <c r="GI313">
        <v>6.863268723063948E-07</v>
      </c>
      <c r="GJ313">
        <v>-1.919107141366201E-10</v>
      </c>
      <c r="GK313">
        <v>-0.1688837207721138</v>
      </c>
      <c r="GL313">
        <v>-0.01731051475613908</v>
      </c>
      <c r="GM313">
        <v>0.001423790055903263</v>
      </c>
      <c r="GN313">
        <v>-2.424810517790065E-05</v>
      </c>
      <c r="GO313">
        <v>3</v>
      </c>
      <c r="GP313">
        <v>2318</v>
      </c>
      <c r="GQ313">
        <v>1</v>
      </c>
      <c r="GR313">
        <v>25</v>
      </c>
      <c r="GS313">
        <v>10121.9</v>
      </c>
      <c r="GT313">
        <v>10121.7</v>
      </c>
      <c r="GU313">
        <v>0.7910160000000001</v>
      </c>
      <c r="GV313">
        <v>2.23022</v>
      </c>
      <c r="GW313">
        <v>1.39648</v>
      </c>
      <c r="GX313">
        <v>2.35107</v>
      </c>
      <c r="GY313">
        <v>1.49536</v>
      </c>
      <c r="GZ313">
        <v>2.55981</v>
      </c>
      <c r="HA313">
        <v>35.2209</v>
      </c>
      <c r="HB313">
        <v>24.0787</v>
      </c>
      <c r="HC313">
        <v>18</v>
      </c>
      <c r="HD313">
        <v>528.052</v>
      </c>
      <c r="HE313">
        <v>438.017</v>
      </c>
      <c r="HF313">
        <v>24.9809</v>
      </c>
      <c r="HG313">
        <v>26.1692</v>
      </c>
      <c r="HH313">
        <v>30.0003</v>
      </c>
      <c r="HI313">
        <v>26.1719</v>
      </c>
      <c r="HJ313">
        <v>26.1206</v>
      </c>
      <c r="HK313">
        <v>15.8347</v>
      </c>
      <c r="HL313">
        <v>22.4419</v>
      </c>
      <c r="HM313">
        <v>100</v>
      </c>
      <c r="HN313">
        <v>24.9735</v>
      </c>
      <c r="HO313">
        <v>279.314</v>
      </c>
      <c r="HP313">
        <v>24.158</v>
      </c>
      <c r="HQ313">
        <v>101.106</v>
      </c>
      <c r="HR313">
        <v>101.027</v>
      </c>
    </row>
    <row r="314" spans="1:226">
      <c r="A314">
        <v>298</v>
      </c>
      <c r="B314">
        <v>1679430948</v>
      </c>
      <c r="C314">
        <v>9034.900000095367</v>
      </c>
      <c r="D314" t="s">
        <v>956</v>
      </c>
      <c r="E314" t="s">
        <v>957</v>
      </c>
      <c r="F314">
        <v>5</v>
      </c>
      <c r="G314" t="s">
        <v>747</v>
      </c>
      <c r="H314" t="s">
        <v>354</v>
      </c>
      <c r="I314">
        <v>1679430940.5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305.9926249093096</v>
      </c>
      <c r="AK314">
        <v>320.1386181818182</v>
      </c>
      <c r="AL314">
        <v>-3.368830015967125</v>
      </c>
      <c r="AM314">
        <v>64.85092903669198</v>
      </c>
      <c r="AN314">
        <f>(AP314 - AO314 + BO314*1E3/(8.314*(BQ314+273.15)) * AR314/BN314 * AQ314) * BN314/(100*BB314) * 1000/(1000 - AP314)</f>
        <v>0</v>
      </c>
      <c r="AO314">
        <v>24.12977330632706</v>
      </c>
      <c r="AP314">
        <v>24.32711868131869</v>
      </c>
      <c r="AQ314">
        <v>8.719787956501449E-06</v>
      </c>
      <c r="AR314">
        <v>96.61974573591498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1.1</v>
      </c>
      <c r="BC314">
        <v>0.5</v>
      </c>
      <c r="BD314" t="s">
        <v>355</v>
      </c>
      <c r="BE314">
        <v>2</v>
      </c>
      <c r="BF314" t="b">
        <v>1</v>
      </c>
      <c r="BG314">
        <v>1679430940.5</v>
      </c>
      <c r="BH314">
        <v>335.3551851851851</v>
      </c>
      <c r="BI314">
        <v>313.7677777777778</v>
      </c>
      <c r="BJ314">
        <v>24.31909259259259</v>
      </c>
      <c r="BK314">
        <v>24.12635185185185</v>
      </c>
      <c r="BL314">
        <v>338.2452592592593</v>
      </c>
      <c r="BM314">
        <v>24.41478888888889</v>
      </c>
      <c r="BN314">
        <v>500.0604074074075</v>
      </c>
      <c r="BO314">
        <v>89.77209259259259</v>
      </c>
      <c r="BP314">
        <v>0.0999788814814815</v>
      </c>
      <c r="BQ314">
        <v>26.8459037037037</v>
      </c>
      <c r="BR314">
        <v>27.51495925925926</v>
      </c>
      <c r="BS314">
        <v>999.9000000000001</v>
      </c>
      <c r="BT314">
        <v>0</v>
      </c>
      <c r="BU314">
        <v>0</v>
      </c>
      <c r="BV314">
        <v>10000.89444444445</v>
      </c>
      <c r="BW314">
        <v>0</v>
      </c>
      <c r="BX314">
        <v>13.48591111111111</v>
      </c>
      <c r="BY314">
        <v>21.58736666666667</v>
      </c>
      <c r="BZ314">
        <v>343.7139999999999</v>
      </c>
      <c r="CA314">
        <v>321.525074074074</v>
      </c>
      <c r="CB314">
        <v>0.1927232222222223</v>
      </c>
      <c r="CC314">
        <v>313.7677777777778</v>
      </c>
      <c r="CD314">
        <v>24.12635185185185</v>
      </c>
      <c r="CE314">
        <v>2.183174074074074</v>
      </c>
      <c r="CF314">
        <v>2.165872962962963</v>
      </c>
      <c r="CG314">
        <v>18.83937407407407</v>
      </c>
      <c r="CH314">
        <v>18.7120962962963</v>
      </c>
      <c r="CI314">
        <v>1999.947037037037</v>
      </c>
      <c r="CJ314">
        <v>0.980001111111111</v>
      </c>
      <c r="CK314">
        <v>0.01999915555555556</v>
      </c>
      <c r="CL314">
        <v>0</v>
      </c>
      <c r="CM314">
        <v>2.252040740740741</v>
      </c>
      <c r="CN314">
        <v>0</v>
      </c>
      <c r="CO314">
        <v>2216.687037037037</v>
      </c>
      <c r="CP314">
        <v>16749.01111111111</v>
      </c>
      <c r="CQ314">
        <v>38.63403703703703</v>
      </c>
      <c r="CR314">
        <v>39.89099999999999</v>
      </c>
      <c r="CS314">
        <v>38.61322222222221</v>
      </c>
      <c r="CT314">
        <v>38.93022222222222</v>
      </c>
      <c r="CU314">
        <v>37.92562962962963</v>
      </c>
      <c r="CV314">
        <v>1959.95</v>
      </c>
      <c r="CW314">
        <v>39.99740740740741</v>
      </c>
      <c r="CX314">
        <v>0</v>
      </c>
      <c r="CY314">
        <v>1679430954.9</v>
      </c>
      <c r="CZ314">
        <v>0</v>
      </c>
      <c r="DA314">
        <v>0</v>
      </c>
      <c r="DB314" t="s">
        <v>356</v>
      </c>
      <c r="DC314">
        <v>1678823626.5</v>
      </c>
      <c r="DD314">
        <v>1678823640.5</v>
      </c>
      <c r="DE314">
        <v>0</v>
      </c>
      <c r="DF314">
        <v>1.239</v>
      </c>
      <c r="DG314">
        <v>0.006</v>
      </c>
      <c r="DH314">
        <v>-2.298</v>
      </c>
      <c r="DI314">
        <v>-0.146</v>
      </c>
      <c r="DJ314">
        <v>420</v>
      </c>
      <c r="DK314">
        <v>21</v>
      </c>
      <c r="DL314">
        <v>0.57</v>
      </c>
      <c r="DM314">
        <v>0.05</v>
      </c>
      <c r="DN314">
        <v>21.366175</v>
      </c>
      <c r="DO314">
        <v>4.022564352720397</v>
      </c>
      <c r="DP314">
        <v>0.4101637451981831</v>
      </c>
      <c r="DQ314">
        <v>0</v>
      </c>
      <c r="DR314">
        <v>0.198973825</v>
      </c>
      <c r="DS314">
        <v>-0.06570543714821843</v>
      </c>
      <c r="DT314">
        <v>0.01139623059806948</v>
      </c>
      <c r="DU314">
        <v>1</v>
      </c>
      <c r="DV314">
        <v>1</v>
      </c>
      <c r="DW314">
        <v>2</v>
      </c>
      <c r="DX314" t="s">
        <v>357</v>
      </c>
      <c r="DY314">
        <v>2.98354</v>
      </c>
      <c r="DZ314">
        <v>2.71562</v>
      </c>
      <c r="EA314">
        <v>0.0746037</v>
      </c>
      <c r="EB314">
        <v>0.06909800000000001</v>
      </c>
      <c r="EC314">
        <v>0.107877</v>
      </c>
      <c r="ED314">
        <v>0.105157</v>
      </c>
      <c r="EE314">
        <v>29439.5</v>
      </c>
      <c r="EF314">
        <v>29716.5</v>
      </c>
      <c r="EG314">
        <v>29564.6</v>
      </c>
      <c r="EH314">
        <v>29520.8</v>
      </c>
      <c r="EI314">
        <v>34936</v>
      </c>
      <c r="EJ314">
        <v>35102.4</v>
      </c>
      <c r="EK314">
        <v>41647.3</v>
      </c>
      <c r="EL314">
        <v>42063.6</v>
      </c>
      <c r="EM314">
        <v>1.97582</v>
      </c>
      <c r="EN314">
        <v>1.9036</v>
      </c>
      <c r="EO314">
        <v>0.110161</v>
      </c>
      <c r="EP314">
        <v>0</v>
      </c>
      <c r="EQ314">
        <v>25.7096</v>
      </c>
      <c r="ER314">
        <v>999.9</v>
      </c>
      <c r="ES314">
        <v>57.1</v>
      </c>
      <c r="ET314">
        <v>30.4</v>
      </c>
      <c r="EU314">
        <v>27.7263</v>
      </c>
      <c r="EV314">
        <v>62.2765</v>
      </c>
      <c r="EW314">
        <v>32.9848</v>
      </c>
      <c r="EX314">
        <v>1</v>
      </c>
      <c r="EY314">
        <v>-0.103887</v>
      </c>
      <c r="EZ314">
        <v>0.266882</v>
      </c>
      <c r="FA314">
        <v>20.3437</v>
      </c>
      <c r="FB314">
        <v>5.21909</v>
      </c>
      <c r="FC314">
        <v>12.0099</v>
      </c>
      <c r="FD314">
        <v>4.9895</v>
      </c>
      <c r="FE314">
        <v>3.28855</v>
      </c>
      <c r="FF314">
        <v>9999</v>
      </c>
      <c r="FG314">
        <v>9999</v>
      </c>
      <c r="FH314">
        <v>9999</v>
      </c>
      <c r="FI314">
        <v>999.9</v>
      </c>
      <c r="FJ314">
        <v>1.86739</v>
      </c>
      <c r="FK314">
        <v>1.86646</v>
      </c>
      <c r="FL314">
        <v>1.86593</v>
      </c>
      <c r="FM314">
        <v>1.86584</v>
      </c>
      <c r="FN314">
        <v>1.86768</v>
      </c>
      <c r="FO314">
        <v>1.8702</v>
      </c>
      <c r="FP314">
        <v>1.86884</v>
      </c>
      <c r="FQ314">
        <v>1.87025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-2.818</v>
      </c>
      <c r="GF314">
        <v>-0.09569999999999999</v>
      </c>
      <c r="GG314">
        <v>-1.841240210434717</v>
      </c>
      <c r="GH314">
        <v>-0.003310856085068561</v>
      </c>
      <c r="GI314">
        <v>6.863268723063948E-07</v>
      </c>
      <c r="GJ314">
        <v>-1.919107141366201E-10</v>
      </c>
      <c r="GK314">
        <v>-0.1688837207721138</v>
      </c>
      <c r="GL314">
        <v>-0.01731051475613908</v>
      </c>
      <c r="GM314">
        <v>0.001423790055903263</v>
      </c>
      <c r="GN314">
        <v>-2.424810517790065E-05</v>
      </c>
      <c r="GO314">
        <v>3</v>
      </c>
      <c r="GP314">
        <v>2318</v>
      </c>
      <c r="GQ314">
        <v>1</v>
      </c>
      <c r="GR314">
        <v>25</v>
      </c>
      <c r="GS314">
        <v>10122</v>
      </c>
      <c r="GT314">
        <v>10121.8</v>
      </c>
      <c r="GU314">
        <v>0.753174</v>
      </c>
      <c r="GV314">
        <v>2.23755</v>
      </c>
      <c r="GW314">
        <v>1.39648</v>
      </c>
      <c r="GX314">
        <v>2.34863</v>
      </c>
      <c r="GY314">
        <v>1.49536</v>
      </c>
      <c r="GZ314">
        <v>2.48535</v>
      </c>
      <c r="HA314">
        <v>35.2209</v>
      </c>
      <c r="HB314">
        <v>24.0787</v>
      </c>
      <c r="HC314">
        <v>18</v>
      </c>
      <c r="HD314">
        <v>528.101</v>
      </c>
      <c r="HE314">
        <v>438.076</v>
      </c>
      <c r="HF314">
        <v>24.963</v>
      </c>
      <c r="HG314">
        <v>26.1692</v>
      </c>
      <c r="HH314">
        <v>30.0003</v>
      </c>
      <c r="HI314">
        <v>26.1719</v>
      </c>
      <c r="HJ314">
        <v>26.1206</v>
      </c>
      <c r="HK314">
        <v>15.0937</v>
      </c>
      <c r="HL314">
        <v>22.4419</v>
      </c>
      <c r="HM314">
        <v>100</v>
      </c>
      <c r="HN314">
        <v>24.9524</v>
      </c>
      <c r="HO314">
        <v>265.947</v>
      </c>
      <c r="HP314">
        <v>24.158</v>
      </c>
      <c r="HQ314">
        <v>101.106</v>
      </c>
      <c r="HR314">
        <v>101.027</v>
      </c>
    </row>
    <row r="315" spans="1:226">
      <c r="A315">
        <v>299</v>
      </c>
      <c r="B315">
        <v>1679430953</v>
      </c>
      <c r="C315">
        <v>9039.900000095367</v>
      </c>
      <c r="D315" t="s">
        <v>958</v>
      </c>
      <c r="E315" t="s">
        <v>959</v>
      </c>
      <c r="F315">
        <v>5</v>
      </c>
      <c r="G315" t="s">
        <v>747</v>
      </c>
      <c r="H315" t="s">
        <v>354</v>
      </c>
      <c r="I315">
        <v>1679430945.214286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288.849361146472</v>
      </c>
      <c r="AK315">
        <v>303.1410363636364</v>
      </c>
      <c r="AL315">
        <v>-3.400935648075762</v>
      </c>
      <c r="AM315">
        <v>64.85092903669198</v>
      </c>
      <c r="AN315">
        <f>(AP315 - AO315 + BO315*1E3/(8.314*(BQ315+273.15)) * AR315/BN315 * AQ315) * BN315/(100*BB315) * 1000/(1000 - AP315)</f>
        <v>0</v>
      </c>
      <c r="AO315">
        <v>24.12622897230095</v>
      </c>
      <c r="AP315">
        <v>24.32796483516484</v>
      </c>
      <c r="AQ315">
        <v>2.495825452335722E-07</v>
      </c>
      <c r="AR315">
        <v>96.61974573591498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1.1</v>
      </c>
      <c r="BC315">
        <v>0.5</v>
      </c>
      <c r="BD315" t="s">
        <v>355</v>
      </c>
      <c r="BE315">
        <v>2</v>
      </c>
      <c r="BF315" t="b">
        <v>1</v>
      </c>
      <c r="BG315">
        <v>1679430945.214286</v>
      </c>
      <c r="BH315">
        <v>319.8454642857143</v>
      </c>
      <c r="BI315">
        <v>298.0746071428571</v>
      </c>
      <c r="BJ315">
        <v>24.32481785714285</v>
      </c>
      <c r="BK315">
        <v>24.12790357142857</v>
      </c>
      <c r="BL315">
        <v>322.6901428571429</v>
      </c>
      <c r="BM315">
        <v>24.42046785714286</v>
      </c>
      <c r="BN315">
        <v>500.0774642857142</v>
      </c>
      <c r="BO315">
        <v>89.77400714285714</v>
      </c>
      <c r="BP315">
        <v>0.1000452928571429</v>
      </c>
      <c r="BQ315">
        <v>26.84809642857143</v>
      </c>
      <c r="BR315">
        <v>27.51630357142857</v>
      </c>
      <c r="BS315">
        <v>999.9000000000002</v>
      </c>
      <c r="BT315">
        <v>0</v>
      </c>
      <c r="BU315">
        <v>0</v>
      </c>
      <c r="BV315">
        <v>9994.188214285716</v>
      </c>
      <c r="BW315">
        <v>0</v>
      </c>
      <c r="BX315">
        <v>13.48605</v>
      </c>
      <c r="BY315">
        <v>21.77083928571428</v>
      </c>
      <c r="BZ315">
        <v>327.8196785714285</v>
      </c>
      <c r="CA315">
        <v>305.4444642857143</v>
      </c>
      <c r="CB315">
        <v>0.1969016071428571</v>
      </c>
      <c r="CC315">
        <v>298.0746071428571</v>
      </c>
      <c r="CD315">
        <v>24.12790357142857</v>
      </c>
      <c r="CE315">
        <v>2.183735</v>
      </c>
      <c r="CF315">
        <v>2.166058214285715</v>
      </c>
      <c r="CG315">
        <v>18.84348571428571</v>
      </c>
      <c r="CH315">
        <v>18.71346785714286</v>
      </c>
      <c r="CI315">
        <v>1999.968214285715</v>
      </c>
      <c r="CJ315">
        <v>0.9800024285714285</v>
      </c>
      <c r="CK315">
        <v>0.01999786071428572</v>
      </c>
      <c r="CL315">
        <v>0</v>
      </c>
      <c r="CM315">
        <v>2.215667857142857</v>
      </c>
      <c r="CN315">
        <v>0</v>
      </c>
      <c r="CO315">
        <v>2216.085714285714</v>
      </c>
      <c r="CP315">
        <v>16749.19642857143</v>
      </c>
      <c r="CQ315">
        <v>38.73192857142857</v>
      </c>
      <c r="CR315">
        <v>39.98864285714286</v>
      </c>
      <c r="CS315">
        <v>38.69617857142856</v>
      </c>
      <c r="CT315">
        <v>39.04210714285714</v>
      </c>
      <c r="CU315">
        <v>38.01539285714285</v>
      </c>
      <c r="CV315">
        <v>1959.973928571428</v>
      </c>
      <c r="CW315">
        <v>39.99464285714286</v>
      </c>
      <c r="CX315">
        <v>0</v>
      </c>
      <c r="CY315">
        <v>1679430960.3</v>
      </c>
      <c r="CZ315">
        <v>0</v>
      </c>
      <c r="DA315">
        <v>0</v>
      </c>
      <c r="DB315" t="s">
        <v>356</v>
      </c>
      <c r="DC315">
        <v>1678823626.5</v>
      </c>
      <c r="DD315">
        <v>1678823640.5</v>
      </c>
      <c r="DE315">
        <v>0</v>
      </c>
      <c r="DF315">
        <v>1.239</v>
      </c>
      <c r="DG315">
        <v>0.006</v>
      </c>
      <c r="DH315">
        <v>-2.298</v>
      </c>
      <c r="DI315">
        <v>-0.146</v>
      </c>
      <c r="DJ315">
        <v>420</v>
      </c>
      <c r="DK315">
        <v>21</v>
      </c>
      <c r="DL315">
        <v>0.57</v>
      </c>
      <c r="DM315">
        <v>0.05</v>
      </c>
      <c r="DN315">
        <v>21.62623902439024</v>
      </c>
      <c r="DO315">
        <v>2.557766550522637</v>
      </c>
      <c r="DP315">
        <v>0.2610484908492248</v>
      </c>
      <c r="DQ315">
        <v>0</v>
      </c>
      <c r="DR315">
        <v>0.1957593902439024</v>
      </c>
      <c r="DS315">
        <v>0.02646635540069701</v>
      </c>
      <c r="DT315">
        <v>0.006694191999833629</v>
      </c>
      <c r="DU315">
        <v>1</v>
      </c>
      <c r="DV315">
        <v>1</v>
      </c>
      <c r="DW315">
        <v>2</v>
      </c>
      <c r="DX315" t="s">
        <v>357</v>
      </c>
      <c r="DY315">
        <v>2.98376</v>
      </c>
      <c r="DZ315">
        <v>2.71554</v>
      </c>
      <c r="EA315">
        <v>0.071351</v>
      </c>
      <c r="EB315">
        <v>0.0657644</v>
      </c>
      <c r="EC315">
        <v>0.107873</v>
      </c>
      <c r="ED315">
        <v>0.105142</v>
      </c>
      <c r="EE315">
        <v>29543.1</v>
      </c>
      <c r="EF315">
        <v>29822.2</v>
      </c>
      <c r="EG315">
        <v>29564.8</v>
      </c>
      <c r="EH315">
        <v>29520.1</v>
      </c>
      <c r="EI315">
        <v>34936.5</v>
      </c>
      <c r="EJ315">
        <v>35102.6</v>
      </c>
      <c r="EK315">
        <v>41647.6</v>
      </c>
      <c r="EL315">
        <v>42063.1</v>
      </c>
      <c r="EM315">
        <v>1.9763</v>
      </c>
      <c r="EN315">
        <v>1.90397</v>
      </c>
      <c r="EO315">
        <v>0.109851</v>
      </c>
      <c r="EP315">
        <v>0</v>
      </c>
      <c r="EQ315">
        <v>25.7119</v>
      </c>
      <c r="ER315">
        <v>999.9</v>
      </c>
      <c r="ES315">
        <v>57.1</v>
      </c>
      <c r="ET315">
        <v>30.4</v>
      </c>
      <c r="EU315">
        <v>27.7257</v>
      </c>
      <c r="EV315">
        <v>62.7665</v>
      </c>
      <c r="EW315">
        <v>32.5521</v>
      </c>
      <c r="EX315">
        <v>1</v>
      </c>
      <c r="EY315">
        <v>-0.103841</v>
      </c>
      <c r="EZ315">
        <v>0.26043</v>
      </c>
      <c r="FA315">
        <v>20.3435</v>
      </c>
      <c r="FB315">
        <v>5.21894</v>
      </c>
      <c r="FC315">
        <v>12.0099</v>
      </c>
      <c r="FD315">
        <v>4.9898</v>
      </c>
      <c r="FE315">
        <v>3.28865</v>
      </c>
      <c r="FF315">
        <v>9999</v>
      </c>
      <c r="FG315">
        <v>9999</v>
      </c>
      <c r="FH315">
        <v>9999</v>
      </c>
      <c r="FI315">
        <v>999.9</v>
      </c>
      <c r="FJ315">
        <v>1.86738</v>
      </c>
      <c r="FK315">
        <v>1.86646</v>
      </c>
      <c r="FL315">
        <v>1.86595</v>
      </c>
      <c r="FM315">
        <v>1.86584</v>
      </c>
      <c r="FN315">
        <v>1.86768</v>
      </c>
      <c r="FO315">
        <v>1.87017</v>
      </c>
      <c r="FP315">
        <v>1.86886</v>
      </c>
      <c r="FQ315">
        <v>1.87026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-2.768</v>
      </c>
      <c r="GF315">
        <v>-0.0956</v>
      </c>
      <c r="GG315">
        <v>-1.841240210434717</v>
      </c>
      <c r="GH315">
        <v>-0.003310856085068561</v>
      </c>
      <c r="GI315">
        <v>6.863268723063948E-07</v>
      </c>
      <c r="GJ315">
        <v>-1.919107141366201E-10</v>
      </c>
      <c r="GK315">
        <v>-0.1688837207721138</v>
      </c>
      <c r="GL315">
        <v>-0.01731051475613908</v>
      </c>
      <c r="GM315">
        <v>0.001423790055903263</v>
      </c>
      <c r="GN315">
        <v>-2.424810517790065E-05</v>
      </c>
      <c r="GO315">
        <v>3</v>
      </c>
      <c r="GP315">
        <v>2318</v>
      </c>
      <c r="GQ315">
        <v>1</v>
      </c>
      <c r="GR315">
        <v>25</v>
      </c>
      <c r="GS315">
        <v>10122.1</v>
      </c>
      <c r="GT315">
        <v>10121.9</v>
      </c>
      <c r="GU315">
        <v>0.720215</v>
      </c>
      <c r="GV315">
        <v>2.24121</v>
      </c>
      <c r="GW315">
        <v>1.39771</v>
      </c>
      <c r="GX315">
        <v>2.34863</v>
      </c>
      <c r="GY315">
        <v>1.49536</v>
      </c>
      <c r="GZ315">
        <v>2.45972</v>
      </c>
      <c r="HA315">
        <v>35.2209</v>
      </c>
      <c r="HB315">
        <v>24.07</v>
      </c>
      <c r="HC315">
        <v>18</v>
      </c>
      <c r="HD315">
        <v>528.4160000000001</v>
      </c>
      <c r="HE315">
        <v>438.302</v>
      </c>
      <c r="HF315">
        <v>24.9451</v>
      </c>
      <c r="HG315">
        <v>26.1695</v>
      </c>
      <c r="HH315">
        <v>30.0002</v>
      </c>
      <c r="HI315">
        <v>26.1719</v>
      </c>
      <c r="HJ315">
        <v>26.1206</v>
      </c>
      <c r="HK315">
        <v>14.4273</v>
      </c>
      <c r="HL315">
        <v>22.4419</v>
      </c>
      <c r="HM315">
        <v>100</v>
      </c>
      <c r="HN315">
        <v>24.9399</v>
      </c>
      <c r="HO315">
        <v>245.91</v>
      </c>
      <c r="HP315">
        <v>24.158</v>
      </c>
      <c r="HQ315">
        <v>101.107</v>
      </c>
      <c r="HR315">
        <v>101.025</v>
      </c>
    </row>
    <row r="316" spans="1:226">
      <c r="A316">
        <v>300</v>
      </c>
      <c r="B316">
        <v>1679430958</v>
      </c>
      <c r="C316">
        <v>9044.900000095367</v>
      </c>
      <c r="D316" t="s">
        <v>960</v>
      </c>
      <c r="E316" t="s">
        <v>961</v>
      </c>
      <c r="F316">
        <v>5</v>
      </c>
      <c r="G316" t="s">
        <v>747</v>
      </c>
      <c r="H316" t="s">
        <v>354</v>
      </c>
      <c r="I316">
        <v>1679430950.5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272.0192887219597</v>
      </c>
      <c r="AK316">
        <v>286.2813333333333</v>
      </c>
      <c r="AL316">
        <v>-3.36828188538849</v>
      </c>
      <c r="AM316">
        <v>64.85092903669198</v>
      </c>
      <c r="AN316">
        <f>(AP316 - AO316 + BO316*1E3/(8.314*(BQ316+273.15)) * AR316/BN316 * AQ316) * BN316/(100*BB316) * 1000/(1000 - AP316)</f>
        <v>0</v>
      </c>
      <c r="AO316">
        <v>24.12251851812955</v>
      </c>
      <c r="AP316">
        <v>24.32712087912089</v>
      </c>
      <c r="AQ316">
        <v>-1.198481448619653E-06</v>
      </c>
      <c r="AR316">
        <v>96.61974573591498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1.1</v>
      </c>
      <c r="BC316">
        <v>0.5</v>
      </c>
      <c r="BD316" t="s">
        <v>355</v>
      </c>
      <c r="BE316">
        <v>2</v>
      </c>
      <c r="BF316" t="b">
        <v>1</v>
      </c>
      <c r="BG316">
        <v>1679430950.5</v>
      </c>
      <c r="BH316">
        <v>302.4055555555556</v>
      </c>
      <c r="BI316">
        <v>280.5547777777778</v>
      </c>
      <c r="BJ316">
        <v>24.32712592592593</v>
      </c>
      <c r="BK316">
        <v>24.12456296296296</v>
      </c>
      <c r="BL316">
        <v>305.1987777777778</v>
      </c>
      <c r="BM316">
        <v>24.42275555555555</v>
      </c>
      <c r="BN316">
        <v>500.0605555555557</v>
      </c>
      <c r="BO316">
        <v>89.77365555555555</v>
      </c>
      <c r="BP316">
        <v>0.0999914185185185</v>
      </c>
      <c r="BQ316">
        <v>26.84982592592592</v>
      </c>
      <c r="BR316">
        <v>27.51257407407407</v>
      </c>
      <c r="BS316">
        <v>999.9000000000001</v>
      </c>
      <c r="BT316">
        <v>0</v>
      </c>
      <c r="BU316">
        <v>0</v>
      </c>
      <c r="BV316">
        <v>9993.487777777777</v>
      </c>
      <c r="BW316">
        <v>0</v>
      </c>
      <c r="BX316">
        <v>13.48601481481482</v>
      </c>
      <c r="BY316">
        <v>21.85068888888889</v>
      </c>
      <c r="BZ316">
        <v>309.9456666666666</v>
      </c>
      <c r="CA316">
        <v>287.4904444444444</v>
      </c>
      <c r="CB316">
        <v>0.2025535555555555</v>
      </c>
      <c r="CC316">
        <v>280.5547777777778</v>
      </c>
      <c r="CD316">
        <v>24.12456296296296</v>
      </c>
      <c r="CE316">
        <v>2.183933333333334</v>
      </c>
      <c r="CF316">
        <v>2.165750000000001</v>
      </c>
      <c r="CG316">
        <v>18.84494444444445</v>
      </c>
      <c r="CH316">
        <v>18.71118518518519</v>
      </c>
      <c r="CI316">
        <v>1999.951111111111</v>
      </c>
      <c r="CJ316">
        <v>0.9800037777777776</v>
      </c>
      <c r="CK316">
        <v>0.01999652222222223</v>
      </c>
      <c r="CL316">
        <v>0</v>
      </c>
      <c r="CM316">
        <v>2.220592592592593</v>
      </c>
      <c r="CN316">
        <v>0</v>
      </c>
      <c r="CO316">
        <v>2215.395555555556</v>
      </c>
      <c r="CP316">
        <v>16749.05925925926</v>
      </c>
      <c r="CQ316">
        <v>38.84233333333333</v>
      </c>
      <c r="CR316">
        <v>40.09929629629629</v>
      </c>
      <c r="CS316">
        <v>38.79144444444444</v>
      </c>
      <c r="CT316">
        <v>39.171</v>
      </c>
      <c r="CU316">
        <v>38.11551851851851</v>
      </c>
      <c r="CV316">
        <v>1959.960370370371</v>
      </c>
      <c r="CW316">
        <v>39.99111111111111</v>
      </c>
      <c r="CX316">
        <v>0</v>
      </c>
      <c r="CY316">
        <v>1679430965.1</v>
      </c>
      <c r="CZ316">
        <v>0</v>
      </c>
      <c r="DA316">
        <v>0</v>
      </c>
      <c r="DB316" t="s">
        <v>356</v>
      </c>
      <c r="DC316">
        <v>1678823626.5</v>
      </c>
      <c r="DD316">
        <v>1678823640.5</v>
      </c>
      <c r="DE316">
        <v>0</v>
      </c>
      <c r="DF316">
        <v>1.239</v>
      </c>
      <c r="DG316">
        <v>0.006</v>
      </c>
      <c r="DH316">
        <v>-2.298</v>
      </c>
      <c r="DI316">
        <v>-0.146</v>
      </c>
      <c r="DJ316">
        <v>420</v>
      </c>
      <c r="DK316">
        <v>21</v>
      </c>
      <c r="DL316">
        <v>0.57</v>
      </c>
      <c r="DM316">
        <v>0.05</v>
      </c>
      <c r="DN316">
        <v>21.77741951219512</v>
      </c>
      <c r="DO316">
        <v>1.200704529616754</v>
      </c>
      <c r="DP316">
        <v>0.1380779935478533</v>
      </c>
      <c r="DQ316">
        <v>0</v>
      </c>
      <c r="DR316">
        <v>0.1986803902439024</v>
      </c>
      <c r="DS316">
        <v>0.06443527526132407</v>
      </c>
      <c r="DT316">
        <v>0.006425859015852446</v>
      </c>
      <c r="DU316">
        <v>1</v>
      </c>
      <c r="DV316">
        <v>1</v>
      </c>
      <c r="DW316">
        <v>2</v>
      </c>
      <c r="DX316" t="s">
        <v>357</v>
      </c>
      <c r="DY316">
        <v>2.98367</v>
      </c>
      <c r="DZ316">
        <v>2.71528</v>
      </c>
      <c r="EA316">
        <v>0.06804979999999999</v>
      </c>
      <c r="EB316">
        <v>0.0624133</v>
      </c>
      <c r="EC316">
        <v>0.107867</v>
      </c>
      <c r="ED316">
        <v>0.105116</v>
      </c>
      <c r="EE316">
        <v>29647.3</v>
      </c>
      <c r="EF316">
        <v>29929.3</v>
      </c>
      <c r="EG316">
        <v>29564</v>
      </c>
      <c r="EH316">
        <v>29520.2</v>
      </c>
      <c r="EI316">
        <v>34935.8</v>
      </c>
      <c r="EJ316">
        <v>35103.5</v>
      </c>
      <c r="EK316">
        <v>41646.7</v>
      </c>
      <c r="EL316">
        <v>42063.1</v>
      </c>
      <c r="EM316">
        <v>1.97593</v>
      </c>
      <c r="EN316">
        <v>1.9039</v>
      </c>
      <c r="EO316">
        <v>0.110086</v>
      </c>
      <c r="EP316">
        <v>0</v>
      </c>
      <c r="EQ316">
        <v>25.7141</v>
      </c>
      <c r="ER316">
        <v>999.9</v>
      </c>
      <c r="ES316">
        <v>57.1</v>
      </c>
      <c r="ET316">
        <v>30.4</v>
      </c>
      <c r="EU316">
        <v>27.7265</v>
      </c>
      <c r="EV316">
        <v>62.5965</v>
      </c>
      <c r="EW316">
        <v>32.5361</v>
      </c>
      <c r="EX316">
        <v>1</v>
      </c>
      <c r="EY316">
        <v>-0.103565</v>
      </c>
      <c r="EZ316">
        <v>0.26189</v>
      </c>
      <c r="FA316">
        <v>20.3437</v>
      </c>
      <c r="FB316">
        <v>5.21894</v>
      </c>
      <c r="FC316">
        <v>12.0099</v>
      </c>
      <c r="FD316">
        <v>4.9896</v>
      </c>
      <c r="FE316">
        <v>3.28858</v>
      </c>
      <c r="FF316">
        <v>9999</v>
      </c>
      <c r="FG316">
        <v>9999</v>
      </c>
      <c r="FH316">
        <v>9999</v>
      </c>
      <c r="FI316">
        <v>999.9</v>
      </c>
      <c r="FJ316">
        <v>1.86739</v>
      </c>
      <c r="FK316">
        <v>1.86646</v>
      </c>
      <c r="FL316">
        <v>1.86595</v>
      </c>
      <c r="FM316">
        <v>1.86584</v>
      </c>
      <c r="FN316">
        <v>1.86769</v>
      </c>
      <c r="FO316">
        <v>1.87022</v>
      </c>
      <c r="FP316">
        <v>1.86886</v>
      </c>
      <c r="FQ316">
        <v>1.87027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-2.72</v>
      </c>
      <c r="GF316">
        <v>-0.0956</v>
      </c>
      <c r="GG316">
        <v>-1.841240210434717</v>
      </c>
      <c r="GH316">
        <v>-0.003310856085068561</v>
      </c>
      <c r="GI316">
        <v>6.863268723063948E-07</v>
      </c>
      <c r="GJ316">
        <v>-1.919107141366201E-10</v>
      </c>
      <c r="GK316">
        <v>-0.1688837207721138</v>
      </c>
      <c r="GL316">
        <v>-0.01731051475613908</v>
      </c>
      <c r="GM316">
        <v>0.001423790055903263</v>
      </c>
      <c r="GN316">
        <v>-2.424810517790065E-05</v>
      </c>
      <c r="GO316">
        <v>3</v>
      </c>
      <c r="GP316">
        <v>2318</v>
      </c>
      <c r="GQ316">
        <v>1</v>
      </c>
      <c r="GR316">
        <v>25</v>
      </c>
      <c r="GS316">
        <v>10122.2</v>
      </c>
      <c r="GT316">
        <v>10122</v>
      </c>
      <c r="GU316">
        <v>0.682373</v>
      </c>
      <c r="GV316">
        <v>2.23999</v>
      </c>
      <c r="GW316">
        <v>1.39648</v>
      </c>
      <c r="GX316">
        <v>2.35107</v>
      </c>
      <c r="GY316">
        <v>1.49536</v>
      </c>
      <c r="GZ316">
        <v>2.52441</v>
      </c>
      <c r="HA316">
        <v>35.2209</v>
      </c>
      <c r="HB316">
        <v>24.0875</v>
      </c>
      <c r="HC316">
        <v>18</v>
      </c>
      <c r="HD316">
        <v>528.168</v>
      </c>
      <c r="HE316">
        <v>438.257</v>
      </c>
      <c r="HF316">
        <v>24.9296</v>
      </c>
      <c r="HG316">
        <v>26.1714</v>
      </c>
      <c r="HH316">
        <v>30.0003</v>
      </c>
      <c r="HI316">
        <v>26.1719</v>
      </c>
      <c r="HJ316">
        <v>26.1206</v>
      </c>
      <c r="HK316">
        <v>13.6692</v>
      </c>
      <c r="HL316">
        <v>22.4419</v>
      </c>
      <c r="HM316">
        <v>100</v>
      </c>
      <c r="HN316">
        <v>24.9272</v>
      </c>
      <c r="HO316">
        <v>232.552</v>
      </c>
      <c r="HP316">
        <v>24.158</v>
      </c>
      <c r="HQ316">
        <v>101.104</v>
      </c>
      <c r="HR316">
        <v>101.025</v>
      </c>
    </row>
    <row r="317" spans="1:226">
      <c r="A317">
        <v>301</v>
      </c>
      <c r="B317">
        <v>1679430962.5</v>
      </c>
      <c r="C317">
        <v>9049.400000095367</v>
      </c>
      <c r="D317" t="s">
        <v>962</v>
      </c>
      <c r="E317" t="s">
        <v>963</v>
      </c>
      <c r="F317">
        <v>5</v>
      </c>
      <c r="G317" t="s">
        <v>747</v>
      </c>
      <c r="H317" t="s">
        <v>354</v>
      </c>
      <c r="I317">
        <v>1679430954.944444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256.8553676664699</v>
      </c>
      <c r="AK317">
        <v>271.1350606060606</v>
      </c>
      <c r="AL317">
        <v>-3.365566863664716</v>
      </c>
      <c r="AM317">
        <v>64.85092903669198</v>
      </c>
      <c r="AN317">
        <f>(AP317 - AO317 + BO317*1E3/(8.314*(BQ317+273.15)) * AR317/BN317 * AQ317) * BN317/(100*BB317) * 1000/(1000 - AP317)</f>
        <v>0</v>
      </c>
      <c r="AO317">
        <v>24.1160434020756</v>
      </c>
      <c r="AP317">
        <v>24.32095054945056</v>
      </c>
      <c r="AQ317">
        <v>-7.14771210965265E-06</v>
      </c>
      <c r="AR317">
        <v>96.61974573591498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1.1</v>
      </c>
      <c r="BC317">
        <v>0.5</v>
      </c>
      <c r="BD317" t="s">
        <v>355</v>
      </c>
      <c r="BE317">
        <v>2</v>
      </c>
      <c r="BF317" t="b">
        <v>1</v>
      </c>
      <c r="BG317">
        <v>1679430954.944444</v>
      </c>
      <c r="BH317">
        <v>287.7534444444444</v>
      </c>
      <c r="BI317">
        <v>265.8441481481481</v>
      </c>
      <c r="BJ317">
        <v>24.3261</v>
      </c>
      <c r="BK317">
        <v>24.12027037037037</v>
      </c>
      <c r="BL317">
        <v>290.5032222222222</v>
      </c>
      <c r="BM317">
        <v>24.42174814814815</v>
      </c>
      <c r="BN317">
        <v>500.0655185185185</v>
      </c>
      <c r="BO317">
        <v>89.77222592592592</v>
      </c>
      <c r="BP317">
        <v>0.1000179296296296</v>
      </c>
      <c r="BQ317">
        <v>26.85100370370371</v>
      </c>
      <c r="BR317">
        <v>27.51107407407407</v>
      </c>
      <c r="BS317">
        <v>999.9000000000001</v>
      </c>
      <c r="BT317">
        <v>0</v>
      </c>
      <c r="BU317">
        <v>0</v>
      </c>
      <c r="BV317">
        <v>9983.955925925926</v>
      </c>
      <c r="BW317">
        <v>0</v>
      </c>
      <c r="BX317">
        <v>13.4884</v>
      </c>
      <c r="BY317">
        <v>21.90931481481482</v>
      </c>
      <c r="BZ317">
        <v>294.927925925926</v>
      </c>
      <c r="CA317">
        <v>272.414925925926</v>
      </c>
      <c r="CB317">
        <v>0.2058262962962963</v>
      </c>
      <c r="CC317">
        <v>265.8441481481481</v>
      </c>
      <c r="CD317">
        <v>24.12027037037037</v>
      </c>
      <c r="CE317">
        <v>2.183807037037038</v>
      </c>
      <c r="CF317">
        <v>2.16533037037037</v>
      </c>
      <c r="CG317">
        <v>18.84402222222222</v>
      </c>
      <c r="CH317">
        <v>18.7080962962963</v>
      </c>
      <c r="CI317">
        <v>1999.946296296296</v>
      </c>
      <c r="CJ317">
        <v>0.9800048888888889</v>
      </c>
      <c r="CK317">
        <v>0.01999541111111111</v>
      </c>
      <c r="CL317">
        <v>0</v>
      </c>
      <c r="CM317">
        <v>2.220040740740741</v>
      </c>
      <c r="CN317">
        <v>0</v>
      </c>
      <c r="CO317">
        <v>2214.979259259259</v>
      </c>
      <c r="CP317">
        <v>16749.03333333333</v>
      </c>
      <c r="CQ317">
        <v>38.93485185185185</v>
      </c>
      <c r="CR317">
        <v>40.18722222222222</v>
      </c>
      <c r="CS317">
        <v>38.87018518518518</v>
      </c>
      <c r="CT317">
        <v>39.27751851851852</v>
      </c>
      <c r="CU317">
        <v>38.19877777777778</v>
      </c>
      <c r="CV317">
        <v>1959.955925925926</v>
      </c>
      <c r="CW317">
        <v>39.99037037037037</v>
      </c>
      <c r="CX317">
        <v>0</v>
      </c>
      <c r="CY317">
        <v>1679430969.9</v>
      </c>
      <c r="CZ317">
        <v>0</v>
      </c>
      <c r="DA317">
        <v>0</v>
      </c>
      <c r="DB317" t="s">
        <v>356</v>
      </c>
      <c r="DC317">
        <v>1678823626.5</v>
      </c>
      <c r="DD317">
        <v>1678823640.5</v>
      </c>
      <c r="DE317">
        <v>0</v>
      </c>
      <c r="DF317">
        <v>1.239</v>
      </c>
      <c r="DG317">
        <v>0.006</v>
      </c>
      <c r="DH317">
        <v>-2.298</v>
      </c>
      <c r="DI317">
        <v>-0.146</v>
      </c>
      <c r="DJ317">
        <v>420</v>
      </c>
      <c r="DK317">
        <v>21</v>
      </c>
      <c r="DL317">
        <v>0.57</v>
      </c>
      <c r="DM317">
        <v>0.05</v>
      </c>
      <c r="DN317">
        <v>21.84029268292683</v>
      </c>
      <c r="DO317">
        <v>0.61610801393728</v>
      </c>
      <c r="DP317">
        <v>0.0928792696297094</v>
      </c>
      <c r="DQ317">
        <v>0</v>
      </c>
      <c r="DR317">
        <v>0.202546756097561</v>
      </c>
      <c r="DS317">
        <v>0.05289491289198636</v>
      </c>
      <c r="DT317">
        <v>0.005380121622437444</v>
      </c>
      <c r="DU317">
        <v>1</v>
      </c>
      <c r="DV317">
        <v>1</v>
      </c>
      <c r="DW317">
        <v>2</v>
      </c>
      <c r="DX317" t="s">
        <v>357</v>
      </c>
      <c r="DY317">
        <v>2.98351</v>
      </c>
      <c r="DZ317">
        <v>2.71551</v>
      </c>
      <c r="EA317">
        <v>0.06502049999999999</v>
      </c>
      <c r="EB317">
        <v>0.059251</v>
      </c>
      <c r="EC317">
        <v>0.107852</v>
      </c>
      <c r="ED317">
        <v>0.105107</v>
      </c>
      <c r="EE317">
        <v>29744.4</v>
      </c>
      <c r="EF317">
        <v>30029.9</v>
      </c>
      <c r="EG317">
        <v>29564.7</v>
      </c>
      <c r="EH317">
        <v>29519.9</v>
      </c>
      <c r="EI317">
        <v>34937</v>
      </c>
      <c r="EJ317">
        <v>35103.6</v>
      </c>
      <c r="EK317">
        <v>41647.4</v>
      </c>
      <c r="EL317">
        <v>42062.8</v>
      </c>
      <c r="EM317">
        <v>1.97582</v>
      </c>
      <c r="EN317">
        <v>1.90355</v>
      </c>
      <c r="EO317">
        <v>0.109427</v>
      </c>
      <c r="EP317">
        <v>0</v>
      </c>
      <c r="EQ317">
        <v>25.7152</v>
      </c>
      <c r="ER317">
        <v>999.9</v>
      </c>
      <c r="ES317">
        <v>57.1</v>
      </c>
      <c r="ET317">
        <v>30.4</v>
      </c>
      <c r="EU317">
        <v>27.7283</v>
      </c>
      <c r="EV317">
        <v>62.4365</v>
      </c>
      <c r="EW317">
        <v>32.6122</v>
      </c>
      <c r="EX317">
        <v>1</v>
      </c>
      <c r="EY317">
        <v>-0.103572</v>
      </c>
      <c r="EZ317">
        <v>0.25613</v>
      </c>
      <c r="FA317">
        <v>20.3436</v>
      </c>
      <c r="FB317">
        <v>5.21849</v>
      </c>
      <c r="FC317">
        <v>12.0099</v>
      </c>
      <c r="FD317">
        <v>4.9897</v>
      </c>
      <c r="FE317">
        <v>3.28865</v>
      </c>
      <c r="FF317">
        <v>9999</v>
      </c>
      <c r="FG317">
        <v>9999</v>
      </c>
      <c r="FH317">
        <v>9999</v>
      </c>
      <c r="FI317">
        <v>999.9</v>
      </c>
      <c r="FJ317">
        <v>1.86737</v>
      </c>
      <c r="FK317">
        <v>1.86646</v>
      </c>
      <c r="FL317">
        <v>1.86596</v>
      </c>
      <c r="FM317">
        <v>1.86584</v>
      </c>
      <c r="FN317">
        <v>1.86768</v>
      </c>
      <c r="FO317">
        <v>1.87021</v>
      </c>
      <c r="FP317">
        <v>1.86884</v>
      </c>
      <c r="FQ317">
        <v>1.87027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-2.676</v>
      </c>
      <c r="GF317">
        <v>-0.09569999999999999</v>
      </c>
      <c r="GG317">
        <v>-1.841240210434717</v>
      </c>
      <c r="GH317">
        <v>-0.003310856085068561</v>
      </c>
      <c r="GI317">
        <v>6.863268723063948E-07</v>
      </c>
      <c r="GJ317">
        <v>-1.919107141366201E-10</v>
      </c>
      <c r="GK317">
        <v>-0.1688837207721138</v>
      </c>
      <c r="GL317">
        <v>-0.01731051475613908</v>
      </c>
      <c r="GM317">
        <v>0.001423790055903263</v>
      </c>
      <c r="GN317">
        <v>-2.424810517790065E-05</v>
      </c>
      <c r="GO317">
        <v>3</v>
      </c>
      <c r="GP317">
        <v>2318</v>
      </c>
      <c r="GQ317">
        <v>1</v>
      </c>
      <c r="GR317">
        <v>25</v>
      </c>
      <c r="GS317">
        <v>10122.3</v>
      </c>
      <c r="GT317">
        <v>10122</v>
      </c>
      <c r="GU317">
        <v>0.651855</v>
      </c>
      <c r="GV317">
        <v>2.23755</v>
      </c>
      <c r="GW317">
        <v>1.39648</v>
      </c>
      <c r="GX317">
        <v>2.35229</v>
      </c>
      <c r="GY317">
        <v>1.49536</v>
      </c>
      <c r="GZ317">
        <v>2.52808</v>
      </c>
      <c r="HA317">
        <v>35.2209</v>
      </c>
      <c r="HB317">
        <v>24.0787</v>
      </c>
      <c r="HC317">
        <v>18</v>
      </c>
      <c r="HD317">
        <v>528.102</v>
      </c>
      <c r="HE317">
        <v>438.046</v>
      </c>
      <c r="HF317">
        <v>24.9186</v>
      </c>
      <c r="HG317">
        <v>26.1714</v>
      </c>
      <c r="HH317">
        <v>30</v>
      </c>
      <c r="HI317">
        <v>26.1719</v>
      </c>
      <c r="HJ317">
        <v>26.1206</v>
      </c>
      <c r="HK317">
        <v>13.0442</v>
      </c>
      <c r="HL317">
        <v>22.4419</v>
      </c>
      <c r="HM317">
        <v>100</v>
      </c>
      <c r="HN317">
        <v>24.9158</v>
      </c>
      <c r="HO317">
        <v>219.195</v>
      </c>
      <c r="HP317">
        <v>24.158</v>
      </c>
      <c r="HQ317">
        <v>101.106</v>
      </c>
      <c r="HR317">
        <v>101.024</v>
      </c>
    </row>
    <row r="318" spans="1:226">
      <c r="A318">
        <v>302</v>
      </c>
      <c r="B318">
        <v>1679430968</v>
      </c>
      <c r="C318">
        <v>9054.900000095367</v>
      </c>
      <c r="D318" t="s">
        <v>964</v>
      </c>
      <c r="E318" t="s">
        <v>965</v>
      </c>
      <c r="F318">
        <v>5</v>
      </c>
      <c r="G318" t="s">
        <v>747</v>
      </c>
      <c r="H318" t="s">
        <v>354</v>
      </c>
      <c r="I318">
        <v>1679430960.232143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238.0152679565531</v>
      </c>
      <c r="AK318">
        <v>252.4361696969696</v>
      </c>
      <c r="AL318">
        <v>-3.393161315542336</v>
      </c>
      <c r="AM318">
        <v>64.85092903669198</v>
      </c>
      <c r="AN318">
        <f>(AP318 - AO318 + BO318*1E3/(8.314*(BQ318+273.15)) * AR318/BN318 * AQ318) * BN318/(100*BB318) * 1000/(1000 - AP318)</f>
        <v>0</v>
      </c>
      <c r="AO318">
        <v>24.11122714285388</v>
      </c>
      <c r="AP318">
        <v>24.31945824175825</v>
      </c>
      <c r="AQ318">
        <v>-3.729158111861934E-06</v>
      </c>
      <c r="AR318">
        <v>96.61974573591498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1.1</v>
      </c>
      <c r="BC318">
        <v>0.5</v>
      </c>
      <c r="BD318" t="s">
        <v>355</v>
      </c>
      <c r="BE318">
        <v>2</v>
      </c>
      <c r="BF318" t="b">
        <v>1</v>
      </c>
      <c r="BG318">
        <v>1679430960.232143</v>
      </c>
      <c r="BH318">
        <v>270.3041785714286</v>
      </c>
      <c r="BI318">
        <v>248.3431428571429</v>
      </c>
      <c r="BJ318">
        <v>24.32351785714286</v>
      </c>
      <c r="BK318">
        <v>24.11481428571429</v>
      </c>
      <c r="BL318">
        <v>273.0018928571428</v>
      </c>
      <c r="BM318">
        <v>24.41918571428572</v>
      </c>
      <c r="BN318">
        <v>500.0616071428571</v>
      </c>
      <c r="BO318">
        <v>89.77023928571427</v>
      </c>
      <c r="BP318">
        <v>0.1000112785714285</v>
      </c>
      <c r="BQ318">
        <v>26.85375</v>
      </c>
      <c r="BR318">
        <v>27.51069642857142</v>
      </c>
      <c r="BS318">
        <v>999.9000000000002</v>
      </c>
      <c r="BT318">
        <v>0</v>
      </c>
      <c r="BU318">
        <v>0</v>
      </c>
      <c r="BV318">
        <v>9982.767142857143</v>
      </c>
      <c r="BW318">
        <v>0</v>
      </c>
      <c r="BX318">
        <v>13.47861428571429</v>
      </c>
      <c r="BY318">
        <v>21.96109642857143</v>
      </c>
      <c r="BZ318">
        <v>277.0429642857143</v>
      </c>
      <c r="CA318">
        <v>254.4799642857143</v>
      </c>
      <c r="CB318">
        <v>0.20869675</v>
      </c>
      <c r="CC318">
        <v>248.3431428571429</v>
      </c>
      <c r="CD318">
        <v>24.11481428571429</v>
      </c>
      <c r="CE318">
        <v>2.183527142857143</v>
      </c>
      <c r="CF318">
        <v>2.164793214285714</v>
      </c>
      <c r="CG318">
        <v>18.84197142857143</v>
      </c>
      <c r="CH318">
        <v>18.70411785714285</v>
      </c>
      <c r="CI318">
        <v>1999.946785714286</v>
      </c>
      <c r="CJ318">
        <v>0.9800052857142859</v>
      </c>
      <c r="CK318">
        <v>0.019995</v>
      </c>
      <c r="CL318">
        <v>0</v>
      </c>
      <c r="CM318">
        <v>2.216692857142857</v>
      </c>
      <c r="CN318">
        <v>0</v>
      </c>
      <c r="CO318">
        <v>2214.503571428572</v>
      </c>
      <c r="CP318">
        <v>16749.03928571428</v>
      </c>
      <c r="CQ318">
        <v>39.03985714285714</v>
      </c>
      <c r="CR318">
        <v>40.28992857142856</v>
      </c>
      <c r="CS318">
        <v>38.96625</v>
      </c>
      <c r="CT318">
        <v>39.41046428571428</v>
      </c>
      <c r="CU318">
        <v>38.29214285714285</v>
      </c>
      <c r="CV318">
        <v>1959.958214285714</v>
      </c>
      <c r="CW318">
        <v>39.98928571428571</v>
      </c>
      <c r="CX318">
        <v>0</v>
      </c>
      <c r="CY318">
        <v>1679430975.3</v>
      </c>
      <c r="CZ318">
        <v>0</v>
      </c>
      <c r="DA318">
        <v>0</v>
      </c>
      <c r="DB318" t="s">
        <v>356</v>
      </c>
      <c r="DC318">
        <v>1678823626.5</v>
      </c>
      <c r="DD318">
        <v>1678823640.5</v>
      </c>
      <c r="DE318">
        <v>0</v>
      </c>
      <c r="DF318">
        <v>1.239</v>
      </c>
      <c r="DG318">
        <v>0.006</v>
      </c>
      <c r="DH318">
        <v>-2.298</v>
      </c>
      <c r="DI318">
        <v>-0.146</v>
      </c>
      <c r="DJ318">
        <v>420</v>
      </c>
      <c r="DK318">
        <v>21</v>
      </c>
      <c r="DL318">
        <v>0.57</v>
      </c>
      <c r="DM318">
        <v>0.05</v>
      </c>
      <c r="DN318">
        <v>21.9413475</v>
      </c>
      <c r="DO318">
        <v>0.6539380863038798</v>
      </c>
      <c r="DP318">
        <v>0.09996160009598694</v>
      </c>
      <c r="DQ318">
        <v>0</v>
      </c>
      <c r="DR318">
        <v>0.2064202</v>
      </c>
      <c r="DS318">
        <v>0.03441685553470877</v>
      </c>
      <c r="DT318">
        <v>0.003731089399893815</v>
      </c>
      <c r="DU318">
        <v>1</v>
      </c>
      <c r="DV318">
        <v>1</v>
      </c>
      <c r="DW318">
        <v>2</v>
      </c>
      <c r="DX318" t="s">
        <v>357</v>
      </c>
      <c r="DY318">
        <v>2.98336</v>
      </c>
      <c r="DZ318">
        <v>2.71561</v>
      </c>
      <c r="EA318">
        <v>0.0611968</v>
      </c>
      <c r="EB318">
        <v>0.0553448</v>
      </c>
      <c r="EC318">
        <v>0.107848</v>
      </c>
      <c r="ED318">
        <v>0.105094</v>
      </c>
      <c r="EE318">
        <v>29865.9</v>
      </c>
      <c r="EF318">
        <v>30154.6</v>
      </c>
      <c r="EG318">
        <v>29564.6</v>
      </c>
      <c r="EH318">
        <v>29519.9</v>
      </c>
      <c r="EI318">
        <v>34937.2</v>
      </c>
      <c r="EJ318">
        <v>35104</v>
      </c>
      <c r="EK318">
        <v>41647.6</v>
      </c>
      <c r="EL318">
        <v>42062.7</v>
      </c>
      <c r="EM318">
        <v>1.97587</v>
      </c>
      <c r="EN318">
        <v>1.90352</v>
      </c>
      <c r="EO318">
        <v>0.109866</v>
      </c>
      <c r="EP318">
        <v>0</v>
      </c>
      <c r="EQ318">
        <v>25.7162</v>
      </c>
      <c r="ER318">
        <v>999.9</v>
      </c>
      <c r="ES318">
        <v>57.1</v>
      </c>
      <c r="ET318">
        <v>30.4</v>
      </c>
      <c r="EU318">
        <v>27.7269</v>
      </c>
      <c r="EV318">
        <v>63.0065</v>
      </c>
      <c r="EW318">
        <v>32.6763</v>
      </c>
      <c r="EX318">
        <v>1</v>
      </c>
      <c r="EY318">
        <v>-0.103496</v>
      </c>
      <c r="EZ318">
        <v>0.249567</v>
      </c>
      <c r="FA318">
        <v>20.3437</v>
      </c>
      <c r="FB318">
        <v>5.21654</v>
      </c>
      <c r="FC318">
        <v>12.0099</v>
      </c>
      <c r="FD318">
        <v>4.98975</v>
      </c>
      <c r="FE318">
        <v>3.28865</v>
      </c>
      <c r="FF318">
        <v>9999</v>
      </c>
      <c r="FG318">
        <v>9999</v>
      </c>
      <c r="FH318">
        <v>9999</v>
      </c>
      <c r="FI318">
        <v>999.9</v>
      </c>
      <c r="FJ318">
        <v>1.8674</v>
      </c>
      <c r="FK318">
        <v>1.86646</v>
      </c>
      <c r="FL318">
        <v>1.86595</v>
      </c>
      <c r="FM318">
        <v>1.86584</v>
      </c>
      <c r="FN318">
        <v>1.86768</v>
      </c>
      <c r="FO318">
        <v>1.8702</v>
      </c>
      <c r="FP318">
        <v>1.86882</v>
      </c>
      <c r="FQ318">
        <v>1.87026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-2.621</v>
      </c>
      <c r="GF318">
        <v>-0.09569999999999999</v>
      </c>
      <c r="GG318">
        <v>-1.841240210434717</v>
      </c>
      <c r="GH318">
        <v>-0.003310856085068561</v>
      </c>
      <c r="GI318">
        <v>6.863268723063948E-07</v>
      </c>
      <c r="GJ318">
        <v>-1.919107141366201E-10</v>
      </c>
      <c r="GK318">
        <v>-0.1688837207721138</v>
      </c>
      <c r="GL318">
        <v>-0.01731051475613908</v>
      </c>
      <c r="GM318">
        <v>0.001423790055903263</v>
      </c>
      <c r="GN318">
        <v>-2.424810517790065E-05</v>
      </c>
      <c r="GO318">
        <v>3</v>
      </c>
      <c r="GP318">
        <v>2318</v>
      </c>
      <c r="GQ318">
        <v>1</v>
      </c>
      <c r="GR318">
        <v>25</v>
      </c>
      <c r="GS318">
        <v>10122.4</v>
      </c>
      <c r="GT318">
        <v>10122.1</v>
      </c>
      <c r="GU318">
        <v>0.610352</v>
      </c>
      <c r="GV318">
        <v>2.24487</v>
      </c>
      <c r="GW318">
        <v>1.39648</v>
      </c>
      <c r="GX318">
        <v>2.35107</v>
      </c>
      <c r="GY318">
        <v>1.49536</v>
      </c>
      <c r="GZ318">
        <v>2.4707</v>
      </c>
      <c r="HA318">
        <v>35.2209</v>
      </c>
      <c r="HB318">
        <v>24.0787</v>
      </c>
      <c r="HC318">
        <v>18</v>
      </c>
      <c r="HD318">
        <v>528.148</v>
      </c>
      <c r="HE318">
        <v>438.047</v>
      </c>
      <c r="HF318">
        <v>24.9074</v>
      </c>
      <c r="HG318">
        <v>26.1718</v>
      </c>
      <c r="HH318">
        <v>30.0001</v>
      </c>
      <c r="HI318">
        <v>26.1734</v>
      </c>
      <c r="HJ318">
        <v>26.1225</v>
      </c>
      <c r="HK318">
        <v>12.2318</v>
      </c>
      <c r="HL318">
        <v>22.4419</v>
      </c>
      <c r="HM318">
        <v>100</v>
      </c>
      <c r="HN318">
        <v>24.9073</v>
      </c>
      <c r="HO318">
        <v>199.161</v>
      </c>
      <c r="HP318">
        <v>24.158</v>
      </c>
      <c r="HQ318">
        <v>101.106</v>
      </c>
      <c r="HR318">
        <v>101.024</v>
      </c>
    </row>
    <row r="319" spans="1:226">
      <c r="A319">
        <v>303</v>
      </c>
      <c r="B319">
        <v>1679430973</v>
      </c>
      <c r="C319">
        <v>9059.900000095367</v>
      </c>
      <c r="D319" t="s">
        <v>966</v>
      </c>
      <c r="E319" t="s">
        <v>967</v>
      </c>
      <c r="F319">
        <v>5</v>
      </c>
      <c r="G319" t="s">
        <v>747</v>
      </c>
      <c r="H319" t="s">
        <v>354</v>
      </c>
      <c r="I319">
        <v>1679430965.518518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221.0202725982095</v>
      </c>
      <c r="AK319">
        <v>235.5561454545454</v>
      </c>
      <c r="AL319">
        <v>-3.376157970180645</v>
      </c>
      <c r="AM319">
        <v>64.85092903669198</v>
      </c>
      <c r="AN319">
        <f>(AP319 - AO319 + BO319*1E3/(8.314*(BQ319+273.15)) * AR319/BN319 * AQ319) * BN319/(100*BB319) * 1000/(1000 - AP319)</f>
        <v>0</v>
      </c>
      <c r="AO319">
        <v>24.10754132874118</v>
      </c>
      <c r="AP319">
        <v>24.31564615384617</v>
      </c>
      <c r="AQ319">
        <v>-1.075053613542255E-06</v>
      </c>
      <c r="AR319">
        <v>96.61974573591498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1.1</v>
      </c>
      <c r="BC319">
        <v>0.5</v>
      </c>
      <c r="BD319" t="s">
        <v>355</v>
      </c>
      <c r="BE319">
        <v>2</v>
      </c>
      <c r="BF319" t="b">
        <v>1</v>
      </c>
      <c r="BG319">
        <v>1679430965.518518</v>
      </c>
      <c r="BH319">
        <v>252.871037037037</v>
      </c>
      <c r="BI319">
        <v>230.8072592592593</v>
      </c>
      <c r="BJ319">
        <v>24.32015555555556</v>
      </c>
      <c r="BK319">
        <v>24.11000740740741</v>
      </c>
      <c r="BL319">
        <v>255.5165185185185</v>
      </c>
      <c r="BM319">
        <v>24.41585555555556</v>
      </c>
      <c r="BN319">
        <v>500.0598518518519</v>
      </c>
      <c r="BO319">
        <v>89.77075185185186</v>
      </c>
      <c r="BP319">
        <v>0.09997214074074073</v>
      </c>
      <c r="BQ319">
        <v>26.85470740740741</v>
      </c>
      <c r="BR319">
        <v>27.51318518518519</v>
      </c>
      <c r="BS319">
        <v>999.9000000000001</v>
      </c>
      <c r="BT319">
        <v>0</v>
      </c>
      <c r="BU319">
        <v>0</v>
      </c>
      <c r="BV319">
        <v>9995.063703703705</v>
      </c>
      <c r="BW319">
        <v>0</v>
      </c>
      <c r="BX319">
        <v>13.46899259259259</v>
      </c>
      <c r="BY319">
        <v>22.0638074074074</v>
      </c>
      <c r="BZ319">
        <v>259.1742962962963</v>
      </c>
      <c r="CA319">
        <v>236.5096296296296</v>
      </c>
      <c r="CB319">
        <v>0.2101384814814815</v>
      </c>
      <c r="CC319">
        <v>230.8072592592593</v>
      </c>
      <c r="CD319">
        <v>24.11000740740741</v>
      </c>
      <c r="CE319">
        <v>2.183238518518519</v>
      </c>
      <c r="CF319">
        <v>2.164374444444444</v>
      </c>
      <c r="CG319">
        <v>18.83984814814815</v>
      </c>
      <c r="CH319">
        <v>18.70102592592593</v>
      </c>
      <c r="CI319">
        <v>1999.969259259259</v>
      </c>
      <c r="CJ319">
        <v>0.9800012962962961</v>
      </c>
      <c r="CK319">
        <v>0.01999878888888889</v>
      </c>
      <c r="CL319">
        <v>0</v>
      </c>
      <c r="CM319">
        <v>2.239918518518518</v>
      </c>
      <c r="CN319">
        <v>0</v>
      </c>
      <c r="CO319">
        <v>2214.108888888888</v>
      </c>
      <c r="CP319">
        <v>16749.2</v>
      </c>
      <c r="CQ319">
        <v>39.15025925925925</v>
      </c>
      <c r="CR319">
        <v>40.3887037037037</v>
      </c>
      <c r="CS319">
        <v>39.05988888888889</v>
      </c>
      <c r="CT319">
        <v>39.53451851851851</v>
      </c>
      <c r="CU319">
        <v>38.38403703703703</v>
      </c>
      <c r="CV319">
        <v>1959.973703703704</v>
      </c>
      <c r="CW319">
        <v>39.99629629629629</v>
      </c>
      <c r="CX319">
        <v>0</v>
      </c>
      <c r="CY319">
        <v>1679430980.1</v>
      </c>
      <c r="CZ319">
        <v>0</v>
      </c>
      <c r="DA319">
        <v>0</v>
      </c>
      <c r="DB319" t="s">
        <v>356</v>
      </c>
      <c r="DC319">
        <v>1678823626.5</v>
      </c>
      <c r="DD319">
        <v>1678823640.5</v>
      </c>
      <c r="DE319">
        <v>0</v>
      </c>
      <c r="DF319">
        <v>1.239</v>
      </c>
      <c r="DG319">
        <v>0.006</v>
      </c>
      <c r="DH319">
        <v>-2.298</v>
      </c>
      <c r="DI319">
        <v>-0.146</v>
      </c>
      <c r="DJ319">
        <v>420</v>
      </c>
      <c r="DK319">
        <v>21</v>
      </c>
      <c r="DL319">
        <v>0.57</v>
      </c>
      <c r="DM319">
        <v>0.05</v>
      </c>
      <c r="DN319">
        <v>22.0076825</v>
      </c>
      <c r="DO319">
        <v>1.208876172607825</v>
      </c>
      <c r="DP319">
        <v>0.1282931192377439</v>
      </c>
      <c r="DQ319">
        <v>0</v>
      </c>
      <c r="DR319">
        <v>0.209449025</v>
      </c>
      <c r="DS319">
        <v>0.01729027767354552</v>
      </c>
      <c r="DT319">
        <v>0.002100342156500935</v>
      </c>
      <c r="DU319">
        <v>1</v>
      </c>
      <c r="DV319">
        <v>1</v>
      </c>
      <c r="DW319">
        <v>2</v>
      </c>
      <c r="DX319" t="s">
        <v>357</v>
      </c>
      <c r="DY319">
        <v>2.98371</v>
      </c>
      <c r="DZ319">
        <v>2.71574</v>
      </c>
      <c r="EA319">
        <v>0.0576576</v>
      </c>
      <c r="EB319">
        <v>0.0517047</v>
      </c>
      <c r="EC319">
        <v>0.107836</v>
      </c>
      <c r="ED319">
        <v>0.105082</v>
      </c>
      <c r="EE319">
        <v>29978.5</v>
      </c>
      <c r="EF319">
        <v>30271</v>
      </c>
      <c r="EG319">
        <v>29564.7</v>
      </c>
      <c r="EH319">
        <v>29520.1</v>
      </c>
      <c r="EI319">
        <v>34937.6</v>
      </c>
      <c r="EJ319">
        <v>35104.7</v>
      </c>
      <c r="EK319">
        <v>41647.5</v>
      </c>
      <c r="EL319">
        <v>42063.2</v>
      </c>
      <c r="EM319">
        <v>1.97547</v>
      </c>
      <c r="EN319">
        <v>1.90348</v>
      </c>
      <c r="EO319">
        <v>0.110023</v>
      </c>
      <c r="EP319">
        <v>0</v>
      </c>
      <c r="EQ319">
        <v>25.7173</v>
      </c>
      <c r="ER319">
        <v>999.9</v>
      </c>
      <c r="ES319">
        <v>57.2</v>
      </c>
      <c r="ET319">
        <v>30.4</v>
      </c>
      <c r="EU319">
        <v>27.7748</v>
      </c>
      <c r="EV319">
        <v>62.5665</v>
      </c>
      <c r="EW319">
        <v>32.6402</v>
      </c>
      <c r="EX319">
        <v>1</v>
      </c>
      <c r="EY319">
        <v>-0.10341</v>
      </c>
      <c r="EZ319">
        <v>0.275025</v>
      </c>
      <c r="FA319">
        <v>20.3436</v>
      </c>
      <c r="FB319">
        <v>5.21669</v>
      </c>
      <c r="FC319">
        <v>12.0099</v>
      </c>
      <c r="FD319">
        <v>4.98985</v>
      </c>
      <c r="FE319">
        <v>3.28863</v>
      </c>
      <c r="FF319">
        <v>9999</v>
      </c>
      <c r="FG319">
        <v>9999</v>
      </c>
      <c r="FH319">
        <v>9999</v>
      </c>
      <c r="FI319">
        <v>999.9</v>
      </c>
      <c r="FJ319">
        <v>1.8674</v>
      </c>
      <c r="FK319">
        <v>1.86646</v>
      </c>
      <c r="FL319">
        <v>1.86598</v>
      </c>
      <c r="FM319">
        <v>1.86584</v>
      </c>
      <c r="FN319">
        <v>1.86768</v>
      </c>
      <c r="FO319">
        <v>1.87021</v>
      </c>
      <c r="FP319">
        <v>1.86883</v>
      </c>
      <c r="FQ319">
        <v>1.87027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-2.571</v>
      </c>
      <c r="GF319">
        <v>-0.09569999999999999</v>
      </c>
      <c r="GG319">
        <v>-1.841240210434717</v>
      </c>
      <c r="GH319">
        <v>-0.003310856085068561</v>
      </c>
      <c r="GI319">
        <v>6.863268723063948E-07</v>
      </c>
      <c r="GJ319">
        <v>-1.919107141366201E-10</v>
      </c>
      <c r="GK319">
        <v>-0.1688837207721138</v>
      </c>
      <c r="GL319">
        <v>-0.01731051475613908</v>
      </c>
      <c r="GM319">
        <v>0.001423790055903263</v>
      </c>
      <c r="GN319">
        <v>-2.424810517790065E-05</v>
      </c>
      <c r="GO319">
        <v>3</v>
      </c>
      <c r="GP319">
        <v>2318</v>
      </c>
      <c r="GQ319">
        <v>1</v>
      </c>
      <c r="GR319">
        <v>25</v>
      </c>
      <c r="GS319">
        <v>10122.4</v>
      </c>
      <c r="GT319">
        <v>10122.2</v>
      </c>
      <c r="GU319">
        <v>0.577393</v>
      </c>
      <c r="GV319">
        <v>2.24487</v>
      </c>
      <c r="GW319">
        <v>1.39648</v>
      </c>
      <c r="GX319">
        <v>2.35107</v>
      </c>
      <c r="GY319">
        <v>1.49536</v>
      </c>
      <c r="GZ319">
        <v>2.52075</v>
      </c>
      <c r="HA319">
        <v>35.2209</v>
      </c>
      <c r="HB319">
        <v>24.0875</v>
      </c>
      <c r="HC319">
        <v>18</v>
      </c>
      <c r="HD319">
        <v>527.89</v>
      </c>
      <c r="HE319">
        <v>438.018</v>
      </c>
      <c r="HF319">
        <v>24.8982</v>
      </c>
      <c r="HG319">
        <v>26.1736</v>
      </c>
      <c r="HH319">
        <v>30.0002</v>
      </c>
      <c r="HI319">
        <v>26.174</v>
      </c>
      <c r="HJ319">
        <v>26.1227</v>
      </c>
      <c r="HK319">
        <v>11.543</v>
      </c>
      <c r="HL319">
        <v>22.4419</v>
      </c>
      <c r="HM319">
        <v>100</v>
      </c>
      <c r="HN319">
        <v>24.8932</v>
      </c>
      <c r="HO319">
        <v>179.126</v>
      </c>
      <c r="HP319">
        <v>24.158</v>
      </c>
      <c r="HQ319">
        <v>101.106</v>
      </c>
      <c r="HR319">
        <v>101.025</v>
      </c>
    </row>
    <row r="320" spans="1:226">
      <c r="A320">
        <v>304</v>
      </c>
      <c r="B320">
        <v>1679430977.5</v>
      </c>
      <c r="C320">
        <v>9064.400000095367</v>
      </c>
      <c r="D320" t="s">
        <v>968</v>
      </c>
      <c r="E320" t="s">
        <v>969</v>
      </c>
      <c r="F320">
        <v>5</v>
      </c>
      <c r="G320" t="s">
        <v>747</v>
      </c>
      <c r="H320" t="s">
        <v>354</v>
      </c>
      <c r="I320">
        <v>1679430969.962963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205.8191698014826</v>
      </c>
      <c r="AK320">
        <v>220.3743333333334</v>
      </c>
      <c r="AL320">
        <v>-3.374114094269446</v>
      </c>
      <c r="AM320">
        <v>64.85092903669198</v>
      </c>
      <c r="AN320">
        <f>(AP320 - AO320 + BO320*1E3/(8.314*(BQ320+273.15)) * AR320/BN320 * AQ320) * BN320/(100*BB320) * 1000/(1000 - AP320)</f>
        <v>0</v>
      </c>
      <c r="AO320">
        <v>24.10387246654235</v>
      </c>
      <c r="AP320">
        <v>24.31332637362638</v>
      </c>
      <c r="AQ320">
        <v>-6.358446758675377E-06</v>
      </c>
      <c r="AR320">
        <v>96.61974573591498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1.1</v>
      </c>
      <c r="BC320">
        <v>0.5</v>
      </c>
      <c r="BD320" t="s">
        <v>355</v>
      </c>
      <c r="BE320">
        <v>2</v>
      </c>
      <c r="BF320" t="b">
        <v>1</v>
      </c>
      <c r="BG320">
        <v>1679430969.962963</v>
      </c>
      <c r="BH320">
        <v>238.1982592592593</v>
      </c>
      <c r="BI320">
        <v>216.064037037037</v>
      </c>
      <c r="BJ320">
        <v>24.31747037037037</v>
      </c>
      <c r="BK320">
        <v>24.10623333333333</v>
      </c>
      <c r="BL320">
        <v>240.7995185185185</v>
      </c>
      <c r="BM320">
        <v>24.41318888888889</v>
      </c>
      <c r="BN320">
        <v>500.0628888888889</v>
      </c>
      <c r="BO320">
        <v>89.77137037037036</v>
      </c>
      <c r="BP320">
        <v>0.09999141111111111</v>
      </c>
      <c r="BQ320">
        <v>26.85612222222221</v>
      </c>
      <c r="BR320">
        <v>27.51785555555556</v>
      </c>
      <c r="BS320">
        <v>999.9000000000001</v>
      </c>
      <c r="BT320">
        <v>0</v>
      </c>
      <c r="BU320">
        <v>0</v>
      </c>
      <c r="BV320">
        <v>10001.23814814815</v>
      </c>
      <c r="BW320">
        <v>0</v>
      </c>
      <c r="BX320">
        <v>13.46134444444444</v>
      </c>
      <c r="BY320">
        <v>22.13421481481481</v>
      </c>
      <c r="BZ320">
        <v>244.1351111111111</v>
      </c>
      <c r="CA320">
        <v>221.4013703703704</v>
      </c>
      <c r="CB320">
        <v>0.2112216666666667</v>
      </c>
      <c r="CC320">
        <v>216.064037037037</v>
      </c>
      <c r="CD320">
        <v>24.10623333333333</v>
      </c>
      <c r="CE320">
        <v>2.183012222222222</v>
      </c>
      <c r="CF320">
        <v>2.16405037037037</v>
      </c>
      <c r="CG320">
        <v>18.83818518518519</v>
      </c>
      <c r="CH320">
        <v>18.69863333333333</v>
      </c>
      <c r="CI320">
        <v>1999.980740740741</v>
      </c>
      <c r="CJ320">
        <v>0.9799977777777776</v>
      </c>
      <c r="CK320">
        <v>0.02000212962962963</v>
      </c>
      <c r="CL320">
        <v>0</v>
      </c>
      <c r="CM320">
        <v>2.267859259259259</v>
      </c>
      <c r="CN320">
        <v>0</v>
      </c>
      <c r="CO320">
        <v>2213.697407407408</v>
      </c>
      <c r="CP320">
        <v>16749.27777777778</v>
      </c>
      <c r="CQ320">
        <v>39.23825925925926</v>
      </c>
      <c r="CR320">
        <v>40.47662962962963</v>
      </c>
      <c r="CS320">
        <v>39.13862962962963</v>
      </c>
      <c r="CT320">
        <v>39.64103703703703</v>
      </c>
      <c r="CU320">
        <v>38.46737037037037</v>
      </c>
      <c r="CV320">
        <v>1959.979259259259</v>
      </c>
      <c r="CW320">
        <v>40.00222222222222</v>
      </c>
      <c r="CX320">
        <v>0</v>
      </c>
      <c r="CY320">
        <v>1679430984.9</v>
      </c>
      <c r="CZ320">
        <v>0</v>
      </c>
      <c r="DA320">
        <v>0</v>
      </c>
      <c r="DB320" t="s">
        <v>356</v>
      </c>
      <c r="DC320">
        <v>1678823626.5</v>
      </c>
      <c r="DD320">
        <v>1678823640.5</v>
      </c>
      <c r="DE320">
        <v>0</v>
      </c>
      <c r="DF320">
        <v>1.239</v>
      </c>
      <c r="DG320">
        <v>0.006</v>
      </c>
      <c r="DH320">
        <v>-2.298</v>
      </c>
      <c r="DI320">
        <v>-0.146</v>
      </c>
      <c r="DJ320">
        <v>420</v>
      </c>
      <c r="DK320">
        <v>21</v>
      </c>
      <c r="DL320">
        <v>0.57</v>
      </c>
      <c r="DM320">
        <v>0.05</v>
      </c>
      <c r="DN320">
        <v>22.072375</v>
      </c>
      <c r="DO320">
        <v>1.070845778611535</v>
      </c>
      <c r="DP320">
        <v>0.117162265149663</v>
      </c>
      <c r="DQ320">
        <v>0</v>
      </c>
      <c r="DR320">
        <v>0.21050985</v>
      </c>
      <c r="DS320">
        <v>0.01260220637898626</v>
      </c>
      <c r="DT320">
        <v>0.001484582425296757</v>
      </c>
      <c r="DU320">
        <v>1</v>
      </c>
      <c r="DV320">
        <v>1</v>
      </c>
      <c r="DW320">
        <v>2</v>
      </c>
      <c r="DX320" t="s">
        <v>357</v>
      </c>
      <c r="DY320">
        <v>2.98362</v>
      </c>
      <c r="DZ320">
        <v>2.71568</v>
      </c>
      <c r="EA320">
        <v>0.0543989</v>
      </c>
      <c r="EB320">
        <v>0.0483606</v>
      </c>
      <c r="EC320">
        <v>0.107826</v>
      </c>
      <c r="ED320">
        <v>0.105069</v>
      </c>
      <c r="EE320">
        <v>30082.3</v>
      </c>
      <c r="EF320">
        <v>30378.3</v>
      </c>
      <c r="EG320">
        <v>29564.8</v>
      </c>
      <c r="EH320">
        <v>29520.7</v>
      </c>
      <c r="EI320">
        <v>34938</v>
      </c>
      <c r="EJ320">
        <v>35105.7</v>
      </c>
      <c r="EK320">
        <v>41647.6</v>
      </c>
      <c r="EL320">
        <v>42063.8</v>
      </c>
      <c r="EM320">
        <v>1.97587</v>
      </c>
      <c r="EN320">
        <v>1.90348</v>
      </c>
      <c r="EO320">
        <v>0.110641</v>
      </c>
      <c r="EP320">
        <v>0</v>
      </c>
      <c r="EQ320">
        <v>25.7178</v>
      </c>
      <c r="ER320">
        <v>999.9</v>
      </c>
      <c r="ES320">
        <v>57.2</v>
      </c>
      <c r="ET320">
        <v>30.4</v>
      </c>
      <c r="EU320">
        <v>27.7763</v>
      </c>
      <c r="EV320">
        <v>62.6765</v>
      </c>
      <c r="EW320">
        <v>32.8446</v>
      </c>
      <c r="EX320">
        <v>1</v>
      </c>
      <c r="EY320">
        <v>-0.103232</v>
      </c>
      <c r="EZ320">
        <v>0.300076</v>
      </c>
      <c r="FA320">
        <v>20.3437</v>
      </c>
      <c r="FB320">
        <v>5.21594</v>
      </c>
      <c r="FC320">
        <v>12.0099</v>
      </c>
      <c r="FD320">
        <v>4.9897</v>
      </c>
      <c r="FE320">
        <v>3.28855</v>
      </c>
      <c r="FF320">
        <v>9999</v>
      </c>
      <c r="FG320">
        <v>9999</v>
      </c>
      <c r="FH320">
        <v>9999</v>
      </c>
      <c r="FI320">
        <v>999.9</v>
      </c>
      <c r="FJ320">
        <v>1.86742</v>
      </c>
      <c r="FK320">
        <v>1.86646</v>
      </c>
      <c r="FL320">
        <v>1.86599</v>
      </c>
      <c r="FM320">
        <v>1.86584</v>
      </c>
      <c r="FN320">
        <v>1.86768</v>
      </c>
      <c r="FO320">
        <v>1.87023</v>
      </c>
      <c r="FP320">
        <v>1.86883</v>
      </c>
      <c r="FQ320">
        <v>1.87027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-2.526</v>
      </c>
      <c r="GF320">
        <v>-0.09569999999999999</v>
      </c>
      <c r="GG320">
        <v>-1.841240210434717</v>
      </c>
      <c r="GH320">
        <v>-0.003310856085068561</v>
      </c>
      <c r="GI320">
        <v>6.863268723063948E-07</v>
      </c>
      <c r="GJ320">
        <v>-1.919107141366201E-10</v>
      </c>
      <c r="GK320">
        <v>-0.1688837207721138</v>
      </c>
      <c r="GL320">
        <v>-0.01731051475613908</v>
      </c>
      <c r="GM320">
        <v>0.001423790055903263</v>
      </c>
      <c r="GN320">
        <v>-2.424810517790065E-05</v>
      </c>
      <c r="GO320">
        <v>3</v>
      </c>
      <c r="GP320">
        <v>2318</v>
      </c>
      <c r="GQ320">
        <v>1</v>
      </c>
      <c r="GR320">
        <v>25</v>
      </c>
      <c r="GS320">
        <v>10122.5</v>
      </c>
      <c r="GT320">
        <v>10122.3</v>
      </c>
      <c r="GU320">
        <v>0.540771</v>
      </c>
      <c r="GV320">
        <v>2.26196</v>
      </c>
      <c r="GW320">
        <v>1.39771</v>
      </c>
      <c r="GX320">
        <v>2.34985</v>
      </c>
      <c r="GY320">
        <v>1.49536</v>
      </c>
      <c r="GZ320">
        <v>2.42554</v>
      </c>
      <c r="HA320">
        <v>35.2209</v>
      </c>
      <c r="HB320">
        <v>24.0787</v>
      </c>
      <c r="HC320">
        <v>18</v>
      </c>
      <c r="HD320">
        <v>528.154</v>
      </c>
      <c r="HE320">
        <v>438.018</v>
      </c>
      <c r="HF320">
        <v>24.8834</v>
      </c>
      <c r="HG320">
        <v>26.1736</v>
      </c>
      <c r="HH320">
        <v>30.0003</v>
      </c>
      <c r="HI320">
        <v>26.174</v>
      </c>
      <c r="HJ320">
        <v>26.1227</v>
      </c>
      <c r="HK320">
        <v>10.8304</v>
      </c>
      <c r="HL320">
        <v>22.4419</v>
      </c>
      <c r="HM320">
        <v>100</v>
      </c>
      <c r="HN320">
        <v>24.8751</v>
      </c>
      <c r="HO320">
        <v>165.769</v>
      </c>
      <c r="HP320">
        <v>24.158</v>
      </c>
      <c r="HQ320">
        <v>101.107</v>
      </c>
      <c r="HR320">
        <v>101.027</v>
      </c>
    </row>
    <row r="321" spans="1:226">
      <c r="A321">
        <v>305</v>
      </c>
      <c r="B321">
        <v>1679430982.5</v>
      </c>
      <c r="C321">
        <v>9069.400000095367</v>
      </c>
      <c r="D321" t="s">
        <v>970</v>
      </c>
      <c r="E321" t="s">
        <v>971</v>
      </c>
      <c r="F321">
        <v>5</v>
      </c>
      <c r="G321" t="s">
        <v>747</v>
      </c>
      <c r="H321" t="s">
        <v>354</v>
      </c>
      <c r="I321">
        <v>1679430974.678571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188.867058321533</v>
      </c>
      <c r="AK321">
        <v>203.4889212121211</v>
      </c>
      <c r="AL321">
        <v>-3.3742654483812</v>
      </c>
      <c r="AM321">
        <v>64.85092903669198</v>
      </c>
      <c r="AN321">
        <f>(AP321 - AO321 + BO321*1E3/(8.314*(BQ321+273.15)) * AR321/BN321 * AQ321) * BN321/(100*BB321) * 1000/(1000 - AP321)</f>
        <v>0</v>
      </c>
      <c r="AO321">
        <v>24.10008728481321</v>
      </c>
      <c r="AP321">
        <v>24.30738571428574</v>
      </c>
      <c r="AQ321">
        <v>-6.592308474386108E-06</v>
      </c>
      <c r="AR321">
        <v>96.61974573591498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1.1</v>
      </c>
      <c r="BC321">
        <v>0.5</v>
      </c>
      <c r="BD321" t="s">
        <v>355</v>
      </c>
      <c r="BE321">
        <v>2</v>
      </c>
      <c r="BF321" t="b">
        <v>1</v>
      </c>
      <c r="BG321">
        <v>1679430974.678571</v>
      </c>
      <c r="BH321">
        <v>222.6543571428572</v>
      </c>
      <c r="BI321">
        <v>200.4667142857143</v>
      </c>
      <c r="BJ321">
        <v>24.31423928571428</v>
      </c>
      <c r="BK321">
        <v>24.10251785714286</v>
      </c>
      <c r="BL321">
        <v>225.2085</v>
      </c>
      <c r="BM321">
        <v>24.40997857142857</v>
      </c>
      <c r="BN321">
        <v>500.0601785714286</v>
      </c>
      <c r="BO321">
        <v>89.77172142857144</v>
      </c>
      <c r="BP321">
        <v>0.09993406071428571</v>
      </c>
      <c r="BQ321">
        <v>26.85661785714286</v>
      </c>
      <c r="BR321">
        <v>27.52371071428571</v>
      </c>
      <c r="BS321">
        <v>999.9000000000002</v>
      </c>
      <c r="BT321">
        <v>0</v>
      </c>
      <c r="BU321">
        <v>0</v>
      </c>
      <c r="BV321">
        <v>10010.14714285714</v>
      </c>
      <c r="BW321">
        <v>0</v>
      </c>
      <c r="BX321">
        <v>13.46327142857143</v>
      </c>
      <c r="BY321">
        <v>22.18766428571428</v>
      </c>
      <c r="BZ321">
        <v>228.203</v>
      </c>
      <c r="CA321">
        <v>205.4179642857143</v>
      </c>
      <c r="CB321">
        <v>0.2116998214285714</v>
      </c>
      <c r="CC321">
        <v>200.4667142857143</v>
      </c>
      <c r="CD321">
        <v>24.10251785714286</v>
      </c>
      <c r="CE321">
        <v>2.182728928571429</v>
      </c>
      <c r="CF321">
        <v>2.163725</v>
      </c>
      <c r="CG321">
        <v>18.83611071428571</v>
      </c>
      <c r="CH321">
        <v>18.69623571428571</v>
      </c>
      <c r="CI321">
        <v>1999.96</v>
      </c>
      <c r="CJ321">
        <v>0.9799939642857141</v>
      </c>
      <c r="CK321">
        <v>0.02000576428571428</v>
      </c>
      <c r="CL321">
        <v>0</v>
      </c>
      <c r="CM321">
        <v>2.238171428571428</v>
      </c>
      <c r="CN321">
        <v>0</v>
      </c>
      <c r="CO321">
        <v>2213.325357142857</v>
      </c>
      <c r="CP321">
        <v>16749.07857142857</v>
      </c>
      <c r="CQ321">
        <v>39.33682142857143</v>
      </c>
      <c r="CR321">
        <v>40.56224999999999</v>
      </c>
      <c r="CS321">
        <v>39.22075</v>
      </c>
      <c r="CT321">
        <v>39.74314285714286</v>
      </c>
      <c r="CU321">
        <v>38.55553571428571</v>
      </c>
      <c r="CV321">
        <v>1959.949642857142</v>
      </c>
      <c r="CW321">
        <v>40.01035714285714</v>
      </c>
      <c r="CX321">
        <v>0</v>
      </c>
      <c r="CY321">
        <v>1679430989.7</v>
      </c>
      <c r="CZ321">
        <v>0</v>
      </c>
      <c r="DA321">
        <v>0</v>
      </c>
      <c r="DB321" t="s">
        <v>356</v>
      </c>
      <c r="DC321">
        <v>1678823626.5</v>
      </c>
      <c r="DD321">
        <v>1678823640.5</v>
      </c>
      <c r="DE321">
        <v>0</v>
      </c>
      <c r="DF321">
        <v>1.239</v>
      </c>
      <c r="DG321">
        <v>0.006</v>
      </c>
      <c r="DH321">
        <v>-2.298</v>
      </c>
      <c r="DI321">
        <v>-0.146</v>
      </c>
      <c r="DJ321">
        <v>420</v>
      </c>
      <c r="DK321">
        <v>21</v>
      </c>
      <c r="DL321">
        <v>0.57</v>
      </c>
      <c r="DM321">
        <v>0.05</v>
      </c>
      <c r="DN321">
        <v>22.16066585365854</v>
      </c>
      <c r="DO321">
        <v>0.6255198606271571</v>
      </c>
      <c r="DP321">
        <v>0.0671193535019161</v>
      </c>
      <c r="DQ321">
        <v>0</v>
      </c>
      <c r="DR321">
        <v>0.2111595853658537</v>
      </c>
      <c r="DS321">
        <v>0.008010062717769842</v>
      </c>
      <c r="DT321">
        <v>0.00116747501097422</v>
      </c>
      <c r="DU321">
        <v>1</v>
      </c>
      <c r="DV321">
        <v>1</v>
      </c>
      <c r="DW321">
        <v>2</v>
      </c>
      <c r="DX321" t="s">
        <v>357</v>
      </c>
      <c r="DY321">
        <v>2.98377</v>
      </c>
      <c r="DZ321">
        <v>2.71567</v>
      </c>
      <c r="EA321">
        <v>0.0506909</v>
      </c>
      <c r="EB321">
        <v>0.0445546</v>
      </c>
      <c r="EC321">
        <v>0.107813</v>
      </c>
      <c r="ED321">
        <v>0.105056</v>
      </c>
      <c r="EE321">
        <v>30200.4</v>
      </c>
      <c r="EF321">
        <v>30499.7</v>
      </c>
      <c r="EG321">
        <v>29564.8</v>
      </c>
      <c r="EH321">
        <v>29520.6</v>
      </c>
      <c r="EI321">
        <v>34938.6</v>
      </c>
      <c r="EJ321">
        <v>35106</v>
      </c>
      <c r="EK321">
        <v>41647.7</v>
      </c>
      <c r="EL321">
        <v>42063.6</v>
      </c>
      <c r="EM321">
        <v>1.97595</v>
      </c>
      <c r="EN321">
        <v>1.90335</v>
      </c>
      <c r="EO321">
        <v>0.110574</v>
      </c>
      <c r="EP321">
        <v>0</v>
      </c>
      <c r="EQ321">
        <v>25.7162</v>
      </c>
      <c r="ER321">
        <v>999.9</v>
      </c>
      <c r="ES321">
        <v>57.2</v>
      </c>
      <c r="ET321">
        <v>30.4</v>
      </c>
      <c r="EU321">
        <v>27.7767</v>
      </c>
      <c r="EV321">
        <v>62.4465</v>
      </c>
      <c r="EW321">
        <v>32.496</v>
      </c>
      <c r="EX321">
        <v>1</v>
      </c>
      <c r="EY321">
        <v>-0.103125</v>
      </c>
      <c r="EZ321">
        <v>0.353968</v>
      </c>
      <c r="FA321">
        <v>20.3436</v>
      </c>
      <c r="FB321">
        <v>5.21579</v>
      </c>
      <c r="FC321">
        <v>12.0099</v>
      </c>
      <c r="FD321">
        <v>4.98965</v>
      </c>
      <c r="FE321">
        <v>3.2885</v>
      </c>
      <c r="FF321">
        <v>9999</v>
      </c>
      <c r="FG321">
        <v>9999</v>
      </c>
      <c r="FH321">
        <v>9999</v>
      </c>
      <c r="FI321">
        <v>999.9</v>
      </c>
      <c r="FJ321">
        <v>1.86738</v>
      </c>
      <c r="FK321">
        <v>1.86646</v>
      </c>
      <c r="FL321">
        <v>1.86597</v>
      </c>
      <c r="FM321">
        <v>1.86584</v>
      </c>
      <c r="FN321">
        <v>1.86768</v>
      </c>
      <c r="FO321">
        <v>1.87025</v>
      </c>
      <c r="FP321">
        <v>1.86884</v>
      </c>
      <c r="FQ321">
        <v>1.87027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-2.476</v>
      </c>
      <c r="GF321">
        <v>-0.0958</v>
      </c>
      <c r="GG321">
        <v>-1.841240210434717</v>
      </c>
      <c r="GH321">
        <v>-0.003310856085068561</v>
      </c>
      <c r="GI321">
        <v>6.863268723063948E-07</v>
      </c>
      <c r="GJ321">
        <v>-1.919107141366201E-10</v>
      </c>
      <c r="GK321">
        <v>-0.1688837207721138</v>
      </c>
      <c r="GL321">
        <v>-0.01731051475613908</v>
      </c>
      <c r="GM321">
        <v>0.001423790055903263</v>
      </c>
      <c r="GN321">
        <v>-2.424810517790065E-05</v>
      </c>
      <c r="GO321">
        <v>3</v>
      </c>
      <c r="GP321">
        <v>2318</v>
      </c>
      <c r="GQ321">
        <v>1</v>
      </c>
      <c r="GR321">
        <v>25</v>
      </c>
      <c r="GS321">
        <v>10122.6</v>
      </c>
      <c r="GT321">
        <v>10122.4</v>
      </c>
      <c r="GU321">
        <v>0.505371</v>
      </c>
      <c r="GV321">
        <v>2.2522</v>
      </c>
      <c r="GW321">
        <v>1.39648</v>
      </c>
      <c r="GX321">
        <v>2.35107</v>
      </c>
      <c r="GY321">
        <v>1.49536</v>
      </c>
      <c r="GZ321">
        <v>2.53174</v>
      </c>
      <c r="HA321">
        <v>35.2209</v>
      </c>
      <c r="HB321">
        <v>24.0875</v>
      </c>
      <c r="HC321">
        <v>18</v>
      </c>
      <c r="HD321">
        <v>528.204</v>
      </c>
      <c r="HE321">
        <v>437.943</v>
      </c>
      <c r="HF321">
        <v>24.8634</v>
      </c>
      <c r="HG321">
        <v>26.1737</v>
      </c>
      <c r="HH321">
        <v>30.0003</v>
      </c>
      <c r="HI321">
        <v>26.174</v>
      </c>
      <c r="HJ321">
        <v>26.1227</v>
      </c>
      <c r="HK321">
        <v>10.119</v>
      </c>
      <c r="HL321">
        <v>22.4419</v>
      </c>
      <c r="HM321">
        <v>100</v>
      </c>
      <c r="HN321">
        <v>24.8473</v>
      </c>
      <c r="HO321">
        <v>152.412</v>
      </c>
      <c r="HP321">
        <v>24.158</v>
      </c>
      <c r="HQ321">
        <v>101.107</v>
      </c>
      <c r="HR321">
        <v>101.026</v>
      </c>
    </row>
    <row r="322" spans="1:226">
      <c r="A322">
        <v>306</v>
      </c>
      <c r="B322">
        <v>1679430987.5</v>
      </c>
      <c r="C322">
        <v>9074.400000095367</v>
      </c>
      <c r="D322" t="s">
        <v>972</v>
      </c>
      <c r="E322" t="s">
        <v>973</v>
      </c>
      <c r="F322">
        <v>5</v>
      </c>
      <c r="G322" t="s">
        <v>747</v>
      </c>
      <c r="H322" t="s">
        <v>354</v>
      </c>
      <c r="I322">
        <v>1679430979.981482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171.8976647702828</v>
      </c>
      <c r="AK322">
        <v>186.6183333333333</v>
      </c>
      <c r="AL322">
        <v>-3.371431027922729</v>
      </c>
      <c r="AM322">
        <v>64.85092903669198</v>
      </c>
      <c r="AN322">
        <f>(AP322 - AO322 + BO322*1E3/(8.314*(BQ322+273.15)) * AR322/BN322 * AQ322) * BN322/(100*BB322) * 1000/(1000 - AP322)</f>
        <v>0</v>
      </c>
      <c r="AO322">
        <v>24.09522790610978</v>
      </c>
      <c r="AP322">
        <v>24.30805164835165</v>
      </c>
      <c r="AQ322">
        <v>6.018861656395649E-06</v>
      </c>
      <c r="AR322">
        <v>96.61974573591498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1.1</v>
      </c>
      <c r="BC322">
        <v>0.5</v>
      </c>
      <c r="BD322" t="s">
        <v>355</v>
      </c>
      <c r="BE322">
        <v>2</v>
      </c>
      <c r="BF322" t="b">
        <v>1</v>
      </c>
      <c r="BG322">
        <v>1679430979.981482</v>
      </c>
      <c r="BH322">
        <v>205.1878888888889</v>
      </c>
      <c r="BI322">
        <v>182.9307407407407</v>
      </c>
      <c r="BJ322">
        <v>24.31109259259259</v>
      </c>
      <c r="BK322">
        <v>24.09797777777778</v>
      </c>
      <c r="BL322">
        <v>207.6887777777777</v>
      </c>
      <c r="BM322">
        <v>24.40685925925926</v>
      </c>
      <c r="BN322">
        <v>500.0572222222223</v>
      </c>
      <c r="BO322">
        <v>89.77159629629629</v>
      </c>
      <c r="BP322">
        <v>0.09998406666666668</v>
      </c>
      <c r="BQ322">
        <v>26.85878148148148</v>
      </c>
      <c r="BR322">
        <v>27.52704444444444</v>
      </c>
      <c r="BS322">
        <v>999.9000000000001</v>
      </c>
      <c r="BT322">
        <v>0</v>
      </c>
      <c r="BU322">
        <v>0</v>
      </c>
      <c r="BV322">
        <v>10003.28037037037</v>
      </c>
      <c r="BW322">
        <v>0</v>
      </c>
      <c r="BX322">
        <v>13.4729037037037</v>
      </c>
      <c r="BY322">
        <v>22.25718518518519</v>
      </c>
      <c r="BZ322">
        <v>210.3006296296296</v>
      </c>
      <c r="CA322">
        <v>187.448037037037</v>
      </c>
      <c r="CB322">
        <v>0.213109037037037</v>
      </c>
      <c r="CC322">
        <v>182.9307407407407</v>
      </c>
      <c r="CD322">
        <v>24.09797777777778</v>
      </c>
      <c r="CE322">
        <v>2.182443333333333</v>
      </c>
      <c r="CF322">
        <v>2.163313703703703</v>
      </c>
      <c r="CG322">
        <v>18.83402592592592</v>
      </c>
      <c r="CH322">
        <v>18.6931962962963</v>
      </c>
      <c r="CI322">
        <v>1999.973333333333</v>
      </c>
      <c r="CJ322">
        <v>0.9799954444444443</v>
      </c>
      <c r="CK322">
        <v>0.02000425555555555</v>
      </c>
      <c r="CL322">
        <v>0</v>
      </c>
      <c r="CM322">
        <v>2.22454074074074</v>
      </c>
      <c r="CN322">
        <v>0</v>
      </c>
      <c r="CO322">
        <v>2212.898518518518</v>
      </c>
      <c r="CP322">
        <v>16749.20740740741</v>
      </c>
      <c r="CQ322">
        <v>39.44181481481481</v>
      </c>
      <c r="CR322">
        <v>40.65488888888888</v>
      </c>
      <c r="CS322">
        <v>39.31918518518518</v>
      </c>
      <c r="CT322">
        <v>39.86092592592592</v>
      </c>
      <c r="CU322">
        <v>38.65022222222223</v>
      </c>
      <c r="CV322">
        <v>1959.963703703704</v>
      </c>
      <c r="CW322">
        <v>40.00888888888889</v>
      </c>
      <c r="CX322">
        <v>0</v>
      </c>
      <c r="CY322">
        <v>1679430994.5</v>
      </c>
      <c r="CZ322">
        <v>0</v>
      </c>
      <c r="DA322">
        <v>0</v>
      </c>
      <c r="DB322" t="s">
        <v>356</v>
      </c>
      <c r="DC322">
        <v>1678823626.5</v>
      </c>
      <c r="DD322">
        <v>1678823640.5</v>
      </c>
      <c r="DE322">
        <v>0</v>
      </c>
      <c r="DF322">
        <v>1.239</v>
      </c>
      <c r="DG322">
        <v>0.006</v>
      </c>
      <c r="DH322">
        <v>-2.298</v>
      </c>
      <c r="DI322">
        <v>-0.146</v>
      </c>
      <c r="DJ322">
        <v>420</v>
      </c>
      <c r="DK322">
        <v>21</v>
      </c>
      <c r="DL322">
        <v>0.57</v>
      </c>
      <c r="DM322">
        <v>0.05</v>
      </c>
      <c r="DN322">
        <v>22.22198048780488</v>
      </c>
      <c r="DO322">
        <v>0.7932836236934111</v>
      </c>
      <c r="DP322">
        <v>0.08111097252022491</v>
      </c>
      <c r="DQ322">
        <v>0</v>
      </c>
      <c r="DR322">
        <v>0.2125872926829268</v>
      </c>
      <c r="DS322">
        <v>0.01322011149825737</v>
      </c>
      <c r="DT322">
        <v>0.001818866388365827</v>
      </c>
      <c r="DU322">
        <v>1</v>
      </c>
      <c r="DV322">
        <v>1</v>
      </c>
      <c r="DW322">
        <v>2</v>
      </c>
      <c r="DX322" t="s">
        <v>357</v>
      </c>
      <c r="DY322">
        <v>2.98359</v>
      </c>
      <c r="DZ322">
        <v>2.71566</v>
      </c>
      <c r="EA322">
        <v>0.0469002</v>
      </c>
      <c r="EB322">
        <v>0.0406596</v>
      </c>
      <c r="EC322">
        <v>0.10781</v>
      </c>
      <c r="ED322">
        <v>0.105041</v>
      </c>
      <c r="EE322">
        <v>30320.8</v>
      </c>
      <c r="EF322">
        <v>30624</v>
      </c>
      <c r="EG322">
        <v>29564.7</v>
      </c>
      <c r="EH322">
        <v>29520.6</v>
      </c>
      <c r="EI322">
        <v>34938.5</v>
      </c>
      <c r="EJ322">
        <v>35106.5</v>
      </c>
      <c r="EK322">
        <v>41647.5</v>
      </c>
      <c r="EL322">
        <v>42063.6</v>
      </c>
      <c r="EM322">
        <v>1.97598</v>
      </c>
      <c r="EN322">
        <v>1.90325</v>
      </c>
      <c r="EO322">
        <v>0.11057</v>
      </c>
      <c r="EP322">
        <v>0</v>
      </c>
      <c r="EQ322">
        <v>25.7162</v>
      </c>
      <c r="ER322">
        <v>999.9</v>
      </c>
      <c r="ES322">
        <v>57.2</v>
      </c>
      <c r="ET322">
        <v>30.4</v>
      </c>
      <c r="EU322">
        <v>27.7781</v>
      </c>
      <c r="EV322">
        <v>62.6065</v>
      </c>
      <c r="EW322">
        <v>32.6963</v>
      </c>
      <c r="EX322">
        <v>1</v>
      </c>
      <c r="EY322">
        <v>-0.10279</v>
      </c>
      <c r="EZ322">
        <v>0.396318</v>
      </c>
      <c r="FA322">
        <v>20.3433</v>
      </c>
      <c r="FB322">
        <v>5.21654</v>
      </c>
      <c r="FC322">
        <v>12.0099</v>
      </c>
      <c r="FD322">
        <v>4.98945</v>
      </c>
      <c r="FE322">
        <v>3.2885</v>
      </c>
      <c r="FF322">
        <v>9999</v>
      </c>
      <c r="FG322">
        <v>9999</v>
      </c>
      <c r="FH322">
        <v>9999</v>
      </c>
      <c r="FI322">
        <v>999.9</v>
      </c>
      <c r="FJ322">
        <v>1.8674</v>
      </c>
      <c r="FK322">
        <v>1.86645</v>
      </c>
      <c r="FL322">
        <v>1.86594</v>
      </c>
      <c r="FM322">
        <v>1.86584</v>
      </c>
      <c r="FN322">
        <v>1.86768</v>
      </c>
      <c r="FO322">
        <v>1.87024</v>
      </c>
      <c r="FP322">
        <v>1.86882</v>
      </c>
      <c r="FQ322">
        <v>1.87027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-2.425</v>
      </c>
      <c r="GF322">
        <v>-0.0959</v>
      </c>
      <c r="GG322">
        <v>-1.841240210434717</v>
      </c>
      <c r="GH322">
        <v>-0.003310856085068561</v>
      </c>
      <c r="GI322">
        <v>6.863268723063948E-07</v>
      </c>
      <c r="GJ322">
        <v>-1.919107141366201E-10</v>
      </c>
      <c r="GK322">
        <v>-0.1688837207721138</v>
      </c>
      <c r="GL322">
        <v>-0.01731051475613908</v>
      </c>
      <c r="GM322">
        <v>0.001423790055903263</v>
      </c>
      <c r="GN322">
        <v>-2.424810517790065E-05</v>
      </c>
      <c r="GO322">
        <v>3</v>
      </c>
      <c r="GP322">
        <v>2318</v>
      </c>
      <c r="GQ322">
        <v>1</v>
      </c>
      <c r="GR322">
        <v>25</v>
      </c>
      <c r="GS322">
        <v>10122.7</v>
      </c>
      <c r="GT322">
        <v>10122.5</v>
      </c>
      <c r="GU322">
        <v>0.467529</v>
      </c>
      <c r="GV322">
        <v>2.26685</v>
      </c>
      <c r="GW322">
        <v>1.39648</v>
      </c>
      <c r="GX322">
        <v>2.34985</v>
      </c>
      <c r="GY322">
        <v>1.49536</v>
      </c>
      <c r="GZ322">
        <v>2.54517</v>
      </c>
      <c r="HA322">
        <v>35.2209</v>
      </c>
      <c r="HB322">
        <v>24.0875</v>
      </c>
      <c r="HC322">
        <v>18</v>
      </c>
      <c r="HD322">
        <v>528.22</v>
      </c>
      <c r="HE322">
        <v>437.883</v>
      </c>
      <c r="HF322">
        <v>24.8329</v>
      </c>
      <c r="HG322">
        <v>26.1758</v>
      </c>
      <c r="HH322">
        <v>30.0002</v>
      </c>
      <c r="HI322">
        <v>26.174</v>
      </c>
      <c r="HJ322">
        <v>26.1227</v>
      </c>
      <c r="HK322">
        <v>9.341889999999999</v>
      </c>
      <c r="HL322">
        <v>22.4419</v>
      </c>
      <c r="HM322">
        <v>100</v>
      </c>
      <c r="HN322">
        <v>24.8184</v>
      </c>
      <c r="HO322">
        <v>132.376</v>
      </c>
      <c r="HP322">
        <v>24.158</v>
      </c>
      <c r="HQ322">
        <v>101.106</v>
      </c>
      <c r="HR322">
        <v>101.026</v>
      </c>
    </row>
    <row r="323" spans="1:226">
      <c r="A323">
        <v>307</v>
      </c>
      <c r="B323">
        <v>1679430992.5</v>
      </c>
      <c r="C323">
        <v>9079.400000095367</v>
      </c>
      <c r="D323" t="s">
        <v>974</v>
      </c>
      <c r="E323" t="s">
        <v>975</v>
      </c>
      <c r="F323">
        <v>5</v>
      </c>
      <c r="G323" t="s">
        <v>747</v>
      </c>
      <c r="H323" t="s">
        <v>354</v>
      </c>
      <c r="I323">
        <v>1679430985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154.9220077838792</v>
      </c>
      <c r="AK323">
        <v>169.7118303030302</v>
      </c>
      <c r="AL323">
        <v>-3.383969928042072</v>
      </c>
      <c r="AM323">
        <v>64.85092903669198</v>
      </c>
      <c r="AN323">
        <f>(AP323 - AO323 + BO323*1E3/(8.314*(BQ323+273.15)) * AR323/BN323 * AQ323) * BN323/(100*BB323) * 1000/(1000 - AP323)</f>
        <v>0</v>
      </c>
      <c r="AO323">
        <v>24.09108653672371</v>
      </c>
      <c r="AP323">
        <v>24.30053626373629</v>
      </c>
      <c r="AQ323">
        <v>-4.008073956577422E-06</v>
      </c>
      <c r="AR323">
        <v>96.61974573591498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1.1</v>
      </c>
      <c r="BC323">
        <v>0.5</v>
      </c>
      <c r="BD323" t="s">
        <v>355</v>
      </c>
      <c r="BE323">
        <v>2</v>
      </c>
      <c r="BF323" t="b">
        <v>1</v>
      </c>
      <c r="BG323">
        <v>1679430985</v>
      </c>
      <c r="BH323">
        <v>188.6603703703704</v>
      </c>
      <c r="BI323">
        <v>166.3087777777778</v>
      </c>
      <c r="BJ323">
        <v>24.30769629629629</v>
      </c>
      <c r="BK323">
        <v>24.0938925925926</v>
      </c>
      <c r="BL323">
        <v>191.1105185185185</v>
      </c>
      <c r="BM323">
        <v>24.4035</v>
      </c>
      <c r="BN323">
        <v>500.0616296296296</v>
      </c>
      <c r="BO323">
        <v>89.77143333333332</v>
      </c>
      <c r="BP323">
        <v>0.09994947037037036</v>
      </c>
      <c r="BQ323">
        <v>26.86017777777777</v>
      </c>
      <c r="BR323">
        <v>27.52381851851851</v>
      </c>
      <c r="BS323">
        <v>999.9000000000001</v>
      </c>
      <c r="BT323">
        <v>0</v>
      </c>
      <c r="BU323">
        <v>0</v>
      </c>
      <c r="BV323">
        <v>10006.85037037037</v>
      </c>
      <c r="BW323">
        <v>0</v>
      </c>
      <c r="BX323">
        <v>13.47899629629629</v>
      </c>
      <c r="BY323">
        <v>22.35162592592592</v>
      </c>
      <c r="BZ323">
        <v>193.3606296296296</v>
      </c>
      <c r="CA323">
        <v>170.4148148148148</v>
      </c>
      <c r="CB323">
        <v>0.213807</v>
      </c>
      <c r="CC323">
        <v>166.3087777777778</v>
      </c>
      <c r="CD323">
        <v>24.0938925925926</v>
      </c>
      <c r="CE323">
        <v>2.182134814814815</v>
      </c>
      <c r="CF323">
        <v>2.162942962962963</v>
      </c>
      <c r="CG323">
        <v>18.83177037037037</v>
      </c>
      <c r="CH323">
        <v>18.69045185185185</v>
      </c>
      <c r="CI323">
        <v>1999.967777777778</v>
      </c>
      <c r="CJ323">
        <v>0.9799966666666665</v>
      </c>
      <c r="CK323">
        <v>0.02000303333333333</v>
      </c>
      <c r="CL323">
        <v>0</v>
      </c>
      <c r="CM323">
        <v>2.219103703703704</v>
      </c>
      <c r="CN323">
        <v>0</v>
      </c>
      <c r="CO323">
        <v>2212.512962962963</v>
      </c>
      <c r="CP323">
        <v>16749.16666666667</v>
      </c>
      <c r="CQ323">
        <v>39.54366666666666</v>
      </c>
      <c r="CR323">
        <v>40.74051851851852</v>
      </c>
      <c r="CS323">
        <v>39.40251851851852</v>
      </c>
      <c r="CT323">
        <v>39.97199999999999</v>
      </c>
      <c r="CU323">
        <v>38.73822222222221</v>
      </c>
      <c r="CV323">
        <v>1959.961481481482</v>
      </c>
      <c r="CW323">
        <v>40.00555555555555</v>
      </c>
      <c r="CX323">
        <v>0</v>
      </c>
      <c r="CY323">
        <v>1679430999.9</v>
      </c>
      <c r="CZ323">
        <v>0</v>
      </c>
      <c r="DA323">
        <v>0</v>
      </c>
      <c r="DB323" t="s">
        <v>356</v>
      </c>
      <c r="DC323">
        <v>1678823626.5</v>
      </c>
      <c r="DD323">
        <v>1678823640.5</v>
      </c>
      <c r="DE323">
        <v>0</v>
      </c>
      <c r="DF323">
        <v>1.239</v>
      </c>
      <c r="DG323">
        <v>0.006</v>
      </c>
      <c r="DH323">
        <v>-2.298</v>
      </c>
      <c r="DI323">
        <v>-0.146</v>
      </c>
      <c r="DJ323">
        <v>420</v>
      </c>
      <c r="DK323">
        <v>21</v>
      </c>
      <c r="DL323">
        <v>0.57</v>
      </c>
      <c r="DM323">
        <v>0.05</v>
      </c>
      <c r="DN323">
        <v>22.28486097560976</v>
      </c>
      <c r="DO323">
        <v>0.9341456445993553</v>
      </c>
      <c r="DP323">
        <v>0.09699269491740545</v>
      </c>
      <c r="DQ323">
        <v>0</v>
      </c>
      <c r="DR323">
        <v>0.2132405609756098</v>
      </c>
      <c r="DS323">
        <v>0.01376124041811876</v>
      </c>
      <c r="DT323">
        <v>0.001902227667746559</v>
      </c>
      <c r="DU323">
        <v>1</v>
      </c>
      <c r="DV323">
        <v>1</v>
      </c>
      <c r="DW323">
        <v>2</v>
      </c>
      <c r="DX323" t="s">
        <v>357</v>
      </c>
      <c r="DY323">
        <v>2.98328</v>
      </c>
      <c r="DZ323">
        <v>2.71571</v>
      </c>
      <c r="EA323">
        <v>0.043012</v>
      </c>
      <c r="EB323">
        <v>0.0366302</v>
      </c>
      <c r="EC323">
        <v>0.107789</v>
      </c>
      <c r="ED323">
        <v>0.105029</v>
      </c>
      <c r="EE323">
        <v>30444.5</v>
      </c>
      <c r="EF323">
        <v>30752.3</v>
      </c>
      <c r="EG323">
        <v>29564.7</v>
      </c>
      <c r="EH323">
        <v>29520.3</v>
      </c>
      <c r="EI323">
        <v>34939.2</v>
      </c>
      <c r="EJ323">
        <v>35106.6</v>
      </c>
      <c r="EK323">
        <v>41647.4</v>
      </c>
      <c r="EL323">
        <v>42063.2</v>
      </c>
      <c r="EM323">
        <v>1.97593</v>
      </c>
      <c r="EN323">
        <v>1.90315</v>
      </c>
      <c r="EO323">
        <v>0.109315</v>
      </c>
      <c r="EP323">
        <v>0</v>
      </c>
      <c r="EQ323">
        <v>25.7162</v>
      </c>
      <c r="ER323">
        <v>999.9</v>
      </c>
      <c r="ES323">
        <v>57.2</v>
      </c>
      <c r="ET323">
        <v>30.4</v>
      </c>
      <c r="EU323">
        <v>27.776</v>
      </c>
      <c r="EV323">
        <v>62.1365</v>
      </c>
      <c r="EW323">
        <v>33.0849</v>
      </c>
      <c r="EX323">
        <v>1</v>
      </c>
      <c r="EY323">
        <v>-0.102871</v>
      </c>
      <c r="EZ323">
        <v>0.404747</v>
      </c>
      <c r="FA323">
        <v>20.3433</v>
      </c>
      <c r="FB323">
        <v>5.21594</v>
      </c>
      <c r="FC323">
        <v>12.0099</v>
      </c>
      <c r="FD323">
        <v>4.9891</v>
      </c>
      <c r="FE323">
        <v>3.2885</v>
      </c>
      <c r="FF323">
        <v>9999</v>
      </c>
      <c r="FG323">
        <v>9999</v>
      </c>
      <c r="FH323">
        <v>9999</v>
      </c>
      <c r="FI323">
        <v>999.9</v>
      </c>
      <c r="FJ323">
        <v>1.86739</v>
      </c>
      <c r="FK323">
        <v>1.86646</v>
      </c>
      <c r="FL323">
        <v>1.86595</v>
      </c>
      <c r="FM323">
        <v>1.86584</v>
      </c>
      <c r="FN323">
        <v>1.86768</v>
      </c>
      <c r="FO323">
        <v>1.87025</v>
      </c>
      <c r="FP323">
        <v>1.86886</v>
      </c>
      <c r="FQ323">
        <v>1.87027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-2.373</v>
      </c>
      <c r="GF323">
        <v>-0.0959</v>
      </c>
      <c r="GG323">
        <v>-1.841240210434717</v>
      </c>
      <c r="GH323">
        <v>-0.003310856085068561</v>
      </c>
      <c r="GI323">
        <v>6.863268723063948E-07</v>
      </c>
      <c r="GJ323">
        <v>-1.919107141366201E-10</v>
      </c>
      <c r="GK323">
        <v>-0.1688837207721138</v>
      </c>
      <c r="GL323">
        <v>-0.01731051475613908</v>
      </c>
      <c r="GM323">
        <v>0.001423790055903263</v>
      </c>
      <c r="GN323">
        <v>-2.424810517790065E-05</v>
      </c>
      <c r="GO323">
        <v>3</v>
      </c>
      <c r="GP323">
        <v>2318</v>
      </c>
      <c r="GQ323">
        <v>1</v>
      </c>
      <c r="GR323">
        <v>25</v>
      </c>
      <c r="GS323">
        <v>10122.8</v>
      </c>
      <c r="GT323">
        <v>10122.5</v>
      </c>
      <c r="GU323">
        <v>0.430908</v>
      </c>
      <c r="GV323">
        <v>2.27905</v>
      </c>
      <c r="GW323">
        <v>1.39648</v>
      </c>
      <c r="GX323">
        <v>2.34985</v>
      </c>
      <c r="GY323">
        <v>1.49536</v>
      </c>
      <c r="GZ323">
        <v>2.3999</v>
      </c>
      <c r="HA323">
        <v>35.2209</v>
      </c>
      <c r="HB323">
        <v>24.0787</v>
      </c>
      <c r="HC323">
        <v>18</v>
      </c>
      <c r="HD323">
        <v>528.187</v>
      </c>
      <c r="HE323">
        <v>437.823</v>
      </c>
      <c r="HF323">
        <v>24.8045</v>
      </c>
      <c r="HG323">
        <v>26.1758</v>
      </c>
      <c r="HH323">
        <v>30.0001</v>
      </c>
      <c r="HI323">
        <v>26.174</v>
      </c>
      <c r="HJ323">
        <v>26.1227</v>
      </c>
      <c r="HK323">
        <v>8.625690000000001</v>
      </c>
      <c r="HL323">
        <v>22.4419</v>
      </c>
      <c r="HM323">
        <v>100</v>
      </c>
      <c r="HN323">
        <v>24.7935</v>
      </c>
      <c r="HO323">
        <v>119.02</v>
      </c>
      <c r="HP323">
        <v>24.158</v>
      </c>
      <c r="HQ323">
        <v>101.106</v>
      </c>
      <c r="HR323">
        <v>101.025</v>
      </c>
    </row>
    <row r="324" spans="1:226">
      <c r="A324">
        <v>308</v>
      </c>
      <c r="B324">
        <v>1679430997.5</v>
      </c>
      <c r="C324">
        <v>9084.400000095367</v>
      </c>
      <c r="D324" t="s">
        <v>976</v>
      </c>
      <c r="E324" t="s">
        <v>977</v>
      </c>
      <c r="F324">
        <v>5</v>
      </c>
      <c r="G324" t="s">
        <v>747</v>
      </c>
      <c r="H324" t="s">
        <v>354</v>
      </c>
      <c r="I324">
        <v>1679430989.714286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137.8415448478397</v>
      </c>
      <c r="AK324">
        <v>152.7422</v>
      </c>
      <c r="AL324">
        <v>-3.390665485708444</v>
      </c>
      <c r="AM324">
        <v>64.85092903669198</v>
      </c>
      <c r="AN324">
        <f>(AP324 - AO324 + BO324*1E3/(8.314*(BQ324+273.15)) * AR324/BN324 * AQ324) * BN324/(100*BB324) * 1000/(1000 - AP324)</f>
        <v>0</v>
      </c>
      <c r="AO324">
        <v>24.08629743559811</v>
      </c>
      <c r="AP324">
        <v>24.29769120879121</v>
      </c>
      <c r="AQ324">
        <v>-9.477711644078377E-06</v>
      </c>
      <c r="AR324">
        <v>96.61974573591498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1.1</v>
      </c>
      <c r="BC324">
        <v>0.5</v>
      </c>
      <c r="BD324" t="s">
        <v>355</v>
      </c>
      <c r="BE324">
        <v>2</v>
      </c>
      <c r="BF324" t="b">
        <v>1</v>
      </c>
      <c r="BG324">
        <v>1679430989.714286</v>
      </c>
      <c r="BH324">
        <v>173.1068214285714</v>
      </c>
      <c r="BI324">
        <v>150.6529285714286</v>
      </c>
      <c r="BJ324">
        <v>24.30391071428572</v>
      </c>
      <c r="BK324">
        <v>24.08992857142857</v>
      </c>
      <c r="BL324">
        <v>175.5088571428571</v>
      </c>
      <c r="BM324">
        <v>24.39975357142857</v>
      </c>
      <c r="BN324">
        <v>500.0614642857144</v>
      </c>
      <c r="BO324">
        <v>89.77136785714285</v>
      </c>
      <c r="BP324">
        <v>0.1000188857142857</v>
      </c>
      <c r="BQ324">
        <v>26.86214285714286</v>
      </c>
      <c r="BR324">
        <v>27.51808928571429</v>
      </c>
      <c r="BS324">
        <v>999.9000000000002</v>
      </c>
      <c r="BT324">
        <v>0</v>
      </c>
      <c r="BU324">
        <v>0</v>
      </c>
      <c r="BV324">
        <v>10000.15142857143</v>
      </c>
      <c r="BW324">
        <v>0</v>
      </c>
      <c r="BX324">
        <v>13.4852</v>
      </c>
      <c r="BY324">
        <v>22.45384642857143</v>
      </c>
      <c r="BZ324">
        <v>177.4189285714286</v>
      </c>
      <c r="CA324">
        <v>154.3717857142857</v>
      </c>
      <c r="CB324">
        <v>0.2139904642857142</v>
      </c>
      <c r="CC324">
        <v>150.6529285714286</v>
      </c>
      <c r="CD324">
        <v>24.08992857142857</v>
      </c>
      <c r="CE324">
        <v>2.181794642857143</v>
      </c>
      <c r="CF324">
        <v>2.162585714285715</v>
      </c>
      <c r="CG324">
        <v>18.82926785714286</v>
      </c>
      <c r="CH324">
        <v>18.68780714285714</v>
      </c>
      <c r="CI324">
        <v>1999.979285714286</v>
      </c>
      <c r="CJ324">
        <v>0.9799978928571429</v>
      </c>
      <c r="CK324">
        <v>0.02000180714285715</v>
      </c>
      <c r="CL324">
        <v>0</v>
      </c>
      <c r="CM324">
        <v>2.231360714285714</v>
      </c>
      <c r="CN324">
        <v>0</v>
      </c>
      <c r="CO324">
        <v>2212.169285714286</v>
      </c>
      <c r="CP324">
        <v>16749.275</v>
      </c>
      <c r="CQ324">
        <v>39.63367857142857</v>
      </c>
      <c r="CR324">
        <v>40.82339285714284</v>
      </c>
      <c r="CS324">
        <v>39.48860714285714</v>
      </c>
      <c r="CT324">
        <v>40.07785714285715</v>
      </c>
      <c r="CU324">
        <v>38.82117857142856</v>
      </c>
      <c r="CV324">
        <v>1959.975714285714</v>
      </c>
      <c r="CW324">
        <v>40.00285714285714</v>
      </c>
      <c r="CX324">
        <v>0</v>
      </c>
      <c r="CY324">
        <v>1679431004.7</v>
      </c>
      <c r="CZ324">
        <v>0</v>
      </c>
      <c r="DA324">
        <v>0</v>
      </c>
      <c r="DB324" t="s">
        <v>356</v>
      </c>
      <c r="DC324">
        <v>1678823626.5</v>
      </c>
      <c r="DD324">
        <v>1678823640.5</v>
      </c>
      <c r="DE324">
        <v>0</v>
      </c>
      <c r="DF324">
        <v>1.239</v>
      </c>
      <c r="DG324">
        <v>0.006</v>
      </c>
      <c r="DH324">
        <v>-2.298</v>
      </c>
      <c r="DI324">
        <v>-0.146</v>
      </c>
      <c r="DJ324">
        <v>420</v>
      </c>
      <c r="DK324">
        <v>21</v>
      </c>
      <c r="DL324">
        <v>0.57</v>
      </c>
      <c r="DM324">
        <v>0.05</v>
      </c>
      <c r="DN324">
        <v>22.3931525</v>
      </c>
      <c r="DO324">
        <v>1.315394746716698</v>
      </c>
      <c r="DP324">
        <v>0.1308737884136851</v>
      </c>
      <c r="DQ324">
        <v>0</v>
      </c>
      <c r="DR324">
        <v>0.213624075</v>
      </c>
      <c r="DS324">
        <v>0.005277196998123725</v>
      </c>
      <c r="DT324">
        <v>0.001798299646714918</v>
      </c>
      <c r="DU324">
        <v>1</v>
      </c>
      <c r="DV324">
        <v>1</v>
      </c>
      <c r="DW324">
        <v>2</v>
      </c>
      <c r="DX324" t="s">
        <v>357</v>
      </c>
      <c r="DY324">
        <v>2.98371</v>
      </c>
      <c r="DZ324">
        <v>2.71558</v>
      </c>
      <c r="EA324">
        <v>0.039017</v>
      </c>
      <c r="EB324">
        <v>0.0325427</v>
      </c>
      <c r="EC324">
        <v>0.107776</v>
      </c>
      <c r="ED324">
        <v>0.10506</v>
      </c>
      <c r="EE324">
        <v>30571.4</v>
      </c>
      <c r="EF324">
        <v>30882.7</v>
      </c>
      <c r="EG324">
        <v>29564.5</v>
      </c>
      <c r="EH324">
        <v>29520.1</v>
      </c>
      <c r="EI324">
        <v>34939.2</v>
      </c>
      <c r="EJ324">
        <v>35105.2</v>
      </c>
      <c r="EK324">
        <v>41647</v>
      </c>
      <c r="EL324">
        <v>42063</v>
      </c>
      <c r="EM324">
        <v>1.9758</v>
      </c>
      <c r="EN324">
        <v>1.90317</v>
      </c>
      <c r="EO324">
        <v>0.110395</v>
      </c>
      <c r="EP324">
        <v>0</v>
      </c>
      <c r="EQ324">
        <v>25.7162</v>
      </c>
      <c r="ER324">
        <v>999.9</v>
      </c>
      <c r="ES324">
        <v>57.2</v>
      </c>
      <c r="ET324">
        <v>30.4</v>
      </c>
      <c r="EU324">
        <v>27.7751</v>
      </c>
      <c r="EV324">
        <v>62.4465</v>
      </c>
      <c r="EW324">
        <v>32.8125</v>
      </c>
      <c r="EX324">
        <v>1</v>
      </c>
      <c r="EY324">
        <v>-0.102762</v>
      </c>
      <c r="EZ324">
        <v>0.351639</v>
      </c>
      <c r="FA324">
        <v>20.3435</v>
      </c>
      <c r="FB324">
        <v>5.21549</v>
      </c>
      <c r="FC324">
        <v>12.0099</v>
      </c>
      <c r="FD324">
        <v>4.98915</v>
      </c>
      <c r="FE324">
        <v>3.2884</v>
      </c>
      <c r="FF324">
        <v>9999</v>
      </c>
      <c r="FG324">
        <v>9999</v>
      </c>
      <c r="FH324">
        <v>9999</v>
      </c>
      <c r="FI324">
        <v>999.9</v>
      </c>
      <c r="FJ324">
        <v>1.86737</v>
      </c>
      <c r="FK324">
        <v>1.86646</v>
      </c>
      <c r="FL324">
        <v>1.86597</v>
      </c>
      <c r="FM324">
        <v>1.86584</v>
      </c>
      <c r="FN324">
        <v>1.86768</v>
      </c>
      <c r="FO324">
        <v>1.87025</v>
      </c>
      <c r="FP324">
        <v>1.86884</v>
      </c>
      <c r="FQ324">
        <v>1.87026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-2.322</v>
      </c>
      <c r="GF324">
        <v>-0.0959</v>
      </c>
      <c r="GG324">
        <v>-1.841240210434717</v>
      </c>
      <c r="GH324">
        <v>-0.003310856085068561</v>
      </c>
      <c r="GI324">
        <v>6.863268723063948E-07</v>
      </c>
      <c r="GJ324">
        <v>-1.919107141366201E-10</v>
      </c>
      <c r="GK324">
        <v>-0.1688837207721138</v>
      </c>
      <c r="GL324">
        <v>-0.01731051475613908</v>
      </c>
      <c r="GM324">
        <v>0.001423790055903263</v>
      </c>
      <c r="GN324">
        <v>-2.424810517790065E-05</v>
      </c>
      <c r="GO324">
        <v>3</v>
      </c>
      <c r="GP324">
        <v>2318</v>
      </c>
      <c r="GQ324">
        <v>1</v>
      </c>
      <c r="GR324">
        <v>25</v>
      </c>
      <c r="GS324">
        <v>10122.9</v>
      </c>
      <c r="GT324">
        <v>10122.6</v>
      </c>
      <c r="GU324">
        <v>0.391846</v>
      </c>
      <c r="GV324">
        <v>2.28027</v>
      </c>
      <c r="GW324">
        <v>1.39648</v>
      </c>
      <c r="GX324">
        <v>2.34985</v>
      </c>
      <c r="GY324">
        <v>1.49536</v>
      </c>
      <c r="GZ324">
        <v>2.47314</v>
      </c>
      <c r="HA324">
        <v>35.2209</v>
      </c>
      <c r="HB324">
        <v>24.0787</v>
      </c>
      <c r="HC324">
        <v>18</v>
      </c>
      <c r="HD324">
        <v>528.105</v>
      </c>
      <c r="HE324">
        <v>437.838</v>
      </c>
      <c r="HF324">
        <v>24.7816</v>
      </c>
      <c r="HG324">
        <v>26.1758</v>
      </c>
      <c r="HH324">
        <v>30.0002</v>
      </c>
      <c r="HI324">
        <v>26.174</v>
      </c>
      <c r="HJ324">
        <v>26.1227</v>
      </c>
      <c r="HK324">
        <v>7.8456</v>
      </c>
      <c r="HL324">
        <v>22.1655</v>
      </c>
      <c r="HM324">
        <v>100</v>
      </c>
      <c r="HN324">
        <v>24.785</v>
      </c>
      <c r="HO324">
        <v>98.985</v>
      </c>
      <c r="HP324">
        <v>24.1608</v>
      </c>
      <c r="HQ324">
        <v>101.105</v>
      </c>
      <c r="HR324">
        <v>101.025</v>
      </c>
    </row>
    <row r="325" spans="1:226">
      <c r="A325">
        <v>309</v>
      </c>
      <c r="B325">
        <v>1679431002.5</v>
      </c>
      <c r="C325">
        <v>9089.400000095367</v>
      </c>
      <c r="D325" t="s">
        <v>978</v>
      </c>
      <c r="E325" t="s">
        <v>979</v>
      </c>
      <c r="F325">
        <v>5</v>
      </c>
      <c r="G325" t="s">
        <v>747</v>
      </c>
      <c r="H325" t="s">
        <v>354</v>
      </c>
      <c r="I325">
        <v>1679430995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120.7378010858908</v>
      </c>
      <c r="AK325">
        <v>135.8276181818182</v>
      </c>
      <c r="AL325">
        <v>-3.385223746720215</v>
      </c>
      <c r="AM325">
        <v>64.85092903669198</v>
      </c>
      <c r="AN325">
        <f>(AP325 - AO325 + BO325*1E3/(8.314*(BQ325+273.15)) * AR325/BN325 * AQ325) * BN325/(100*BB325) * 1000/(1000 - AP325)</f>
        <v>0</v>
      </c>
      <c r="AO325">
        <v>24.1106642313877</v>
      </c>
      <c r="AP325">
        <v>24.30828241758243</v>
      </c>
      <c r="AQ325">
        <v>-9.861042015883287E-06</v>
      </c>
      <c r="AR325">
        <v>96.61974573591498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1.1</v>
      </c>
      <c r="BC325">
        <v>0.5</v>
      </c>
      <c r="BD325" t="s">
        <v>355</v>
      </c>
      <c r="BE325">
        <v>2</v>
      </c>
      <c r="BF325" t="b">
        <v>1</v>
      </c>
      <c r="BG325">
        <v>1679430995</v>
      </c>
      <c r="BH325">
        <v>155.658962962963</v>
      </c>
      <c r="BI325">
        <v>133.0577037037037</v>
      </c>
      <c r="BJ325">
        <v>24.30090740740741</v>
      </c>
      <c r="BK325">
        <v>24.10514074074074</v>
      </c>
      <c r="BL325">
        <v>158.0067777777778</v>
      </c>
      <c r="BM325">
        <v>24.39677777777778</v>
      </c>
      <c r="BN325">
        <v>500.0655555555556</v>
      </c>
      <c r="BO325">
        <v>89.77139999999999</v>
      </c>
      <c r="BP325">
        <v>0.1000658777777778</v>
      </c>
      <c r="BQ325">
        <v>26.86274444444444</v>
      </c>
      <c r="BR325">
        <v>27.51535925925926</v>
      </c>
      <c r="BS325">
        <v>999.9000000000001</v>
      </c>
      <c r="BT325">
        <v>0</v>
      </c>
      <c r="BU325">
        <v>0</v>
      </c>
      <c r="BV325">
        <v>9991.248888888887</v>
      </c>
      <c r="BW325">
        <v>0</v>
      </c>
      <c r="BX325">
        <v>13.4789962962963</v>
      </c>
      <c r="BY325">
        <v>22.60121111111111</v>
      </c>
      <c r="BZ325">
        <v>159.5358518518519</v>
      </c>
      <c r="CA325">
        <v>136.3438518518519</v>
      </c>
      <c r="CB325">
        <v>0.1957709259259259</v>
      </c>
      <c r="CC325">
        <v>133.0577037037037</v>
      </c>
      <c r="CD325">
        <v>24.10514074074074</v>
      </c>
      <c r="CE325">
        <v>2.181526296296297</v>
      </c>
      <c r="CF325">
        <v>2.163952962962963</v>
      </c>
      <c r="CG325">
        <v>18.8272962962963</v>
      </c>
      <c r="CH325">
        <v>18.69790740740741</v>
      </c>
      <c r="CI325">
        <v>1999.978148148148</v>
      </c>
      <c r="CJ325">
        <v>0.9799993333333334</v>
      </c>
      <c r="CK325">
        <v>0.02000036666666667</v>
      </c>
      <c r="CL325">
        <v>0</v>
      </c>
      <c r="CM325">
        <v>2.215777777777778</v>
      </c>
      <c r="CN325">
        <v>0</v>
      </c>
      <c r="CO325">
        <v>2211.87962962963</v>
      </c>
      <c r="CP325">
        <v>16749.27037037037</v>
      </c>
      <c r="CQ325">
        <v>39.73588888888889</v>
      </c>
      <c r="CR325">
        <v>40.91637037037036</v>
      </c>
      <c r="CS325">
        <v>39.57385185185185</v>
      </c>
      <c r="CT325">
        <v>40.19648148148148</v>
      </c>
      <c r="CU325">
        <v>38.91414814814814</v>
      </c>
      <c r="CV325">
        <v>1959.977777777778</v>
      </c>
      <c r="CW325">
        <v>40.00037037037037</v>
      </c>
      <c r="CX325">
        <v>0</v>
      </c>
      <c r="CY325">
        <v>1679431009.5</v>
      </c>
      <c r="CZ325">
        <v>0</v>
      </c>
      <c r="DA325">
        <v>0</v>
      </c>
      <c r="DB325" t="s">
        <v>356</v>
      </c>
      <c r="DC325">
        <v>1678823626.5</v>
      </c>
      <c r="DD325">
        <v>1678823640.5</v>
      </c>
      <c r="DE325">
        <v>0</v>
      </c>
      <c r="DF325">
        <v>1.239</v>
      </c>
      <c r="DG325">
        <v>0.006</v>
      </c>
      <c r="DH325">
        <v>-2.298</v>
      </c>
      <c r="DI325">
        <v>-0.146</v>
      </c>
      <c r="DJ325">
        <v>420</v>
      </c>
      <c r="DK325">
        <v>21</v>
      </c>
      <c r="DL325">
        <v>0.57</v>
      </c>
      <c r="DM325">
        <v>0.05</v>
      </c>
      <c r="DN325">
        <v>22.52385853658537</v>
      </c>
      <c r="DO325">
        <v>1.628563066202071</v>
      </c>
      <c r="DP325">
        <v>0.1642367223361209</v>
      </c>
      <c r="DQ325">
        <v>0</v>
      </c>
      <c r="DR325">
        <v>0.20194</v>
      </c>
      <c r="DS325">
        <v>-0.1772785923344948</v>
      </c>
      <c r="DT325">
        <v>0.02338363267904054</v>
      </c>
      <c r="DU325">
        <v>0</v>
      </c>
      <c r="DV325">
        <v>0</v>
      </c>
      <c r="DW325">
        <v>2</v>
      </c>
      <c r="DX325" t="s">
        <v>381</v>
      </c>
      <c r="DY325">
        <v>2.98373</v>
      </c>
      <c r="DZ325">
        <v>2.71558</v>
      </c>
      <c r="EA325">
        <v>0.0349475</v>
      </c>
      <c r="EB325">
        <v>0.0283506</v>
      </c>
      <c r="EC325">
        <v>0.107822</v>
      </c>
      <c r="ED325">
        <v>0.105272</v>
      </c>
      <c r="EE325">
        <v>30700.4</v>
      </c>
      <c r="EF325">
        <v>31016.8</v>
      </c>
      <c r="EG325">
        <v>29564.1</v>
      </c>
      <c r="EH325">
        <v>29520.4</v>
      </c>
      <c r="EI325">
        <v>34937</v>
      </c>
      <c r="EJ325">
        <v>35097</v>
      </c>
      <c r="EK325">
        <v>41646.6</v>
      </c>
      <c r="EL325">
        <v>42063.5</v>
      </c>
      <c r="EM325">
        <v>1.9755</v>
      </c>
      <c r="EN325">
        <v>1.90263</v>
      </c>
      <c r="EO325">
        <v>0.110615</v>
      </c>
      <c r="EP325">
        <v>0</v>
      </c>
      <c r="EQ325">
        <v>25.7169</v>
      </c>
      <c r="ER325">
        <v>999.9</v>
      </c>
      <c r="ES325">
        <v>57.2</v>
      </c>
      <c r="ET325">
        <v>30.4</v>
      </c>
      <c r="EU325">
        <v>27.7758</v>
      </c>
      <c r="EV325">
        <v>62.7265</v>
      </c>
      <c r="EW325">
        <v>32.8606</v>
      </c>
      <c r="EX325">
        <v>1</v>
      </c>
      <c r="EY325">
        <v>-0.102833</v>
      </c>
      <c r="EZ325">
        <v>0.365978</v>
      </c>
      <c r="FA325">
        <v>20.3433</v>
      </c>
      <c r="FB325">
        <v>5.21579</v>
      </c>
      <c r="FC325">
        <v>12.0099</v>
      </c>
      <c r="FD325">
        <v>4.9891</v>
      </c>
      <c r="FE325">
        <v>3.28845</v>
      </c>
      <c r="FF325">
        <v>9999</v>
      </c>
      <c r="FG325">
        <v>9999</v>
      </c>
      <c r="FH325">
        <v>9999</v>
      </c>
      <c r="FI325">
        <v>999.9</v>
      </c>
      <c r="FJ325">
        <v>1.86739</v>
      </c>
      <c r="FK325">
        <v>1.86645</v>
      </c>
      <c r="FL325">
        <v>1.86595</v>
      </c>
      <c r="FM325">
        <v>1.86584</v>
      </c>
      <c r="FN325">
        <v>1.86768</v>
      </c>
      <c r="FO325">
        <v>1.87023</v>
      </c>
      <c r="FP325">
        <v>1.86886</v>
      </c>
      <c r="FQ325">
        <v>1.87027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-2.27</v>
      </c>
      <c r="GF325">
        <v>-0.09569999999999999</v>
      </c>
      <c r="GG325">
        <v>-1.841240210434717</v>
      </c>
      <c r="GH325">
        <v>-0.003310856085068561</v>
      </c>
      <c r="GI325">
        <v>6.863268723063948E-07</v>
      </c>
      <c r="GJ325">
        <v>-1.919107141366201E-10</v>
      </c>
      <c r="GK325">
        <v>-0.1688837207721138</v>
      </c>
      <c r="GL325">
        <v>-0.01731051475613908</v>
      </c>
      <c r="GM325">
        <v>0.001423790055903263</v>
      </c>
      <c r="GN325">
        <v>-2.424810517790065E-05</v>
      </c>
      <c r="GO325">
        <v>3</v>
      </c>
      <c r="GP325">
        <v>2318</v>
      </c>
      <c r="GQ325">
        <v>1</v>
      </c>
      <c r="GR325">
        <v>25</v>
      </c>
      <c r="GS325">
        <v>10122.9</v>
      </c>
      <c r="GT325">
        <v>10122.7</v>
      </c>
      <c r="GU325">
        <v>0.356445</v>
      </c>
      <c r="GV325">
        <v>2.28516</v>
      </c>
      <c r="GW325">
        <v>1.39648</v>
      </c>
      <c r="GX325">
        <v>2.35229</v>
      </c>
      <c r="GY325">
        <v>1.49536</v>
      </c>
      <c r="GZ325">
        <v>2.50732</v>
      </c>
      <c r="HA325">
        <v>35.2209</v>
      </c>
      <c r="HB325">
        <v>24.0787</v>
      </c>
      <c r="HC325">
        <v>18</v>
      </c>
      <c r="HD325">
        <v>527.907</v>
      </c>
      <c r="HE325">
        <v>437.507</v>
      </c>
      <c r="HF325">
        <v>24.7716</v>
      </c>
      <c r="HG325">
        <v>26.1765</v>
      </c>
      <c r="HH325">
        <v>30.0001</v>
      </c>
      <c r="HI325">
        <v>26.174</v>
      </c>
      <c r="HJ325">
        <v>26.1227</v>
      </c>
      <c r="HK325">
        <v>7.12729</v>
      </c>
      <c r="HL325">
        <v>22.1655</v>
      </c>
      <c r="HM325">
        <v>100</v>
      </c>
      <c r="HN325">
        <v>24.7663</v>
      </c>
      <c r="HO325">
        <v>85.6276</v>
      </c>
      <c r="HP325">
        <v>24.1587</v>
      </c>
      <c r="HQ325">
        <v>101.104</v>
      </c>
      <c r="HR325">
        <v>101.026</v>
      </c>
    </row>
    <row r="326" spans="1:226">
      <c r="A326">
        <v>310</v>
      </c>
      <c r="B326">
        <v>1679431007.5</v>
      </c>
      <c r="C326">
        <v>9094.400000095367</v>
      </c>
      <c r="D326" t="s">
        <v>980</v>
      </c>
      <c r="E326" t="s">
        <v>981</v>
      </c>
      <c r="F326">
        <v>5</v>
      </c>
      <c r="G326" t="s">
        <v>747</v>
      </c>
      <c r="H326" t="s">
        <v>354</v>
      </c>
      <c r="I326">
        <v>1679430999.714286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103.5768026107302</v>
      </c>
      <c r="AK326">
        <v>118.8203818181818</v>
      </c>
      <c r="AL326">
        <v>-3.406809052639883</v>
      </c>
      <c r="AM326">
        <v>64.85092903669198</v>
      </c>
      <c r="AN326">
        <f>(AP326 - AO326 + BO326*1E3/(8.314*(BQ326+273.15)) * AR326/BN326 * AQ326) * BN326/(100*BB326) * 1000/(1000 - AP326)</f>
        <v>0</v>
      </c>
      <c r="AO326">
        <v>24.16924845623303</v>
      </c>
      <c r="AP326">
        <v>24.33316373626376</v>
      </c>
      <c r="AQ326">
        <v>0.00511627148521237</v>
      </c>
      <c r="AR326">
        <v>96.61974573591498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1.1</v>
      </c>
      <c r="BC326">
        <v>0.5</v>
      </c>
      <c r="BD326" t="s">
        <v>355</v>
      </c>
      <c r="BE326">
        <v>2</v>
      </c>
      <c r="BF326" t="b">
        <v>1</v>
      </c>
      <c r="BG326">
        <v>1679430999.714286</v>
      </c>
      <c r="BH326">
        <v>140.0646428571428</v>
      </c>
      <c r="BI326">
        <v>117.3100035714286</v>
      </c>
      <c r="BJ326">
        <v>24.30705</v>
      </c>
      <c r="BK326">
        <v>24.13085</v>
      </c>
      <c r="BL326">
        <v>142.3636428571429</v>
      </c>
      <c r="BM326">
        <v>24.40286071428571</v>
      </c>
      <c r="BN326">
        <v>500.05525</v>
      </c>
      <c r="BO326">
        <v>89.77182857142859</v>
      </c>
      <c r="BP326">
        <v>0.1000311107142857</v>
      </c>
      <c r="BQ326">
        <v>26.86324642857143</v>
      </c>
      <c r="BR326">
        <v>27.52125357142857</v>
      </c>
      <c r="BS326">
        <v>999.9000000000002</v>
      </c>
      <c r="BT326">
        <v>0</v>
      </c>
      <c r="BU326">
        <v>0</v>
      </c>
      <c r="BV326">
        <v>9999.085000000001</v>
      </c>
      <c r="BW326">
        <v>0</v>
      </c>
      <c r="BX326">
        <v>13.48203214285715</v>
      </c>
      <c r="BY326">
        <v>22.75462857142857</v>
      </c>
      <c r="BZ326">
        <v>143.5538571428571</v>
      </c>
      <c r="CA326">
        <v>120.2101214285714</v>
      </c>
      <c r="CB326">
        <v>0.1761969642857143</v>
      </c>
      <c r="CC326">
        <v>117.3100035714286</v>
      </c>
      <c r="CD326">
        <v>24.13085</v>
      </c>
      <c r="CE326">
        <v>2.182088571428571</v>
      </c>
      <c r="CF326">
        <v>2.166271785714286</v>
      </c>
      <c r="CG326">
        <v>18.83140714285714</v>
      </c>
      <c r="CH326">
        <v>18.715025</v>
      </c>
      <c r="CI326">
        <v>1999.958214285714</v>
      </c>
      <c r="CJ326">
        <v>0.9800003571428573</v>
      </c>
      <c r="CK326">
        <v>0.01999934285714286</v>
      </c>
      <c r="CL326">
        <v>0</v>
      </c>
      <c r="CM326">
        <v>2.286032142857143</v>
      </c>
      <c r="CN326">
        <v>0</v>
      </c>
      <c r="CO326">
        <v>2211.491785714286</v>
      </c>
      <c r="CP326">
        <v>16749.10714285714</v>
      </c>
      <c r="CQ326">
        <v>39.82785714285713</v>
      </c>
      <c r="CR326">
        <v>40.99078571428571</v>
      </c>
      <c r="CS326">
        <v>39.66275</v>
      </c>
      <c r="CT326">
        <v>40.30107142857143</v>
      </c>
      <c r="CU326">
        <v>38.99082142857143</v>
      </c>
      <c r="CV326">
        <v>1959.958571428572</v>
      </c>
      <c r="CW326">
        <v>39.99857142857143</v>
      </c>
      <c r="CX326">
        <v>0</v>
      </c>
      <c r="CY326">
        <v>1679431014.9</v>
      </c>
      <c r="CZ326">
        <v>0</v>
      </c>
      <c r="DA326">
        <v>0</v>
      </c>
      <c r="DB326" t="s">
        <v>356</v>
      </c>
      <c r="DC326">
        <v>1678823626.5</v>
      </c>
      <c r="DD326">
        <v>1678823640.5</v>
      </c>
      <c r="DE326">
        <v>0</v>
      </c>
      <c r="DF326">
        <v>1.239</v>
      </c>
      <c r="DG326">
        <v>0.006</v>
      </c>
      <c r="DH326">
        <v>-2.298</v>
      </c>
      <c r="DI326">
        <v>-0.146</v>
      </c>
      <c r="DJ326">
        <v>420</v>
      </c>
      <c r="DK326">
        <v>21</v>
      </c>
      <c r="DL326">
        <v>0.57</v>
      </c>
      <c r="DM326">
        <v>0.05</v>
      </c>
      <c r="DN326">
        <v>22.67460975609756</v>
      </c>
      <c r="DO326">
        <v>1.917577003484347</v>
      </c>
      <c r="DP326">
        <v>0.1925807259368898</v>
      </c>
      <c r="DQ326">
        <v>0</v>
      </c>
      <c r="DR326">
        <v>0.1862609268292683</v>
      </c>
      <c r="DS326">
        <v>-0.2726352752613241</v>
      </c>
      <c r="DT326">
        <v>0.03012238253087078</v>
      </c>
      <c r="DU326">
        <v>0</v>
      </c>
      <c r="DV326">
        <v>0</v>
      </c>
      <c r="DW326">
        <v>2</v>
      </c>
      <c r="DX326" t="s">
        <v>381</v>
      </c>
      <c r="DY326">
        <v>2.98363</v>
      </c>
      <c r="DZ326">
        <v>2.71572</v>
      </c>
      <c r="EA326">
        <v>0.0307669</v>
      </c>
      <c r="EB326">
        <v>0.02407</v>
      </c>
      <c r="EC326">
        <v>0.107893</v>
      </c>
      <c r="ED326">
        <v>0.105293</v>
      </c>
      <c r="EE326">
        <v>30834.3</v>
      </c>
      <c r="EF326">
        <v>31153.2</v>
      </c>
      <c r="EG326">
        <v>29565</v>
      </c>
      <c r="EH326">
        <v>29520.1</v>
      </c>
      <c r="EI326">
        <v>34935</v>
      </c>
      <c r="EJ326">
        <v>35095.8</v>
      </c>
      <c r="EK326">
        <v>41647.6</v>
      </c>
      <c r="EL326">
        <v>42063.1</v>
      </c>
      <c r="EM326">
        <v>1.9757</v>
      </c>
      <c r="EN326">
        <v>1.90282</v>
      </c>
      <c r="EO326">
        <v>0.110313</v>
      </c>
      <c r="EP326">
        <v>0</v>
      </c>
      <c r="EQ326">
        <v>25.7184</v>
      </c>
      <c r="ER326">
        <v>999.9</v>
      </c>
      <c r="ES326">
        <v>57.2</v>
      </c>
      <c r="ET326">
        <v>30.4</v>
      </c>
      <c r="EU326">
        <v>27.7778</v>
      </c>
      <c r="EV326">
        <v>62.9165</v>
      </c>
      <c r="EW326">
        <v>32.6442</v>
      </c>
      <c r="EX326">
        <v>1</v>
      </c>
      <c r="EY326">
        <v>-0.102772</v>
      </c>
      <c r="EZ326">
        <v>0.405286</v>
      </c>
      <c r="FA326">
        <v>20.3433</v>
      </c>
      <c r="FB326">
        <v>5.21654</v>
      </c>
      <c r="FC326">
        <v>12.0099</v>
      </c>
      <c r="FD326">
        <v>4.9897</v>
      </c>
      <c r="FE326">
        <v>3.28855</v>
      </c>
      <c r="FF326">
        <v>9999</v>
      </c>
      <c r="FG326">
        <v>9999</v>
      </c>
      <c r="FH326">
        <v>9999</v>
      </c>
      <c r="FI326">
        <v>999.9</v>
      </c>
      <c r="FJ326">
        <v>1.86739</v>
      </c>
      <c r="FK326">
        <v>1.86646</v>
      </c>
      <c r="FL326">
        <v>1.86599</v>
      </c>
      <c r="FM326">
        <v>1.86584</v>
      </c>
      <c r="FN326">
        <v>1.86768</v>
      </c>
      <c r="FO326">
        <v>1.87026</v>
      </c>
      <c r="FP326">
        <v>1.86886</v>
      </c>
      <c r="FQ326">
        <v>1.87027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-2.218</v>
      </c>
      <c r="GF326">
        <v>-0.0956</v>
      </c>
      <c r="GG326">
        <v>-1.841240210434717</v>
      </c>
      <c r="GH326">
        <v>-0.003310856085068561</v>
      </c>
      <c r="GI326">
        <v>6.863268723063948E-07</v>
      </c>
      <c r="GJ326">
        <v>-1.919107141366201E-10</v>
      </c>
      <c r="GK326">
        <v>-0.1688837207721138</v>
      </c>
      <c r="GL326">
        <v>-0.01731051475613908</v>
      </c>
      <c r="GM326">
        <v>0.001423790055903263</v>
      </c>
      <c r="GN326">
        <v>-2.424810517790065E-05</v>
      </c>
      <c r="GO326">
        <v>3</v>
      </c>
      <c r="GP326">
        <v>2318</v>
      </c>
      <c r="GQ326">
        <v>1</v>
      </c>
      <c r="GR326">
        <v>25</v>
      </c>
      <c r="GS326">
        <v>10123</v>
      </c>
      <c r="GT326">
        <v>10122.8</v>
      </c>
      <c r="GU326">
        <v>0.317383</v>
      </c>
      <c r="GV326">
        <v>2.29126</v>
      </c>
      <c r="GW326">
        <v>1.39648</v>
      </c>
      <c r="GX326">
        <v>2.35229</v>
      </c>
      <c r="GY326">
        <v>1.49536</v>
      </c>
      <c r="GZ326">
        <v>2.49146</v>
      </c>
      <c r="HA326">
        <v>35.2209</v>
      </c>
      <c r="HB326">
        <v>24.0787</v>
      </c>
      <c r="HC326">
        <v>18</v>
      </c>
      <c r="HD326">
        <v>528.039</v>
      </c>
      <c r="HE326">
        <v>437.627</v>
      </c>
      <c r="HF326">
        <v>24.7523</v>
      </c>
      <c r="HG326">
        <v>26.1779</v>
      </c>
      <c r="HH326">
        <v>30.0001</v>
      </c>
      <c r="HI326">
        <v>26.174</v>
      </c>
      <c r="HJ326">
        <v>26.1227</v>
      </c>
      <c r="HK326">
        <v>6.35031</v>
      </c>
      <c r="HL326">
        <v>22.1655</v>
      </c>
      <c r="HM326">
        <v>100</v>
      </c>
      <c r="HN326">
        <v>24.7424</v>
      </c>
      <c r="HO326">
        <v>65.5916</v>
      </c>
      <c r="HP326">
        <v>24.1587</v>
      </c>
      <c r="HQ326">
        <v>101.107</v>
      </c>
      <c r="HR326">
        <v>101.025</v>
      </c>
    </row>
    <row r="327" spans="1:226">
      <c r="A327">
        <v>311</v>
      </c>
      <c r="B327">
        <v>1679431012.5</v>
      </c>
      <c r="C327">
        <v>9099.400000095367</v>
      </c>
      <c r="D327" t="s">
        <v>982</v>
      </c>
      <c r="E327" t="s">
        <v>983</v>
      </c>
      <c r="F327">
        <v>5</v>
      </c>
      <c r="G327" t="s">
        <v>747</v>
      </c>
      <c r="H327" t="s">
        <v>354</v>
      </c>
      <c r="I327">
        <v>1679431005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86.49117322605461</v>
      </c>
      <c r="AK327">
        <v>101.8579454545454</v>
      </c>
      <c r="AL327">
        <v>-3.393361990522768</v>
      </c>
      <c r="AM327">
        <v>64.85092903669198</v>
      </c>
      <c r="AN327">
        <f>(AP327 - AO327 + BO327*1E3/(8.314*(BQ327+273.15)) * AR327/BN327 * AQ327) * BN327/(100*BB327) * 1000/(1000 - AP327)</f>
        <v>0</v>
      </c>
      <c r="AO327">
        <v>24.1762418237981</v>
      </c>
      <c r="AP327">
        <v>24.34558241758243</v>
      </c>
      <c r="AQ327">
        <v>0.002226082257142073</v>
      </c>
      <c r="AR327">
        <v>96.61974573591498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1.1</v>
      </c>
      <c r="BC327">
        <v>0.5</v>
      </c>
      <c r="BD327" t="s">
        <v>355</v>
      </c>
      <c r="BE327">
        <v>2</v>
      </c>
      <c r="BF327" t="b">
        <v>1</v>
      </c>
      <c r="BG327">
        <v>1679431005</v>
      </c>
      <c r="BH327">
        <v>122.5745703703704</v>
      </c>
      <c r="BI327">
        <v>99.65406296296294</v>
      </c>
      <c r="BJ327">
        <v>24.32175555555555</v>
      </c>
      <c r="BK327">
        <v>24.16254444444444</v>
      </c>
      <c r="BL327">
        <v>124.8185555555556</v>
      </c>
      <c r="BM327">
        <v>24.41743333333333</v>
      </c>
      <c r="BN327">
        <v>500.0502592592592</v>
      </c>
      <c r="BO327">
        <v>89.77063703703706</v>
      </c>
      <c r="BP327">
        <v>0.09999177407407409</v>
      </c>
      <c r="BQ327">
        <v>26.86431851851852</v>
      </c>
      <c r="BR327">
        <v>27.52462962962963</v>
      </c>
      <c r="BS327">
        <v>999.9000000000001</v>
      </c>
      <c r="BT327">
        <v>0</v>
      </c>
      <c r="BU327">
        <v>0</v>
      </c>
      <c r="BV327">
        <v>10001.43296296296</v>
      </c>
      <c r="BW327">
        <v>0</v>
      </c>
      <c r="BX327">
        <v>13.48283333333334</v>
      </c>
      <c r="BY327">
        <v>22.92044814814814</v>
      </c>
      <c r="BZ327">
        <v>125.6298148148148</v>
      </c>
      <c r="CA327">
        <v>102.1212888888889</v>
      </c>
      <c r="CB327">
        <v>0.1592037407407408</v>
      </c>
      <c r="CC327">
        <v>99.65406296296294</v>
      </c>
      <c r="CD327">
        <v>24.16254444444444</v>
      </c>
      <c r="CE327">
        <v>2.183379259259259</v>
      </c>
      <c r="CF327">
        <v>2.169087407407407</v>
      </c>
      <c r="CG327">
        <v>18.84087037037037</v>
      </c>
      <c r="CH327">
        <v>18.73581481481481</v>
      </c>
      <c r="CI327">
        <v>1999.988518518518</v>
      </c>
      <c r="CJ327">
        <v>0.9800019999999999</v>
      </c>
      <c r="CK327">
        <v>0.0199977</v>
      </c>
      <c r="CL327">
        <v>0</v>
      </c>
      <c r="CM327">
        <v>2.314914814814815</v>
      </c>
      <c r="CN327">
        <v>0</v>
      </c>
      <c r="CO327">
        <v>2211.041111111111</v>
      </c>
      <c r="CP327">
        <v>16749.36296296296</v>
      </c>
      <c r="CQ327">
        <v>39.93029629629628</v>
      </c>
      <c r="CR327">
        <v>41.0738148148148</v>
      </c>
      <c r="CS327">
        <v>39.75211111111111</v>
      </c>
      <c r="CT327">
        <v>40.41874074074073</v>
      </c>
      <c r="CU327">
        <v>39.08074074074074</v>
      </c>
      <c r="CV327">
        <v>1959.992222222222</v>
      </c>
      <c r="CW327">
        <v>39.99518518518519</v>
      </c>
      <c r="CX327">
        <v>0</v>
      </c>
      <c r="CY327">
        <v>1679431019.7</v>
      </c>
      <c r="CZ327">
        <v>0</v>
      </c>
      <c r="DA327">
        <v>0</v>
      </c>
      <c r="DB327" t="s">
        <v>356</v>
      </c>
      <c r="DC327">
        <v>1678823626.5</v>
      </c>
      <c r="DD327">
        <v>1678823640.5</v>
      </c>
      <c r="DE327">
        <v>0</v>
      </c>
      <c r="DF327">
        <v>1.239</v>
      </c>
      <c r="DG327">
        <v>0.006</v>
      </c>
      <c r="DH327">
        <v>-2.298</v>
      </c>
      <c r="DI327">
        <v>-0.146</v>
      </c>
      <c r="DJ327">
        <v>420</v>
      </c>
      <c r="DK327">
        <v>21</v>
      </c>
      <c r="DL327">
        <v>0.57</v>
      </c>
      <c r="DM327">
        <v>0.05</v>
      </c>
      <c r="DN327">
        <v>22.79444634146342</v>
      </c>
      <c r="DO327">
        <v>1.835694773519183</v>
      </c>
      <c r="DP327">
        <v>0.1848484588264599</v>
      </c>
      <c r="DQ327">
        <v>0</v>
      </c>
      <c r="DR327">
        <v>0.1762035609756097</v>
      </c>
      <c r="DS327">
        <v>-0.2159538606271779</v>
      </c>
      <c r="DT327">
        <v>0.02732282757842659</v>
      </c>
      <c r="DU327">
        <v>0</v>
      </c>
      <c r="DV327">
        <v>0</v>
      </c>
      <c r="DW327">
        <v>2</v>
      </c>
      <c r="DX327" t="s">
        <v>381</v>
      </c>
      <c r="DY327">
        <v>2.98372</v>
      </c>
      <c r="DZ327">
        <v>2.7158</v>
      </c>
      <c r="EA327">
        <v>0.0265209</v>
      </c>
      <c r="EB327">
        <v>0.0197384</v>
      </c>
      <c r="EC327">
        <v>0.107926</v>
      </c>
      <c r="ED327">
        <v>0.105289</v>
      </c>
      <c r="EE327">
        <v>30969.4</v>
      </c>
      <c r="EF327">
        <v>31291.7</v>
      </c>
      <c r="EG327">
        <v>29565</v>
      </c>
      <c r="EH327">
        <v>29520.4</v>
      </c>
      <c r="EI327">
        <v>34933.3</v>
      </c>
      <c r="EJ327">
        <v>35096.1</v>
      </c>
      <c r="EK327">
        <v>41647.3</v>
      </c>
      <c r="EL327">
        <v>42063.4</v>
      </c>
      <c r="EM327">
        <v>1.97587</v>
      </c>
      <c r="EN327">
        <v>1.90307</v>
      </c>
      <c r="EO327">
        <v>0.110459</v>
      </c>
      <c r="EP327">
        <v>0</v>
      </c>
      <c r="EQ327">
        <v>25.7173</v>
      </c>
      <c r="ER327">
        <v>999.9</v>
      </c>
      <c r="ES327">
        <v>57.2</v>
      </c>
      <c r="ET327">
        <v>30.4</v>
      </c>
      <c r="EU327">
        <v>27.7785</v>
      </c>
      <c r="EV327">
        <v>62.8065</v>
      </c>
      <c r="EW327">
        <v>32.48</v>
      </c>
      <c r="EX327">
        <v>1</v>
      </c>
      <c r="EY327">
        <v>-0.102797</v>
      </c>
      <c r="EZ327">
        <v>0.441735</v>
      </c>
      <c r="FA327">
        <v>20.3434</v>
      </c>
      <c r="FB327">
        <v>5.21714</v>
      </c>
      <c r="FC327">
        <v>12.0099</v>
      </c>
      <c r="FD327">
        <v>4.99</v>
      </c>
      <c r="FE327">
        <v>3.28865</v>
      </c>
      <c r="FF327">
        <v>9999</v>
      </c>
      <c r="FG327">
        <v>9999</v>
      </c>
      <c r="FH327">
        <v>9999</v>
      </c>
      <c r="FI327">
        <v>999.9</v>
      </c>
      <c r="FJ327">
        <v>1.86739</v>
      </c>
      <c r="FK327">
        <v>1.86646</v>
      </c>
      <c r="FL327">
        <v>1.86597</v>
      </c>
      <c r="FM327">
        <v>1.86584</v>
      </c>
      <c r="FN327">
        <v>1.86768</v>
      </c>
      <c r="FO327">
        <v>1.87023</v>
      </c>
      <c r="FP327">
        <v>1.86882</v>
      </c>
      <c r="FQ327">
        <v>1.87027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-2.165</v>
      </c>
      <c r="GF327">
        <v>-0.0954</v>
      </c>
      <c r="GG327">
        <v>-1.841240210434717</v>
      </c>
      <c r="GH327">
        <v>-0.003310856085068561</v>
      </c>
      <c r="GI327">
        <v>6.863268723063948E-07</v>
      </c>
      <c r="GJ327">
        <v>-1.919107141366201E-10</v>
      </c>
      <c r="GK327">
        <v>-0.1688837207721138</v>
      </c>
      <c r="GL327">
        <v>-0.01731051475613908</v>
      </c>
      <c r="GM327">
        <v>0.001423790055903263</v>
      </c>
      <c r="GN327">
        <v>-2.424810517790065E-05</v>
      </c>
      <c r="GO327">
        <v>3</v>
      </c>
      <c r="GP327">
        <v>2318</v>
      </c>
      <c r="GQ327">
        <v>1</v>
      </c>
      <c r="GR327">
        <v>25</v>
      </c>
      <c r="GS327">
        <v>10123.1</v>
      </c>
      <c r="GT327">
        <v>10122.9</v>
      </c>
      <c r="GU327">
        <v>0.280762</v>
      </c>
      <c r="GV327">
        <v>2.29736</v>
      </c>
      <c r="GW327">
        <v>1.39648</v>
      </c>
      <c r="GX327">
        <v>2.35107</v>
      </c>
      <c r="GY327">
        <v>1.49536</v>
      </c>
      <c r="GZ327">
        <v>2.56226</v>
      </c>
      <c r="HA327">
        <v>35.2209</v>
      </c>
      <c r="HB327">
        <v>24.0787</v>
      </c>
      <c r="HC327">
        <v>18</v>
      </c>
      <c r="HD327">
        <v>528.154</v>
      </c>
      <c r="HE327">
        <v>437.777</v>
      </c>
      <c r="HF327">
        <v>24.7289</v>
      </c>
      <c r="HG327">
        <v>26.1779</v>
      </c>
      <c r="HH327">
        <v>30.0001</v>
      </c>
      <c r="HI327">
        <v>26.174</v>
      </c>
      <c r="HJ327">
        <v>26.1227</v>
      </c>
      <c r="HK327">
        <v>5.63227</v>
      </c>
      <c r="HL327">
        <v>22.1655</v>
      </c>
      <c r="HM327">
        <v>100</v>
      </c>
      <c r="HN327">
        <v>24.7144</v>
      </c>
      <c r="HO327">
        <v>52.2202</v>
      </c>
      <c r="HP327">
        <v>24.1587</v>
      </c>
      <c r="HQ327">
        <v>101.106</v>
      </c>
      <c r="HR327">
        <v>101.026</v>
      </c>
    </row>
    <row r="328" spans="1:226">
      <c r="A328">
        <v>312</v>
      </c>
      <c r="B328">
        <v>1679431017.5</v>
      </c>
      <c r="C328">
        <v>9104.400000095367</v>
      </c>
      <c r="D328" t="s">
        <v>984</v>
      </c>
      <c r="E328" t="s">
        <v>985</v>
      </c>
      <c r="F328">
        <v>5</v>
      </c>
      <c r="G328" t="s">
        <v>747</v>
      </c>
      <c r="H328" t="s">
        <v>354</v>
      </c>
      <c r="I328">
        <v>1679431009.714286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69.21234962826942</v>
      </c>
      <c r="AK328">
        <v>84.78790242424242</v>
      </c>
      <c r="AL328">
        <v>-3.418438953362158</v>
      </c>
      <c r="AM328">
        <v>64.85092903669198</v>
      </c>
      <c r="AN328">
        <f>(AP328 - AO328 + BO328*1E3/(8.314*(BQ328+273.15)) * AR328/BN328 * AQ328) * BN328/(100*BB328) * 1000/(1000 - AP328)</f>
        <v>0</v>
      </c>
      <c r="AO328">
        <v>24.1737531154774</v>
      </c>
      <c r="AP328">
        <v>24.35523296703298</v>
      </c>
      <c r="AQ328">
        <v>0.0005130892890467849</v>
      </c>
      <c r="AR328">
        <v>96.61974573591498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1.1</v>
      </c>
      <c r="BC328">
        <v>0.5</v>
      </c>
      <c r="BD328" t="s">
        <v>355</v>
      </c>
      <c r="BE328">
        <v>2</v>
      </c>
      <c r="BF328" t="b">
        <v>1</v>
      </c>
      <c r="BG328">
        <v>1679431009.714286</v>
      </c>
      <c r="BH328">
        <v>106.9425892857143</v>
      </c>
      <c r="BI328">
        <v>83.84064642857142</v>
      </c>
      <c r="BJ328">
        <v>24.33780714285714</v>
      </c>
      <c r="BK328">
        <v>24.17332142857143</v>
      </c>
      <c r="BL328">
        <v>109.1370464285714</v>
      </c>
      <c r="BM328">
        <v>24.43335357142857</v>
      </c>
      <c r="BN328">
        <v>500.0498214285714</v>
      </c>
      <c r="BO328">
        <v>89.76962499999999</v>
      </c>
      <c r="BP328">
        <v>0.0999582</v>
      </c>
      <c r="BQ328">
        <v>26.86509999999999</v>
      </c>
      <c r="BR328">
        <v>27.52574285714286</v>
      </c>
      <c r="BS328">
        <v>999.9000000000002</v>
      </c>
      <c r="BT328">
        <v>0</v>
      </c>
      <c r="BU328">
        <v>0</v>
      </c>
      <c r="BV328">
        <v>10008.47928571429</v>
      </c>
      <c r="BW328">
        <v>0</v>
      </c>
      <c r="BX328">
        <v>13.4891</v>
      </c>
      <c r="BY328">
        <v>23.10191071428572</v>
      </c>
      <c r="BZ328">
        <v>109.6100178571429</v>
      </c>
      <c r="CA328">
        <v>85.91752499999998</v>
      </c>
      <c r="CB328">
        <v>0.1644805</v>
      </c>
      <c r="CC328">
        <v>83.84064642857142</v>
      </c>
      <c r="CD328">
        <v>24.17332142857143</v>
      </c>
      <c r="CE328">
        <v>2.184795714285714</v>
      </c>
      <c r="CF328">
        <v>2.170031071428572</v>
      </c>
      <c r="CG328">
        <v>18.85125714285714</v>
      </c>
      <c r="CH328">
        <v>18.74276428571429</v>
      </c>
      <c r="CI328">
        <v>1999.960714285715</v>
      </c>
      <c r="CJ328">
        <v>0.9800029285714287</v>
      </c>
      <c r="CK328">
        <v>0.01999677142857142</v>
      </c>
      <c r="CL328">
        <v>0</v>
      </c>
      <c r="CM328">
        <v>2.334860714285715</v>
      </c>
      <c r="CN328">
        <v>0</v>
      </c>
      <c r="CO328">
        <v>2210.453571428572</v>
      </c>
      <c r="CP328">
        <v>16749.13928571429</v>
      </c>
      <c r="CQ328">
        <v>40.01760714285714</v>
      </c>
      <c r="CR328">
        <v>41.14482142857143</v>
      </c>
      <c r="CS328">
        <v>39.84346428571428</v>
      </c>
      <c r="CT328">
        <v>40.51539285714285</v>
      </c>
      <c r="CU328">
        <v>39.16489285714285</v>
      </c>
      <c r="CV328">
        <v>1959.9675</v>
      </c>
      <c r="CW328">
        <v>39.99214285714286</v>
      </c>
      <c r="CX328">
        <v>0</v>
      </c>
      <c r="CY328">
        <v>1679431024.5</v>
      </c>
      <c r="CZ328">
        <v>0</v>
      </c>
      <c r="DA328">
        <v>0</v>
      </c>
      <c r="DB328" t="s">
        <v>356</v>
      </c>
      <c r="DC328">
        <v>1678823626.5</v>
      </c>
      <c r="DD328">
        <v>1678823640.5</v>
      </c>
      <c r="DE328">
        <v>0</v>
      </c>
      <c r="DF328">
        <v>1.239</v>
      </c>
      <c r="DG328">
        <v>0.006</v>
      </c>
      <c r="DH328">
        <v>-2.298</v>
      </c>
      <c r="DI328">
        <v>-0.146</v>
      </c>
      <c r="DJ328">
        <v>420</v>
      </c>
      <c r="DK328">
        <v>21</v>
      </c>
      <c r="DL328">
        <v>0.57</v>
      </c>
      <c r="DM328">
        <v>0.05</v>
      </c>
      <c r="DN328">
        <v>22.9912025</v>
      </c>
      <c r="DO328">
        <v>2.137284427767327</v>
      </c>
      <c r="DP328">
        <v>0.211378515331502</v>
      </c>
      <c r="DQ328">
        <v>0</v>
      </c>
      <c r="DR328">
        <v>0.165143125</v>
      </c>
      <c r="DS328">
        <v>0.03116146716697894</v>
      </c>
      <c r="DT328">
        <v>0.01535450314921896</v>
      </c>
      <c r="DU328">
        <v>1</v>
      </c>
      <c r="DV328">
        <v>1</v>
      </c>
      <c r="DW328">
        <v>2</v>
      </c>
      <c r="DX328" t="s">
        <v>357</v>
      </c>
      <c r="DY328">
        <v>2.98347</v>
      </c>
      <c r="DZ328">
        <v>2.71548</v>
      </c>
      <c r="EA328">
        <v>0.0221675</v>
      </c>
      <c r="EB328">
        <v>0.0152635</v>
      </c>
      <c r="EC328">
        <v>0.107954</v>
      </c>
      <c r="ED328">
        <v>0.105286</v>
      </c>
      <c r="EE328">
        <v>31107.4</v>
      </c>
      <c r="EF328">
        <v>31434.1</v>
      </c>
      <c r="EG328">
        <v>29564.5</v>
      </c>
      <c r="EH328">
        <v>29519.9</v>
      </c>
      <c r="EI328">
        <v>34931.5</v>
      </c>
      <c r="EJ328">
        <v>35095.7</v>
      </c>
      <c r="EK328">
        <v>41646.6</v>
      </c>
      <c r="EL328">
        <v>42062.9</v>
      </c>
      <c r="EM328">
        <v>1.97567</v>
      </c>
      <c r="EN328">
        <v>1.90295</v>
      </c>
      <c r="EO328">
        <v>0.110324</v>
      </c>
      <c r="EP328">
        <v>0</v>
      </c>
      <c r="EQ328">
        <v>25.7151</v>
      </c>
      <c r="ER328">
        <v>999.9</v>
      </c>
      <c r="ES328">
        <v>57.2</v>
      </c>
      <c r="ET328">
        <v>30.4</v>
      </c>
      <c r="EU328">
        <v>27.7798</v>
      </c>
      <c r="EV328">
        <v>62.6365</v>
      </c>
      <c r="EW328">
        <v>32.7484</v>
      </c>
      <c r="EX328">
        <v>1</v>
      </c>
      <c r="EY328">
        <v>-0.10284</v>
      </c>
      <c r="EZ328">
        <v>0.459175</v>
      </c>
      <c r="FA328">
        <v>20.3431</v>
      </c>
      <c r="FB328">
        <v>5.21684</v>
      </c>
      <c r="FC328">
        <v>12.0099</v>
      </c>
      <c r="FD328">
        <v>4.99015</v>
      </c>
      <c r="FE328">
        <v>3.28865</v>
      </c>
      <c r="FF328">
        <v>9999</v>
      </c>
      <c r="FG328">
        <v>9999</v>
      </c>
      <c r="FH328">
        <v>9999</v>
      </c>
      <c r="FI328">
        <v>999.9</v>
      </c>
      <c r="FJ328">
        <v>1.86742</v>
      </c>
      <c r="FK328">
        <v>1.86646</v>
      </c>
      <c r="FL328">
        <v>1.86599</v>
      </c>
      <c r="FM328">
        <v>1.86585</v>
      </c>
      <c r="FN328">
        <v>1.86768</v>
      </c>
      <c r="FO328">
        <v>1.87025</v>
      </c>
      <c r="FP328">
        <v>1.86882</v>
      </c>
      <c r="FQ328">
        <v>1.87026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-2.112</v>
      </c>
      <c r="GF328">
        <v>-0.0954</v>
      </c>
      <c r="GG328">
        <v>-1.841240210434717</v>
      </c>
      <c r="GH328">
        <v>-0.003310856085068561</v>
      </c>
      <c r="GI328">
        <v>6.863268723063948E-07</v>
      </c>
      <c r="GJ328">
        <v>-1.919107141366201E-10</v>
      </c>
      <c r="GK328">
        <v>-0.1688837207721138</v>
      </c>
      <c r="GL328">
        <v>-0.01731051475613908</v>
      </c>
      <c r="GM328">
        <v>0.001423790055903263</v>
      </c>
      <c r="GN328">
        <v>-2.424810517790065E-05</v>
      </c>
      <c r="GO328">
        <v>3</v>
      </c>
      <c r="GP328">
        <v>2318</v>
      </c>
      <c r="GQ328">
        <v>1</v>
      </c>
      <c r="GR328">
        <v>25</v>
      </c>
      <c r="GS328">
        <v>10123.2</v>
      </c>
      <c r="GT328">
        <v>10123</v>
      </c>
      <c r="GU328">
        <v>0.24292</v>
      </c>
      <c r="GV328">
        <v>2.31445</v>
      </c>
      <c r="GW328">
        <v>1.39648</v>
      </c>
      <c r="GX328">
        <v>2.34863</v>
      </c>
      <c r="GY328">
        <v>1.49536</v>
      </c>
      <c r="GZ328">
        <v>2.54272</v>
      </c>
      <c r="HA328">
        <v>35.2209</v>
      </c>
      <c r="HB328">
        <v>24.0787</v>
      </c>
      <c r="HC328">
        <v>18</v>
      </c>
      <c r="HD328">
        <v>528.021</v>
      </c>
      <c r="HE328">
        <v>437.702</v>
      </c>
      <c r="HF328">
        <v>24.6999</v>
      </c>
      <c r="HG328">
        <v>26.1779</v>
      </c>
      <c r="HH328">
        <v>30.0001</v>
      </c>
      <c r="HI328">
        <v>26.174</v>
      </c>
      <c r="HJ328">
        <v>26.1227</v>
      </c>
      <c r="HK328">
        <v>4.868</v>
      </c>
      <c r="HL328">
        <v>22.1655</v>
      </c>
      <c r="HM328">
        <v>100</v>
      </c>
      <c r="HN328">
        <v>24.6903</v>
      </c>
      <c r="HO328">
        <v>32.1855</v>
      </c>
      <c r="HP328">
        <v>24.1587</v>
      </c>
      <c r="HQ328">
        <v>101.105</v>
      </c>
      <c r="HR328">
        <v>101.024</v>
      </c>
    </row>
    <row r="329" spans="1:226">
      <c r="A329">
        <v>313</v>
      </c>
      <c r="B329">
        <v>1679431114.5</v>
      </c>
      <c r="C329">
        <v>9201.400000095367</v>
      </c>
      <c r="D329" t="s">
        <v>986</v>
      </c>
      <c r="E329" t="s">
        <v>987</v>
      </c>
      <c r="F329">
        <v>5</v>
      </c>
      <c r="G329" t="s">
        <v>747</v>
      </c>
      <c r="H329" t="s">
        <v>354</v>
      </c>
      <c r="I329">
        <v>1679431106.5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430.4359257404179</v>
      </c>
      <c r="AK329">
        <v>428.5141515151515</v>
      </c>
      <c r="AL329">
        <v>0.0007169343330887676</v>
      </c>
      <c r="AM329">
        <v>64.85092903669198</v>
      </c>
      <c r="AN329">
        <f>(AP329 - AO329 + BO329*1E3/(8.314*(BQ329+273.15)) * AR329/BN329 * AQ329) * BN329/(100*BB329) * 1000/(1000 - AP329)</f>
        <v>0</v>
      </c>
      <c r="AO329">
        <v>24.10589539235179</v>
      </c>
      <c r="AP329">
        <v>24.33207252747254</v>
      </c>
      <c r="AQ329">
        <v>-1.044225891197632E-05</v>
      </c>
      <c r="AR329">
        <v>96.61974573591498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1.1</v>
      </c>
      <c r="BC329">
        <v>0.5</v>
      </c>
      <c r="BD329" t="s">
        <v>355</v>
      </c>
      <c r="BE329">
        <v>2</v>
      </c>
      <c r="BF329" t="b">
        <v>1</v>
      </c>
      <c r="BG329">
        <v>1679431106.5</v>
      </c>
      <c r="BH329">
        <v>418.0509677419356</v>
      </c>
      <c r="BI329">
        <v>420.0490645161291</v>
      </c>
      <c r="BJ329">
        <v>24.3380870967742</v>
      </c>
      <c r="BK329">
        <v>24.10978387096774</v>
      </c>
      <c r="BL329">
        <v>421.1792580645161</v>
      </c>
      <c r="BM329">
        <v>24.43363225806452</v>
      </c>
      <c r="BN329">
        <v>500.0529032258065</v>
      </c>
      <c r="BO329">
        <v>89.76659677419354</v>
      </c>
      <c r="BP329">
        <v>0.09993878709677419</v>
      </c>
      <c r="BQ329">
        <v>26.87742580645162</v>
      </c>
      <c r="BR329">
        <v>27.50978709677419</v>
      </c>
      <c r="BS329">
        <v>999.9000000000003</v>
      </c>
      <c r="BT329">
        <v>0</v>
      </c>
      <c r="BU329">
        <v>0</v>
      </c>
      <c r="BV329">
        <v>10003.50967741935</v>
      </c>
      <c r="BW329">
        <v>0</v>
      </c>
      <c r="BX329">
        <v>13.4898</v>
      </c>
      <c r="BY329">
        <v>-1.998052580645161</v>
      </c>
      <c r="BZ329">
        <v>428.4792903225807</v>
      </c>
      <c r="CA329">
        <v>430.4265806451614</v>
      </c>
      <c r="CB329">
        <v>0.228311</v>
      </c>
      <c r="CC329">
        <v>420.0490645161291</v>
      </c>
      <c r="CD329">
        <v>24.10978387096774</v>
      </c>
      <c r="CE329">
        <v>2.184748064516129</v>
      </c>
      <c r="CF329">
        <v>2.164252580645161</v>
      </c>
      <c r="CG329">
        <v>18.85090645161291</v>
      </c>
      <c r="CH329">
        <v>18.70013548387097</v>
      </c>
      <c r="CI329">
        <v>2000.024838709678</v>
      </c>
      <c r="CJ329">
        <v>0.9800033225806454</v>
      </c>
      <c r="CK329">
        <v>0.01999637741935484</v>
      </c>
      <c r="CL329">
        <v>0</v>
      </c>
      <c r="CM329">
        <v>2.283925806451613</v>
      </c>
      <c r="CN329">
        <v>0</v>
      </c>
      <c r="CO329">
        <v>2217.552258064517</v>
      </c>
      <c r="CP329">
        <v>16749.6870967742</v>
      </c>
      <c r="CQ329">
        <v>40.70348387096774</v>
      </c>
      <c r="CR329">
        <v>41.08845161290321</v>
      </c>
      <c r="CS329">
        <v>40.68935483870968</v>
      </c>
      <c r="CT329">
        <v>40.46138709677418</v>
      </c>
      <c r="CU329">
        <v>39.61867741935482</v>
      </c>
      <c r="CV329">
        <v>1960.031612903226</v>
      </c>
      <c r="CW329">
        <v>39.99225806451613</v>
      </c>
      <c r="CX329">
        <v>0</v>
      </c>
      <c r="CY329">
        <v>1679431121.7</v>
      </c>
      <c r="CZ329">
        <v>0</v>
      </c>
      <c r="DA329">
        <v>0</v>
      </c>
      <c r="DB329" t="s">
        <v>356</v>
      </c>
      <c r="DC329">
        <v>1678823626.5</v>
      </c>
      <c r="DD329">
        <v>1678823640.5</v>
      </c>
      <c r="DE329">
        <v>0</v>
      </c>
      <c r="DF329">
        <v>1.239</v>
      </c>
      <c r="DG329">
        <v>0.006</v>
      </c>
      <c r="DH329">
        <v>-2.298</v>
      </c>
      <c r="DI329">
        <v>-0.146</v>
      </c>
      <c r="DJ329">
        <v>420</v>
      </c>
      <c r="DK329">
        <v>21</v>
      </c>
      <c r="DL329">
        <v>0.57</v>
      </c>
      <c r="DM329">
        <v>0.05</v>
      </c>
      <c r="DN329">
        <v>-1.977389756097561</v>
      </c>
      <c r="DO329">
        <v>-0.2983503135888549</v>
      </c>
      <c r="DP329">
        <v>0.04570398634947716</v>
      </c>
      <c r="DQ329">
        <v>0</v>
      </c>
      <c r="DR329">
        <v>0.2282174634146341</v>
      </c>
      <c r="DS329">
        <v>0.008076898954703728</v>
      </c>
      <c r="DT329">
        <v>0.001452952084845414</v>
      </c>
      <c r="DU329">
        <v>1</v>
      </c>
      <c r="DV329">
        <v>1</v>
      </c>
      <c r="DW329">
        <v>2</v>
      </c>
      <c r="DX329" t="s">
        <v>357</v>
      </c>
      <c r="DY329">
        <v>2.98361</v>
      </c>
      <c r="DZ329">
        <v>2.71569</v>
      </c>
      <c r="EA329">
        <v>0.0940617</v>
      </c>
      <c r="EB329">
        <v>0.09297039999999999</v>
      </c>
      <c r="EC329">
        <v>0.107876</v>
      </c>
      <c r="ED329">
        <v>0.105073</v>
      </c>
      <c r="EE329">
        <v>28820.6</v>
      </c>
      <c r="EF329">
        <v>28955</v>
      </c>
      <c r="EG329">
        <v>29564.7</v>
      </c>
      <c r="EH329">
        <v>29521.3</v>
      </c>
      <c r="EI329">
        <v>34936.4</v>
      </c>
      <c r="EJ329">
        <v>35106.9</v>
      </c>
      <c r="EK329">
        <v>41647.2</v>
      </c>
      <c r="EL329">
        <v>42064.3</v>
      </c>
      <c r="EM329">
        <v>1.9758</v>
      </c>
      <c r="EN329">
        <v>1.90385</v>
      </c>
      <c r="EO329">
        <v>0.108529</v>
      </c>
      <c r="EP329">
        <v>0</v>
      </c>
      <c r="EQ329">
        <v>25.7206</v>
      </c>
      <c r="ER329">
        <v>999.9</v>
      </c>
      <c r="ES329">
        <v>57.2</v>
      </c>
      <c r="ET329">
        <v>30.4</v>
      </c>
      <c r="EU329">
        <v>27.7806</v>
      </c>
      <c r="EV329">
        <v>62.4765</v>
      </c>
      <c r="EW329">
        <v>32.528</v>
      </c>
      <c r="EX329">
        <v>1</v>
      </c>
      <c r="EY329">
        <v>-0.103605</v>
      </c>
      <c r="EZ329">
        <v>0.393279</v>
      </c>
      <c r="FA329">
        <v>20.3408</v>
      </c>
      <c r="FB329">
        <v>5.22313</v>
      </c>
      <c r="FC329">
        <v>12.0099</v>
      </c>
      <c r="FD329">
        <v>4.9906</v>
      </c>
      <c r="FE329">
        <v>3.28933</v>
      </c>
      <c r="FF329">
        <v>9999</v>
      </c>
      <c r="FG329">
        <v>9999</v>
      </c>
      <c r="FH329">
        <v>9999</v>
      </c>
      <c r="FI329">
        <v>999.9</v>
      </c>
      <c r="FJ329">
        <v>1.86737</v>
      </c>
      <c r="FK329">
        <v>1.86646</v>
      </c>
      <c r="FL329">
        <v>1.86598</v>
      </c>
      <c r="FM329">
        <v>1.86584</v>
      </c>
      <c r="FN329">
        <v>1.86768</v>
      </c>
      <c r="FO329">
        <v>1.87019</v>
      </c>
      <c r="FP329">
        <v>1.86883</v>
      </c>
      <c r="FQ329">
        <v>1.87026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-3.129</v>
      </c>
      <c r="GF329">
        <v>-0.0956</v>
      </c>
      <c r="GG329">
        <v>-1.841240210434717</v>
      </c>
      <c r="GH329">
        <v>-0.003310856085068561</v>
      </c>
      <c r="GI329">
        <v>6.863268723063948E-07</v>
      </c>
      <c r="GJ329">
        <v>-1.919107141366201E-10</v>
      </c>
      <c r="GK329">
        <v>-0.1688837207721138</v>
      </c>
      <c r="GL329">
        <v>-0.01731051475613908</v>
      </c>
      <c r="GM329">
        <v>0.001423790055903263</v>
      </c>
      <c r="GN329">
        <v>-2.424810517790065E-05</v>
      </c>
      <c r="GO329">
        <v>3</v>
      </c>
      <c r="GP329">
        <v>2318</v>
      </c>
      <c r="GQ329">
        <v>1</v>
      </c>
      <c r="GR329">
        <v>25</v>
      </c>
      <c r="GS329">
        <v>10124.8</v>
      </c>
      <c r="GT329">
        <v>10124.6</v>
      </c>
      <c r="GU329">
        <v>1.05103</v>
      </c>
      <c r="GV329">
        <v>2.23999</v>
      </c>
      <c r="GW329">
        <v>1.39648</v>
      </c>
      <c r="GX329">
        <v>2.34863</v>
      </c>
      <c r="GY329">
        <v>1.49536</v>
      </c>
      <c r="GZ329">
        <v>2.55859</v>
      </c>
      <c r="HA329">
        <v>35.244</v>
      </c>
      <c r="HB329">
        <v>24.0787</v>
      </c>
      <c r="HC329">
        <v>18</v>
      </c>
      <c r="HD329">
        <v>528.078</v>
      </c>
      <c r="HE329">
        <v>438.209</v>
      </c>
      <c r="HF329">
        <v>24.3466</v>
      </c>
      <c r="HG329">
        <v>26.1751</v>
      </c>
      <c r="HH329">
        <v>30</v>
      </c>
      <c r="HI329">
        <v>26.1712</v>
      </c>
      <c r="HJ329">
        <v>26.1183</v>
      </c>
      <c r="HK329">
        <v>21.0447</v>
      </c>
      <c r="HL329">
        <v>22.1655</v>
      </c>
      <c r="HM329">
        <v>100</v>
      </c>
      <c r="HN329">
        <v>24.6715</v>
      </c>
      <c r="HO329">
        <v>420.02</v>
      </c>
      <c r="HP329">
        <v>24.1318</v>
      </c>
      <c r="HQ329">
        <v>101.106</v>
      </c>
      <c r="HR329">
        <v>101.028</v>
      </c>
    </row>
    <row r="330" spans="1:226">
      <c r="A330">
        <v>314</v>
      </c>
      <c r="B330">
        <v>1679431119.5</v>
      </c>
      <c r="C330">
        <v>9206.400000095367</v>
      </c>
      <c r="D330" t="s">
        <v>988</v>
      </c>
      <c r="E330" t="s">
        <v>989</v>
      </c>
      <c r="F330">
        <v>5</v>
      </c>
      <c r="G330" t="s">
        <v>747</v>
      </c>
      <c r="H330" t="s">
        <v>354</v>
      </c>
      <c r="I330">
        <v>1679431111.655172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430.3529027903193</v>
      </c>
      <c r="AK330">
        <v>428.5450363636361</v>
      </c>
      <c r="AL330">
        <v>3.213662497874948E-05</v>
      </c>
      <c r="AM330">
        <v>64.85092903669198</v>
      </c>
      <c r="AN330">
        <f>(AP330 - AO330 + BO330*1E3/(8.314*(BQ330+273.15)) * AR330/BN330 * AQ330) * BN330/(100*BB330) * 1000/(1000 - AP330)</f>
        <v>0</v>
      </c>
      <c r="AO330">
        <v>24.10424087656811</v>
      </c>
      <c r="AP330">
        <v>24.33879670329671</v>
      </c>
      <c r="AQ330">
        <v>-3.370953734621518E-05</v>
      </c>
      <c r="AR330">
        <v>96.61974573591498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1.1</v>
      </c>
      <c r="BC330">
        <v>0.5</v>
      </c>
      <c r="BD330" t="s">
        <v>355</v>
      </c>
      <c r="BE330">
        <v>2</v>
      </c>
      <c r="BF330" t="b">
        <v>1</v>
      </c>
      <c r="BG330">
        <v>1679431111.655172</v>
      </c>
      <c r="BH330">
        <v>418.0687586206896</v>
      </c>
      <c r="BI330">
        <v>420.1731724137931</v>
      </c>
      <c r="BJ330">
        <v>24.33566206896552</v>
      </c>
      <c r="BK330">
        <v>24.1057724137931</v>
      </c>
      <c r="BL330">
        <v>421.1972068965517</v>
      </c>
      <c r="BM330">
        <v>24.43122413793104</v>
      </c>
      <c r="BN330">
        <v>500.0297586206897</v>
      </c>
      <c r="BO330">
        <v>89.76378620689657</v>
      </c>
      <c r="BP330">
        <v>0.09989858965517243</v>
      </c>
      <c r="BQ330">
        <v>26.87721379310344</v>
      </c>
      <c r="BR330">
        <v>27.50319655172414</v>
      </c>
      <c r="BS330">
        <v>999.9000000000002</v>
      </c>
      <c r="BT330">
        <v>0</v>
      </c>
      <c r="BU330">
        <v>0</v>
      </c>
      <c r="BV330">
        <v>10001.98689655172</v>
      </c>
      <c r="BW330">
        <v>0</v>
      </c>
      <c r="BX330">
        <v>13.4898</v>
      </c>
      <c r="BY330">
        <v>-2.104267586206896</v>
      </c>
      <c r="BZ330">
        <v>428.4965862068965</v>
      </c>
      <c r="CA330">
        <v>430.5518965517242</v>
      </c>
      <c r="CB330">
        <v>0.2298965172413793</v>
      </c>
      <c r="CC330">
        <v>420.1731724137931</v>
      </c>
      <c r="CD330">
        <v>24.1057724137931</v>
      </c>
      <c r="CE330">
        <v>2.184462068965517</v>
      </c>
      <c r="CF330">
        <v>2.163825172413793</v>
      </c>
      <c r="CG330">
        <v>18.84881379310345</v>
      </c>
      <c r="CH330">
        <v>18.69697586206897</v>
      </c>
      <c r="CI330">
        <v>2000.042068965517</v>
      </c>
      <c r="CJ330">
        <v>0.9800023448275865</v>
      </c>
      <c r="CK330">
        <v>0.0199973551724138</v>
      </c>
      <c r="CL330">
        <v>0</v>
      </c>
      <c r="CM330">
        <v>2.265024137931035</v>
      </c>
      <c r="CN330">
        <v>0</v>
      </c>
      <c r="CO330">
        <v>2216.038620689655</v>
      </c>
      <c r="CP330">
        <v>16749.82068965517</v>
      </c>
      <c r="CQ330">
        <v>40.63124137931034</v>
      </c>
      <c r="CR330">
        <v>40.98472413793102</v>
      </c>
      <c r="CS330">
        <v>40.62689655172413</v>
      </c>
      <c r="CT330">
        <v>40.32303448275862</v>
      </c>
      <c r="CU330">
        <v>39.5515172413793</v>
      </c>
      <c r="CV330">
        <v>1960.045517241379</v>
      </c>
      <c r="CW330">
        <v>39.99551724137932</v>
      </c>
      <c r="CX330">
        <v>0</v>
      </c>
      <c r="CY330">
        <v>1679431126.5</v>
      </c>
      <c r="CZ330">
        <v>0</v>
      </c>
      <c r="DA330">
        <v>0</v>
      </c>
      <c r="DB330" t="s">
        <v>356</v>
      </c>
      <c r="DC330">
        <v>1678823626.5</v>
      </c>
      <c r="DD330">
        <v>1678823640.5</v>
      </c>
      <c r="DE330">
        <v>0</v>
      </c>
      <c r="DF330">
        <v>1.239</v>
      </c>
      <c r="DG330">
        <v>0.006</v>
      </c>
      <c r="DH330">
        <v>-2.298</v>
      </c>
      <c r="DI330">
        <v>-0.146</v>
      </c>
      <c r="DJ330">
        <v>420</v>
      </c>
      <c r="DK330">
        <v>21</v>
      </c>
      <c r="DL330">
        <v>0.57</v>
      </c>
      <c r="DM330">
        <v>0.05</v>
      </c>
      <c r="DN330">
        <v>-2.073624390243903</v>
      </c>
      <c r="DO330">
        <v>-1.316070313588852</v>
      </c>
      <c r="DP330">
        <v>0.3167308818266337</v>
      </c>
      <c r="DQ330">
        <v>0</v>
      </c>
      <c r="DR330">
        <v>0.2289805365853659</v>
      </c>
      <c r="DS330">
        <v>0.01846490592334475</v>
      </c>
      <c r="DT330">
        <v>0.002938739667617289</v>
      </c>
      <c r="DU330">
        <v>1</v>
      </c>
      <c r="DV330">
        <v>1</v>
      </c>
      <c r="DW330">
        <v>2</v>
      </c>
      <c r="DX330" t="s">
        <v>357</v>
      </c>
      <c r="DY330">
        <v>2.98373</v>
      </c>
      <c r="DZ330">
        <v>2.71541</v>
      </c>
      <c r="EA330">
        <v>0.0940797</v>
      </c>
      <c r="EB330">
        <v>0.0934</v>
      </c>
      <c r="EC330">
        <v>0.10791</v>
      </c>
      <c r="ED330">
        <v>0.105053</v>
      </c>
      <c r="EE330">
        <v>28820.4</v>
      </c>
      <c r="EF330">
        <v>28941.3</v>
      </c>
      <c r="EG330">
        <v>29565.1</v>
      </c>
      <c r="EH330">
        <v>29521.3</v>
      </c>
      <c r="EI330">
        <v>34935.6</v>
      </c>
      <c r="EJ330">
        <v>35107.7</v>
      </c>
      <c r="EK330">
        <v>41647.8</v>
      </c>
      <c r="EL330">
        <v>42064.4</v>
      </c>
      <c r="EM330">
        <v>1.97617</v>
      </c>
      <c r="EN330">
        <v>1.904</v>
      </c>
      <c r="EO330">
        <v>0.108175</v>
      </c>
      <c r="EP330">
        <v>0</v>
      </c>
      <c r="EQ330">
        <v>25.7206</v>
      </c>
      <c r="ER330">
        <v>999.9</v>
      </c>
      <c r="ES330">
        <v>57.2</v>
      </c>
      <c r="ET330">
        <v>30.4</v>
      </c>
      <c r="EU330">
        <v>27.7799</v>
      </c>
      <c r="EV330">
        <v>62.6365</v>
      </c>
      <c r="EW330">
        <v>32.6202</v>
      </c>
      <c r="EX330">
        <v>1</v>
      </c>
      <c r="EY330">
        <v>-0.104019</v>
      </c>
      <c r="EZ330">
        <v>-0.497141</v>
      </c>
      <c r="FA330">
        <v>20.3406</v>
      </c>
      <c r="FB330">
        <v>5.21819</v>
      </c>
      <c r="FC330">
        <v>12.0099</v>
      </c>
      <c r="FD330">
        <v>4.98935</v>
      </c>
      <c r="FE330">
        <v>3.28858</v>
      </c>
      <c r="FF330">
        <v>9999</v>
      </c>
      <c r="FG330">
        <v>9999</v>
      </c>
      <c r="FH330">
        <v>9999</v>
      </c>
      <c r="FI330">
        <v>999.9</v>
      </c>
      <c r="FJ330">
        <v>1.86739</v>
      </c>
      <c r="FK330">
        <v>1.86646</v>
      </c>
      <c r="FL330">
        <v>1.86598</v>
      </c>
      <c r="FM330">
        <v>1.86584</v>
      </c>
      <c r="FN330">
        <v>1.86768</v>
      </c>
      <c r="FO330">
        <v>1.87018</v>
      </c>
      <c r="FP330">
        <v>1.86883</v>
      </c>
      <c r="FQ330">
        <v>1.87027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-3.129</v>
      </c>
      <c r="GF330">
        <v>-0.0955</v>
      </c>
      <c r="GG330">
        <v>-1.841240210434717</v>
      </c>
      <c r="GH330">
        <v>-0.003310856085068561</v>
      </c>
      <c r="GI330">
        <v>6.863268723063948E-07</v>
      </c>
      <c r="GJ330">
        <v>-1.919107141366201E-10</v>
      </c>
      <c r="GK330">
        <v>-0.1688837207721138</v>
      </c>
      <c r="GL330">
        <v>-0.01731051475613908</v>
      </c>
      <c r="GM330">
        <v>0.001423790055903263</v>
      </c>
      <c r="GN330">
        <v>-2.424810517790065E-05</v>
      </c>
      <c r="GO330">
        <v>3</v>
      </c>
      <c r="GP330">
        <v>2318</v>
      </c>
      <c r="GQ330">
        <v>1</v>
      </c>
      <c r="GR330">
        <v>25</v>
      </c>
      <c r="GS330">
        <v>10124.9</v>
      </c>
      <c r="GT330">
        <v>10124.6</v>
      </c>
      <c r="GU330">
        <v>1.07788</v>
      </c>
      <c r="GV330">
        <v>2.23267</v>
      </c>
      <c r="GW330">
        <v>1.39648</v>
      </c>
      <c r="GX330">
        <v>2.35352</v>
      </c>
      <c r="GY330">
        <v>1.49536</v>
      </c>
      <c r="GZ330">
        <v>2.52197</v>
      </c>
      <c r="HA330">
        <v>35.244</v>
      </c>
      <c r="HB330">
        <v>24.0787</v>
      </c>
      <c r="HC330">
        <v>18</v>
      </c>
      <c r="HD330">
        <v>528.313</v>
      </c>
      <c r="HE330">
        <v>438.283</v>
      </c>
      <c r="HF330">
        <v>24.5831</v>
      </c>
      <c r="HG330">
        <v>26.1736</v>
      </c>
      <c r="HH330">
        <v>29.9997</v>
      </c>
      <c r="HI330">
        <v>26.1697</v>
      </c>
      <c r="HJ330">
        <v>26.1162</v>
      </c>
      <c r="HK330">
        <v>21.5823</v>
      </c>
      <c r="HL330">
        <v>22.1655</v>
      </c>
      <c r="HM330">
        <v>100</v>
      </c>
      <c r="HN330">
        <v>24.6744</v>
      </c>
      <c r="HO330">
        <v>440.063</v>
      </c>
      <c r="HP330">
        <v>24.1318</v>
      </c>
      <c r="HQ330">
        <v>101.107</v>
      </c>
      <c r="HR330">
        <v>101.028</v>
      </c>
    </row>
    <row r="331" spans="1:226">
      <c r="A331">
        <v>315</v>
      </c>
      <c r="B331">
        <v>1679431124.5</v>
      </c>
      <c r="C331">
        <v>9211.400000095367</v>
      </c>
      <c r="D331" t="s">
        <v>990</v>
      </c>
      <c r="E331" t="s">
        <v>991</v>
      </c>
      <c r="F331">
        <v>5</v>
      </c>
      <c r="G331" t="s">
        <v>747</v>
      </c>
      <c r="H331" t="s">
        <v>354</v>
      </c>
      <c r="I331">
        <v>1679431116.732143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437.9286764716782</v>
      </c>
      <c r="AK331">
        <v>431.9998787878789</v>
      </c>
      <c r="AL331">
        <v>0.861661423342303</v>
      </c>
      <c r="AM331">
        <v>64.85092903669198</v>
      </c>
      <c r="AN331">
        <f>(AP331 - AO331 + BO331*1E3/(8.314*(BQ331+273.15)) * AR331/BN331 * AQ331) * BN331/(100*BB331) * 1000/(1000 - AP331)</f>
        <v>0</v>
      </c>
      <c r="AO331">
        <v>24.09763956637682</v>
      </c>
      <c r="AP331">
        <v>24.37048351648352</v>
      </c>
      <c r="AQ331">
        <v>0.008040487673462429</v>
      </c>
      <c r="AR331">
        <v>96.61974573591498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1.1</v>
      </c>
      <c r="BC331">
        <v>0.5</v>
      </c>
      <c r="BD331" t="s">
        <v>355</v>
      </c>
      <c r="BE331">
        <v>2</v>
      </c>
      <c r="BF331" t="b">
        <v>1</v>
      </c>
      <c r="BG331">
        <v>1679431116.732143</v>
      </c>
      <c r="BH331">
        <v>418.5621428571429</v>
      </c>
      <c r="BI331">
        <v>422.960607142857</v>
      </c>
      <c r="BJ331">
        <v>24.34267142857143</v>
      </c>
      <c r="BK331">
        <v>24.10153928571429</v>
      </c>
      <c r="BL331">
        <v>421.6919642857143</v>
      </c>
      <c r="BM331">
        <v>24.43818571428571</v>
      </c>
      <c r="BN331">
        <v>500.0364285714286</v>
      </c>
      <c r="BO331">
        <v>89.76268214285712</v>
      </c>
      <c r="BP331">
        <v>0.09994079642857144</v>
      </c>
      <c r="BQ331">
        <v>26.87632142857143</v>
      </c>
      <c r="BR331">
        <v>27.49625</v>
      </c>
      <c r="BS331">
        <v>999.9000000000002</v>
      </c>
      <c r="BT331">
        <v>0</v>
      </c>
      <c r="BU331">
        <v>0</v>
      </c>
      <c r="BV331">
        <v>9991.947857142857</v>
      </c>
      <c r="BW331">
        <v>0</v>
      </c>
      <c r="BX331">
        <v>13.4898</v>
      </c>
      <c r="BY331">
        <v>-4.398442142857143</v>
      </c>
      <c r="BZ331">
        <v>429.0053571428571</v>
      </c>
      <c r="CA331">
        <v>433.4063928571427</v>
      </c>
      <c r="CB331">
        <v>0.2411401071428571</v>
      </c>
      <c r="CC331">
        <v>422.960607142857</v>
      </c>
      <c r="CD331">
        <v>24.10153928571429</v>
      </c>
      <c r="CE331">
        <v>2.185064285714286</v>
      </c>
      <c r="CF331">
        <v>2.163418928571429</v>
      </c>
      <c r="CG331">
        <v>18.853225</v>
      </c>
      <c r="CH331">
        <v>18.69396785714286</v>
      </c>
      <c r="CI331">
        <v>2000.012857142857</v>
      </c>
      <c r="CJ331">
        <v>0.9800009999999998</v>
      </c>
      <c r="CK331">
        <v>0.0199987</v>
      </c>
      <c r="CL331">
        <v>0</v>
      </c>
      <c r="CM331">
        <v>2.249271428571429</v>
      </c>
      <c r="CN331">
        <v>0</v>
      </c>
      <c r="CO331">
        <v>2214.419285714286</v>
      </c>
      <c r="CP331">
        <v>16749.57142857143</v>
      </c>
      <c r="CQ331">
        <v>40.55114285714285</v>
      </c>
      <c r="CR331">
        <v>40.886</v>
      </c>
      <c r="CS331">
        <v>40.56014285714286</v>
      </c>
      <c r="CT331">
        <v>40.19617857142857</v>
      </c>
      <c r="CU331">
        <v>39.48403571428571</v>
      </c>
      <c r="CV331">
        <v>1960.012857142857</v>
      </c>
      <c r="CW331">
        <v>39.99892857142857</v>
      </c>
      <c r="CX331">
        <v>0</v>
      </c>
      <c r="CY331">
        <v>1679431131.9</v>
      </c>
      <c r="CZ331">
        <v>0</v>
      </c>
      <c r="DA331">
        <v>0</v>
      </c>
      <c r="DB331" t="s">
        <v>356</v>
      </c>
      <c r="DC331">
        <v>1678823626.5</v>
      </c>
      <c r="DD331">
        <v>1678823640.5</v>
      </c>
      <c r="DE331">
        <v>0</v>
      </c>
      <c r="DF331">
        <v>1.239</v>
      </c>
      <c r="DG331">
        <v>0.006</v>
      </c>
      <c r="DH331">
        <v>-2.298</v>
      </c>
      <c r="DI331">
        <v>-0.146</v>
      </c>
      <c r="DJ331">
        <v>420</v>
      </c>
      <c r="DK331">
        <v>21</v>
      </c>
      <c r="DL331">
        <v>0.57</v>
      </c>
      <c r="DM331">
        <v>0.05</v>
      </c>
      <c r="DN331">
        <v>-3.46426825</v>
      </c>
      <c r="DO331">
        <v>-21.45728634146342</v>
      </c>
      <c r="DP331">
        <v>2.813820442283842</v>
      </c>
      <c r="DQ331">
        <v>0</v>
      </c>
      <c r="DR331">
        <v>0.23659835</v>
      </c>
      <c r="DS331">
        <v>0.1093576210131327</v>
      </c>
      <c r="DT331">
        <v>0.01363979919674406</v>
      </c>
      <c r="DU331">
        <v>0</v>
      </c>
      <c r="DV331">
        <v>0</v>
      </c>
      <c r="DW331">
        <v>2</v>
      </c>
      <c r="DX331" t="s">
        <v>381</v>
      </c>
      <c r="DY331">
        <v>2.98359</v>
      </c>
      <c r="DZ331">
        <v>2.71555</v>
      </c>
      <c r="EA331">
        <v>0.0947542</v>
      </c>
      <c r="EB331">
        <v>0.0955992</v>
      </c>
      <c r="EC331">
        <v>0.107992</v>
      </c>
      <c r="ED331">
        <v>0.105048</v>
      </c>
      <c r="EE331">
        <v>28799.7</v>
      </c>
      <c r="EF331">
        <v>28871.2</v>
      </c>
      <c r="EG331">
        <v>29565.8</v>
      </c>
      <c r="EH331">
        <v>29521.4</v>
      </c>
      <c r="EI331">
        <v>34933.3</v>
      </c>
      <c r="EJ331">
        <v>35108.1</v>
      </c>
      <c r="EK331">
        <v>41649</v>
      </c>
      <c r="EL331">
        <v>42064.6</v>
      </c>
      <c r="EM331">
        <v>1.9761</v>
      </c>
      <c r="EN331">
        <v>1.9039</v>
      </c>
      <c r="EO331">
        <v>0.109155</v>
      </c>
      <c r="EP331">
        <v>0</v>
      </c>
      <c r="EQ331">
        <v>25.7223</v>
      </c>
      <c r="ER331">
        <v>999.9</v>
      </c>
      <c r="ES331">
        <v>57.2</v>
      </c>
      <c r="ET331">
        <v>30.4</v>
      </c>
      <c r="EU331">
        <v>27.7792</v>
      </c>
      <c r="EV331">
        <v>62.6765</v>
      </c>
      <c r="EW331">
        <v>32.9087</v>
      </c>
      <c r="EX331">
        <v>1</v>
      </c>
      <c r="EY331">
        <v>-0.104606</v>
      </c>
      <c r="EZ331">
        <v>-0.0127342</v>
      </c>
      <c r="FA331">
        <v>20.3422</v>
      </c>
      <c r="FB331">
        <v>5.21864</v>
      </c>
      <c r="FC331">
        <v>12.0099</v>
      </c>
      <c r="FD331">
        <v>4.9896</v>
      </c>
      <c r="FE331">
        <v>3.28865</v>
      </c>
      <c r="FF331">
        <v>9999</v>
      </c>
      <c r="FG331">
        <v>9999</v>
      </c>
      <c r="FH331">
        <v>9999</v>
      </c>
      <c r="FI331">
        <v>999.9</v>
      </c>
      <c r="FJ331">
        <v>1.86739</v>
      </c>
      <c r="FK331">
        <v>1.86646</v>
      </c>
      <c r="FL331">
        <v>1.86598</v>
      </c>
      <c r="FM331">
        <v>1.86584</v>
      </c>
      <c r="FN331">
        <v>1.86768</v>
      </c>
      <c r="FO331">
        <v>1.8702</v>
      </c>
      <c r="FP331">
        <v>1.86882</v>
      </c>
      <c r="FQ331">
        <v>1.87026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-3.14</v>
      </c>
      <c r="GF331">
        <v>-0.0953</v>
      </c>
      <c r="GG331">
        <v>-1.841240210434717</v>
      </c>
      <c r="GH331">
        <v>-0.003310856085068561</v>
      </c>
      <c r="GI331">
        <v>6.863268723063948E-07</v>
      </c>
      <c r="GJ331">
        <v>-1.919107141366201E-10</v>
      </c>
      <c r="GK331">
        <v>-0.1688837207721138</v>
      </c>
      <c r="GL331">
        <v>-0.01731051475613908</v>
      </c>
      <c r="GM331">
        <v>0.001423790055903263</v>
      </c>
      <c r="GN331">
        <v>-2.424810517790065E-05</v>
      </c>
      <c r="GO331">
        <v>3</v>
      </c>
      <c r="GP331">
        <v>2318</v>
      </c>
      <c r="GQ331">
        <v>1</v>
      </c>
      <c r="GR331">
        <v>25</v>
      </c>
      <c r="GS331">
        <v>10125</v>
      </c>
      <c r="GT331">
        <v>10124.7</v>
      </c>
      <c r="GU331">
        <v>1.10718</v>
      </c>
      <c r="GV331">
        <v>2.24243</v>
      </c>
      <c r="GW331">
        <v>1.39771</v>
      </c>
      <c r="GX331">
        <v>2.35107</v>
      </c>
      <c r="GY331">
        <v>1.49536</v>
      </c>
      <c r="GZ331">
        <v>2.46826</v>
      </c>
      <c r="HA331">
        <v>35.244</v>
      </c>
      <c r="HB331">
        <v>24.0787</v>
      </c>
      <c r="HC331">
        <v>18</v>
      </c>
      <c r="HD331">
        <v>528.263</v>
      </c>
      <c r="HE331">
        <v>438.223</v>
      </c>
      <c r="HF331">
        <v>24.6995</v>
      </c>
      <c r="HG331">
        <v>26.1736</v>
      </c>
      <c r="HH331">
        <v>29.9996</v>
      </c>
      <c r="HI331">
        <v>26.1697</v>
      </c>
      <c r="HJ331">
        <v>26.1162</v>
      </c>
      <c r="HK331">
        <v>22.1686</v>
      </c>
      <c r="HL331">
        <v>22.1655</v>
      </c>
      <c r="HM331">
        <v>100</v>
      </c>
      <c r="HN331">
        <v>24.6772</v>
      </c>
      <c r="HO331">
        <v>453.419</v>
      </c>
      <c r="HP331">
        <v>24.1168</v>
      </c>
      <c r="HQ331">
        <v>101.11</v>
      </c>
      <c r="HR331">
        <v>101.029</v>
      </c>
    </row>
    <row r="332" spans="1:226">
      <c r="A332">
        <v>316</v>
      </c>
      <c r="B332">
        <v>1679431129.5</v>
      </c>
      <c r="C332">
        <v>9216.400000095367</v>
      </c>
      <c r="D332" t="s">
        <v>992</v>
      </c>
      <c r="E332" t="s">
        <v>993</v>
      </c>
      <c r="F332">
        <v>5</v>
      </c>
      <c r="G332" t="s">
        <v>747</v>
      </c>
      <c r="H332" t="s">
        <v>354</v>
      </c>
      <c r="I332">
        <v>1679431122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453.2315477373084</v>
      </c>
      <c r="AK332">
        <v>441.6678666666664</v>
      </c>
      <c r="AL332">
        <v>2.078551319874442</v>
      </c>
      <c r="AM332">
        <v>64.85092903669198</v>
      </c>
      <c r="AN332">
        <f>(AP332 - AO332 + BO332*1E3/(8.314*(BQ332+273.15)) * AR332/BN332 * AQ332) * BN332/(100*BB332) * 1000/(1000 - AP332)</f>
        <v>0</v>
      </c>
      <c r="AO332">
        <v>24.09450179834244</v>
      </c>
      <c r="AP332">
        <v>24.36771098901099</v>
      </c>
      <c r="AQ332">
        <v>0.0006680873582133161</v>
      </c>
      <c r="AR332">
        <v>96.61974573591498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1.1</v>
      </c>
      <c r="BC332">
        <v>0.5</v>
      </c>
      <c r="BD332" t="s">
        <v>355</v>
      </c>
      <c r="BE332">
        <v>2</v>
      </c>
      <c r="BF332" t="b">
        <v>1</v>
      </c>
      <c r="BG332">
        <v>1679431122</v>
      </c>
      <c r="BH332">
        <v>421.4606666666667</v>
      </c>
      <c r="BI332">
        <v>430.9558148148149</v>
      </c>
      <c r="BJ332">
        <v>24.35437037037036</v>
      </c>
      <c r="BK332">
        <v>24.09712592592593</v>
      </c>
      <c r="BL332">
        <v>424.5987037037037</v>
      </c>
      <c r="BM332">
        <v>24.44977407407407</v>
      </c>
      <c r="BN332">
        <v>500.0391111111111</v>
      </c>
      <c r="BO332">
        <v>89.76342962962963</v>
      </c>
      <c r="BP332">
        <v>0.09994681851851854</v>
      </c>
      <c r="BQ332">
        <v>26.88001481481481</v>
      </c>
      <c r="BR332">
        <v>27.50226296296296</v>
      </c>
      <c r="BS332">
        <v>999.9000000000001</v>
      </c>
      <c r="BT332">
        <v>0</v>
      </c>
      <c r="BU332">
        <v>0</v>
      </c>
      <c r="BV332">
        <v>9997.387407407408</v>
      </c>
      <c r="BW332">
        <v>0</v>
      </c>
      <c r="BX332">
        <v>13.4898</v>
      </c>
      <c r="BY332">
        <v>-9.495202962962962</v>
      </c>
      <c r="BZ332">
        <v>431.9813703703704</v>
      </c>
      <c r="CA332">
        <v>441.5971111111111</v>
      </c>
      <c r="CB332">
        <v>0.2572457777777777</v>
      </c>
      <c r="CC332">
        <v>430.9558148148149</v>
      </c>
      <c r="CD332">
        <v>24.09712592592593</v>
      </c>
      <c r="CE332">
        <v>2.186131851851852</v>
      </c>
      <c r="CF332">
        <v>2.16304074074074</v>
      </c>
      <c r="CG332">
        <v>18.86104074074074</v>
      </c>
      <c r="CH332">
        <v>18.69117777777778</v>
      </c>
      <c r="CI332">
        <v>2000.026296296297</v>
      </c>
      <c r="CJ332">
        <v>0.9799997777777777</v>
      </c>
      <c r="CK332">
        <v>0.01999992222222222</v>
      </c>
      <c r="CL332">
        <v>0</v>
      </c>
      <c r="CM332">
        <v>2.297214814814815</v>
      </c>
      <c r="CN332">
        <v>0</v>
      </c>
      <c r="CO332">
        <v>2212.67</v>
      </c>
      <c r="CP332">
        <v>16749.67407407408</v>
      </c>
      <c r="CQ332">
        <v>40.47655555555556</v>
      </c>
      <c r="CR332">
        <v>40.7891111111111</v>
      </c>
      <c r="CS332">
        <v>40.49507407407406</v>
      </c>
      <c r="CT332">
        <v>40.06914814814814</v>
      </c>
      <c r="CU332">
        <v>39.42340740740741</v>
      </c>
      <c r="CV332">
        <v>1960.025185185185</v>
      </c>
      <c r="CW332">
        <v>40.00111111111111</v>
      </c>
      <c r="CX332">
        <v>0</v>
      </c>
      <c r="CY332">
        <v>1679431136.7</v>
      </c>
      <c r="CZ332">
        <v>0</v>
      </c>
      <c r="DA332">
        <v>0</v>
      </c>
      <c r="DB332" t="s">
        <v>356</v>
      </c>
      <c r="DC332">
        <v>1678823626.5</v>
      </c>
      <c r="DD332">
        <v>1678823640.5</v>
      </c>
      <c r="DE332">
        <v>0</v>
      </c>
      <c r="DF332">
        <v>1.239</v>
      </c>
      <c r="DG332">
        <v>0.006</v>
      </c>
      <c r="DH332">
        <v>-2.298</v>
      </c>
      <c r="DI332">
        <v>-0.146</v>
      </c>
      <c r="DJ332">
        <v>420</v>
      </c>
      <c r="DK332">
        <v>21</v>
      </c>
      <c r="DL332">
        <v>0.57</v>
      </c>
      <c r="DM332">
        <v>0.05</v>
      </c>
      <c r="DN332">
        <v>-6.979421249999999</v>
      </c>
      <c r="DO332">
        <v>-56.83179005628519</v>
      </c>
      <c r="DP332">
        <v>5.957350291348575</v>
      </c>
      <c r="DQ332">
        <v>0</v>
      </c>
      <c r="DR332">
        <v>0.24860025</v>
      </c>
      <c r="DS332">
        <v>0.196276592870544</v>
      </c>
      <c r="DT332">
        <v>0.02041886326139386</v>
      </c>
      <c r="DU332">
        <v>0</v>
      </c>
      <c r="DV332">
        <v>0</v>
      </c>
      <c r="DW332">
        <v>2</v>
      </c>
      <c r="DX332" t="s">
        <v>381</v>
      </c>
      <c r="DY332">
        <v>2.98372</v>
      </c>
      <c r="DZ332">
        <v>2.71576</v>
      </c>
      <c r="EA332">
        <v>0.0964217</v>
      </c>
      <c r="EB332">
        <v>0.09821829999999999</v>
      </c>
      <c r="EC332">
        <v>0.107991</v>
      </c>
      <c r="ED332">
        <v>0.105032</v>
      </c>
      <c r="EE332">
        <v>28746.6</v>
      </c>
      <c r="EF332">
        <v>28787.8</v>
      </c>
      <c r="EG332">
        <v>29565.8</v>
      </c>
      <c r="EH332">
        <v>29521.6</v>
      </c>
      <c r="EI332">
        <v>34933.5</v>
      </c>
      <c r="EJ332">
        <v>35108.8</v>
      </c>
      <c r="EK332">
        <v>41649.1</v>
      </c>
      <c r="EL332">
        <v>42064.5</v>
      </c>
      <c r="EM332">
        <v>1.97625</v>
      </c>
      <c r="EN332">
        <v>1.90395</v>
      </c>
      <c r="EO332">
        <v>0.109632</v>
      </c>
      <c r="EP332">
        <v>0</v>
      </c>
      <c r="EQ332">
        <v>25.7227</v>
      </c>
      <c r="ER332">
        <v>999.9</v>
      </c>
      <c r="ES332">
        <v>57.2</v>
      </c>
      <c r="ET332">
        <v>30.4</v>
      </c>
      <c r="EU332">
        <v>27.7802</v>
      </c>
      <c r="EV332">
        <v>62.3865</v>
      </c>
      <c r="EW332">
        <v>32.7284</v>
      </c>
      <c r="EX332">
        <v>1</v>
      </c>
      <c r="EY332">
        <v>-0.104876</v>
      </c>
      <c r="EZ332">
        <v>0.184526</v>
      </c>
      <c r="FA332">
        <v>20.342</v>
      </c>
      <c r="FB332">
        <v>5.21834</v>
      </c>
      <c r="FC332">
        <v>12.0099</v>
      </c>
      <c r="FD332">
        <v>4.9896</v>
      </c>
      <c r="FE332">
        <v>3.28858</v>
      </c>
      <c r="FF332">
        <v>9999</v>
      </c>
      <c r="FG332">
        <v>9999</v>
      </c>
      <c r="FH332">
        <v>9999</v>
      </c>
      <c r="FI332">
        <v>999.9</v>
      </c>
      <c r="FJ332">
        <v>1.86737</v>
      </c>
      <c r="FK332">
        <v>1.86646</v>
      </c>
      <c r="FL332">
        <v>1.86599</v>
      </c>
      <c r="FM332">
        <v>1.86584</v>
      </c>
      <c r="FN332">
        <v>1.86768</v>
      </c>
      <c r="FO332">
        <v>1.87023</v>
      </c>
      <c r="FP332">
        <v>1.86886</v>
      </c>
      <c r="FQ332">
        <v>1.87027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-3.168</v>
      </c>
      <c r="GF332">
        <v>-0.09520000000000001</v>
      </c>
      <c r="GG332">
        <v>-1.841240210434717</v>
      </c>
      <c r="GH332">
        <v>-0.003310856085068561</v>
      </c>
      <c r="GI332">
        <v>6.863268723063948E-07</v>
      </c>
      <c r="GJ332">
        <v>-1.919107141366201E-10</v>
      </c>
      <c r="GK332">
        <v>-0.1688837207721138</v>
      </c>
      <c r="GL332">
        <v>-0.01731051475613908</v>
      </c>
      <c r="GM332">
        <v>0.001423790055903263</v>
      </c>
      <c r="GN332">
        <v>-2.424810517790065E-05</v>
      </c>
      <c r="GO332">
        <v>3</v>
      </c>
      <c r="GP332">
        <v>2318</v>
      </c>
      <c r="GQ332">
        <v>1</v>
      </c>
      <c r="GR332">
        <v>25</v>
      </c>
      <c r="GS332">
        <v>10125</v>
      </c>
      <c r="GT332">
        <v>10124.8</v>
      </c>
      <c r="GU332">
        <v>1.14136</v>
      </c>
      <c r="GV332">
        <v>2.23389</v>
      </c>
      <c r="GW332">
        <v>1.39648</v>
      </c>
      <c r="GX332">
        <v>2.34985</v>
      </c>
      <c r="GY332">
        <v>1.49536</v>
      </c>
      <c r="GZ332">
        <v>2.49512</v>
      </c>
      <c r="HA332">
        <v>35.244</v>
      </c>
      <c r="HB332">
        <v>24.0787</v>
      </c>
      <c r="HC332">
        <v>18</v>
      </c>
      <c r="HD332">
        <v>528.362</v>
      </c>
      <c r="HE332">
        <v>438.253</v>
      </c>
      <c r="HF332">
        <v>24.7128</v>
      </c>
      <c r="HG332">
        <v>26.1736</v>
      </c>
      <c r="HH332">
        <v>29.9999</v>
      </c>
      <c r="HI332">
        <v>26.1697</v>
      </c>
      <c r="HJ332">
        <v>26.1162</v>
      </c>
      <c r="HK332">
        <v>22.8612</v>
      </c>
      <c r="HL332">
        <v>22.1655</v>
      </c>
      <c r="HM332">
        <v>100</v>
      </c>
      <c r="HN332">
        <v>24.6922</v>
      </c>
      <c r="HO332">
        <v>473.454</v>
      </c>
      <c r="HP332">
        <v>24.1204</v>
      </c>
      <c r="HQ332">
        <v>101.11</v>
      </c>
      <c r="HR332">
        <v>101.029</v>
      </c>
    </row>
    <row r="333" spans="1:226">
      <c r="A333">
        <v>317</v>
      </c>
      <c r="B333">
        <v>1679431134.5</v>
      </c>
      <c r="C333">
        <v>9221.400000095367</v>
      </c>
      <c r="D333" t="s">
        <v>994</v>
      </c>
      <c r="E333" t="s">
        <v>995</v>
      </c>
      <c r="F333">
        <v>5</v>
      </c>
      <c r="G333" t="s">
        <v>747</v>
      </c>
      <c r="H333" t="s">
        <v>354</v>
      </c>
      <c r="I333">
        <v>1679431126.714286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469.9796234051749</v>
      </c>
      <c r="AK333">
        <v>455.2075575757576</v>
      </c>
      <c r="AL333">
        <v>2.787648010295059</v>
      </c>
      <c r="AM333">
        <v>64.85092903669198</v>
      </c>
      <c r="AN333">
        <f>(AP333 - AO333 + BO333*1E3/(8.314*(BQ333+273.15)) * AR333/BN333 * AQ333) * BN333/(100*BB333) * 1000/(1000 - AP333)</f>
        <v>0</v>
      </c>
      <c r="AO333">
        <v>24.08948389249984</v>
      </c>
      <c r="AP333">
        <v>24.36122747252749</v>
      </c>
      <c r="AQ333">
        <v>2.265885148757716E-05</v>
      </c>
      <c r="AR333">
        <v>96.61974573591498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1.1</v>
      </c>
      <c r="BC333">
        <v>0.5</v>
      </c>
      <c r="BD333" t="s">
        <v>355</v>
      </c>
      <c r="BE333">
        <v>2</v>
      </c>
      <c r="BF333" t="b">
        <v>1</v>
      </c>
      <c r="BG333">
        <v>1679431126.714286</v>
      </c>
      <c r="BH333">
        <v>427.9308571428572</v>
      </c>
      <c r="BI333">
        <v>443.3779642857143</v>
      </c>
      <c r="BJ333">
        <v>24.36411428571429</v>
      </c>
      <c r="BK333">
        <v>24.09284999999999</v>
      </c>
      <c r="BL333">
        <v>431.0871071428571</v>
      </c>
      <c r="BM333">
        <v>24.45943571428571</v>
      </c>
      <c r="BN333">
        <v>500.0555</v>
      </c>
      <c r="BO333">
        <v>89.76458571428573</v>
      </c>
      <c r="BP333">
        <v>0.0999717392857143</v>
      </c>
      <c r="BQ333">
        <v>26.88805357142857</v>
      </c>
      <c r="BR333">
        <v>27.50932857142857</v>
      </c>
      <c r="BS333">
        <v>999.9000000000002</v>
      </c>
      <c r="BT333">
        <v>0</v>
      </c>
      <c r="BU333">
        <v>0</v>
      </c>
      <c r="BV333">
        <v>10000.11428571429</v>
      </c>
      <c r="BW333">
        <v>0</v>
      </c>
      <c r="BX333">
        <v>13.4898</v>
      </c>
      <c r="BY333">
        <v>-15.4471875</v>
      </c>
      <c r="BZ333">
        <v>438.6173571428571</v>
      </c>
      <c r="CA333">
        <v>454.324</v>
      </c>
      <c r="CB333">
        <v>0.2712686785714286</v>
      </c>
      <c r="CC333">
        <v>443.3779642857143</v>
      </c>
      <c r="CD333">
        <v>24.09284999999999</v>
      </c>
      <c r="CE333">
        <v>2.187033928571429</v>
      </c>
      <c r="CF333">
        <v>2.162684285714286</v>
      </c>
      <c r="CG333">
        <v>18.86765714285715</v>
      </c>
      <c r="CH333">
        <v>18.68854642857143</v>
      </c>
      <c r="CI333">
        <v>2000.025</v>
      </c>
      <c r="CJ333">
        <v>0.979998964285714</v>
      </c>
      <c r="CK333">
        <v>0.02000073571428572</v>
      </c>
      <c r="CL333">
        <v>0</v>
      </c>
      <c r="CM333">
        <v>2.278385714285714</v>
      </c>
      <c r="CN333">
        <v>0</v>
      </c>
      <c r="CO333">
        <v>2211.181071428572</v>
      </c>
      <c r="CP333">
        <v>16749.66071428571</v>
      </c>
      <c r="CQ333">
        <v>40.40821428571428</v>
      </c>
      <c r="CR333">
        <v>40.71182142857143</v>
      </c>
      <c r="CS333">
        <v>40.43957142857143</v>
      </c>
      <c r="CT333">
        <v>39.95953571428571</v>
      </c>
      <c r="CU333">
        <v>39.37246428571428</v>
      </c>
      <c r="CV333">
        <v>1960.023928571429</v>
      </c>
      <c r="CW333">
        <v>40.00107142857143</v>
      </c>
      <c r="CX333">
        <v>0</v>
      </c>
      <c r="CY333">
        <v>1679431141.5</v>
      </c>
      <c r="CZ333">
        <v>0</v>
      </c>
      <c r="DA333">
        <v>0</v>
      </c>
      <c r="DB333" t="s">
        <v>356</v>
      </c>
      <c r="DC333">
        <v>1678823626.5</v>
      </c>
      <c r="DD333">
        <v>1678823640.5</v>
      </c>
      <c r="DE333">
        <v>0</v>
      </c>
      <c r="DF333">
        <v>1.239</v>
      </c>
      <c r="DG333">
        <v>0.006</v>
      </c>
      <c r="DH333">
        <v>-2.298</v>
      </c>
      <c r="DI333">
        <v>-0.146</v>
      </c>
      <c r="DJ333">
        <v>420</v>
      </c>
      <c r="DK333">
        <v>21</v>
      </c>
      <c r="DL333">
        <v>0.57</v>
      </c>
      <c r="DM333">
        <v>0.05</v>
      </c>
      <c r="DN333">
        <v>-11.99277609756097</v>
      </c>
      <c r="DO333">
        <v>-75.96299853658536</v>
      </c>
      <c r="DP333">
        <v>7.593080797462229</v>
      </c>
      <c r="DQ333">
        <v>0</v>
      </c>
      <c r="DR333">
        <v>0.2607579024390244</v>
      </c>
      <c r="DS333">
        <v>0.1815726062717775</v>
      </c>
      <c r="DT333">
        <v>0.01985269526434067</v>
      </c>
      <c r="DU333">
        <v>0</v>
      </c>
      <c r="DV333">
        <v>0</v>
      </c>
      <c r="DW333">
        <v>2</v>
      </c>
      <c r="DX333" t="s">
        <v>381</v>
      </c>
      <c r="DY333">
        <v>2.98387</v>
      </c>
      <c r="DZ333">
        <v>2.71569</v>
      </c>
      <c r="EA333">
        <v>0.098658</v>
      </c>
      <c r="EB333">
        <v>0.100902</v>
      </c>
      <c r="EC333">
        <v>0.107969</v>
      </c>
      <c r="ED333">
        <v>0.105026</v>
      </c>
      <c r="EE333">
        <v>28674.9</v>
      </c>
      <c r="EF333">
        <v>28702.2</v>
      </c>
      <c r="EG333">
        <v>29565.2</v>
      </c>
      <c r="EH333">
        <v>29521.6</v>
      </c>
      <c r="EI333">
        <v>34933.5</v>
      </c>
      <c r="EJ333">
        <v>35109.4</v>
      </c>
      <c r="EK333">
        <v>41648.1</v>
      </c>
      <c r="EL333">
        <v>42064.9</v>
      </c>
      <c r="EM333">
        <v>1.97572</v>
      </c>
      <c r="EN333">
        <v>1.90412</v>
      </c>
      <c r="EO333">
        <v>0.110179</v>
      </c>
      <c r="EP333">
        <v>0</v>
      </c>
      <c r="EQ333">
        <v>25.7227</v>
      </c>
      <c r="ER333">
        <v>999.9</v>
      </c>
      <c r="ES333">
        <v>57.2</v>
      </c>
      <c r="ET333">
        <v>30.4</v>
      </c>
      <c r="EU333">
        <v>27.7757</v>
      </c>
      <c r="EV333">
        <v>62.7565</v>
      </c>
      <c r="EW333">
        <v>32.4279</v>
      </c>
      <c r="EX333">
        <v>1</v>
      </c>
      <c r="EY333">
        <v>-0.104461</v>
      </c>
      <c r="EZ333">
        <v>0.251857</v>
      </c>
      <c r="FA333">
        <v>20.342</v>
      </c>
      <c r="FB333">
        <v>5.21759</v>
      </c>
      <c r="FC333">
        <v>12.0099</v>
      </c>
      <c r="FD333">
        <v>4.9894</v>
      </c>
      <c r="FE333">
        <v>3.28842</v>
      </c>
      <c r="FF333">
        <v>9999</v>
      </c>
      <c r="FG333">
        <v>9999</v>
      </c>
      <c r="FH333">
        <v>9999</v>
      </c>
      <c r="FI333">
        <v>999.9</v>
      </c>
      <c r="FJ333">
        <v>1.86738</v>
      </c>
      <c r="FK333">
        <v>1.86646</v>
      </c>
      <c r="FL333">
        <v>1.86598</v>
      </c>
      <c r="FM333">
        <v>1.86584</v>
      </c>
      <c r="FN333">
        <v>1.86768</v>
      </c>
      <c r="FO333">
        <v>1.8702</v>
      </c>
      <c r="FP333">
        <v>1.86884</v>
      </c>
      <c r="FQ333">
        <v>1.87027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-3.206</v>
      </c>
      <c r="GF333">
        <v>-0.0954</v>
      </c>
      <c r="GG333">
        <v>-1.841240210434717</v>
      </c>
      <c r="GH333">
        <v>-0.003310856085068561</v>
      </c>
      <c r="GI333">
        <v>6.863268723063948E-07</v>
      </c>
      <c r="GJ333">
        <v>-1.919107141366201E-10</v>
      </c>
      <c r="GK333">
        <v>-0.1688837207721138</v>
      </c>
      <c r="GL333">
        <v>-0.01731051475613908</v>
      </c>
      <c r="GM333">
        <v>0.001423790055903263</v>
      </c>
      <c r="GN333">
        <v>-2.424810517790065E-05</v>
      </c>
      <c r="GO333">
        <v>3</v>
      </c>
      <c r="GP333">
        <v>2318</v>
      </c>
      <c r="GQ333">
        <v>1</v>
      </c>
      <c r="GR333">
        <v>25</v>
      </c>
      <c r="GS333">
        <v>10125.1</v>
      </c>
      <c r="GT333">
        <v>10124.9</v>
      </c>
      <c r="GU333">
        <v>1.17188</v>
      </c>
      <c r="GV333">
        <v>2.23022</v>
      </c>
      <c r="GW333">
        <v>1.39648</v>
      </c>
      <c r="GX333">
        <v>2.34863</v>
      </c>
      <c r="GY333">
        <v>1.49536</v>
      </c>
      <c r="GZ333">
        <v>2.54883</v>
      </c>
      <c r="HA333">
        <v>35.244</v>
      </c>
      <c r="HB333">
        <v>24.0875</v>
      </c>
      <c r="HC333">
        <v>18</v>
      </c>
      <c r="HD333">
        <v>528.008</v>
      </c>
      <c r="HE333">
        <v>438.354</v>
      </c>
      <c r="HF333">
        <v>24.7131</v>
      </c>
      <c r="HG333">
        <v>26.1714</v>
      </c>
      <c r="HH333">
        <v>30.0003</v>
      </c>
      <c r="HI333">
        <v>26.169</v>
      </c>
      <c r="HJ333">
        <v>26.1156</v>
      </c>
      <c r="HK333">
        <v>23.474</v>
      </c>
      <c r="HL333">
        <v>22.1655</v>
      </c>
      <c r="HM333">
        <v>100</v>
      </c>
      <c r="HN333">
        <v>24.6735</v>
      </c>
      <c r="HO333">
        <v>486.811</v>
      </c>
      <c r="HP333">
        <v>24.1219</v>
      </c>
      <c r="HQ333">
        <v>101.108</v>
      </c>
      <c r="HR333">
        <v>101.03</v>
      </c>
    </row>
    <row r="334" spans="1:226">
      <c r="A334">
        <v>318</v>
      </c>
      <c r="B334">
        <v>1679431139.5</v>
      </c>
      <c r="C334">
        <v>9226.400000095367</v>
      </c>
      <c r="D334" t="s">
        <v>996</v>
      </c>
      <c r="E334" t="s">
        <v>997</v>
      </c>
      <c r="F334">
        <v>5</v>
      </c>
      <c r="G334" t="s">
        <v>747</v>
      </c>
      <c r="H334" t="s">
        <v>354</v>
      </c>
      <c r="I334">
        <v>1679431132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487.1787732584382</v>
      </c>
      <c r="AK334">
        <v>470.7030303030304</v>
      </c>
      <c r="AL334">
        <v>3.142442086840198</v>
      </c>
      <c r="AM334">
        <v>64.85092903669198</v>
      </c>
      <c r="AN334">
        <f>(AP334 - AO334 + BO334*1E3/(8.314*(BQ334+273.15)) * AR334/BN334 * AQ334) * BN334/(100*BB334) * 1000/(1000 - AP334)</f>
        <v>0</v>
      </c>
      <c r="AO334">
        <v>24.08631482925997</v>
      </c>
      <c r="AP334">
        <v>24.35328131868133</v>
      </c>
      <c r="AQ334">
        <v>-0.0002921605189902111</v>
      </c>
      <c r="AR334">
        <v>96.61974573591498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1.1</v>
      </c>
      <c r="BC334">
        <v>0.5</v>
      </c>
      <c r="BD334" t="s">
        <v>355</v>
      </c>
      <c r="BE334">
        <v>2</v>
      </c>
      <c r="BF334" t="b">
        <v>1</v>
      </c>
      <c r="BG334">
        <v>1679431132</v>
      </c>
      <c r="BH334">
        <v>439.4555555555556</v>
      </c>
      <c r="BI334">
        <v>460.2443703703703</v>
      </c>
      <c r="BJ334">
        <v>24.36366666666666</v>
      </c>
      <c r="BK334">
        <v>24.08870740740741</v>
      </c>
      <c r="BL334">
        <v>442.6443703703703</v>
      </c>
      <c r="BM334">
        <v>24.45898518518518</v>
      </c>
      <c r="BN334">
        <v>500.0498518518519</v>
      </c>
      <c r="BO334">
        <v>89.76650370370371</v>
      </c>
      <c r="BP334">
        <v>0.09992455555555554</v>
      </c>
      <c r="BQ334">
        <v>26.89667407407407</v>
      </c>
      <c r="BR334">
        <v>27.51897407407407</v>
      </c>
      <c r="BS334">
        <v>999.9000000000001</v>
      </c>
      <c r="BT334">
        <v>0</v>
      </c>
      <c r="BU334">
        <v>0</v>
      </c>
      <c r="BV334">
        <v>10009.82111111111</v>
      </c>
      <c r="BW334">
        <v>0</v>
      </c>
      <c r="BX334">
        <v>13.4898</v>
      </c>
      <c r="BY334">
        <v>-20.78892962962963</v>
      </c>
      <c r="BZ334">
        <v>450.4295185185184</v>
      </c>
      <c r="CA334">
        <v>471.6047407407408</v>
      </c>
      <c r="CB334">
        <v>0.2749589629629629</v>
      </c>
      <c r="CC334">
        <v>460.2443703703703</v>
      </c>
      <c r="CD334">
        <v>24.08870740740741</v>
      </c>
      <c r="CE334">
        <v>2.187040740740741</v>
      </c>
      <c r="CF334">
        <v>2.162358888888889</v>
      </c>
      <c r="CG334">
        <v>18.8677</v>
      </c>
      <c r="CH334">
        <v>18.68613703703704</v>
      </c>
      <c r="CI334">
        <v>2000.027407407407</v>
      </c>
      <c r="CJ334">
        <v>0.979998111111111</v>
      </c>
      <c r="CK334">
        <v>0.02000158888888889</v>
      </c>
      <c r="CL334">
        <v>0</v>
      </c>
      <c r="CM334">
        <v>2.24705925925926</v>
      </c>
      <c r="CN334">
        <v>0</v>
      </c>
      <c r="CO334">
        <v>2209.567777777778</v>
      </c>
      <c r="CP334">
        <v>16749.67407407407</v>
      </c>
      <c r="CQ334">
        <v>40.3377037037037</v>
      </c>
      <c r="CR334">
        <v>40.63162962962962</v>
      </c>
      <c r="CS334">
        <v>40.377</v>
      </c>
      <c r="CT334">
        <v>39.85396296296295</v>
      </c>
      <c r="CU334">
        <v>39.30766666666667</v>
      </c>
      <c r="CV334">
        <v>1960.023703703704</v>
      </c>
      <c r="CW334">
        <v>40.00148148148148</v>
      </c>
      <c r="CX334">
        <v>0</v>
      </c>
      <c r="CY334">
        <v>1679431146.9</v>
      </c>
      <c r="CZ334">
        <v>0</v>
      </c>
      <c r="DA334">
        <v>0</v>
      </c>
      <c r="DB334" t="s">
        <v>356</v>
      </c>
      <c r="DC334">
        <v>1678823626.5</v>
      </c>
      <c r="DD334">
        <v>1678823640.5</v>
      </c>
      <c r="DE334">
        <v>0</v>
      </c>
      <c r="DF334">
        <v>1.239</v>
      </c>
      <c r="DG334">
        <v>0.006</v>
      </c>
      <c r="DH334">
        <v>-2.298</v>
      </c>
      <c r="DI334">
        <v>-0.146</v>
      </c>
      <c r="DJ334">
        <v>420</v>
      </c>
      <c r="DK334">
        <v>21</v>
      </c>
      <c r="DL334">
        <v>0.57</v>
      </c>
      <c r="DM334">
        <v>0.05</v>
      </c>
      <c r="DN334">
        <v>-16.21199804878049</v>
      </c>
      <c r="DO334">
        <v>-67.01206557491287</v>
      </c>
      <c r="DP334">
        <v>6.819950791225525</v>
      </c>
      <c r="DQ334">
        <v>0</v>
      </c>
      <c r="DR334">
        <v>0.2692495609756098</v>
      </c>
      <c r="DS334">
        <v>0.07851008362369284</v>
      </c>
      <c r="DT334">
        <v>0.01186359704644541</v>
      </c>
      <c r="DU334">
        <v>1</v>
      </c>
      <c r="DV334">
        <v>1</v>
      </c>
      <c r="DW334">
        <v>2</v>
      </c>
      <c r="DX334" t="s">
        <v>357</v>
      </c>
      <c r="DY334">
        <v>2.98351</v>
      </c>
      <c r="DZ334">
        <v>2.71567</v>
      </c>
      <c r="EA334">
        <v>0.101163</v>
      </c>
      <c r="EB334">
        <v>0.103561</v>
      </c>
      <c r="EC334">
        <v>0.107949</v>
      </c>
      <c r="ED334">
        <v>0.105018</v>
      </c>
      <c r="EE334">
        <v>28595.5</v>
      </c>
      <c r="EF334">
        <v>28617.4</v>
      </c>
      <c r="EG334">
        <v>29565.5</v>
      </c>
      <c r="EH334">
        <v>29521.8</v>
      </c>
      <c r="EI334">
        <v>34934.7</v>
      </c>
      <c r="EJ334">
        <v>35109.9</v>
      </c>
      <c r="EK334">
        <v>41648.5</v>
      </c>
      <c r="EL334">
        <v>42065.1</v>
      </c>
      <c r="EM334">
        <v>1.97578</v>
      </c>
      <c r="EN334">
        <v>1.90432</v>
      </c>
      <c r="EO334">
        <v>0.109799</v>
      </c>
      <c r="EP334">
        <v>0</v>
      </c>
      <c r="EQ334">
        <v>25.7227</v>
      </c>
      <c r="ER334">
        <v>999.9</v>
      </c>
      <c r="ES334">
        <v>57.2</v>
      </c>
      <c r="ET334">
        <v>30.4</v>
      </c>
      <c r="EU334">
        <v>27.7774</v>
      </c>
      <c r="EV334">
        <v>62.5265</v>
      </c>
      <c r="EW334">
        <v>33.0168</v>
      </c>
      <c r="EX334">
        <v>1</v>
      </c>
      <c r="EY334">
        <v>-0.10372</v>
      </c>
      <c r="EZ334">
        <v>0.361678</v>
      </c>
      <c r="FA334">
        <v>20.3416</v>
      </c>
      <c r="FB334">
        <v>5.21804</v>
      </c>
      <c r="FC334">
        <v>12.0099</v>
      </c>
      <c r="FD334">
        <v>4.98935</v>
      </c>
      <c r="FE334">
        <v>3.28855</v>
      </c>
      <c r="FF334">
        <v>9999</v>
      </c>
      <c r="FG334">
        <v>9999</v>
      </c>
      <c r="FH334">
        <v>9999</v>
      </c>
      <c r="FI334">
        <v>999.9</v>
      </c>
      <c r="FJ334">
        <v>1.86739</v>
      </c>
      <c r="FK334">
        <v>1.86646</v>
      </c>
      <c r="FL334">
        <v>1.866</v>
      </c>
      <c r="FM334">
        <v>1.86584</v>
      </c>
      <c r="FN334">
        <v>1.86769</v>
      </c>
      <c r="FO334">
        <v>1.87022</v>
      </c>
      <c r="FP334">
        <v>1.86884</v>
      </c>
      <c r="FQ334">
        <v>1.87027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-3.249</v>
      </c>
      <c r="GF334">
        <v>-0.0954</v>
      </c>
      <c r="GG334">
        <v>-1.841240210434717</v>
      </c>
      <c r="GH334">
        <v>-0.003310856085068561</v>
      </c>
      <c r="GI334">
        <v>6.863268723063948E-07</v>
      </c>
      <c r="GJ334">
        <v>-1.919107141366201E-10</v>
      </c>
      <c r="GK334">
        <v>-0.1688837207721138</v>
      </c>
      <c r="GL334">
        <v>-0.01731051475613908</v>
      </c>
      <c r="GM334">
        <v>0.001423790055903263</v>
      </c>
      <c r="GN334">
        <v>-2.424810517790065E-05</v>
      </c>
      <c r="GO334">
        <v>3</v>
      </c>
      <c r="GP334">
        <v>2318</v>
      </c>
      <c r="GQ334">
        <v>1</v>
      </c>
      <c r="GR334">
        <v>25</v>
      </c>
      <c r="GS334">
        <v>10125.2</v>
      </c>
      <c r="GT334">
        <v>10125</v>
      </c>
      <c r="GU334">
        <v>1.20728</v>
      </c>
      <c r="GV334">
        <v>2.23389</v>
      </c>
      <c r="GW334">
        <v>1.39648</v>
      </c>
      <c r="GX334">
        <v>2.35107</v>
      </c>
      <c r="GY334">
        <v>1.49536</v>
      </c>
      <c r="GZ334">
        <v>2.44385</v>
      </c>
      <c r="HA334">
        <v>35.244</v>
      </c>
      <c r="HB334">
        <v>24.0787</v>
      </c>
      <c r="HC334">
        <v>18</v>
      </c>
      <c r="HD334">
        <v>528.028</v>
      </c>
      <c r="HE334">
        <v>438.462</v>
      </c>
      <c r="HF334">
        <v>24.6914</v>
      </c>
      <c r="HG334">
        <v>26.1714</v>
      </c>
      <c r="HH334">
        <v>30.0006</v>
      </c>
      <c r="HI334">
        <v>26.1675</v>
      </c>
      <c r="HJ334">
        <v>26.114</v>
      </c>
      <c r="HK334">
        <v>24.1649</v>
      </c>
      <c r="HL334">
        <v>22.1655</v>
      </c>
      <c r="HM334">
        <v>100</v>
      </c>
      <c r="HN334">
        <v>24.6497</v>
      </c>
      <c r="HO334">
        <v>506.847</v>
      </c>
      <c r="HP334">
        <v>24.1234</v>
      </c>
      <c r="HQ334">
        <v>101.109</v>
      </c>
      <c r="HR334">
        <v>101.03</v>
      </c>
    </row>
    <row r="335" spans="1:226">
      <c r="A335">
        <v>319</v>
      </c>
      <c r="B335">
        <v>1679431144.5</v>
      </c>
      <c r="C335">
        <v>9231.400000095367</v>
      </c>
      <c r="D335" t="s">
        <v>998</v>
      </c>
      <c r="E335" t="s">
        <v>999</v>
      </c>
      <c r="F335">
        <v>5</v>
      </c>
      <c r="G335" t="s">
        <v>747</v>
      </c>
      <c r="H335" t="s">
        <v>354</v>
      </c>
      <c r="I335">
        <v>1679431136.714286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504.3972395583169</v>
      </c>
      <c r="AK335">
        <v>487.1677212121212</v>
      </c>
      <c r="AL335">
        <v>3.304185249928755</v>
      </c>
      <c r="AM335">
        <v>64.85092903669198</v>
      </c>
      <c r="AN335">
        <f>(AP335 - AO335 + BO335*1E3/(8.314*(BQ335+273.15)) * AR335/BN335 * AQ335) * BN335/(100*BB335) * 1000/(1000 - AP335)</f>
        <v>0</v>
      </c>
      <c r="AO335">
        <v>24.08307251134565</v>
      </c>
      <c r="AP335">
        <v>24.34405494505495</v>
      </c>
      <c r="AQ335">
        <v>-0.0001198459364632918</v>
      </c>
      <c r="AR335">
        <v>96.61974573591498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1.1</v>
      </c>
      <c r="BC335">
        <v>0.5</v>
      </c>
      <c r="BD335" t="s">
        <v>355</v>
      </c>
      <c r="BE335">
        <v>2</v>
      </c>
      <c r="BF335" t="b">
        <v>1</v>
      </c>
      <c r="BG335">
        <v>1679431136.714286</v>
      </c>
      <c r="BH335">
        <v>452.6985</v>
      </c>
      <c r="BI335">
        <v>475.9553214285714</v>
      </c>
      <c r="BJ335">
        <v>24.35711428571429</v>
      </c>
      <c r="BK335">
        <v>24.08533214285714</v>
      </c>
      <c r="BL335">
        <v>455.9246428571428</v>
      </c>
      <c r="BM335">
        <v>24.45248928571428</v>
      </c>
      <c r="BN335">
        <v>500.0551428571429</v>
      </c>
      <c r="BO335">
        <v>89.76696785714286</v>
      </c>
      <c r="BP335">
        <v>0.09998057142857143</v>
      </c>
      <c r="BQ335">
        <v>26.89959285714286</v>
      </c>
      <c r="BR335">
        <v>27.52472857142858</v>
      </c>
      <c r="BS335">
        <v>999.9000000000002</v>
      </c>
      <c r="BT335">
        <v>0</v>
      </c>
      <c r="BU335">
        <v>0</v>
      </c>
      <c r="BV335">
        <v>9998.241428571429</v>
      </c>
      <c r="BW335">
        <v>0</v>
      </c>
      <c r="BX335">
        <v>13.48508928571429</v>
      </c>
      <c r="BY335">
        <v>-23.256925</v>
      </c>
      <c r="BZ335">
        <v>464.0000357142857</v>
      </c>
      <c r="CA335">
        <v>487.70175</v>
      </c>
      <c r="CB335">
        <v>0.2717842857142857</v>
      </c>
      <c r="CC335">
        <v>475.9553214285714</v>
      </c>
      <c r="CD335">
        <v>24.08533214285714</v>
      </c>
      <c r="CE335">
        <v>2.186463928571428</v>
      </c>
      <c r="CF335">
        <v>2.162066785714285</v>
      </c>
      <c r="CG335">
        <v>18.86347857142857</v>
      </c>
      <c r="CH335">
        <v>18.68398214285714</v>
      </c>
      <c r="CI335">
        <v>2000.0325</v>
      </c>
      <c r="CJ335">
        <v>0.9799975714285711</v>
      </c>
      <c r="CK335">
        <v>0.02000212857142857</v>
      </c>
      <c r="CL335">
        <v>0</v>
      </c>
      <c r="CM335">
        <v>2.191932142857143</v>
      </c>
      <c r="CN335">
        <v>0</v>
      </c>
      <c r="CO335">
        <v>2208.5225</v>
      </c>
      <c r="CP335">
        <v>16749.71071428572</v>
      </c>
      <c r="CQ335">
        <v>40.26978571428571</v>
      </c>
      <c r="CR335">
        <v>40.57346428571429</v>
      </c>
      <c r="CS335">
        <v>40.32125</v>
      </c>
      <c r="CT335">
        <v>39.75653571428571</v>
      </c>
      <c r="CU335">
        <v>39.24964285714285</v>
      </c>
      <c r="CV335">
        <v>1960.026785714286</v>
      </c>
      <c r="CW335">
        <v>40.00357142857143</v>
      </c>
      <c r="CX335">
        <v>0</v>
      </c>
      <c r="CY335">
        <v>1679431151.7</v>
      </c>
      <c r="CZ335">
        <v>0</v>
      </c>
      <c r="DA335">
        <v>0</v>
      </c>
      <c r="DB335" t="s">
        <v>356</v>
      </c>
      <c r="DC335">
        <v>1678823626.5</v>
      </c>
      <c r="DD335">
        <v>1678823640.5</v>
      </c>
      <c r="DE335">
        <v>0</v>
      </c>
      <c r="DF335">
        <v>1.239</v>
      </c>
      <c r="DG335">
        <v>0.006</v>
      </c>
      <c r="DH335">
        <v>-2.298</v>
      </c>
      <c r="DI335">
        <v>-0.146</v>
      </c>
      <c r="DJ335">
        <v>420</v>
      </c>
      <c r="DK335">
        <v>21</v>
      </c>
      <c r="DL335">
        <v>0.57</v>
      </c>
      <c r="DM335">
        <v>0.05</v>
      </c>
      <c r="DN335">
        <v>-21.43320731707317</v>
      </c>
      <c r="DO335">
        <v>-33.79649059233454</v>
      </c>
      <c r="DP335">
        <v>3.53329845455643</v>
      </c>
      <c r="DQ335">
        <v>0</v>
      </c>
      <c r="DR335">
        <v>0.2730250975609756</v>
      </c>
      <c r="DS335">
        <v>-0.03842174216027865</v>
      </c>
      <c r="DT335">
        <v>0.004348798089098885</v>
      </c>
      <c r="DU335">
        <v>1</v>
      </c>
      <c r="DV335">
        <v>1</v>
      </c>
      <c r="DW335">
        <v>2</v>
      </c>
      <c r="DX335" t="s">
        <v>357</v>
      </c>
      <c r="DY335">
        <v>2.98362</v>
      </c>
      <c r="DZ335">
        <v>2.71543</v>
      </c>
      <c r="EA335">
        <v>0.10375</v>
      </c>
      <c r="EB335">
        <v>0.106193</v>
      </c>
      <c r="EC335">
        <v>0.107911</v>
      </c>
      <c r="ED335">
        <v>0.105003</v>
      </c>
      <c r="EE335">
        <v>28512.4</v>
      </c>
      <c r="EF335">
        <v>28533.7</v>
      </c>
      <c r="EG335">
        <v>29564.7</v>
      </c>
      <c r="EH335">
        <v>29522.1</v>
      </c>
      <c r="EI335">
        <v>34935.3</v>
      </c>
      <c r="EJ335">
        <v>35110.8</v>
      </c>
      <c r="EK335">
        <v>41647.4</v>
      </c>
      <c r="EL335">
        <v>42065.4</v>
      </c>
      <c r="EM335">
        <v>1.97602</v>
      </c>
      <c r="EN335">
        <v>1.9045</v>
      </c>
      <c r="EO335">
        <v>0.110697</v>
      </c>
      <c r="EP335">
        <v>0</v>
      </c>
      <c r="EQ335">
        <v>25.7249</v>
      </c>
      <c r="ER335">
        <v>999.9</v>
      </c>
      <c r="ES335">
        <v>57.2</v>
      </c>
      <c r="ET335">
        <v>30.4</v>
      </c>
      <c r="EU335">
        <v>27.7769</v>
      </c>
      <c r="EV335">
        <v>62.4765</v>
      </c>
      <c r="EW335">
        <v>32.6963</v>
      </c>
      <c r="EX335">
        <v>1</v>
      </c>
      <c r="EY335">
        <v>-0.103841</v>
      </c>
      <c r="EZ335">
        <v>0.425142</v>
      </c>
      <c r="FA335">
        <v>20.3411</v>
      </c>
      <c r="FB335">
        <v>5.21699</v>
      </c>
      <c r="FC335">
        <v>12.0099</v>
      </c>
      <c r="FD335">
        <v>4.9889</v>
      </c>
      <c r="FE335">
        <v>3.28848</v>
      </c>
      <c r="FF335">
        <v>9999</v>
      </c>
      <c r="FG335">
        <v>9999</v>
      </c>
      <c r="FH335">
        <v>9999</v>
      </c>
      <c r="FI335">
        <v>999.9</v>
      </c>
      <c r="FJ335">
        <v>1.86739</v>
      </c>
      <c r="FK335">
        <v>1.86646</v>
      </c>
      <c r="FL335">
        <v>1.866</v>
      </c>
      <c r="FM335">
        <v>1.86585</v>
      </c>
      <c r="FN335">
        <v>1.86768</v>
      </c>
      <c r="FO335">
        <v>1.87023</v>
      </c>
      <c r="FP335">
        <v>1.86883</v>
      </c>
      <c r="FQ335">
        <v>1.87026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-3.294</v>
      </c>
      <c r="GF335">
        <v>-0.0955</v>
      </c>
      <c r="GG335">
        <v>-1.841240210434717</v>
      </c>
      <c r="GH335">
        <v>-0.003310856085068561</v>
      </c>
      <c r="GI335">
        <v>6.863268723063948E-07</v>
      </c>
      <c r="GJ335">
        <v>-1.919107141366201E-10</v>
      </c>
      <c r="GK335">
        <v>-0.1688837207721138</v>
      </c>
      <c r="GL335">
        <v>-0.01731051475613908</v>
      </c>
      <c r="GM335">
        <v>0.001423790055903263</v>
      </c>
      <c r="GN335">
        <v>-2.424810517790065E-05</v>
      </c>
      <c r="GO335">
        <v>3</v>
      </c>
      <c r="GP335">
        <v>2318</v>
      </c>
      <c r="GQ335">
        <v>1</v>
      </c>
      <c r="GR335">
        <v>25</v>
      </c>
      <c r="GS335">
        <v>10125.3</v>
      </c>
      <c r="GT335">
        <v>10125.1</v>
      </c>
      <c r="GU335">
        <v>1.23657</v>
      </c>
      <c r="GV335">
        <v>2.229</v>
      </c>
      <c r="GW335">
        <v>1.39648</v>
      </c>
      <c r="GX335">
        <v>2.34985</v>
      </c>
      <c r="GY335">
        <v>1.49536</v>
      </c>
      <c r="GZ335">
        <v>2.48779</v>
      </c>
      <c r="HA335">
        <v>35.244</v>
      </c>
      <c r="HB335">
        <v>24.0787</v>
      </c>
      <c r="HC335">
        <v>18</v>
      </c>
      <c r="HD335">
        <v>528.193</v>
      </c>
      <c r="HE335">
        <v>438.567</v>
      </c>
      <c r="HF335">
        <v>24.6601</v>
      </c>
      <c r="HG335">
        <v>26.1714</v>
      </c>
      <c r="HH335">
        <v>30.0002</v>
      </c>
      <c r="HI335">
        <v>26.1675</v>
      </c>
      <c r="HJ335">
        <v>26.114</v>
      </c>
      <c r="HK335">
        <v>24.7621</v>
      </c>
      <c r="HL335">
        <v>22.1655</v>
      </c>
      <c r="HM335">
        <v>100</v>
      </c>
      <c r="HN335">
        <v>24.6185</v>
      </c>
      <c r="HO335">
        <v>520.203</v>
      </c>
      <c r="HP335">
        <v>24.1234</v>
      </c>
      <c r="HQ335">
        <v>101.106</v>
      </c>
      <c r="HR335">
        <v>101.031</v>
      </c>
    </row>
    <row r="336" spans="1:226">
      <c r="A336">
        <v>320</v>
      </c>
      <c r="B336">
        <v>1679431149.5</v>
      </c>
      <c r="C336">
        <v>9236.400000095367</v>
      </c>
      <c r="D336" t="s">
        <v>1000</v>
      </c>
      <c r="E336" t="s">
        <v>1001</v>
      </c>
      <c r="F336">
        <v>5</v>
      </c>
      <c r="G336" t="s">
        <v>747</v>
      </c>
      <c r="H336" t="s">
        <v>354</v>
      </c>
      <c r="I336">
        <v>1679431142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521.6854074108851</v>
      </c>
      <c r="AK336">
        <v>504.1013757575756</v>
      </c>
      <c r="AL336">
        <v>3.400119801547553</v>
      </c>
      <c r="AM336">
        <v>64.85092903669198</v>
      </c>
      <c r="AN336">
        <f>(AP336 - AO336 + BO336*1E3/(8.314*(BQ336+273.15)) * AR336/BN336 * AQ336) * BN336/(100*BB336) * 1000/(1000 - AP336)</f>
        <v>0</v>
      </c>
      <c r="AO336">
        <v>24.07837659430004</v>
      </c>
      <c r="AP336">
        <v>24.33425934065935</v>
      </c>
      <c r="AQ336">
        <v>-0.0002328382900518201</v>
      </c>
      <c r="AR336">
        <v>96.61974573591498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1.1</v>
      </c>
      <c r="BC336">
        <v>0.5</v>
      </c>
      <c r="BD336" t="s">
        <v>355</v>
      </c>
      <c r="BE336">
        <v>2</v>
      </c>
      <c r="BF336" t="b">
        <v>1</v>
      </c>
      <c r="BG336">
        <v>1679431142</v>
      </c>
      <c r="BH336">
        <v>469.0355925925926</v>
      </c>
      <c r="BI336">
        <v>493.7262962962963</v>
      </c>
      <c r="BJ336">
        <v>24.34735555555556</v>
      </c>
      <c r="BK336">
        <v>24.08108888888889</v>
      </c>
      <c r="BL336">
        <v>472.3075185185185</v>
      </c>
      <c r="BM336">
        <v>24.44281851851852</v>
      </c>
      <c r="BN336">
        <v>500.0672222222223</v>
      </c>
      <c r="BO336">
        <v>89.76692962962962</v>
      </c>
      <c r="BP336">
        <v>0.09997622222222222</v>
      </c>
      <c r="BQ336">
        <v>26.89935555555556</v>
      </c>
      <c r="BR336">
        <v>27.53036296296296</v>
      </c>
      <c r="BS336">
        <v>999.9000000000001</v>
      </c>
      <c r="BT336">
        <v>0</v>
      </c>
      <c r="BU336">
        <v>0</v>
      </c>
      <c r="BV336">
        <v>9997.292592592592</v>
      </c>
      <c r="BW336">
        <v>0</v>
      </c>
      <c r="BX336">
        <v>13.48003703703704</v>
      </c>
      <c r="BY336">
        <v>-24.6908</v>
      </c>
      <c r="BZ336">
        <v>480.7401851851853</v>
      </c>
      <c r="CA336">
        <v>505.9089999999999</v>
      </c>
      <c r="CB336">
        <v>0.2662697407407407</v>
      </c>
      <c r="CC336">
        <v>493.7262962962963</v>
      </c>
      <c r="CD336">
        <v>24.08108888888889</v>
      </c>
      <c r="CE336">
        <v>2.185587407407407</v>
      </c>
      <c r="CF336">
        <v>2.161684814814815</v>
      </c>
      <c r="CG336">
        <v>18.85705555555555</v>
      </c>
      <c r="CH336">
        <v>18.68115555555556</v>
      </c>
      <c r="CI336">
        <v>2000.045555555556</v>
      </c>
      <c r="CJ336">
        <v>0.9799967777777776</v>
      </c>
      <c r="CK336">
        <v>0.02000292222222222</v>
      </c>
      <c r="CL336">
        <v>0</v>
      </c>
      <c r="CM336">
        <v>2.22547037037037</v>
      </c>
      <c r="CN336">
        <v>0</v>
      </c>
      <c r="CO336">
        <v>2207.718148148148</v>
      </c>
      <c r="CP336">
        <v>16749.82592592593</v>
      </c>
      <c r="CQ336">
        <v>40.19885185185185</v>
      </c>
      <c r="CR336">
        <v>40.50429629629629</v>
      </c>
      <c r="CS336">
        <v>40.26129629629629</v>
      </c>
      <c r="CT336">
        <v>39.66185185185185</v>
      </c>
      <c r="CU336">
        <v>39.18725925925926</v>
      </c>
      <c r="CV336">
        <v>1960.036296296296</v>
      </c>
      <c r="CW336">
        <v>40.00703703703703</v>
      </c>
      <c r="CX336">
        <v>0</v>
      </c>
      <c r="CY336">
        <v>1679431156.5</v>
      </c>
      <c r="CZ336">
        <v>0</v>
      </c>
      <c r="DA336">
        <v>0</v>
      </c>
      <c r="DB336" t="s">
        <v>356</v>
      </c>
      <c r="DC336">
        <v>1678823626.5</v>
      </c>
      <c r="DD336">
        <v>1678823640.5</v>
      </c>
      <c r="DE336">
        <v>0</v>
      </c>
      <c r="DF336">
        <v>1.239</v>
      </c>
      <c r="DG336">
        <v>0.006</v>
      </c>
      <c r="DH336">
        <v>-2.298</v>
      </c>
      <c r="DI336">
        <v>-0.146</v>
      </c>
      <c r="DJ336">
        <v>420</v>
      </c>
      <c r="DK336">
        <v>21</v>
      </c>
      <c r="DL336">
        <v>0.57</v>
      </c>
      <c r="DM336">
        <v>0.05</v>
      </c>
      <c r="DN336">
        <v>-23.66435</v>
      </c>
      <c r="DO336">
        <v>-17.18951369605997</v>
      </c>
      <c r="DP336">
        <v>1.765903668663724</v>
      </c>
      <c r="DQ336">
        <v>0</v>
      </c>
      <c r="DR336">
        <v>0.269559325</v>
      </c>
      <c r="DS336">
        <v>-0.06211415009380884</v>
      </c>
      <c r="DT336">
        <v>0.00601207335445726</v>
      </c>
      <c r="DU336">
        <v>1</v>
      </c>
      <c r="DV336">
        <v>1</v>
      </c>
      <c r="DW336">
        <v>2</v>
      </c>
      <c r="DX336" t="s">
        <v>357</v>
      </c>
      <c r="DY336">
        <v>2.98368</v>
      </c>
      <c r="DZ336">
        <v>2.7157</v>
      </c>
      <c r="EA336">
        <v>0.106368</v>
      </c>
      <c r="EB336">
        <v>0.108747</v>
      </c>
      <c r="EC336">
        <v>0.107882</v>
      </c>
      <c r="ED336">
        <v>0.104982</v>
      </c>
      <c r="EE336">
        <v>28429.3</v>
      </c>
      <c r="EF336">
        <v>28452.1</v>
      </c>
      <c r="EG336">
        <v>29564.8</v>
      </c>
      <c r="EH336">
        <v>29521.9</v>
      </c>
      <c r="EI336">
        <v>34936.6</v>
      </c>
      <c r="EJ336">
        <v>35111.6</v>
      </c>
      <c r="EK336">
        <v>41647.4</v>
      </c>
      <c r="EL336">
        <v>42065.3</v>
      </c>
      <c r="EM336">
        <v>1.97598</v>
      </c>
      <c r="EN336">
        <v>1.90478</v>
      </c>
      <c r="EO336">
        <v>0.110369</v>
      </c>
      <c r="EP336">
        <v>0</v>
      </c>
      <c r="EQ336">
        <v>25.7249</v>
      </c>
      <c r="ER336">
        <v>999.9</v>
      </c>
      <c r="ES336">
        <v>57.2</v>
      </c>
      <c r="ET336">
        <v>30.4</v>
      </c>
      <c r="EU336">
        <v>27.778</v>
      </c>
      <c r="EV336">
        <v>62.3365</v>
      </c>
      <c r="EW336">
        <v>32.5521</v>
      </c>
      <c r="EX336">
        <v>1</v>
      </c>
      <c r="EY336">
        <v>-0.103697</v>
      </c>
      <c r="EZ336">
        <v>0.468753</v>
      </c>
      <c r="FA336">
        <v>20.3412</v>
      </c>
      <c r="FB336">
        <v>5.21789</v>
      </c>
      <c r="FC336">
        <v>12.0099</v>
      </c>
      <c r="FD336">
        <v>4.9895</v>
      </c>
      <c r="FE336">
        <v>3.28842</v>
      </c>
      <c r="FF336">
        <v>9999</v>
      </c>
      <c r="FG336">
        <v>9999</v>
      </c>
      <c r="FH336">
        <v>9999</v>
      </c>
      <c r="FI336">
        <v>999.9</v>
      </c>
      <c r="FJ336">
        <v>1.8674</v>
      </c>
      <c r="FK336">
        <v>1.86646</v>
      </c>
      <c r="FL336">
        <v>1.86599</v>
      </c>
      <c r="FM336">
        <v>1.86584</v>
      </c>
      <c r="FN336">
        <v>1.86768</v>
      </c>
      <c r="FO336">
        <v>1.87021</v>
      </c>
      <c r="FP336">
        <v>1.86882</v>
      </c>
      <c r="FQ336">
        <v>1.87027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-3.34</v>
      </c>
      <c r="GF336">
        <v>-0.0956</v>
      </c>
      <c r="GG336">
        <v>-1.841240210434717</v>
      </c>
      <c r="GH336">
        <v>-0.003310856085068561</v>
      </c>
      <c r="GI336">
        <v>6.863268723063948E-07</v>
      </c>
      <c r="GJ336">
        <v>-1.919107141366201E-10</v>
      </c>
      <c r="GK336">
        <v>-0.1688837207721138</v>
      </c>
      <c r="GL336">
        <v>-0.01731051475613908</v>
      </c>
      <c r="GM336">
        <v>0.001423790055903263</v>
      </c>
      <c r="GN336">
        <v>-2.424810517790065E-05</v>
      </c>
      <c r="GO336">
        <v>3</v>
      </c>
      <c r="GP336">
        <v>2318</v>
      </c>
      <c r="GQ336">
        <v>1</v>
      </c>
      <c r="GR336">
        <v>25</v>
      </c>
      <c r="GS336">
        <v>10125.4</v>
      </c>
      <c r="GT336">
        <v>10125.1</v>
      </c>
      <c r="GU336">
        <v>1.27075</v>
      </c>
      <c r="GV336">
        <v>2.23511</v>
      </c>
      <c r="GW336">
        <v>1.39648</v>
      </c>
      <c r="GX336">
        <v>2.35107</v>
      </c>
      <c r="GY336">
        <v>1.49536</v>
      </c>
      <c r="GZ336">
        <v>2.49268</v>
      </c>
      <c r="HA336">
        <v>35.244</v>
      </c>
      <c r="HB336">
        <v>24.07</v>
      </c>
      <c r="HC336">
        <v>18</v>
      </c>
      <c r="HD336">
        <v>528.1609999999999</v>
      </c>
      <c r="HE336">
        <v>438.733</v>
      </c>
      <c r="HF336">
        <v>24.6229</v>
      </c>
      <c r="HG336">
        <v>26.1692</v>
      </c>
      <c r="HH336">
        <v>30.0001</v>
      </c>
      <c r="HI336">
        <v>26.1675</v>
      </c>
      <c r="HJ336">
        <v>26.114</v>
      </c>
      <c r="HK336">
        <v>25.443</v>
      </c>
      <c r="HL336">
        <v>22.1655</v>
      </c>
      <c r="HM336">
        <v>100</v>
      </c>
      <c r="HN336">
        <v>24.5834</v>
      </c>
      <c r="HO336">
        <v>540.248</v>
      </c>
      <c r="HP336">
        <v>24.1234</v>
      </c>
      <c r="HQ336">
        <v>101.106</v>
      </c>
      <c r="HR336">
        <v>101.03</v>
      </c>
    </row>
    <row r="337" spans="1:226">
      <c r="A337">
        <v>321</v>
      </c>
      <c r="B337">
        <v>1679431154.5</v>
      </c>
      <c r="C337">
        <v>9241.400000095367</v>
      </c>
      <c r="D337" t="s">
        <v>1002</v>
      </c>
      <c r="E337" t="s">
        <v>1003</v>
      </c>
      <c r="F337">
        <v>5</v>
      </c>
      <c r="G337" t="s">
        <v>747</v>
      </c>
      <c r="H337" t="s">
        <v>354</v>
      </c>
      <c r="I337">
        <v>1679431146.714286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538.8940157174702</v>
      </c>
      <c r="AK337">
        <v>521.081684848485</v>
      </c>
      <c r="AL337">
        <v>3.406742067661635</v>
      </c>
      <c r="AM337">
        <v>64.85092903669198</v>
      </c>
      <c r="AN337">
        <f>(AP337 - AO337 + BO337*1E3/(8.314*(BQ337+273.15)) * AR337/BN337 * AQ337) * BN337/(100*BB337) * 1000/(1000 - AP337)</f>
        <v>0</v>
      </c>
      <c r="AO337">
        <v>24.07184889645707</v>
      </c>
      <c r="AP337">
        <v>24.32893406593407</v>
      </c>
      <c r="AQ337">
        <v>-0.0001547567474021498</v>
      </c>
      <c r="AR337">
        <v>96.61974573591498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1.1</v>
      </c>
      <c r="BC337">
        <v>0.5</v>
      </c>
      <c r="BD337" t="s">
        <v>355</v>
      </c>
      <c r="BE337">
        <v>2</v>
      </c>
      <c r="BF337" t="b">
        <v>1</v>
      </c>
      <c r="BG337">
        <v>1679431146.714286</v>
      </c>
      <c r="BH337">
        <v>484.3297142857144</v>
      </c>
      <c r="BI337">
        <v>509.5952857142857</v>
      </c>
      <c r="BJ337">
        <v>24.33901785714286</v>
      </c>
      <c r="BK337">
        <v>24.07652857142856</v>
      </c>
      <c r="BL337">
        <v>487.6443214285715</v>
      </c>
      <c r="BM337">
        <v>24.43455</v>
      </c>
      <c r="BN337">
        <v>500.0676071428572</v>
      </c>
      <c r="BO337">
        <v>89.76613214285715</v>
      </c>
      <c r="BP337">
        <v>0.1000157321428572</v>
      </c>
      <c r="BQ337">
        <v>26.89883571428571</v>
      </c>
      <c r="BR337">
        <v>27.53066071428571</v>
      </c>
      <c r="BS337">
        <v>999.9000000000002</v>
      </c>
      <c r="BT337">
        <v>0</v>
      </c>
      <c r="BU337">
        <v>0</v>
      </c>
      <c r="BV337">
        <v>9993.187857142857</v>
      </c>
      <c r="BW337">
        <v>0</v>
      </c>
      <c r="BX337">
        <v>13.47923571428572</v>
      </c>
      <c r="BY337">
        <v>-25.26565357142857</v>
      </c>
      <c r="BZ337">
        <v>496.4116785714286</v>
      </c>
      <c r="CA337">
        <v>522.1671428571428</v>
      </c>
      <c r="CB337">
        <v>0.2624839642857143</v>
      </c>
      <c r="CC337">
        <v>509.5952857142857</v>
      </c>
      <c r="CD337">
        <v>24.07652857142856</v>
      </c>
      <c r="CE337">
        <v>2.184818571428571</v>
      </c>
      <c r="CF337">
        <v>2.161256428571428</v>
      </c>
      <c r="CG337">
        <v>18.85142857142857</v>
      </c>
      <c r="CH337">
        <v>18.67798571428571</v>
      </c>
      <c r="CI337">
        <v>2000.057142857143</v>
      </c>
      <c r="CJ337">
        <v>0.979995964285714</v>
      </c>
      <c r="CK337">
        <v>0.02000373571428571</v>
      </c>
      <c r="CL337">
        <v>0</v>
      </c>
      <c r="CM337">
        <v>2.258310714285714</v>
      </c>
      <c r="CN337">
        <v>0</v>
      </c>
      <c r="CO337">
        <v>2207.357142857143</v>
      </c>
      <c r="CP337">
        <v>16749.92142857143</v>
      </c>
      <c r="CQ337">
        <v>40.14035714285713</v>
      </c>
      <c r="CR337">
        <v>40.444</v>
      </c>
      <c r="CS337">
        <v>40.21625</v>
      </c>
      <c r="CT337">
        <v>39.58014285714285</v>
      </c>
      <c r="CU337">
        <v>39.13357142857142</v>
      </c>
      <c r="CV337">
        <v>1960.046428571429</v>
      </c>
      <c r="CW337">
        <v>40.01035714285714</v>
      </c>
      <c r="CX337">
        <v>0</v>
      </c>
      <c r="CY337">
        <v>1679431161.9</v>
      </c>
      <c r="CZ337">
        <v>0</v>
      </c>
      <c r="DA337">
        <v>0</v>
      </c>
      <c r="DB337" t="s">
        <v>356</v>
      </c>
      <c r="DC337">
        <v>1678823626.5</v>
      </c>
      <c r="DD337">
        <v>1678823640.5</v>
      </c>
      <c r="DE337">
        <v>0</v>
      </c>
      <c r="DF337">
        <v>1.239</v>
      </c>
      <c r="DG337">
        <v>0.006</v>
      </c>
      <c r="DH337">
        <v>-2.298</v>
      </c>
      <c r="DI337">
        <v>-0.146</v>
      </c>
      <c r="DJ337">
        <v>420</v>
      </c>
      <c r="DK337">
        <v>21</v>
      </c>
      <c r="DL337">
        <v>0.57</v>
      </c>
      <c r="DM337">
        <v>0.05</v>
      </c>
      <c r="DN337">
        <v>-24.83690975609756</v>
      </c>
      <c r="DO337">
        <v>-7.913893379790944</v>
      </c>
      <c r="DP337">
        <v>0.8348305304305565</v>
      </c>
      <c r="DQ337">
        <v>0</v>
      </c>
      <c r="DR337">
        <v>0.2648591951219512</v>
      </c>
      <c r="DS337">
        <v>-0.05095505226480798</v>
      </c>
      <c r="DT337">
        <v>0.005140867703259367</v>
      </c>
      <c r="DU337">
        <v>1</v>
      </c>
      <c r="DV337">
        <v>1</v>
      </c>
      <c r="DW337">
        <v>2</v>
      </c>
      <c r="DX337" t="s">
        <v>357</v>
      </c>
      <c r="DY337">
        <v>2.98351</v>
      </c>
      <c r="DZ337">
        <v>2.71572</v>
      </c>
      <c r="EA337">
        <v>0.108955</v>
      </c>
      <c r="EB337">
        <v>0.111293</v>
      </c>
      <c r="EC337">
        <v>0.107868</v>
      </c>
      <c r="ED337">
        <v>0.104971</v>
      </c>
      <c r="EE337">
        <v>28346.5</v>
      </c>
      <c r="EF337">
        <v>28371</v>
      </c>
      <c r="EG337">
        <v>29564.3</v>
      </c>
      <c r="EH337">
        <v>29522</v>
      </c>
      <c r="EI337">
        <v>34936.7</v>
      </c>
      <c r="EJ337">
        <v>35112.3</v>
      </c>
      <c r="EK337">
        <v>41646.8</v>
      </c>
      <c r="EL337">
        <v>42065.5</v>
      </c>
      <c r="EM337">
        <v>1.97575</v>
      </c>
      <c r="EN337">
        <v>1.90455</v>
      </c>
      <c r="EO337">
        <v>0.110406</v>
      </c>
      <c r="EP337">
        <v>0</v>
      </c>
      <c r="EQ337">
        <v>25.7249</v>
      </c>
      <c r="ER337">
        <v>999.9</v>
      </c>
      <c r="ES337">
        <v>57.2</v>
      </c>
      <c r="ET337">
        <v>30.4</v>
      </c>
      <c r="EU337">
        <v>27.7775</v>
      </c>
      <c r="EV337">
        <v>62.6465</v>
      </c>
      <c r="EW337">
        <v>32.9768</v>
      </c>
      <c r="EX337">
        <v>1</v>
      </c>
      <c r="EY337">
        <v>-0.104154</v>
      </c>
      <c r="EZ337">
        <v>0.502064</v>
      </c>
      <c r="FA337">
        <v>20.3409</v>
      </c>
      <c r="FB337">
        <v>5.21789</v>
      </c>
      <c r="FC337">
        <v>12.0099</v>
      </c>
      <c r="FD337">
        <v>4.9896</v>
      </c>
      <c r="FE337">
        <v>3.28848</v>
      </c>
      <c r="FF337">
        <v>9999</v>
      </c>
      <c r="FG337">
        <v>9999</v>
      </c>
      <c r="FH337">
        <v>9999</v>
      </c>
      <c r="FI337">
        <v>999.9</v>
      </c>
      <c r="FJ337">
        <v>1.86738</v>
      </c>
      <c r="FK337">
        <v>1.86646</v>
      </c>
      <c r="FL337">
        <v>1.86598</v>
      </c>
      <c r="FM337">
        <v>1.86584</v>
      </c>
      <c r="FN337">
        <v>1.86768</v>
      </c>
      <c r="FO337">
        <v>1.87021</v>
      </c>
      <c r="FP337">
        <v>1.86883</v>
      </c>
      <c r="FQ337">
        <v>1.87027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-3.386</v>
      </c>
      <c r="GF337">
        <v>-0.09569999999999999</v>
      </c>
      <c r="GG337">
        <v>-1.841240210434717</v>
      </c>
      <c r="GH337">
        <v>-0.003310856085068561</v>
      </c>
      <c r="GI337">
        <v>6.863268723063948E-07</v>
      </c>
      <c r="GJ337">
        <v>-1.919107141366201E-10</v>
      </c>
      <c r="GK337">
        <v>-0.1688837207721138</v>
      </c>
      <c r="GL337">
        <v>-0.01731051475613908</v>
      </c>
      <c r="GM337">
        <v>0.001423790055903263</v>
      </c>
      <c r="GN337">
        <v>-2.424810517790065E-05</v>
      </c>
      <c r="GO337">
        <v>3</v>
      </c>
      <c r="GP337">
        <v>2318</v>
      </c>
      <c r="GQ337">
        <v>1</v>
      </c>
      <c r="GR337">
        <v>25</v>
      </c>
      <c r="GS337">
        <v>10125.5</v>
      </c>
      <c r="GT337">
        <v>10125.2</v>
      </c>
      <c r="GU337">
        <v>1.29883</v>
      </c>
      <c r="GV337">
        <v>2.23022</v>
      </c>
      <c r="GW337">
        <v>1.39648</v>
      </c>
      <c r="GX337">
        <v>2.35107</v>
      </c>
      <c r="GY337">
        <v>1.49536</v>
      </c>
      <c r="GZ337">
        <v>2.48901</v>
      </c>
      <c r="HA337">
        <v>35.2671</v>
      </c>
      <c r="HB337">
        <v>24.0612</v>
      </c>
      <c r="HC337">
        <v>18</v>
      </c>
      <c r="HD337">
        <v>528.01</v>
      </c>
      <c r="HE337">
        <v>438.598</v>
      </c>
      <c r="HF337">
        <v>24.5852</v>
      </c>
      <c r="HG337">
        <v>26.1692</v>
      </c>
      <c r="HH337">
        <v>30</v>
      </c>
      <c r="HI337">
        <v>26.1673</v>
      </c>
      <c r="HJ337">
        <v>26.114</v>
      </c>
      <c r="HK337">
        <v>26.0047</v>
      </c>
      <c r="HL337">
        <v>22.1655</v>
      </c>
      <c r="HM337">
        <v>100</v>
      </c>
      <c r="HN337">
        <v>24.5569</v>
      </c>
      <c r="HO337">
        <v>553.606</v>
      </c>
      <c r="HP337">
        <v>24.1234</v>
      </c>
      <c r="HQ337">
        <v>101.105</v>
      </c>
      <c r="HR337">
        <v>101.031</v>
      </c>
    </row>
    <row r="338" spans="1:226">
      <c r="A338">
        <v>322</v>
      </c>
      <c r="B338">
        <v>1679431159.5</v>
      </c>
      <c r="C338">
        <v>9246.400000095367</v>
      </c>
      <c r="D338" t="s">
        <v>1004</v>
      </c>
      <c r="E338" t="s">
        <v>1005</v>
      </c>
      <c r="F338">
        <v>5</v>
      </c>
      <c r="G338" t="s">
        <v>747</v>
      </c>
      <c r="H338" t="s">
        <v>354</v>
      </c>
      <c r="I338">
        <v>1679431152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555.7180508385841</v>
      </c>
      <c r="AK338">
        <v>538.0420181818182</v>
      </c>
      <c r="AL338">
        <v>3.369683215655707</v>
      </c>
      <c r="AM338">
        <v>64.85092903669198</v>
      </c>
      <c r="AN338">
        <f>(AP338 - AO338 + BO338*1E3/(8.314*(BQ338+273.15)) * AR338/BN338 * AQ338) * BN338/(100*BB338) * 1000/(1000 - AP338)</f>
        <v>0</v>
      </c>
      <c r="AO338">
        <v>24.06954145379907</v>
      </c>
      <c r="AP338">
        <v>24.32256593406595</v>
      </c>
      <c r="AQ338">
        <v>-8.91559037037875E-05</v>
      </c>
      <c r="AR338">
        <v>96.61974573591498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1.1</v>
      </c>
      <c r="BC338">
        <v>0.5</v>
      </c>
      <c r="BD338" t="s">
        <v>355</v>
      </c>
      <c r="BE338">
        <v>2</v>
      </c>
      <c r="BF338" t="b">
        <v>1</v>
      </c>
      <c r="BG338">
        <v>1679431152</v>
      </c>
      <c r="BH338">
        <v>501.777074074074</v>
      </c>
      <c r="BI338">
        <v>527.2069259259259</v>
      </c>
      <c r="BJ338">
        <v>24.33051481481481</v>
      </c>
      <c r="BK338">
        <v>24.07174814814815</v>
      </c>
      <c r="BL338">
        <v>505.1401851851851</v>
      </c>
      <c r="BM338">
        <v>24.42613333333334</v>
      </c>
      <c r="BN338">
        <v>500.0638888888889</v>
      </c>
      <c r="BO338">
        <v>89.76504074074076</v>
      </c>
      <c r="BP338">
        <v>0.0999825962962963</v>
      </c>
      <c r="BQ338">
        <v>26.89721851851852</v>
      </c>
      <c r="BR338">
        <v>27.5295925925926</v>
      </c>
      <c r="BS338">
        <v>999.9000000000001</v>
      </c>
      <c r="BT338">
        <v>0</v>
      </c>
      <c r="BU338">
        <v>0</v>
      </c>
      <c r="BV338">
        <v>10003.51555555556</v>
      </c>
      <c r="BW338">
        <v>0</v>
      </c>
      <c r="BX338">
        <v>13.48372962962963</v>
      </c>
      <c r="BY338">
        <v>-25.42987407407408</v>
      </c>
      <c r="BZ338">
        <v>514.2897777777778</v>
      </c>
      <c r="CA338">
        <v>540.2105925925925</v>
      </c>
      <c r="CB338">
        <v>0.2587685925925926</v>
      </c>
      <c r="CC338">
        <v>527.2069259259259</v>
      </c>
      <c r="CD338">
        <v>24.07174814814815</v>
      </c>
      <c r="CE338">
        <v>2.184029259259259</v>
      </c>
      <c r="CF338">
        <v>2.160801851851851</v>
      </c>
      <c r="CG338">
        <v>18.84564444444445</v>
      </c>
      <c r="CH338">
        <v>18.67461111111111</v>
      </c>
      <c r="CI338">
        <v>2000.052222222222</v>
      </c>
      <c r="CJ338">
        <v>0.9799953333333332</v>
      </c>
      <c r="CK338">
        <v>0.02000436666666667</v>
      </c>
      <c r="CL338">
        <v>0</v>
      </c>
      <c r="CM338">
        <v>2.247118518518518</v>
      </c>
      <c r="CN338">
        <v>0</v>
      </c>
      <c r="CO338">
        <v>2207.31037037037</v>
      </c>
      <c r="CP338">
        <v>16749.88148148148</v>
      </c>
      <c r="CQ338">
        <v>40.07392592592593</v>
      </c>
      <c r="CR338">
        <v>40.37933333333332</v>
      </c>
      <c r="CS338">
        <v>40.1594074074074</v>
      </c>
      <c r="CT338">
        <v>39.49511111111111</v>
      </c>
      <c r="CU338">
        <v>39.07155555555556</v>
      </c>
      <c r="CV338">
        <v>1960.041481481481</v>
      </c>
      <c r="CW338">
        <v>40.01074074074074</v>
      </c>
      <c r="CX338">
        <v>0</v>
      </c>
      <c r="CY338">
        <v>1679431166.7</v>
      </c>
      <c r="CZ338">
        <v>0</v>
      </c>
      <c r="DA338">
        <v>0</v>
      </c>
      <c r="DB338" t="s">
        <v>356</v>
      </c>
      <c r="DC338">
        <v>1678823626.5</v>
      </c>
      <c r="DD338">
        <v>1678823640.5</v>
      </c>
      <c r="DE338">
        <v>0</v>
      </c>
      <c r="DF338">
        <v>1.239</v>
      </c>
      <c r="DG338">
        <v>0.006</v>
      </c>
      <c r="DH338">
        <v>-2.298</v>
      </c>
      <c r="DI338">
        <v>-0.146</v>
      </c>
      <c r="DJ338">
        <v>420</v>
      </c>
      <c r="DK338">
        <v>21</v>
      </c>
      <c r="DL338">
        <v>0.57</v>
      </c>
      <c r="DM338">
        <v>0.05</v>
      </c>
      <c r="DN338">
        <v>-25.22695609756098</v>
      </c>
      <c r="DO338">
        <v>-3.379952613240409</v>
      </c>
      <c r="DP338">
        <v>0.4305703551749732</v>
      </c>
      <c r="DQ338">
        <v>0</v>
      </c>
      <c r="DR338">
        <v>0.2618002195121951</v>
      </c>
      <c r="DS338">
        <v>-0.04313876655052329</v>
      </c>
      <c r="DT338">
        <v>0.004412767211626908</v>
      </c>
      <c r="DU338">
        <v>1</v>
      </c>
      <c r="DV338">
        <v>1</v>
      </c>
      <c r="DW338">
        <v>2</v>
      </c>
      <c r="DX338" t="s">
        <v>357</v>
      </c>
      <c r="DY338">
        <v>2.98387</v>
      </c>
      <c r="DZ338">
        <v>2.71562</v>
      </c>
      <c r="EA338">
        <v>0.111477</v>
      </c>
      <c r="EB338">
        <v>0.113625</v>
      </c>
      <c r="EC338">
        <v>0.107847</v>
      </c>
      <c r="ED338">
        <v>0.104958</v>
      </c>
      <c r="EE338">
        <v>28266.8</v>
      </c>
      <c r="EF338">
        <v>28296.5</v>
      </c>
      <c r="EG338">
        <v>29564.9</v>
      </c>
      <c r="EH338">
        <v>29522</v>
      </c>
      <c r="EI338">
        <v>34938.5</v>
      </c>
      <c r="EJ338">
        <v>35112.9</v>
      </c>
      <c r="EK338">
        <v>41647.9</v>
      </c>
      <c r="EL338">
        <v>42065.6</v>
      </c>
      <c r="EM338">
        <v>1.97598</v>
      </c>
      <c r="EN338">
        <v>1.9045</v>
      </c>
      <c r="EO338">
        <v>0.109851</v>
      </c>
      <c r="EP338">
        <v>0</v>
      </c>
      <c r="EQ338">
        <v>25.725</v>
      </c>
      <c r="ER338">
        <v>999.9</v>
      </c>
      <c r="ES338">
        <v>57.2</v>
      </c>
      <c r="ET338">
        <v>30.4</v>
      </c>
      <c r="EU338">
        <v>27.7769</v>
      </c>
      <c r="EV338">
        <v>62.8065</v>
      </c>
      <c r="EW338">
        <v>32.528</v>
      </c>
      <c r="EX338">
        <v>1</v>
      </c>
      <c r="EY338">
        <v>-0.10404</v>
      </c>
      <c r="EZ338">
        <v>0.498295</v>
      </c>
      <c r="FA338">
        <v>20.3408</v>
      </c>
      <c r="FB338">
        <v>5.21774</v>
      </c>
      <c r="FC338">
        <v>12.0099</v>
      </c>
      <c r="FD338">
        <v>4.98955</v>
      </c>
      <c r="FE338">
        <v>3.28848</v>
      </c>
      <c r="FF338">
        <v>9999</v>
      </c>
      <c r="FG338">
        <v>9999</v>
      </c>
      <c r="FH338">
        <v>9999</v>
      </c>
      <c r="FI338">
        <v>999.9</v>
      </c>
      <c r="FJ338">
        <v>1.86738</v>
      </c>
      <c r="FK338">
        <v>1.86646</v>
      </c>
      <c r="FL338">
        <v>1.86599</v>
      </c>
      <c r="FM338">
        <v>1.86584</v>
      </c>
      <c r="FN338">
        <v>1.86768</v>
      </c>
      <c r="FO338">
        <v>1.87021</v>
      </c>
      <c r="FP338">
        <v>1.86884</v>
      </c>
      <c r="FQ338">
        <v>1.87027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-3.432</v>
      </c>
      <c r="GF338">
        <v>-0.09569999999999999</v>
      </c>
      <c r="GG338">
        <v>-1.841240210434717</v>
      </c>
      <c r="GH338">
        <v>-0.003310856085068561</v>
      </c>
      <c r="GI338">
        <v>6.863268723063948E-07</v>
      </c>
      <c r="GJ338">
        <v>-1.919107141366201E-10</v>
      </c>
      <c r="GK338">
        <v>-0.1688837207721138</v>
      </c>
      <c r="GL338">
        <v>-0.01731051475613908</v>
      </c>
      <c r="GM338">
        <v>0.001423790055903263</v>
      </c>
      <c r="GN338">
        <v>-2.424810517790065E-05</v>
      </c>
      <c r="GO338">
        <v>3</v>
      </c>
      <c r="GP338">
        <v>2318</v>
      </c>
      <c r="GQ338">
        <v>1</v>
      </c>
      <c r="GR338">
        <v>25</v>
      </c>
      <c r="GS338">
        <v>10125.5</v>
      </c>
      <c r="GT338">
        <v>10125.3</v>
      </c>
      <c r="GU338">
        <v>1.33301</v>
      </c>
      <c r="GV338">
        <v>2.22046</v>
      </c>
      <c r="GW338">
        <v>1.39648</v>
      </c>
      <c r="GX338">
        <v>2.35229</v>
      </c>
      <c r="GY338">
        <v>1.49536</v>
      </c>
      <c r="GZ338">
        <v>2.52441</v>
      </c>
      <c r="HA338">
        <v>35.244</v>
      </c>
      <c r="HB338">
        <v>24.0787</v>
      </c>
      <c r="HC338">
        <v>18</v>
      </c>
      <c r="HD338">
        <v>528.14</v>
      </c>
      <c r="HE338">
        <v>438.55</v>
      </c>
      <c r="HF338">
        <v>24.5533</v>
      </c>
      <c r="HG338">
        <v>26.169</v>
      </c>
      <c r="HH338">
        <v>30.0001</v>
      </c>
      <c r="HI338">
        <v>26.1653</v>
      </c>
      <c r="HJ338">
        <v>26.1118</v>
      </c>
      <c r="HK338">
        <v>26.693</v>
      </c>
      <c r="HL338">
        <v>22.1655</v>
      </c>
      <c r="HM338">
        <v>100</v>
      </c>
      <c r="HN338">
        <v>24.5287</v>
      </c>
      <c r="HO338">
        <v>573.6660000000001</v>
      </c>
      <c r="HP338">
        <v>24.1234</v>
      </c>
      <c r="HQ338">
        <v>101.107</v>
      </c>
      <c r="HR338">
        <v>101.031</v>
      </c>
    </row>
    <row r="339" spans="1:226">
      <c r="A339">
        <v>323</v>
      </c>
      <c r="B339">
        <v>1679431164.5</v>
      </c>
      <c r="C339">
        <v>9251.400000095367</v>
      </c>
      <c r="D339" t="s">
        <v>1006</v>
      </c>
      <c r="E339" t="s">
        <v>1007</v>
      </c>
      <c r="F339">
        <v>5</v>
      </c>
      <c r="G339" t="s">
        <v>747</v>
      </c>
      <c r="H339" t="s">
        <v>354</v>
      </c>
      <c r="I339">
        <v>1679431156.714286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572.5796799238111</v>
      </c>
      <c r="AK339">
        <v>554.8398848484846</v>
      </c>
      <c r="AL339">
        <v>3.385967688984056</v>
      </c>
      <c r="AM339">
        <v>64.85092903669198</v>
      </c>
      <c r="AN339">
        <f>(AP339 - AO339 + BO339*1E3/(8.314*(BQ339+273.15)) * AR339/BN339 * AQ339) * BN339/(100*BB339) * 1000/(1000 - AP339)</f>
        <v>0</v>
      </c>
      <c r="AO339">
        <v>24.06427642549267</v>
      </c>
      <c r="AP339">
        <v>24.31444615384616</v>
      </c>
      <c r="AQ339">
        <v>-7.408866186089542E-05</v>
      </c>
      <c r="AR339">
        <v>96.61974573591498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1.1</v>
      </c>
      <c r="BC339">
        <v>0.5</v>
      </c>
      <c r="BD339" t="s">
        <v>355</v>
      </c>
      <c r="BE339">
        <v>2</v>
      </c>
      <c r="BF339" t="b">
        <v>1</v>
      </c>
      <c r="BG339">
        <v>1679431156.714286</v>
      </c>
      <c r="BH339">
        <v>517.3366071428571</v>
      </c>
      <c r="BI339">
        <v>542.8302142857143</v>
      </c>
      <c r="BJ339">
        <v>24.32431071428571</v>
      </c>
      <c r="BK339">
        <v>24.06753928571428</v>
      </c>
      <c r="BL339">
        <v>520.7428214285713</v>
      </c>
      <c r="BM339">
        <v>24.41998571428571</v>
      </c>
      <c r="BN339">
        <v>500.0557857142857</v>
      </c>
      <c r="BO339">
        <v>89.76496071428571</v>
      </c>
      <c r="BP339">
        <v>0.09998342857142858</v>
      </c>
      <c r="BQ339">
        <v>26.89528928571428</v>
      </c>
      <c r="BR339">
        <v>27.52242142857143</v>
      </c>
      <c r="BS339">
        <v>999.9000000000002</v>
      </c>
      <c r="BT339">
        <v>0</v>
      </c>
      <c r="BU339">
        <v>0</v>
      </c>
      <c r="BV339">
        <v>10004.21071428571</v>
      </c>
      <c r="BW339">
        <v>0</v>
      </c>
      <c r="BX339">
        <v>13.48815</v>
      </c>
      <c r="BY339">
        <v>-25.49365357142857</v>
      </c>
      <c r="BZ339">
        <v>530.2339285714286</v>
      </c>
      <c r="CA339">
        <v>556.2169285714286</v>
      </c>
      <c r="CB339">
        <v>0.2567663214285714</v>
      </c>
      <c r="CC339">
        <v>542.8302142857143</v>
      </c>
      <c r="CD339">
        <v>24.06753928571428</v>
      </c>
      <c r="CE339">
        <v>2.183469642857143</v>
      </c>
      <c r="CF339">
        <v>2.160422142857143</v>
      </c>
      <c r="CG339">
        <v>18.84154285714286</v>
      </c>
      <c r="CH339">
        <v>18.67180714285714</v>
      </c>
      <c r="CI339">
        <v>2000.043928571429</v>
      </c>
      <c r="CJ339">
        <v>0.9799944642857142</v>
      </c>
      <c r="CK339">
        <v>0.02000523571428571</v>
      </c>
      <c r="CL339">
        <v>0</v>
      </c>
      <c r="CM339">
        <v>2.195017857142857</v>
      </c>
      <c r="CN339">
        <v>0</v>
      </c>
      <c r="CO339">
        <v>2207.295</v>
      </c>
      <c r="CP339">
        <v>16749.80357142857</v>
      </c>
      <c r="CQ339">
        <v>40.01985714285713</v>
      </c>
      <c r="CR339">
        <v>40.3235</v>
      </c>
      <c r="CS339">
        <v>40.11346428571427</v>
      </c>
      <c r="CT339">
        <v>39.42164285714285</v>
      </c>
      <c r="CU339">
        <v>39.01535714285713</v>
      </c>
      <c r="CV339">
        <v>1960.0325</v>
      </c>
      <c r="CW339">
        <v>40.01142857142857</v>
      </c>
      <c r="CX339">
        <v>0</v>
      </c>
      <c r="CY339">
        <v>1679431171.5</v>
      </c>
      <c r="CZ339">
        <v>0</v>
      </c>
      <c r="DA339">
        <v>0</v>
      </c>
      <c r="DB339" t="s">
        <v>356</v>
      </c>
      <c r="DC339">
        <v>1678823626.5</v>
      </c>
      <c r="DD339">
        <v>1678823640.5</v>
      </c>
      <c r="DE339">
        <v>0</v>
      </c>
      <c r="DF339">
        <v>1.239</v>
      </c>
      <c r="DG339">
        <v>0.006</v>
      </c>
      <c r="DH339">
        <v>-2.298</v>
      </c>
      <c r="DI339">
        <v>-0.146</v>
      </c>
      <c r="DJ339">
        <v>420</v>
      </c>
      <c r="DK339">
        <v>21</v>
      </c>
      <c r="DL339">
        <v>0.57</v>
      </c>
      <c r="DM339">
        <v>0.05</v>
      </c>
      <c r="DN339">
        <v>-25.4500487804878</v>
      </c>
      <c r="DO339">
        <v>-0.3476069686411321</v>
      </c>
      <c r="DP339">
        <v>0.2491137521753929</v>
      </c>
      <c r="DQ339">
        <v>0</v>
      </c>
      <c r="DR339">
        <v>0.2580156829268293</v>
      </c>
      <c r="DS339">
        <v>-0.02694275958188175</v>
      </c>
      <c r="DT339">
        <v>0.002739137423769364</v>
      </c>
      <c r="DU339">
        <v>1</v>
      </c>
      <c r="DV339">
        <v>1</v>
      </c>
      <c r="DW339">
        <v>2</v>
      </c>
      <c r="DX339" t="s">
        <v>357</v>
      </c>
      <c r="DY339">
        <v>2.98367</v>
      </c>
      <c r="DZ339">
        <v>2.71564</v>
      </c>
      <c r="EA339">
        <v>0.113963</v>
      </c>
      <c r="EB339">
        <v>0.116151</v>
      </c>
      <c r="EC339">
        <v>0.107826</v>
      </c>
      <c r="ED339">
        <v>0.10495</v>
      </c>
      <c r="EE339">
        <v>28187.5</v>
      </c>
      <c r="EF339">
        <v>28216.1</v>
      </c>
      <c r="EG339">
        <v>29564.6</v>
      </c>
      <c r="EH339">
        <v>29522.2</v>
      </c>
      <c r="EI339">
        <v>34938.8</v>
      </c>
      <c r="EJ339">
        <v>35113.6</v>
      </c>
      <c r="EK339">
        <v>41647.3</v>
      </c>
      <c r="EL339">
        <v>42066</v>
      </c>
      <c r="EM339">
        <v>1.97585</v>
      </c>
      <c r="EN339">
        <v>1.90455</v>
      </c>
      <c r="EO339">
        <v>0.108879</v>
      </c>
      <c r="EP339">
        <v>0</v>
      </c>
      <c r="EQ339">
        <v>25.7271</v>
      </c>
      <c r="ER339">
        <v>999.9</v>
      </c>
      <c r="ES339">
        <v>57.2</v>
      </c>
      <c r="ET339">
        <v>30.4</v>
      </c>
      <c r="EU339">
        <v>27.7764</v>
      </c>
      <c r="EV339">
        <v>62.7265</v>
      </c>
      <c r="EW339">
        <v>32.4679</v>
      </c>
      <c r="EX339">
        <v>1</v>
      </c>
      <c r="EY339">
        <v>-0.104123</v>
      </c>
      <c r="EZ339">
        <v>0.501288</v>
      </c>
      <c r="FA339">
        <v>20.341</v>
      </c>
      <c r="FB339">
        <v>5.21834</v>
      </c>
      <c r="FC339">
        <v>12.0099</v>
      </c>
      <c r="FD339">
        <v>4.98965</v>
      </c>
      <c r="FE339">
        <v>3.2885</v>
      </c>
      <c r="FF339">
        <v>9999</v>
      </c>
      <c r="FG339">
        <v>9999</v>
      </c>
      <c r="FH339">
        <v>9999</v>
      </c>
      <c r="FI339">
        <v>999.9</v>
      </c>
      <c r="FJ339">
        <v>1.86737</v>
      </c>
      <c r="FK339">
        <v>1.86646</v>
      </c>
      <c r="FL339">
        <v>1.86598</v>
      </c>
      <c r="FM339">
        <v>1.86584</v>
      </c>
      <c r="FN339">
        <v>1.86768</v>
      </c>
      <c r="FO339">
        <v>1.87022</v>
      </c>
      <c r="FP339">
        <v>1.86883</v>
      </c>
      <c r="FQ339">
        <v>1.87027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-3.477</v>
      </c>
      <c r="GF339">
        <v>-0.0958</v>
      </c>
      <c r="GG339">
        <v>-1.841240210434717</v>
      </c>
      <c r="GH339">
        <v>-0.003310856085068561</v>
      </c>
      <c r="GI339">
        <v>6.863268723063948E-07</v>
      </c>
      <c r="GJ339">
        <v>-1.919107141366201E-10</v>
      </c>
      <c r="GK339">
        <v>-0.1688837207721138</v>
      </c>
      <c r="GL339">
        <v>-0.01731051475613908</v>
      </c>
      <c r="GM339">
        <v>0.001423790055903263</v>
      </c>
      <c r="GN339">
        <v>-2.424810517790065E-05</v>
      </c>
      <c r="GO339">
        <v>3</v>
      </c>
      <c r="GP339">
        <v>2318</v>
      </c>
      <c r="GQ339">
        <v>1</v>
      </c>
      <c r="GR339">
        <v>25</v>
      </c>
      <c r="GS339">
        <v>10125.6</v>
      </c>
      <c r="GT339">
        <v>10125.4</v>
      </c>
      <c r="GU339">
        <v>1.36108</v>
      </c>
      <c r="GV339">
        <v>2.21924</v>
      </c>
      <c r="GW339">
        <v>1.39648</v>
      </c>
      <c r="GX339">
        <v>2.34985</v>
      </c>
      <c r="GY339">
        <v>1.49536</v>
      </c>
      <c r="GZ339">
        <v>2.53418</v>
      </c>
      <c r="HA339">
        <v>35.2671</v>
      </c>
      <c r="HB339">
        <v>24.07</v>
      </c>
      <c r="HC339">
        <v>18</v>
      </c>
      <c r="HD339">
        <v>528.057</v>
      </c>
      <c r="HE339">
        <v>438.58</v>
      </c>
      <c r="HF339">
        <v>24.5247</v>
      </c>
      <c r="HG339">
        <v>26.1669</v>
      </c>
      <c r="HH339">
        <v>30</v>
      </c>
      <c r="HI339">
        <v>26.1653</v>
      </c>
      <c r="HJ339">
        <v>26.1118</v>
      </c>
      <c r="HK339">
        <v>27.2472</v>
      </c>
      <c r="HL339">
        <v>22.1655</v>
      </c>
      <c r="HM339">
        <v>100</v>
      </c>
      <c r="HN339">
        <v>24.5154</v>
      </c>
      <c r="HO339">
        <v>587.152</v>
      </c>
      <c r="HP339">
        <v>24.1234</v>
      </c>
      <c r="HQ339">
        <v>101.106</v>
      </c>
      <c r="HR339">
        <v>101.032</v>
      </c>
    </row>
    <row r="340" spans="1:226">
      <c r="A340">
        <v>324</v>
      </c>
      <c r="B340">
        <v>1679431169.5</v>
      </c>
      <c r="C340">
        <v>9256.400000095367</v>
      </c>
      <c r="D340" t="s">
        <v>1008</v>
      </c>
      <c r="E340" t="s">
        <v>1009</v>
      </c>
      <c r="F340">
        <v>5</v>
      </c>
      <c r="G340" t="s">
        <v>747</v>
      </c>
      <c r="H340" t="s">
        <v>354</v>
      </c>
      <c r="I340">
        <v>1679431162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589.5230673301864</v>
      </c>
      <c r="AK340">
        <v>571.7145575757576</v>
      </c>
      <c r="AL340">
        <v>3.362827092081852</v>
      </c>
      <c r="AM340">
        <v>64.85092903669198</v>
      </c>
      <c r="AN340">
        <f>(AP340 - AO340 + BO340*1E3/(8.314*(BQ340+273.15)) * AR340/BN340 * AQ340) * BN340/(100*BB340) * 1000/(1000 - AP340)</f>
        <v>0</v>
      </c>
      <c r="AO340">
        <v>24.06050404486878</v>
      </c>
      <c r="AP340">
        <v>24.30681538461538</v>
      </c>
      <c r="AQ340">
        <v>-8.445694047267443E-05</v>
      </c>
      <c r="AR340">
        <v>96.61974573591498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1.1</v>
      </c>
      <c r="BC340">
        <v>0.5</v>
      </c>
      <c r="BD340" t="s">
        <v>355</v>
      </c>
      <c r="BE340">
        <v>2</v>
      </c>
      <c r="BF340" t="b">
        <v>1</v>
      </c>
      <c r="BG340">
        <v>1679431162</v>
      </c>
      <c r="BH340">
        <v>534.7869259259259</v>
      </c>
      <c r="BI340">
        <v>560.2378888888888</v>
      </c>
      <c r="BJ340">
        <v>24.31725925925926</v>
      </c>
      <c r="BK340">
        <v>24.06322962962964</v>
      </c>
      <c r="BL340">
        <v>538.2412222222223</v>
      </c>
      <c r="BM340">
        <v>24.4129925925926</v>
      </c>
      <c r="BN340">
        <v>500.0565555555555</v>
      </c>
      <c r="BO340">
        <v>89.76637407407408</v>
      </c>
      <c r="BP340">
        <v>0.09995831851851851</v>
      </c>
      <c r="BQ340">
        <v>26.89184444444444</v>
      </c>
      <c r="BR340">
        <v>27.51768148148149</v>
      </c>
      <c r="BS340">
        <v>999.9000000000001</v>
      </c>
      <c r="BT340">
        <v>0</v>
      </c>
      <c r="BU340">
        <v>0</v>
      </c>
      <c r="BV340">
        <v>10002.68111111111</v>
      </c>
      <c r="BW340">
        <v>0</v>
      </c>
      <c r="BX340">
        <v>13.48943703703704</v>
      </c>
      <c r="BY340">
        <v>-25.45097037037037</v>
      </c>
      <c r="BZ340">
        <v>548.1153333333333</v>
      </c>
      <c r="CA340">
        <v>574.0512962962962</v>
      </c>
      <c r="CB340">
        <v>0.2540290370370371</v>
      </c>
      <c r="CC340">
        <v>560.2378888888888</v>
      </c>
      <c r="CD340">
        <v>24.06322962962964</v>
      </c>
      <c r="CE340">
        <v>2.182871481481481</v>
      </c>
      <c r="CF340">
        <v>2.160069259259259</v>
      </c>
      <c r="CG340">
        <v>18.83715185185185</v>
      </c>
      <c r="CH340">
        <v>18.6691962962963</v>
      </c>
      <c r="CI340">
        <v>2000.012592592592</v>
      </c>
      <c r="CJ340">
        <v>0.9799935555555555</v>
      </c>
      <c r="CK340">
        <v>0.02000614444444444</v>
      </c>
      <c r="CL340">
        <v>0</v>
      </c>
      <c r="CM340">
        <v>2.205074074074074</v>
      </c>
      <c r="CN340">
        <v>0</v>
      </c>
      <c r="CO340">
        <v>2207.46962962963</v>
      </c>
      <c r="CP340">
        <v>16749.53333333333</v>
      </c>
      <c r="CQ340">
        <v>39.95351851851851</v>
      </c>
      <c r="CR340">
        <v>40.26362962962963</v>
      </c>
      <c r="CS340">
        <v>40.053</v>
      </c>
      <c r="CT340">
        <v>39.34237037037037</v>
      </c>
      <c r="CU340">
        <v>38.95811111111111</v>
      </c>
      <c r="CV340">
        <v>1960.001851851852</v>
      </c>
      <c r="CW340">
        <v>40.01074074074074</v>
      </c>
      <c r="CX340">
        <v>0</v>
      </c>
      <c r="CY340">
        <v>1679431176.9</v>
      </c>
      <c r="CZ340">
        <v>0</v>
      </c>
      <c r="DA340">
        <v>0</v>
      </c>
      <c r="DB340" t="s">
        <v>356</v>
      </c>
      <c r="DC340">
        <v>1678823626.5</v>
      </c>
      <c r="DD340">
        <v>1678823640.5</v>
      </c>
      <c r="DE340">
        <v>0</v>
      </c>
      <c r="DF340">
        <v>1.239</v>
      </c>
      <c r="DG340">
        <v>0.006</v>
      </c>
      <c r="DH340">
        <v>-2.298</v>
      </c>
      <c r="DI340">
        <v>-0.146</v>
      </c>
      <c r="DJ340">
        <v>420</v>
      </c>
      <c r="DK340">
        <v>21</v>
      </c>
      <c r="DL340">
        <v>0.57</v>
      </c>
      <c r="DM340">
        <v>0.05</v>
      </c>
      <c r="DN340">
        <v>-25.49526341463414</v>
      </c>
      <c r="DO340">
        <v>-0.1297777003484535</v>
      </c>
      <c r="DP340">
        <v>0.2498180486714258</v>
      </c>
      <c r="DQ340">
        <v>0</v>
      </c>
      <c r="DR340">
        <v>0.2560338536585365</v>
      </c>
      <c r="DS340">
        <v>-0.02909268292682923</v>
      </c>
      <c r="DT340">
        <v>0.002942293385919915</v>
      </c>
      <c r="DU340">
        <v>1</v>
      </c>
      <c r="DV340">
        <v>1</v>
      </c>
      <c r="DW340">
        <v>2</v>
      </c>
      <c r="DX340" t="s">
        <v>357</v>
      </c>
      <c r="DY340">
        <v>2.98363</v>
      </c>
      <c r="DZ340">
        <v>2.71547</v>
      </c>
      <c r="EA340">
        <v>0.116411</v>
      </c>
      <c r="EB340">
        <v>0.118474</v>
      </c>
      <c r="EC340">
        <v>0.107807</v>
      </c>
      <c r="ED340">
        <v>0.104938</v>
      </c>
      <c r="EE340">
        <v>28110.6</v>
      </c>
      <c r="EF340">
        <v>28142.1</v>
      </c>
      <c r="EG340">
        <v>29565.5</v>
      </c>
      <c r="EH340">
        <v>29522.3</v>
      </c>
      <c r="EI340">
        <v>34940.8</v>
      </c>
      <c r="EJ340">
        <v>35114.3</v>
      </c>
      <c r="EK340">
        <v>41648.7</v>
      </c>
      <c r="EL340">
        <v>42066.2</v>
      </c>
      <c r="EM340">
        <v>1.97617</v>
      </c>
      <c r="EN340">
        <v>1.90453</v>
      </c>
      <c r="EO340">
        <v>0.108909</v>
      </c>
      <c r="EP340">
        <v>0</v>
      </c>
      <c r="EQ340">
        <v>25.7271</v>
      </c>
      <c r="ER340">
        <v>999.9</v>
      </c>
      <c r="ES340">
        <v>57.2</v>
      </c>
      <c r="ET340">
        <v>30.4</v>
      </c>
      <c r="EU340">
        <v>27.7784</v>
      </c>
      <c r="EV340">
        <v>62.5265</v>
      </c>
      <c r="EW340">
        <v>33.0288</v>
      </c>
      <c r="EX340">
        <v>1</v>
      </c>
      <c r="EY340">
        <v>-0.104151</v>
      </c>
      <c r="EZ340">
        <v>0.465117</v>
      </c>
      <c r="FA340">
        <v>20.341</v>
      </c>
      <c r="FB340">
        <v>5.21774</v>
      </c>
      <c r="FC340">
        <v>12.0099</v>
      </c>
      <c r="FD340">
        <v>4.9892</v>
      </c>
      <c r="FE340">
        <v>3.2884</v>
      </c>
      <c r="FF340">
        <v>9999</v>
      </c>
      <c r="FG340">
        <v>9999</v>
      </c>
      <c r="FH340">
        <v>9999</v>
      </c>
      <c r="FI340">
        <v>999.9</v>
      </c>
      <c r="FJ340">
        <v>1.8674</v>
      </c>
      <c r="FK340">
        <v>1.86646</v>
      </c>
      <c r="FL340">
        <v>1.866</v>
      </c>
      <c r="FM340">
        <v>1.86584</v>
      </c>
      <c r="FN340">
        <v>1.86768</v>
      </c>
      <c r="FO340">
        <v>1.87026</v>
      </c>
      <c r="FP340">
        <v>1.86886</v>
      </c>
      <c r="FQ340">
        <v>1.87026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-3.522</v>
      </c>
      <c r="GF340">
        <v>-0.0958</v>
      </c>
      <c r="GG340">
        <v>-1.841240210434717</v>
      </c>
      <c r="GH340">
        <v>-0.003310856085068561</v>
      </c>
      <c r="GI340">
        <v>6.863268723063948E-07</v>
      </c>
      <c r="GJ340">
        <v>-1.919107141366201E-10</v>
      </c>
      <c r="GK340">
        <v>-0.1688837207721138</v>
      </c>
      <c r="GL340">
        <v>-0.01731051475613908</v>
      </c>
      <c r="GM340">
        <v>0.001423790055903263</v>
      </c>
      <c r="GN340">
        <v>-2.424810517790065E-05</v>
      </c>
      <c r="GO340">
        <v>3</v>
      </c>
      <c r="GP340">
        <v>2318</v>
      </c>
      <c r="GQ340">
        <v>1</v>
      </c>
      <c r="GR340">
        <v>25</v>
      </c>
      <c r="GS340">
        <v>10125.7</v>
      </c>
      <c r="GT340">
        <v>10125.5</v>
      </c>
      <c r="GU340">
        <v>1.39404</v>
      </c>
      <c r="GV340">
        <v>2.23022</v>
      </c>
      <c r="GW340">
        <v>1.39771</v>
      </c>
      <c r="GX340">
        <v>2.35229</v>
      </c>
      <c r="GY340">
        <v>1.49536</v>
      </c>
      <c r="GZ340">
        <v>2.43286</v>
      </c>
      <c r="HA340">
        <v>35.244</v>
      </c>
      <c r="HB340">
        <v>24.0612</v>
      </c>
      <c r="HC340">
        <v>18</v>
      </c>
      <c r="HD340">
        <v>528.272</v>
      </c>
      <c r="HE340">
        <v>438.565</v>
      </c>
      <c r="HF340">
        <v>24.5078</v>
      </c>
      <c r="HG340">
        <v>26.1669</v>
      </c>
      <c r="HH340">
        <v>30</v>
      </c>
      <c r="HI340">
        <v>26.1653</v>
      </c>
      <c r="HJ340">
        <v>26.1118</v>
      </c>
      <c r="HK340">
        <v>27.8896</v>
      </c>
      <c r="HL340">
        <v>22.1655</v>
      </c>
      <c r="HM340">
        <v>100</v>
      </c>
      <c r="HN340">
        <v>24.5028</v>
      </c>
      <c r="HO340">
        <v>607.1950000000001</v>
      </c>
      <c r="HP340">
        <v>24.1234</v>
      </c>
      <c r="HQ340">
        <v>101.109</v>
      </c>
      <c r="HR340">
        <v>101.032</v>
      </c>
    </row>
    <row r="341" spans="1:226">
      <c r="A341">
        <v>325</v>
      </c>
      <c r="B341">
        <v>1679431174.5</v>
      </c>
      <c r="C341">
        <v>9261.400000095367</v>
      </c>
      <c r="D341" t="s">
        <v>1010</v>
      </c>
      <c r="E341" t="s">
        <v>1011</v>
      </c>
      <c r="F341">
        <v>5</v>
      </c>
      <c r="G341" t="s">
        <v>747</v>
      </c>
      <c r="H341" t="s">
        <v>354</v>
      </c>
      <c r="I341">
        <v>1679431166.714286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606.3679964531772</v>
      </c>
      <c r="AK341">
        <v>588.5187212121212</v>
      </c>
      <c r="AL341">
        <v>3.358160650408662</v>
      </c>
      <c r="AM341">
        <v>64.85092903669198</v>
      </c>
      <c r="AN341">
        <f>(AP341 - AO341 + BO341*1E3/(8.314*(BQ341+273.15)) * AR341/BN341 * AQ341) * BN341/(100*BB341) * 1000/(1000 - AP341)</f>
        <v>0</v>
      </c>
      <c r="AO341">
        <v>24.05700944362202</v>
      </c>
      <c r="AP341">
        <v>24.30424395604397</v>
      </c>
      <c r="AQ341">
        <v>-2.897263739897438E-05</v>
      </c>
      <c r="AR341">
        <v>96.61974573591498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1.1</v>
      </c>
      <c r="BC341">
        <v>0.5</v>
      </c>
      <c r="BD341" t="s">
        <v>355</v>
      </c>
      <c r="BE341">
        <v>2</v>
      </c>
      <c r="BF341" t="b">
        <v>1</v>
      </c>
      <c r="BG341">
        <v>1679431166.714286</v>
      </c>
      <c r="BH341">
        <v>550.2674285714286</v>
      </c>
      <c r="BI341">
        <v>575.7914642857143</v>
      </c>
      <c r="BJ341">
        <v>24.31131785714286</v>
      </c>
      <c r="BK341">
        <v>24.059375</v>
      </c>
      <c r="BL341">
        <v>553.7641071428571</v>
      </c>
      <c r="BM341">
        <v>24.40709285714285</v>
      </c>
      <c r="BN341">
        <v>500.05825</v>
      </c>
      <c r="BO341">
        <v>89.76635714285715</v>
      </c>
      <c r="BP341">
        <v>0.09998507142857141</v>
      </c>
      <c r="BQ341">
        <v>26.88724285714286</v>
      </c>
      <c r="BR341">
        <v>27.51081785714285</v>
      </c>
      <c r="BS341">
        <v>999.9000000000002</v>
      </c>
      <c r="BT341">
        <v>0</v>
      </c>
      <c r="BU341">
        <v>0</v>
      </c>
      <c r="BV341">
        <v>9990.955</v>
      </c>
      <c r="BW341">
        <v>0</v>
      </c>
      <c r="BX341">
        <v>13.48495</v>
      </c>
      <c r="BY341">
        <v>-25.52413214285714</v>
      </c>
      <c r="BZ341">
        <v>563.9783214285715</v>
      </c>
      <c r="CA341">
        <v>589.9861071428571</v>
      </c>
      <c r="CB341">
        <v>0.2519386785714287</v>
      </c>
      <c r="CC341">
        <v>575.7914642857143</v>
      </c>
      <c r="CD341">
        <v>24.059375</v>
      </c>
      <c r="CE341">
        <v>2.182337142857143</v>
      </c>
      <c r="CF341">
        <v>2.159722857142857</v>
      </c>
      <c r="CG341">
        <v>18.83324285714286</v>
      </c>
      <c r="CH341">
        <v>18.66663214285714</v>
      </c>
      <c r="CI341">
        <v>2000.0025</v>
      </c>
      <c r="CJ341">
        <v>0.9799939285714288</v>
      </c>
      <c r="CK341">
        <v>0.02000584285714285</v>
      </c>
      <c r="CL341">
        <v>0</v>
      </c>
      <c r="CM341">
        <v>2.186067857142857</v>
      </c>
      <c r="CN341">
        <v>0</v>
      </c>
      <c r="CO341">
        <v>2207.727142857143</v>
      </c>
      <c r="CP341">
        <v>16749.45714285714</v>
      </c>
      <c r="CQ341">
        <v>39.90378571428571</v>
      </c>
      <c r="CR341">
        <v>40.21182142857143</v>
      </c>
      <c r="CS341">
        <v>40.00414285714285</v>
      </c>
      <c r="CT341">
        <v>39.2832857142857</v>
      </c>
      <c r="CU341">
        <v>38.91721428571429</v>
      </c>
      <c r="CV341">
        <v>1959.991785714285</v>
      </c>
      <c r="CW341">
        <v>40.00964285714286</v>
      </c>
      <c r="CX341">
        <v>0</v>
      </c>
      <c r="CY341">
        <v>1679431181.7</v>
      </c>
      <c r="CZ341">
        <v>0</v>
      </c>
      <c r="DA341">
        <v>0</v>
      </c>
      <c r="DB341" t="s">
        <v>356</v>
      </c>
      <c r="DC341">
        <v>1678823626.5</v>
      </c>
      <c r="DD341">
        <v>1678823640.5</v>
      </c>
      <c r="DE341">
        <v>0</v>
      </c>
      <c r="DF341">
        <v>1.239</v>
      </c>
      <c r="DG341">
        <v>0.006</v>
      </c>
      <c r="DH341">
        <v>-2.298</v>
      </c>
      <c r="DI341">
        <v>-0.146</v>
      </c>
      <c r="DJ341">
        <v>420</v>
      </c>
      <c r="DK341">
        <v>21</v>
      </c>
      <c r="DL341">
        <v>0.57</v>
      </c>
      <c r="DM341">
        <v>0.05</v>
      </c>
      <c r="DN341">
        <v>-25.48526341463415</v>
      </c>
      <c r="DO341">
        <v>-0.5963916376307008</v>
      </c>
      <c r="DP341">
        <v>0.2398379328366652</v>
      </c>
      <c r="DQ341">
        <v>0</v>
      </c>
      <c r="DR341">
        <v>0.2531875365853659</v>
      </c>
      <c r="DS341">
        <v>-0.02930416724738645</v>
      </c>
      <c r="DT341">
        <v>0.003008946895409292</v>
      </c>
      <c r="DU341">
        <v>1</v>
      </c>
      <c r="DV341">
        <v>1</v>
      </c>
      <c r="DW341">
        <v>2</v>
      </c>
      <c r="DX341" t="s">
        <v>357</v>
      </c>
      <c r="DY341">
        <v>2.98368</v>
      </c>
      <c r="DZ341">
        <v>2.71562</v>
      </c>
      <c r="EA341">
        <v>0.118805</v>
      </c>
      <c r="EB341">
        <v>0.120817</v>
      </c>
      <c r="EC341">
        <v>0.107789</v>
      </c>
      <c r="ED341">
        <v>0.104918</v>
      </c>
      <c r="EE341">
        <v>28034.9</v>
      </c>
      <c r="EF341">
        <v>28067.6</v>
      </c>
      <c r="EG341">
        <v>29566</v>
      </c>
      <c r="EH341">
        <v>29522.6</v>
      </c>
      <c r="EI341">
        <v>34942.1</v>
      </c>
      <c r="EJ341">
        <v>35115.3</v>
      </c>
      <c r="EK341">
        <v>41649.4</v>
      </c>
      <c r="EL341">
        <v>42066.4</v>
      </c>
      <c r="EM341">
        <v>1.97598</v>
      </c>
      <c r="EN341">
        <v>1.90497</v>
      </c>
      <c r="EO341">
        <v>0.108495</v>
      </c>
      <c r="EP341">
        <v>0</v>
      </c>
      <c r="EQ341">
        <v>25.7243</v>
      </c>
      <c r="ER341">
        <v>999.9</v>
      </c>
      <c r="ES341">
        <v>57.2</v>
      </c>
      <c r="ET341">
        <v>30.4</v>
      </c>
      <c r="EU341">
        <v>27.7798</v>
      </c>
      <c r="EV341">
        <v>62.5065</v>
      </c>
      <c r="EW341">
        <v>32.8486</v>
      </c>
      <c r="EX341">
        <v>1</v>
      </c>
      <c r="EY341">
        <v>-0.104233</v>
      </c>
      <c r="EZ341">
        <v>0.458535</v>
      </c>
      <c r="FA341">
        <v>20.3411</v>
      </c>
      <c r="FB341">
        <v>5.21804</v>
      </c>
      <c r="FC341">
        <v>12.0099</v>
      </c>
      <c r="FD341">
        <v>4.9896</v>
      </c>
      <c r="FE341">
        <v>3.2885</v>
      </c>
      <c r="FF341">
        <v>9999</v>
      </c>
      <c r="FG341">
        <v>9999</v>
      </c>
      <c r="FH341">
        <v>9999</v>
      </c>
      <c r="FI341">
        <v>999.9</v>
      </c>
      <c r="FJ341">
        <v>1.86738</v>
      </c>
      <c r="FK341">
        <v>1.86646</v>
      </c>
      <c r="FL341">
        <v>1.86598</v>
      </c>
      <c r="FM341">
        <v>1.86584</v>
      </c>
      <c r="FN341">
        <v>1.86768</v>
      </c>
      <c r="FO341">
        <v>1.8702</v>
      </c>
      <c r="FP341">
        <v>1.86887</v>
      </c>
      <c r="FQ341">
        <v>1.87027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-3.566</v>
      </c>
      <c r="GF341">
        <v>-0.0959</v>
      </c>
      <c r="GG341">
        <v>-1.841240210434717</v>
      </c>
      <c r="GH341">
        <v>-0.003310856085068561</v>
      </c>
      <c r="GI341">
        <v>6.863268723063948E-07</v>
      </c>
      <c r="GJ341">
        <v>-1.919107141366201E-10</v>
      </c>
      <c r="GK341">
        <v>-0.1688837207721138</v>
      </c>
      <c r="GL341">
        <v>-0.01731051475613908</v>
      </c>
      <c r="GM341">
        <v>0.001423790055903263</v>
      </c>
      <c r="GN341">
        <v>-2.424810517790065E-05</v>
      </c>
      <c r="GO341">
        <v>3</v>
      </c>
      <c r="GP341">
        <v>2318</v>
      </c>
      <c r="GQ341">
        <v>1</v>
      </c>
      <c r="GR341">
        <v>25</v>
      </c>
      <c r="GS341">
        <v>10125.8</v>
      </c>
      <c r="GT341">
        <v>10125.6</v>
      </c>
      <c r="GU341">
        <v>1.42212</v>
      </c>
      <c r="GV341">
        <v>2.22656</v>
      </c>
      <c r="GW341">
        <v>1.39771</v>
      </c>
      <c r="GX341">
        <v>2.35107</v>
      </c>
      <c r="GY341">
        <v>1.49536</v>
      </c>
      <c r="GZ341">
        <v>2.42798</v>
      </c>
      <c r="HA341">
        <v>35.2671</v>
      </c>
      <c r="HB341">
        <v>24.07</v>
      </c>
      <c r="HC341">
        <v>18</v>
      </c>
      <c r="HD341">
        <v>528.129</v>
      </c>
      <c r="HE341">
        <v>438.823</v>
      </c>
      <c r="HF341">
        <v>24.498</v>
      </c>
      <c r="HG341">
        <v>26.1657</v>
      </c>
      <c r="HH341">
        <v>30</v>
      </c>
      <c r="HI341">
        <v>26.164</v>
      </c>
      <c r="HJ341">
        <v>26.1102</v>
      </c>
      <c r="HK341">
        <v>28.4795</v>
      </c>
      <c r="HL341">
        <v>22.1655</v>
      </c>
      <c r="HM341">
        <v>100</v>
      </c>
      <c r="HN341">
        <v>24.4968</v>
      </c>
      <c r="HO341">
        <v>620.5650000000001</v>
      </c>
      <c r="HP341">
        <v>24.1234</v>
      </c>
      <c r="HQ341">
        <v>101.111</v>
      </c>
      <c r="HR341">
        <v>101.033</v>
      </c>
    </row>
    <row r="342" spans="1:226">
      <c r="A342">
        <v>326</v>
      </c>
      <c r="B342">
        <v>1679431179.5</v>
      </c>
      <c r="C342">
        <v>9266.400000095367</v>
      </c>
      <c r="D342" t="s">
        <v>1012</v>
      </c>
      <c r="E342" t="s">
        <v>1013</v>
      </c>
      <c r="F342">
        <v>5</v>
      </c>
      <c r="G342" t="s">
        <v>747</v>
      </c>
      <c r="H342" t="s">
        <v>354</v>
      </c>
      <c r="I342">
        <v>1679431172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623.3021917043139</v>
      </c>
      <c r="AK342">
        <v>605.2578606060604</v>
      </c>
      <c r="AL342">
        <v>3.350642948456823</v>
      </c>
      <c r="AM342">
        <v>64.85092903669198</v>
      </c>
      <c r="AN342">
        <f>(AP342 - AO342 + BO342*1E3/(8.314*(BQ342+273.15)) * AR342/BN342 * AQ342) * BN342/(100*BB342) * 1000/(1000 - AP342)</f>
        <v>0</v>
      </c>
      <c r="AO342">
        <v>24.0510527178929</v>
      </c>
      <c r="AP342">
        <v>24.30078131868133</v>
      </c>
      <c r="AQ342">
        <v>-5.687119385336444E-05</v>
      </c>
      <c r="AR342">
        <v>96.61974573591498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1.1</v>
      </c>
      <c r="BC342">
        <v>0.5</v>
      </c>
      <c r="BD342" t="s">
        <v>355</v>
      </c>
      <c r="BE342">
        <v>2</v>
      </c>
      <c r="BF342" t="b">
        <v>1</v>
      </c>
      <c r="BG342">
        <v>1679431172</v>
      </c>
      <c r="BH342">
        <v>567.6378148148148</v>
      </c>
      <c r="BI342">
        <v>593.2495555555555</v>
      </c>
      <c r="BJ342">
        <v>24.30540000000001</v>
      </c>
      <c r="BK342">
        <v>24.05521111111111</v>
      </c>
      <c r="BL342">
        <v>571.1818518518518</v>
      </c>
      <c r="BM342">
        <v>24.40122592592593</v>
      </c>
      <c r="BN342">
        <v>500.0644074074074</v>
      </c>
      <c r="BO342">
        <v>89.76514444444446</v>
      </c>
      <c r="BP342">
        <v>0.09999303333333333</v>
      </c>
      <c r="BQ342">
        <v>26.88137777777778</v>
      </c>
      <c r="BR342">
        <v>27.50505185185185</v>
      </c>
      <c r="BS342">
        <v>999.9000000000001</v>
      </c>
      <c r="BT342">
        <v>0</v>
      </c>
      <c r="BU342">
        <v>0</v>
      </c>
      <c r="BV342">
        <v>9990.86037037037</v>
      </c>
      <c r="BW342">
        <v>0</v>
      </c>
      <c r="BX342">
        <v>13.47571481481482</v>
      </c>
      <c r="BY342">
        <v>-25.61187037037037</v>
      </c>
      <c r="BZ342">
        <v>581.778</v>
      </c>
      <c r="CA342">
        <v>607.872037037037</v>
      </c>
      <c r="CB342">
        <v>0.2501925925925926</v>
      </c>
      <c r="CC342">
        <v>593.2495555555555</v>
      </c>
      <c r="CD342">
        <v>24.05521111111111</v>
      </c>
      <c r="CE342">
        <v>2.181777407407408</v>
      </c>
      <c r="CF342">
        <v>2.159319259259259</v>
      </c>
      <c r="CG342">
        <v>18.82913703703703</v>
      </c>
      <c r="CH342">
        <v>18.66364074074074</v>
      </c>
      <c r="CI342">
        <v>2000.007037037037</v>
      </c>
      <c r="CJ342">
        <v>0.9799965185185187</v>
      </c>
      <c r="CK342">
        <v>0.02000336666666666</v>
      </c>
      <c r="CL342">
        <v>0</v>
      </c>
      <c r="CM342">
        <v>2.256822222222223</v>
      </c>
      <c r="CN342">
        <v>0</v>
      </c>
      <c r="CO342">
        <v>2208.12</v>
      </c>
      <c r="CP342">
        <v>16749.4962962963</v>
      </c>
      <c r="CQ342">
        <v>39.84237037037038</v>
      </c>
      <c r="CR342">
        <v>40.16414814814814</v>
      </c>
      <c r="CS342">
        <v>39.94196296296296</v>
      </c>
      <c r="CT342">
        <v>39.21277777777777</v>
      </c>
      <c r="CU342">
        <v>38.86548148148148</v>
      </c>
      <c r="CV342">
        <v>1960.001111111111</v>
      </c>
      <c r="CW342">
        <v>40.00518518518518</v>
      </c>
      <c r="CX342">
        <v>0</v>
      </c>
      <c r="CY342">
        <v>1679431186.5</v>
      </c>
      <c r="CZ342">
        <v>0</v>
      </c>
      <c r="DA342">
        <v>0</v>
      </c>
      <c r="DB342" t="s">
        <v>356</v>
      </c>
      <c r="DC342">
        <v>1678823626.5</v>
      </c>
      <c r="DD342">
        <v>1678823640.5</v>
      </c>
      <c r="DE342">
        <v>0</v>
      </c>
      <c r="DF342">
        <v>1.239</v>
      </c>
      <c r="DG342">
        <v>0.006</v>
      </c>
      <c r="DH342">
        <v>-2.298</v>
      </c>
      <c r="DI342">
        <v>-0.146</v>
      </c>
      <c r="DJ342">
        <v>420</v>
      </c>
      <c r="DK342">
        <v>21</v>
      </c>
      <c r="DL342">
        <v>0.57</v>
      </c>
      <c r="DM342">
        <v>0.05</v>
      </c>
      <c r="DN342">
        <v>-25.52855121951219</v>
      </c>
      <c r="DO342">
        <v>-1.413209059233483</v>
      </c>
      <c r="DP342">
        <v>0.2426176768759012</v>
      </c>
      <c r="DQ342">
        <v>0</v>
      </c>
      <c r="DR342">
        <v>0.2519878048780488</v>
      </c>
      <c r="DS342">
        <v>-0.01934236933797837</v>
      </c>
      <c r="DT342">
        <v>0.002345523512415357</v>
      </c>
      <c r="DU342">
        <v>1</v>
      </c>
      <c r="DV342">
        <v>1</v>
      </c>
      <c r="DW342">
        <v>2</v>
      </c>
      <c r="DX342" t="s">
        <v>357</v>
      </c>
      <c r="DY342">
        <v>2.98374</v>
      </c>
      <c r="DZ342">
        <v>2.7155</v>
      </c>
      <c r="EA342">
        <v>0.121172</v>
      </c>
      <c r="EB342">
        <v>0.123154</v>
      </c>
      <c r="EC342">
        <v>0.10778</v>
      </c>
      <c r="ED342">
        <v>0.104943</v>
      </c>
      <c r="EE342">
        <v>27959.5</v>
      </c>
      <c r="EF342">
        <v>27992.7</v>
      </c>
      <c r="EG342">
        <v>29565.9</v>
      </c>
      <c r="EH342">
        <v>29522.3</v>
      </c>
      <c r="EI342">
        <v>34942.8</v>
      </c>
      <c r="EJ342">
        <v>35114.2</v>
      </c>
      <c r="EK342">
        <v>41649.7</v>
      </c>
      <c r="EL342">
        <v>42066.3</v>
      </c>
      <c r="EM342">
        <v>1.97633</v>
      </c>
      <c r="EN342">
        <v>1.9051</v>
      </c>
      <c r="EO342">
        <v>0.108637</v>
      </c>
      <c r="EP342">
        <v>0</v>
      </c>
      <c r="EQ342">
        <v>25.7211</v>
      </c>
      <c r="ER342">
        <v>999.9</v>
      </c>
      <c r="ES342">
        <v>57.2</v>
      </c>
      <c r="ET342">
        <v>30.4</v>
      </c>
      <c r="EU342">
        <v>27.7788</v>
      </c>
      <c r="EV342">
        <v>62.6065</v>
      </c>
      <c r="EW342">
        <v>32.5321</v>
      </c>
      <c r="EX342">
        <v>1</v>
      </c>
      <c r="EY342">
        <v>-0.104266</v>
      </c>
      <c r="EZ342">
        <v>0.375929</v>
      </c>
      <c r="FA342">
        <v>20.3411</v>
      </c>
      <c r="FB342">
        <v>5.21699</v>
      </c>
      <c r="FC342">
        <v>12.0099</v>
      </c>
      <c r="FD342">
        <v>4.9893</v>
      </c>
      <c r="FE342">
        <v>3.2884</v>
      </c>
      <c r="FF342">
        <v>9999</v>
      </c>
      <c r="FG342">
        <v>9999</v>
      </c>
      <c r="FH342">
        <v>9999</v>
      </c>
      <c r="FI342">
        <v>999.9</v>
      </c>
      <c r="FJ342">
        <v>1.86739</v>
      </c>
      <c r="FK342">
        <v>1.86646</v>
      </c>
      <c r="FL342">
        <v>1.866</v>
      </c>
      <c r="FM342">
        <v>1.86585</v>
      </c>
      <c r="FN342">
        <v>1.86768</v>
      </c>
      <c r="FO342">
        <v>1.87022</v>
      </c>
      <c r="FP342">
        <v>1.86887</v>
      </c>
      <c r="FQ342">
        <v>1.87027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-3.611</v>
      </c>
      <c r="GF342">
        <v>-0.0959</v>
      </c>
      <c r="GG342">
        <v>-1.841240210434717</v>
      </c>
      <c r="GH342">
        <v>-0.003310856085068561</v>
      </c>
      <c r="GI342">
        <v>6.863268723063948E-07</v>
      </c>
      <c r="GJ342">
        <v>-1.919107141366201E-10</v>
      </c>
      <c r="GK342">
        <v>-0.1688837207721138</v>
      </c>
      <c r="GL342">
        <v>-0.01731051475613908</v>
      </c>
      <c r="GM342">
        <v>0.001423790055903263</v>
      </c>
      <c r="GN342">
        <v>-2.424810517790065E-05</v>
      </c>
      <c r="GO342">
        <v>3</v>
      </c>
      <c r="GP342">
        <v>2318</v>
      </c>
      <c r="GQ342">
        <v>1</v>
      </c>
      <c r="GR342">
        <v>25</v>
      </c>
      <c r="GS342">
        <v>10125.9</v>
      </c>
      <c r="GT342">
        <v>10125.6</v>
      </c>
      <c r="GU342">
        <v>1.45508</v>
      </c>
      <c r="GV342">
        <v>2.22046</v>
      </c>
      <c r="GW342">
        <v>1.39648</v>
      </c>
      <c r="GX342">
        <v>2.34985</v>
      </c>
      <c r="GY342">
        <v>1.49536</v>
      </c>
      <c r="GZ342">
        <v>2.5354</v>
      </c>
      <c r="HA342">
        <v>35.2671</v>
      </c>
      <c r="HB342">
        <v>24.0787</v>
      </c>
      <c r="HC342">
        <v>18</v>
      </c>
      <c r="HD342">
        <v>528.351</v>
      </c>
      <c r="HE342">
        <v>438.895</v>
      </c>
      <c r="HF342">
        <v>24.4916</v>
      </c>
      <c r="HG342">
        <v>26.1647</v>
      </c>
      <c r="HH342">
        <v>29.9999</v>
      </c>
      <c r="HI342">
        <v>26.1631</v>
      </c>
      <c r="HJ342">
        <v>26.1097</v>
      </c>
      <c r="HK342">
        <v>29.1278</v>
      </c>
      <c r="HL342">
        <v>21.89</v>
      </c>
      <c r="HM342">
        <v>100</v>
      </c>
      <c r="HN342">
        <v>24.5921</v>
      </c>
      <c r="HO342">
        <v>640.671</v>
      </c>
      <c r="HP342">
        <v>24.1234</v>
      </c>
      <c r="HQ342">
        <v>101.111</v>
      </c>
      <c r="HR342">
        <v>101.032</v>
      </c>
    </row>
    <row r="343" spans="1:226">
      <c r="A343">
        <v>327</v>
      </c>
      <c r="B343">
        <v>1679431184.5</v>
      </c>
      <c r="C343">
        <v>9271.400000095367</v>
      </c>
      <c r="D343" t="s">
        <v>1014</v>
      </c>
      <c r="E343" t="s">
        <v>1015</v>
      </c>
      <c r="F343">
        <v>5</v>
      </c>
      <c r="G343" t="s">
        <v>747</v>
      </c>
      <c r="H343" t="s">
        <v>354</v>
      </c>
      <c r="I343">
        <v>1679431176.714286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640.550112027101</v>
      </c>
      <c r="AK343">
        <v>622.3531878787877</v>
      </c>
      <c r="AL343">
        <v>3.418860434747004</v>
      </c>
      <c r="AM343">
        <v>64.85092903669198</v>
      </c>
      <c r="AN343">
        <f>(AP343 - AO343 + BO343*1E3/(8.314*(BQ343+273.15)) * AR343/BN343 * AQ343) * BN343/(100*BB343) * 1000/(1000 - AP343)</f>
        <v>0</v>
      </c>
      <c r="AO343">
        <v>24.06827639798245</v>
      </c>
      <c r="AP343">
        <v>24.31187142857144</v>
      </c>
      <c r="AQ343">
        <v>-1.768581345228577E-05</v>
      </c>
      <c r="AR343">
        <v>96.61974573591498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1.1</v>
      </c>
      <c r="BC343">
        <v>0.5</v>
      </c>
      <c r="BD343" t="s">
        <v>355</v>
      </c>
      <c r="BE343">
        <v>2</v>
      </c>
      <c r="BF343" t="b">
        <v>1</v>
      </c>
      <c r="BG343">
        <v>1679431176.714286</v>
      </c>
      <c r="BH343">
        <v>583.1344285714287</v>
      </c>
      <c r="BI343">
        <v>608.9012857142858</v>
      </c>
      <c r="BJ343">
        <v>24.30392857142857</v>
      </c>
      <c r="BK343">
        <v>24.06229642857143</v>
      </c>
      <c r="BL343">
        <v>586.7205714285714</v>
      </c>
      <c r="BM343">
        <v>24.39977857142858</v>
      </c>
      <c r="BN343">
        <v>500.0707857142857</v>
      </c>
      <c r="BO343">
        <v>89.76236071428572</v>
      </c>
      <c r="BP343">
        <v>0.1000490142857143</v>
      </c>
      <c r="BQ343">
        <v>26.87570714285715</v>
      </c>
      <c r="BR343">
        <v>27.49868928571429</v>
      </c>
      <c r="BS343">
        <v>999.9000000000002</v>
      </c>
      <c r="BT343">
        <v>0</v>
      </c>
      <c r="BU343">
        <v>0</v>
      </c>
      <c r="BV343">
        <v>9985.294642857143</v>
      </c>
      <c r="BW343">
        <v>0</v>
      </c>
      <c r="BX343">
        <v>13.46463571428571</v>
      </c>
      <c r="BY343">
        <v>-25.76691071428572</v>
      </c>
      <c r="BZ343">
        <v>597.6598214285715</v>
      </c>
      <c r="CA343">
        <v>623.9142857142858</v>
      </c>
      <c r="CB343">
        <v>0.2416443571428572</v>
      </c>
      <c r="CC343">
        <v>608.9012857142858</v>
      </c>
      <c r="CD343">
        <v>24.06229642857143</v>
      </c>
      <c r="CE343">
        <v>2.181578214285715</v>
      </c>
      <c r="CF343">
        <v>2.159888571428571</v>
      </c>
      <c r="CG343">
        <v>18.827675</v>
      </c>
      <c r="CH343">
        <v>18.66785</v>
      </c>
      <c r="CI343">
        <v>2000.021071428571</v>
      </c>
      <c r="CJ343">
        <v>0.9800010714285714</v>
      </c>
      <c r="CK343">
        <v>0.019999</v>
      </c>
      <c r="CL343">
        <v>0</v>
      </c>
      <c r="CM343">
        <v>2.216982142857143</v>
      </c>
      <c r="CN343">
        <v>0</v>
      </c>
      <c r="CO343">
        <v>2208.588928571429</v>
      </c>
      <c r="CP343">
        <v>16749.64285714286</v>
      </c>
      <c r="CQ343">
        <v>39.78771428571428</v>
      </c>
      <c r="CR343">
        <v>40.12028571428571</v>
      </c>
      <c r="CS343">
        <v>39.89935714285713</v>
      </c>
      <c r="CT343">
        <v>39.1627857142857</v>
      </c>
      <c r="CU343">
        <v>38.81678571428571</v>
      </c>
      <c r="CV343">
        <v>1960.022142857143</v>
      </c>
      <c r="CW343">
        <v>39.99892857142857</v>
      </c>
      <c r="CX343">
        <v>0</v>
      </c>
      <c r="CY343">
        <v>1679431191.9</v>
      </c>
      <c r="CZ343">
        <v>0</v>
      </c>
      <c r="DA343">
        <v>0</v>
      </c>
      <c r="DB343" t="s">
        <v>356</v>
      </c>
      <c r="DC343">
        <v>1678823626.5</v>
      </c>
      <c r="DD343">
        <v>1678823640.5</v>
      </c>
      <c r="DE343">
        <v>0</v>
      </c>
      <c r="DF343">
        <v>1.239</v>
      </c>
      <c r="DG343">
        <v>0.006</v>
      </c>
      <c r="DH343">
        <v>-2.298</v>
      </c>
      <c r="DI343">
        <v>-0.146</v>
      </c>
      <c r="DJ343">
        <v>420</v>
      </c>
      <c r="DK343">
        <v>21</v>
      </c>
      <c r="DL343">
        <v>0.57</v>
      </c>
      <c r="DM343">
        <v>0.05</v>
      </c>
      <c r="DN343">
        <v>-25.71298780487805</v>
      </c>
      <c r="DO343">
        <v>-1.675321254355437</v>
      </c>
      <c r="DP343">
        <v>0.2073782054488406</v>
      </c>
      <c r="DQ343">
        <v>0</v>
      </c>
      <c r="DR343">
        <v>0.2444178048780488</v>
      </c>
      <c r="DS343">
        <v>-0.08658934494773482</v>
      </c>
      <c r="DT343">
        <v>0.01096128714895871</v>
      </c>
      <c r="DU343">
        <v>1</v>
      </c>
      <c r="DV343">
        <v>1</v>
      </c>
      <c r="DW343">
        <v>2</v>
      </c>
      <c r="DX343" t="s">
        <v>357</v>
      </c>
      <c r="DY343">
        <v>2.98343</v>
      </c>
      <c r="DZ343">
        <v>2.71545</v>
      </c>
      <c r="EA343">
        <v>0.123543</v>
      </c>
      <c r="EB343">
        <v>0.12548</v>
      </c>
      <c r="EC343">
        <v>0.107821</v>
      </c>
      <c r="ED343">
        <v>0.105028</v>
      </c>
      <c r="EE343">
        <v>27883.3</v>
      </c>
      <c r="EF343">
        <v>27918.8</v>
      </c>
      <c r="EG343">
        <v>29565.1</v>
      </c>
      <c r="EH343">
        <v>29522.7</v>
      </c>
      <c r="EI343">
        <v>34939.8</v>
      </c>
      <c r="EJ343">
        <v>35110.9</v>
      </c>
      <c r="EK343">
        <v>41648.1</v>
      </c>
      <c r="EL343">
        <v>42066.4</v>
      </c>
      <c r="EM343">
        <v>1.97582</v>
      </c>
      <c r="EN343">
        <v>1.90497</v>
      </c>
      <c r="EO343">
        <v>0.108197</v>
      </c>
      <c r="EP343">
        <v>0</v>
      </c>
      <c r="EQ343">
        <v>25.7184</v>
      </c>
      <c r="ER343">
        <v>999.9</v>
      </c>
      <c r="ES343">
        <v>57.2</v>
      </c>
      <c r="ET343">
        <v>30.4</v>
      </c>
      <c r="EU343">
        <v>27.7801</v>
      </c>
      <c r="EV343">
        <v>62.7665</v>
      </c>
      <c r="EW343">
        <v>32.8045</v>
      </c>
      <c r="EX343">
        <v>1</v>
      </c>
      <c r="EY343">
        <v>-0.105381</v>
      </c>
      <c r="EZ343">
        <v>0.090207</v>
      </c>
      <c r="FA343">
        <v>20.3418</v>
      </c>
      <c r="FB343">
        <v>5.21864</v>
      </c>
      <c r="FC343">
        <v>12.0099</v>
      </c>
      <c r="FD343">
        <v>4.98975</v>
      </c>
      <c r="FE343">
        <v>3.28865</v>
      </c>
      <c r="FF343">
        <v>9999</v>
      </c>
      <c r="FG343">
        <v>9999</v>
      </c>
      <c r="FH343">
        <v>9999</v>
      </c>
      <c r="FI343">
        <v>999.9</v>
      </c>
      <c r="FJ343">
        <v>1.86738</v>
      </c>
      <c r="FK343">
        <v>1.86646</v>
      </c>
      <c r="FL343">
        <v>1.86599</v>
      </c>
      <c r="FM343">
        <v>1.86584</v>
      </c>
      <c r="FN343">
        <v>1.86768</v>
      </c>
      <c r="FO343">
        <v>1.87021</v>
      </c>
      <c r="FP343">
        <v>1.86887</v>
      </c>
      <c r="FQ343">
        <v>1.87027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-3.656</v>
      </c>
      <c r="GF343">
        <v>-0.09569999999999999</v>
      </c>
      <c r="GG343">
        <v>-1.841240210434717</v>
      </c>
      <c r="GH343">
        <v>-0.003310856085068561</v>
      </c>
      <c r="GI343">
        <v>6.863268723063948E-07</v>
      </c>
      <c r="GJ343">
        <v>-1.919107141366201E-10</v>
      </c>
      <c r="GK343">
        <v>-0.1688837207721138</v>
      </c>
      <c r="GL343">
        <v>-0.01731051475613908</v>
      </c>
      <c r="GM343">
        <v>0.001423790055903263</v>
      </c>
      <c r="GN343">
        <v>-2.424810517790065E-05</v>
      </c>
      <c r="GO343">
        <v>3</v>
      </c>
      <c r="GP343">
        <v>2318</v>
      </c>
      <c r="GQ343">
        <v>1</v>
      </c>
      <c r="GR343">
        <v>25</v>
      </c>
      <c r="GS343">
        <v>10126</v>
      </c>
      <c r="GT343">
        <v>10125.7</v>
      </c>
      <c r="GU343">
        <v>1.48438</v>
      </c>
      <c r="GV343">
        <v>2.229</v>
      </c>
      <c r="GW343">
        <v>1.39648</v>
      </c>
      <c r="GX343">
        <v>2.34985</v>
      </c>
      <c r="GY343">
        <v>1.49536</v>
      </c>
      <c r="GZ343">
        <v>2.50854</v>
      </c>
      <c r="HA343">
        <v>35.244</v>
      </c>
      <c r="HB343">
        <v>24.07</v>
      </c>
      <c r="HC343">
        <v>18</v>
      </c>
      <c r="HD343">
        <v>528.019</v>
      </c>
      <c r="HE343">
        <v>438.819</v>
      </c>
      <c r="HF343">
        <v>24.5618</v>
      </c>
      <c r="HG343">
        <v>26.1647</v>
      </c>
      <c r="HH343">
        <v>29.9994</v>
      </c>
      <c r="HI343">
        <v>26.1631</v>
      </c>
      <c r="HJ343">
        <v>26.1097</v>
      </c>
      <c r="HK343">
        <v>29.7161</v>
      </c>
      <c r="HL343">
        <v>21.89</v>
      </c>
      <c r="HM343">
        <v>100</v>
      </c>
      <c r="HN343">
        <v>24.5969</v>
      </c>
      <c r="HO343">
        <v>654.079</v>
      </c>
      <c r="HP343">
        <v>24.1234</v>
      </c>
      <c r="HQ343">
        <v>101.108</v>
      </c>
      <c r="HR343">
        <v>101.033</v>
      </c>
    </row>
    <row r="344" spans="1:226">
      <c r="A344">
        <v>328</v>
      </c>
      <c r="B344">
        <v>1679431189.5</v>
      </c>
      <c r="C344">
        <v>9276.400000095367</v>
      </c>
      <c r="D344" t="s">
        <v>1016</v>
      </c>
      <c r="E344" t="s">
        <v>1017</v>
      </c>
      <c r="F344">
        <v>5</v>
      </c>
      <c r="G344" t="s">
        <v>747</v>
      </c>
      <c r="H344" t="s">
        <v>354</v>
      </c>
      <c r="I344">
        <v>1679431182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657.7776819173805</v>
      </c>
      <c r="AK344">
        <v>639.4913696969696</v>
      </c>
      <c r="AL344">
        <v>3.439086702539394</v>
      </c>
      <c r="AM344">
        <v>64.85092903669198</v>
      </c>
      <c r="AN344">
        <f>(AP344 - AO344 + BO344*1E3/(8.314*(BQ344+273.15)) * AR344/BN344 * AQ344) * BN344/(100*BB344) * 1000/(1000 - AP344)</f>
        <v>0</v>
      </c>
      <c r="AO344">
        <v>24.09049208161018</v>
      </c>
      <c r="AP344">
        <v>24.33484505494508</v>
      </c>
      <c r="AQ344">
        <v>0.005457144071672975</v>
      </c>
      <c r="AR344">
        <v>96.61974573591498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1.1</v>
      </c>
      <c r="BC344">
        <v>0.5</v>
      </c>
      <c r="BD344" t="s">
        <v>355</v>
      </c>
      <c r="BE344">
        <v>2</v>
      </c>
      <c r="BF344" t="b">
        <v>1</v>
      </c>
      <c r="BG344">
        <v>1679431182</v>
      </c>
      <c r="BH344">
        <v>600.5896666666666</v>
      </c>
      <c r="BI344">
        <v>626.5811111111111</v>
      </c>
      <c r="BJ344">
        <v>24.31093333333333</v>
      </c>
      <c r="BK344">
        <v>24.07432592592593</v>
      </c>
      <c r="BL344">
        <v>604.223</v>
      </c>
      <c r="BM344">
        <v>24.40671851851852</v>
      </c>
      <c r="BN344">
        <v>500.0725185185186</v>
      </c>
      <c r="BO344">
        <v>89.76114444444444</v>
      </c>
      <c r="BP344">
        <v>0.1000047814814815</v>
      </c>
      <c r="BQ344">
        <v>26.87272592592592</v>
      </c>
      <c r="BR344">
        <v>27.49573703703704</v>
      </c>
      <c r="BS344">
        <v>999.9000000000001</v>
      </c>
      <c r="BT344">
        <v>0</v>
      </c>
      <c r="BU344">
        <v>0</v>
      </c>
      <c r="BV344">
        <v>9992.686296296297</v>
      </c>
      <c r="BW344">
        <v>0</v>
      </c>
      <c r="BX344">
        <v>13.46837037037037</v>
      </c>
      <c r="BY344">
        <v>-25.99156666666667</v>
      </c>
      <c r="BZ344">
        <v>615.5543333333334</v>
      </c>
      <c r="CA344">
        <v>642.0380370370372</v>
      </c>
      <c r="CB344">
        <v>0.2366125555555555</v>
      </c>
      <c r="CC344">
        <v>626.5811111111111</v>
      </c>
      <c r="CD344">
        <v>24.07432592592593</v>
      </c>
      <c r="CE344">
        <v>2.182177037037037</v>
      </c>
      <c r="CF344">
        <v>2.16093962962963</v>
      </c>
      <c r="CG344">
        <v>18.83205925925926</v>
      </c>
      <c r="CH344">
        <v>18.67562592592592</v>
      </c>
      <c r="CI344">
        <v>1999.996666666666</v>
      </c>
      <c r="CJ344">
        <v>0.9800047407407406</v>
      </c>
      <c r="CK344">
        <v>0.01999547037037037</v>
      </c>
      <c r="CL344">
        <v>0</v>
      </c>
      <c r="CM344">
        <v>2.287318518518518</v>
      </c>
      <c r="CN344">
        <v>0</v>
      </c>
      <c r="CO344">
        <v>2209.118888888889</v>
      </c>
      <c r="CP344">
        <v>16749.44444444445</v>
      </c>
      <c r="CQ344">
        <v>39.73114814814814</v>
      </c>
      <c r="CR344">
        <v>40.07155555555555</v>
      </c>
      <c r="CS344">
        <v>39.85162962962963</v>
      </c>
      <c r="CT344">
        <v>39.10622222222222</v>
      </c>
      <c r="CU344">
        <v>38.76829629629629</v>
      </c>
      <c r="CV344">
        <v>1960.004814814815</v>
      </c>
      <c r="CW344">
        <v>39.99296296296296</v>
      </c>
      <c r="CX344">
        <v>0</v>
      </c>
      <c r="CY344">
        <v>1679431196.7</v>
      </c>
      <c r="CZ344">
        <v>0</v>
      </c>
      <c r="DA344">
        <v>0</v>
      </c>
      <c r="DB344" t="s">
        <v>356</v>
      </c>
      <c r="DC344">
        <v>1678823626.5</v>
      </c>
      <c r="DD344">
        <v>1678823640.5</v>
      </c>
      <c r="DE344">
        <v>0</v>
      </c>
      <c r="DF344">
        <v>1.239</v>
      </c>
      <c r="DG344">
        <v>0.006</v>
      </c>
      <c r="DH344">
        <v>-2.298</v>
      </c>
      <c r="DI344">
        <v>-0.146</v>
      </c>
      <c r="DJ344">
        <v>420</v>
      </c>
      <c r="DK344">
        <v>21</v>
      </c>
      <c r="DL344">
        <v>0.57</v>
      </c>
      <c r="DM344">
        <v>0.05</v>
      </c>
      <c r="DN344">
        <v>-25.86053170731707</v>
      </c>
      <c r="DO344">
        <v>-2.592850871080158</v>
      </c>
      <c r="DP344">
        <v>0.2571072647359696</v>
      </c>
      <c r="DQ344">
        <v>0</v>
      </c>
      <c r="DR344">
        <v>0.2402034146341464</v>
      </c>
      <c r="DS344">
        <v>-0.07754841114982532</v>
      </c>
      <c r="DT344">
        <v>0.01109138580484787</v>
      </c>
      <c r="DU344">
        <v>1</v>
      </c>
      <c r="DV344">
        <v>1</v>
      </c>
      <c r="DW344">
        <v>2</v>
      </c>
      <c r="DX344" t="s">
        <v>357</v>
      </c>
      <c r="DY344">
        <v>2.98355</v>
      </c>
      <c r="DZ344">
        <v>2.71564</v>
      </c>
      <c r="EA344">
        <v>0.125901</v>
      </c>
      <c r="EB344">
        <v>0.12779</v>
      </c>
      <c r="EC344">
        <v>0.10789</v>
      </c>
      <c r="ED344">
        <v>0.105038</v>
      </c>
      <c r="EE344">
        <v>27809.2</v>
      </c>
      <c r="EF344">
        <v>27845.3</v>
      </c>
      <c r="EG344">
        <v>29566</v>
      </c>
      <c r="EH344">
        <v>29522.9</v>
      </c>
      <c r="EI344">
        <v>34938.3</v>
      </c>
      <c r="EJ344">
        <v>35111</v>
      </c>
      <c r="EK344">
        <v>41649.5</v>
      </c>
      <c r="EL344">
        <v>42066.9</v>
      </c>
      <c r="EM344">
        <v>1.97623</v>
      </c>
      <c r="EN344">
        <v>1.90523</v>
      </c>
      <c r="EO344">
        <v>0.109244</v>
      </c>
      <c r="EP344">
        <v>0</v>
      </c>
      <c r="EQ344">
        <v>25.7156</v>
      </c>
      <c r="ER344">
        <v>999.9</v>
      </c>
      <c r="ES344">
        <v>57.2</v>
      </c>
      <c r="ET344">
        <v>30.4</v>
      </c>
      <c r="EU344">
        <v>27.7781</v>
      </c>
      <c r="EV344">
        <v>62.4465</v>
      </c>
      <c r="EW344">
        <v>32.9487</v>
      </c>
      <c r="EX344">
        <v>1</v>
      </c>
      <c r="EY344">
        <v>-0.105534</v>
      </c>
      <c r="EZ344">
        <v>0.224703</v>
      </c>
      <c r="FA344">
        <v>20.3418</v>
      </c>
      <c r="FB344">
        <v>5.21819</v>
      </c>
      <c r="FC344">
        <v>12.0099</v>
      </c>
      <c r="FD344">
        <v>4.98975</v>
      </c>
      <c r="FE344">
        <v>3.28858</v>
      </c>
      <c r="FF344">
        <v>9999</v>
      </c>
      <c r="FG344">
        <v>9999</v>
      </c>
      <c r="FH344">
        <v>9999</v>
      </c>
      <c r="FI344">
        <v>999.9</v>
      </c>
      <c r="FJ344">
        <v>1.86739</v>
      </c>
      <c r="FK344">
        <v>1.86646</v>
      </c>
      <c r="FL344">
        <v>1.86599</v>
      </c>
      <c r="FM344">
        <v>1.86584</v>
      </c>
      <c r="FN344">
        <v>1.86768</v>
      </c>
      <c r="FO344">
        <v>1.8702</v>
      </c>
      <c r="FP344">
        <v>1.86884</v>
      </c>
      <c r="FQ344">
        <v>1.87024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-3.701</v>
      </c>
      <c r="GF344">
        <v>-0.0956</v>
      </c>
      <c r="GG344">
        <v>-1.841240210434717</v>
      </c>
      <c r="GH344">
        <v>-0.003310856085068561</v>
      </c>
      <c r="GI344">
        <v>6.863268723063948E-07</v>
      </c>
      <c r="GJ344">
        <v>-1.919107141366201E-10</v>
      </c>
      <c r="GK344">
        <v>-0.1688837207721138</v>
      </c>
      <c r="GL344">
        <v>-0.01731051475613908</v>
      </c>
      <c r="GM344">
        <v>0.001423790055903263</v>
      </c>
      <c r="GN344">
        <v>-2.424810517790065E-05</v>
      </c>
      <c r="GO344">
        <v>3</v>
      </c>
      <c r="GP344">
        <v>2318</v>
      </c>
      <c r="GQ344">
        <v>1</v>
      </c>
      <c r="GR344">
        <v>25</v>
      </c>
      <c r="GS344">
        <v>10126</v>
      </c>
      <c r="GT344">
        <v>10125.8</v>
      </c>
      <c r="GU344">
        <v>1.51611</v>
      </c>
      <c r="GV344">
        <v>2.22778</v>
      </c>
      <c r="GW344">
        <v>1.39771</v>
      </c>
      <c r="GX344">
        <v>2.34985</v>
      </c>
      <c r="GY344">
        <v>1.49536</v>
      </c>
      <c r="GZ344">
        <v>2.42188</v>
      </c>
      <c r="HA344">
        <v>35.2671</v>
      </c>
      <c r="HB344">
        <v>24.07</v>
      </c>
      <c r="HC344">
        <v>18</v>
      </c>
      <c r="HD344">
        <v>528.285</v>
      </c>
      <c r="HE344">
        <v>438.97</v>
      </c>
      <c r="HF344">
        <v>24.6021</v>
      </c>
      <c r="HG344">
        <v>26.164</v>
      </c>
      <c r="HH344">
        <v>29.9999</v>
      </c>
      <c r="HI344">
        <v>26.1631</v>
      </c>
      <c r="HJ344">
        <v>26.1097</v>
      </c>
      <c r="HK344">
        <v>30.3638</v>
      </c>
      <c r="HL344">
        <v>21.89</v>
      </c>
      <c r="HM344">
        <v>100</v>
      </c>
      <c r="HN344">
        <v>24.5989</v>
      </c>
      <c r="HO344">
        <v>674.348</v>
      </c>
      <c r="HP344">
        <v>24.1234</v>
      </c>
      <c r="HQ344">
        <v>101.111</v>
      </c>
      <c r="HR344">
        <v>101.034</v>
      </c>
    </row>
    <row r="345" spans="1:226">
      <c r="A345">
        <v>329</v>
      </c>
      <c r="B345">
        <v>1679431194.5</v>
      </c>
      <c r="C345">
        <v>9281.400000095367</v>
      </c>
      <c r="D345" t="s">
        <v>1018</v>
      </c>
      <c r="E345" t="s">
        <v>1019</v>
      </c>
      <c r="F345">
        <v>5</v>
      </c>
      <c r="G345" t="s">
        <v>747</v>
      </c>
      <c r="H345" t="s">
        <v>354</v>
      </c>
      <c r="I345">
        <v>1679431186.714286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675.0539186590055</v>
      </c>
      <c r="AK345">
        <v>656.7152727272725</v>
      </c>
      <c r="AL345">
        <v>3.444299924830432</v>
      </c>
      <c r="AM345">
        <v>64.85092903669198</v>
      </c>
      <c r="AN345">
        <f>(AP345 - AO345 + BO345*1E3/(8.314*(BQ345+273.15)) * AR345/BN345 * AQ345) * BN345/(100*BB345) * 1000/(1000 - AP345)</f>
        <v>0</v>
      </c>
      <c r="AO345">
        <v>24.09129765054459</v>
      </c>
      <c r="AP345">
        <v>24.34100329670332</v>
      </c>
      <c r="AQ345">
        <v>0.001053339039086754</v>
      </c>
      <c r="AR345">
        <v>96.61974573591498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1.1</v>
      </c>
      <c r="BC345">
        <v>0.5</v>
      </c>
      <c r="BD345" t="s">
        <v>355</v>
      </c>
      <c r="BE345">
        <v>2</v>
      </c>
      <c r="BF345" t="b">
        <v>1</v>
      </c>
      <c r="BG345">
        <v>1679431186.714286</v>
      </c>
      <c r="BH345">
        <v>616.3095</v>
      </c>
      <c r="BI345">
        <v>642.4569642857143</v>
      </c>
      <c r="BJ345">
        <v>24.32286785714285</v>
      </c>
      <c r="BK345">
        <v>24.08629285714285</v>
      </c>
      <c r="BL345">
        <v>619.9852857142857</v>
      </c>
      <c r="BM345">
        <v>24.41855</v>
      </c>
      <c r="BN345">
        <v>500.0741428571429</v>
      </c>
      <c r="BO345">
        <v>89.76159642857142</v>
      </c>
      <c r="BP345">
        <v>0.10003725</v>
      </c>
      <c r="BQ345">
        <v>26.87161071428572</v>
      </c>
      <c r="BR345">
        <v>27.49728571428571</v>
      </c>
      <c r="BS345">
        <v>999.9000000000002</v>
      </c>
      <c r="BT345">
        <v>0</v>
      </c>
      <c r="BU345">
        <v>0</v>
      </c>
      <c r="BV345">
        <v>9989.548571428571</v>
      </c>
      <c r="BW345">
        <v>0</v>
      </c>
      <c r="BX345">
        <v>13.47686428571429</v>
      </c>
      <c r="BY345">
        <v>-26.14752857142857</v>
      </c>
      <c r="BZ345">
        <v>631.6737857142856</v>
      </c>
      <c r="CA345">
        <v>658.3134642857142</v>
      </c>
      <c r="CB345">
        <v>0.2365783928571429</v>
      </c>
      <c r="CC345">
        <v>642.4569642857143</v>
      </c>
      <c r="CD345">
        <v>24.08629285714285</v>
      </c>
      <c r="CE345">
        <v>2.183258928571429</v>
      </c>
      <c r="CF345">
        <v>2.162024642857143</v>
      </c>
      <c r="CG345">
        <v>18.83998928571429</v>
      </c>
      <c r="CH345">
        <v>18.68365714285715</v>
      </c>
      <c r="CI345">
        <v>1999.986428571429</v>
      </c>
      <c r="CJ345">
        <v>0.9800063928571426</v>
      </c>
      <c r="CK345">
        <v>0.01999390714285715</v>
      </c>
      <c r="CL345">
        <v>0</v>
      </c>
      <c r="CM345">
        <v>2.237732142857143</v>
      </c>
      <c r="CN345">
        <v>0</v>
      </c>
      <c r="CO345">
        <v>2209.732857142857</v>
      </c>
      <c r="CP345">
        <v>16749.375</v>
      </c>
      <c r="CQ345">
        <v>39.68057142857143</v>
      </c>
      <c r="CR345">
        <v>40.0332857142857</v>
      </c>
      <c r="CS345">
        <v>39.81007142857143</v>
      </c>
      <c r="CT345">
        <v>39.06007142857143</v>
      </c>
      <c r="CU345">
        <v>38.72525</v>
      </c>
      <c r="CV345">
        <v>1959.9975</v>
      </c>
      <c r="CW345">
        <v>39.98964285714286</v>
      </c>
      <c r="CX345">
        <v>0</v>
      </c>
      <c r="CY345">
        <v>1679431201.5</v>
      </c>
      <c r="CZ345">
        <v>0</v>
      </c>
      <c r="DA345">
        <v>0</v>
      </c>
      <c r="DB345" t="s">
        <v>356</v>
      </c>
      <c r="DC345">
        <v>1678823626.5</v>
      </c>
      <c r="DD345">
        <v>1678823640.5</v>
      </c>
      <c r="DE345">
        <v>0</v>
      </c>
      <c r="DF345">
        <v>1.239</v>
      </c>
      <c r="DG345">
        <v>0.006</v>
      </c>
      <c r="DH345">
        <v>-2.298</v>
      </c>
      <c r="DI345">
        <v>-0.146</v>
      </c>
      <c r="DJ345">
        <v>420</v>
      </c>
      <c r="DK345">
        <v>21</v>
      </c>
      <c r="DL345">
        <v>0.57</v>
      </c>
      <c r="DM345">
        <v>0.05</v>
      </c>
      <c r="DN345">
        <v>-26.00310487804878</v>
      </c>
      <c r="DO345">
        <v>-2.180318466898976</v>
      </c>
      <c r="DP345">
        <v>0.2218811074198592</v>
      </c>
      <c r="DQ345">
        <v>0</v>
      </c>
      <c r="DR345">
        <v>0.2398548048780488</v>
      </c>
      <c r="DS345">
        <v>-0.01883657142857071</v>
      </c>
      <c r="DT345">
        <v>0.01086196326686423</v>
      </c>
      <c r="DU345">
        <v>1</v>
      </c>
      <c r="DV345">
        <v>1</v>
      </c>
      <c r="DW345">
        <v>2</v>
      </c>
      <c r="DX345" t="s">
        <v>357</v>
      </c>
      <c r="DY345">
        <v>2.98385</v>
      </c>
      <c r="DZ345">
        <v>2.71561</v>
      </c>
      <c r="EA345">
        <v>0.128228</v>
      </c>
      <c r="EB345">
        <v>0.13008</v>
      </c>
      <c r="EC345">
        <v>0.107908</v>
      </c>
      <c r="ED345">
        <v>0.105027</v>
      </c>
      <c r="EE345">
        <v>27734.9</v>
      </c>
      <c r="EF345">
        <v>27772.4</v>
      </c>
      <c r="EG345">
        <v>29565.7</v>
      </c>
      <c r="EH345">
        <v>29523.1</v>
      </c>
      <c r="EI345">
        <v>34937.1</v>
      </c>
      <c r="EJ345">
        <v>35111.6</v>
      </c>
      <c r="EK345">
        <v>41648.9</v>
      </c>
      <c r="EL345">
        <v>42067.1</v>
      </c>
      <c r="EM345">
        <v>1.97595</v>
      </c>
      <c r="EN345">
        <v>1.90513</v>
      </c>
      <c r="EO345">
        <v>0.108819</v>
      </c>
      <c r="EP345">
        <v>0</v>
      </c>
      <c r="EQ345">
        <v>25.7141</v>
      </c>
      <c r="ER345">
        <v>999.9</v>
      </c>
      <c r="ES345">
        <v>57.2</v>
      </c>
      <c r="ET345">
        <v>30.4</v>
      </c>
      <c r="EU345">
        <v>27.7757</v>
      </c>
      <c r="EV345">
        <v>62.4565</v>
      </c>
      <c r="EW345">
        <v>32.4399</v>
      </c>
      <c r="EX345">
        <v>1</v>
      </c>
      <c r="EY345">
        <v>-0.105198</v>
      </c>
      <c r="EZ345">
        <v>0.295801</v>
      </c>
      <c r="FA345">
        <v>20.3419</v>
      </c>
      <c r="FB345">
        <v>5.21879</v>
      </c>
      <c r="FC345">
        <v>12.0099</v>
      </c>
      <c r="FD345">
        <v>4.9897</v>
      </c>
      <c r="FE345">
        <v>3.28865</v>
      </c>
      <c r="FF345">
        <v>9999</v>
      </c>
      <c r="FG345">
        <v>9999</v>
      </c>
      <c r="FH345">
        <v>9999</v>
      </c>
      <c r="FI345">
        <v>999.9</v>
      </c>
      <c r="FJ345">
        <v>1.86738</v>
      </c>
      <c r="FK345">
        <v>1.86646</v>
      </c>
      <c r="FL345">
        <v>1.86598</v>
      </c>
      <c r="FM345">
        <v>1.86584</v>
      </c>
      <c r="FN345">
        <v>1.86768</v>
      </c>
      <c r="FO345">
        <v>1.87022</v>
      </c>
      <c r="FP345">
        <v>1.86885</v>
      </c>
      <c r="FQ345">
        <v>1.87026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-3.746</v>
      </c>
      <c r="GF345">
        <v>-0.0956</v>
      </c>
      <c r="GG345">
        <v>-1.841240210434717</v>
      </c>
      <c r="GH345">
        <v>-0.003310856085068561</v>
      </c>
      <c r="GI345">
        <v>6.863268723063948E-07</v>
      </c>
      <c r="GJ345">
        <v>-1.919107141366201E-10</v>
      </c>
      <c r="GK345">
        <v>-0.1688837207721138</v>
      </c>
      <c r="GL345">
        <v>-0.01731051475613908</v>
      </c>
      <c r="GM345">
        <v>0.001423790055903263</v>
      </c>
      <c r="GN345">
        <v>-2.424810517790065E-05</v>
      </c>
      <c r="GO345">
        <v>3</v>
      </c>
      <c r="GP345">
        <v>2318</v>
      </c>
      <c r="GQ345">
        <v>1</v>
      </c>
      <c r="GR345">
        <v>25</v>
      </c>
      <c r="GS345">
        <v>10126.1</v>
      </c>
      <c r="GT345">
        <v>10125.9</v>
      </c>
      <c r="GU345">
        <v>1.54541</v>
      </c>
      <c r="GV345">
        <v>2.22412</v>
      </c>
      <c r="GW345">
        <v>1.39648</v>
      </c>
      <c r="GX345">
        <v>2.35229</v>
      </c>
      <c r="GY345">
        <v>1.49536</v>
      </c>
      <c r="GZ345">
        <v>2.55005</v>
      </c>
      <c r="HA345">
        <v>35.2671</v>
      </c>
      <c r="HB345">
        <v>24.0787</v>
      </c>
      <c r="HC345">
        <v>18</v>
      </c>
      <c r="HD345">
        <v>528.087</v>
      </c>
      <c r="HE345">
        <v>438.892</v>
      </c>
      <c r="HF345">
        <v>24.61</v>
      </c>
      <c r="HG345">
        <v>26.1625</v>
      </c>
      <c r="HH345">
        <v>30.0001</v>
      </c>
      <c r="HI345">
        <v>26.1613</v>
      </c>
      <c r="HJ345">
        <v>26.1075</v>
      </c>
      <c r="HK345">
        <v>30.9414</v>
      </c>
      <c r="HL345">
        <v>21.89</v>
      </c>
      <c r="HM345">
        <v>100</v>
      </c>
      <c r="HN345">
        <v>24.601</v>
      </c>
      <c r="HO345">
        <v>687.725</v>
      </c>
      <c r="HP345">
        <v>24.1234</v>
      </c>
      <c r="HQ345">
        <v>101.11</v>
      </c>
      <c r="HR345">
        <v>101.035</v>
      </c>
    </row>
    <row r="346" spans="1:226">
      <c r="A346">
        <v>330</v>
      </c>
      <c r="B346">
        <v>1679431199.5</v>
      </c>
      <c r="C346">
        <v>9286.400000095367</v>
      </c>
      <c r="D346" t="s">
        <v>1020</v>
      </c>
      <c r="E346" t="s">
        <v>1021</v>
      </c>
      <c r="F346">
        <v>5</v>
      </c>
      <c r="G346" t="s">
        <v>747</v>
      </c>
      <c r="H346" t="s">
        <v>354</v>
      </c>
      <c r="I346">
        <v>1679431192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692.5826061449571</v>
      </c>
      <c r="AK346">
        <v>674.0140909090906</v>
      </c>
      <c r="AL346">
        <v>3.477333849157815</v>
      </c>
      <c r="AM346">
        <v>64.85092903669198</v>
      </c>
      <c r="AN346">
        <f>(AP346 - AO346 + BO346*1E3/(8.314*(BQ346+273.15)) * AR346/BN346 * AQ346) * BN346/(100*BB346) * 1000/(1000 - AP346)</f>
        <v>0</v>
      </c>
      <c r="AO346">
        <v>24.0877306575156</v>
      </c>
      <c r="AP346">
        <v>24.34396813186815</v>
      </c>
      <c r="AQ346">
        <v>0.000226734524874346</v>
      </c>
      <c r="AR346">
        <v>96.61974573591498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1.1</v>
      </c>
      <c r="BC346">
        <v>0.5</v>
      </c>
      <c r="BD346" t="s">
        <v>355</v>
      </c>
      <c r="BE346">
        <v>2</v>
      </c>
      <c r="BF346" t="b">
        <v>1</v>
      </c>
      <c r="BG346">
        <v>1679431192</v>
      </c>
      <c r="BH346">
        <v>634.011</v>
      </c>
      <c r="BI346">
        <v>660.3304444444444</v>
      </c>
      <c r="BJ346">
        <v>24.33651481481481</v>
      </c>
      <c r="BK346">
        <v>24.08962222222222</v>
      </c>
      <c r="BL346">
        <v>637.7343333333332</v>
      </c>
      <c r="BM346">
        <v>24.43207407407407</v>
      </c>
      <c r="BN346">
        <v>500.0663703703704</v>
      </c>
      <c r="BO346">
        <v>89.7621740740741</v>
      </c>
      <c r="BP346">
        <v>0.09995522962962961</v>
      </c>
      <c r="BQ346">
        <v>26.87317407407408</v>
      </c>
      <c r="BR346">
        <v>27.49907407407407</v>
      </c>
      <c r="BS346">
        <v>999.9000000000001</v>
      </c>
      <c r="BT346">
        <v>0</v>
      </c>
      <c r="BU346">
        <v>0</v>
      </c>
      <c r="BV346">
        <v>10002.2162962963</v>
      </c>
      <c r="BW346">
        <v>0</v>
      </c>
      <c r="BX346">
        <v>13.48948888888889</v>
      </c>
      <c r="BY346">
        <v>-26.31956666666667</v>
      </c>
      <c r="BZ346">
        <v>649.8255925925927</v>
      </c>
      <c r="CA346">
        <v>676.6302222222222</v>
      </c>
      <c r="CB346">
        <v>0.2468907407407407</v>
      </c>
      <c r="CC346">
        <v>660.3304444444444</v>
      </c>
      <c r="CD346">
        <v>24.08962222222222</v>
      </c>
      <c r="CE346">
        <v>2.184498148148148</v>
      </c>
      <c r="CF346">
        <v>2.162337407407407</v>
      </c>
      <c r="CG346">
        <v>18.84907777777778</v>
      </c>
      <c r="CH346">
        <v>18.68597407407407</v>
      </c>
      <c r="CI346">
        <v>1999.970740740741</v>
      </c>
      <c r="CJ346">
        <v>0.9800056666666668</v>
      </c>
      <c r="CK346">
        <v>0.01999463333333333</v>
      </c>
      <c r="CL346">
        <v>0</v>
      </c>
      <c r="CM346">
        <v>2.2619</v>
      </c>
      <c r="CN346">
        <v>0</v>
      </c>
      <c r="CO346">
        <v>2210.43962962963</v>
      </c>
      <c r="CP346">
        <v>16749.23333333333</v>
      </c>
      <c r="CQ346">
        <v>39.63633333333333</v>
      </c>
      <c r="CR346">
        <v>39.98822222222221</v>
      </c>
      <c r="CS346">
        <v>39.752</v>
      </c>
      <c r="CT346">
        <v>39.00666666666666</v>
      </c>
      <c r="CU346">
        <v>38.68037037037037</v>
      </c>
      <c r="CV346">
        <v>1959.980740740741</v>
      </c>
      <c r="CW346">
        <v>39.99</v>
      </c>
      <c r="CX346">
        <v>0</v>
      </c>
      <c r="CY346">
        <v>1679431206.9</v>
      </c>
      <c r="CZ346">
        <v>0</v>
      </c>
      <c r="DA346">
        <v>0</v>
      </c>
      <c r="DB346" t="s">
        <v>356</v>
      </c>
      <c r="DC346">
        <v>1678823626.5</v>
      </c>
      <c r="DD346">
        <v>1678823640.5</v>
      </c>
      <c r="DE346">
        <v>0</v>
      </c>
      <c r="DF346">
        <v>1.239</v>
      </c>
      <c r="DG346">
        <v>0.006</v>
      </c>
      <c r="DH346">
        <v>-2.298</v>
      </c>
      <c r="DI346">
        <v>-0.146</v>
      </c>
      <c r="DJ346">
        <v>420</v>
      </c>
      <c r="DK346">
        <v>21</v>
      </c>
      <c r="DL346">
        <v>0.57</v>
      </c>
      <c r="DM346">
        <v>0.05</v>
      </c>
      <c r="DN346">
        <v>-26.22606</v>
      </c>
      <c r="DO346">
        <v>-1.941984990619047</v>
      </c>
      <c r="DP346">
        <v>0.1963553014308497</v>
      </c>
      <c r="DQ346">
        <v>0</v>
      </c>
      <c r="DR346">
        <v>0.2409021</v>
      </c>
      <c r="DS346">
        <v>0.1111750919324578</v>
      </c>
      <c r="DT346">
        <v>0.01233352414316362</v>
      </c>
      <c r="DU346">
        <v>0</v>
      </c>
      <c r="DV346">
        <v>0</v>
      </c>
      <c r="DW346">
        <v>2</v>
      </c>
      <c r="DX346" t="s">
        <v>381</v>
      </c>
      <c r="DY346">
        <v>2.98335</v>
      </c>
      <c r="DZ346">
        <v>2.71575</v>
      </c>
      <c r="EA346">
        <v>0.130541</v>
      </c>
      <c r="EB346">
        <v>0.132297</v>
      </c>
      <c r="EC346">
        <v>0.107912</v>
      </c>
      <c r="ED346">
        <v>0.105021</v>
      </c>
      <c r="EE346">
        <v>27662</v>
      </c>
      <c r="EF346">
        <v>27702.1</v>
      </c>
      <c r="EG346">
        <v>29566.3</v>
      </c>
      <c r="EH346">
        <v>29523.5</v>
      </c>
      <c r="EI346">
        <v>34937.9</v>
      </c>
      <c r="EJ346">
        <v>35112.5</v>
      </c>
      <c r="EK346">
        <v>41650</v>
      </c>
      <c r="EL346">
        <v>42067.8</v>
      </c>
      <c r="EM346">
        <v>1.97575</v>
      </c>
      <c r="EN346">
        <v>1.90515</v>
      </c>
      <c r="EO346">
        <v>0.10946</v>
      </c>
      <c r="EP346">
        <v>0</v>
      </c>
      <c r="EQ346">
        <v>25.7141</v>
      </c>
      <c r="ER346">
        <v>999.9</v>
      </c>
      <c r="ES346">
        <v>57.2</v>
      </c>
      <c r="ET346">
        <v>30.4</v>
      </c>
      <c r="EU346">
        <v>27.7763</v>
      </c>
      <c r="EV346">
        <v>62.0165</v>
      </c>
      <c r="EW346">
        <v>32.9848</v>
      </c>
      <c r="EX346">
        <v>1</v>
      </c>
      <c r="EY346">
        <v>-0.104985</v>
      </c>
      <c r="EZ346">
        <v>0.322356</v>
      </c>
      <c r="FA346">
        <v>20.3418</v>
      </c>
      <c r="FB346">
        <v>5.21789</v>
      </c>
      <c r="FC346">
        <v>12.0099</v>
      </c>
      <c r="FD346">
        <v>4.9895</v>
      </c>
      <c r="FE346">
        <v>3.28858</v>
      </c>
      <c r="FF346">
        <v>9999</v>
      </c>
      <c r="FG346">
        <v>9999</v>
      </c>
      <c r="FH346">
        <v>9999</v>
      </c>
      <c r="FI346">
        <v>999.9</v>
      </c>
      <c r="FJ346">
        <v>1.86738</v>
      </c>
      <c r="FK346">
        <v>1.86646</v>
      </c>
      <c r="FL346">
        <v>1.86599</v>
      </c>
      <c r="FM346">
        <v>1.86584</v>
      </c>
      <c r="FN346">
        <v>1.86768</v>
      </c>
      <c r="FO346">
        <v>1.87018</v>
      </c>
      <c r="FP346">
        <v>1.86887</v>
      </c>
      <c r="FQ346">
        <v>1.87027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-3.79</v>
      </c>
      <c r="GF346">
        <v>-0.0955</v>
      </c>
      <c r="GG346">
        <v>-1.841240210434717</v>
      </c>
      <c r="GH346">
        <v>-0.003310856085068561</v>
      </c>
      <c r="GI346">
        <v>6.863268723063948E-07</v>
      </c>
      <c r="GJ346">
        <v>-1.919107141366201E-10</v>
      </c>
      <c r="GK346">
        <v>-0.1688837207721138</v>
      </c>
      <c r="GL346">
        <v>-0.01731051475613908</v>
      </c>
      <c r="GM346">
        <v>0.001423790055903263</v>
      </c>
      <c r="GN346">
        <v>-2.424810517790065E-05</v>
      </c>
      <c r="GO346">
        <v>3</v>
      </c>
      <c r="GP346">
        <v>2318</v>
      </c>
      <c r="GQ346">
        <v>1</v>
      </c>
      <c r="GR346">
        <v>25</v>
      </c>
      <c r="GS346">
        <v>10126.2</v>
      </c>
      <c r="GT346">
        <v>10126</v>
      </c>
      <c r="GU346">
        <v>1.57837</v>
      </c>
      <c r="GV346">
        <v>2.22534</v>
      </c>
      <c r="GW346">
        <v>1.39648</v>
      </c>
      <c r="GX346">
        <v>2.34985</v>
      </c>
      <c r="GY346">
        <v>1.49536</v>
      </c>
      <c r="GZ346">
        <v>2.38403</v>
      </c>
      <c r="HA346">
        <v>35.2671</v>
      </c>
      <c r="HB346">
        <v>24.07</v>
      </c>
      <c r="HC346">
        <v>18</v>
      </c>
      <c r="HD346">
        <v>527.951</v>
      </c>
      <c r="HE346">
        <v>438.907</v>
      </c>
      <c r="HF346">
        <v>24.6088</v>
      </c>
      <c r="HG346">
        <v>26.1625</v>
      </c>
      <c r="HH346">
        <v>30.0003</v>
      </c>
      <c r="HI346">
        <v>26.1609</v>
      </c>
      <c r="HJ346">
        <v>26.1075</v>
      </c>
      <c r="HK346">
        <v>31.5784</v>
      </c>
      <c r="HL346">
        <v>21.89</v>
      </c>
      <c r="HM346">
        <v>100</v>
      </c>
      <c r="HN346">
        <v>24.6051</v>
      </c>
      <c r="HO346">
        <v>707.761</v>
      </c>
      <c r="HP346">
        <v>24.1234</v>
      </c>
      <c r="HQ346">
        <v>101.112</v>
      </c>
      <c r="HR346">
        <v>101.036</v>
      </c>
    </row>
    <row r="347" spans="1:226">
      <c r="A347">
        <v>331</v>
      </c>
      <c r="B347">
        <v>1679431204.5</v>
      </c>
      <c r="C347">
        <v>9291.400000095367</v>
      </c>
      <c r="D347" t="s">
        <v>1022</v>
      </c>
      <c r="E347" t="s">
        <v>1023</v>
      </c>
      <c r="F347">
        <v>5</v>
      </c>
      <c r="G347" t="s">
        <v>747</v>
      </c>
      <c r="H347" t="s">
        <v>354</v>
      </c>
      <c r="I347">
        <v>1679431196.714286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709.4765475449078</v>
      </c>
      <c r="AK347">
        <v>691.0726242424242</v>
      </c>
      <c r="AL347">
        <v>3.403096438976664</v>
      </c>
      <c r="AM347">
        <v>64.85092903669198</v>
      </c>
      <c r="AN347">
        <f>(AP347 - AO347 + BO347*1E3/(8.314*(BQ347+273.15)) * AR347/BN347 * AQ347) * BN347/(100*BB347) * 1000/(1000 - AP347)</f>
        <v>0</v>
      </c>
      <c r="AO347">
        <v>24.08607207650316</v>
      </c>
      <c r="AP347">
        <v>24.34044835164836</v>
      </c>
      <c r="AQ347">
        <v>-7.288213948737696E-05</v>
      </c>
      <c r="AR347">
        <v>96.61974573591498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1.1</v>
      </c>
      <c r="BC347">
        <v>0.5</v>
      </c>
      <c r="BD347" t="s">
        <v>355</v>
      </c>
      <c r="BE347">
        <v>2</v>
      </c>
      <c r="BF347" t="b">
        <v>1</v>
      </c>
      <c r="BG347">
        <v>1679431196.714286</v>
      </c>
      <c r="BH347">
        <v>649.8496071428571</v>
      </c>
      <c r="BI347">
        <v>676.1921071428571</v>
      </c>
      <c r="BJ347">
        <v>24.34125357142857</v>
      </c>
      <c r="BK347">
        <v>24.08746785714285</v>
      </c>
      <c r="BL347">
        <v>653.6153571428571</v>
      </c>
      <c r="BM347">
        <v>24.43677857142857</v>
      </c>
      <c r="BN347">
        <v>500.0627857142858</v>
      </c>
      <c r="BO347">
        <v>89.762975</v>
      </c>
      <c r="BP347">
        <v>0.1000021857142857</v>
      </c>
      <c r="BQ347">
        <v>26.8737</v>
      </c>
      <c r="BR347">
        <v>27.50100714285714</v>
      </c>
      <c r="BS347">
        <v>999.9000000000002</v>
      </c>
      <c r="BT347">
        <v>0</v>
      </c>
      <c r="BU347">
        <v>0</v>
      </c>
      <c r="BV347">
        <v>9997.852499999999</v>
      </c>
      <c r="BW347">
        <v>0</v>
      </c>
      <c r="BX347">
        <v>13.48528928571429</v>
      </c>
      <c r="BY347">
        <v>-26.34247142857143</v>
      </c>
      <c r="BZ347">
        <v>666.0625714285715</v>
      </c>
      <c r="CA347">
        <v>692.8818571428573</v>
      </c>
      <c r="CB347">
        <v>0.2537870714285714</v>
      </c>
      <c r="CC347">
        <v>676.1921071428571</v>
      </c>
      <c r="CD347">
        <v>24.08746785714285</v>
      </c>
      <c r="CE347">
        <v>2.184943928571428</v>
      </c>
      <c r="CF347">
        <v>2.162163214285715</v>
      </c>
      <c r="CG347">
        <v>18.85234285714286</v>
      </c>
      <c r="CH347">
        <v>18.68468214285715</v>
      </c>
      <c r="CI347">
        <v>2000.004642857143</v>
      </c>
      <c r="CJ347">
        <v>0.9800054285714284</v>
      </c>
      <c r="CK347">
        <v>0.01999487142857143</v>
      </c>
      <c r="CL347">
        <v>0</v>
      </c>
      <c r="CM347">
        <v>2.273060714285714</v>
      </c>
      <c r="CN347">
        <v>0</v>
      </c>
      <c r="CO347">
        <v>2211.144285714286</v>
      </c>
      <c r="CP347">
        <v>16749.52142857143</v>
      </c>
      <c r="CQ347">
        <v>39.58910714285714</v>
      </c>
      <c r="CR347">
        <v>39.95732142857143</v>
      </c>
      <c r="CS347">
        <v>39.70953571428571</v>
      </c>
      <c r="CT347">
        <v>38.95960714285714</v>
      </c>
      <c r="CU347">
        <v>38.63592857142856</v>
      </c>
      <c r="CV347">
        <v>1960.014642857143</v>
      </c>
      <c r="CW347">
        <v>39.99</v>
      </c>
      <c r="CX347">
        <v>0</v>
      </c>
      <c r="CY347">
        <v>1679431211.7</v>
      </c>
      <c r="CZ347">
        <v>0</v>
      </c>
      <c r="DA347">
        <v>0</v>
      </c>
      <c r="DB347" t="s">
        <v>356</v>
      </c>
      <c r="DC347">
        <v>1678823626.5</v>
      </c>
      <c r="DD347">
        <v>1678823640.5</v>
      </c>
      <c r="DE347">
        <v>0</v>
      </c>
      <c r="DF347">
        <v>1.239</v>
      </c>
      <c r="DG347">
        <v>0.006</v>
      </c>
      <c r="DH347">
        <v>-2.298</v>
      </c>
      <c r="DI347">
        <v>-0.146</v>
      </c>
      <c r="DJ347">
        <v>420</v>
      </c>
      <c r="DK347">
        <v>21</v>
      </c>
      <c r="DL347">
        <v>0.57</v>
      </c>
      <c r="DM347">
        <v>0.05</v>
      </c>
      <c r="DN347">
        <v>-26.29671219512196</v>
      </c>
      <c r="DO347">
        <v>-0.6816710801393391</v>
      </c>
      <c r="DP347">
        <v>0.1420258928559255</v>
      </c>
      <c r="DQ347">
        <v>0</v>
      </c>
      <c r="DR347">
        <v>0.2483750731707317</v>
      </c>
      <c r="DS347">
        <v>0.09712927526132425</v>
      </c>
      <c r="DT347">
        <v>0.01043116341613716</v>
      </c>
      <c r="DU347">
        <v>1</v>
      </c>
      <c r="DV347">
        <v>1</v>
      </c>
      <c r="DW347">
        <v>2</v>
      </c>
      <c r="DX347" t="s">
        <v>357</v>
      </c>
      <c r="DY347">
        <v>2.98352</v>
      </c>
      <c r="DZ347">
        <v>2.71552</v>
      </c>
      <c r="EA347">
        <v>0.132794</v>
      </c>
      <c r="EB347">
        <v>0.134518</v>
      </c>
      <c r="EC347">
        <v>0.107909</v>
      </c>
      <c r="ED347">
        <v>0.105013</v>
      </c>
      <c r="EE347">
        <v>27590.3</v>
      </c>
      <c r="EF347">
        <v>27630.9</v>
      </c>
      <c r="EG347">
        <v>29566.3</v>
      </c>
      <c r="EH347">
        <v>29523.2</v>
      </c>
      <c r="EI347">
        <v>34938</v>
      </c>
      <c r="EJ347">
        <v>35112.5</v>
      </c>
      <c r="EK347">
        <v>41650</v>
      </c>
      <c r="EL347">
        <v>42067.3</v>
      </c>
      <c r="EM347">
        <v>1.97602</v>
      </c>
      <c r="EN347">
        <v>1.9052</v>
      </c>
      <c r="EO347">
        <v>0.109587</v>
      </c>
      <c r="EP347">
        <v>0</v>
      </c>
      <c r="EQ347">
        <v>25.7124</v>
      </c>
      <c r="ER347">
        <v>999.9</v>
      </c>
      <c r="ES347">
        <v>57.2</v>
      </c>
      <c r="ET347">
        <v>30.4</v>
      </c>
      <c r="EU347">
        <v>27.7798</v>
      </c>
      <c r="EV347">
        <v>62.5665</v>
      </c>
      <c r="EW347">
        <v>32.524</v>
      </c>
      <c r="EX347">
        <v>1</v>
      </c>
      <c r="EY347">
        <v>-0.104809</v>
      </c>
      <c r="EZ347">
        <v>0.3239</v>
      </c>
      <c r="FA347">
        <v>20.3417</v>
      </c>
      <c r="FB347">
        <v>5.21864</v>
      </c>
      <c r="FC347">
        <v>12.0099</v>
      </c>
      <c r="FD347">
        <v>4.9897</v>
      </c>
      <c r="FE347">
        <v>3.28865</v>
      </c>
      <c r="FF347">
        <v>9999</v>
      </c>
      <c r="FG347">
        <v>9999</v>
      </c>
      <c r="FH347">
        <v>9999</v>
      </c>
      <c r="FI347">
        <v>999.9</v>
      </c>
      <c r="FJ347">
        <v>1.86738</v>
      </c>
      <c r="FK347">
        <v>1.86646</v>
      </c>
      <c r="FL347">
        <v>1.866</v>
      </c>
      <c r="FM347">
        <v>1.86584</v>
      </c>
      <c r="FN347">
        <v>1.86768</v>
      </c>
      <c r="FO347">
        <v>1.8702</v>
      </c>
      <c r="FP347">
        <v>1.86888</v>
      </c>
      <c r="FQ347">
        <v>1.87027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-3.835</v>
      </c>
      <c r="GF347">
        <v>-0.0956</v>
      </c>
      <c r="GG347">
        <v>-1.841240210434717</v>
      </c>
      <c r="GH347">
        <v>-0.003310856085068561</v>
      </c>
      <c r="GI347">
        <v>6.863268723063948E-07</v>
      </c>
      <c r="GJ347">
        <v>-1.919107141366201E-10</v>
      </c>
      <c r="GK347">
        <v>-0.1688837207721138</v>
      </c>
      <c r="GL347">
        <v>-0.01731051475613908</v>
      </c>
      <c r="GM347">
        <v>0.001423790055903263</v>
      </c>
      <c r="GN347">
        <v>-2.424810517790065E-05</v>
      </c>
      <c r="GO347">
        <v>3</v>
      </c>
      <c r="GP347">
        <v>2318</v>
      </c>
      <c r="GQ347">
        <v>1</v>
      </c>
      <c r="GR347">
        <v>25</v>
      </c>
      <c r="GS347">
        <v>10126.3</v>
      </c>
      <c r="GT347">
        <v>10126.1</v>
      </c>
      <c r="GU347">
        <v>1.60645</v>
      </c>
      <c r="GV347">
        <v>2.2168</v>
      </c>
      <c r="GW347">
        <v>1.39648</v>
      </c>
      <c r="GX347">
        <v>2.35229</v>
      </c>
      <c r="GY347">
        <v>1.49536</v>
      </c>
      <c r="GZ347">
        <v>2.55005</v>
      </c>
      <c r="HA347">
        <v>35.2671</v>
      </c>
      <c r="HB347">
        <v>24.0787</v>
      </c>
      <c r="HC347">
        <v>18</v>
      </c>
      <c r="HD347">
        <v>528.133</v>
      </c>
      <c r="HE347">
        <v>438.937</v>
      </c>
      <c r="HF347">
        <v>24.6085</v>
      </c>
      <c r="HG347">
        <v>26.1618</v>
      </c>
      <c r="HH347">
        <v>30</v>
      </c>
      <c r="HI347">
        <v>26.1609</v>
      </c>
      <c r="HJ347">
        <v>26.1075</v>
      </c>
      <c r="HK347">
        <v>32.1541</v>
      </c>
      <c r="HL347">
        <v>21.89</v>
      </c>
      <c r="HM347">
        <v>100</v>
      </c>
      <c r="HN347">
        <v>24.6067</v>
      </c>
      <c r="HO347">
        <v>721.1180000000001</v>
      </c>
      <c r="HP347">
        <v>24.1234</v>
      </c>
      <c r="HQ347">
        <v>101.112</v>
      </c>
      <c r="HR347">
        <v>101.035</v>
      </c>
    </row>
    <row r="348" spans="1:226">
      <c r="A348">
        <v>332</v>
      </c>
      <c r="B348">
        <v>1679431209.5</v>
      </c>
      <c r="C348">
        <v>9296.400000095367</v>
      </c>
      <c r="D348" t="s">
        <v>1024</v>
      </c>
      <c r="E348" t="s">
        <v>1025</v>
      </c>
      <c r="F348">
        <v>5</v>
      </c>
      <c r="G348" t="s">
        <v>747</v>
      </c>
      <c r="H348" t="s">
        <v>354</v>
      </c>
      <c r="I348">
        <v>1679431202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726.8732031024452</v>
      </c>
      <c r="AK348">
        <v>708.2410666666669</v>
      </c>
      <c r="AL348">
        <v>3.435042657625792</v>
      </c>
      <c r="AM348">
        <v>64.85092903669198</v>
      </c>
      <c r="AN348">
        <f>(AP348 - AO348 + BO348*1E3/(8.314*(BQ348+273.15)) * AR348/BN348 * AQ348) * BN348/(100*BB348) * 1000/(1000 - AP348)</f>
        <v>0</v>
      </c>
      <c r="AO348">
        <v>24.08248421600198</v>
      </c>
      <c r="AP348">
        <v>24.33769890109893</v>
      </c>
      <c r="AQ348">
        <v>-3.449030025455111E-05</v>
      </c>
      <c r="AR348">
        <v>96.61974573591498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1.1</v>
      </c>
      <c r="BC348">
        <v>0.5</v>
      </c>
      <c r="BD348" t="s">
        <v>355</v>
      </c>
      <c r="BE348">
        <v>2</v>
      </c>
      <c r="BF348" t="b">
        <v>1</v>
      </c>
      <c r="BG348">
        <v>1679431202</v>
      </c>
      <c r="BH348">
        <v>667.5708888888889</v>
      </c>
      <c r="BI348">
        <v>693.9840370370371</v>
      </c>
      <c r="BJ348">
        <v>24.34147407407408</v>
      </c>
      <c r="BK348">
        <v>24.08417407407407</v>
      </c>
      <c r="BL348">
        <v>671.3836666666667</v>
      </c>
      <c r="BM348">
        <v>24.43699259259259</v>
      </c>
      <c r="BN348">
        <v>500.0551481481481</v>
      </c>
      <c r="BO348">
        <v>89.76415185185186</v>
      </c>
      <c r="BP348">
        <v>0.09995404444444446</v>
      </c>
      <c r="BQ348">
        <v>26.87371481481481</v>
      </c>
      <c r="BR348">
        <v>27.50186666666666</v>
      </c>
      <c r="BS348">
        <v>999.9000000000001</v>
      </c>
      <c r="BT348">
        <v>0</v>
      </c>
      <c r="BU348">
        <v>0</v>
      </c>
      <c r="BV348">
        <v>10000.20481481481</v>
      </c>
      <c r="BW348">
        <v>0</v>
      </c>
      <c r="BX348">
        <v>13.48247407407407</v>
      </c>
      <c r="BY348">
        <v>-26.41313333333333</v>
      </c>
      <c r="BZ348">
        <v>684.2260000000001</v>
      </c>
      <c r="CA348">
        <v>711.1105185185186</v>
      </c>
      <c r="CB348">
        <v>0.2573002592592593</v>
      </c>
      <c r="CC348">
        <v>693.9840370370371</v>
      </c>
      <c r="CD348">
        <v>24.08417407407407</v>
      </c>
      <c r="CE348">
        <v>2.184991851851852</v>
      </c>
      <c r="CF348">
        <v>2.161896296296296</v>
      </c>
      <c r="CG348">
        <v>18.8527</v>
      </c>
      <c r="CH348">
        <v>18.68270370370371</v>
      </c>
      <c r="CI348">
        <v>2000.02</v>
      </c>
      <c r="CJ348">
        <v>0.9800049999999998</v>
      </c>
      <c r="CK348">
        <v>0.0199953</v>
      </c>
      <c r="CL348">
        <v>0</v>
      </c>
      <c r="CM348">
        <v>2.281833333333333</v>
      </c>
      <c r="CN348">
        <v>0</v>
      </c>
      <c r="CO348">
        <v>2212.027777777778</v>
      </c>
      <c r="CP348">
        <v>16749.65185185185</v>
      </c>
      <c r="CQ348">
        <v>39.54381481481482</v>
      </c>
      <c r="CR348">
        <v>39.91407407407407</v>
      </c>
      <c r="CS348">
        <v>39.6594074074074</v>
      </c>
      <c r="CT348">
        <v>38.90948148148147</v>
      </c>
      <c r="CU348">
        <v>38.59696296296296</v>
      </c>
      <c r="CV348">
        <v>1960.03</v>
      </c>
      <c r="CW348">
        <v>39.99</v>
      </c>
      <c r="CX348">
        <v>0</v>
      </c>
      <c r="CY348">
        <v>1679431216.5</v>
      </c>
      <c r="CZ348">
        <v>0</v>
      </c>
      <c r="DA348">
        <v>0</v>
      </c>
      <c r="DB348" t="s">
        <v>356</v>
      </c>
      <c r="DC348">
        <v>1678823626.5</v>
      </c>
      <c r="DD348">
        <v>1678823640.5</v>
      </c>
      <c r="DE348">
        <v>0</v>
      </c>
      <c r="DF348">
        <v>1.239</v>
      </c>
      <c r="DG348">
        <v>0.006</v>
      </c>
      <c r="DH348">
        <v>-2.298</v>
      </c>
      <c r="DI348">
        <v>-0.146</v>
      </c>
      <c r="DJ348">
        <v>420</v>
      </c>
      <c r="DK348">
        <v>21</v>
      </c>
      <c r="DL348">
        <v>0.57</v>
      </c>
      <c r="DM348">
        <v>0.05</v>
      </c>
      <c r="DN348">
        <v>-26.37263658536585</v>
      </c>
      <c r="DO348">
        <v>-0.4601832752612809</v>
      </c>
      <c r="DP348">
        <v>0.1297692619399441</v>
      </c>
      <c r="DQ348">
        <v>0</v>
      </c>
      <c r="DR348">
        <v>0.2546695853658537</v>
      </c>
      <c r="DS348">
        <v>0.03969551916376339</v>
      </c>
      <c r="DT348">
        <v>0.004559133887449265</v>
      </c>
      <c r="DU348">
        <v>1</v>
      </c>
      <c r="DV348">
        <v>1</v>
      </c>
      <c r="DW348">
        <v>2</v>
      </c>
      <c r="DX348" t="s">
        <v>357</v>
      </c>
      <c r="DY348">
        <v>2.98365</v>
      </c>
      <c r="DZ348">
        <v>2.71569</v>
      </c>
      <c r="EA348">
        <v>0.135035</v>
      </c>
      <c r="EB348">
        <v>0.136679</v>
      </c>
      <c r="EC348">
        <v>0.107903</v>
      </c>
      <c r="ED348">
        <v>0.105004</v>
      </c>
      <c r="EE348">
        <v>27519.2</v>
      </c>
      <c r="EF348">
        <v>27562.1</v>
      </c>
      <c r="EG348">
        <v>29566.5</v>
      </c>
      <c r="EH348">
        <v>29523.4</v>
      </c>
      <c r="EI348">
        <v>34938.5</v>
      </c>
      <c r="EJ348">
        <v>35113</v>
      </c>
      <c r="EK348">
        <v>41650.1</v>
      </c>
      <c r="EL348">
        <v>42067.5</v>
      </c>
      <c r="EM348">
        <v>1.976</v>
      </c>
      <c r="EN348">
        <v>1.90508</v>
      </c>
      <c r="EO348">
        <v>0.109006</v>
      </c>
      <c r="EP348">
        <v>0</v>
      </c>
      <c r="EQ348">
        <v>25.7141</v>
      </c>
      <c r="ER348">
        <v>999.9</v>
      </c>
      <c r="ES348">
        <v>57.2</v>
      </c>
      <c r="ET348">
        <v>30.4</v>
      </c>
      <c r="EU348">
        <v>27.7772</v>
      </c>
      <c r="EV348">
        <v>62.2765</v>
      </c>
      <c r="EW348">
        <v>32.9247</v>
      </c>
      <c r="EX348">
        <v>1</v>
      </c>
      <c r="EY348">
        <v>-0.104761</v>
      </c>
      <c r="EZ348">
        <v>0.328562</v>
      </c>
      <c r="FA348">
        <v>20.3418</v>
      </c>
      <c r="FB348">
        <v>5.21819</v>
      </c>
      <c r="FC348">
        <v>12.0099</v>
      </c>
      <c r="FD348">
        <v>4.9896</v>
      </c>
      <c r="FE348">
        <v>3.28863</v>
      </c>
      <c r="FF348">
        <v>9999</v>
      </c>
      <c r="FG348">
        <v>9999</v>
      </c>
      <c r="FH348">
        <v>9999</v>
      </c>
      <c r="FI348">
        <v>999.9</v>
      </c>
      <c r="FJ348">
        <v>1.8674</v>
      </c>
      <c r="FK348">
        <v>1.86646</v>
      </c>
      <c r="FL348">
        <v>1.86597</v>
      </c>
      <c r="FM348">
        <v>1.86584</v>
      </c>
      <c r="FN348">
        <v>1.86768</v>
      </c>
      <c r="FO348">
        <v>1.87018</v>
      </c>
      <c r="FP348">
        <v>1.86886</v>
      </c>
      <c r="FQ348">
        <v>1.87027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-3.879</v>
      </c>
      <c r="GF348">
        <v>-0.0955</v>
      </c>
      <c r="GG348">
        <v>-1.841240210434717</v>
      </c>
      <c r="GH348">
        <v>-0.003310856085068561</v>
      </c>
      <c r="GI348">
        <v>6.863268723063948E-07</v>
      </c>
      <c r="GJ348">
        <v>-1.919107141366201E-10</v>
      </c>
      <c r="GK348">
        <v>-0.1688837207721138</v>
      </c>
      <c r="GL348">
        <v>-0.01731051475613908</v>
      </c>
      <c r="GM348">
        <v>0.001423790055903263</v>
      </c>
      <c r="GN348">
        <v>-2.424810517790065E-05</v>
      </c>
      <c r="GO348">
        <v>3</v>
      </c>
      <c r="GP348">
        <v>2318</v>
      </c>
      <c r="GQ348">
        <v>1</v>
      </c>
      <c r="GR348">
        <v>25</v>
      </c>
      <c r="GS348">
        <v>10126.4</v>
      </c>
      <c r="GT348">
        <v>10126.1</v>
      </c>
      <c r="GU348">
        <v>1.63818</v>
      </c>
      <c r="GV348">
        <v>2.22168</v>
      </c>
      <c r="GW348">
        <v>1.39648</v>
      </c>
      <c r="GX348">
        <v>2.35229</v>
      </c>
      <c r="GY348">
        <v>1.49536</v>
      </c>
      <c r="GZ348">
        <v>2.4585</v>
      </c>
      <c r="HA348">
        <v>35.2671</v>
      </c>
      <c r="HB348">
        <v>24.0787</v>
      </c>
      <c r="HC348">
        <v>18</v>
      </c>
      <c r="HD348">
        <v>528.105</v>
      </c>
      <c r="HE348">
        <v>438.85</v>
      </c>
      <c r="HF348">
        <v>24.6083</v>
      </c>
      <c r="HG348">
        <v>26.1603</v>
      </c>
      <c r="HH348">
        <v>30.0002</v>
      </c>
      <c r="HI348">
        <v>26.1596</v>
      </c>
      <c r="HJ348">
        <v>26.1058</v>
      </c>
      <c r="HK348">
        <v>32.7881</v>
      </c>
      <c r="HL348">
        <v>21.89</v>
      </c>
      <c r="HM348">
        <v>100</v>
      </c>
      <c r="HN348">
        <v>24.6026</v>
      </c>
      <c r="HO348">
        <v>741.154</v>
      </c>
      <c r="HP348">
        <v>24.1234</v>
      </c>
      <c r="HQ348">
        <v>101.113</v>
      </c>
      <c r="HR348">
        <v>101.036</v>
      </c>
    </row>
    <row r="349" spans="1:226">
      <c r="A349">
        <v>333</v>
      </c>
      <c r="B349">
        <v>1679431214.5</v>
      </c>
      <c r="C349">
        <v>9301.400000095367</v>
      </c>
      <c r="D349" t="s">
        <v>1026</v>
      </c>
      <c r="E349" t="s">
        <v>1027</v>
      </c>
      <c r="F349">
        <v>5</v>
      </c>
      <c r="G349" t="s">
        <v>747</v>
      </c>
      <c r="H349" t="s">
        <v>354</v>
      </c>
      <c r="I349">
        <v>1679431206.714286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743.8526555931335</v>
      </c>
      <c r="AK349">
        <v>725.3136969696966</v>
      </c>
      <c r="AL349">
        <v>3.423307890860285</v>
      </c>
      <c r="AM349">
        <v>64.85092903669198</v>
      </c>
      <c r="AN349">
        <f>(AP349 - AO349 + BO349*1E3/(8.314*(BQ349+273.15)) * AR349/BN349 * AQ349) * BN349/(100*BB349) * 1000/(1000 - AP349)</f>
        <v>0</v>
      </c>
      <c r="AO349">
        <v>24.07802470460092</v>
      </c>
      <c r="AP349">
        <v>24.33401538461539</v>
      </c>
      <c r="AQ349">
        <v>-2.594843025145229E-06</v>
      </c>
      <c r="AR349">
        <v>96.61974573591498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1.1</v>
      </c>
      <c r="BC349">
        <v>0.5</v>
      </c>
      <c r="BD349" t="s">
        <v>355</v>
      </c>
      <c r="BE349">
        <v>2</v>
      </c>
      <c r="BF349" t="b">
        <v>1</v>
      </c>
      <c r="BG349">
        <v>1679431206.714286</v>
      </c>
      <c r="BH349">
        <v>683.3394285714286</v>
      </c>
      <c r="BI349">
        <v>709.7341785714287</v>
      </c>
      <c r="BJ349">
        <v>24.33925714285715</v>
      </c>
      <c r="BK349">
        <v>24.080725</v>
      </c>
      <c r="BL349">
        <v>687.1940000000001</v>
      </c>
      <c r="BM349">
        <v>24.43479642857143</v>
      </c>
      <c r="BN349">
        <v>500.0615357142857</v>
      </c>
      <c r="BO349">
        <v>89.76535714285717</v>
      </c>
      <c r="BP349">
        <v>0.1000021928571428</v>
      </c>
      <c r="BQ349">
        <v>26.87249642857143</v>
      </c>
      <c r="BR349">
        <v>27.50485</v>
      </c>
      <c r="BS349">
        <v>999.9000000000002</v>
      </c>
      <c r="BT349">
        <v>0</v>
      </c>
      <c r="BU349">
        <v>0</v>
      </c>
      <c r="BV349">
        <v>9991.673214285713</v>
      </c>
      <c r="BW349">
        <v>0</v>
      </c>
      <c r="BX349">
        <v>13.48273571428571</v>
      </c>
      <c r="BY349">
        <v>-26.39472857142857</v>
      </c>
      <c r="BZ349">
        <v>700.3863214285714</v>
      </c>
      <c r="CA349">
        <v>727.2467857142857</v>
      </c>
      <c r="CB349">
        <v>0.2585307857142857</v>
      </c>
      <c r="CC349">
        <v>709.7341785714287</v>
      </c>
      <c r="CD349">
        <v>24.080725</v>
      </c>
      <c r="CE349">
        <v>2.184821785714286</v>
      </c>
      <c r="CF349">
        <v>2.161616071428571</v>
      </c>
      <c r="CG349">
        <v>18.85145357142857</v>
      </c>
      <c r="CH349">
        <v>18.68062857142857</v>
      </c>
      <c r="CI349">
        <v>2000.011428571428</v>
      </c>
      <c r="CJ349">
        <v>0.9800042499999998</v>
      </c>
      <c r="CK349">
        <v>0.01999605</v>
      </c>
      <c r="CL349">
        <v>0</v>
      </c>
      <c r="CM349">
        <v>2.313960714285714</v>
      </c>
      <c r="CN349">
        <v>0</v>
      </c>
      <c r="CO349">
        <v>2212.825714285714</v>
      </c>
      <c r="CP349">
        <v>16749.57857142857</v>
      </c>
      <c r="CQ349">
        <v>39.4930357142857</v>
      </c>
      <c r="CR349">
        <v>39.88371428571428</v>
      </c>
      <c r="CS349">
        <v>39.62021428571428</v>
      </c>
      <c r="CT349">
        <v>38.86353571428571</v>
      </c>
      <c r="CU349">
        <v>38.55557142857143</v>
      </c>
      <c r="CV349">
        <v>1960.021071428572</v>
      </c>
      <c r="CW349">
        <v>39.99035714285714</v>
      </c>
      <c r="CX349">
        <v>0</v>
      </c>
      <c r="CY349">
        <v>1679431221.9</v>
      </c>
      <c r="CZ349">
        <v>0</v>
      </c>
      <c r="DA349">
        <v>0</v>
      </c>
      <c r="DB349" t="s">
        <v>356</v>
      </c>
      <c r="DC349">
        <v>1678823626.5</v>
      </c>
      <c r="DD349">
        <v>1678823640.5</v>
      </c>
      <c r="DE349">
        <v>0</v>
      </c>
      <c r="DF349">
        <v>1.239</v>
      </c>
      <c r="DG349">
        <v>0.006</v>
      </c>
      <c r="DH349">
        <v>-2.298</v>
      </c>
      <c r="DI349">
        <v>-0.146</v>
      </c>
      <c r="DJ349">
        <v>420</v>
      </c>
      <c r="DK349">
        <v>21</v>
      </c>
      <c r="DL349">
        <v>0.57</v>
      </c>
      <c r="DM349">
        <v>0.05</v>
      </c>
      <c r="DN349">
        <v>-26.40627073170732</v>
      </c>
      <c r="DO349">
        <v>-0.06562996515684483</v>
      </c>
      <c r="DP349">
        <v>0.1172341481174767</v>
      </c>
      <c r="DQ349">
        <v>1</v>
      </c>
      <c r="DR349">
        <v>0.2573260487804878</v>
      </c>
      <c r="DS349">
        <v>0.02086467595818821</v>
      </c>
      <c r="DT349">
        <v>0.002376124010798601</v>
      </c>
      <c r="DU349">
        <v>1</v>
      </c>
      <c r="DV349">
        <v>2</v>
      </c>
      <c r="DW349">
        <v>2</v>
      </c>
      <c r="DX349" t="s">
        <v>392</v>
      </c>
      <c r="DY349">
        <v>2.98377</v>
      </c>
      <c r="DZ349">
        <v>2.71557</v>
      </c>
      <c r="EA349">
        <v>0.137231</v>
      </c>
      <c r="EB349">
        <v>0.138844</v>
      </c>
      <c r="EC349">
        <v>0.107884</v>
      </c>
      <c r="ED349">
        <v>0.104985</v>
      </c>
      <c r="EE349">
        <v>27449.4</v>
      </c>
      <c r="EF349">
        <v>27493.3</v>
      </c>
      <c r="EG349">
        <v>29566.6</v>
      </c>
      <c r="EH349">
        <v>29523.7</v>
      </c>
      <c r="EI349">
        <v>34938.9</v>
      </c>
      <c r="EJ349">
        <v>35114.3</v>
      </c>
      <c r="EK349">
        <v>41649.7</v>
      </c>
      <c r="EL349">
        <v>42068</v>
      </c>
      <c r="EM349">
        <v>1.97615</v>
      </c>
      <c r="EN349">
        <v>1.90532</v>
      </c>
      <c r="EO349">
        <v>0.109915</v>
      </c>
      <c r="EP349">
        <v>0</v>
      </c>
      <c r="EQ349">
        <v>25.7141</v>
      </c>
      <c r="ER349">
        <v>999.9</v>
      </c>
      <c r="ES349">
        <v>57.2</v>
      </c>
      <c r="ET349">
        <v>30.4</v>
      </c>
      <c r="EU349">
        <v>27.7807</v>
      </c>
      <c r="EV349">
        <v>62.3165</v>
      </c>
      <c r="EW349">
        <v>32.508</v>
      </c>
      <c r="EX349">
        <v>1</v>
      </c>
      <c r="EY349">
        <v>-0.105051</v>
      </c>
      <c r="EZ349">
        <v>0.346471</v>
      </c>
      <c r="FA349">
        <v>20.3416</v>
      </c>
      <c r="FB349">
        <v>5.21759</v>
      </c>
      <c r="FC349">
        <v>12.0099</v>
      </c>
      <c r="FD349">
        <v>4.98955</v>
      </c>
      <c r="FE349">
        <v>3.2885</v>
      </c>
      <c r="FF349">
        <v>9999</v>
      </c>
      <c r="FG349">
        <v>9999</v>
      </c>
      <c r="FH349">
        <v>9999</v>
      </c>
      <c r="FI349">
        <v>999.9</v>
      </c>
      <c r="FJ349">
        <v>1.86738</v>
      </c>
      <c r="FK349">
        <v>1.86646</v>
      </c>
      <c r="FL349">
        <v>1.86597</v>
      </c>
      <c r="FM349">
        <v>1.86584</v>
      </c>
      <c r="FN349">
        <v>1.86768</v>
      </c>
      <c r="FO349">
        <v>1.87018</v>
      </c>
      <c r="FP349">
        <v>1.86884</v>
      </c>
      <c r="FQ349">
        <v>1.87026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-3.924</v>
      </c>
      <c r="GF349">
        <v>-0.0956</v>
      </c>
      <c r="GG349">
        <v>-1.841240210434717</v>
      </c>
      <c r="GH349">
        <v>-0.003310856085068561</v>
      </c>
      <c r="GI349">
        <v>6.863268723063948E-07</v>
      </c>
      <c r="GJ349">
        <v>-1.919107141366201E-10</v>
      </c>
      <c r="GK349">
        <v>-0.1688837207721138</v>
      </c>
      <c r="GL349">
        <v>-0.01731051475613908</v>
      </c>
      <c r="GM349">
        <v>0.001423790055903263</v>
      </c>
      <c r="GN349">
        <v>-2.424810517790065E-05</v>
      </c>
      <c r="GO349">
        <v>3</v>
      </c>
      <c r="GP349">
        <v>2318</v>
      </c>
      <c r="GQ349">
        <v>1</v>
      </c>
      <c r="GR349">
        <v>25</v>
      </c>
      <c r="GS349">
        <v>10126.5</v>
      </c>
      <c r="GT349">
        <v>10126.2</v>
      </c>
      <c r="GU349">
        <v>1.66626</v>
      </c>
      <c r="GV349">
        <v>2.2168</v>
      </c>
      <c r="GW349">
        <v>1.39648</v>
      </c>
      <c r="GX349">
        <v>2.35107</v>
      </c>
      <c r="GY349">
        <v>1.49536</v>
      </c>
      <c r="GZ349">
        <v>2.51709</v>
      </c>
      <c r="HA349">
        <v>35.2671</v>
      </c>
      <c r="HB349">
        <v>24.0787</v>
      </c>
      <c r="HC349">
        <v>18</v>
      </c>
      <c r="HD349">
        <v>528.1950000000001</v>
      </c>
      <c r="HE349">
        <v>438.996</v>
      </c>
      <c r="HF349">
        <v>24.6046</v>
      </c>
      <c r="HG349">
        <v>26.1603</v>
      </c>
      <c r="HH349">
        <v>30.0001</v>
      </c>
      <c r="HI349">
        <v>26.1587</v>
      </c>
      <c r="HJ349">
        <v>26.1053</v>
      </c>
      <c r="HK349">
        <v>33.3541</v>
      </c>
      <c r="HL349">
        <v>21.89</v>
      </c>
      <c r="HM349">
        <v>100</v>
      </c>
      <c r="HN349">
        <v>24.5966</v>
      </c>
      <c r="HO349">
        <v>754.515</v>
      </c>
      <c r="HP349">
        <v>24.1234</v>
      </c>
      <c r="HQ349">
        <v>101.112</v>
      </c>
      <c r="HR349">
        <v>101.037</v>
      </c>
    </row>
    <row r="350" spans="1:226">
      <c r="A350">
        <v>334</v>
      </c>
      <c r="B350">
        <v>1679431219.5</v>
      </c>
      <c r="C350">
        <v>9306.400000095367</v>
      </c>
      <c r="D350" t="s">
        <v>1028</v>
      </c>
      <c r="E350" t="s">
        <v>1029</v>
      </c>
      <c r="F350">
        <v>5</v>
      </c>
      <c r="G350" t="s">
        <v>747</v>
      </c>
      <c r="H350" t="s">
        <v>354</v>
      </c>
      <c r="I350">
        <v>1679431212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761.1708927554616</v>
      </c>
      <c r="AK350">
        <v>742.4123454545456</v>
      </c>
      <c r="AL350">
        <v>3.411451728929197</v>
      </c>
      <c r="AM350">
        <v>64.85092903669198</v>
      </c>
      <c r="AN350">
        <f>(AP350 - AO350 + BO350*1E3/(8.314*(BQ350+273.15)) * AR350/BN350 * AQ350) * BN350/(100*BB350) * 1000/(1000 - AP350)</f>
        <v>0</v>
      </c>
      <c r="AO350">
        <v>24.07344923136231</v>
      </c>
      <c r="AP350">
        <v>24.32998131868133</v>
      </c>
      <c r="AQ350">
        <v>-9.114062962268297E-05</v>
      </c>
      <c r="AR350">
        <v>96.61974573591498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1.1</v>
      </c>
      <c r="BC350">
        <v>0.5</v>
      </c>
      <c r="BD350" t="s">
        <v>355</v>
      </c>
      <c r="BE350">
        <v>2</v>
      </c>
      <c r="BF350" t="b">
        <v>1</v>
      </c>
      <c r="BG350">
        <v>1679431212</v>
      </c>
      <c r="BH350">
        <v>700.9879259259259</v>
      </c>
      <c r="BI350">
        <v>727.4940370370369</v>
      </c>
      <c r="BJ350">
        <v>24.33559259259259</v>
      </c>
      <c r="BK350">
        <v>24.07641851851852</v>
      </c>
      <c r="BL350">
        <v>704.8891851851853</v>
      </c>
      <c r="BM350">
        <v>24.43116296296296</v>
      </c>
      <c r="BN350">
        <v>500.0572222222222</v>
      </c>
      <c r="BO350">
        <v>89.76561111111113</v>
      </c>
      <c r="BP350">
        <v>0.09994764814814815</v>
      </c>
      <c r="BQ350">
        <v>26.8698037037037</v>
      </c>
      <c r="BR350">
        <v>27.50427037037037</v>
      </c>
      <c r="BS350">
        <v>999.9000000000001</v>
      </c>
      <c r="BT350">
        <v>0</v>
      </c>
      <c r="BU350">
        <v>0</v>
      </c>
      <c r="BV350">
        <v>10000.51148148148</v>
      </c>
      <c r="BW350">
        <v>0</v>
      </c>
      <c r="BX350">
        <v>13.48715185185185</v>
      </c>
      <c r="BY350">
        <v>-26.50599259259259</v>
      </c>
      <c r="BZ350">
        <v>718.4724074074073</v>
      </c>
      <c r="CA350">
        <v>745.4415555555556</v>
      </c>
      <c r="CB350">
        <v>0.2591768518518518</v>
      </c>
      <c r="CC350">
        <v>727.4940370370369</v>
      </c>
      <c r="CD350">
        <v>24.07641851851852</v>
      </c>
      <c r="CE350">
        <v>2.18449925925926</v>
      </c>
      <c r="CF350">
        <v>2.161235185185185</v>
      </c>
      <c r="CG350">
        <v>18.84908888888889</v>
      </c>
      <c r="CH350">
        <v>18.67781111111111</v>
      </c>
      <c r="CI350">
        <v>2000.012222222222</v>
      </c>
      <c r="CJ350">
        <v>0.9800035555555555</v>
      </c>
      <c r="CK350">
        <v>0.01999674444444444</v>
      </c>
      <c r="CL350">
        <v>0</v>
      </c>
      <c r="CM350">
        <v>2.271581481481482</v>
      </c>
      <c r="CN350">
        <v>0</v>
      </c>
      <c r="CO350">
        <v>2213.877037037037</v>
      </c>
      <c r="CP350">
        <v>16749.58148148148</v>
      </c>
      <c r="CQ350">
        <v>39.43962962962963</v>
      </c>
      <c r="CR350">
        <v>39.84466666666666</v>
      </c>
      <c r="CS350">
        <v>39.56688888888889</v>
      </c>
      <c r="CT350">
        <v>38.81914814814814</v>
      </c>
      <c r="CU350">
        <v>38.50666666666666</v>
      </c>
      <c r="CV350">
        <v>1960.021481481481</v>
      </c>
      <c r="CW350">
        <v>39.99074074074074</v>
      </c>
      <c r="CX350">
        <v>0</v>
      </c>
      <c r="CY350">
        <v>1679431226.7</v>
      </c>
      <c r="CZ350">
        <v>0</v>
      </c>
      <c r="DA350">
        <v>0</v>
      </c>
      <c r="DB350" t="s">
        <v>356</v>
      </c>
      <c r="DC350">
        <v>1678823626.5</v>
      </c>
      <c r="DD350">
        <v>1678823640.5</v>
      </c>
      <c r="DE350">
        <v>0</v>
      </c>
      <c r="DF350">
        <v>1.239</v>
      </c>
      <c r="DG350">
        <v>0.006</v>
      </c>
      <c r="DH350">
        <v>-2.298</v>
      </c>
      <c r="DI350">
        <v>-0.146</v>
      </c>
      <c r="DJ350">
        <v>420</v>
      </c>
      <c r="DK350">
        <v>21</v>
      </c>
      <c r="DL350">
        <v>0.57</v>
      </c>
      <c r="DM350">
        <v>0.05</v>
      </c>
      <c r="DN350">
        <v>-26.4350425</v>
      </c>
      <c r="DO350">
        <v>-1.123606378986837</v>
      </c>
      <c r="DP350">
        <v>0.1322439259238399</v>
      </c>
      <c r="DQ350">
        <v>0</v>
      </c>
      <c r="DR350">
        <v>0.25862375</v>
      </c>
      <c r="DS350">
        <v>0.009561861163225939</v>
      </c>
      <c r="DT350">
        <v>0.001231054969325089</v>
      </c>
      <c r="DU350">
        <v>1</v>
      </c>
      <c r="DV350">
        <v>1</v>
      </c>
      <c r="DW350">
        <v>2</v>
      </c>
      <c r="DX350" t="s">
        <v>357</v>
      </c>
      <c r="DY350">
        <v>2.9835</v>
      </c>
      <c r="DZ350">
        <v>2.71581</v>
      </c>
      <c r="EA350">
        <v>0.139408</v>
      </c>
      <c r="EB350">
        <v>0.140967</v>
      </c>
      <c r="EC350">
        <v>0.107872</v>
      </c>
      <c r="ED350">
        <v>0.104974</v>
      </c>
      <c r="EE350">
        <v>27380</v>
      </c>
      <c r="EF350">
        <v>27425.2</v>
      </c>
      <c r="EG350">
        <v>29566.3</v>
      </c>
      <c r="EH350">
        <v>29523.4</v>
      </c>
      <c r="EI350">
        <v>34939.3</v>
      </c>
      <c r="EJ350">
        <v>35114.4</v>
      </c>
      <c r="EK350">
        <v>41649.6</v>
      </c>
      <c r="EL350">
        <v>42067.7</v>
      </c>
      <c r="EM350">
        <v>1.9759</v>
      </c>
      <c r="EN350">
        <v>1.90525</v>
      </c>
      <c r="EO350">
        <v>0.108976</v>
      </c>
      <c r="EP350">
        <v>0</v>
      </c>
      <c r="EQ350">
        <v>25.7141</v>
      </c>
      <c r="ER350">
        <v>999.9</v>
      </c>
      <c r="ES350">
        <v>57.2</v>
      </c>
      <c r="ET350">
        <v>30.4</v>
      </c>
      <c r="EU350">
        <v>27.7767</v>
      </c>
      <c r="EV350">
        <v>62.4765</v>
      </c>
      <c r="EW350">
        <v>32.9647</v>
      </c>
      <c r="EX350">
        <v>1</v>
      </c>
      <c r="EY350">
        <v>-0.105158</v>
      </c>
      <c r="EZ350">
        <v>0.355542</v>
      </c>
      <c r="FA350">
        <v>20.3417</v>
      </c>
      <c r="FB350">
        <v>5.21804</v>
      </c>
      <c r="FC350">
        <v>12.0099</v>
      </c>
      <c r="FD350">
        <v>4.98945</v>
      </c>
      <c r="FE350">
        <v>3.2885</v>
      </c>
      <c r="FF350">
        <v>9999</v>
      </c>
      <c r="FG350">
        <v>9999</v>
      </c>
      <c r="FH350">
        <v>9999</v>
      </c>
      <c r="FI350">
        <v>999.9</v>
      </c>
      <c r="FJ350">
        <v>1.86739</v>
      </c>
      <c r="FK350">
        <v>1.86646</v>
      </c>
      <c r="FL350">
        <v>1.866</v>
      </c>
      <c r="FM350">
        <v>1.86585</v>
      </c>
      <c r="FN350">
        <v>1.86768</v>
      </c>
      <c r="FO350">
        <v>1.87022</v>
      </c>
      <c r="FP350">
        <v>1.86888</v>
      </c>
      <c r="FQ350">
        <v>1.87027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-3.967</v>
      </c>
      <c r="GF350">
        <v>-0.0956</v>
      </c>
      <c r="GG350">
        <v>-1.841240210434717</v>
      </c>
      <c r="GH350">
        <v>-0.003310856085068561</v>
      </c>
      <c r="GI350">
        <v>6.863268723063948E-07</v>
      </c>
      <c r="GJ350">
        <v>-1.919107141366201E-10</v>
      </c>
      <c r="GK350">
        <v>-0.1688837207721138</v>
      </c>
      <c r="GL350">
        <v>-0.01731051475613908</v>
      </c>
      <c r="GM350">
        <v>0.001423790055903263</v>
      </c>
      <c r="GN350">
        <v>-2.424810517790065E-05</v>
      </c>
      <c r="GO350">
        <v>3</v>
      </c>
      <c r="GP350">
        <v>2318</v>
      </c>
      <c r="GQ350">
        <v>1</v>
      </c>
      <c r="GR350">
        <v>25</v>
      </c>
      <c r="GS350">
        <v>10126.5</v>
      </c>
      <c r="GT350">
        <v>10126.3</v>
      </c>
      <c r="GU350">
        <v>1.698</v>
      </c>
      <c r="GV350">
        <v>2.22046</v>
      </c>
      <c r="GW350">
        <v>1.39648</v>
      </c>
      <c r="GX350">
        <v>2.35229</v>
      </c>
      <c r="GY350">
        <v>1.49536</v>
      </c>
      <c r="GZ350">
        <v>2.48291</v>
      </c>
      <c r="HA350">
        <v>35.2671</v>
      </c>
      <c r="HB350">
        <v>24.0787</v>
      </c>
      <c r="HC350">
        <v>18</v>
      </c>
      <c r="HD350">
        <v>528.03</v>
      </c>
      <c r="HE350">
        <v>438.951</v>
      </c>
      <c r="HF350">
        <v>24.598</v>
      </c>
      <c r="HG350">
        <v>26.1596</v>
      </c>
      <c r="HH350">
        <v>30.0001</v>
      </c>
      <c r="HI350">
        <v>26.1587</v>
      </c>
      <c r="HJ350">
        <v>26.1053</v>
      </c>
      <c r="HK350">
        <v>33.9799</v>
      </c>
      <c r="HL350">
        <v>21.89</v>
      </c>
      <c r="HM350">
        <v>100</v>
      </c>
      <c r="HN350">
        <v>24.5936</v>
      </c>
      <c r="HO350">
        <v>774.549</v>
      </c>
      <c r="HP350">
        <v>24.1234</v>
      </c>
      <c r="HQ350">
        <v>101.112</v>
      </c>
      <c r="HR350">
        <v>101.036</v>
      </c>
    </row>
    <row r="351" spans="1:226">
      <c r="A351">
        <v>335</v>
      </c>
      <c r="B351">
        <v>1679431224.5</v>
      </c>
      <c r="C351">
        <v>9311.400000095367</v>
      </c>
      <c r="D351" t="s">
        <v>1030</v>
      </c>
      <c r="E351" t="s">
        <v>1031</v>
      </c>
      <c r="F351">
        <v>5</v>
      </c>
      <c r="G351" t="s">
        <v>747</v>
      </c>
      <c r="H351" t="s">
        <v>354</v>
      </c>
      <c r="I351">
        <v>1679431216.714286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778.3784743677397</v>
      </c>
      <c r="AK351">
        <v>759.5932242424241</v>
      </c>
      <c r="AL351">
        <v>3.441475859798712</v>
      </c>
      <c r="AM351">
        <v>64.85092903669198</v>
      </c>
      <c r="AN351">
        <f>(AP351 - AO351 + BO351*1E3/(8.314*(BQ351+273.15)) * AR351/BN351 * AQ351) * BN351/(100*BB351) * 1000/(1000 - AP351)</f>
        <v>0</v>
      </c>
      <c r="AO351">
        <v>24.06942324607499</v>
      </c>
      <c r="AP351">
        <v>24.32111098901099</v>
      </c>
      <c r="AQ351">
        <v>-5.189925443645696E-05</v>
      </c>
      <c r="AR351">
        <v>96.61974573591498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1.1</v>
      </c>
      <c r="BC351">
        <v>0.5</v>
      </c>
      <c r="BD351" t="s">
        <v>355</v>
      </c>
      <c r="BE351">
        <v>2</v>
      </c>
      <c r="BF351" t="b">
        <v>1</v>
      </c>
      <c r="BG351">
        <v>1679431216.714286</v>
      </c>
      <c r="BH351">
        <v>716.7344999999999</v>
      </c>
      <c r="BI351">
        <v>743.3003214285716</v>
      </c>
      <c r="BJ351">
        <v>24.33115</v>
      </c>
      <c r="BK351">
        <v>24.07269285714285</v>
      </c>
      <c r="BL351">
        <v>720.6772142857143</v>
      </c>
      <c r="BM351">
        <v>24.42675357142857</v>
      </c>
      <c r="BN351">
        <v>500.0618214285714</v>
      </c>
      <c r="BO351">
        <v>89.76485</v>
      </c>
      <c r="BP351">
        <v>0.09999747857142857</v>
      </c>
      <c r="BQ351">
        <v>26.86721428571428</v>
      </c>
      <c r="BR351">
        <v>27.500775</v>
      </c>
      <c r="BS351">
        <v>999.9000000000002</v>
      </c>
      <c r="BT351">
        <v>0</v>
      </c>
      <c r="BU351">
        <v>0</v>
      </c>
      <c r="BV351">
        <v>9999.958571428569</v>
      </c>
      <c r="BW351">
        <v>0</v>
      </c>
      <c r="BX351">
        <v>13.4898</v>
      </c>
      <c r="BY351">
        <v>-26.56571428571429</v>
      </c>
      <c r="BZ351">
        <v>734.6082857142857</v>
      </c>
      <c r="CA351">
        <v>761.6348928571431</v>
      </c>
      <c r="CB351">
        <v>0.2584549642857143</v>
      </c>
      <c r="CC351">
        <v>743.3003214285716</v>
      </c>
      <c r="CD351">
        <v>24.07269285714285</v>
      </c>
      <c r="CE351">
        <v>2.184081785714286</v>
      </c>
      <c r="CF351">
        <v>2.160882142857143</v>
      </c>
      <c r="CG351">
        <v>18.846025</v>
      </c>
      <c r="CH351">
        <v>18.67520714285714</v>
      </c>
      <c r="CI351">
        <v>1999.992142857143</v>
      </c>
      <c r="CJ351">
        <v>0.980002857142857</v>
      </c>
      <c r="CK351">
        <v>0.01999744285714286</v>
      </c>
      <c r="CL351">
        <v>0</v>
      </c>
      <c r="CM351">
        <v>2.287939285714286</v>
      </c>
      <c r="CN351">
        <v>0</v>
      </c>
      <c r="CO351">
        <v>2214.748214285714</v>
      </c>
      <c r="CP351">
        <v>16749.41071428571</v>
      </c>
      <c r="CQ351">
        <v>39.39260714285713</v>
      </c>
      <c r="CR351">
        <v>39.80778571428571</v>
      </c>
      <c r="CS351">
        <v>39.53103571428571</v>
      </c>
      <c r="CT351">
        <v>38.78321428571428</v>
      </c>
      <c r="CU351">
        <v>38.46846428571428</v>
      </c>
      <c r="CV351">
        <v>1960</v>
      </c>
      <c r="CW351">
        <v>39.99392857142857</v>
      </c>
      <c r="CX351">
        <v>0</v>
      </c>
      <c r="CY351">
        <v>1679431231.5</v>
      </c>
      <c r="CZ351">
        <v>0</v>
      </c>
      <c r="DA351">
        <v>0</v>
      </c>
      <c r="DB351" t="s">
        <v>356</v>
      </c>
      <c r="DC351">
        <v>1678823626.5</v>
      </c>
      <c r="DD351">
        <v>1678823640.5</v>
      </c>
      <c r="DE351">
        <v>0</v>
      </c>
      <c r="DF351">
        <v>1.239</v>
      </c>
      <c r="DG351">
        <v>0.006</v>
      </c>
      <c r="DH351">
        <v>-2.298</v>
      </c>
      <c r="DI351">
        <v>-0.146</v>
      </c>
      <c r="DJ351">
        <v>420</v>
      </c>
      <c r="DK351">
        <v>21</v>
      </c>
      <c r="DL351">
        <v>0.57</v>
      </c>
      <c r="DM351">
        <v>0.05</v>
      </c>
      <c r="DN351">
        <v>-26.53920975609756</v>
      </c>
      <c r="DO351">
        <v>-0.8679303135888636</v>
      </c>
      <c r="DP351">
        <v>0.1062339728052627</v>
      </c>
      <c r="DQ351">
        <v>0</v>
      </c>
      <c r="DR351">
        <v>0.2584144390243902</v>
      </c>
      <c r="DS351">
        <v>-0.00761682229965209</v>
      </c>
      <c r="DT351">
        <v>0.001838218836315306</v>
      </c>
      <c r="DU351">
        <v>1</v>
      </c>
      <c r="DV351">
        <v>1</v>
      </c>
      <c r="DW351">
        <v>2</v>
      </c>
      <c r="DX351" t="s">
        <v>357</v>
      </c>
      <c r="DY351">
        <v>2.9836</v>
      </c>
      <c r="DZ351">
        <v>2.71564</v>
      </c>
      <c r="EA351">
        <v>0.14157</v>
      </c>
      <c r="EB351">
        <v>0.143082</v>
      </c>
      <c r="EC351">
        <v>0.107846</v>
      </c>
      <c r="ED351">
        <v>0.104966</v>
      </c>
      <c r="EE351">
        <v>27311.1</v>
      </c>
      <c r="EF351">
        <v>27357.8</v>
      </c>
      <c r="EG351">
        <v>29566.2</v>
      </c>
      <c r="EH351">
        <v>29523.5</v>
      </c>
      <c r="EI351">
        <v>34940.1</v>
      </c>
      <c r="EJ351">
        <v>35114.9</v>
      </c>
      <c r="EK351">
        <v>41649.2</v>
      </c>
      <c r="EL351">
        <v>42067.8</v>
      </c>
      <c r="EM351">
        <v>1.9759</v>
      </c>
      <c r="EN351">
        <v>1.9053</v>
      </c>
      <c r="EO351">
        <v>0.108931</v>
      </c>
      <c r="EP351">
        <v>0</v>
      </c>
      <c r="EQ351">
        <v>25.714</v>
      </c>
      <c r="ER351">
        <v>999.9</v>
      </c>
      <c r="ES351">
        <v>57.2</v>
      </c>
      <c r="ET351">
        <v>30.4</v>
      </c>
      <c r="EU351">
        <v>27.7766</v>
      </c>
      <c r="EV351">
        <v>62.5465</v>
      </c>
      <c r="EW351">
        <v>32.7083</v>
      </c>
      <c r="EX351">
        <v>1</v>
      </c>
      <c r="EY351">
        <v>-0.105236</v>
      </c>
      <c r="EZ351">
        <v>0.34915</v>
      </c>
      <c r="FA351">
        <v>20.3417</v>
      </c>
      <c r="FB351">
        <v>5.21834</v>
      </c>
      <c r="FC351">
        <v>12.0099</v>
      </c>
      <c r="FD351">
        <v>4.9895</v>
      </c>
      <c r="FE351">
        <v>3.2885</v>
      </c>
      <c r="FF351">
        <v>9999</v>
      </c>
      <c r="FG351">
        <v>9999</v>
      </c>
      <c r="FH351">
        <v>9999</v>
      </c>
      <c r="FI351">
        <v>999.9</v>
      </c>
      <c r="FJ351">
        <v>1.86738</v>
      </c>
      <c r="FK351">
        <v>1.86646</v>
      </c>
      <c r="FL351">
        <v>1.86598</v>
      </c>
      <c r="FM351">
        <v>1.86584</v>
      </c>
      <c r="FN351">
        <v>1.86768</v>
      </c>
      <c r="FO351">
        <v>1.8702</v>
      </c>
      <c r="FP351">
        <v>1.86885</v>
      </c>
      <c r="FQ351">
        <v>1.87027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-4.011</v>
      </c>
      <c r="GF351">
        <v>-0.09569999999999999</v>
      </c>
      <c r="GG351">
        <v>-1.841240210434717</v>
      </c>
      <c r="GH351">
        <v>-0.003310856085068561</v>
      </c>
      <c r="GI351">
        <v>6.863268723063948E-07</v>
      </c>
      <c r="GJ351">
        <v>-1.919107141366201E-10</v>
      </c>
      <c r="GK351">
        <v>-0.1688837207721138</v>
      </c>
      <c r="GL351">
        <v>-0.01731051475613908</v>
      </c>
      <c r="GM351">
        <v>0.001423790055903263</v>
      </c>
      <c r="GN351">
        <v>-2.424810517790065E-05</v>
      </c>
      <c r="GO351">
        <v>3</v>
      </c>
      <c r="GP351">
        <v>2318</v>
      </c>
      <c r="GQ351">
        <v>1</v>
      </c>
      <c r="GR351">
        <v>25</v>
      </c>
      <c r="GS351">
        <v>10126.6</v>
      </c>
      <c r="GT351">
        <v>10126.4</v>
      </c>
      <c r="GU351">
        <v>1.72607</v>
      </c>
      <c r="GV351">
        <v>2.21436</v>
      </c>
      <c r="GW351">
        <v>1.39648</v>
      </c>
      <c r="GX351">
        <v>2.35107</v>
      </c>
      <c r="GY351">
        <v>1.49536</v>
      </c>
      <c r="GZ351">
        <v>2.4707</v>
      </c>
      <c r="HA351">
        <v>35.2671</v>
      </c>
      <c r="HB351">
        <v>24.0787</v>
      </c>
      <c r="HC351">
        <v>18</v>
      </c>
      <c r="HD351">
        <v>528.024</v>
      </c>
      <c r="HE351">
        <v>438.972</v>
      </c>
      <c r="HF351">
        <v>24.5936</v>
      </c>
      <c r="HG351">
        <v>26.1581</v>
      </c>
      <c r="HH351">
        <v>30</v>
      </c>
      <c r="HI351">
        <v>26.158</v>
      </c>
      <c r="HJ351">
        <v>26.1042</v>
      </c>
      <c r="HK351">
        <v>34.5415</v>
      </c>
      <c r="HL351">
        <v>21.89</v>
      </c>
      <c r="HM351">
        <v>100</v>
      </c>
      <c r="HN351">
        <v>24.6003</v>
      </c>
      <c r="HO351">
        <v>787.907</v>
      </c>
      <c r="HP351">
        <v>24.1234</v>
      </c>
      <c r="HQ351">
        <v>101.111</v>
      </c>
      <c r="HR351">
        <v>101.036</v>
      </c>
    </row>
    <row r="352" spans="1:226">
      <c r="A352">
        <v>336</v>
      </c>
      <c r="B352">
        <v>1679431229.5</v>
      </c>
      <c r="C352">
        <v>9316.400000095367</v>
      </c>
      <c r="D352" t="s">
        <v>1032</v>
      </c>
      <c r="E352" t="s">
        <v>1033</v>
      </c>
      <c r="F352">
        <v>5</v>
      </c>
      <c r="G352" t="s">
        <v>747</v>
      </c>
      <c r="H352" t="s">
        <v>354</v>
      </c>
      <c r="I352">
        <v>1679431222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795.5156489092884</v>
      </c>
      <c r="AK352">
        <v>776.7289999999998</v>
      </c>
      <c r="AL352">
        <v>3.424797910250917</v>
      </c>
      <c r="AM352">
        <v>64.85092903669198</v>
      </c>
      <c r="AN352">
        <f>(AP352 - AO352 + BO352*1E3/(8.314*(BQ352+273.15)) * AR352/BN352 * AQ352) * BN352/(100*BB352) * 1000/(1000 - AP352)</f>
        <v>0</v>
      </c>
      <c r="AO352">
        <v>24.06562098332844</v>
      </c>
      <c r="AP352">
        <v>24.31691208791211</v>
      </c>
      <c r="AQ352">
        <v>-9.049418687043786E-05</v>
      </c>
      <c r="AR352">
        <v>96.61974573591498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1.1</v>
      </c>
      <c r="BC352">
        <v>0.5</v>
      </c>
      <c r="BD352" t="s">
        <v>355</v>
      </c>
      <c r="BE352">
        <v>2</v>
      </c>
      <c r="BF352" t="b">
        <v>1</v>
      </c>
      <c r="BG352">
        <v>1679431222</v>
      </c>
      <c r="BH352">
        <v>734.4171481481482</v>
      </c>
      <c r="BI352">
        <v>761.055777777778</v>
      </c>
      <c r="BJ352">
        <v>24.32474814814815</v>
      </c>
      <c r="BK352">
        <v>24.06837777777778</v>
      </c>
      <c r="BL352">
        <v>738.4062222222223</v>
      </c>
      <c r="BM352">
        <v>24.42040370370371</v>
      </c>
      <c r="BN352">
        <v>500.0601851851852</v>
      </c>
      <c r="BO352">
        <v>89.76503703703703</v>
      </c>
      <c r="BP352">
        <v>0.09999419259259261</v>
      </c>
      <c r="BQ352">
        <v>26.86315555555555</v>
      </c>
      <c r="BR352">
        <v>27.49845925925926</v>
      </c>
      <c r="BS352">
        <v>999.9000000000001</v>
      </c>
      <c r="BT352">
        <v>0</v>
      </c>
      <c r="BU352">
        <v>0</v>
      </c>
      <c r="BV352">
        <v>10003.47481481481</v>
      </c>
      <c r="BW352">
        <v>0</v>
      </c>
      <c r="BX352">
        <v>13.4898</v>
      </c>
      <c r="BY352">
        <v>-26.63852222222222</v>
      </c>
      <c r="BZ352">
        <v>752.7269629629629</v>
      </c>
      <c r="CA352">
        <v>779.8249259259259</v>
      </c>
      <c r="CB352">
        <v>0.2563771111111111</v>
      </c>
      <c r="CC352">
        <v>761.055777777778</v>
      </c>
      <c r="CD352">
        <v>24.06837777777778</v>
      </c>
      <c r="CE352">
        <v>2.183511851851852</v>
      </c>
      <c r="CF352">
        <v>2.160498518518519</v>
      </c>
      <c r="CG352">
        <v>18.84185555555555</v>
      </c>
      <c r="CH352">
        <v>18.67237037037037</v>
      </c>
      <c r="CI352">
        <v>2000.00037037037</v>
      </c>
      <c r="CJ352">
        <v>0.9800024444444444</v>
      </c>
      <c r="CK352">
        <v>0.01999785555555556</v>
      </c>
      <c r="CL352">
        <v>0</v>
      </c>
      <c r="CM352">
        <v>2.277344444444444</v>
      </c>
      <c r="CN352">
        <v>0</v>
      </c>
      <c r="CO352">
        <v>2215.867407407407</v>
      </c>
      <c r="CP352">
        <v>16749.48148148148</v>
      </c>
      <c r="CQ352">
        <v>39.33777777777777</v>
      </c>
      <c r="CR352">
        <v>39.77296296296296</v>
      </c>
      <c r="CS352">
        <v>39.49288888888889</v>
      </c>
      <c r="CT352">
        <v>38.74281481481481</v>
      </c>
      <c r="CU352">
        <v>38.42333333333332</v>
      </c>
      <c r="CV352">
        <v>1960.005185185185</v>
      </c>
      <c r="CW352">
        <v>39.99703703703704</v>
      </c>
      <c r="CX352">
        <v>0</v>
      </c>
      <c r="CY352">
        <v>1679431236.9</v>
      </c>
      <c r="CZ352">
        <v>0</v>
      </c>
      <c r="DA352">
        <v>0</v>
      </c>
      <c r="DB352" t="s">
        <v>356</v>
      </c>
      <c r="DC352">
        <v>1678823626.5</v>
      </c>
      <c r="DD352">
        <v>1678823640.5</v>
      </c>
      <c r="DE352">
        <v>0</v>
      </c>
      <c r="DF352">
        <v>1.239</v>
      </c>
      <c r="DG352">
        <v>0.006</v>
      </c>
      <c r="DH352">
        <v>-2.298</v>
      </c>
      <c r="DI352">
        <v>-0.146</v>
      </c>
      <c r="DJ352">
        <v>420</v>
      </c>
      <c r="DK352">
        <v>21</v>
      </c>
      <c r="DL352">
        <v>0.57</v>
      </c>
      <c r="DM352">
        <v>0.05</v>
      </c>
      <c r="DN352">
        <v>-26.58131463414635</v>
      </c>
      <c r="DO352">
        <v>-0.9011163763066877</v>
      </c>
      <c r="DP352">
        <v>0.1063974155219205</v>
      </c>
      <c r="DQ352">
        <v>0</v>
      </c>
      <c r="DR352">
        <v>0.2574373170731707</v>
      </c>
      <c r="DS352">
        <v>-0.02364652264808379</v>
      </c>
      <c r="DT352">
        <v>0.002688184675702932</v>
      </c>
      <c r="DU352">
        <v>1</v>
      </c>
      <c r="DV352">
        <v>1</v>
      </c>
      <c r="DW352">
        <v>2</v>
      </c>
      <c r="DX352" t="s">
        <v>357</v>
      </c>
      <c r="DY352">
        <v>2.98362</v>
      </c>
      <c r="DZ352">
        <v>2.71564</v>
      </c>
      <c r="EA352">
        <v>0.143701</v>
      </c>
      <c r="EB352">
        <v>0.145156</v>
      </c>
      <c r="EC352">
        <v>0.107833</v>
      </c>
      <c r="ED352">
        <v>0.104952</v>
      </c>
      <c r="EE352">
        <v>27243.8</v>
      </c>
      <c r="EF352">
        <v>27291.5</v>
      </c>
      <c r="EG352">
        <v>29566.7</v>
      </c>
      <c r="EH352">
        <v>29523.3</v>
      </c>
      <c r="EI352">
        <v>34941.4</v>
      </c>
      <c r="EJ352">
        <v>35115.4</v>
      </c>
      <c r="EK352">
        <v>41650.1</v>
      </c>
      <c r="EL352">
        <v>42067.7</v>
      </c>
      <c r="EM352">
        <v>1.97635</v>
      </c>
      <c r="EN352">
        <v>1.90537</v>
      </c>
      <c r="EO352">
        <v>0.109334</v>
      </c>
      <c r="EP352">
        <v>0</v>
      </c>
      <c r="EQ352">
        <v>25.7119</v>
      </c>
      <c r="ER352">
        <v>999.9</v>
      </c>
      <c r="ES352">
        <v>57.2</v>
      </c>
      <c r="ET352">
        <v>30.4</v>
      </c>
      <c r="EU352">
        <v>27.7801</v>
      </c>
      <c r="EV352">
        <v>62.7065</v>
      </c>
      <c r="EW352">
        <v>32.9848</v>
      </c>
      <c r="EX352">
        <v>1</v>
      </c>
      <c r="EY352">
        <v>-0.10529</v>
      </c>
      <c r="EZ352">
        <v>0.317334</v>
      </c>
      <c r="FA352">
        <v>20.3416</v>
      </c>
      <c r="FB352">
        <v>5.21774</v>
      </c>
      <c r="FC352">
        <v>12.0099</v>
      </c>
      <c r="FD352">
        <v>4.98935</v>
      </c>
      <c r="FE352">
        <v>3.28848</v>
      </c>
      <c r="FF352">
        <v>9999</v>
      </c>
      <c r="FG352">
        <v>9999</v>
      </c>
      <c r="FH352">
        <v>9999</v>
      </c>
      <c r="FI352">
        <v>999.9</v>
      </c>
      <c r="FJ352">
        <v>1.86738</v>
      </c>
      <c r="FK352">
        <v>1.86646</v>
      </c>
      <c r="FL352">
        <v>1.86596</v>
      </c>
      <c r="FM352">
        <v>1.86585</v>
      </c>
      <c r="FN352">
        <v>1.86768</v>
      </c>
      <c r="FO352">
        <v>1.87019</v>
      </c>
      <c r="FP352">
        <v>1.86887</v>
      </c>
      <c r="FQ352">
        <v>1.87027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-4.054</v>
      </c>
      <c r="GF352">
        <v>-0.09569999999999999</v>
      </c>
      <c r="GG352">
        <v>-1.841240210434717</v>
      </c>
      <c r="GH352">
        <v>-0.003310856085068561</v>
      </c>
      <c r="GI352">
        <v>6.863268723063948E-07</v>
      </c>
      <c r="GJ352">
        <v>-1.919107141366201E-10</v>
      </c>
      <c r="GK352">
        <v>-0.1688837207721138</v>
      </c>
      <c r="GL352">
        <v>-0.01731051475613908</v>
      </c>
      <c r="GM352">
        <v>0.001423790055903263</v>
      </c>
      <c r="GN352">
        <v>-2.424810517790065E-05</v>
      </c>
      <c r="GO352">
        <v>3</v>
      </c>
      <c r="GP352">
        <v>2318</v>
      </c>
      <c r="GQ352">
        <v>1</v>
      </c>
      <c r="GR352">
        <v>25</v>
      </c>
      <c r="GS352">
        <v>10126.7</v>
      </c>
      <c r="GT352">
        <v>10126.5</v>
      </c>
      <c r="GU352">
        <v>1.75659</v>
      </c>
      <c r="GV352">
        <v>2.22046</v>
      </c>
      <c r="GW352">
        <v>1.39648</v>
      </c>
      <c r="GX352">
        <v>2.35352</v>
      </c>
      <c r="GY352">
        <v>1.49536</v>
      </c>
      <c r="GZ352">
        <v>2.44263</v>
      </c>
      <c r="HA352">
        <v>35.2902</v>
      </c>
      <c r="HB352">
        <v>24.07</v>
      </c>
      <c r="HC352">
        <v>18</v>
      </c>
      <c r="HD352">
        <v>528.306</v>
      </c>
      <c r="HE352">
        <v>439.009</v>
      </c>
      <c r="HF352">
        <v>24.5968</v>
      </c>
      <c r="HG352">
        <v>26.1581</v>
      </c>
      <c r="HH352">
        <v>30.0001</v>
      </c>
      <c r="HI352">
        <v>26.1565</v>
      </c>
      <c r="HJ352">
        <v>26.1031</v>
      </c>
      <c r="HK352">
        <v>35.1601</v>
      </c>
      <c r="HL352">
        <v>21.89</v>
      </c>
      <c r="HM352">
        <v>100</v>
      </c>
      <c r="HN352">
        <v>24.6008</v>
      </c>
      <c r="HO352">
        <v>807.944</v>
      </c>
      <c r="HP352">
        <v>24.1234</v>
      </c>
      <c r="HQ352">
        <v>101.113</v>
      </c>
      <c r="HR352">
        <v>101.036</v>
      </c>
    </row>
    <row r="353" spans="1:226">
      <c r="A353">
        <v>337</v>
      </c>
      <c r="B353">
        <v>1679431234.5</v>
      </c>
      <c r="C353">
        <v>9321.400000095367</v>
      </c>
      <c r="D353" t="s">
        <v>1034</v>
      </c>
      <c r="E353" t="s">
        <v>1035</v>
      </c>
      <c r="F353">
        <v>5</v>
      </c>
      <c r="G353" t="s">
        <v>747</v>
      </c>
      <c r="H353" t="s">
        <v>354</v>
      </c>
      <c r="I353">
        <v>1679431226.714286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812.7509286297517</v>
      </c>
      <c r="AK353">
        <v>793.8935393939397</v>
      </c>
      <c r="AL353">
        <v>3.439957482866401</v>
      </c>
      <c r="AM353">
        <v>64.85092903669198</v>
      </c>
      <c r="AN353">
        <f>(AP353 - AO353 + BO353*1E3/(8.314*(BQ353+273.15)) * AR353/BN353 * AQ353) * BN353/(100*BB353) * 1000/(1000 - AP353)</f>
        <v>0</v>
      </c>
      <c r="AO353">
        <v>24.06178002183891</v>
      </c>
      <c r="AP353">
        <v>24.31201318681321</v>
      </c>
      <c r="AQ353">
        <v>-4.511069770804618E-05</v>
      </c>
      <c r="AR353">
        <v>96.61974573591498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1.1</v>
      </c>
      <c r="BC353">
        <v>0.5</v>
      </c>
      <c r="BD353" t="s">
        <v>355</v>
      </c>
      <c r="BE353">
        <v>2</v>
      </c>
      <c r="BF353" t="b">
        <v>1</v>
      </c>
      <c r="BG353">
        <v>1679431226.714286</v>
      </c>
      <c r="BH353">
        <v>750.1890714285713</v>
      </c>
      <c r="BI353">
        <v>776.8734642857141</v>
      </c>
      <c r="BJ353">
        <v>24.31928214285714</v>
      </c>
      <c r="BK353">
        <v>24.06454285714286</v>
      </c>
      <c r="BL353">
        <v>754.2193214285713</v>
      </c>
      <c r="BM353">
        <v>24.41498214285714</v>
      </c>
      <c r="BN353">
        <v>500.0664999999999</v>
      </c>
      <c r="BO353">
        <v>89.76463928571431</v>
      </c>
      <c r="BP353">
        <v>0.1000064464285714</v>
      </c>
      <c r="BQ353">
        <v>26.86016785714286</v>
      </c>
      <c r="BR353">
        <v>27.49534285714285</v>
      </c>
      <c r="BS353">
        <v>999.9000000000002</v>
      </c>
      <c r="BT353">
        <v>0</v>
      </c>
      <c r="BU353">
        <v>0</v>
      </c>
      <c r="BV353">
        <v>10001.96642857143</v>
      </c>
      <c r="BW353">
        <v>0</v>
      </c>
      <c r="BX353">
        <v>13.4898</v>
      </c>
      <c r="BY353">
        <v>-26.68441428571429</v>
      </c>
      <c r="BZ353">
        <v>768.8877142857143</v>
      </c>
      <c r="CA353">
        <v>796.0295714285713</v>
      </c>
      <c r="CB353">
        <v>0.2547400714285714</v>
      </c>
      <c r="CC353">
        <v>776.8734642857141</v>
      </c>
      <c r="CD353">
        <v>24.06454285714286</v>
      </c>
      <c r="CE353">
        <v>2.183011428571429</v>
      </c>
      <c r="CF353">
        <v>2.160144642857143</v>
      </c>
      <c r="CG353">
        <v>18.83818571428571</v>
      </c>
      <c r="CH353">
        <v>18.66976071428571</v>
      </c>
      <c r="CI353">
        <v>2000.023214285715</v>
      </c>
      <c r="CJ353">
        <v>0.9800021071428571</v>
      </c>
      <c r="CK353">
        <v>0.01999819285714286</v>
      </c>
      <c r="CL353">
        <v>0</v>
      </c>
      <c r="CM353">
        <v>2.216196428571429</v>
      </c>
      <c r="CN353">
        <v>0</v>
      </c>
      <c r="CO353">
        <v>2216.873214285714</v>
      </c>
      <c r="CP353">
        <v>16749.66785714286</v>
      </c>
      <c r="CQ353">
        <v>39.29671428571429</v>
      </c>
      <c r="CR353">
        <v>39.73417857142856</v>
      </c>
      <c r="CS353">
        <v>39.45296428571429</v>
      </c>
      <c r="CT353">
        <v>38.71174999999999</v>
      </c>
      <c r="CU353">
        <v>38.38814285714285</v>
      </c>
      <c r="CV353">
        <v>1960.025</v>
      </c>
      <c r="CW353">
        <v>40</v>
      </c>
      <c r="CX353">
        <v>0</v>
      </c>
      <c r="CY353">
        <v>1679431241.7</v>
      </c>
      <c r="CZ353">
        <v>0</v>
      </c>
      <c r="DA353">
        <v>0</v>
      </c>
      <c r="DB353" t="s">
        <v>356</v>
      </c>
      <c r="DC353">
        <v>1678823626.5</v>
      </c>
      <c r="DD353">
        <v>1678823640.5</v>
      </c>
      <c r="DE353">
        <v>0</v>
      </c>
      <c r="DF353">
        <v>1.239</v>
      </c>
      <c r="DG353">
        <v>0.006</v>
      </c>
      <c r="DH353">
        <v>-2.298</v>
      </c>
      <c r="DI353">
        <v>-0.146</v>
      </c>
      <c r="DJ353">
        <v>420</v>
      </c>
      <c r="DK353">
        <v>21</v>
      </c>
      <c r="DL353">
        <v>0.57</v>
      </c>
      <c r="DM353">
        <v>0.05</v>
      </c>
      <c r="DN353">
        <v>-26.64879024390244</v>
      </c>
      <c r="DO353">
        <v>-0.5366655052264322</v>
      </c>
      <c r="DP353">
        <v>0.06205321400405624</v>
      </c>
      <c r="DQ353">
        <v>0</v>
      </c>
      <c r="DR353">
        <v>0.2561847317073171</v>
      </c>
      <c r="DS353">
        <v>-0.02504742857142906</v>
      </c>
      <c r="DT353">
        <v>0.002748926779711334</v>
      </c>
      <c r="DU353">
        <v>1</v>
      </c>
      <c r="DV353">
        <v>1</v>
      </c>
      <c r="DW353">
        <v>2</v>
      </c>
      <c r="DX353" t="s">
        <v>357</v>
      </c>
      <c r="DY353">
        <v>2.98378</v>
      </c>
      <c r="DZ353">
        <v>2.71583</v>
      </c>
      <c r="EA353">
        <v>0.145812</v>
      </c>
      <c r="EB353">
        <v>0.147207</v>
      </c>
      <c r="EC353">
        <v>0.107817</v>
      </c>
      <c r="ED353">
        <v>0.104933</v>
      </c>
      <c r="EE353">
        <v>27176.4</v>
      </c>
      <c r="EF353">
        <v>27226.1</v>
      </c>
      <c r="EG353">
        <v>29566.4</v>
      </c>
      <c r="EH353">
        <v>29523.4</v>
      </c>
      <c r="EI353">
        <v>34941.8</v>
      </c>
      <c r="EJ353">
        <v>35116.2</v>
      </c>
      <c r="EK353">
        <v>41649.7</v>
      </c>
      <c r="EL353">
        <v>42067.7</v>
      </c>
      <c r="EM353">
        <v>1.97605</v>
      </c>
      <c r="EN353">
        <v>1.90567</v>
      </c>
      <c r="EO353">
        <v>0.10876</v>
      </c>
      <c r="EP353">
        <v>0</v>
      </c>
      <c r="EQ353">
        <v>25.7097</v>
      </c>
      <c r="ER353">
        <v>999.9</v>
      </c>
      <c r="ES353">
        <v>57.2</v>
      </c>
      <c r="ET353">
        <v>30.4</v>
      </c>
      <c r="EU353">
        <v>27.7815</v>
      </c>
      <c r="EV353">
        <v>62.4765</v>
      </c>
      <c r="EW353">
        <v>32.3758</v>
      </c>
      <c r="EX353">
        <v>1</v>
      </c>
      <c r="EY353">
        <v>-0.105335</v>
      </c>
      <c r="EZ353">
        <v>0.32009</v>
      </c>
      <c r="FA353">
        <v>20.3417</v>
      </c>
      <c r="FB353">
        <v>5.21714</v>
      </c>
      <c r="FC353">
        <v>12.0099</v>
      </c>
      <c r="FD353">
        <v>4.9893</v>
      </c>
      <c r="FE353">
        <v>3.28845</v>
      </c>
      <c r="FF353">
        <v>9999</v>
      </c>
      <c r="FG353">
        <v>9999</v>
      </c>
      <c r="FH353">
        <v>9999</v>
      </c>
      <c r="FI353">
        <v>999.9</v>
      </c>
      <c r="FJ353">
        <v>1.86739</v>
      </c>
      <c r="FK353">
        <v>1.86646</v>
      </c>
      <c r="FL353">
        <v>1.86598</v>
      </c>
      <c r="FM353">
        <v>1.86584</v>
      </c>
      <c r="FN353">
        <v>1.86768</v>
      </c>
      <c r="FO353">
        <v>1.87024</v>
      </c>
      <c r="FP353">
        <v>1.86886</v>
      </c>
      <c r="FQ353">
        <v>1.87027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-4.099</v>
      </c>
      <c r="GF353">
        <v>-0.0958</v>
      </c>
      <c r="GG353">
        <v>-1.841240210434717</v>
      </c>
      <c r="GH353">
        <v>-0.003310856085068561</v>
      </c>
      <c r="GI353">
        <v>6.863268723063948E-07</v>
      </c>
      <c r="GJ353">
        <v>-1.919107141366201E-10</v>
      </c>
      <c r="GK353">
        <v>-0.1688837207721138</v>
      </c>
      <c r="GL353">
        <v>-0.01731051475613908</v>
      </c>
      <c r="GM353">
        <v>0.001423790055903263</v>
      </c>
      <c r="GN353">
        <v>-2.424810517790065E-05</v>
      </c>
      <c r="GO353">
        <v>3</v>
      </c>
      <c r="GP353">
        <v>2318</v>
      </c>
      <c r="GQ353">
        <v>1</v>
      </c>
      <c r="GR353">
        <v>25</v>
      </c>
      <c r="GS353">
        <v>10126.8</v>
      </c>
      <c r="GT353">
        <v>10126.6</v>
      </c>
      <c r="GU353">
        <v>1.78467</v>
      </c>
      <c r="GV353">
        <v>2.21191</v>
      </c>
      <c r="GW353">
        <v>1.39648</v>
      </c>
      <c r="GX353">
        <v>2.35107</v>
      </c>
      <c r="GY353">
        <v>1.49536</v>
      </c>
      <c r="GZ353">
        <v>2.55249</v>
      </c>
      <c r="HA353">
        <v>35.2671</v>
      </c>
      <c r="HB353">
        <v>24.07</v>
      </c>
      <c r="HC353">
        <v>18</v>
      </c>
      <c r="HD353">
        <v>528.1079999999999</v>
      </c>
      <c r="HE353">
        <v>439.19</v>
      </c>
      <c r="HF353">
        <v>24.6001</v>
      </c>
      <c r="HG353">
        <v>26.1563</v>
      </c>
      <c r="HH353">
        <v>30</v>
      </c>
      <c r="HI353">
        <v>26.1565</v>
      </c>
      <c r="HJ353">
        <v>26.1031</v>
      </c>
      <c r="HK353">
        <v>35.7174</v>
      </c>
      <c r="HL353">
        <v>21.89</v>
      </c>
      <c r="HM353">
        <v>100</v>
      </c>
      <c r="HN353">
        <v>24.6055</v>
      </c>
      <c r="HO353">
        <v>821.308</v>
      </c>
      <c r="HP353">
        <v>24.1234</v>
      </c>
      <c r="HQ353">
        <v>101.112</v>
      </c>
      <c r="HR353">
        <v>101.036</v>
      </c>
    </row>
    <row r="354" spans="1:226">
      <c r="A354">
        <v>338</v>
      </c>
      <c r="B354">
        <v>1679431239.5</v>
      </c>
      <c r="C354">
        <v>9326.400000095367</v>
      </c>
      <c r="D354" t="s">
        <v>1036</v>
      </c>
      <c r="E354" t="s">
        <v>1037</v>
      </c>
      <c r="F354">
        <v>5</v>
      </c>
      <c r="G354" t="s">
        <v>747</v>
      </c>
      <c r="H354" t="s">
        <v>354</v>
      </c>
      <c r="I354">
        <v>1679431232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829.8153835053644</v>
      </c>
      <c r="AK354">
        <v>810.9459393939393</v>
      </c>
      <c r="AL354">
        <v>3.404647408939082</v>
      </c>
      <c r="AM354">
        <v>64.85092903669198</v>
      </c>
      <c r="AN354">
        <f>(AP354 - AO354 + BO354*1E3/(8.314*(BQ354+273.15)) * AR354/BN354 * AQ354) * BN354/(100*BB354) * 1000/(1000 - AP354)</f>
        <v>0</v>
      </c>
      <c r="AO354">
        <v>24.05677395811097</v>
      </c>
      <c r="AP354">
        <v>24.30855824175825</v>
      </c>
      <c r="AQ354">
        <v>-1.587508762153642E-05</v>
      </c>
      <c r="AR354">
        <v>96.61974573591498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1.1</v>
      </c>
      <c r="BC354">
        <v>0.5</v>
      </c>
      <c r="BD354" t="s">
        <v>355</v>
      </c>
      <c r="BE354">
        <v>2</v>
      </c>
      <c r="BF354" t="b">
        <v>1</v>
      </c>
      <c r="BG354">
        <v>1679431232</v>
      </c>
      <c r="BH354">
        <v>767.8735925925927</v>
      </c>
      <c r="BI354">
        <v>794.5798888888889</v>
      </c>
      <c r="BJ354">
        <v>24.31393333333333</v>
      </c>
      <c r="BK354">
        <v>24.05958518518519</v>
      </c>
      <c r="BL354">
        <v>771.949851851852</v>
      </c>
      <c r="BM354">
        <v>24.40968518518519</v>
      </c>
      <c r="BN354">
        <v>500.0739259259259</v>
      </c>
      <c r="BO354">
        <v>89.76425555555555</v>
      </c>
      <c r="BP354">
        <v>0.1000291407407407</v>
      </c>
      <c r="BQ354">
        <v>26.85799259259259</v>
      </c>
      <c r="BR354">
        <v>27.49119259259259</v>
      </c>
      <c r="BS354">
        <v>999.9000000000001</v>
      </c>
      <c r="BT354">
        <v>0</v>
      </c>
      <c r="BU354">
        <v>0</v>
      </c>
      <c r="BV354">
        <v>9997.455185185185</v>
      </c>
      <c r="BW354">
        <v>0</v>
      </c>
      <c r="BX354">
        <v>13.4898</v>
      </c>
      <c r="BY354">
        <v>-26.70631481481482</v>
      </c>
      <c r="BZ354">
        <v>787.0087777777777</v>
      </c>
      <c r="CA354">
        <v>814.1683703703704</v>
      </c>
      <c r="CB354">
        <v>0.254354037037037</v>
      </c>
      <c r="CC354">
        <v>794.5798888888889</v>
      </c>
      <c r="CD354">
        <v>24.05958518518519</v>
      </c>
      <c r="CE354">
        <v>2.182521851851852</v>
      </c>
      <c r="CF354">
        <v>2.159690740740741</v>
      </c>
      <c r="CG354">
        <v>18.8346</v>
      </c>
      <c r="CH354">
        <v>18.6664</v>
      </c>
      <c r="CI354">
        <v>2000.042962962963</v>
      </c>
      <c r="CJ354">
        <v>0.9800017777777777</v>
      </c>
      <c r="CK354">
        <v>0.01999851481481482</v>
      </c>
      <c r="CL354">
        <v>0</v>
      </c>
      <c r="CM354">
        <v>2.239814814814815</v>
      </c>
      <c r="CN354">
        <v>0</v>
      </c>
      <c r="CO354">
        <v>2217.982222222222</v>
      </c>
      <c r="CP354">
        <v>16749.83333333333</v>
      </c>
      <c r="CQ354">
        <v>39.24281481481481</v>
      </c>
      <c r="CR354">
        <v>39.70799999999999</v>
      </c>
      <c r="CS354">
        <v>39.40955555555556</v>
      </c>
      <c r="CT354">
        <v>38.66866666666667</v>
      </c>
      <c r="CU354">
        <v>38.34466666666666</v>
      </c>
      <c r="CV354">
        <v>1960.042962962963</v>
      </c>
      <c r="CW354">
        <v>40</v>
      </c>
      <c r="CX354">
        <v>0</v>
      </c>
      <c r="CY354">
        <v>1679431246.5</v>
      </c>
      <c r="CZ354">
        <v>0</v>
      </c>
      <c r="DA354">
        <v>0</v>
      </c>
      <c r="DB354" t="s">
        <v>356</v>
      </c>
      <c r="DC354">
        <v>1678823626.5</v>
      </c>
      <c r="DD354">
        <v>1678823640.5</v>
      </c>
      <c r="DE354">
        <v>0</v>
      </c>
      <c r="DF354">
        <v>1.239</v>
      </c>
      <c r="DG354">
        <v>0.006</v>
      </c>
      <c r="DH354">
        <v>-2.298</v>
      </c>
      <c r="DI354">
        <v>-0.146</v>
      </c>
      <c r="DJ354">
        <v>420</v>
      </c>
      <c r="DK354">
        <v>21</v>
      </c>
      <c r="DL354">
        <v>0.57</v>
      </c>
      <c r="DM354">
        <v>0.05</v>
      </c>
      <c r="DN354">
        <v>-26.6860575</v>
      </c>
      <c r="DO354">
        <v>-0.3127846153845412</v>
      </c>
      <c r="DP354">
        <v>0.05801797517795664</v>
      </c>
      <c r="DQ354">
        <v>0</v>
      </c>
      <c r="DR354">
        <v>0.25488635</v>
      </c>
      <c r="DS354">
        <v>-0.007108142589119118</v>
      </c>
      <c r="DT354">
        <v>0.001765987550210928</v>
      </c>
      <c r="DU354">
        <v>1</v>
      </c>
      <c r="DV354">
        <v>1</v>
      </c>
      <c r="DW354">
        <v>2</v>
      </c>
      <c r="DX354" t="s">
        <v>357</v>
      </c>
      <c r="DY354">
        <v>2.98368</v>
      </c>
      <c r="DZ354">
        <v>2.71557</v>
      </c>
      <c r="EA354">
        <v>0.147896</v>
      </c>
      <c r="EB354">
        <v>0.149262</v>
      </c>
      <c r="EC354">
        <v>0.10781</v>
      </c>
      <c r="ED354">
        <v>0.104926</v>
      </c>
      <c r="EE354">
        <v>27110.2</v>
      </c>
      <c r="EF354">
        <v>27160.6</v>
      </c>
      <c r="EG354">
        <v>29566.5</v>
      </c>
      <c r="EH354">
        <v>29523.4</v>
      </c>
      <c r="EI354">
        <v>34942.5</v>
      </c>
      <c r="EJ354">
        <v>35116.7</v>
      </c>
      <c r="EK354">
        <v>41650.3</v>
      </c>
      <c r="EL354">
        <v>42067.9</v>
      </c>
      <c r="EM354">
        <v>1.97617</v>
      </c>
      <c r="EN354">
        <v>1.90548</v>
      </c>
      <c r="EO354">
        <v>0.10876</v>
      </c>
      <c r="EP354">
        <v>0</v>
      </c>
      <c r="EQ354">
        <v>25.7097</v>
      </c>
      <c r="ER354">
        <v>999.9</v>
      </c>
      <c r="ES354">
        <v>57.2</v>
      </c>
      <c r="ET354">
        <v>30.4</v>
      </c>
      <c r="EU354">
        <v>27.7767</v>
      </c>
      <c r="EV354">
        <v>62.4865</v>
      </c>
      <c r="EW354">
        <v>32.9367</v>
      </c>
      <c r="EX354">
        <v>1</v>
      </c>
      <c r="EY354">
        <v>-0.105434</v>
      </c>
      <c r="EZ354">
        <v>0.306972</v>
      </c>
      <c r="FA354">
        <v>20.3417</v>
      </c>
      <c r="FB354">
        <v>5.21864</v>
      </c>
      <c r="FC354">
        <v>12.0099</v>
      </c>
      <c r="FD354">
        <v>4.9894</v>
      </c>
      <c r="FE354">
        <v>3.28855</v>
      </c>
      <c r="FF354">
        <v>9999</v>
      </c>
      <c r="FG354">
        <v>9999</v>
      </c>
      <c r="FH354">
        <v>9999</v>
      </c>
      <c r="FI354">
        <v>999.9</v>
      </c>
      <c r="FJ354">
        <v>1.86739</v>
      </c>
      <c r="FK354">
        <v>1.86646</v>
      </c>
      <c r="FL354">
        <v>1.86599</v>
      </c>
      <c r="FM354">
        <v>1.86585</v>
      </c>
      <c r="FN354">
        <v>1.86768</v>
      </c>
      <c r="FO354">
        <v>1.87022</v>
      </c>
      <c r="FP354">
        <v>1.86884</v>
      </c>
      <c r="FQ354">
        <v>1.87026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-4.142</v>
      </c>
      <c r="GF354">
        <v>-0.0958</v>
      </c>
      <c r="GG354">
        <v>-1.841240210434717</v>
      </c>
      <c r="GH354">
        <v>-0.003310856085068561</v>
      </c>
      <c r="GI354">
        <v>6.863268723063948E-07</v>
      </c>
      <c r="GJ354">
        <v>-1.919107141366201E-10</v>
      </c>
      <c r="GK354">
        <v>-0.1688837207721138</v>
      </c>
      <c r="GL354">
        <v>-0.01731051475613908</v>
      </c>
      <c r="GM354">
        <v>0.001423790055903263</v>
      </c>
      <c r="GN354">
        <v>-2.424810517790065E-05</v>
      </c>
      <c r="GO354">
        <v>3</v>
      </c>
      <c r="GP354">
        <v>2318</v>
      </c>
      <c r="GQ354">
        <v>1</v>
      </c>
      <c r="GR354">
        <v>25</v>
      </c>
      <c r="GS354">
        <v>10126.9</v>
      </c>
      <c r="GT354">
        <v>10126.6</v>
      </c>
      <c r="GU354">
        <v>1.81519</v>
      </c>
      <c r="GV354">
        <v>2.21802</v>
      </c>
      <c r="GW354">
        <v>1.39648</v>
      </c>
      <c r="GX354">
        <v>2.34985</v>
      </c>
      <c r="GY354">
        <v>1.49536</v>
      </c>
      <c r="GZ354">
        <v>2.45972</v>
      </c>
      <c r="HA354">
        <v>35.2902</v>
      </c>
      <c r="HB354">
        <v>24.0787</v>
      </c>
      <c r="HC354">
        <v>18</v>
      </c>
      <c r="HD354">
        <v>528.1849999999999</v>
      </c>
      <c r="HE354">
        <v>439.052</v>
      </c>
      <c r="HF354">
        <v>24.6046</v>
      </c>
      <c r="HG354">
        <v>26.1559</v>
      </c>
      <c r="HH354">
        <v>30</v>
      </c>
      <c r="HI354">
        <v>26.1558</v>
      </c>
      <c r="HJ354">
        <v>26.101</v>
      </c>
      <c r="HK354">
        <v>36.3311</v>
      </c>
      <c r="HL354">
        <v>21.89</v>
      </c>
      <c r="HM354">
        <v>100</v>
      </c>
      <c r="HN354">
        <v>24.6179</v>
      </c>
      <c r="HO354">
        <v>841.347</v>
      </c>
      <c r="HP354">
        <v>24.1234</v>
      </c>
      <c r="HQ354">
        <v>101.113</v>
      </c>
      <c r="HR354">
        <v>101.036</v>
      </c>
    </row>
    <row r="355" spans="1:226">
      <c r="A355">
        <v>339</v>
      </c>
      <c r="B355">
        <v>1679431244.5</v>
      </c>
      <c r="C355">
        <v>9331.400000095367</v>
      </c>
      <c r="D355" t="s">
        <v>1038</v>
      </c>
      <c r="E355" t="s">
        <v>1039</v>
      </c>
      <c r="F355">
        <v>5</v>
      </c>
      <c r="G355" t="s">
        <v>747</v>
      </c>
      <c r="H355" t="s">
        <v>354</v>
      </c>
      <c r="I355">
        <v>1679431236.714286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846.9608985593302</v>
      </c>
      <c r="AK355">
        <v>828.1180363636364</v>
      </c>
      <c r="AL355">
        <v>3.423179945463515</v>
      </c>
      <c r="AM355">
        <v>64.85092903669198</v>
      </c>
      <c r="AN355">
        <f>(AP355 - AO355 + BO355*1E3/(8.314*(BQ355+273.15)) * AR355/BN355 * AQ355) * BN355/(100*BB355) * 1000/(1000 - AP355)</f>
        <v>0</v>
      </c>
      <c r="AO355">
        <v>24.05213699981074</v>
      </c>
      <c r="AP355">
        <v>24.30173956043958</v>
      </c>
      <c r="AQ355">
        <v>-5.836868094447815E-05</v>
      </c>
      <c r="AR355">
        <v>96.61974573591498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1.1</v>
      </c>
      <c r="BC355">
        <v>0.5</v>
      </c>
      <c r="BD355" t="s">
        <v>355</v>
      </c>
      <c r="BE355">
        <v>2</v>
      </c>
      <c r="BF355" t="b">
        <v>1</v>
      </c>
      <c r="BG355">
        <v>1679431236.714286</v>
      </c>
      <c r="BH355">
        <v>783.6395714285716</v>
      </c>
      <c r="BI355">
        <v>810.3715357142855</v>
      </c>
      <c r="BJ355">
        <v>24.30957142857143</v>
      </c>
      <c r="BK355">
        <v>24.05554285714285</v>
      </c>
      <c r="BL355">
        <v>787.7568571428573</v>
      </c>
      <c r="BM355">
        <v>24.40536071428572</v>
      </c>
      <c r="BN355">
        <v>500.0702142857143</v>
      </c>
      <c r="BO355">
        <v>89.76471428571431</v>
      </c>
      <c r="BP355">
        <v>0.1000038071428572</v>
      </c>
      <c r="BQ355">
        <v>26.85695714285714</v>
      </c>
      <c r="BR355">
        <v>27.48699285714286</v>
      </c>
      <c r="BS355">
        <v>999.9000000000002</v>
      </c>
      <c r="BT355">
        <v>0</v>
      </c>
      <c r="BU355">
        <v>0</v>
      </c>
      <c r="BV355">
        <v>9989.3325</v>
      </c>
      <c r="BW355">
        <v>0</v>
      </c>
      <c r="BX355">
        <v>13.4898</v>
      </c>
      <c r="BY355">
        <v>-26.73193928571429</v>
      </c>
      <c r="BZ355">
        <v>803.164</v>
      </c>
      <c r="CA355">
        <v>830.3458214285714</v>
      </c>
      <c r="CB355">
        <v>0.2540318571428571</v>
      </c>
      <c r="CC355">
        <v>810.3715357142855</v>
      </c>
      <c r="CD355">
        <v>24.05554285714285</v>
      </c>
      <c r="CE355">
        <v>2.182141071428572</v>
      </c>
      <c r="CF355">
        <v>2.159338214285714</v>
      </c>
      <c r="CG355">
        <v>18.8318</v>
      </c>
      <c r="CH355">
        <v>18.66379285714286</v>
      </c>
      <c r="CI355">
        <v>2000.045714285714</v>
      </c>
      <c r="CJ355">
        <v>0.9800012499999999</v>
      </c>
      <c r="CK355">
        <v>0.019999025</v>
      </c>
      <c r="CL355">
        <v>0</v>
      </c>
      <c r="CM355">
        <v>2.238225</v>
      </c>
      <c r="CN355">
        <v>0</v>
      </c>
      <c r="CO355">
        <v>2218.9225</v>
      </c>
      <c r="CP355">
        <v>16749.85714285714</v>
      </c>
      <c r="CQ355">
        <v>39.20289285714286</v>
      </c>
      <c r="CR355">
        <v>39.67596428571429</v>
      </c>
      <c r="CS355">
        <v>39.36360714285713</v>
      </c>
      <c r="CT355">
        <v>38.64714285714285</v>
      </c>
      <c r="CU355">
        <v>38.31221428571428</v>
      </c>
      <c r="CV355">
        <v>1960.045714285714</v>
      </c>
      <c r="CW355">
        <v>40</v>
      </c>
      <c r="CX355">
        <v>0</v>
      </c>
      <c r="CY355">
        <v>1679431251.9</v>
      </c>
      <c r="CZ355">
        <v>0</v>
      </c>
      <c r="DA355">
        <v>0</v>
      </c>
      <c r="DB355" t="s">
        <v>356</v>
      </c>
      <c r="DC355">
        <v>1678823626.5</v>
      </c>
      <c r="DD355">
        <v>1678823640.5</v>
      </c>
      <c r="DE355">
        <v>0</v>
      </c>
      <c r="DF355">
        <v>1.239</v>
      </c>
      <c r="DG355">
        <v>0.006</v>
      </c>
      <c r="DH355">
        <v>-2.298</v>
      </c>
      <c r="DI355">
        <v>-0.146</v>
      </c>
      <c r="DJ355">
        <v>420</v>
      </c>
      <c r="DK355">
        <v>21</v>
      </c>
      <c r="DL355">
        <v>0.57</v>
      </c>
      <c r="DM355">
        <v>0.05</v>
      </c>
      <c r="DN355">
        <v>-26.70960975609756</v>
      </c>
      <c r="DO355">
        <v>-0.3525010452961289</v>
      </c>
      <c r="DP355">
        <v>0.06190327547533051</v>
      </c>
      <c r="DQ355">
        <v>0</v>
      </c>
      <c r="DR355">
        <v>0.2540275853658537</v>
      </c>
      <c r="DS355">
        <v>5.621602787396872E-05</v>
      </c>
      <c r="DT355">
        <v>0.001106482693054773</v>
      </c>
      <c r="DU355">
        <v>1</v>
      </c>
      <c r="DV355">
        <v>1</v>
      </c>
      <c r="DW355">
        <v>2</v>
      </c>
      <c r="DX355" t="s">
        <v>357</v>
      </c>
      <c r="DY355">
        <v>2.98348</v>
      </c>
      <c r="DZ355">
        <v>2.71543</v>
      </c>
      <c r="EA355">
        <v>0.149965</v>
      </c>
      <c r="EB355">
        <v>0.151273</v>
      </c>
      <c r="EC355">
        <v>0.107792</v>
      </c>
      <c r="ED355">
        <v>0.104937</v>
      </c>
      <c r="EE355">
        <v>27044.9</v>
      </c>
      <c r="EF355">
        <v>27096.3</v>
      </c>
      <c r="EG355">
        <v>29567</v>
      </c>
      <c r="EH355">
        <v>29523.4</v>
      </c>
      <c r="EI355">
        <v>34943.6</v>
      </c>
      <c r="EJ355">
        <v>35116.1</v>
      </c>
      <c r="EK355">
        <v>41650.7</v>
      </c>
      <c r="EL355">
        <v>42067.6</v>
      </c>
      <c r="EM355">
        <v>1.9762</v>
      </c>
      <c r="EN355">
        <v>1.90585</v>
      </c>
      <c r="EO355">
        <v>0.108376</v>
      </c>
      <c r="EP355">
        <v>0</v>
      </c>
      <c r="EQ355">
        <v>25.708</v>
      </c>
      <c r="ER355">
        <v>999.9</v>
      </c>
      <c r="ES355">
        <v>57.2</v>
      </c>
      <c r="ET355">
        <v>30.4</v>
      </c>
      <c r="EU355">
        <v>27.7779</v>
      </c>
      <c r="EV355">
        <v>62.5565</v>
      </c>
      <c r="EW355">
        <v>32.7885</v>
      </c>
      <c r="EX355">
        <v>1</v>
      </c>
      <c r="EY355">
        <v>-0.105503</v>
      </c>
      <c r="EZ355">
        <v>0.275637</v>
      </c>
      <c r="FA355">
        <v>20.3417</v>
      </c>
      <c r="FB355">
        <v>5.21849</v>
      </c>
      <c r="FC355">
        <v>12.0099</v>
      </c>
      <c r="FD355">
        <v>4.98965</v>
      </c>
      <c r="FE355">
        <v>3.28865</v>
      </c>
      <c r="FF355">
        <v>9999</v>
      </c>
      <c r="FG355">
        <v>9999</v>
      </c>
      <c r="FH355">
        <v>9999</v>
      </c>
      <c r="FI355">
        <v>999.9</v>
      </c>
      <c r="FJ355">
        <v>1.8674</v>
      </c>
      <c r="FK355">
        <v>1.86646</v>
      </c>
      <c r="FL355">
        <v>1.86599</v>
      </c>
      <c r="FM355">
        <v>1.86585</v>
      </c>
      <c r="FN355">
        <v>1.86769</v>
      </c>
      <c r="FO355">
        <v>1.87019</v>
      </c>
      <c r="FP355">
        <v>1.86884</v>
      </c>
      <c r="FQ355">
        <v>1.87027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-4.185</v>
      </c>
      <c r="GF355">
        <v>-0.0958</v>
      </c>
      <c r="GG355">
        <v>-1.841240210434717</v>
      </c>
      <c r="GH355">
        <v>-0.003310856085068561</v>
      </c>
      <c r="GI355">
        <v>6.863268723063948E-07</v>
      </c>
      <c r="GJ355">
        <v>-1.919107141366201E-10</v>
      </c>
      <c r="GK355">
        <v>-0.1688837207721138</v>
      </c>
      <c r="GL355">
        <v>-0.01731051475613908</v>
      </c>
      <c r="GM355">
        <v>0.001423790055903263</v>
      </c>
      <c r="GN355">
        <v>-2.424810517790065E-05</v>
      </c>
      <c r="GO355">
        <v>3</v>
      </c>
      <c r="GP355">
        <v>2318</v>
      </c>
      <c r="GQ355">
        <v>1</v>
      </c>
      <c r="GR355">
        <v>25</v>
      </c>
      <c r="GS355">
        <v>10127</v>
      </c>
      <c r="GT355">
        <v>10126.7</v>
      </c>
      <c r="GU355">
        <v>1.84326</v>
      </c>
      <c r="GV355">
        <v>2.21313</v>
      </c>
      <c r="GW355">
        <v>1.39648</v>
      </c>
      <c r="GX355">
        <v>2.35107</v>
      </c>
      <c r="GY355">
        <v>1.49536</v>
      </c>
      <c r="GZ355">
        <v>2.44873</v>
      </c>
      <c r="HA355">
        <v>35.2902</v>
      </c>
      <c r="HB355">
        <v>24.07</v>
      </c>
      <c r="HC355">
        <v>18</v>
      </c>
      <c r="HD355">
        <v>528.187</v>
      </c>
      <c r="HE355">
        <v>439.278</v>
      </c>
      <c r="HF355">
        <v>24.6154</v>
      </c>
      <c r="HG355">
        <v>26.1559</v>
      </c>
      <c r="HH355">
        <v>29.9999</v>
      </c>
      <c r="HI355">
        <v>26.1543</v>
      </c>
      <c r="HJ355">
        <v>26.101</v>
      </c>
      <c r="HK355">
        <v>36.8862</v>
      </c>
      <c r="HL355">
        <v>21.6169</v>
      </c>
      <c r="HM355">
        <v>100</v>
      </c>
      <c r="HN355">
        <v>24.6279</v>
      </c>
      <c r="HO355">
        <v>854.703</v>
      </c>
      <c r="HP355">
        <v>24.1234</v>
      </c>
      <c r="HQ355">
        <v>101.114</v>
      </c>
      <c r="HR355">
        <v>101.036</v>
      </c>
    </row>
    <row r="356" spans="1:226">
      <c r="A356">
        <v>340</v>
      </c>
      <c r="B356">
        <v>1679431249.6</v>
      </c>
      <c r="C356">
        <v>9336.5</v>
      </c>
      <c r="D356" t="s">
        <v>1040</v>
      </c>
      <c r="E356" t="s">
        <v>1041</v>
      </c>
      <c r="F356">
        <v>5</v>
      </c>
      <c r="G356" t="s">
        <v>747</v>
      </c>
      <c r="H356" t="s">
        <v>354</v>
      </c>
      <c r="I356">
        <v>1679431242.139286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864.4277097670345</v>
      </c>
      <c r="AK356">
        <v>845.5774000000001</v>
      </c>
      <c r="AL356">
        <v>3.415683975137444</v>
      </c>
      <c r="AM356">
        <v>64.85092903669198</v>
      </c>
      <c r="AN356">
        <f>(AP356 - AO356 + BO356*1E3/(8.314*(BQ356+273.15)) * AR356/BN356 * AQ356) * BN356/(100*BB356) * 1000/(1000 - AP356)</f>
        <v>0</v>
      </c>
      <c r="AO356">
        <v>24.06687895041769</v>
      </c>
      <c r="AP356">
        <v>24.30896669212542</v>
      </c>
      <c r="AQ356">
        <v>-5.074710349421401E-05</v>
      </c>
      <c r="AR356">
        <v>96.61974573591498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1.1</v>
      </c>
      <c r="BC356">
        <v>0.5</v>
      </c>
      <c r="BD356" t="s">
        <v>355</v>
      </c>
      <c r="BE356">
        <v>2</v>
      </c>
      <c r="BF356" t="b">
        <v>1</v>
      </c>
      <c r="BG356">
        <v>1679431242.139286</v>
      </c>
      <c r="BH356">
        <v>801.7789285714287</v>
      </c>
      <c r="BI356">
        <v>828.4937857142858</v>
      </c>
      <c r="BJ356">
        <v>24.30578214285714</v>
      </c>
      <c r="BK356">
        <v>24.06605357142857</v>
      </c>
      <c r="BL356">
        <v>805.9431785714286</v>
      </c>
      <c r="BM356">
        <v>24.40161428571428</v>
      </c>
      <c r="BN356">
        <v>500.0535</v>
      </c>
      <c r="BO356">
        <v>89.76540000000001</v>
      </c>
      <c r="BP356">
        <v>0.09994669642857144</v>
      </c>
      <c r="BQ356">
        <v>26.85674285714286</v>
      </c>
      <c r="BR356">
        <v>27.48625357142857</v>
      </c>
      <c r="BS356">
        <v>999.9000000000002</v>
      </c>
      <c r="BT356">
        <v>0</v>
      </c>
      <c r="BU356">
        <v>0</v>
      </c>
      <c r="BV356">
        <v>9995.023928571429</v>
      </c>
      <c r="BW356">
        <v>0</v>
      </c>
      <c r="BX356">
        <v>13.4898</v>
      </c>
      <c r="BY356">
        <v>-26.71482857142857</v>
      </c>
      <c r="BZ356">
        <v>821.7521785714287</v>
      </c>
      <c r="CA356">
        <v>848.9242142857144</v>
      </c>
      <c r="CB356">
        <v>0.2397295</v>
      </c>
      <c r="CC356">
        <v>828.4937857142858</v>
      </c>
      <c r="CD356">
        <v>24.06605357142857</v>
      </c>
      <c r="CE356">
        <v>2.181817142857143</v>
      </c>
      <c r="CF356">
        <v>2.160298928571428</v>
      </c>
      <c r="CG356">
        <v>18.82943571428572</v>
      </c>
      <c r="CH356">
        <v>18.67089285714286</v>
      </c>
      <c r="CI356">
        <v>2000.0075</v>
      </c>
      <c r="CJ356">
        <v>0.9800002857142857</v>
      </c>
      <c r="CK356">
        <v>0.01999995714285715</v>
      </c>
      <c r="CL356">
        <v>0</v>
      </c>
      <c r="CM356">
        <v>2.284060714285715</v>
      </c>
      <c r="CN356">
        <v>0</v>
      </c>
      <c r="CO356">
        <v>2220.044642857143</v>
      </c>
      <c r="CP356">
        <v>16749.53928571429</v>
      </c>
      <c r="CQ356">
        <v>39.15825</v>
      </c>
      <c r="CR356">
        <v>39.64707142857142</v>
      </c>
      <c r="CS356">
        <v>39.31453571428572</v>
      </c>
      <c r="CT356">
        <v>38.60699999999999</v>
      </c>
      <c r="CU356">
        <v>38.27657142857142</v>
      </c>
      <c r="CV356">
        <v>1960.0075</v>
      </c>
      <c r="CW356">
        <v>40</v>
      </c>
      <c r="CX356">
        <v>0</v>
      </c>
      <c r="CY356">
        <v>1679431256.7</v>
      </c>
      <c r="CZ356">
        <v>0</v>
      </c>
      <c r="DA356">
        <v>0</v>
      </c>
      <c r="DB356" t="s">
        <v>356</v>
      </c>
      <c r="DC356">
        <v>1678823626.5</v>
      </c>
      <c r="DD356">
        <v>1678823640.5</v>
      </c>
      <c r="DE356">
        <v>0</v>
      </c>
      <c r="DF356">
        <v>1.239</v>
      </c>
      <c r="DG356">
        <v>0.006</v>
      </c>
      <c r="DH356">
        <v>-2.298</v>
      </c>
      <c r="DI356">
        <v>-0.146</v>
      </c>
      <c r="DJ356">
        <v>420</v>
      </c>
      <c r="DK356">
        <v>21</v>
      </c>
      <c r="DL356">
        <v>0.57</v>
      </c>
      <c r="DM356">
        <v>0.05</v>
      </c>
      <c r="DN356">
        <v>-26.71950243902439</v>
      </c>
      <c r="DO356">
        <v>0.08904703935851101</v>
      </c>
      <c r="DP356">
        <v>0.05686084635062794</v>
      </c>
      <c r="DQ356">
        <v>1</v>
      </c>
      <c r="DR356">
        <v>0.2439895609756098</v>
      </c>
      <c r="DS356">
        <v>-0.1448722859869575</v>
      </c>
      <c r="DT356">
        <v>0.01934611429321873</v>
      </c>
      <c r="DU356">
        <v>0</v>
      </c>
      <c r="DV356">
        <v>1</v>
      </c>
      <c r="DW356">
        <v>2</v>
      </c>
      <c r="DX356" t="s">
        <v>357</v>
      </c>
      <c r="DY356">
        <v>2.98367</v>
      </c>
      <c r="DZ356">
        <v>2.71594</v>
      </c>
      <c r="EA356">
        <v>0.152037</v>
      </c>
      <c r="EB356">
        <v>0.153288</v>
      </c>
      <c r="EC356">
        <v>0.107821</v>
      </c>
      <c r="ED356">
        <v>0.105127</v>
      </c>
      <c r="EE356">
        <v>26978.7</v>
      </c>
      <c r="EF356">
        <v>27031.8</v>
      </c>
      <c r="EG356">
        <v>29566.7</v>
      </c>
      <c r="EH356">
        <v>29523</v>
      </c>
      <c r="EI356">
        <v>34942.3</v>
      </c>
      <c r="EJ356">
        <v>35108.1</v>
      </c>
      <c r="EK356">
        <v>41650.5</v>
      </c>
      <c r="EL356">
        <v>42067.1</v>
      </c>
      <c r="EM356">
        <v>1.97633</v>
      </c>
      <c r="EN356">
        <v>1.90585</v>
      </c>
      <c r="EO356">
        <v>0.109203</v>
      </c>
      <c r="EP356">
        <v>0</v>
      </c>
      <c r="EQ356">
        <v>25.7076</v>
      </c>
      <c r="ER356">
        <v>999.9</v>
      </c>
      <c r="ES356">
        <v>57.2</v>
      </c>
      <c r="ET356">
        <v>30.4</v>
      </c>
      <c r="EU356">
        <v>27.7776</v>
      </c>
      <c r="EV356">
        <v>62.2474</v>
      </c>
      <c r="EW356">
        <v>32.6923</v>
      </c>
      <c r="EX356">
        <v>1</v>
      </c>
      <c r="EY356">
        <v>-0.106131</v>
      </c>
      <c r="EZ356">
        <v>0.27189</v>
      </c>
      <c r="FA356">
        <v>20.3419</v>
      </c>
      <c r="FB356">
        <v>5.21819</v>
      </c>
      <c r="FC356">
        <v>12.0099</v>
      </c>
      <c r="FD356">
        <v>4.9895</v>
      </c>
      <c r="FE356">
        <v>3.28865</v>
      </c>
      <c r="FF356">
        <v>9999</v>
      </c>
      <c r="FG356">
        <v>9999</v>
      </c>
      <c r="FH356">
        <v>9999</v>
      </c>
      <c r="FI356">
        <v>999.9</v>
      </c>
      <c r="FJ356">
        <v>1.86738</v>
      </c>
      <c r="FK356">
        <v>1.86646</v>
      </c>
      <c r="FL356">
        <v>1.86596</v>
      </c>
      <c r="FM356">
        <v>1.86584</v>
      </c>
      <c r="FN356">
        <v>1.86768</v>
      </c>
      <c r="FO356">
        <v>1.8702</v>
      </c>
      <c r="FP356">
        <v>1.86884</v>
      </c>
      <c r="FQ356">
        <v>1.87026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-4.228</v>
      </c>
      <c r="GF356">
        <v>-0.0958</v>
      </c>
      <c r="GG356">
        <v>-1.841240210434717</v>
      </c>
      <c r="GH356">
        <v>-0.003310856085068561</v>
      </c>
      <c r="GI356">
        <v>6.863268723063948E-07</v>
      </c>
      <c r="GJ356">
        <v>-1.919107141366201E-10</v>
      </c>
      <c r="GK356">
        <v>-0.1688837207721138</v>
      </c>
      <c r="GL356">
        <v>-0.01731051475613908</v>
      </c>
      <c r="GM356">
        <v>0.001423790055903263</v>
      </c>
      <c r="GN356">
        <v>-2.424810517790065E-05</v>
      </c>
      <c r="GO356">
        <v>3</v>
      </c>
      <c r="GP356">
        <v>2318</v>
      </c>
      <c r="GQ356">
        <v>1</v>
      </c>
      <c r="GR356">
        <v>25</v>
      </c>
      <c r="GS356">
        <v>10127.1</v>
      </c>
      <c r="GT356">
        <v>10126.8</v>
      </c>
      <c r="GU356">
        <v>1.87378</v>
      </c>
      <c r="GV356">
        <v>2.21069</v>
      </c>
      <c r="GW356">
        <v>1.39771</v>
      </c>
      <c r="GX356">
        <v>2.35229</v>
      </c>
      <c r="GY356">
        <v>1.49536</v>
      </c>
      <c r="GZ356">
        <v>2.52808</v>
      </c>
      <c r="HA356">
        <v>35.2902</v>
      </c>
      <c r="HB356">
        <v>24.0787</v>
      </c>
      <c r="HC356">
        <v>18</v>
      </c>
      <c r="HD356">
        <v>528.27</v>
      </c>
      <c r="HE356">
        <v>439.278</v>
      </c>
      <c r="HF356">
        <v>24.6276</v>
      </c>
      <c r="HG356">
        <v>26.1537</v>
      </c>
      <c r="HH356">
        <v>29.9998</v>
      </c>
      <c r="HI356">
        <v>26.1543</v>
      </c>
      <c r="HJ356">
        <v>26.101</v>
      </c>
      <c r="HK356">
        <v>37.5506</v>
      </c>
      <c r="HL356">
        <v>21.6169</v>
      </c>
      <c r="HM356">
        <v>100</v>
      </c>
      <c r="HN356">
        <v>24.6345</v>
      </c>
      <c r="HO356">
        <v>874.739</v>
      </c>
      <c r="HP356">
        <v>24.1234</v>
      </c>
      <c r="HQ356">
        <v>101.113</v>
      </c>
      <c r="HR356">
        <v>101.035</v>
      </c>
    </row>
    <row r="357" spans="1:226">
      <c r="A357">
        <v>341</v>
      </c>
      <c r="B357">
        <v>1679431254.6</v>
      </c>
      <c r="C357">
        <v>9341.5</v>
      </c>
      <c r="D357" t="s">
        <v>1042</v>
      </c>
      <c r="E357" t="s">
        <v>1043</v>
      </c>
      <c r="F357">
        <v>5</v>
      </c>
      <c r="G357" t="s">
        <v>747</v>
      </c>
      <c r="H357" t="s">
        <v>354</v>
      </c>
      <c r="I357">
        <v>1679431246.992857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881.6893465738183</v>
      </c>
      <c r="AK357">
        <v>862.6633999999996</v>
      </c>
      <c r="AL357">
        <v>3.420372992419248</v>
      </c>
      <c r="AM357">
        <v>64.85092903669198</v>
      </c>
      <c r="AN357">
        <f>(AP357 - AO357 + BO357*1E3/(8.314*(BQ357+273.15)) * AR357/BN357 * AQ357) * BN357/(100*BB357) * 1000/(1000 - AP357)</f>
        <v>0</v>
      </c>
      <c r="AO357">
        <v>24.12343195133624</v>
      </c>
      <c r="AP357">
        <v>24.3293197802198</v>
      </c>
      <c r="AQ357">
        <v>0.0001336263884605291</v>
      </c>
      <c r="AR357">
        <v>96.61974573591498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1.1</v>
      </c>
      <c r="BC357">
        <v>0.5</v>
      </c>
      <c r="BD357" t="s">
        <v>355</v>
      </c>
      <c r="BE357">
        <v>2</v>
      </c>
      <c r="BF357" t="b">
        <v>1</v>
      </c>
      <c r="BG357">
        <v>1679431246.992857</v>
      </c>
      <c r="BH357">
        <v>817.9834642857141</v>
      </c>
      <c r="BI357">
        <v>844.7398571428572</v>
      </c>
      <c r="BJ357">
        <v>24.30943571428571</v>
      </c>
      <c r="BK357">
        <v>24.08903214285715</v>
      </c>
      <c r="BL357">
        <v>822.1895714285713</v>
      </c>
      <c r="BM357">
        <v>24.40524642857142</v>
      </c>
      <c r="BN357">
        <v>500.0488571428572</v>
      </c>
      <c r="BO357">
        <v>89.76601428571428</v>
      </c>
      <c r="BP357">
        <v>0.09992363928571428</v>
      </c>
      <c r="BQ357">
        <v>26.85455714285714</v>
      </c>
      <c r="BR357">
        <v>27.48777142857142</v>
      </c>
      <c r="BS357">
        <v>999.9000000000002</v>
      </c>
      <c r="BT357">
        <v>0</v>
      </c>
      <c r="BU357">
        <v>0</v>
      </c>
      <c r="BV357">
        <v>9999.712142857143</v>
      </c>
      <c r="BW357">
        <v>0</v>
      </c>
      <c r="BX357">
        <v>13.4898</v>
      </c>
      <c r="BY357">
        <v>-26.75639642857143</v>
      </c>
      <c r="BZ357">
        <v>838.3636428571428</v>
      </c>
      <c r="CA357">
        <v>865.5915357142858</v>
      </c>
      <c r="CB357">
        <v>0.2204115357142857</v>
      </c>
      <c r="CC357">
        <v>844.7398571428572</v>
      </c>
      <c r="CD357">
        <v>24.08903214285715</v>
      </c>
      <c r="CE357">
        <v>2.182160714285715</v>
      </c>
      <c r="CF357">
        <v>2.162376071428571</v>
      </c>
      <c r="CG357">
        <v>18.83195714285714</v>
      </c>
      <c r="CH357">
        <v>18.68624642857143</v>
      </c>
      <c r="CI357">
        <v>1999.982142857143</v>
      </c>
      <c r="CJ357">
        <v>0.9799995357142856</v>
      </c>
      <c r="CK357">
        <v>0.02000068214285715</v>
      </c>
      <c r="CL357">
        <v>0</v>
      </c>
      <c r="CM357">
        <v>2.26705</v>
      </c>
      <c r="CN357">
        <v>0</v>
      </c>
      <c r="CO357">
        <v>2221.0075</v>
      </c>
      <c r="CP357">
        <v>16749.31785714286</v>
      </c>
      <c r="CQ357">
        <v>39.11807142857142</v>
      </c>
      <c r="CR357">
        <v>39.60689285714285</v>
      </c>
      <c r="CS357">
        <v>39.26985714285713</v>
      </c>
      <c r="CT357">
        <v>38.58232142857143</v>
      </c>
      <c r="CU357">
        <v>38.23639285714285</v>
      </c>
      <c r="CV357">
        <v>1959.982142857143</v>
      </c>
      <c r="CW357">
        <v>40</v>
      </c>
      <c r="CX357">
        <v>0</v>
      </c>
      <c r="CY357">
        <v>1679431261.5</v>
      </c>
      <c r="CZ357">
        <v>0</v>
      </c>
      <c r="DA357">
        <v>0</v>
      </c>
      <c r="DB357" t="s">
        <v>356</v>
      </c>
      <c r="DC357">
        <v>1678823626.5</v>
      </c>
      <c r="DD357">
        <v>1678823640.5</v>
      </c>
      <c r="DE357">
        <v>0</v>
      </c>
      <c r="DF357">
        <v>1.239</v>
      </c>
      <c r="DG357">
        <v>0.006</v>
      </c>
      <c r="DH357">
        <v>-2.298</v>
      </c>
      <c r="DI357">
        <v>-0.146</v>
      </c>
      <c r="DJ357">
        <v>420</v>
      </c>
      <c r="DK357">
        <v>21</v>
      </c>
      <c r="DL357">
        <v>0.57</v>
      </c>
      <c r="DM357">
        <v>0.05</v>
      </c>
      <c r="DN357">
        <v>-26.73689756097561</v>
      </c>
      <c r="DO357">
        <v>-0.3013006355223329</v>
      </c>
      <c r="DP357">
        <v>0.07932204346470806</v>
      </c>
      <c r="DQ357">
        <v>0</v>
      </c>
      <c r="DR357">
        <v>0.2323092195121951</v>
      </c>
      <c r="DS357">
        <v>-0.2491370101123764</v>
      </c>
      <c r="DT357">
        <v>0.02678117513998673</v>
      </c>
      <c r="DU357">
        <v>0</v>
      </c>
      <c r="DV357">
        <v>0</v>
      </c>
      <c r="DW357">
        <v>2</v>
      </c>
      <c r="DX357" t="s">
        <v>381</v>
      </c>
      <c r="DY357">
        <v>2.98364</v>
      </c>
      <c r="DZ357">
        <v>2.71559</v>
      </c>
      <c r="EA357">
        <v>0.154053</v>
      </c>
      <c r="EB357">
        <v>0.155279</v>
      </c>
      <c r="EC357">
        <v>0.107882</v>
      </c>
      <c r="ED357">
        <v>0.105152</v>
      </c>
      <c r="EE357">
        <v>26914.7</v>
      </c>
      <c r="EF357">
        <v>26968.5</v>
      </c>
      <c r="EG357">
        <v>29566.8</v>
      </c>
      <c r="EH357">
        <v>29523.3</v>
      </c>
      <c r="EI357">
        <v>34939.9</v>
      </c>
      <c r="EJ357">
        <v>35107.7</v>
      </c>
      <c r="EK357">
        <v>41650.4</v>
      </c>
      <c r="EL357">
        <v>42067.8</v>
      </c>
      <c r="EM357">
        <v>1.97613</v>
      </c>
      <c r="EN357">
        <v>1.90613</v>
      </c>
      <c r="EO357">
        <v>0.109047</v>
      </c>
      <c r="EP357">
        <v>0</v>
      </c>
      <c r="EQ357">
        <v>25.7069</v>
      </c>
      <c r="ER357">
        <v>999.9</v>
      </c>
      <c r="ES357">
        <v>57.2</v>
      </c>
      <c r="ET357">
        <v>30.4</v>
      </c>
      <c r="EU357">
        <v>27.7796</v>
      </c>
      <c r="EV357">
        <v>62.6774</v>
      </c>
      <c r="EW357">
        <v>32.472</v>
      </c>
      <c r="EX357">
        <v>1</v>
      </c>
      <c r="EY357">
        <v>-0.106072</v>
      </c>
      <c r="EZ357">
        <v>0.274428</v>
      </c>
      <c r="FA357">
        <v>20.3418</v>
      </c>
      <c r="FB357">
        <v>5.21879</v>
      </c>
      <c r="FC357">
        <v>12.0099</v>
      </c>
      <c r="FD357">
        <v>4.98965</v>
      </c>
      <c r="FE357">
        <v>3.28865</v>
      </c>
      <c r="FF357">
        <v>9999</v>
      </c>
      <c r="FG357">
        <v>9999</v>
      </c>
      <c r="FH357">
        <v>9999</v>
      </c>
      <c r="FI357">
        <v>999.9</v>
      </c>
      <c r="FJ357">
        <v>1.86737</v>
      </c>
      <c r="FK357">
        <v>1.86646</v>
      </c>
      <c r="FL357">
        <v>1.86599</v>
      </c>
      <c r="FM357">
        <v>1.86584</v>
      </c>
      <c r="FN357">
        <v>1.86768</v>
      </c>
      <c r="FO357">
        <v>1.8702</v>
      </c>
      <c r="FP357">
        <v>1.86884</v>
      </c>
      <c r="FQ357">
        <v>1.87027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-4.271</v>
      </c>
      <c r="GF357">
        <v>-0.0956</v>
      </c>
      <c r="GG357">
        <v>-1.841240210434717</v>
      </c>
      <c r="GH357">
        <v>-0.003310856085068561</v>
      </c>
      <c r="GI357">
        <v>6.863268723063948E-07</v>
      </c>
      <c r="GJ357">
        <v>-1.919107141366201E-10</v>
      </c>
      <c r="GK357">
        <v>-0.1688837207721138</v>
      </c>
      <c r="GL357">
        <v>-0.01731051475613908</v>
      </c>
      <c r="GM357">
        <v>0.001423790055903263</v>
      </c>
      <c r="GN357">
        <v>-2.424810517790065E-05</v>
      </c>
      <c r="GO357">
        <v>3</v>
      </c>
      <c r="GP357">
        <v>2318</v>
      </c>
      <c r="GQ357">
        <v>1</v>
      </c>
      <c r="GR357">
        <v>25</v>
      </c>
      <c r="GS357">
        <v>10127.1</v>
      </c>
      <c r="GT357">
        <v>10126.9</v>
      </c>
      <c r="GU357">
        <v>1.90063</v>
      </c>
      <c r="GV357">
        <v>2.2168</v>
      </c>
      <c r="GW357">
        <v>1.39771</v>
      </c>
      <c r="GX357">
        <v>2.34985</v>
      </c>
      <c r="GY357">
        <v>1.49536</v>
      </c>
      <c r="GZ357">
        <v>2.47314</v>
      </c>
      <c r="HA357">
        <v>35.2902</v>
      </c>
      <c r="HB357">
        <v>24.0787</v>
      </c>
      <c r="HC357">
        <v>18</v>
      </c>
      <c r="HD357">
        <v>528.121</v>
      </c>
      <c r="HE357">
        <v>439.431</v>
      </c>
      <c r="HF357">
        <v>24.6358</v>
      </c>
      <c r="HG357">
        <v>26.1537</v>
      </c>
      <c r="HH357">
        <v>29.9999</v>
      </c>
      <c r="HI357">
        <v>26.1524</v>
      </c>
      <c r="HJ357">
        <v>26.0992</v>
      </c>
      <c r="HK357">
        <v>38.0903</v>
      </c>
      <c r="HL357">
        <v>21.6169</v>
      </c>
      <c r="HM357">
        <v>100</v>
      </c>
      <c r="HN357">
        <v>24.6436</v>
      </c>
      <c r="HO357">
        <v>888.096</v>
      </c>
      <c r="HP357">
        <v>24.1234</v>
      </c>
      <c r="HQ357">
        <v>101.113</v>
      </c>
      <c r="HR357">
        <v>101.036</v>
      </c>
    </row>
    <row r="358" spans="1:226">
      <c r="A358">
        <v>342</v>
      </c>
      <c r="B358">
        <v>1679431259.6</v>
      </c>
      <c r="C358">
        <v>9346.5</v>
      </c>
      <c r="D358" t="s">
        <v>1044</v>
      </c>
      <c r="E358" t="s">
        <v>1045</v>
      </c>
      <c r="F358">
        <v>5</v>
      </c>
      <c r="G358" t="s">
        <v>747</v>
      </c>
      <c r="H358" t="s">
        <v>354</v>
      </c>
      <c r="I358">
        <v>1679431251.846428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898.8855946951895</v>
      </c>
      <c r="AK358">
        <v>879.860315151515</v>
      </c>
      <c r="AL358">
        <v>3.43935633041868</v>
      </c>
      <c r="AM358">
        <v>64.85092903669198</v>
      </c>
      <c r="AN358">
        <f>(AP358 - AO358 + BO358*1E3/(8.314*(BQ358+273.15)) * AR358/BN358 * AQ358) * BN358/(100*BB358) * 1000/(1000 - AP358)</f>
        <v>0</v>
      </c>
      <c r="AO358">
        <v>24.12873868092317</v>
      </c>
      <c r="AP358">
        <v>24.34322527472528</v>
      </c>
      <c r="AQ358">
        <v>0.0001175782212608779</v>
      </c>
      <c r="AR358">
        <v>96.61974573591498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1.1</v>
      </c>
      <c r="BC358">
        <v>0.5</v>
      </c>
      <c r="BD358" t="s">
        <v>355</v>
      </c>
      <c r="BE358">
        <v>2</v>
      </c>
      <c r="BF358" t="b">
        <v>1</v>
      </c>
      <c r="BG358">
        <v>1679431251.846428</v>
      </c>
      <c r="BH358">
        <v>834.1852857142856</v>
      </c>
      <c r="BI358">
        <v>861.0135357142856</v>
      </c>
      <c r="BJ358">
        <v>24.32064642857143</v>
      </c>
      <c r="BK358">
        <v>24.11401071428572</v>
      </c>
      <c r="BL358">
        <v>838.4330357142856</v>
      </c>
      <c r="BM358">
        <v>24.41635714285714</v>
      </c>
      <c r="BN358">
        <v>500.0557499999999</v>
      </c>
      <c r="BO358">
        <v>89.76398571428574</v>
      </c>
      <c r="BP358">
        <v>0.099928775</v>
      </c>
      <c r="BQ358">
        <v>26.85198928571428</v>
      </c>
      <c r="BR358">
        <v>27.48936071428571</v>
      </c>
      <c r="BS358">
        <v>999.9000000000002</v>
      </c>
      <c r="BT358">
        <v>0</v>
      </c>
      <c r="BU358">
        <v>0</v>
      </c>
      <c r="BV358">
        <v>10011.74071428571</v>
      </c>
      <c r="BW358">
        <v>0</v>
      </c>
      <c r="BX358">
        <v>13.4898</v>
      </c>
      <c r="BY358">
        <v>-26.82826071428572</v>
      </c>
      <c r="BZ358">
        <v>854.9791428571428</v>
      </c>
      <c r="CA358">
        <v>882.2892857142857</v>
      </c>
      <c r="CB358">
        <v>0.2066387142857143</v>
      </c>
      <c r="CC358">
        <v>861.0135357142856</v>
      </c>
      <c r="CD358">
        <v>24.11401071428572</v>
      </c>
      <c r="CE358">
        <v>2.183118571428571</v>
      </c>
      <c r="CF358">
        <v>2.16457</v>
      </c>
      <c r="CG358">
        <v>18.838975</v>
      </c>
      <c r="CH358">
        <v>18.70247142857143</v>
      </c>
      <c r="CI358">
        <v>1999.985</v>
      </c>
      <c r="CJ358">
        <v>0.979999107142857</v>
      </c>
      <c r="CK358">
        <v>0.02000109642857143</v>
      </c>
      <c r="CL358">
        <v>0</v>
      </c>
      <c r="CM358">
        <v>2.256582142857143</v>
      </c>
      <c r="CN358">
        <v>0</v>
      </c>
      <c r="CO358">
        <v>2221.987857142857</v>
      </c>
      <c r="CP358">
        <v>16749.33571428571</v>
      </c>
      <c r="CQ358">
        <v>39.08232142857143</v>
      </c>
      <c r="CR358">
        <v>39.57999999999999</v>
      </c>
      <c r="CS358">
        <v>39.22967857142856</v>
      </c>
      <c r="CT358">
        <v>38.54214285714285</v>
      </c>
      <c r="CU358">
        <v>38.20507142857143</v>
      </c>
      <c r="CV358">
        <v>1959.985</v>
      </c>
      <c r="CW358">
        <v>40</v>
      </c>
      <c r="CX358">
        <v>0</v>
      </c>
      <c r="CY358">
        <v>1679431266.9</v>
      </c>
      <c r="CZ358">
        <v>0</v>
      </c>
      <c r="DA358">
        <v>0</v>
      </c>
      <c r="DB358" t="s">
        <v>356</v>
      </c>
      <c r="DC358">
        <v>1678823626.5</v>
      </c>
      <c r="DD358">
        <v>1678823640.5</v>
      </c>
      <c r="DE358">
        <v>0</v>
      </c>
      <c r="DF358">
        <v>1.239</v>
      </c>
      <c r="DG358">
        <v>0.006</v>
      </c>
      <c r="DH358">
        <v>-2.298</v>
      </c>
      <c r="DI358">
        <v>-0.146</v>
      </c>
      <c r="DJ358">
        <v>420</v>
      </c>
      <c r="DK358">
        <v>21</v>
      </c>
      <c r="DL358">
        <v>0.57</v>
      </c>
      <c r="DM358">
        <v>0.05</v>
      </c>
      <c r="DN358">
        <v>-26.7983756097561</v>
      </c>
      <c r="DO358">
        <v>-0.8244739866025622</v>
      </c>
      <c r="DP358">
        <v>0.1107600874236365</v>
      </c>
      <c r="DQ358">
        <v>0</v>
      </c>
      <c r="DR358">
        <v>0.2194952926829268</v>
      </c>
      <c r="DS358">
        <v>-0.1936070692004185</v>
      </c>
      <c r="DT358">
        <v>0.02425632506523678</v>
      </c>
      <c r="DU358">
        <v>0</v>
      </c>
      <c r="DV358">
        <v>0</v>
      </c>
      <c r="DW358">
        <v>2</v>
      </c>
      <c r="DX358" t="s">
        <v>381</v>
      </c>
      <c r="DY358">
        <v>2.98369</v>
      </c>
      <c r="DZ358">
        <v>2.71569</v>
      </c>
      <c r="EA358">
        <v>0.156056</v>
      </c>
      <c r="EB358">
        <v>0.157248</v>
      </c>
      <c r="EC358">
        <v>0.107917</v>
      </c>
      <c r="ED358">
        <v>0.105147</v>
      </c>
      <c r="EE358">
        <v>26851.1</v>
      </c>
      <c r="EF358">
        <v>26905.7</v>
      </c>
      <c r="EG358">
        <v>29566.8</v>
      </c>
      <c r="EH358">
        <v>29523.3</v>
      </c>
      <c r="EI358">
        <v>34938.5</v>
      </c>
      <c r="EJ358">
        <v>35107.7</v>
      </c>
      <c r="EK358">
        <v>41650.4</v>
      </c>
      <c r="EL358">
        <v>42067.6</v>
      </c>
      <c r="EM358">
        <v>1.97635</v>
      </c>
      <c r="EN358">
        <v>1.90602</v>
      </c>
      <c r="EO358">
        <v>0.109404</v>
      </c>
      <c r="EP358">
        <v>0</v>
      </c>
      <c r="EQ358">
        <v>25.7054</v>
      </c>
      <c r="ER358">
        <v>999.9</v>
      </c>
      <c r="ES358">
        <v>57.2</v>
      </c>
      <c r="ET358">
        <v>30.4</v>
      </c>
      <c r="EU358">
        <v>27.7801</v>
      </c>
      <c r="EV358">
        <v>62.6874</v>
      </c>
      <c r="EW358">
        <v>32.496</v>
      </c>
      <c r="EX358">
        <v>1</v>
      </c>
      <c r="EY358">
        <v>-0.106095</v>
      </c>
      <c r="EZ358">
        <v>0.269643</v>
      </c>
      <c r="FA358">
        <v>20.3418</v>
      </c>
      <c r="FB358">
        <v>5.21744</v>
      </c>
      <c r="FC358">
        <v>12.0099</v>
      </c>
      <c r="FD358">
        <v>4.98935</v>
      </c>
      <c r="FE358">
        <v>3.28858</v>
      </c>
      <c r="FF358">
        <v>9999</v>
      </c>
      <c r="FG358">
        <v>9999</v>
      </c>
      <c r="FH358">
        <v>9999</v>
      </c>
      <c r="FI358">
        <v>999.9</v>
      </c>
      <c r="FJ358">
        <v>1.86737</v>
      </c>
      <c r="FK358">
        <v>1.86646</v>
      </c>
      <c r="FL358">
        <v>1.86597</v>
      </c>
      <c r="FM358">
        <v>1.86585</v>
      </c>
      <c r="FN358">
        <v>1.86768</v>
      </c>
      <c r="FO358">
        <v>1.87021</v>
      </c>
      <c r="FP358">
        <v>1.86886</v>
      </c>
      <c r="FQ358">
        <v>1.87027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-4.314</v>
      </c>
      <c r="GF358">
        <v>-0.0955</v>
      </c>
      <c r="GG358">
        <v>-1.841240210434717</v>
      </c>
      <c r="GH358">
        <v>-0.003310856085068561</v>
      </c>
      <c r="GI358">
        <v>6.863268723063948E-07</v>
      </c>
      <c r="GJ358">
        <v>-1.919107141366201E-10</v>
      </c>
      <c r="GK358">
        <v>-0.1688837207721138</v>
      </c>
      <c r="GL358">
        <v>-0.01731051475613908</v>
      </c>
      <c r="GM358">
        <v>0.001423790055903263</v>
      </c>
      <c r="GN358">
        <v>-2.424810517790065E-05</v>
      </c>
      <c r="GO358">
        <v>3</v>
      </c>
      <c r="GP358">
        <v>2318</v>
      </c>
      <c r="GQ358">
        <v>1</v>
      </c>
      <c r="GR358">
        <v>25</v>
      </c>
      <c r="GS358">
        <v>10127.2</v>
      </c>
      <c r="GT358">
        <v>10127</v>
      </c>
      <c r="GU358">
        <v>1.93115</v>
      </c>
      <c r="GV358">
        <v>2.21069</v>
      </c>
      <c r="GW358">
        <v>1.39648</v>
      </c>
      <c r="GX358">
        <v>2.35107</v>
      </c>
      <c r="GY358">
        <v>1.49536</v>
      </c>
      <c r="GZ358">
        <v>2.54272</v>
      </c>
      <c r="HA358">
        <v>35.2902</v>
      </c>
      <c r="HB358">
        <v>24.07</v>
      </c>
      <c r="HC358">
        <v>18</v>
      </c>
      <c r="HD358">
        <v>528.2670000000001</v>
      </c>
      <c r="HE358">
        <v>439.367</v>
      </c>
      <c r="HF358">
        <v>24.6445</v>
      </c>
      <c r="HG358">
        <v>26.1524</v>
      </c>
      <c r="HH358">
        <v>29.9999</v>
      </c>
      <c r="HI358">
        <v>26.1521</v>
      </c>
      <c r="HJ358">
        <v>26.0988</v>
      </c>
      <c r="HK358">
        <v>38.7012</v>
      </c>
      <c r="HL358">
        <v>21.6169</v>
      </c>
      <c r="HM358">
        <v>100</v>
      </c>
      <c r="HN358">
        <v>24.6503</v>
      </c>
      <c r="HO358">
        <v>908.133</v>
      </c>
      <c r="HP358">
        <v>24.1234</v>
      </c>
      <c r="HQ358">
        <v>101.113</v>
      </c>
      <c r="HR358">
        <v>101.036</v>
      </c>
    </row>
    <row r="359" spans="1:226">
      <c r="A359">
        <v>343</v>
      </c>
      <c r="B359">
        <v>1679431264.6</v>
      </c>
      <c r="C359">
        <v>9351.5</v>
      </c>
      <c r="D359" t="s">
        <v>1046</v>
      </c>
      <c r="E359" t="s">
        <v>1047</v>
      </c>
      <c r="F359">
        <v>5</v>
      </c>
      <c r="G359" t="s">
        <v>747</v>
      </c>
      <c r="H359" t="s">
        <v>354</v>
      </c>
      <c r="I359">
        <v>1679431257.1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916.1380953619965</v>
      </c>
      <c r="AK359">
        <v>897.014872727273</v>
      </c>
      <c r="AL359">
        <v>3.418442207638905</v>
      </c>
      <c r="AM359">
        <v>64.85092903669198</v>
      </c>
      <c r="AN359">
        <f>(AP359 - AO359 + BO359*1E3/(8.314*(BQ359+273.15)) * AR359/BN359 * AQ359) * BN359/(100*BB359) * 1000/(1000 - AP359)</f>
        <v>0</v>
      </c>
      <c r="AO359">
        <v>24.12762714881893</v>
      </c>
      <c r="AP359">
        <v>24.34672197802199</v>
      </c>
      <c r="AQ359">
        <v>5.358887718722797E-05</v>
      </c>
      <c r="AR359">
        <v>96.61974573591498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1.1</v>
      </c>
      <c r="BC359">
        <v>0.5</v>
      </c>
      <c r="BD359" t="s">
        <v>355</v>
      </c>
      <c r="BE359">
        <v>2</v>
      </c>
      <c r="BF359" t="b">
        <v>1</v>
      </c>
      <c r="BG359">
        <v>1679431257.1</v>
      </c>
      <c r="BH359">
        <v>851.7465555555557</v>
      </c>
      <c r="BI359">
        <v>878.6718148148148</v>
      </c>
      <c r="BJ359">
        <v>24.33565185185185</v>
      </c>
      <c r="BK359">
        <v>24.12745185185185</v>
      </c>
      <c r="BL359">
        <v>856.0394074074073</v>
      </c>
      <c r="BM359">
        <v>24.43122962962963</v>
      </c>
      <c r="BN359">
        <v>500.0793333333334</v>
      </c>
      <c r="BO359">
        <v>89.76245185185186</v>
      </c>
      <c r="BP359">
        <v>0.1000432703703704</v>
      </c>
      <c r="BQ359">
        <v>26.85046296296296</v>
      </c>
      <c r="BR359">
        <v>27.49004814814815</v>
      </c>
      <c r="BS359">
        <v>999.9000000000001</v>
      </c>
      <c r="BT359">
        <v>0</v>
      </c>
      <c r="BU359">
        <v>0</v>
      </c>
      <c r="BV359">
        <v>10003.51666666667</v>
      </c>
      <c r="BW359">
        <v>0</v>
      </c>
      <c r="BX359">
        <v>13.4898</v>
      </c>
      <c r="BY359">
        <v>-26.92525185185185</v>
      </c>
      <c r="BZ359">
        <v>872.9915185185185</v>
      </c>
      <c r="CA359">
        <v>900.3960000000001</v>
      </c>
      <c r="CB359">
        <v>0.2082040740740741</v>
      </c>
      <c r="CC359">
        <v>878.6718148148148</v>
      </c>
      <c r="CD359">
        <v>24.12745185185185</v>
      </c>
      <c r="CE359">
        <v>2.184428148148148</v>
      </c>
      <c r="CF359">
        <v>2.165739259259259</v>
      </c>
      <c r="CG359">
        <v>18.84856296296296</v>
      </c>
      <c r="CH359">
        <v>18.71111111111111</v>
      </c>
      <c r="CI359">
        <v>2000.001851851852</v>
      </c>
      <c r="CJ359">
        <v>0.9799987777777778</v>
      </c>
      <c r="CK359">
        <v>0.02000142222222223</v>
      </c>
      <c r="CL359">
        <v>0</v>
      </c>
      <c r="CM359">
        <v>2.255937037037037</v>
      </c>
      <c r="CN359">
        <v>0</v>
      </c>
      <c r="CO359">
        <v>2222.918888888889</v>
      </c>
      <c r="CP359">
        <v>16749.47777777778</v>
      </c>
      <c r="CQ359">
        <v>39.03907407407407</v>
      </c>
      <c r="CR359">
        <v>39.54822222222222</v>
      </c>
      <c r="CS359">
        <v>39.18955555555555</v>
      </c>
      <c r="CT359">
        <v>38.51607407407408</v>
      </c>
      <c r="CU359">
        <v>38.16174074074074</v>
      </c>
      <c r="CV359">
        <v>1960.001851851852</v>
      </c>
      <c r="CW359">
        <v>40</v>
      </c>
      <c r="CX359">
        <v>0</v>
      </c>
      <c r="CY359">
        <v>1679431271.7</v>
      </c>
      <c r="CZ359">
        <v>0</v>
      </c>
      <c r="DA359">
        <v>0</v>
      </c>
      <c r="DB359" t="s">
        <v>356</v>
      </c>
      <c r="DC359">
        <v>1678823626.5</v>
      </c>
      <c r="DD359">
        <v>1678823640.5</v>
      </c>
      <c r="DE359">
        <v>0</v>
      </c>
      <c r="DF359">
        <v>1.239</v>
      </c>
      <c r="DG359">
        <v>0.006</v>
      </c>
      <c r="DH359">
        <v>-2.298</v>
      </c>
      <c r="DI359">
        <v>-0.146</v>
      </c>
      <c r="DJ359">
        <v>420</v>
      </c>
      <c r="DK359">
        <v>21</v>
      </c>
      <c r="DL359">
        <v>0.57</v>
      </c>
      <c r="DM359">
        <v>0.05</v>
      </c>
      <c r="DN359">
        <v>-26.85373658536585</v>
      </c>
      <c r="DO359">
        <v>-1.084136001586424</v>
      </c>
      <c r="DP359">
        <v>0.1311146672900639</v>
      </c>
      <c r="DQ359">
        <v>0</v>
      </c>
      <c r="DR359">
        <v>0.2108424390243902</v>
      </c>
      <c r="DS359">
        <v>-0.008278319097360496</v>
      </c>
      <c r="DT359">
        <v>0.0150194482816549</v>
      </c>
      <c r="DU359">
        <v>1</v>
      </c>
      <c r="DV359">
        <v>1</v>
      </c>
      <c r="DW359">
        <v>2</v>
      </c>
      <c r="DX359" t="s">
        <v>357</v>
      </c>
      <c r="DY359">
        <v>2.98378</v>
      </c>
      <c r="DZ359">
        <v>2.71567</v>
      </c>
      <c r="EA359">
        <v>0.158035</v>
      </c>
      <c r="EB359">
        <v>0.159176</v>
      </c>
      <c r="EC359">
        <v>0.107926</v>
      </c>
      <c r="ED359">
        <v>0.105146</v>
      </c>
      <c r="EE359">
        <v>26788.1</v>
      </c>
      <c r="EF359">
        <v>26844.1</v>
      </c>
      <c r="EG359">
        <v>29566.9</v>
      </c>
      <c r="EH359">
        <v>29523.3</v>
      </c>
      <c r="EI359">
        <v>34938.1</v>
      </c>
      <c r="EJ359">
        <v>35107.8</v>
      </c>
      <c r="EK359">
        <v>41650.4</v>
      </c>
      <c r="EL359">
        <v>42067.6</v>
      </c>
      <c r="EM359">
        <v>1.97635</v>
      </c>
      <c r="EN359">
        <v>1.90618</v>
      </c>
      <c r="EO359">
        <v>0.109375</v>
      </c>
      <c r="EP359">
        <v>0</v>
      </c>
      <c r="EQ359">
        <v>25.7054</v>
      </c>
      <c r="ER359">
        <v>999.9</v>
      </c>
      <c r="ES359">
        <v>57.2</v>
      </c>
      <c r="ET359">
        <v>30.4</v>
      </c>
      <c r="EU359">
        <v>27.7784</v>
      </c>
      <c r="EV359">
        <v>62.4574</v>
      </c>
      <c r="EW359">
        <v>32.8966</v>
      </c>
      <c r="EX359">
        <v>1</v>
      </c>
      <c r="EY359">
        <v>-0.106585</v>
      </c>
      <c r="EZ359">
        <v>0.270629</v>
      </c>
      <c r="FA359">
        <v>20.3418</v>
      </c>
      <c r="FB359">
        <v>5.21729</v>
      </c>
      <c r="FC359">
        <v>12.0099</v>
      </c>
      <c r="FD359">
        <v>4.98935</v>
      </c>
      <c r="FE359">
        <v>3.28855</v>
      </c>
      <c r="FF359">
        <v>9999</v>
      </c>
      <c r="FG359">
        <v>9999</v>
      </c>
      <c r="FH359">
        <v>9999</v>
      </c>
      <c r="FI359">
        <v>999.9</v>
      </c>
      <c r="FJ359">
        <v>1.86738</v>
      </c>
      <c r="FK359">
        <v>1.86646</v>
      </c>
      <c r="FL359">
        <v>1.86596</v>
      </c>
      <c r="FM359">
        <v>1.86585</v>
      </c>
      <c r="FN359">
        <v>1.86769</v>
      </c>
      <c r="FO359">
        <v>1.87021</v>
      </c>
      <c r="FP359">
        <v>1.86888</v>
      </c>
      <c r="FQ359">
        <v>1.87027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-4.357</v>
      </c>
      <c r="GF359">
        <v>-0.0955</v>
      </c>
      <c r="GG359">
        <v>-1.841240210434717</v>
      </c>
      <c r="GH359">
        <v>-0.003310856085068561</v>
      </c>
      <c r="GI359">
        <v>6.863268723063948E-07</v>
      </c>
      <c r="GJ359">
        <v>-1.919107141366201E-10</v>
      </c>
      <c r="GK359">
        <v>-0.1688837207721138</v>
      </c>
      <c r="GL359">
        <v>-0.01731051475613908</v>
      </c>
      <c r="GM359">
        <v>0.001423790055903263</v>
      </c>
      <c r="GN359">
        <v>-2.424810517790065E-05</v>
      </c>
      <c r="GO359">
        <v>3</v>
      </c>
      <c r="GP359">
        <v>2318</v>
      </c>
      <c r="GQ359">
        <v>1</v>
      </c>
      <c r="GR359">
        <v>25</v>
      </c>
      <c r="GS359">
        <v>10127.3</v>
      </c>
      <c r="GT359">
        <v>10127.1</v>
      </c>
      <c r="GU359">
        <v>1.95801</v>
      </c>
      <c r="GV359">
        <v>2.20825</v>
      </c>
      <c r="GW359">
        <v>1.39648</v>
      </c>
      <c r="GX359">
        <v>2.35229</v>
      </c>
      <c r="GY359">
        <v>1.49536</v>
      </c>
      <c r="GZ359">
        <v>2.48901</v>
      </c>
      <c r="HA359">
        <v>35.2902</v>
      </c>
      <c r="HB359">
        <v>24.0875</v>
      </c>
      <c r="HC359">
        <v>18</v>
      </c>
      <c r="HD359">
        <v>528.26</v>
      </c>
      <c r="HE359">
        <v>439.444</v>
      </c>
      <c r="HF359">
        <v>24.6515</v>
      </c>
      <c r="HG359">
        <v>26.1515</v>
      </c>
      <c r="HH359">
        <v>30</v>
      </c>
      <c r="HI359">
        <v>26.1513</v>
      </c>
      <c r="HJ359">
        <v>26.097</v>
      </c>
      <c r="HK359">
        <v>39.2321</v>
      </c>
      <c r="HL359">
        <v>21.6169</v>
      </c>
      <c r="HM359">
        <v>100</v>
      </c>
      <c r="HN359">
        <v>24.6546</v>
      </c>
      <c r="HO359">
        <v>921.49</v>
      </c>
      <c r="HP359">
        <v>24.1234</v>
      </c>
      <c r="HQ359">
        <v>101.113</v>
      </c>
      <c r="HR359">
        <v>101.036</v>
      </c>
    </row>
    <row r="360" spans="1:226">
      <c r="A360">
        <v>344</v>
      </c>
      <c r="B360">
        <v>1679431269.1</v>
      </c>
      <c r="C360">
        <v>9356</v>
      </c>
      <c r="D360" t="s">
        <v>1048</v>
      </c>
      <c r="E360" t="s">
        <v>1049</v>
      </c>
      <c r="F360">
        <v>5</v>
      </c>
      <c r="G360" t="s">
        <v>747</v>
      </c>
      <c r="H360" t="s">
        <v>354</v>
      </c>
      <c r="I360">
        <v>1679431261.544444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931.6337226673351</v>
      </c>
      <c r="AK360">
        <v>912.3738787878789</v>
      </c>
      <c r="AL360">
        <v>3.417814590915455</v>
      </c>
      <c r="AM360">
        <v>64.85092903669198</v>
      </c>
      <c r="AN360">
        <f>(AP360 - AO360 + BO360*1E3/(8.314*(BQ360+273.15)) * AR360/BN360 * AQ360) * BN360/(100*BB360) * 1000/(1000 - AP360)</f>
        <v>0</v>
      </c>
      <c r="AO360">
        <v>24.12743132446591</v>
      </c>
      <c r="AP360">
        <v>24.34825714285716</v>
      </c>
      <c r="AQ360">
        <v>1.696363703298235E-05</v>
      </c>
      <c r="AR360">
        <v>96.61974573591498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1.1</v>
      </c>
      <c r="BC360">
        <v>0.5</v>
      </c>
      <c r="BD360" t="s">
        <v>355</v>
      </c>
      <c r="BE360">
        <v>2</v>
      </c>
      <c r="BF360" t="b">
        <v>1</v>
      </c>
      <c r="BG360">
        <v>1679431261.544444</v>
      </c>
      <c r="BH360">
        <v>866.6090370370368</v>
      </c>
      <c r="BI360">
        <v>893.6078148148147</v>
      </c>
      <c r="BJ360">
        <v>24.34383333333333</v>
      </c>
      <c r="BK360">
        <v>24.12735185185185</v>
      </c>
      <c r="BL360">
        <v>870.9400000000002</v>
      </c>
      <c r="BM360">
        <v>24.43933333333333</v>
      </c>
      <c r="BN360">
        <v>500.0742962962963</v>
      </c>
      <c r="BO360">
        <v>89.76133703703702</v>
      </c>
      <c r="BP360">
        <v>0.09996962222222221</v>
      </c>
      <c r="BQ360">
        <v>26.85047777777778</v>
      </c>
      <c r="BR360">
        <v>27.49529259259259</v>
      </c>
      <c r="BS360">
        <v>999.9000000000001</v>
      </c>
      <c r="BT360">
        <v>0</v>
      </c>
      <c r="BU360">
        <v>0</v>
      </c>
      <c r="BV360">
        <v>10010.2062962963</v>
      </c>
      <c r="BW360">
        <v>0</v>
      </c>
      <c r="BX360">
        <v>13.4898</v>
      </c>
      <c r="BY360">
        <v>-26.99872592592592</v>
      </c>
      <c r="BZ360">
        <v>888.2321481481481</v>
      </c>
      <c r="CA360">
        <v>915.7011481481481</v>
      </c>
      <c r="CB360">
        <v>0.2164747037037037</v>
      </c>
      <c r="CC360">
        <v>893.6078148148147</v>
      </c>
      <c r="CD360">
        <v>24.12735185185185</v>
      </c>
      <c r="CE360">
        <v>2.185134814814814</v>
      </c>
      <c r="CF360">
        <v>2.165703703703703</v>
      </c>
      <c r="CG360">
        <v>18.85373703703704</v>
      </c>
      <c r="CH360">
        <v>18.71085185185185</v>
      </c>
      <c r="CI360">
        <v>2000.011111111111</v>
      </c>
      <c r="CJ360">
        <v>0.9799983333333334</v>
      </c>
      <c r="CK360">
        <v>0.02000186666666667</v>
      </c>
      <c r="CL360">
        <v>0</v>
      </c>
      <c r="CM360">
        <v>2.294040740740741</v>
      </c>
      <c r="CN360">
        <v>0</v>
      </c>
      <c r="CO360">
        <v>2223.70074074074</v>
      </c>
      <c r="CP360">
        <v>16749.55185185185</v>
      </c>
      <c r="CQ360">
        <v>39.00203703703703</v>
      </c>
      <c r="CR360">
        <v>39.52985185185185</v>
      </c>
      <c r="CS360">
        <v>39.15251851851852</v>
      </c>
      <c r="CT360">
        <v>38.48366666666666</v>
      </c>
      <c r="CU360">
        <v>38.14337037037038</v>
      </c>
      <c r="CV360">
        <v>1960.010740740741</v>
      </c>
      <c r="CW360">
        <v>40.00074074074074</v>
      </c>
      <c r="CX360">
        <v>0</v>
      </c>
      <c r="CY360">
        <v>1679431276.5</v>
      </c>
      <c r="CZ360">
        <v>0</v>
      </c>
      <c r="DA360">
        <v>0</v>
      </c>
      <c r="DB360" t="s">
        <v>356</v>
      </c>
      <c r="DC360">
        <v>1678823626.5</v>
      </c>
      <c r="DD360">
        <v>1678823640.5</v>
      </c>
      <c r="DE360">
        <v>0</v>
      </c>
      <c r="DF360">
        <v>1.239</v>
      </c>
      <c r="DG360">
        <v>0.006</v>
      </c>
      <c r="DH360">
        <v>-2.298</v>
      </c>
      <c r="DI360">
        <v>-0.146</v>
      </c>
      <c r="DJ360">
        <v>420</v>
      </c>
      <c r="DK360">
        <v>21</v>
      </c>
      <c r="DL360">
        <v>0.57</v>
      </c>
      <c r="DM360">
        <v>0.05</v>
      </c>
      <c r="DN360">
        <v>-26.94480731707317</v>
      </c>
      <c r="DO360">
        <v>-1.034713588850212</v>
      </c>
      <c r="DP360">
        <v>0.1256915803110714</v>
      </c>
      <c r="DQ360">
        <v>0</v>
      </c>
      <c r="DR360">
        <v>0.2101595853658536</v>
      </c>
      <c r="DS360">
        <v>0.1116199860627175</v>
      </c>
      <c r="DT360">
        <v>0.01140524235684286</v>
      </c>
      <c r="DU360">
        <v>0</v>
      </c>
      <c r="DV360">
        <v>0</v>
      </c>
      <c r="DW360">
        <v>2</v>
      </c>
      <c r="DX360" t="s">
        <v>381</v>
      </c>
      <c r="DY360">
        <v>2.98376</v>
      </c>
      <c r="DZ360">
        <v>2.71584</v>
      </c>
      <c r="EA360">
        <v>0.159799</v>
      </c>
      <c r="EB360">
        <v>0.160912</v>
      </c>
      <c r="EC360">
        <v>0.107926</v>
      </c>
      <c r="ED360">
        <v>0.105137</v>
      </c>
      <c r="EE360">
        <v>26732.5</v>
      </c>
      <c r="EF360">
        <v>26788.8</v>
      </c>
      <c r="EG360">
        <v>29567.4</v>
      </c>
      <c r="EH360">
        <v>29523.4</v>
      </c>
      <c r="EI360">
        <v>34938.8</v>
      </c>
      <c r="EJ360">
        <v>35108.3</v>
      </c>
      <c r="EK360">
        <v>41651.1</v>
      </c>
      <c r="EL360">
        <v>42067.7</v>
      </c>
      <c r="EM360">
        <v>1.97637</v>
      </c>
      <c r="EN360">
        <v>1.90637</v>
      </c>
      <c r="EO360">
        <v>0.109643</v>
      </c>
      <c r="EP360">
        <v>0</v>
      </c>
      <c r="EQ360">
        <v>25.7054</v>
      </c>
      <c r="ER360">
        <v>999.9</v>
      </c>
      <c r="ES360">
        <v>57.2</v>
      </c>
      <c r="ET360">
        <v>30.4</v>
      </c>
      <c r="EU360">
        <v>27.7767</v>
      </c>
      <c r="EV360">
        <v>62.5274</v>
      </c>
      <c r="EW360">
        <v>32.508</v>
      </c>
      <c r="EX360">
        <v>1</v>
      </c>
      <c r="EY360">
        <v>-0.106517</v>
      </c>
      <c r="EZ360">
        <v>0.274657</v>
      </c>
      <c r="FA360">
        <v>20.3419</v>
      </c>
      <c r="FB360">
        <v>5.21774</v>
      </c>
      <c r="FC360">
        <v>12.0099</v>
      </c>
      <c r="FD360">
        <v>4.98935</v>
      </c>
      <c r="FE360">
        <v>3.2885</v>
      </c>
      <c r="FF360">
        <v>9999</v>
      </c>
      <c r="FG360">
        <v>9999</v>
      </c>
      <c r="FH360">
        <v>9999</v>
      </c>
      <c r="FI360">
        <v>999.9</v>
      </c>
      <c r="FJ360">
        <v>1.86737</v>
      </c>
      <c r="FK360">
        <v>1.86646</v>
      </c>
      <c r="FL360">
        <v>1.86598</v>
      </c>
      <c r="FM360">
        <v>1.86585</v>
      </c>
      <c r="FN360">
        <v>1.86768</v>
      </c>
      <c r="FO360">
        <v>1.87021</v>
      </c>
      <c r="FP360">
        <v>1.86886</v>
      </c>
      <c r="FQ360">
        <v>1.87026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-4.396</v>
      </c>
      <c r="GF360">
        <v>-0.0955</v>
      </c>
      <c r="GG360">
        <v>-1.841240210434717</v>
      </c>
      <c r="GH360">
        <v>-0.003310856085068561</v>
      </c>
      <c r="GI360">
        <v>6.863268723063948E-07</v>
      </c>
      <c r="GJ360">
        <v>-1.919107141366201E-10</v>
      </c>
      <c r="GK360">
        <v>-0.1688837207721138</v>
      </c>
      <c r="GL360">
        <v>-0.01731051475613908</v>
      </c>
      <c r="GM360">
        <v>0.001423790055903263</v>
      </c>
      <c r="GN360">
        <v>-2.424810517790065E-05</v>
      </c>
      <c r="GO360">
        <v>3</v>
      </c>
      <c r="GP360">
        <v>2318</v>
      </c>
      <c r="GQ360">
        <v>1</v>
      </c>
      <c r="GR360">
        <v>25</v>
      </c>
      <c r="GS360">
        <v>10127.4</v>
      </c>
      <c r="GT360">
        <v>10127.1</v>
      </c>
      <c r="GU360">
        <v>1.98242</v>
      </c>
      <c r="GV360">
        <v>2.20459</v>
      </c>
      <c r="GW360">
        <v>1.39648</v>
      </c>
      <c r="GX360">
        <v>2.34985</v>
      </c>
      <c r="GY360">
        <v>1.49536</v>
      </c>
      <c r="GZ360">
        <v>2.48535</v>
      </c>
      <c r="HA360">
        <v>35.2902</v>
      </c>
      <c r="HB360">
        <v>24.0875</v>
      </c>
      <c r="HC360">
        <v>18</v>
      </c>
      <c r="HD360">
        <v>528.263</v>
      </c>
      <c r="HE360">
        <v>439.56</v>
      </c>
      <c r="HF360">
        <v>24.6557</v>
      </c>
      <c r="HG360">
        <v>26.1505</v>
      </c>
      <c r="HH360">
        <v>30.0001</v>
      </c>
      <c r="HI360">
        <v>26.1499</v>
      </c>
      <c r="HJ360">
        <v>26.0966</v>
      </c>
      <c r="HK360">
        <v>39.7975</v>
      </c>
      <c r="HL360">
        <v>21.6169</v>
      </c>
      <c r="HM360">
        <v>100</v>
      </c>
      <c r="HN360">
        <v>24.628</v>
      </c>
      <c r="HO360">
        <v>941.527</v>
      </c>
      <c r="HP360">
        <v>24.1234</v>
      </c>
      <c r="HQ360">
        <v>101.115</v>
      </c>
      <c r="HR360">
        <v>101.036</v>
      </c>
    </row>
    <row r="361" spans="1:226">
      <c r="A361">
        <v>345</v>
      </c>
      <c r="B361">
        <v>1679431274.6</v>
      </c>
      <c r="C361">
        <v>9361.5</v>
      </c>
      <c r="D361" t="s">
        <v>1050</v>
      </c>
      <c r="E361" t="s">
        <v>1051</v>
      </c>
      <c r="F361">
        <v>5</v>
      </c>
      <c r="G361" t="s">
        <v>747</v>
      </c>
      <c r="H361" t="s">
        <v>354</v>
      </c>
      <c r="I361">
        <v>1679431266.832142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950.3643161504797</v>
      </c>
      <c r="AK361">
        <v>931.1487090909092</v>
      </c>
      <c r="AL361">
        <v>3.427409886776167</v>
      </c>
      <c r="AM361">
        <v>64.85092903669198</v>
      </c>
      <c r="AN361">
        <f>(AP361 - AO361 + BO361*1E3/(8.314*(BQ361+273.15)) * AR361/BN361 * AQ361) * BN361/(100*BB361) * 1000/(1000 - AP361)</f>
        <v>0</v>
      </c>
      <c r="AO361">
        <v>24.12341409680747</v>
      </c>
      <c r="AP361">
        <v>24.34587142857144</v>
      </c>
      <c r="AQ361">
        <v>-9.971527128478799E-06</v>
      </c>
      <c r="AR361">
        <v>96.61974573591498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1.1</v>
      </c>
      <c r="BC361">
        <v>0.5</v>
      </c>
      <c r="BD361" t="s">
        <v>355</v>
      </c>
      <c r="BE361">
        <v>2</v>
      </c>
      <c r="BF361" t="b">
        <v>1</v>
      </c>
      <c r="BG361">
        <v>1679431266.832142</v>
      </c>
      <c r="BH361">
        <v>884.2574642857145</v>
      </c>
      <c r="BI361">
        <v>911.3174285714284</v>
      </c>
      <c r="BJ361">
        <v>24.34691071428571</v>
      </c>
      <c r="BK361">
        <v>24.12506785714286</v>
      </c>
      <c r="BL361">
        <v>888.6334642857144</v>
      </c>
      <c r="BM361">
        <v>24.44238571428571</v>
      </c>
      <c r="BN361">
        <v>500.0773214285715</v>
      </c>
      <c r="BO361">
        <v>89.76037500000002</v>
      </c>
      <c r="BP361">
        <v>0.1000688214285714</v>
      </c>
      <c r="BQ361">
        <v>26.84920714285714</v>
      </c>
      <c r="BR361">
        <v>27.49764642857143</v>
      </c>
      <c r="BS361">
        <v>999.9000000000002</v>
      </c>
      <c r="BT361">
        <v>0</v>
      </c>
      <c r="BU361">
        <v>0</v>
      </c>
      <c r="BV361">
        <v>10002.61</v>
      </c>
      <c r="BW361">
        <v>0</v>
      </c>
      <c r="BX361">
        <v>13.4898</v>
      </c>
      <c r="BY361">
        <v>-27.05992857142857</v>
      </c>
      <c r="BZ361">
        <v>906.3236071428572</v>
      </c>
      <c r="CA361">
        <v>933.846392857143</v>
      </c>
      <c r="CB361">
        <v>0.2218418571428571</v>
      </c>
      <c r="CC361">
        <v>911.3174285714284</v>
      </c>
      <c r="CD361">
        <v>24.12506785714286</v>
      </c>
      <c r="CE361">
        <v>2.185387142857143</v>
      </c>
      <c r="CF361">
        <v>2.165474642857143</v>
      </c>
      <c r="CG361">
        <v>18.85558571428572</v>
      </c>
      <c r="CH361">
        <v>18.70915714285714</v>
      </c>
      <c r="CI361">
        <v>2000.003571428571</v>
      </c>
      <c r="CJ361">
        <v>0.9799977142857141</v>
      </c>
      <c r="CK361">
        <v>0.02000248571428572</v>
      </c>
      <c r="CL361">
        <v>0</v>
      </c>
      <c r="CM361">
        <v>2.274607142857143</v>
      </c>
      <c r="CN361">
        <v>0</v>
      </c>
      <c r="CO361">
        <v>2224.625357142857</v>
      </c>
      <c r="CP361">
        <v>16749.47857142857</v>
      </c>
      <c r="CQ361">
        <v>38.95732142857143</v>
      </c>
      <c r="CR361">
        <v>39.49535714285714</v>
      </c>
      <c r="CS361">
        <v>39.10910714285713</v>
      </c>
      <c r="CT361">
        <v>38.45732142857143</v>
      </c>
      <c r="CU361">
        <v>38.1025</v>
      </c>
      <c r="CV361">
        <v>1959.999642857143</v>
      </c>
      <c r="CW361">
        <v>40.00428571428571</v>
      </c>
      <c r="CX361">
        <v>0</v>
      </c>
      <c r="CY361">
        <v>1679431281.9</v>
      </c>
      <c r="CZ361">
        <v>0</v>
      </c>
      <c r="DA361">
        <v>0</v>
      </c>
      <c r="DB361" t="s">
        <v>356</v>
      </c>
      <c r="DC361">
        <v>1678823626.5</v>
      </c>
      <c r="DD361">
        <v>1678823640.5</v>
      </c>
      <c r="DE361">
        <v>0</v>
      </c>
      <c r="DF361">
        <v>1.239</v>
      </c>
      <c r="DG361">
        <v>0.006</v>
      </c>
      <c r="DH361">
        <v>-2.298</v>
      </c>
      <c r="DI361">
        <v>-0.146</v>
      </c>
      <c r="DJ361">
        <v>420</v>
      </c>
      <c r="DK361">
        <v>21</v>
      </c>
      <c r="DL361">
        <v>0.57</v>
      </c>
      <c r="DM361">
        <v>0.05</v>
      </c>
      <c r="DN361">
        <v>-27.03152</v>
      </c>
      <c r="DO361">
        <v>-0.7373628517823017</v>
      </c>
      <c r="DP361">
        <v>0.09404631093243346</v>
      </c>
      <c r="DQ361">
        <v>0</v>
      </c>
      <c r="DR361">
        <v>0.218785</v>
      </c>
      <c r="DS361">
        <v>0.05841881425891165</v>
      </c>
      <c r="DT361">
        <v>0.006066915781515349</v>
      </c>
      <c r="DU361">
        <v>1</v>
      </c>
      <c r="DV361">
        <v>1</v>
      </c>
      <c r="DW361">
        <v>2</v>
      </c>
      <c r="DX361" t="s">
        <v>357</v>
      </c>
      <c r="DY361">
        <v>2.98355</v>
      </c>
      <c r="DZ361">
        <v>2.71554</v>
      </c>
      <c r="EA361">
        <v>0.161923</v>
      </c>
      <c r="EB361">
        <v>0.162994</v>
      </c>
      <c r="EC361">
        <v>0.107916</v>
      </c>
      <c r="ED361">
        <v>0.10512</v>
      </c>
      <c r="EE361">
        <v>26664.6</v>
      </c>
      <c r="EF361">
        <v>26722.6</v>
      </c>
      <c r="EG361">
        <v>29567</v>
      </c>
      <c r="EH361">
        <v>29523.6</v>
      </c>
      <c r="EI361">
        <v>34938.8</v>
      </c>
      <c r="EJ361">
        <v>35109.3</v>
      </c>
      <c r="EK361">
        <v>41650.7</v>
      </c>
      <c r="EL361">
        <v>42068</v>
      </c>
      <c r="EM361">
        <v>1.97625</v>
      </c>
      <c r="EN361">
        <v>1.90622</v>
      </c>
      <c r="EO361">
        <v>0.109464</v>
      </c>
      <c r="EP361">
        <v>0</v>
      </c>
      <c r="EQ361">
        <v>25.7076</v>
      </c>
      <c r="ER361">
        <v>999.9</v>
      </c>
      <c r="ES361">
        <v>57.2</v>
      </c>
      <c r="ET361">
        <v>30.4</v>
      </c>
      <c r="EU361">
        <v>27.7816</v>
      </c>
      <c r="EV361">
        <v>62.7774</v>
      </c>
      <c r="EW361">
        <v>32.7804</v>
      </c>
      <c r="EX361">
        <v>1</v>
      </c>
      <c r="EY361">
        <v>-0.106179</v>
      </c>
      <c r="EZ361">
        <v>0.372704</v>
      </c>
      <c r="FA361">
        <v>20.3414</v>
      </c>
      <c r="FB361">
        <v>5.21804</v>
      </c>
      <c r="FC361">
        <v>12.0099</v>
      </c>
      <c r="FD361">
        <v>4.9894</v>
      </c>
      <c r="FE361">
        <v>3.2885</v>
      </c>
      <c r="FF361">
        <v>9999</v>
      </c>
      <c r="FG361">
        <v>9999</v>
      </c>
      <c r="FH361">
        <v>9999</v>
      </c>
      <c r="FI361">
        <v>999.9</v>
      </c>
      <c r="FJ361">
        <v>1.86738</v>
      </c>
      <c r="FK361">
        <v>1.86646</v>
      </c>
      <c r="FL361">
        <v>1.866</v>
      </c>
      <c r="FM361">
        <v>1.86585</v>
      </c>
      <c r="FN361">
        <v>1.86768</v>
      </c>
      <c r="FO361">
        <v>1.87021</v>
      </c>
      <c r="FP361">
        <v>1.86888</v>
      </c>
      <c r="FQ361">
        <v>1.87027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-4.442</v>
      </c>
      <c r="GF361">
        <v>-0.0955</v>
      </c>
      <c r="GG361">
        <v>-1.841240210434717</v>
      </c>
      <c r="GH361">
        <v>-0.003310856085068561</v>
      </c>
      <c r="GI361">
        <v>6.863268723063948E-07</v>
      </c>
      <c r="GJ361">
        <v>-1.919107141366201E-10</v>
      </c>
      <c r="GK361">
        <v>-0.1688837207721138</v>
      </c>
      <c r="GL361">
        <v>-0.01731051475613908</v>
      </c>
      <c r="GM361">
        <v>0.001423790055903263</v>
      </c>
      <c r="GN361">
        <v>-2.424810517790065E-05</v>
      </c>
      <c r="GO361">
        <v>3</v>
      </c>
      <c r="GP361">
        <v>2318</v>
      </c>
      <c r="GQ361">
        <v>1</v>
      </c>
      <c r="GR361">
        <v>25</v>
      </c>
      <c r="GS361">
        <v>10127.5</v>
      </c>
      <c r="GT361">
        <v>10127.2</v>
      </c>
      <c r="GU361">
        <v>2.01538</v>
      </c>
      <c r="GV361">
        <v>2.21558</v>
      </c>
      <c r="GW361">
        <v>1.39771</v>
      </c>
      <c r="GX361">
        <v>2.34863</v>
      </c>
      <c r="GY361">
        <v>1.49536</v>
      </c>
      <c r="GZ361">
        <v>2.39624</v>
      </c>
      <c r="HA361">
        <v>35.2902</v>
      </c>
      <c r="HB361">
        <v>24.07</v>
      </c>
      <c r="HC361">
        <v>18</v>
      </c>
      <c r="HD361">
        <v>528.173</v>
      </c>
      <c r="HE361">
        <v>439.461</v>
      </c>
      <c r="HF361">
        <v>24.6373</v>
      </c>
      <c r="HG361">
        <v>26.1493</v>
      </c>
      <c r="HH361">
        <v>30.0002</v>
      </c>
      <c r="HI361">
        <v>26.1491</v>
      </c>
      <c r="HJ361">
        <v>26.0954</v>
      </c>
      <c r="HK361">
        <v>40.3744</v>
      </c>
      <c r="HL361">
        <v>21.6169</v>
      </c>
      <c r="HM361">
        <v>100</v>
      </c>
      <c r="HN361">
        <v>24.6341</v>
      </c>
      <c r="HO361">
        <v>954.896</v>
      </c>
      <c r="HP361">
        <v>24.1234</v>
      </c>
      <c r="HQ361">
        <v>101.114</v>
      </c>
      <c r="HR361">
        <v>101.037</v>
      </c>
    </row>
    <row r="362" spans="1:226">
      <c r="A362">
        <v>346</v>
      </c>
      <c r="B362">
        <v>1679431279.1</v>
      </c>
      <c r="C362">
        <v>9366</v>
      </c>
      <c r="D362" t="s">
        <v>1052</v>
      </c>
      <c r="E362" t="s">
        <v>1053</v>
      </c>
      <c r="F362">
        <v>5</v>
      </c>
      <c r="G362" t="s">
        <v>747</v>
      </c>
      <c r="H362" t="s">
        <v>354</v>
      </c>
      <c r="I362">
        <v>1679431271.278571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965.8489276414256</v>
      </c>
      <c r="AK362">
        <v>946.484606060606</v>
      </c>
      <c r="AL362">
        <v>3.412507965514743</v>
      </c>
      <c r="AM362">
        <v>64.85092903669198</v>
      </c>
      <c r="AN362">
        <f>(AP362 - AO362 + BO362*1E3/(8.314*(BQ362+273.15)) * AR362/BN362 * AQ362) * BN362/(100*BB362) * 1000/(1000 - AP362)</f>
        <v>0</v>
      </c>
      <c r="AO362">
        <v>24.11969252211651</v>
      </c>
      <c r="AP362">
        <v>24.34023186813187</v>
      </c>
      <c r="AQ362">
        <v>-1.818937309272373E-05</v>
      </c>
      <c r="AR362">
        <v>96.61974573591498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1.1</v>
      </c>
      <c r="BC362">
        <v>0.5</v>
      </c>
      <c r="BD362" t="s">
        <v>355</v>
      </c>
      <c r="BE362">
        <v>2</v>
      </c>
      <c r="BF362" t="b">
        <v>1</v>
      </c>
      <c r="BG362">
        <v>1679431271.278571</v>
      </c>
      <c r="BH362">
        <v>899.0631428571429</v>
      </c>
      <c r="BI362">
        <v>926.1854285714286</v>
      </c>
      <c r="BJ362">
        <v>24.34589642857143</v>
      </c>
      <c r="BK362">
        <v>24.12242857142857</v>
      </c>
      <c r="BL362">
        <v>903.4768214285715</v>
      </c>
      <c r="BM362">
        <v>24.44138214285714</v>
      </c>
      <c r="BN362">
        <v>500.0725357142857</v>
      </c>
      <c r="BO362">
        <v>89.75963571428572</v>
      </c>
      <c r="BP362">
        <v>0.1000474464285714</v>
      </c>
      <c r="BQ362">
        <v>26.84740714285715</v>
      </c>
      <c r="BR362">
        <v>27.49601071428571</v>
      </c>
      <c r="BS362">
        <v>999.9000000000002</v>
      </c>
      <c r="BT362">
        <v>0</v>
      </c>
      <c r="BU362">
        <v>0</v>
      </c>
      <c r="BV362">
        <v>9996.516428571427</v>
      </c>
      <c r="BW362">
        <v>0</v>
      </c>
      <c r="BX362">
        <v>13.4898</v>
      </c>
      <c r="BY362">
        <v>-27.12230714285714</v>
      </c>
      <c r="BZ362">
        <v>921.4977142857143</v>
      </c>
      <c r="CA362">
        <v>949.0794285714285</v>
      </c>
      <c r="CB362">
        <v>0.2234766071428572</v>
      </c>
      <c r="CC362">
        <v>926.1854285714286</v>
      </c>
      <c r="CD362">
        <v>24.12242857142857</v>
      </c>
      <c r="CE362">
        <v>2.185278928571429</v>
      </c>
      <c r="CF362">
        <v>2.165219642857143</v>
      </c>
      <c r="CG362">
        <v>18.85479642857143</v>
      </c>
      <c r="CH362">
        <v>18.70726785714286</v>
      </c>
      <c r="CI362">
        <v>2000.001428571429</v>
      </c>
      <c r="CJ362">
        <v>0.9799972857142857</v>
      </c>
      <c r="CK362">
        <v>0.02000291428571429</v>
      </c>
      <c r="CL362">
        <v>0</v>
      </c>
      <c r="CM362">
        <v>2.259510714285714</v>
      </c>
      <c r="CN362">
        <v>0</v>
      </c>
      <c r="CO362">
        <v>2225.365714285715</v>
      </c>
      <c r="CP362">
        <v>16749.45</v>
      </c>
      <c r="CQ362">
        <v>38.92160714285713</v>
      </c>
      <c r="CR362">
        <v>39.46849999999999</v>
      </c>
      <c r="CS362">
        <v>39.08003571428571</v>
      </c>
      <c r="CT362">
        <v>38.42160714285713</v>
      </c>
      <c r="CU362">
        <v>38.07785714285713</v>
      </c>
      <c r="CV362">
        <v>1959.994642857143</v>
      </c>
      <c r="CW362">
        <v>40.00714285714285</v>
      </c>
      <c r="CX362">
        <v>0</v>
      </c>
      <c r="CY362">
        <v>1679431286.7</v>
      </c>
      <c r="CZ362">
        <v>0</v>
      </c>
      <c r="DA362">
        <v>0</v>
      </c>
      <c r="DB362" t="s">
        <v>356</v>
      </c>
      <c r="DC362">
        <v>1678823626.5</v>
      </c>
      <c r="DD362">
        <v>1678823640.5</v>
      </c>
      <c r="DE362">
        <v>0</v>
      </c>
      <c r="DF362">
        <v>1.239</v>
      </c>
      <c r="DG362">
        <v>0.006</v>
      </c>
      <c r="DH362">
        <v>-2.298</v>
      </c>
      <c r="DI362">
        <v>-0.146</v>
      </c>
      <c r="DJ362">
        <v>420</v>
      </c>
      <c r="DK362">
        <v>21</v>
      </c>
      <c r="DL362">
        <v>0.57</v>
      </c>
      <c r="DM362">
        <v>0.05</v>
      </c>
      <c r="DN362">
        <v>-27.0857325</v>
      </c>
      <c r="DO362">
        <v>-0.7507283302063429</v>
      </c>
      <c r="DP362">
        <v>0.0943894363461823</v>
      </c>
      <c r="DQ362">
        <v>0</v>
      </c>
      <c r="DR362">
        <v>0.22199745</v>
      </c>
      <c r="DS362">
        <v>0.02807297560975536</v>
      </c>
      <c r="DT362">
        <v>0.00299962534285534</v>
      </c>
      <c r="DU362">
        <v>1</v>
      </c>
      <c r="DV362">
        <v>1</v>
      </c>
      <c r="DW362">
        <v>2</v>
      </c>
      <c r="DX362" t="s">
        <v>357</v>
      </c>
      <c r="DY362">
        <v>2.98367</v>
      </c>
      <c r="DZ362">
        <v>2.71541</v>
      </c>
      <c r="EA362">
        <v>0.163653</v>
      </c>
      <c r="EB362">
        <v>0.164682</v>
      </c>
      <c r="EC362">
        <v>0.107901</v>
      </c>
      <c r="ED362">
        <v>0.10511</v>
      </c>
      <c r="EE362">
        <v>26609.4</v>
      </c>
      <c r="EF362">
        <v>26668.5</v>
      </c>
      <c r="EG362">
        <v>29566.8</v>
      </c>
      <c r="EH362">
        <v>29523.3</v>
      </c>
      <c r="EI362">
        <v>34939.2</v>
      </c>
      <c r="EJ362">
        <v>35109.3</v>
      </c>
      <c r="EK362">
        <v>41650.3</v>
      </c>
      <c r="EL362">
        <v>42067.6</v>
      </c>
      <c r="EM362">
        <v>1.97613</v>
      </c>
      <c r="EN362">
        <v>1.90613</v>
      </c>
      <c r="EO362">
        <v>0.108346</v>
      </c>
      <c r="EP362">
        <v>0</v>
      </c>
      <c r="EQ362">
        <v>25.7076</v>
      </c>
      <c r="ER362">
        <v>999.9</v>
      </c>
      <c r="ES362">
        <v>57.2</v>
      </c>
      <c r="ET362">
        <v>30.4</v>
      </c>
      <c r="EU362">
        <v>27.7784</v>
      </c>
      <c r="EV362">
        <v>62.2774</v>
      </c>
      <c r="EW362">
        <v>32.3798</v>
      </c>
      <c r="EX362">
        <v>1</v>
      </c>
      <c r="EY362">
        <v>-0.106514</v>
      </c>
      <c r="EZ362">
        <v>0.314798</v>
      </c>
      <c r="FA362">
        <v>20.3416</v>
      </c>
      <c r="FB362">
        <v>5.21759</v>
      </c>
      <c r="FC362">
        <v>12.0099</v>
      </c>
      <c r="FD362">
        <v>4.98925</v>
      </c>
      <c r="FE362">
        <v>3.2885</v>
      </c>
      <c r="FF362">
        <v>9999</v>
      </c>
      <c r="FG362">
        <v>9999</v>
      </c>
      <c r="FH362">
        <v>9999</v>
      </c>
      <c r="FI362">
        <v>999.9</v>
      </c>
      <c r="FJ362">
        <v>1.86737</v>
      </c>
      <c r="FK362">
        <v>1.86646</v>
      </c>
      <c r="FL362">
        <v>1.86597</v>
      </c>
      <c r="FM362">
        <v>1.86584</v>
      </c>
      <c r="FN362">
        <v>1.86768</v>
      </c>
      <c r="FO362">
        <v>1.8702</v>
      </c>
      <c r="FP362">
        <v>1.86886</v>
      </c>
      <c r="FQ362">
        <v>1.87027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-4.48</v>
      </c>
      <c r="GF362">
        <v>-0.0956</v>
      </c>
      <c r="GG362">
        <v>-1.841240210434717</v>
      </c>
      <c r="GH362">
        <v>-0.003310856085068561</v>
      </c>
      <c r="GI362">
        <v>6.863268723063948E-07</v>
      </c>
      <c r="GJ362">
        <v>-1.919107141366201E-10</v>
      </c>
      <c r="GK362">
        <v>-0.1688837207721138</v>
      </c>
      <c r="GL362">
        <v>-0.01731051475613908</v>
      </c>
      <c r="GM362">
        <v>0.001423790055903263</v>
      </c>
      <c r="GN362">
        <v>-2.424810517790065E-05</v>
      </c>
      <c r="GO362">
        <v>3</v>
      </c>
      <c r="GP362">
        <v>2318</v>
      </c>
      <c r="GQ362">
        <v>1</v>
      </c>
      <c r="GR362">
        <v>25</v>
      </c>
      <c r="GS362">
        <v>10127.5</v>
      </c>
      <c r="GT362">
        <v>10127.3</v>
      </c>
      <c r="GU362">
        <v>2.03979</v>
      </c>
      <c r="GV362">
        <v>2.21191</v>
      </c>
      <c r="GW362">
        <v>1.39648</v>
      </c>
      <c r="GX362">
        <v>2.34863</v>
      </c>
      <c r="GY362">
        <v>1.49536</v>
      </c>
      <c r="GZ362">
        <v>2.53052</v>
      </c>
      <c r="HA362">
        <v>35.2902</v>
      </c>
      <c r="HB362">
        <v>24.0787</v>
      </c>
      <c r="HC362">
        <v>18</v>
      </c>
      <c r="HD362">
        <v>528.077</v>
      </c>
      <c r="HE362">
        <v>439.393</v>
      </c>
      <c r="HF362">
        <v>24.6306</v>
      </c>
      <c r="HG362">
        <v>26.1483</v>
      </c>
      <c r="HH362">
        <v>30</v>
      </c>
      <c r="HI362">
        <v>26.1477</v>
      </c>
      <c r="HJ362">
        <v>26.0944</v>
      </c>
      <c r="HK362">
        <v>40.9432</v>
      </c>
      <c r="HL362">
        <v>21.6169</v>
      </c>
      <c r="HM362">
        <v>100</v>
      </c>
      <c r="HN362">
        <v>24.642</v>
      </c>
      <c r="HO362">
        <v>974.933</v>
      </c>
      <c r="HP362">
        <v>24.1234</v>
      </c>
      <c r="HQ362">
        <v>101.113</v>
      </c>
      <c r="HR362">
        <v>101.036</v>
      </c>
    </row>
    <row r="363" spans="1:226">
      <c r="A363">
        <v>347</v>
      </c>
      <c r="B363">
        <v>1679431284.6</v>
      </c>
      <c r="C363">
        <v>9371.5</v>
      </c>
      <c r="D363" t="s">
        <v>1054</v>
      </c>
      <c r="E363" t="s">
        <v>1055</v>
      </c>
      <c r="F363">
        <v>5</v>
      </c>
      <c r="G363" t="s">
        <v>747</v>
      </c>
      <c r="H363" t="s">
        <v>354</v>
      </c>
      <c r="I363">
        <v>1679431276.85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984.5745144786558</v>
      </c>
      <c r="AK363">
        <v>965.3929393939392</v>
      </c>
      <c r="AL363">
        <v>3.449942695467898</v>
      </c>
      <c r="AM363">
        <v>64.85092903669198</v>
      </c>
      <c r="AN363">
        <f>(AP363 - AO363 + BO363*1E3/(8.314*(BQ363+273.15)) * AR363/BN363 * AQ363) * BN363/(100*BB363) * 1000/(1000 - AP363)</f>
        <v>0</v>
      </c>
      <c r="AO363">
        <v>24.11615036085393</v>
      </c>
      <c r="AP363">
        <v>24.33380549450549</v>
      </c>
      <c r="AQ363">
        <v>-2.880260195245463E-05</v>
      </c>
      <c r="AR363">
        <v>96.61974573591498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1.1</v>
      </c>
      <c r="BC363">
        <v>0.5</v>
      </c>
      <c r="BD363" t="s">
        <v>355</v>
      </c>
      <c r="BE363">
        <v>2</v>
      </c>
      <c r="BF363" t="b">
        <v>1</v>
      </c>
      <c r="BG363">
        <v>1679431276.85</v>
      </c>
      <c r="BH363">
        <v>917.6292857142856</v>
      </c>
      <c r="BI363">
        <v>944.7891071428572</v>
      </c>
      <c r="BJ363">
        <v>24.34171071428571</v>
      </c>
      <c r="BK363">
        <v>24.11873571428571</v>
      </c>
      <c r="BL363">
        <v>922.0902142857145</v>
      </c>
      <c r="BM363">
        <v>24.43722857142857</v>
      </c>
      <c r="BN363">
        <v>500.061</v>
      </c>
      <c r="BO363">
        <v>89.75980000000001</v>
      </c>
      <c r="BP363">
        <v>0.1000483571428571</v>
      </c>
      <c r="BQ363">
        <v>26.84376428571428</v>
      </c>
      <c r="BR363">
        <v>27.49123214285714</v>
      </c>
      <c r="BS363">
        <v>999.9000000000002</v>
      </c>
      <c r="BT363">
        <v>0</v>
      </c>
      <c r="BU363">
        <v>0</v>
      </c>
      <c r="BV363">
        <v>9992.856071428572</v>
      </c>
      <c r="BW363">
        <v>0</v>
      </c>
      <c r="BX363">
        <v>13.4898</v>
      </c>
      <c r="BY363">
        <v>-27.15985714285714</v>
      </c>
      <c r="BZ363">
        <v>940.5230714285716</v>
      </c>
      <c r="CA363">
        <v>968.1393214285714</v>
      </c>
      <c r="CB363">
        <v>0.2229903571428572</v>
      </c>
      <c r="CC363">
        <v>944.7891071428572</v>
      </c>
      <c r="CD363">
        <v>24.11873571428571</v>
      </c>
      <c r="CE363">
        <v>2.184907142857142</v>
      </c>
      <c r="CF363">
        <v>2.164891785714286</v>
      </c>
      <c r="CG363">
        <v>18.85208571428572</v>
      </c>
      <c r="CH363">
        <v>18.70485</v>
      </c>
      <c r="CI363">
        <v>2000.033214285715</v>
      </c>
      <c r="CJ363">
        <v>0.9799970714285714</v>
      </c>
      <c r="CK363">
        <v>0.02000312857142857</v>
      </c>
      <c r="CL363">
        <v>0</v>
      </c>
      <c r="CM363">
        <v>2.203175</v>
      </c>
      <c r="CN363">
        <v>0</v>
      </c>
      <c r="CO363">
        <v>2226.388571428572</v>
      </c>
      <c r="CP363">
        <v>16749.725</v>
      </c>
      <c r="CQ363">
        <v>38.88371428571428</v>
      </c>
      <c r="CR363">
        <v>39.43714285714286</v>
      </c>
      <c r="CS363">
        <v>39.03764285714286</v>
      </c>
      <c r="CT363">
        <v>38.39046428571429</v>
      </c>
      <c r="CU363">
        <v>38.03321428571428</v>
      </c>
      <c r="CV363">
        <v>1960.023214285715</v>
      </c>
      <c r="CW363">
        <v>40.01</v>
      </c>
      <c r="CX363">
        <v>0</v>
      </c>
      <c r="CY363">
        <v>1679431291.5</v>
      </c>
      <c r="CZ363">
        <v>0</v>
      </c>
      <c r="DA363">
        <v>0</v>
      </c>
      <c r="DB363" t="s">
        <v>356</v>
      </c>
      <c r="DC363">
        <v>1678823626.5</v>
      </c>
      <c r="DD363">
        <v>1678823640.5</v>
      </c>
      <c r="DE363">
        <v>0</v>
      </c>
      <c r="DF363">
        <v>1.239</v>
      </c>
      <c r="DG363">
        <v>0.006</v>
      </c>
      <c r="DH363">
        <v>-2.298</v>
      </c>
      <c r="DI363">
        <v>-0.146</v>
      </c>
      <c r="DJ363">
        <v>420</v>
      </c>
      <c r="DK363">
        <v>21</v>
      </c>
      <c r="DL363">
        <v>0.57</v>
      </c>
      <c r="DM363">
        <v>0.05</v>
      </c>
      <c r="DN363">
        <v>-27.1273975</v>
      </c>
      <c r="DO363">
        <v>-0.5011868667917343</v>
      </c>
      <c r="DP363">
        <v>0.06996566474886085</v>
      </c>
      <c r="DQ363">
        <v>0</v>
      </c>
      <c r="DR363">
        <v>0.222879525</v>
      </c>
      <c r="DS363">
        <v>0.0002284840525325569</v>
      </c>
      <c r="DT363">
        <v>0.001888697381629732</v>
      </c>
      <c r="DU363">
        <v>1</v>
      </c>
      <c r="DV363">
        <v>1</v>
      </c>
      <c r="DW363">
        <v>2</v>
      </c>
      <c r="DX363" t="s">
        <v>357</v>
      </c>
      <c r="DY363">
        <v>2.98346</v>
      </c>
      <c r="DZ363">
        <v>2.71573</v>
      </c>
      <c r="EA363">
        <v>0.165764</v>
      </c>
      <c r="EB363">
        <v>0.166754</v>
      </c>
      <c r="EC363">
        <v>0.107883</v>
      </c>
      <c r="ED363">
        <v>0.105105</v>
      </c>
      <c r="EE363">
        <v>26541.9</v>
      </c>
      <c r="EF363">
        <v>26602.6</v>
      </c>
      <c r="EG363">
        <v>29566.4</v>
      </c>
      <c r="EH363">
        <v>29523.6</v>
      </c>
      <c r="EI363">
        <v>34939.7</v>
      </c>
      <c r="EJ363">
        <v>35109.9</v>
      </c>
      <c r="EK363">
        <v>41650</v>
      </c>
      <c r="EL363">
        <v>42068</v>
      </c>
      <c r="EM363">
        <v>1.976</v>
      </c>
      <c r="EN363">
        <v>1.90637</v>
      </c>
      <c r="EO363">
        <v>0.108972</v>
      </c>
      <c r="EP363">
        <v>0</v>
      </c>
      <c r="EQ363">
        <v>25.7076</v>
      </c>
      <c r="ER363">
        <v>999.9</v>
      </c>
      <c r="ES363">
        <v>57.2</v>
      </c>
      <c r="ET363">
        <v>30.4</v>
      </c>
      <c r="EU363">
        <v>27.7774</v>
      </c>
      <c r="EV363">
        <v>62.2574</v>
      </c>
      <c r="EW363">
        <v>32.9728</v>
      </c>
      <c r="EX363">
        <v>1</v>
      </c>
      <c r="EY363">
        <v>-0.106677</v>
      </c>
      <c r="EZ363">
        <v>0.274363</v>
      </c>
      <c r="FA363">
        <v>20.3417</v>
      </c>
      <c r="FB363">
        <v>5.21759</v>
      </c>
      <c r="FC363">
        <v>12.0099</v>
      </c>
      <c r="FD363">
        <v>4.98915</v>
      </c>
      <c r="FE363">
        <v>3.2885</v>
      </c>
      <c r="FF363">
        <v>9999</v>
      </c>
      <c r="FG363">
        <v>9999</v>
      </c>
      <c r="FH363">
        <v>9999</v>
      </c>
      <c r="FI363">
        <v>999.9</v>
      </c>
      <c r="FJ363">
        <v>1.86739</v>
      </c>
      <c r="FK363">
        <v>1.86646</v>
      </c>
      <c r="FL363">
        <v>1.86598</v>
      </c>
      <c r="FM363">
        <v>1.86584</v>
      </c>
      <c r="FN363">
        <v>1.86768</v>
      </c>
      <c r="FO363">
        <v>1.87019</v>
      </c>
      <c r="FP363">
        <v>1.86886</v>
      </c>
      <c r="FQ363">
        <v>1.87027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-4.527</v>
      </c>
      <c r="GF363">
        <v>-0.0956</v>
      </c>
      <c r="GG363">
        <v>-1.841240210434717</v>
      </c>
      <c r="GH363">
        <v>-0.003310856085068561</v>
      </c>
      <c r="GI363">
        <v>6.863268723063948E-07</v>
      </c>
      <c r="GJ363">
        <v>-1.919107141366201E-10</v>
      </c>
      <c r="GK363">
        <v>-0.1688837207721138</v>
      </c>
      <c r="GL363">
        <v>-0.01731051475613908</v>
      </c>
      <c r="GM363">
        <v>0.001423790055903263</v>
      </c>
      <c r="GN363">
        <v>-2.424810517790065E-05</v>
      </c>
      <c r="GO363">
        <v>3</v>
      </c>
      <c r="GP363">
        <v>2318</v>
      </c>
      <c r="GQ363">
        <v>1</v>
      </c>
      <c r="GR363">
        <v>25</v>
      </c>
      <c r="GS363">
        <v>10127.6</v>
      </c>
      <c r="GT363">
        <v>10127.4</v>
      </c>
      <c r="GU363">
        <v>2.07153</v>
      </c>
      <c r="GV363">
        <v>2.20459</v>
      </c>
      <c r="GW363">
        <v>1.39648</v>
      </c>
      <c r="GX363">
        <v>2.34985</v>
      </c>
      <c r="GY363">
        <v>1.49536</v>
      </c>
      <c r="GZ363">
        <v>2.52563</v>
      </c>
      <c r="HA363">
        <v>35.2902</v>
      </c>
      <c r="HB363">
        <v>24.0787</v>
      </c>
      <c r="HC363">
        <v>18</v>
      </c>
      <c r="HD363">
        <v>527.9880000000001</v>
      </c>
      <c r="HE363">
        <v>439.534</v>
      </c>
      <c r="HF363">
        <v>24.6374</v>
      </c>
      <c r="HG363">
        <v>26.1471</v>
      </c>
      <c r="HH363">
        <v>29.9999</v>
      </c>
      <c r="HI363">
        <v>26.147</v>
      </c>
      <c r="HJ363">
        <v>26.0932</v>
      </c>
      <c r="HK363">
        <v>41.5145</v>
      </c>
      <c r="HL363">
        <v>21.6169</v>
      </c>
      <c r="HM363">
        <v>100</v>
      </c>
      <c r="HN363">
        <v>24.6506</v>
      </c>
      <c r="HO363">
        <v>988.318</v>
      </c>
      <c r="HP363">
        <v>24.1234</v>
      </c>
      <c r="HQ363">
        <v>101.112</v>
      </c>
      <c r="HR363">
        <v>101.037</v>
      </c>
    </row>
    <row r="364" spans="1:226">
      <c r="A364">
        <v>348</v>
      </c>
      <c r="B364">
        <v>1679431289.1</v>
      </c>
      <c r="C364">
        <v>9376</v>
      </c>
      <c r="D364" t="s">
        <v>1056</v>
      </c>
      <c r="E364" t="s">
        <v>1057</v>
      </c>
      <c r="F364">
        <v>5</v>
      </c>
      <c r="G364" t="s">
        <v>747</v>
      </c>
      <c r="H364" t="s">
        <v>354</v>
      </c>
      <c r="I364">
        <v>1679431281.278571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1000.15213715128</v>
      </c>
      <c r="AK364">
        <v>980.8938484848483</v>
      </c>
      <c r="AL364">
        <v>3.447126370442398</v>
      </c>
      <c r="AM364">
        <v>64.85092903669198</v>
      </c>
      <c r="AN364">
        <f>(AP364 - AO364 + BO364*1E3/(8.314*(BQ364+273.15)) * AR364/BN364 * AQ364) * BN364/(100*BB364) * 1000/(1000 - AP364)</f>
        <v>0</v>
      </c>
      <c r="AO364">
        <v>24.11384995591169</v>
      </c>
      <c r="AP364">
        <v>24.33159890109892</v>
      </c>
      <c r="AQ364">
        <v>-1.413899586742968E-05</v>
      </c>
      <c r="AR364">
        <v>96.61974573591498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1.1</v>
      </c>
      <c r="BC364">
        <v>0.5</v>
      </c>
      <c r="BD364" t="s">
        <v>355</v>
      </c>
      <c r="BE364">
        <v>2</v>
      </c>
      <c r="BF364" t="b">
        <v>1</v>
      </c>
      <c r="BG364">
        <v>1679431281.278571</v>
      </c>
      <c r="BH364">
        <v>932.4471785714286</v>
      </c>
      <c r="BI364">
        <v>959.611857142857</v>
      </c>
      <c r="BJ364">
        <v>24.33763571428571</v>
      </c>
      <c r="BK364">
        <v>24.11593214285714</v>
      </c>
      <c r="BL364">
        <v>936.9457857142858</v>
      </c>
      <c r="BM364">
        <v>24.43318571428572</v>
      </c>
      <c r="BN364">
        <v>500.0602142857143</v>
      </c>
      <c r="BO364">
        <v>89.75975357142856</v>
      </c>
      <c r="BP364">
        <v>0.09997123928571428</v>
      </c>
      <c r="BQ364">
        <v>26.84117142857142</v>
      </c>
      <c r="BR364">
        <v>27.49024642857142</v>
      </c>
      <c r="BS364">
        <v>999.9000000000002</v>
      </c>
      <c r="BT364">
        <v>0</v>
      </c>
      <c r="BU364">
        <v>0</v>
      </c>
      <c r="BV364">
        <v>9990.624285714284</v>
      </c>
      <c r="BW364">
        <v>0</v>
      </c>
      <c r="BX364">
        <v>13.4898</v>
      </c>
      <c r="BY364">
        <v>-27.16472857142858</v>
      </c>
      <c r="BZ364">
        <v>955.7067142857142</v>
      </c>
      <c r="CA364">
        <v>983.3254642857144</v>
      </c>
      <c r="CB364">
        <v>0.2217102142857143</v>
      </c>
      <c r="CC364">
        <v>959.611857142857</v>
      </c>
      <c r="CD364">
        <v>24.11593214285714</v>
      </c>
      <c r="CE364">
        <v>2.184539642857143</v>
      </c>
      <c r="CF364">
        <v>2.164639642857142</v>
      </c>
      <c r="CG364">
        <v>18.84939642857142</v>
      </c>
      <c r="CH364">
        <v>18.70298928571428</v>
      </c>
      <c r="CI364">
        <v>2000.041428571429</v>
      </c>
      <c r="CJ364">
        <v>0.97999675</v>
      </c>
      <c r="CK364">
        <v>0.02000345</v>
      </c>
      <c r="CL364">
        <v>0</v>
      </c>
      <c r="CM364">
        <v>2.175310714285714</v>
      </c>
      <c r="CN364">
        <v>0</v>
      </c>
      <c r="CO364">
        <v>2227.121071428572</v>
      </c>
      <c r="CP364">
        <v>16749.78571428571</v>
      </c>
      <c r="CQ364">
        <v>38.848</v>
      </c>
      <c r="CR364">
        <v>39.41042857142857</v>
      </c>
      <c r="CS364">
        <v>39.00867857142856</v>
      </c>
      <c r="CT364">
        <v>38.35474999999999</v>
      </c>
      <c r="CU364">
        <v>37.9975</v>
      </c>
      <c r="CV364">
        <v>1960.031428571428</v>
      </c>
      <c r="CW364">
        <v>40.01</v>
      </c>
      <c r="CX364">
        <v>0</v>
      </c>
      <c r="CY364">
        <v>1679431296.3</v>
      </c>
      <c r="CZ364">
        <v>0</v>
      </c>
      <c r="DA364">
        <v>0</v>
      </c>
      <c r="DB364" t="s">
        <v>356</v>
      </c>
      <c r="DC364">
        <v>1678823626.5</v>
      </c>
      <c r="DD364">
        <v>1678823640.5</v>
      </c>
      <c r="DE364">
        <v>0</v>
      </c>
      <c r="DF364">
        <v>1.239</v>
      </c>
      <c r="DG364">
        <v>0.006</v>
      </c>
      <c r="DH364">
        <v>-2.298</v>
      </c>
      <c r="DI364">
        <v>-0.146</v>
      </c>
      <c r="DJ364">
        <v>420</v>
      </c>
      <c r="DK364">
        <v>21</v>
      </c>
      <c r="DL364">
        <v>0.57</v>
      </c>
      <c r="DM364">
        <v>0.05</v>
      </c>
      <c r="DN364">
        <v>-27.15368780487805</v>
      </c>
      <c r="DO364">
        <v>-0.07876933797920073</v>
      </c>
      <c r="DP364">
        <v>0.04800852665690586</v>
      </c>
      <c r="DQ364">
        <v>1</v>
      </c>
      <c r="DR364">
        <v>0.222341243902439</v>
      </c>
      <c r="DS364">
        <v>-0.0191610940766552</v>
      </c>
      <c r="DT364">
        <v>0.002257698037452415</v>
      </c>
      <c r="DU364">
        <v>1</v>
      </c>
      <c r="DV364">
        <v>2</v>
      </c>
      <c r="DW364">
        <v>2</v>
      </c>
      <c r="DX364" t="s">
        <v>392</v>
      </c>
      <c r="DY364">
        <v>2.98368</v>
      </c>
      <c r="DZ364">
        <v>2.7155</v>
      </c>
      <c r="EA364">
        <v>0.167476</v>
      </c>
      <c r="EB364">
        <v>0.168407</v>
      </c>
      <c r="EC364">
        <v>0.107878</v>
      </c>
      <c r="ED364">
        <v>0.105095</v>
      </c>
      <c r="EE364">
        <v>26488</v>
      </c>
      <c r="EF364">
        <v>26549.9</v>
      </c>
      <c r="EG364">
        <v>29566.9</v>
      </c>
      <c r="EH364">
        <v>29523.6</v>
      </c>
      <c r="EI364">
        <v>34940.4</v>
      </c>
      <c r="EJ364">
        <v>35110.6</v>
      </c>
      <c r="EK364">
        <v>41650.6</v>
      </c>
      <c r="EL364">
        <v>42068.3</v>
      </c>
      <c r="EM364">
        <v>1.97625</v>
      </c>
      <c r="EN364">
        <v>1.90648</v>
      </c>
      <c r="EO364">
        <v>0.109188</v>
      </c>
      <c r="EP364">
        <v>0</v>
      </c>
      <c r="EQ364">
        <v>25.7076</v>
      </c>
      <c r="ER364">
        <v>999.9</v>
      </c>
      <c r="ES364">
        <v>57.2</v>
      </c>
      <c r="ET364">
        <v>30.4</v>
      </c>
      <c r="EU364">
        <v>27.7829</v>
      </c>
      <c r="EV364">
        <v>62.8674</v>
      </c>
      <c r="EW364">
        <v>32.3998</v>
      </c>
      <c r="EX364">
        <v>1</v>
      </c>
      <c r="EY364">
        <v>-0.10672</v>
      </c>
      <c r="EZ364">
        <v>0.254929</v>
      </c>
      <c r="FA364">
        <v>20.3419</v>
      </c>
      <c r="FB364">
        <v>5.21714</v>
      </c>
      <c r="FC364">
        <v>12.0099</v>
      </c>
      <c r="FD364">
        <v>4.9892</v>
      </c>
      <c r="FE364">
        <v>3.28845</v>
      </c>
      <c r="FF364">
        <v>9999</v>
      </c>
      <c r="FG364">
        <v>9999</v>
      </c>
      <c r="FH364">
        <v>9999</v>
      </c>
      <c r="FI364">
        <v>999.9</v>
      </c>
      <c r="FJ364">
        <v>1.86738</v>
      </c>
      <c r="FK364">
        <v>1.86646</v>
      </c>
      <c r="FL364">
        <v>1.86599</v>
      </c>
      <c r="FM364">
        <v>1.86586</v>
      </c>
      <c r="FN364">
        <v>1.86769</v>
      </c>
      <c r="FO364">
        <v>1.87023</v>
      </c>
      <c r="FP364">
        <v>1.86884</v>
      </c>
      <c r="FQ364">
        <v>1.87027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-4.565</v>
      </c>
      <c r="GF364">
        <v>-0.0956</v>
      </c>
      <c r="GG364">
        <v>-1.841240210434717</v>
      </c>
      <c r="GH364">
        <v>-0.003310856085068561</v>
      </c>
      <c r="GI364">
        <v>6.863268723063948E-07</v>
      </c>
      <c r="GJ364">
        <v>-1.919107141366201E-10</v>
      </c>
      <c r="GK364">
        <v>-0.1688837207721138</v>
      </c>
      <c r="GL364">
        <v>-0.01731051475613908</v>
      </c>
      <c r="GM364">
        <v>0.001423790055903263</v>
      </c>
      <c r="GN364">
        <v>-2.424810517790065E-05</v>
      </c>
      <c r="GO364">
        <v>3</v>
      </c>
      <c r="GP364">
        <v>2318</v>
      </c>
      <c r="GQ364">
        <v>1</v>
      </c>
      <c r="GR364">
        <v>25</v>
      </c>
      <c r="GS364">
        <v>10127.7</v>
      </c>
      <c r="GT364">
        <v>10127.5</v>
      </c>
      <c r="GU364">
        <v>2.09717</v>
      </c>
      <c r="GV364">
        <v>2.21191</v>
      </c>
      <c r="GW364">
        <v>1.39648</v>
      </c>
      <c r="GX364">
        <v>2.34985</v>
      </c>
      <c r="GY364">
        <v>1.49536</v>
      </c>
      <c r="GZ364">
        <v>2.42554</v>
      </c>
      <c r="HA364">
        <v>35.2902</v>
      </c>
      <c r="HB364">
        <v>24.07</v>
      </c>
      <c r="HC364">
        <v>18</v>
      </c>
      <c r="HD364">
        <v>528.14</v>
      </c>
      <c r="HE364">
        <v>439.587</v>
      </c>
      <c r="HF364">
        <v>24.6462</v>
      </c>
      <c r="HG364">
        <v>26.145</v>
      </c>
      <c r="HH364">
        <v>29.9999</v>
      </c>
      <c r="HI364">
        <v>26.1455</v>
      </c>
      <c r="HJ364">
        <v>26.0922</v>
      </c>
      <c r="HK364">
        <v>42.0807</v>
      </c>
      <c r="HL364">
        <v>21.6169</v>
      </c>
      <c r="HM364">
        <v>100</v>
      </c>
      <c r="HN364">
        <v>24.6557</v>
      </c>
      <c r="HO364">
        <v>1008.35</v>
      </c>
      <c r="HP364">
        <v>24.1234</v>
      </c>
      <c r="HQ364">
        <v>101.114</v>
      </c>
      <c r="HR364">
        <v>101.037</v>
      </c>
    </row>
    <row r="365" spans="1:226">
      <c r="A365">
        <v>349</v>
      </c>
      <c r="B365">
        <v>1679431294.6</v>
      </c>
      <c r="C365">
        <v>9381.5</v>
      </c>
      <c r="D365" t="s">
        <v>1058</v>
      </c>
      <c r="E365" t="s">
        <v>1059</v>
      </c>
      <c r="F365">
        <v>5</v>
      </c>
      <c r="G365" t="s">
        <v>747</v>
      </c>
      <c r="H365" t="s">
        <v>354</v>
      </c>
      <c r="I365">
        <v>1679431286.85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1019.108862756472</v>
      </c>
      <c r="AK365">
        <v>999.7223090909088</v>
      </c>
      <c r="AL365">
        <v>3.429409727620142</v>
      </c>
      <c r="AM365">
        <v>64.85092903669198</v>
      </c>
      <c r="AN365">
        <f>(AP365 - AO365 + BO365*1E3/(8.314*(BQ365+273.15)) * AR365/BN365 * AQ365) * BN365/(100*BB365) * 1000/(1000 - AP365)</f>
        <v>0</v>
      </c>
      <c r="AO365">
        <v>24.10981781004515</v>
      </c>
      <c r="AP365">
        <v>24.32385384615386</v>
      </c>
      <c r="AQ365">
        <v>-2.618507930252331E-06</v>
      </c>
      <c r="AR365">
        <v>96.61974573591498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1.1</v>
      </c>
      <c r="BC365">
        <v>0.5</v>
      </c>
      <c r="BD365" t="s">
        <v>355</v>
      </c>
      <c r="BE365">
        <v>2</v>
      </c>
      <c r="BF365" t="b">
        <v>1</v>
      </c>
      <c r="BG365">
        <v>1679431286.85</v>
      </c>
      <c r="BH365">
        <v>951.10375</v>
      </c>
      <c r="BI365">
        <v>978.2940714285713</v>
      </c>
      <c r="BJ365">
        <v>24.33240000000001</v>
      </c>
      <c r="BK365">
        <v>24.11231428571428</v>
      </c>
      <c r="BL365">
        <v>955.6498214285715</v>
      </c>
      <c r="BM365">
        <v>24.42798571428571</v>
      </c>
      <c r="BN365">
        <v>500.0501785714286</v>
      </c>
      <c r="BO365">
        <v>89.76066428571428</v>
      </c>
      <c r="BP365">
        <v>0.09993412857142857</v>
      </c>
      <c r="BQ365">
        <v>26.83768928571428</v>
      </c>
      <c r="BR365">
        <v>27.49160000000001</v>
      </c>
      <c r="BS365">
        <v>999.9000000000002</v>
      </c>
      <c r="BT365">
        <v>0</v>
      </c>
      <c r="BU365">
        <v>0</v>
      </c>
      <c r="BV365">
        <v>10010.40428571429</v>
      </c>
      <c r="BW365">
        <v>0</v>
      </c>
      <c r="BX365">
        <v>13.4898</v>
      </c>
      <c r="BY365">
        <v>-27.19019285714285</v>
      </c>
      <c r="BZ365">
        <v>974.8235714285713</v>
      </c>
      <c r="CA365">
        <v>1002.465571428571</v>
      </c>
      <c r="CB365">
        <v>0.22008</v>
      </c>
      <c r="CC365">
        <v>978.2940714285713</v>
      </c>
      <c r="CD365">
        <v>24.11231428571428</v>
      </c>
      <c r="CE365">
        <v>2.184091428571429</v>
      </c>
      <c r="CF365">
        <v>2.164338214285714</v>
      </c>
      <c r="CG365">
        <v>18.84611071428571</v>
      </c>
      <c r="CH365">
        <v>18.70076785714286</v>
      </c>
      <c r="CI365">
        <v>2000.043928571429</v>
      </c>
      <c r="CJ365">
        <v>0.9799962142857144</v>
      </c>
      <c r="CK365">
        <v>0.02000398571428572</v>
      </c>
      <c r="CL365">
        <v>0</v>
      </c>
      <c r="CM365">
        <v>2.175857142857143</v>
      </c>
      <c r="CN365">
        <v>0</v>
      </c>
      <c r="CO365">
        <v>2227.932142857143</v>
      </c>
      <c r="CP365">
        <v>16749.81428571428</v>
      </c>
      <c r="CQ365">
        <v>38.80335714285714</v>
      </c>
      <c r="CR365">
        <v>39.37253571428571</v>
      </c>
      <c r="CS365">
        <v>38.95960714285714</v>
      </c>
      <c r="CT365">
        <v>38.33224999999999</v>
      </c>
      <c r="CU365">
        <v>37.95949999999999</v>
      </c>
      <c r="CV365">
        <v>1960.033928571429</v>
      </c>
      <c r="CW365">
        <v>40.01</v>
      </c>
      <c r="CX365">
        <v>0</v>
      </c>
      <c r="CY365">
        <v>1679431301.7</v>
      </c>
      <c r="CZ365">
        <v>0</v>
      </c>
      <c r="DA365">
        <v>0</v>
      </c>
      <c r="DB365" t="s">
        <v>356</v>
      </c>
      <c r="DC365">
        <v>1678823626.5</v>
      </c>
      <c r="DD365">
        <v>1678823640.5</v>
      </c>
      <c r="DE365">
        <v>0</v>
      </c>
      <c r="DF365">
        <v>1.239</v>
      </c>
      <c r="DG365">
        <v>0.006</v>
      </c>
      <c r="DH365">
        <v>-2.298</v>
      </c>
      <c r="DI365">
        <v>-0.146</v>
      </c>
      <c r="DJ365">
        <v>420</v>
      </c>
      <c r="DK365">
        <v>21</v>
      </c>
      <c r="DL365">
        <v>0.57</v>
      </c>
      <c r="DM365">
        <v>0.05</v>
      </c>
      <c r="DN365">
        <v>-27.179575</v>
      </c>
      <c r="DO365">
        <v>-0.1342198874295825</v>
      </c>
      <c r="DP365">
        <v>0.07068834681190411</v>
      </c>
      <c r="DQ365">
        <v>0</v>
      </c>
      <c r="DR365">
        <v>0.221505425</v>
      </c>
      <c r="DS365">
        <v>-0.01757091557223324</v>
      </c>
      <c r="DT365">
        <v>0.002117943470533387</v>
      </c>
      <c r="DU365">
        <v>1</v>
      </c>
      <c r="DV365">
        <v>1</v>
      </c>
      <c r="DW365">
        <v>2</v>
      </c>
      <c r="DX365" t="s">
        <v>357</v>
      </c>
      <c r="DY365">
        <v>2.98406</v>
      </c>
      <c r="DZ365">
        <v>2.7159</v>
      </c>
      <c r="EA365">
        <v>0.16954</v>
      </c>
      <c r="EB365">
        <v>0.170454</v>
      </c>
      <c r="EC365">
        <v>0.107851</v>
      </c>
      <c r="ED365">
        <v>0.105083</v>
      </c>
      <c r="EE365">
        <v>26422.2</v>
      </c>
      <c r="EF365">
        <v>26484.9</v>
      </c>
      <c r="EG365">
        <v>29566.7</v>
      </c>
      <c r="EH365">
        <v>29523.9</v>
      </c>
      <c r="EI365">
        <v>34941.3</v>
      </c>
      <c r="EJ365">
        <v>35111.3</v>
      </c>
      <c r="EK365">
        <v>41650.4</v>
      </c>
      <c r="EL365">
        <v>42068.5</v>
      </c>
      <c r="EM365">
        <v>1.9766</v>
      </c>
      <c r="EN365">
        <v>1.9064</v>
      </c>
      <c r="EO365">
        <v>0.108995</v>
      </c>
      <c r="EP365">
        <v>0</v>
      </c>
      <c r="EQ365">
        <v>25.7058</v>
      </c>
      <c r="ER365">
        <v>999.9</v>
      </c>
      <c r="ES365">
        <v>57.2</v>
      </c>
      <c r="ET365">
        <v>30.4</v>
      </c>
      <c r="EU365">
        <v>27.7795</v>
      </c>
      <c r="EV365">
        <v>62.4274</v>
      </c>
      <c r="EW365">
        <v>32.3878</v>
      </c>
      <c r="EX365">
        <v>1</v>
      </c>
      <c r="EY365">
        <v>-0.106941</v>
      </c>
      <c r="EZ365">
        <v>0.256972</v>
      </c>
      <c r="FA365">
        <v>20.342</v>
      </c>
      <c r="FB365">
        <v>5.21819</v>
      </c>
      <c r="FC365">
        <v>12.0099</v>
      </c>
      <c r="FD365">
        <v>4.9896</v>
      </c>
      <c r="FE365">
        <v>3.28865</v>
      </c>
      <c r="FF365">
        <v>9999</v>
      </c>
      <c r="FG365">
        <v>9999</v>
      </c>
      <c r="FH365">
        <v>9999</v>
      </c>
      <c r="FI365">
        <v>999.9</v>
      </c>
      <c r="FJ365">
        <v>1.86738</v>
      </c>
      <c r="FK365">
        <v>1.86646</v>
      </c>
      <c r="FL365">
        <v>1.86599</v>
      </c>
      <c r="FM365">
        <v>1.86586</v>
      </c>
      <c r="FN365">
        <v>1.86769</v>
      </c>
      <c r="FO365">
        <v>1.8702</v>
      </c>
      <c r="FP365">
        <v>1.86887</v>
      </c>
      <c r="FQ365">
        <v>1.87027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-4.612</v>
      </c>
      <c r="GF365">
        <v>-0.09569999999999999</v>
      </c>
      <c r="GG365">
        <v>-1.841240210434717</v>
      </c>
      <c r="GH365">
        <v>-0.003310856085068561</v>
      </c>
      <c r="GI365">
        <v>6.863268723063948E-07</v>
      </c>
      <c r="GJ365">
        <v>-1.919107141366201E-10</v>
      </c>
      <c r="GK365">
        <v>-0.1688837207721138</v>
      </c>
      <c r="GL365">
        <v>-0.01731051475613908</v>
      </c>
      <c r="GM365">
        <v>0.001423790055903263</v>
      </c>
      <c r="GN365">
        <v>-2.424810517790065E-05</v>
      </c>
      <c r="GO365">
        <v>3</v>
      </c>
      <c r="GP365">
        <v>2318</v>
      </c>
      <c r="GQ365">
        <v>1</v>
      </c>
      <c r="GR365">
        <v>25</v>
      </c>
      <c r="GS365">
        <v>10127.8</v>
      </c>
      <c r="GT365">
        <v>10127.6</v>
      </c>
      <c r="GU365">
        <v>2.12891</v>
      </c>
      <c r="GV365">
        <v>2.21436</v>
      </c>
      <c r="GW365">
        <v>1.39648</v>
      </c>
      <c r="GX365">
        <v>2.35352</v>
      </c>
      <c r="GY365">
        <v>1.49536</v>
      </c>
      <c r="GZ365">
        <v>2.45483</v>
      </c>
      <c r="HA365">
        <v>35.2902</v>
      </c>
      <c r="HB365">
        <v>24.07</v>
      </c>
      <c r="HC365">
        <v>18</v>
      </c>
      <c r="HD365">
        <v>528.371</v>
      </c>
      <c r="HE365">
        <v>439.528</v>
      </c>
      <c r="HF365">
        <v>24.6552</v>
      </c>
      <c r="HG365">
        <v>26.1441</v>
      </c>
      <c r="HH365">
        <v>29.9998</v>
      </c>
      <c r="HI365">
        <v>26.1453</v>
      </c>
      <c r="HJ365">
        <v>26.0905</v>
      </c>
      <c r="HK365">
        <v>42.6404</v>
      </c>
      <c r="HL365">
        <v>21.6169</v>
      </c>
      <c r="HM365">
        <v>100</v>
      </c>
      <c r="HN365">
        <v>24.6595</v>
      </c>
      <c r="HO365">
        <v>1021.71</v>
      </c>
      <c r="HP365">
        <v>24.1234</v>
      </c>
      <c r="HQ365">
        <v>101.113</v>
      </c>
      <c r="HR365">
        <v>101.038</v>
      </c>
    </row>
    <row r="366" spans="1:226">
      <c r="A366">
        <v>350</v>
      </c>
      <c r="B366">
        <v>1679431299.1</v>
      </c>
      <c r="C366">
        <v>9386</v>
      </c>
      <c r="D366" t="s">
        <v>1060</v>
      </c>
      <c r="E366" t="s">
        <v>1061</v>
      </c>
      <c r="F366">
        <v>5</v>
      </c>
      <c r="G366" t="s">
        <v>747</v>
      </c>
      <c r="H366" t="s">
        <v>354</v>
      </c>
      <c r="I366">
        <v>1679431291.278571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1034.523392370136</v>
      </c>
      <c r="AK366">
        <v>1015.073212121212</v>
      </c>
      <c r="AL366">
        <v>3.415400712307629</v>
      </c>
      <c r="AM366">
        <v>64.85092903669198</v>
      </c>
      <c r="AN366">
        <f>(AP366 - AO366 + BO366*1E3/(8.314*(BQ366+273.15)) * AR366/BN366 * AQ366) * BN366/(100*BB366) * 1000/(1000 - AP366)</f>
        <v>0</v>
      </c>
      <c r="AO366">
        <v>24.10565236866754</v>
      </c>
      <c r="AP366">
        <v>24.31927142857145</v>
      </c>
      <c r="AQ366">
        <v>-4.815270894837917E-05</v>
      </c>
      <c r="AR366">
        <v>96.61974573591498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1.1</v>
      </c>
      <c r="BC366">
        <v>0.5</v>
      </c>
      <c r="BD366" t="s">
        <v>355</v>
      </c>
      <c r="BE366">
        <v>2</v>
      </c>
      <c r="BF366" t="b">
        <v>1</v>
      </c>
      <c r="BG366">
        <v>1679431291.278571</v>
      </c>
      <c r="BH366">
        <v>965.938642857143</v>
      </c>
      <c r="BI366">
        <v>993.1724285714287</v>
      </c>
      <c r="BJ366">
        <v>24.32763571428572</v>
      </c>
      <c r="BK366">
        <v>24.10921071428572</v>
      </c>
      <c r="BL366">
        <v>970.5222142857144</v>
      </c>
      <c r="BM366">
        <v>24.42326071428571</v>
      </c>
      <c r="BN366">
        <v>500.0624642857143</v>
      </c>
      <c r="BO366">
        <v>89.76021785714283</v>
      </c>
      <c r="BP366">
        <v>0.1000216214285714</v>
      </c>
      <c r="BQ366">
        <v>26.83464285714286</v>
      </c>
      <c r="BR366">
        <v>27.49213928571428</v>
      </c>
      <c r="BS366">
        <v>999.9000000000002</v>
      </c>
      <c r="BT366">
        <v>0</v>
      </c>
      <c r="BU366">
        <v>0</v>
      </c>
      <c r="BV366">
        <v>10003.61821428571</v>
      </c>
      <c r="BW366">
        <v>0</v>
      </c>
      <c r="BX366">
        <v>13.4898</v>
      </c>
      <c r="BY366">
        <v>-27.23348928571429</v>
      </c>
      <c r="BZ366">
        <v>990.0234285714286</v>
      </c>
      <c r="CA366">
        <v>1017.708035714286</v>
      </c>
      <c r="CB366">
        <v>0.2184114642857143</v>
      </c>
      <c r="CC366">
        <v>993.1724285714287</v>
      </c>
      <c r="CD366">
        <v>24.10921071428572</v>
      </c>
      <c r="CE366">
        <v>2.183652142857143</v>
      </c>
      <c r="CF366">
        <v>2.164049285714286</v>
      </c>
      <c r="CG366">
        <v>18.84289285714286</v>
      </c>
      <c r="CH366">
        <v>18.69862857142857</v>
      </c>
      <c r="CI366">
        <v>2000.057857142857</v>
      </c>
      <c r="CJ366">
        <v>0.979996</v>
      </c>
      <c r="CK366">
        <v>0.0200042</v>
      </c>
      <c r="CL366">
        <v>0</v>
      </c>
      <c r="CM366">
        <v>2.1692</v>
      </c>
      <c r="CN366">
        <v>0</v>
      </c>
      <c r="CO366">
        <v>2228.449285714286</v>
      </c>
      <c r="CP366">
        <v>16749.93214285714</v>
      </c>
      <c r="CQ366">
        <v>38.76989285714285</v>
      </c>
      <c r="CR366">
        <v>39.34125</v>
      </c>
      <c r="CS366">
        <v>38.92389285714285</v>
      </c>
      <c r="CT366">
        <v>38.30764285714286</v>
      </c>
      <c r="CU366">
        <v>37.93928571428571</v>
      </c>
      <c r="CV366">
        <v>1960.047857142857</v>
      </c>
      <c r="CW366">
        <v>40.01</v>
      </c>
      <c r="CX366">
        <v>0</v>
      </c>
      <c r="CY366">
        <v>1679431306.5</v>
      </c>
      <c r="CZ366">
        <v>0</v>
      </c>
      <c r="DA366">
        <v>0</v>
      </c>
      <c r="DB366" t="s">
        <v>356</v>
      </c>
      <c r="DC366">
        <v>1678823626.5</v>
      </c>
      <c r="DD366">
        <v>1678823640.5</v>
      </c>
      <c r="DE366">
        <v>0</v>
      </c>
      <c r="DF366">
        <v>1.239</v>
      </c>
      <c r="DG366">
        <v>0.006</v>
      </c>
      <c r="DH366">
        <v>-2.298</v>
      </c>
      <c r="DI366">
        <v>-0.146</v>
      </c>
      <c r="DJ366">
        <v>420</v>
      </c>
      <c r="DK366">
        <v>21</v>
      </c>
      <c r="DL366">
        <v>0.57</v>
      </c>
      <c r="DM366">
        <v>0.05</v>
      </c>
      <c r="DN366">
        <v>-27.21203658536585</v>
      </c>
      <c r="DO366">
        <v>-0.577417421602776</v>
      </c>
      <c r="DP366">
        <v>0.08902444650850223</v>
      </c>
      <c r="DQ366">
        <v>0</v>
      </c>
      <c r="DR366">
        <v>0.2191547073170732</v>
      </c>
      <c r="DS366">
        <v>-0.0207040975609763</v>
      </c>
      <c r="DT366">
        <v>0.002516764504850084</v>
      </c>
      <c r="DU366">
        <v>1</v>
      </c>
      <c r="DV366">
        <v>1</v>
      </c>
      <c r="DW366">
        <v>2</v>
      </c>
      <c r="DX366" t="s">
        <v>357</v>
      </c>
      <c r="DY366">
        <v>2.98359</v>
      </c>
      <c r="DZ366">
        <v>2.71552</v>
      </c>
      <c r="EA366">
        <v>0.171213</v>
      </c>
      <c r="EB366">
        <v>0.17209</v>
      </c>
      <c r="EC366">
        <v>0.10784</v>
      </c>
      <c r="ED366">
        <v>0.105079</v>
      </c>
      <c r="EE366">
        <v>26369.3</v>
      </c>
      <c r="EF366">
        <v>26433</v>
      </c>
      <c r="EG366">
        <v>29567.1</v>
      </c>
      <c r="EH366">
        <v>29524.3</v>
      </c>
      <c r="EI366">
        <v>34942.4</v>
      </c>
      <c r="EJ366">
        <v>35111.9</v>
      </c>
      <c r="EK366">
        <v>41651.1</v>
      </c>
      <c r="EL366">
        <v>42069</v>
      </c>
      <c r="EM366">
        <v>1.9761</v>
      </c>
      <c r="EN366">
        <v>1.9063</v>
      </c>
      <c r="EO366">
        <v>0.109233</v>
      </c>
      <c r="EP366">
        <v>0</v>
      </c>
      <c r="EQ366">
        <v>25.704</v>
      </c>
      <c r="ER366">
        <v>999.9</v>
      </c>
      <c r="ES366">
        <v>57.2</v>
      </c>
      <c r="ET366">
        <v>30.4</v>
      </c>
      <c r="EU366">
        <v>27.7797</v>
      </c>
      <c r="EV366">
        <v>62.7674</v>
      </c>
      <c r="EW366">
        <v>32.9808</v>
      </c>
      <c r="EX366">
        <v>1</v>
      </c>
      <c r="EY366">
        <v>-0.107317</v>
      </c>
      <c r="EZ366">
        <v>0.259774</v>
      </c>
      <c r="FA366">
        <v>20.3418</v>
      </c>
      <c r="FB366">
        <v>5.21699</v>
      </c>
      <c r="FC366">
        <v>12.0099</v>
      </c>
      <c r="FD366">
        <v>4.98935</v>
      </c>
      <c r="FE366">
        <v>3.28858</v>
      </c>
      <c r="FF366">
        <v>9999</v>
      </c>
      <c r="FG366">
        <v>9999</v>
      </c>
      <c r="FH366">
        <v>9999</v>
      </c>
      <c r="FI366">
        <v>999.9</v>
      </c>
      <c r="FJ366">
        <v>1.86737</v>
      </c>
      <c r="FK366">
        <v>1.86646</v>
      </c>
      <c r="FL366">
        <v>1.86596</v>
      </c>
      <c r="FM366">
        <v>1.86584</v>
      </c>
      <c r="FN366">
        <v>1.86768</v>
      </c>
      <c r="FO366">
        <v>1.87024</v>
      </c>
      <c r="FP366">
        <v>1.86885</v>
      </c>
      <c r="FQ366">
        <v>1.87027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-4.65</v>
      </c>
      <c r="GF366">
        <v>-0.09569999999999999</v>
      </c>
      <c r="GG366">
        <v>-1.841240210434717</v>
      </c>
      <c r="GH366">
        <v>-0.003310856085068561</v>
      </c>
      <c r="GI366">
        <v>6.863268723063948E-07</v>
      </c>
      <c r="GJ366">
        <v>-1.919107141366201E-10</v>
      </c>
      <c r="GK366">
        <v>-0.1688837207721138</v>
      </c>
      <c r="GL366">
        <v>-0.01731051475613908</v>
      </c>
      <c r="GM366">
        <v>0.001423790055903263</v>
      </c>
      <c r="GN366">
        <v>-2.424810517790065E-05</v>
      </c>
      <c r="GO366">
        <v>3</v>
      </c>
      <c r="GP366">
        <v>2318</v>
      </c>
      <c r="GQ366">
        <v>1</v>
      </c>
      <c r="GR366">
        <v>25</v>
      </c>
      <c r="GS366">
        <v>10127.9</v>
      </c>
      <c r="GT366">
        <v>10127.6</v>
      </c>
      <c r="GU366">
        <v>2.15332</v>
      </c>
      <c r="GV366">
        <v>2.21313</v>
      </c>
      <c r="GW366">
        <v>1.39648</v>
      </c>
      <c r="GX366">
        <v>2.35229</v>
      </c>
      <c r="GY366">
        <v>1.49536</v>
      </c>
      <c r="GZ366">
        <v>2.40845</v>
      </c>
      <c r="HA366">
        <v>35.2902</v>
      </c>
      <c r="HB366">
        <v>24.07</v>
      </c>
      <c r="HC366">
        <v>18</v>
      </c>
      <c r="HD366">
        <v>528.02</v>
      </c>
      <c r="HE366">
        <v>439.464</v>
      </c>
      <c r="HF366">
        <v>24.6597</v>
      </c>
      <c r="HG366">
        <v>26.1427</v>
      </c>
      <c r="HH366">
        <v>29.9999</v>
      </c>
      <c r="HI366">
        <v>26.1433</v>
      </c>
      <c r="HJ366">
        <v>26.09</v>
      </c>
      <c r="HK366">
        <v>43.199</v>
      </c>
      <c r="HL366">
        <v>21.6169</v>
      </c>
      <c r="HM366">
        <v>100</v>
      </c>
      <c r="HN366">
        <v>24.667</v>
      </c>
      <c r="HO366">
        <v>1041.78</v>
      </c>
      <c r="HP366">
        <v>24.1234</v>
      </c>
      <c r="HQ366">
        <v>101.115</v>
      </c>
      <c r="HR366">
        <v>101.039</v>
      </c>
    </row>
    <row r="367" spans="1:226">
      <c r="A367">
        <v>351</v>
      </c>
      <c r="B367">
        <v>1679431304.6</v>
      </c>
      <c r="C367">
        <v>9391.5</v>
      </c>
      <c r="D367" t="s">
        <v>1062</v>
      </c>
      <c r="E367" t="s">
        <v>1063</v>
      </c>
      <c r="F367">
        <v>5</v>
      </c>
      <c r="G367" t="s">
        <v>747</v>
      </c>
      <c r="H367" t="s">
        <v>354</v>
      </c>
      <c r="I367">
        <v>1679431296.85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1053.568951118029</v>
      </c>
      <c r="AK367">
        <v>1033.963454545454</v>
      </c>
      <c r="AL367">
        <v>3.437052666230182</v>
      </c>
      <c r="AM367">
        <v>64.85092903669198</v>
      </c>
      <c r="AN367">
        <f>(AP367 - AO367 + BO367*1E3/(8.314*(BQ367+273.15)) * AR367/BN367 * AQ367) * BN367/(100*BB367) * 1000/(1000 - AP367)</f>
        <v>0</v>
      </c>
      <c r="AO367">
        <v>24.10318143921213</v>
      </c>
      <c r="AP367">
        <v>24.31663296703296</v>
      </c>
      <c r="AQ367">
        <v>-7.267870540941508E-06</v>
      </c>
      <c r="AR367">
        <v>96.61974573591498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1.1</v>
      </c>
      <c r="BC367">
        <v>0.5</v>
      </c>
      <c r="BD367" t="s">
        <v>355</v>
      </c>
      <c r="BE367">
        <v>2</v>
      </c>
      <c r="BF367" t="b">
        <v>1</v>
      </c>
      <c r="BG367">
        <v>1679431296.85</v>
      </c>
      <c r="BH367">
        <v>984.5600714285713</v>
      </c>
      <c r="BI367">
        <v>1011.8985</v>
      </c>
      <c r="BJ367">
        <v>24.32224642857143</v>
      </c>
      <c r="BK367">
        <v>24.10509285714286</v>
      </c>
      <c r="BL367">
        <v>989.1908214285713</v>
      </c>
      <c r="BM367">
        <v>24.417925</v>
      </c>
      <c r="BN367">
        <v>500.0611428571428</v>
      </c>
      <c r="BO367">
        <v>89.76059999999998</v>
      </c>
      <c r="BP367">
        <v>0.0999690642857143</v>
      </c>
      <c r="BQ367">
        <v>26.83158214285714</v>
      </c>
      <c r="BR367">
        <v>27.49232142857143</v>
      </c>
      <c r="BS367">
        <v>999.9000000000002</v>
      </c>
      <c r="BT367">
        <v>0</v>
      </c>
      <c r="BU367">
        <v>0</v>
      </c>
      <c r="BV367">
        <v>10006.94392857143</v>
      </c>
      <c r="BW367">
        <v>0</v>
      </c>
      <c r="BX367">
        <v>13.4898</v>
      </c>
      <c r="BY367">
        <v>-27.33706785714286</v>
      </c>
      <c r="BZ367">
        <v>1009.104428571429</v>
      </c>
      <c r="CA367">
        <v>1036.892142857143</v>
      </c>
      <c r="CB367">
        <v>0.2171386071428571</v>
      </c>
      <c r="CC367">
        <v>1011.8985</v>
      </c>
      <c r="CD367">
        <v>24.10509285714286</v>
      </c>
      <c r="CE367">
        <v>2.183178214285715</v>
      </c>
      <c r="CF367">
        <v>2.163688928571429</v>
      </c>
      <c r="CG367">
        <v>18.83941785714286</v>
      </c>
      <c r="CH367">
        <v>18.69596428571429</v>
      </c>
      <c r="CI367">
        <v>2000.05</v>
      </c>
      <c r="CJ367">
        <v>0.9799953571428571</v>
      </c>
      <c r="CK367">
        <v>0.02000484285714286</v>
      </c>
      <c r="CL367">
        <v>0</v>
      </c>
      <c r="CM367">
        <v>2.171703571428571</v>
      </c>
      <c r="CN367">
        <v>0</v>
      </c>
      <c r="CO367">
        <v>2229.083214285714</v>
      </c>
      <c r="CP367">
        <v>16749.87857142857</v>
      </c>
      <c r="CQ367">
        <v>38.72525</v>
      </c>
      <c r="CR367">
        <v>39.30325</v>
      </c>
      <c r="CS367">
        <v>38.88375</v>
      </c>
      <c r="CT367">
        <v>38.28321428571428</v>
      </c>
      <c r="CU367">
        <v>37.91264285714286</v>
      </c>
      <c r="CV367">
        <v>1960.04</v>
      </c>
      <c r="CW367">
        <v>40.01</v>
      </c>
      <c r="CX367">
        <v>0</v>
      </c>
      <c r="CY367">
        <v>1679431311.9</v>
      </c>
      <c r="CZ367">
        <v>0</v>
      </c>
      <c r="DA367">
        <v>0</v>
      </c>
      <c r="DB367" t="s">
        <v>356</v>
      </c>
      <c r="DC367">
        <v>1678823626.5</v>
      </c>
      <c r="DD367">
        <v>1678823640.5</v>
      </c>
      <c r="DE367">
        <v>0</v>
      </c>
      <c r="DF367">
        <v>1.239</v>
      </c>
      <c r="DG367">
        <v>0.006</v>
      </c>
      <c r="DH367">
        <v>-2.298</v>
      </c>
      <c r="DI367">
        <v>-0.146</v>
      </c>
      <c r="DJ367">
        <v>420</v>
      </c>
      <c r="DK367">
        <v>21</v>
      </c>
      <c r="DL367">
        <v>0.57</v>
      </c>
      <c r="DM367">
        <v>0.05</v>
      </c>
      <c r="DN367">
        <v>-27.27986341463415</v>
      </c>
      <c r="DO367">
        <v>-1.049540069686513</v>
      </c>
      <c r="DP367">
        <v>0.128336928427076</v>
      </c>
      <c r="DQ367">
        <v>0</v>
      </c>
      <c r="DR367">
        <v>0.2177971463414634</v>
      </c>
      <c r="DS367">
        <v>-0.01834101742160211</v>
      </c>
      <c r="DT367">
        <v>0.002398858657076936</v>
      </c>
      <c r="DU367">
        <v>1</v>
      </c>
      <c r="DV367">
        <v>1</v>
      </c>
      <c r="DW367">
        <v>2</v>
      </c>
      <c r="DX367" t="s">
        <v>357</v>
      </c>
      <c r="DY367">
        <v>2.98373</v>
      </c>
      <c r="DZ367">
        <v>2.71554</v>
      </c>
      <c r="EA367">
        <v>0.173243</v>
      </c>
      <c r="EB367">
        <v>0.174076</v>
      </c>
      <c r="EC367">
        <v>0.107833</v>
      </c>
      <c r="ED367">
        <v>0.105062</v>
      </c>
      <c r="EE367">
        <v>26304.8</v>
      </c>
      <c r="EF367">
        <v>26369.9</v>
      </c>
      <c r="EG367">
        <v>29567.1</v>
      </c>
      <c r="EH367">
        <v>29524.7</v>
      </c>
      <c r="EI367">
        <v>34942.8</v>
      </c>
      <c r="EJ367">
        <v>35112.8</v>
      </c>
      <c r="EK367">
        <v>41651.2</v>
      </c>
      <c r="EL367">
        <v>42069.3</v>
      </c>
      <c r="EM367">
        <v>1.9764</v>
      </c>
      <c r="EN367">
        <v>1.90683</v>
      </c>
      <c r="EO367">
        <v>0.109807</v>
      </c>
      <c r="EP367">
        <v>0</v>
      </c>
      <c r="EQ367">
        <v>25.7011</v>
      </c>
      <c r="ER367">
        <v>999.9</v>
      </c>
      <c r="ES367">
        <v>57.2</v>
      </c>
      <c r="ET367">
        <v>30.4</v>
      </c>
      <c r="EU367">
        <v>27.7801</v>
      </c>
      <c r="EV367">
        <v>62.6574</v>
      </c>
      <c r="EW367">
        <v>32.3598</v>
      </c>
      <c r="EX367">
        <v>1</v>
      </c>
      <c r="EY367">
        <v>-0.107342</v>
      </c>
      <c r="EZ367">
        <v>0.247391</v>
      </c>
      <c r="FA367">
        <v>20.3418</v>
      </c>
      <c r="FB367">
        <v>5.21669</v>
      </c>
      <c r="FC367">
        <v>12.0099</v>
      </c>
      <c r="FD367">
        <v>4.98925</v>
      </c>
      <c r="FE367">
        <v>3.28855</v>
      </c>
      <c r="FF367">
        <v>9999</v>
      </c>
      <c r="FG367">
        <v>9999</v>
      </c>
      <c r="FH367">
        <v>9999</v>
      </c>
      <c r="FI367">
        <v>999.9</v>
      </c>
      <c r="FJ367">
        <v>1.86738</v>
      </c>
      <c r="FK367">
        <v>1.86646</v>
      </c>
      <c r="FL367">
        <v>1.86597</v>
      </c>
      <c r="FM367">
        <v>1.86584</v>
      </c>
      <c r="FN367">
        <v>1.86769</v>
      </c>
      <c r="FO367">
        <v>1.87024</v>
      </c>
      <c r="FP367">
        <v>1.86883</v>
      </c>
      <c r="FQ367">
        <v>1.87026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-4.7</v>
      </c>
      <c r="GF367">
        <v>-0.0958</v>
      </c>
      <c r="GG367">
        <v>-1.841240210434717</v>
      </c>
      <c r="GH367">
        <v>-0.003310856085068561</v>
      </c>
      <c r="GI367">
        <v>6.863268723063948E-07</v>
      </c>
      <c r="GJ367">
        <v>-1.919107141366201E-10</v>
      </c>
      <c r="GK367">
        <v>-0.1688837207721138</v>
      </c>
      <c r="GL367">
        <v>-0.01731051475613908</v>
      </c>
      <c r="GM367">
        <v>0.001423790055903263</v>
      </c>
      <c r="GN367">
        <v>-2.424810517790065E-05</v>
      </c>
      <c r="GO367">
        <v>3</v>
      </c>
      <c r="GP367">
        <v>2318</v>
      </c>
      <c r="GQ367">
        <v>1</v>
      </c>
      <c r="GR367">
        <v>25</v>
      </c>
      <c r="GS367">
        <v>10128</v>
      </c>
      <c r="GT367">
        <v>10127.7</v>
      </c>
      <c r="GU367">
        <v>2.18506</v>
      </c>
      <c r="GV367">
        <v>2.21069</v>
      </c>
      <c r="GW367">
        <v>1.39648</v>
      </c>
      <c r="GX367">
        <v>2.35107</v>
      </c>
      <c r="GY367">
        <v>1.49536</v>
      </c>
      <c r="GZ367">
        <v>2.47559</v>
      </c>
      <c r="HA367">
        <v>35.2902</v>
      </c>
      <c r="HB367">
        <v>24.07</v>
      </c>
      <c r="HC367">
        <v>18</v>
      </c>
      <c r="HD367">
        <v>528.212</v>
      </c>
      <c r="HE367">
        <v>439.767</v>
      </c>
      <c r="HF367">
        <v>24.6665</v>
      </c>
      <c r="HG367">
        <v>26.1408</v>
      </c>
      <c r="HH367">
        <v>29.9999</v>
      </c>
      <c r="HI367">
        <v>26.1425</v>
      </c>
      <c r="HJ367">
        <v>26.0883</v>
      </c>
      <c r="HK367">
        <v>43.7623</v>
      </c>
      <c r="HL367">
        <v>21.6169</v>
      </c>
      <c r="HM367">
        <v>100</v>
      </c>
      <c r="HN367">
        <v>24.6721</v>
      </c>
      <c r="HO367">
        <v>1055.14</v>
      </c>
      <c r="HP367">
        <v>24.1234</v>
      </c>
      <c r="HQ367">
        <v>101.115</v>
      </c>
      <c r="HR367">
        <v>101.04</v>
      </c>
    </row>
    <row r="368" spans="1:226">
      <c r="A368">
        <v>352</v>
      </c>
      <c r="B368">
        <v>1679431309.1</v>
      </c>
      <c r="C368">
        <v>9396</v>
      </c>
      <c r="D368" t="s">
        <v>1064</v>
      </c>
      <c r="E368" t="s">
        <v>1065</v>
      </c>
      <c r="F368">
        <v>5</v>
      </c>
      <c r="G368" t="s">
        <v>747</v>
      </c>
      <c r="H368" t="s">
        <v>354</v>
      </c>
      <c r="I368">
        <v>1679431301.278571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1068.642316308443</v>
      </c>
      <c r="AK368">
        <v>1049.337151515151</v>
      </c>
      <c r="AL368">
        <v>3.411201011955534</v>
      </c>
      <c r="AM368">
        <v>64.85092903669198</v>
      </c>
      <c r="AN368">
        <f>(AP368 - AO368 + BO368*1E3/(8.314*(BQ368+273.15)) * AR368/BN368 * AQ368) * BN368/(100*BB368) * 1000/(1000 - AP368)</f>
        <v>0</v>
      </c>
      <c r="AO368">
        <v>24.0995345680496</v>
      </c>
      <c r="AP368">
        <v>24.31230659340659</v>
      </c>
      <c r="AQ368">
        <v>-9.165585093722378E-06</v>
      </c>
      <c r="AR368">
        <v>96.61974573591498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1.1</v>
      </c>
      <c r="BC368">
        <v>0.5</v>
      </c>
      <c r="BD368" t="s">
        <v>355</v>
      </c>
      <c r="BE368">
        <v>2</v>
      </c>
      <c r="BF368" t="b">
        <v>1</v>
      </c>
      <c r="BG368">
        <v>1679431301.278571</v>
      </c>
      <c r="BH368">
        <v>999.3656071428574</v>
      </c>
      <c r="BI368">
        <v>1026.685</v>
      </c>
      <c r="BJ368">
        <v>24.31790714285714</v>
      </c>
      <c r="BK368">
        <v>24.10197142857142</v>
      </c>
      <c r="BL368">
        <v>1004.033357142857</v>
      </c>
      <c r="BM368">
        <v>24.41363214285715</v>
      </c>
      <c r="BN368">
        <v>500.0649642857143</v>
      </c>
      <c r="BO368">
        <v>89.75997857142856</v>
      </c>
      <c r="BP368">
        <v>0.1000241892857143</v>
      </c>
      <c r="BQ368">
        <v>26.829425</v>
      </c>
      <c r="BR368">
        <v>27.49044285714286</v>
      </c>
      <c r="BS368">
        <v>999.9000000000002</v>
      </c>
      <c r="BT368">
        <v>0</v>
      </c>
      <c r="BU368">
        <v>0</v>
      </c>
      <c r="BV368">
        <v>9990.026785714284</v>
      </c>
      <c r="BW368">
        <v>0</v>
      </c>
      <c r="BX368">
        <v>13.4898</v>
      </c>
      <c r="BY368">
        <v>-27.31773571428571</v>
      </c>
      <c r="BZ368">
        <v>1024.274821428572</v>
      </c>
      <c r="CA368">
        <v>1052.040357142857</v>
      </c>
      <c r="CB368">
        <v>0.2159234285714286</v>
      </c>
      <c r="CC368">
        <v>1026.685</v>
      </c>
      <c r="CD368">
        <v>24.10197142857142</v>
      </c>
      <c r="CE368">
        <v>2.182774285714286</v>
      </c>
      <c r="CF368">
        <v>2.163393214285714</v>
      </c>
      <c r="CG368">
        <v>18.83645</v>
      </c>
      <c r="CH368">
        <v>18.69378214285714</v>
      </c>
      <c r="CI368">
        <v>2000.074285714286</v>
      </c>
      <c r="CJ368">
        <v>0.9799948214285715</v>
      </c>
      <c r="CK368">
        <v>0.02000537857142857</v>
      </c>
      <c r="CL368">
        <v>0</v>
      </c>
      <c r="CM368">
        <v>2.134835714285714</v>
      </c>
      <c r="CN368">
        <v>0</v>
      </c>
      <c r="CO368">
        <v>2229.685</v>
      </c>
      <c r="CP368">
        <v>16750.06071428571</v>
      </c>
      <c r="CQ368">
        <v>38.68953571428572</v>
      </c>
      <c r="CR368">
        <v>39.27878571428572</v>
      </c>
      <c r="CS368">
        <v>38.85025</v>
      </c>
      <c r="CT368">
        <v>38.26324999999999</v>
      </c>
      <c r="CU368">
        <v>37.88367857142857</v>
      </c>
      <c r="CV368">
        <v>1960.063214285714</v>
      </c>
      <c r="CW368">
        <v>40.01107142857143</v>
      </c>
      <c r="CX368">
        <v>0</v>
      </c>
      <c r="CY368">
        <v>1679431316.7</v>
      </c>
      <c r="CZ368">
        <v>0</v>
      </c>
      <c r="DA368">
        <v>0</v>
      </c>
      <c r="DB368" t="s">
        <v>356</v>
      </c>
      <c r="DC368">
        <v>1678823626.5</v>
      </c>
      <c r="DD368">
        <v>1678823640.5</v>
      </c>
      <c r="DE368">
        <v>0</v>
      </c>
      <c r="DF368">
        <v>1.239</v>
      </c>
      <c r="DG368">
        <v>0.006</v>
      </c>
      <c r="DH368">
        <v>-2.298</v>
      </c>
      <c r="DI368">
        <v>-0.146</v>
      </c>
      <c r="DJ368">
        <v>420</v>
      </c>
      <c r="DK368">
        <v>21</v>
      </c>
      <c r="DL368">
        <v>0.57</v>
      </c>
      <c r="DM368">
        <v>0.05</v>
      </c>
      <c r="DN368">
        <v>-27.28947317073171</v>
      </c>
      <c r="DO368">
        <v>-0.2406041811846933</v>
      </c>
      <c r="DP368">
        <v>0.1214688799338559</v>
      </c>
      <c r="DQ368">
        <v>0</v>
      </c>
      <c r="DR368">
        <v>0.2170233414634146</v>
      </c>
      <c r="DS368">
        <v>-0.01374466202090509</v>
      </c>
      <c r="DT368">
        <v>0.002219869174454978</v>
      </c>
      <c r="DU368">
        <v>1</v>
      </c>
      <c r="DV368">
        <v>1</v>
      </c>
      <c r="DW368">
        <v>2</v>
      </c>
      <c r="DX368" t="s">
        <v>357</v>
      </c>
      <c r="DY368">
        <v>2.98369</v>
      </c>
      <c r="DZ368">
        <v>2.71554</v>
      </c>
      <c r="EA368">
        <v>0.174883</v>
      </c>
      <c r="EB368">
        <v>0.175673</v>
      </c>
      <c r="EC368">
        <v>0.107816</v>
      </c>
      <c r="ED368">
        <v>0.105048</v>
      </c>
      <c r="EE368">
        <v>26253.4</v>
      </c>
      <c r="EF368">
        <v>26319</v>
      </c>
      <c r="EG368">
        <v>29567.9</v>
      </c>
      <c r="EH368">
        <v>29524.7</v>
      </c>
      <c r="EI368">
        <v>34944.5</v>
      </c>
      <c r="EJ368">
        <v>35113.6</v>
      </c>
      <c r="EK368">
        <v>41652.4</v>
      </c>
      <c r="EL368">
        <v>42069.4</v>
      </c>
      <c r="EM368">
        <v>1.97635</v>
      </c>
      <c r="EN368">
        <v>1.90692</v>
      </c>
      <c r="EO368">
        <v>0.108559</v>
      </c>
      <c r="EP368">
        <v>0</v>
      </c>
      <c r="EQ368">
        <v>25.6989</v>
      </c>
      <c r="ER368">
        <v>999.9</v>
      </c>
      <c r="ES368">
        <v>57.2</v>
      </c>
      <c r="ET368">
        <v>30.4</v>
      </c>
      <c r="EU368">
        <v>27.7816</v>
      </c>
      <c r="EV368">
        <v>62.4574</v>
      </c>
      <c r="EW368">
        <v>32.6603</v>
      </c>
      <c r="EX368">
        <v>1</v>
      </c>
      <c r="EY368">
        <v>-0.107802</v>
      </c>
      <c r="EZ368">
        <v>0.247808</v>
      </c>
      <c r="FA368">
        <v>20.3417</v>
      </c>
      <c r="FB368">
        <v>5.21594</v>
      </c>
      <c r="FC368">
        <v>12.0099</v>
      </c>
      <c r="FD368">
        <v>4.9892</v>
      </c>
      <c r="FE368">
        <v>3.2885</v>
      </c>
      <c r="FF368">
        <v>9999</v>
      </c>
      <c r="FG368">
        <v>9999</v>
      </c>
      <c r="FH368">
        <v>9999</v>
      </c>
      <c r="FI368">
        <v>999.9</v>
      </c>
      <c r="FJ368">
        <v>1.86737</v>
      </c>
      <c r="FK368">
        <v>1.86646</v>
      </c>
      <c r="FL368">
        <v>1.86596</v>
      </c>
      <c r="FM368">
        <v>1.86584</v>
      </c>
      <c r="FN368">
        <v>1.86768</v>
      </c>
      <c r="FO368">
        <v>1.87023</v>
      </c>
      <c r="FP368">
        <v>1.86884</v>
      </c>
      <c r="FQ368">
        <v>1.87027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-4.73</v>
      </c>
      <c r="GF368">
        <v>-0.09569999999999999</v>
      </c>
      <c r="GG368">
        <v>-1.841240210434717</v>
      </c>
      <c r="GH368">
        <v>-0.003310856085068561</v>
      </c>
      <c r="GI368">
        <v>6.863268723063948E-07</v>
      </c>
      <c r="GJ368">
        <v>-1.919107141366201E-10</v>
      </c>
      <c r="GK368">
        <v>-0.1688837207721138</v>
      </c>
      <c r="GL368">
        <v>-0.01731051475613908</v>
      </c>
      <c r="GM368">
        <v>0.001423790055903263</v>
      </c>
      <c r="GN368">
        <v>-2.424810517790065E-05</v>
      </c>
      <c r="GO368">
        <v>3</v>
      </c>
      <c r="GP368">
        <v>2318</v>
      </c>
      <c r="GQ368">
        <v>1</v>
      </c>
      <c r="GR368">
        <v>25</v>
      </c>
      <c r="GS368">
        <v>10128</v>
      </c>
      <c r="GT368">
        <v>10127.8</v>
      </c>
      <c r="GU368">
        <v>2.20947</v>
      </c>
      <c r="GV368">
        <v>2.20581</v>
      </c>
      <c r="GW368">
        <v>1.39771</v>
      </c>
      <c r="GX368">
        <v>2.34985</v>
      </c>
      <c r="GY368">
        <v>1.49536</v>
      </c>
      <c r="GZ368">
        <v>2.54272</v>
      </c>
      <c r="HA368">
        <v>35.2902</v>
      </c>
      <c r="HB368">
        <v>24.07</v>
      </c>
      <c r="HC368">
        <v>18</v>
      </c>
      <c r="HD368">
        <v>528.165</v>
      </c>
      <c r="HE368">
        <v>439.824</v>
      </c>
      <c r="HF368">
        <v>24.6721</v>
      </c>
      <c r="HG368">
        <v>26.1404</v>
      </c>
      <c r="HH368">
        <v>29.9998</v>
      </c>
      <c r="HI368">
        <v>26.1411</v>
      </c>
      <c r="HJ368">
        <v>26.0878</v>
      </c>
      <c r="HK368">
        <v>44.3222</v>
      </c>
      <c r="HL368">
        <v>21.6169</v>
      </c>
      <c r="HM368">
        <v>100</v>
      </c>
      <c r="HN368">
        <v>24.6803</v>
      </c>
      <c r="HO368">
        <v>1075.18</v>
      </c>
      <c r="HP368">
        <v>24.1234</v>
      </c>
      <c r="HQ368">
        <v>101.118</v>
      </c>
      <c r="HR368">
        <v>101.04</v>
      </c>
    </row>
    <row r="369" spans="1:226">
      <c r="A369">
        <v>353</v>
      </c>
      <c r="B369">
        <v>1679431314.6</v>
      </c>
      <c r="C369">
        <v>9401.5</v>
      </c>
      <c r="D369" t="s">
        <v>1066</v>
      </c>
      <c r="E369" t="s">
        <v>1067</v>
      </c>
      <c r="F369">
        <v>5</v>
      </c>
      <c r="G369" t="s">
        <v>747</v>
      </c>
      <c r="H369" t="s">
        <v>354</v>
      </c>
      <c r="I369">
        <v>1679431306.85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1087.558630472435</v>
      </c>
      <c r="AK369">
        <v>1068.232666666666</v>
      </c>
      <c r="AL369">
        <v>3.427739012100968</v>
      </c>
      <c r="AM369">
        <v>64.85092903669198</v>
      </c>
      <c r="AN369">
        <f>(AP369 - AO369 + BO369*1E3/(8.314*(BQ369+273.15)) * AR369/BN369 * AQ369) * BN369/(100*BB369) * 1000/(1000 - AP369)</f>
        <v>0</v>
      </c>
      <c r="AO369">
        <v>24.09419357857926</v>
      </c>
      <c r="AP369">
        <v>24.3032043956044</v>
      </c>
      <c r="AQ369">
        <v>-2.084961318738685E-05</v>
      </c>
      <c r="AR369">
        <v>96.61974573591498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1.1</v>
      </c>
      <c r="BC369">
        <v>0.5</v>
      </c>
      <c r="BD369" t="s">
        <v>355</v>
      </c>
      <c r="BE369">
        <v>2</v>
      </c>
      <c r="BF369" t="b">
        <v>1</v>
      </c>
      <c r="BG369">
        <v>1679431306.85</v>
      </c>
      <c r="BH369">
        <v>1018.006107142857</v>
      </c>
      <c r="BI369">
        <v>1045.303928571429</v>
      </c>
      <c r="BJ369">
        <v>24.31304285714286</v>
      </c>
      <c r="BK369">
        <v>24.09753571428572</v>
      </c>
      <c r="BL369">
        <v>1022.721535714286</v>
      </c>
      <c r="BM369">
        <v>24.40881071428571</v>
      </c>
      <c r="BN369">
        <v>500.06225</v>
      </c>
      <c r="BO369">
        <v>89.75938928571429</v>
      </c>
      <c r="BP369">
        <v>0.09996888214285715</v>
      </c>
      <c r="BQ369">
        <v>26.82784999999999</v>
      </c>
      <c r="BR369">
        <v>27.48404642857144</v>
      </c>
      <c r="BS369">
        <v>999.9000000000002</v>
      </c>
      <c r="BT369">
        <v>0</v>
      </c>
      <c r="BU369">
        <v>0</v>
      </c>
      <c r="BV369">
        <v>9989.913571428569</v>
      </c>
      <c r="BW369">
        <v>0</v>
      </c>
      <c r="BX369">
        <v>13.4898</v>
      </c>
      <c r="BY369">
        <v>-27.29574642857143</v>
      </c>
      <c r="BZ369">
        <v>1043.374642857143</v>
      </c>
      <c r="CA369">
        <v>1071.113571428572</v>
      </c>
      <c r="CB369">
        <v>0.2155034285714286</v>
      </c>
      <c r="CC369">
        <v>1045.303928571429</v>
      </c>
      <c r="CD369">
        <v>24.09753571428572</v>
      </c>
      <c r="CE369">
        <v>2.182323571428571</v>
      </c>
      <c r="CF369">
        <v>2.162979285714286</v>
      </c>
      <c r="CG369">
        <v>18.83314285714286</v>
      </c>
      <c r="CH369">
        <v>18.69072857142857</v>
      </c>
      <c r="CI369">
        <v>2000.03</v>
      </c>
      <c r="CJ369">
        <v>0.9799938571428572</v>
      </c>
      <c r="CK369">
        <v>0.02000634285714286</v>
      </c>
      <c r="CL369">
        <v>0</v>
      </c>
      <c r="CM369">
        <v>2.151475</v>
      </c>
      <c r="CN369">
        <v>0</v>
      </c>
      <c r="CO369">
        <v>2230.296428571428</v>
      </c>
      <c r="CP369">
        <v>16749.67857142857</v>
      </c>
      <c r="CQ369">
        <v>38.64714285714285</v>
      </c>
      <c r="CR369">
        <v>39.24764285714286</v>
      </c>
      <c r="CS369">
        <v>38.81446428571428</v>
      </c>
      <c r="CT369">
        <v>38.22746428571428</v>
      </c>
      <c r="CU369">
        <v>37.84125</v>
      </c>
      <c r="CV369">
        <v>1960.018928571428</v>
      </c>
      <c r="CW369">
        <v>40.01107142857143</v>
      </c>
      <c r="CX369">
        <v>0</v>
      </c>
      <c r="CY369">
        <v>1679431321.5</v>
      </c>
      <c r="CZ369">
        <v>0</v>
      </c>
      <c r="DA369">
        <v>0</v>
      </c>
      <c r="DB369" t="s">
        <v>356</v>
      </c>
      <c r="DC369">
        <v>1678823626.5</v>
      </c>
      <c r="DD369">
        <v>1678823640.5</v>
      </c>
      <c r="DE369">
        <v>0</v>
      </c>
      <c r="DF369">
        <v>1.239</v>
      </c>
      <c r="DG369">
        <v>0.006</v>
      </c>
      <c r="DH369">
        <v>-2.298</v>
      </c>
      <c r="DI369">
        <v>-0.146</v>
      </c>
      <c r="DJ369">
        <v>420</v>
      </c>
      <c r="DK369">
        <v>21</v>
      </c>
      <c r="DL369">
        <v>0.57</v>
      </c>
      <c r="DM369">
        <v>0.05</v>
      </c>
      <c r="DN369">
        <v>-27.29727</v>
      </c>
      <c r="DO369">
        <v>0.4607302063790365</v>
      </c>
      <c r="DP369">
        <v>0.1054033614264744</v>
      </c>
      <c r="DQ369">
        <v>0</v>
      </c>
      <c r="DR369">
        <v>0.215433275</v>
      </c>
      <c r="DS369">
        <v>-0.003192416510318647</v>
      </c>
      <c r="DT369">
        <v>0.00135854109226589</v>
      </c>
      <c r="DU369">
        <v>1</v>
      </c>
      <c r="DV369">
        <v>1</v>
      </c>
      <c r="DW369">
        <v>2</v>
      </c>
      <c r="DX369" t="s">
        <v>357</v>
      </c>
      <c r="DY369">
        <v>2.98344</v>
      </c>
      <c r="DZ369">
        <v>2.71555</v>
      </c>
      <c r="EA369">
        <v>0.176884</v>
      </c>
      <c r="EB369">
        <v>0.177643</v>
      </c>
      <c r="EC369">
        <v>0.10779</v>
      </c>
      <c r="ED369">
        <v>0.105037</v>
      </c>
      <c r="EE369">
        <v>26189.3</v>
      </c>
      <c r="EF369">
        <v>26256.2</v>
      </c>
      <c r="EG369">
        <v>29567.4</v>
      </c>
      <c r="EH369">
        <v>29524.7</v>
      </c>
      <c r="EI369">
        <v>34945</v>
      </c>
      <c r="EJ369">
        <v>35114</v>
      </c>
      <c r="EK369">
        <v>41651.8</v>
      </c>
      <c r="EL369">
        <v>42069.3</v>
      </c>
      <c r="EM369">
        <v>1.97628</v>
      </c>
      <c r="EN369">
        <v>1.90663</v>
      </c>
      <c r="EO369">
        <v>0.108354</v>
      </c>
      <c r="EP369">
        <v>0</v>
      </c>
      <c r="EQ369">
        <v>25.6967</v>
      </c>
      <c r="ER369">
        <v>999.9</v>
      </c>
      <c r="ES369">
        <v>57.2</v>
      </c>
      <c r="ET369">
        <v>30.4</v>
      </c>
      <c r="EU369">
        <v>27.7805</v>
      </c>
      <c r="EV369">
        <v>62.6474</v>
      </c>
      <c r="EW369">
        <v>32.8766</v>
      </c>
      <c r="EX369">
        <v>1</v>
      </c>
      <c r="EY369">
        <v>-0.107924</v>
      </c>
      <c r="EZ369">
        <v>0.224488</v>
      </c>
      <c r="FA369">
        <v>20.3414</v>
      </c>
      <c r="FB369">
        <v>5.21609</v>
      </c>
      <c r="FC369">
        <v>12.0099</v>
      </c>
      <c r="FD369">
        <v>4.98925</v>
      </c>
      <c r="FE369">
        <v>3.2885</v>
      </c>
      <c r="FF369">
        <v>9999</v>
      </c>
      <c r="FG369">
        <v>9999</v>
      </c>
      <c r="FH369">
        <v>9999</v>
      </c>
      <c r="FI369">
        <v>999.9</v>
      </c>
      <c r="FJ369">
        <v>1.86737</v>
      </c>
      <c r="FK369">
        <v>1.86646</v>
      </c>
      <c r="FL369">
        <v>1.86597</v>
      </c>
      <c r="FM369">
        <v>1.86586</v>
      </c>
      <c r="FN369">
        <v>1.86768</v>
      </c>
      <c r="FO369">
        <v>1.87022</v>
      </c>
      <c r="FP369">
        <v>1.86884</v>
      </c>
      <c r="FQ369">
        <v>1.87027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-4.78</v>
      </c>
      <c r="GF369">
        <v>-0.0958</v>
      </c>
      <c r="GG369">
        <v>-1.841240210434717</v>
      </c>
      <c r="GH369">
        <v>-0.003310856085068561</v>
      </c>
      <c r="GI369">
        <v>6.863268723063948E-07</v>
      </c>
      <c r="GJ369">
        <v>-1.919107141366201E-10</v>
      </c>
      <c r="GK369">
        <v>-0.1688837207721138</v>
      </c>
      <c r="GL369">
        <v>-0.01731051475613908</v>
      </c>
      <c r="GM369">
        <v>0.001423790055903263</v>
      </c>
      <c r="GN369">
        <v>-2.424810517790065E-05</v>
      </c>
      <c r="GO369">
        <v>3</v>
      </c>
      <c r="GP369">
        <v>2318</v>
      </c>
      <c r="GQ369">
        <v>1</v>
      </c>
      <c r="GR369">
        <v>25</v>
      </c>
      <c r="GS369">
        <v>10128.1</v>
      </c>
      <c r="GT369">
        <v>10127.9</v>
      </c>
      <c r="GU369">
        <v>2.24121</v>
      </c>
      <c r="GV369">
        <v>2.20581</v>
      </c>
      <c r="GW369">
        <v>1.39648</v>
      </c>
      <c r="GX369">
        <v>2.35229</v>
      </c>
      <c r="GY369">
        <v>1.49536</v>
      </c>
      <c r="GZ369">
        <v>2.5415</v>
      </c>
      <c r="HA369">
        <v>35.2902</v>
      </c>
      <c r="HB369">
        <v>24.0787</v>
      </c>
      <c r="HC369">
        <v>18</v>
      </c>
      <c r="HD369">
        <v>528.1</v>
      </c>
      <c r="HE369">
        <v>439.626</v>
      </c>
      <c r="HF369">
        <v>24.6796</v>
      </c>
      <c r="HG369">
        <v>26.1382</v>
      </c>
      <c r="HH369">
        <v>29.9999</v>
      </c>
      <c r="HI369">
        <v>26.1393</v>
      </c>
      <c r="HJ369">
        <v>26.0857</v>
      </c>
      <c r="HK369">
        <v>44.8836</v>
      </c>
      <c r="HL369">
        <v>21.6169</v>
      </c>
      <c r="HM369">
        <v>100</v>
      </c>
      <c r="HN369">
        <v>24.7001</v>
      </c>
      <c r="HO369">
        <v>1088.55</v>
      </c>
      <c r="HP369">
        <v>24.1234</v>
      </c>
      <c r="HQ369">
        <v>101.116</v>
      </c>
      <c r="HR369">
        <v>101.04</v>
      </c>
    </row>
    <row r="370" spans="1:226">
      <c r="A370">
        <v>354</v>
      </c>
      <c r="B370">
        <v>1679431319.1</v>
      </c>
      <c r="C370">
        <v>9406</v>
      </c>
      <c r="D370" t="s">
        <v>1068</v>
      </c>
      <c r="E370" t="s">
        <v>1069</v>
      </c>
      <c r="F370">
        <v>5</v>
      </c>
      <c r="G370" t="s">
        <v>747</v>
      </c>
      <c r="H370" t="s">
        <v>354</v>
      </c>
      <c r="I370">
        <v>1679431311.278571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1103.175048926524</v>
      </c>
      <c r="AK370">
        <v>1083.647212121212</v>
      </c>
      <c r="AL370">
        <v>3.425558804316868</v>
      </c>
      <c r="AM370">
        <v>64.85092903669198</v>
      </c>
      <c r="AN370">
        <f>(AP370 - AO370 + BO370*1E3/(8.314*(BQ370+273.15)) * AR370/BN370 * AQ370) * BN370/(100*BB370) * 1000/(1000 - AP370)</f>
        <v>0</v>
      </c>
      <c r="AO370">
        <v>24.09130549398612</v>
      </c>
      <c r="AP370">
        <v>24.29899890109892</v>
      </c>
      <c r="AQ370">
        <v>-1.643559621249339E-05</v>
      </c>
      <c r="AR370">
        <v>96.61974573591498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1.1</v>
      </c>
      <c r="BC370">
        <v>0.5</v>
      </c>
      <c r="BD370" t="s">
        <v>355</v>
      </c>
      <c r="BE370">
        <v>2</v>
      </c>
      <c r="BF370" t="b">
        <v>1</v>
      </c>
      <c r="BG370">
        <v>1679431311.278571</v>
      </c>
      <c r="BH370">
        <v>1032.826071428571</v>
      </c>
      <c r="BI370">
        <v>1060.122142857143</v>
      </c>
      <c r="BJ370">
        <v>24.30816071428571</v>
      </c>
      <c r="BK370">
        <v>24.09376071428571</v>
      </c>
      <c r="BL370">
        <v>1037.579285714286</v>
      </c>
      <c r="BM370">
        <v>24.40396428571429</v>
      </c>
      <c r="BN370">
        <v>500.0663571428571</v>
      </c>
      <c r="BO370">
        <v>89.75845000000001</v>
      </c>
      <c r="BP370">
        <v>0.100009325</v>
      </c>
      <c r="BQ370">
        <v>26.82659642857143</v>
      </c>
      <c r="BR370">
        <v>27.47923571428571</v>
      </c>
      <c r="BS370">
        <v>999.9000000000002</v>
      </c>
      <c r="BT370">
        <v>0</v>
      </c>
      <c r="BU370">
        <v>0</v>
      </c>
      <c r="BV370">
        <v>9985.828928571429</v>
      </c>
      <c r="BW370">
        <v>0</v>
      </c>
      <c r="BX370">
        <v>13.4898</v>
      </c>
      <c r="BY370">
        <v>-27.29524285714286</v>
      </c>
      <c r="BZ370">
        <v>1058.558214285714</v>
      </c>
      <c r="CA370">
        <v>1086.294285714286</v>
      </c>
      <c r="CB370">
        <v>0.2143981785714285</v>
      </c>
      <c r="CC370">
        <v>1060.122142857143</v>
      </c>
      <c r="CD370">
        <v>24.09376071428571</v>
      </c>
      <c r="CE370">
        <v>2.181862142857143</v>
      </c>
      <c r="CF370">
        <v>2.162617142857143</v>
      </c>
      <c r="CG370">
        <v>18.82975714285714</v>
      </c>
      <c r="CH370">
        <v>18.68805357142857</v>
      </c>
      <c r="CI370">
        <v>2000.042142857143</v>
      </c>
      <c r="CJ370">
        <v>0.9799935357142857</v>
      </c>
      <c r="CK370">
        <v>0.02000666428571429</v>
      </c>
      <c r="CL370">
        <v>0</v>
      </c>
      <c r="CM370">
        <v>2.164489285714286</v>
      </c>
      <c r="CN370">
        <v>0</v>
      </c>
      <c r="CO370">
        <v>2230.783928571429</v>
      </c>
      <c r="CP370">
        <v>16749.76428571429</v>
      </c>
      <c r="CQ370">
        <v>38.61142857142857</v>
      </c>
      <c r="CR370">
        <v>39.223</v>
      </c>
      <c r="CS370">
        <v>38.781</v>
      </c>
      <c r="CT370">
        <v>38.20724999999999</v>
      </c>
      <c r="CU370">
        <v>37.81217857142857</v>
      </c>
      <c r="CV370">
        <v>1960.031071428572</v>
      </c>
      <c r="CW370">
        <v>40.01107142857143</v>
      </c>
      <c r="CX370">
        <v>0</v>
      </c>
      <c r="CY370">
        <v>1679431326.3</v>
      </c>
      <c r="CZ370">
        <v>0</v>
      </c>
      <c r="DA370">
        <v>0</v>
      </c>
      <c r="DB370" t="s">
        <v>356</v>
      </c>
      <c r="DC370">
        <v>1678823626.5</v>
      </c>
      <c r="DD370">
        <v>1678823640.5</v>
      </c>
      <c r="DE370">
        <v>0</v>
      </c>
      <c r="DF370">
        <v>1.239</v>
      </c>
      <c r="DG370">
        <v>0.006</v>
      </c>
      <c r="DH370">
        <v>-2.298</v>
      </c>
      <c r="DI370">
        <v>-0.146</v>
      </c>
      <c r="DJ370">
        <v>420</v>
      </c>
      <c r="DK370">
        <v>21</v>
      </c>
      <c r="DL370">
        <v>0.57</v>
      </c>
      <c r="DM370">
        <v>0.05</v>
      </c>
      <c r="DN370">
        <v>-27.3212875</v>
      </c>
      <c r="DO370">
        <v>-0.007469043151926798</v>
      </c>
      <c r="DP370">
        <v>0.1215038645218743</v>
      </c>
      <c r="DQ370">
        <v>1</v>
      </c>
      <c r="DR370">
        <v>0.2147683</v>
      </c>
      <c r="DS370">
        <v>-0.01386733958724261</v>
      </c>
      <c r="DT370">
        <v>0.001925404129007727</v>
      </c>
      <c r="DU370">
        <v>1</v>
      </c>
      <c r="DV370">
        <v>2</v>
      </c>
      <c r="DW370">
        <v>2</v>
      </c>
      <c r="DX370" t="s">
        <v>392</v>
      </c>
      <c r="DY370">
        <v>2.98362</v>
      </c>
      <c r="DZ370">
        <v>2.71553</v>
      </c>
      <c r="EA370">
        <v>0.178509</v>
      </c>
      <c r="EB370">
        <v>0.179249</v>
      </c>
      <c r="EC370">
        <v>0.107775</v>
      </c>
      <c r="ED370">
        <v>0.105019</v>
      </c>
      <c r="EE370">
        <v>26137.8</v>
      </c>
      <c r="EF370">
        <v>26205</v>
      </c>
      <c r="EG370">
        <v>29567.6</v>
      </c>
      <c r="EH370">
        <v>29524.8</v>
      </c>
      <c r="EI370">
        <v>34945.7</v>
      </c>
      <c r="EJ370">
        <v>35114.8</v>
      </c>
      <c r="EK370">
        <v>41651.8</v>
      </c>
      <c r="EL370">
        <v>42069.4</v>
      </c>
      <c r="EM370">
        <v>1.97635</v>
      </c>
      <c r="EN370">
        <v>1.9068</v>
      </c>
      <c r="EO370">
        <v>0.109393</v>
      </c>
      <c r="EP370">
        <v>0</v>
      </c>
      <c r="EQ370">
        <v>25.6953</v>
      </c>
      <c r="ER370">
        <v>999.9</v>
      </c>
      <c r="ES370">
        <v>57.2</v>
      </c>
      <c r="ET370">
        <v>30.4</v>
      </c>
      <c r="EU370">
        <v>27.7812</v>
      </c>
      <c r="EV370">
        <v>62.2674</v>
      </c>
      <c r="EW370">
        <v>32.7204</v>
      </c>
      <c r="EX370">
        <v>1</v>
      </c>
      <c r="EY370">
        <v>-0.108072</v>
      </c>
      <c r="EZ370">
        <v>0.17616</v>
      </c>
      <c r="FA370">
        <v>20.3417</v>
      </c>
      <c r="FB370">
        <v>5.21564</v>
      </c>
      <c r="FC370">
        <v>12.0099</v>
      </c>
      <c r="FD370">
        <v>4.98925</v>
      </c>
      <c r="FE370">
        <v>3.2885</v>
      </c>
      <c r="FF370">
        <v>9999</v>
      </c>
      <c r="FG370">
        <v>9999</v>
      </c>
      <c r="FH370">
        <v>9999</v>
      </c>
      <c r="FI370">
        <v>999.9</v>
      </c>
      <c r="FJ370">
        <v>1.86737</v>
      </c>
      <c r="FK370">
        <v>1.86646</v>
      </c>
      <c r="FL370">
        <v>1.86593</v>
      </c>
      <c r="FM370">
        <v>1.86584</v>
      </c>
      <c r="FN370">
        <v>1.86768</v>
      </c>
      <c r="FO370">
        <v>1.87019</v>
      </c>
      <c r="FP370">
        <v>1.8688</v>
      </c>
      <c r="FQ370">
        <v>1.87027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-4.82</v>
      </c>
      <c r="GF370">
        <v>-0.0959</v>
      </c>
      <c r="GG370">
        <v>-1.841240210434717</v>
      </c>
      <c r="GH370">
        <v>-0.003310856085068561</v>
      </c>
      <c r="GI370">
        <v>6.863268723063948E-07</v>
      </c>
      <c r="GJ370">
        <v>-1.919107141366201E-10</v>
      </c>
      <c r="GK370">
        <v>-0.1688837207721138</v>
      </c>
      <c r="GL370">
        <v>-0.01731051475613908</v>
      </c>
      <c r="GM370">
        <v>0.001423790055903263</v>
      </c>
      <c r="GN370">
        <v>-2.424810517790065E-05</v>
      </c>
      <c r="GO370">
        <v>3</v>
      </c>
      <c r="GP370">
        <v>2318</v>
      </c>
      <c r="GQ370">
        <v>1</v>
      </c>
      <c r="GR370">
        <v>25</v>
      </c>
      <c r="GS370">
        <v>10128.2</v>
      </c>
      <c r="GT370">
        <v>10128</v>
      </c>
      <c r="GU370">
        <v>2.2644</v>
      </c>
      <c r="GV370">
        <v>2.21069</v>
      </c>
      <c r="GW370">
        <v>1.39648</v>
      </c>
      <c r="GX370">
        <v>2.35229</v>
      </c>
      <c r="GY370">
        <v>1.49536</v>
      </c>
      <c r="GZ370">
        <v>2.47192</v>
      </c>
      <c r="HA370">
        <v>35.3133</v>
      </c>
      <c r="HB370">
        <v>24.0787</v>
      </c>
      <c r="HC370">
        <v>18</v>
      </c>
      <c r="HD370">
        <v>528.146</v>
      </c>
      <c r="HE370">
        <v>439.729</v>
      </c>
      <c r="HF370">
        <v>24.6939</v>
      </c>
      <c r="HG370">
        <v>26.1367</v>
      </c>
      <c r="HH370">
        <v>29.9998</v>
      </c>
      <c r="HI370">
        <v>26.139</v>
      </c>
      <c r="HJ370">
        <v>26.0853</v>
      </c>
      <c r="HK370">
        <v>45.4299</v>
      </c>
      <c r="HL370">
        <v>21.6169</v>
      </c>
      <c r="HM370">
        <v>100</v>
      </c>
      <c r="HN370">
        <v>24.7173</v>
      </c>
      <c r="HO370">
        <v>1108.59</v>
      </c>
      <c r="HP370">
        <v>24.1266</v>
      </c>
      <c r="HQ370">
        <v>101.117</v>
      </c>
      <c r="HR370">
        <v>101.04</v>
      </c>
    </row>
    <row r="371" spans="1:226">
      <c r="A371">
        <v>355</v>
      </c>
      <c r="B371">
        <v>1679431324.1</v>
      </c>
      <c r="C371">
        <v>9411</v>
      </c>
      <c r="D371" t="s">
        <v>1070</v>
      </c>
      <c r="E371" t="s">
        <v>1071</v>
      </c>
      <c r="F371">
        <v>5</v>
      </c>
      <c r="G371" t="s">
        <v>747</v>
      </c>
      <c r="H371" t="s">
        <v>354</v>
      </c>
      <c r="I371">
        <v>1679431316.581481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1120.223252034461</v>
      </c>
      <c r="AK371">
        <v>1100.879818181818</v>
      </c>
      <c r="AL371">
        <v>3.436307656019942</v>
      </c>
      <c r="AM371">
        <v>64.85092903669198</v>
      </c>
      <c r="AN371">
        <f>(AP371 - AO371 + BO371*1E3/(8.314*(BQ371+273.15)) * AR371/BN371 * AQ371) * BN371/(100*BB371) * 1000/(1000 - AP371)</f>
        <v>0</v>
      </c>
      <c r="AO371">
        <v>24.08393041996945</v>
      </c>
      <c r="AP371">
        <v>24.29381648351648</v>
      </c>
      <c r="AQ371">
        <v>-2.395588735129626E-05</v>
      </c>
      <c r="AR371">
        <v>96.61974573591498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1.1</v>
      </c>
      <c r="BC371">
        <v>0.5</v>
      </c>
      <c r="BD371" t="s">
        <v>355</v>
      </c>
      <c r="BE371">
        <v>2</v>
      </c>
      <c r="BF371" t="b">
        <v>1</v>
      </c>
      <c r="BG371">
        <v>1679431316.581481</v>
      </c>
      <c r="BH371">
        <v>1050.595555555555</v>
      </c>
      <c r="BI371">
        <v>1077.908148148148</v>
      </c>
      <c r="BJ371">
        <v>24.30145185185185</v>
      </c>
      <c r="BK371">
        <v>24.08824814814815</v>
      </c>
      <c r="BL371">
        <v>1055.393703703704</v>
      </c>
      <c r="BM371">
        <v>24.39731111111111</v>
      </c>
      <c r="BN371">
        <v>500.0601111111111</v>
      </c>
      <c r="BO371">
        <v>89.75877037037037</v>
      </c>
      <c r="BP371">
        <v>0.09998617407407408</v>
      </c>
      <c r="BQ371">
        <v>26.82501481481482</v>
      </c>
      <c r="BR371">
        <v>27.47904074074074</v>
      </c>
      <c r="BS371">
        <v>999.9000000000001</v>
      </c>
      <c r="BT371">
        <v>0</v>
      </c>
      <c r="BU371">
        <v>0</v>
      </c>
      <c r="BV371">
        <v>9995.073703703703</v>
      </c>
      <c r="BW371">
        <v>0</v>
      </c>
      <c r="BX371">
        <v>13.4898</v>
      </c>
      <c r="BY371">
        <v>-27.31248888888889</v>
      </c>
      <c r="BZ371">
        <v>1076.762592592592</v>
      </c>
      <c r="CA371">
        <v>1104.513333333333</v>
      </c>
      <c r="CB371">
        <v>0.2131964814814815</v>
      </c>
      <c r="CC371">
        <v>1077.908148148148</v>
      </c>
      <c r="CD371">
        <v>24.08824814814815</v>
      </c>
      <c r="CE371">
        <v>2.181267777777778</v>
      </c>
      <c r="CF371">
        <v>2.16213037037037</v>
      </c>
      <c r="CG371">
        <v>18.82539259259259</v>
      </c>
      <c r="CH371">
        <v>18.68445925925926</v>
      </c>
      <c r="CI371">
        <v>2000.013703703704</v>
      </c>
      <c r="CJ371">
        <v>0.9799942222222223</v>
      </c>
      <c r="CK371">
        <v>0.02000594814814815</v>
      </c>
      <c r="CL371">
        <v>0</v>
      </c>
      <c r="CM371">
        <v>2.228329629629629</v>
      </c>
      <c r="CN371">
        <v>0</v>
      </c>
      <c r="CO371">
        <v>2231.309259259259</v>
      </c>
      <c r="CP371">
        <v>16749.53703703704</v>
      </c>
      <c r="CQ371">
        <v>38.58074074074074</v>
      </c>
      <c r="CR371">
        <v>39.19870370370371</v>
      </c>
      <c r="CS371">
        <v>38.74285185185185</v>
      </c>
      <c r="CT371">
        <v>38.17781481481481</v>
      </c>
      <c r="CU371">
        <v>37.77985185185185</v>
      </c>
      <c r="CV371">
        <v>1960.004444444445</v>
      </c>
      <c r="CW371">
        <v>40.01037037037037</v>
      </c>
      <c r="CX371">
        <v>0</v>
      </c>
      <c r="CY371">
        <v>1679431331.1</v>
      </c>
      <c r="CZ371">
        <v>0</v>
      </c>
      <c r="DA371">
        <v>0</v>
      </c>
      <c r="DB371" t="s">
        <v>356</v>
      </c>
      <c r="DC371">
        <v>1678823626.5</v>
      </c>
      <c r="DD371">
        <v>1678823640.5</v>
      </c>
      <c r="DE371">
        <v>0</v>
      </c>
      <c r="DF371">
        <v>1.239</v>
      </c>
      <c r="DG371">
        <v>0.006</v>
      </c>
      <c r="DH371">
        <v>-2.298</v>
      </c>
      <c r="DI371">
        <v>-0.146</v>
      </c>
      <c r="DJ371">
        <v>420</v>
      </c>
      <c r="DK371">
        <v>21</v>
      </c>
      <c r="DL371">
        <v>0.57</v>
      </c>
      <c r="DM371">
        <v>0.05</v>
      </c>
      <c r="DN371">
        <v>-27.29427</v>
      </c>
      <c r="DO371">
        <v>-0.4244960600374941</v>
      </c>
      <c r="DP371">
        <v>0.1159154286538248</v>
      </c>
      <c r="DQ371">
        <v>0</v>
      </c>
      <c r="DR371">
        <v>0.214101825</v>
      </c>
      <c r="DS371">
        <v>-0.01645338461538535</v>
      </c>
      <c r="DT371">
        <v>0.001956929008516918</v>
      </c>
      <c r="DU371">
        <v>1</v>
      </c>
      <c r="DV371">
        <v>1</v>
      </c>
      <c r="DW371">
        <v>2</v>
      </c>
      <c r="DX371" t="s">
        <v>357</v>
      </c>
      <c r="DY371">
        <v>2.98369</v>
      </c>
      <c r="DZ371">
        <v>2.71561</v>
      </c>
      <c r="EA371">
        <v>0.180304</v>
      </c>
      <c r="EB371">
        <v>0.180986</v>
      </c>
      <c r="EC371">
        <v>0.107763</v>
      </c>
      <c r="ED371">
        <v>0.105006</v>
      </c>
      <c r="EE371">
        <v>26081.2</v>
      </c>
      <c r="EF371">
        <v>26149.1</v>
      </c>
      <c r="EG371">
        <v>29568.1</v>
      </c>
      <c r="EH371">
        <v>29524.2</v>
      </c>
      <c r="EI371">
        <v>34946.9</v>
      </c>
      <c r="EJ371">
        <v>35114.8</v>
      </c>
      <c r="EK371">
        <v>41652.7</v>
      </c>
      <c r="EL371">
        <v>42068.7</v>
      </c>
      <c r="EM371">
        <v>1.97658</v>
      </c>
      <c r="EN371">
        <v>1.90665</v>
      </c>
      <c r="EO371">
        <v>0.109594</v>
      </c>
      <c r="EP371">
        <v>0</v>
      </c>
      <c r="EQ371">
        <v>25.6936</v>
      </c>
      <c r="ER371">
        <v>999.9</v>
      </c>
      <c r="ES371">
        <v>57.2</v>
      </c>
      <c r="ET371">
        <v>30.4</v>
      </c>
      <c r="EU371">
        <v>27.7814</v>
      </c>
      <c r="EV371">
        <v>62.2174</v>
      </c>
      <c r="EW371">
        <v>33.0489</v>
      </c>
      <c r="EX371">
        <v>1</v>
      </c>
      <c r="EY371">
        <v>-0.108608</v>
      </c>
      <c r="EZ371">
        <v>0.16116</v>
      </c>
      <c r="FA371">
        <v>20.342</v>
      </c>
      <c r="FB371">
        <v>5.21639</v>
      </c>
      <c r="FC371">
        <v>12.0099</v>
      </c>
      <c r="FD371">
        <v>4.98955</v>
      </c>
      <c r="FE371">
        <v>3.28858</v>
      </c>
      <c r="FF371">
        <v>9999</v>
      </c>
      <c r="FG371">
        <v>9999</v>
      </c>
      <c r="FH371">
        <v>9999</v>
      </c>
      <c r="FI371">
        <v>999.9</v>
      </c>
      <c r="FJ371">
        <v>1.86739</v>
      </c>
      <c r="FK371">
        <v>1.86646</v>
      </c>
      <c r="FL371">
        <v>1.86595</v>
      </c>
      <c r="FM371">
        <v>1.86584</v>
      </c>
      <c r="FN371">
        <v>1.86768</v>
      </c>
      <c r="FO371">
        <v>1.87019</v>
      </c>
      <c r="FP371">
        <v>1.86882</v>
      </c>
      <c r="FQ371">
        <v>1.87026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-4.85</v>
      </c>
      <c r="GF371">
        <v>-0.0959</v>
      </c>
      <c r="GG371">
        <v>-1.841240210434717</v>
      </c>
      <c r="GH371">
        <v>-0.003310856085068561</v>
      </c>
      <c r="GI371">
        <v>6.863268723063948E-07</v>
      </c>
      <c r="GJ371">
        <v>-1.919107141366201E-10</v>
      </c>
      <c r="GK371">
        <v>-0.1688837207721138</v>
      </c>
      <c r="GL371">
        <v>-0.01731051475613908</v>
      </c>
      <c r="GM371">
        <v>0.001423790055903263</v>
      </c>
      <c r="GN371">
        <v>-2.424810517790065E-05</v>
      </c>
      <c r="GO371">
        <v>3</v>
      </c>
      <c r="GP371">
        <v>2318</v>
      </c>
      <c r="GQ371">
        <v>1</v>
      </c>
      <c r="GR371">
        <v>25</v>
      </c>
      <c r="GS371">
        <v>10128.3</v>
      </c>
      <c r="GT371">
        <v>10128.1</v>
      </c>
      <c r="GU371">
        <v>2.2937</v>
      </c>
      <c r="GV371">
        <v>2.19971</v>
      </c>
      <c r="GW371">
        <v>1.39648</v>
      </c>
      <c r="GX371">
        <v>2.35229</v>
      </c>
      <c r="GY371">
        <v>1.49536</v>
      </c>
      <c r="GZ371">
        <v>2.51709</v>
      </c>
      <c r="HA371">
        <v>35.3133</v>
      </c>
      <c r="HB371">
        <v>24.0875</v>
      </c>
      <c r="HC371">
        <v>18</v>
      </c>
      <c r="HD371">
        <v>528.276</v>
      </c>
      <c r="HE371">
        <v>439.625</v>
      </c>
      <c r="HF371">
        <v>24.7138</v>
      </c>
      <c r="HG371">
        <v>26.1356</v>
      </c>
      <c r="HH371">
        <v>29.9998</v>
      </c>
      <c r="HI371">
        <v>26.1368</v>
      </c>
      <c r="HJ371">
        <v>26.0835</v>
      </c>
      <c r="HK371">
        <v>45.9497</v>
      </c>
      <c r="HL371">
        <v>21.6169</v>
      </c>
      <c r="HM371">
        <v>100</v>
      </c>
      <c r="HN371">
        <v>24.7239</v>
      </c>
      <c r="HO371">
        <v>1121.95</v>
      </c>
      <c r="HP371">
        <v>24.1278</v>
      </c>
      <c r="HQ371">
        <v>101.119</v>
      </c>
      <c r="HR371">
        <v>101.039</v>
      </c>
    </row>
    <row r="372" spans="1:226">
      <c r="A372">
        <v>356</v>
      </c>
      <c r="B372">
        <v>1679431329.1</v>
      </c>
      <c r="C372">
        <v>9416</v>
      </c>
      <c r="D372" t="s">
        <v>1072</v>
      </c>
      <c r="E372" t="s">
        <v>1073</v>
      </c>
      <c r="F372">
        <v>5</v>
      </c>
      <c r="G372" t="s">
        <v>747</v>
      </c>
      <c r="H372" t="s">
        <v>354</v>
      </c>
      <c r="I372">
        <v>1679431321.296428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1137.68065339832</v>
      </c>
      <c r="AK372">
        <v>1118.046484848485</v>
      </c>
      <c r="AL372">
        <v>3.438761034557935</v>
      </c>
      <c r="AM372">
        <v>64.85092903669198</v>
      </c>
      <c r="AN372">
        <f>(AP372 - AO372 + BO372*1E3/(8.314*(BQ372+273.15)) * AR372/BN372 * AQ372) * BN372/(100*BB372) * 1000/(1000 - AP372)</f>
        <v>0</v>
      </c>
      <c r="AO372">
        <v>24.07990423040449</v>
      </c>
      <c r="AP372">
        <v>24.28679890109892</v>
      </c>
      <c r="AQ372">
        <v>-1.20287883970593E-05</v>
      </c>
      <c r="AR372">
        <v>96.61974573591498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1.1</v>
      </c>
      <c r="BC372">
        <v>0.5</v>
      </c>
      <c r="BD372" t="s">
        <v>355</v>
      </c>
      <c r="BE372">
        <v>2</v>
      </c>
      <c r="BF372" t="b">
        <v>1</v>
      </c>
      <c r="BG372">
        <v>1679431321.296428</v>
      </c>
      <c r="BH372">
        <v>1066.3975</v>
      </c>
      <c r="BI372">
        <v>1093.787857142857</v>
      </c>
      <c r="BJ372">
        <v>24.29586785714286</v>
      </c>
      <c r="BK372">
        <v>24.0837</v>
      </c>
      <c r="BL372">
        <v>1071.234285714286</v>
      </c>
      <c r="BM372">
        <v>24.39177857142858</v>
      </c>
      <c r="BN372">
        <v>500.0674285714286</v>
      </c>
      <c r="BO372">
        <v>89.75992857142856</v>
      </c>
      <c r="BP372">
        <v>0.1000538392857143</v>
      </c>
      <c r="BQ372">
        <v>26.8235</v>
      </c>
      <c r="BR372">
        <v>27.48480714285714</v>
      </c>
      <c r="BS372">
        <v>999.9000000000002</v>
      </c>
      <c r="BT372">
        <v>0</v>
      </c>
      <c r="BU372">
        <v>0</v>
      </c>
      <c r="BV372">
        <v>9983.530357142856</v>
      </c>
      <c r="BW372">
        <v>0</v>
      </c>
      <c r="BX372">
        <v>13.4898</v>
      </c>
      <c r="BY372">
        <v>-27.39041785714286</v>
      </c>
      <c r="BZ372">
        <v>1092.951785714286</v>
      </c>
      <c r="CA372">
        <v>1120.78</v>
      </c>
      <c r="CB372">
        <v>0.2121577142857143</v>
      </c>
      <c r="CC372">
        <v>1093.787857142857</v>
      </c>
      <c r="CD372">
        <v>24.0837</v>
      </c>
      <c r="CE372">
        <v>2.180795357142857</v>
      </c>
      <c r="CF372">
        <v>2.161751428571429</v>
      </c>
      <c r="CG372">
        <v>18.82191785714286</v>
      </c>
      <c r="CH372">
        <v>18.68165</v>
      </c>
      <c r="CI372">
        <v>2000.017857142857</v>
      </c>
      <c r="CJ372">
        <v>0.9799976071428572</v>
      </c>
      <c r="CK372">
        <v>0.02000246428571428</v>
      </c>
      <c r="CL372">
        <v>0</v>
      </c>
      <c r="CM372">
        <v>2.274678571428571</v>
      </c>
      <c r="CN372">
        <v>0</v>
      </c>
      <c r="CO372">
        <v>2231.800714285714</v>
      </c>
      <c r="CP372">
        <v>16749.59285714286</v>
      </c>
      <c r="CQ372">
        <v>38.54435714285714</v>
      </c>
      <c r="CR372">
        <v>39.16485714285714</v>
      </c>
      <c r="CS372">
        <v>38.71399999999999</v>
      </c>
      <c r="CT372">
        <v>38.15821428571428</v>
      </c>
      <c r="CU372">
        <v>37.74307142857143</v>
      </c>
      <c r="CV372">
        <v>1960.013571428572</v>
      </c>
      <c r="CW372">
        <v>40.00392857142857</v>
      </c>
      <c r="CX372">
        <v>0</v>
      </c>
      <c r="CY372">
        <v>1679431336.5</v>
      </c>
      <c r="CZ372">
        <v>0</v>
      </c>
      <c r="DA372">
        <v>0</v>
      </c>
      <c r="DB372" t="s">
        <v>356</v>
      </c>
      <c r="DC372">
        <v>1678823626.5</v>
      </c>
      <c r="DD372">
        <v>1678823640.5</v>
      </c>
      <c r="DE372">
        <v>0</v>
      </c>
      <c r="DF372">
        <v>1.239</v>
      </c>
      <c r="DG372">
        <v>0.006</v>
      </c>
      <c r="DH372">
        <v>-2.298</v>
      </c>
      <c r="DI372">
        <v>-0.146</v>
      </c>
      <c r="DJ372">
        <v>420</v>
      </c>
      <c r="DK372">
        <v>21</v>
      </c>
      <c r="DL372">
        <v>0.57</v>
      </c>
      <c r="DM372">
        <v>0.05</v>
      </c>
      <c r="DN372">
        <v>-27.35010731707317</v>
      </c>
      <c r="DO372">
        <v>-0.6106871080139274</v>
      </c>
      <c r="DP372">
        <v>0.1255658633706685</v>
      </c>
      <c r="DQ372">
        <v>0</v>
      </c>
      <c r="DR372">
        <v>0.2128871707317073</v>
      </c>
      <c r="DS372">
        <v>-0.01158763066202089</v>
      </c>
      <c r="DT372">
        <v>0.001653525765948498</v>
      </c>
      <c r="DU372">
        <v>1</v>
      </c>
      <c r="DV372">
        <v>1</v>
      </c>
      <c r="DW372">
        <v>2</v>
      </c>
      <c r="DX372" t="s">
        <v>357</v>
      </c>
      <c r="DY372">
        <v>2.98376</v>
      </c>
      <c r="DZ372">
        <v>2.71546</v>
      </c>
      <c r="EA372">
        <v>0.18209</v>
      </c>
      <c r="EB372">
        <v>0.182732</v>
      </c>
      <c r="EC372">
        <v>0.107748</v>
      </c>
      <c r="ED372">
        <v>0.104998</v>
      </c>
      <c r="EE372">
        <v>26024.1</v>
      </c>
      <c r="EF372">
        <v>26094</v>
      </c>
      <c r="EG372">
        <v>29567.8</v>
      </c>
      <c r="EH372">
        <v>29525</v>
      </c>
      <c r="EI372">
        <v>34947</v>
      </c>
      <c r="EJ372">
        <v>35115.8</v>
      </c>
      <c r="EK372">
        <v>41652.1</v>
      </c>
      <c r="EL372">
        <v>42069.6</v>
      </c>
      <c r="EM372">
        <v>1.97633</v>
      </c>
      <c r="EN372">
        <v>1.9068</v>
      </c>
      <c r="EO372">
        <v>0.109322</v>
      </c>
      <c r="EP372">
        <v>0</v>
      </c>
      <c r="EQ372">
        <v>25.6924</v>
      </c>
      <c r="ER372">
        <v>999.9</v>
      </c>
      <c r="ES372">
        <v>57.2</v>
      </c>
      <c r="ET372">
        <v>30.4</v>
      </c>
      <c r="EU372">
        <v>27.7776</v>
      </c>
      <c r="EV372">
        <v>62.5274</v>
      </c>
      <c r="EW372">
        <v>32.476</v>
      </c>
      <c r="EX372">
        <v>1</v>
      </c>
      <c r="EY372">
        <v>-0.108592</v>
      </c>
      <c r="EZ372">
        <v>0.185953</v>
      </c>
      <c r="FA372">
        <v>20.3418</v>
      </c>
      <c r="FB372">
        <v>5.21534</v>
      </c>
      <c r="FC372">
        <v>12.0099</v>
      </c>
      <c r="FD372">
        <v>4.9893</v>
      </c>
      <c r="FE372">
        <v>3.28845</v>
      </c>
      <c r="FF372">
        <v>9999</v>
      </c>
      <c r="FG372">
        <v>9999</v>
      </c>
      <c r="FH372">
        <v>9999</v>
      </c>
      <c r="FI372">
        <v>999.9</v>
      </c>
      <c r="FJ372">
        <v>1.86738</v>
      </c>
      <c r="FK372">
        <v>1.86646</v>
      </c>
      <c r="FL372">
        <v>1.86598</v>
      </c>
      <c r="FM372">
        <v>1.86584</v>
      </c>
      <c r="FN372">
        <v>1.86768</v>
      </c>
      <c r="FO372">
        <v>1.8702</v>
      </c>
      <c r="FP372">
        <v>1.86883</v>
      </c>
      <c r="FQ372">
        <v>1.87027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-4.9</v>
      </c>
      <c r="GF372">
        <v>-0.096</v>
      </c>
      <c r="GG372">
        <v>-1.841240210434717</v>
      </c>
      <c r="GH372">
        <v>-0.003310856085068561</v>
      </c>
      <c r="GI372">
        <v>6.863268723063948E-07</v>
      </c>
      <c r="GJ372">
        <v>-1.919107141366201E-10</v>
      </c>
      <c r="GK372">
        <v>-0.1688837207721138</v>
      </c>
      <c r="GL372">
        <v>-0.01731051475613908</v>
      </c>
      <c r="GM372">
        <v>0.001423790055903263</v>
      </c>
      <c r="GN372">
        <v>-2.424810517790065E-05</v>
      </c>
      <c r="GO372">
        <v>3</v>
      </c>
      <c r="GP372">
        <v>2318</v>
      </c>
      <c r="GQ372">
        <v>1</v>
      </c>
      <c r="GR372">
        <v>25</v>
      </c>
      <c r="GS372">
        <v>10128.4</v>
      </c>
      <c r="GT372">
        <v>10128.1</v>
      </c>
      <c r="GU372">
        <v>2.31934</v>
      </c>
      <c r="GV372">
        <v>2.20093</v>
      </c>
      <c r="GW372">
        <v>1.39648</v>
      </c>
      <c r="GX372">
        <v>2.34985</v>
      </c>
      <c r="GY372">
        <v>1.49536</v>
      </c>
      <c r="GZ372">
        <v>2.55859</v>
      </c>
      <c r="HA372">
        <v>35.2902</v>
      </c>
      <c r="HB372">
        <v>24.07</v>
      </c>
      <c r="HC372">
        <v>18</v>
      </c>
      <c r="HD372">
        <v>528.1079999999999</v>
      </c>
      <c r="HE372">
        <v>439.699</v>
      </c>
      <c r="HF372">
        <v>24.7257</v>
      </c>
      <c r="HG372">
        <v>26.1339</v>
      </c>
      <c r="HH372">
        <v>29.9999</v>
      </c>
      <c r="HI372">
        <v>26.1368</v>
      </c>
      <c r="HJ372">
        <v>26.0815</v>
      </c>
      <c r="HK372">
        <v>46.4556</v>
      </c>
      <c r="HL372">
        <v>21.6169</v>
      </c>
      <c r="HM372">
        <v>100</v>
      </c>
      <c r="HN372">
        <v>24.7311</v>
      </c>
      <c r="HO372">
        <v>1135.32</v>
      </c>
      <c r="HP372">
        <v>24.1406</v>
      </c>
      <c r="HQ372">
        <v>101.117</v>
      </c>
      <c r="HR372">
        <v>101.041</v>
      </c>
    </row>
    <row r="373" spans="1:226">
      <c r="A373">
        <v>357</v>
      </c>
      <c r="B373">
        <v>1679431334.1</v>
      </c>
      <c r="C373">
        <v>9421</v>
      </c>
      <c r="D373" t="s">
        <v>1074</v>
      </c>
      <c r="E373" t="s">
        <v>1075</v>
      </c>
      <c r="F373">
        <v>5</v>
      </c>
      <c r="G373" t="s">
        <v>747</v>
      </c>
      <c r="H373" t="s">
        <v>354</v>
      </c>
      <c r="I373">
        <v>1679431326.6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1154.45447234202</v>
      </c>
      <c r="AK373">
        <v>1135.127818181818</v>
      </c>
      <c r="AL373">
        <v>3.422321057160156</v>
      </c>
      <c r="AM373">
        <v>64.85092903669198</v>
      </c>
      <c r="AN373">
        <f>(AP373 - AO373 + BO373*1E3/(8.314*(BQ373+273.15)) * AR373/BN373 * AQ373) * BN373/(100*BB373) * 1000/(1000 - AP373)</f>
        <v>0</v>
      </c>
      <c r="AO373">
        <v>24.07515963373049</v>
      </c>
      <c r="AP373">
        <v>24.28238351648353</v>
      </c>
      <c r="AQ373">
        <v>-1.803045174518973E-05</v>
      </c>
      <c r="AR373">
        <v>96.61974573591498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1.1</v>
      </c>
      <c r="BC373">
        <v>0.5</v>
      </c>
      <c r="BD373" t="s">
        <v>355</v>
      </c>
      <c r="BE373">
        <v>2</v>
      </c>
      <c r="BF373" t="b">
        <v>1</v>
      </c>
      <c r="BG373">
        <v>1679431326.6</v>
      </c>
      <c r="BH373">
        <v>1084.166666666667</v>
      </c>
      <c r="BI373">
        <v>1111.466666666667</v>
      </c>
      <c r="BJ373">
        <v>24.28979259259259</v>
      </c>
      <c r="BK373">
        <v>24.07883333333334</v>
      </c>
      <c r="BL373">
        <v>1089.047407407407</v>
      </c>
      <c r="BM373">
        <v>24.38575925925926</v>
      </c>
      <c r="BN373">
        <v>500.0598888888889</v>
      </c>
      <c r="BO373">
        <v>89.76111481481482</v>
      </c>
      <c r="BP373">
        <v>0.100026837037037</v>
      </c>
      <c r="BQ373">
        <v>26.82144814814815</v>
      </c>
      <c r="BR373">
        <v>27.48897407407408</v>
      </c>
      <c r="BS373">
        <v>999.9000000000001</v>
      </c>
      <c r="BT373">
        <v>0</v>
      </c>
      <c r="BU373">
        <v>0</v>
      </c>
      <c r="BV373">
        <v>9985.002592592593</v>
      </c>
      <c r="BW373">
        <v>0</v>
      </c>
      <c r="BX373">
        <v>13.4898</v>
      </c>
      <c r="BY373">
        <v>-27.30008148148148</v>
      </c>
      <c r="BZ373">
        <v>1111.155925925926</v>
      </c>
      <c r="CA373">
        <v>1138.888888888889</v>
      </c>
      <c r="CB373">
        <v>0.2109468518518518</v>
      </c>
      <c r="CC373">
        <v>1111.466666666667</v>
      </c>
      <c r="CD373">
        <v>24.07883333333334</v>
      </c>
      <c r="CE373">
        <v>2.180278888888889</v>
      </c>
      <c r="CF373">
        <v>2.161343333333333</v>
      </c>
      <c r="CG373">
        <v>18.81813333333334</v>
      </c>
      <c r="CH373">
        <v>18.67863333333334</v>
      </c>
      <c r="CI373">
        <v>2000.007407407407</v>
      </c>
      <c r="CJ373">
        <v>0.9800012222222223</v>
      </c>
      <c r="CK373">
        <v>0.01999874074074074</v>
      </c>
      <c r="CL373">
        <v>0</v>
      </c>
      <c r="CM373">
        <v>2.263722222222222</v>
      </c>
      <c r="CN373">
        <v>0</v>
      </c>
      <c r="CO373">
        <v>2232.389629629629</v>
      </c>
      <c r="CP373">
        <v>16749.52962962963</v>
      </c>
      <c r="CQ373">
        <v>38.5137037037037</v>
      </c>
      <c r="CR373">
        <v>39.14337037037038</v>
      </c>
      <c r="CS373">
        <v>38.67559259259259</v>
      </c>
      <c r="CT373">
        <v>38.13414814814815</v>
      </c>
      <c r="CU373">
        <v>37.71033333333333</v>
      </c>
      <c r="CV373">
        <v>1960.007777777778</v>
      </c>
      <c r="CW373">
        <v>39.99925925925926</v>
      </c>
      <c r="CX373">
        <v>0</v>
      </c>
      <c r="CY373">
        <v>1679431341.3</v>
      </c>
      <c r="CZ373">
        <v>0</v>
      </c>
      <c r="DA373">
        <v>0</v>
      </c>
      <c r="DB373" t="s">
        <v>356</v>
      </c>
      <c r="DC373">
        <v>1678823626.5</v>
      </c>
      <c r="DD373">
        <v>1678823640.5</v>
      </c>
      <c r="DE373">
        <v>0</v>
      </c>
      <c r="DF373">
        <v>1.239</v>
      </c>
      <c r="DG373">
        <v>0.006</v>
      </c>
      <c r="DH373">
        <v>-2.298</v>
      </c>
      <c r="DI373">
        <v>-0.146</v>
      </c>
      <c r="DJ373">
        <v>420</v>
      </c>
      <c r="DK373">
        <v>21</v>
      </c>
      <c r="DL373">
        <v>0.57</v>
      </c>
      <c r="DM373">
        <v>0.05</v>
      </c>
      <c r="DN373">
        <v>-27.3476</v>
      </c>
      <c r="DO373">
        <v>0.3223735191638091</v>
      </c>
      <c r="DP373">
        <v>0.1333949207355692</v>
      </c>
      <c r="DQ373">
        <v>0</v>
      </c>
      <c r="DR373">
        <v>0.2115991707317073</v>
      </c>
      <c r="DS373">
        <v>-0.01079253658536539</v>
      </c>
      <c r="DT373">
        <v>0.001575191988336336</v>
      </c>
      <c r="DU373">
        <v>1</v>
      </c>
      <c r="DV373">
        <v>1</v>
      </c>
      <c r="DW373">
        <v>2</v>
      </c>
      <c r="DX373" t="s">
        <v>357</v>
      </c>
      <c r="DY373">
        <v>2.98372</v>
      </c>
      <c r="DZ373">
        <v>2.71569</v>
      </c>
      <c r="EA373">
        <v>0.183833</v>
      </c>
      <c r="EB373">
        <v>0.184397</v>
      </c>
      <c r="EC373">
        <v>0.107727</v>
      </c>
      <c r="ED373">
        <v>0.104989</v>
      </c>
      <c r="EE373">
        <v>25969.1</v>
      </c>
      <c r="EF373">
        <v>26040.9</v>
      </c>
      <c r="EG373">
        <v>29568.2</v>
      </c>
      <c r="EH373">
        <v>29524.9</v>
      </c>
      <c r="EI373">
        <v>34948.3</v>
      </c>
      <c r="EJ373">
        <v>35116.6</v>
      </c>
      <c r="EK373">
        <v>41652.5</v>
      </c>
      <c r="EL373">
        <v>42070</v>
      </c>
      <c r="EM373">
        <v>1.97633</v>
      </c>
      <c r="EN373">
        <v>1.90718</v>
      </c>
      <c r="EO373">
        <v>0.109635</v>
      </c>
      <c r="EP373">
        <v>0</v>
      </c>
      <c r="EQ373">
        <v>25.6904</v>
      </c>
      <c r="ER373">
        <v>999.9</v>
      </c>
      <c r="ES373">
        <v>57.2</v>
      </c>
      <c r="ET373">
        <v>30.4</v>
      </c>
      <c r="EU373">
        <v>27.7815</v>
      </c>
      <c r="EV373">
        <v>62.8074</v>
      </c>
      <c r="EW373">
        <v>32.4279</v>
      </c>
      <c r="EX373">
        <v>1</v>
      </c>
      <c r="EY373">
        <v>-0.109035</v>
      </c>
      <c r="EZ373">
        <v>0.190063</v>
      </c>
      <c r="FA373">
        <v>20.3418</v>
      </c>
      <c r="FB373">
        <v>5.21549</v>
      </c>
      <c r="FC373">
        <v>12.0099</v>
      </c>
      <c r="FD373">
        <v>4.98915</v>
      </c>
      <c r="FE373">
        <v>3.2884</v>
      </c>
      <c r="FF373">
        <v>9999</v>
      </c>
      <c r="FG373">
        <v>9999</v>
      </c>
      <c r="FH373">
        <v>9999</v>
      </c>
      <c r="FI373">
        <v>999.9</v>
      </c>
      <c r="FJ373">
        <v>1.86739</v>
      </c>
      <c r="FK373">
        <v>1.86646</v>
      </c>
      <c r="FL373">
        <v>1.86596</v>
      </c>
      <c r="FM373">
        <v>1.86585</v>
      </c>
      <c r="FN373">
        <v>1.86768</v>
      </c>
      <c r="FO373">
        <v>1.87019</v>
      </c>
      <c r="FP373">
        <v>1.86881</v>
      </c>
      <c r="FQ373">
        <v>1.87026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-4.95</v>
      </c>
      <c r="GF373">
        <v>-0.096</v>
      </c>
      <c r="GG373">
        <v>-1.841240210434717</v>
      </c>
      <c r="GH373">
        <v>-0.003310856085068561</v>
      </c>
      <c r="GI373">
        <v>6.863268723063948E-07</v>
      </c>
      <c r="GJ373">
        <v>-1.919107141366201E-10</v>
      </c>
      <c r="GK373">
        <v>-0.1688837207721138</v>
      </c>
      <c r="GL373">
        <v>-0.01731051475613908</v>
      </c>
      <c r="GM373">
        <v>0.001423790055903263</v>
      </c>
      <c r="GN373">
        <v>-2.424810517790065E-05</v>
      </c>
      <c r="GO373">
        <v>3</v>
      </c>
      <c r="GP373">
        <v>2318</v>
      </c>
      <c r="GQ373">
        <v>1</v>
      </c>
      <c r="GR373">
        <v>25</v>
      </c>
      <c r="GS373">
        <v>10128.5</v>
      </c>
      <c r="GT373">
        <v>10128.2</v>
      </c>
      <c r="GU373">
        <v>2.34863</v>
      </c>
      <c r="GV373">
        <v>2.20825</v>
      </c>
      <c r="GW373">
        <v>1.39648</v>
      </c>
      <c r="GX373">
        <v>2.34985</v>
      </c>
      <c r="GY373">
        <v>1.49536</v>
      </c>
      <c r="GZ373">
        <v>2.4707</v>
      </c>
      <c r="HA373">
        <v>35.2902</v>
      </c>
      <c r="HB373">
        <v>24.07</v>
      </c>
      <c r="HC373">
        <v>18</v>
      </c>
      <c r="HD373">
        <v>528.0890000000001</v>
      </c>
      <c r="HE373">
        <v>439.924</v>
      </c>
      <c r="HF373">
        <v>24.7328</v>
      </c>
      <c r="HG373">
        <v>26.1317</v>
      </c>
      <c r="HH373">
        <v>29.9999</v>
      </c>
      <c r="HI373">
        <v>26.1346</v>
      </c>
      <c r="HJ373">
        <v>26.0813</v>
      </c>
      <c r="HK373">
        <v>47.0442</v>
      </c>
      <c r="HL373">
        <v>21.6169</v>
      </c>
      <c r="HM373">
        <v>100</v>
      </c>
      <c r="HN373">
        <v>24.7414</v>
      </c>
      <c r="HO373">
        <v>1155.36</v>
      </c>
      <c r="HP373">
        <v>24.1479</v>
      </c>
      <c r="HQ373">
        <v>101.118</v>
      </c>
      <c r="HR373">
        <v>101.041</v>
      </c>
    </row>
    <row r="374" spans="1:226">
      <c r="A374">
        <v>358</v>
      </c>
      <c r="B374">
        <v>1679431339.1</v>
      </c>
      <c r="C374">
        <v>9426</v>
      </c>
      <c r="D374" t="s">
        <v>1076</v>
      </c>
      <c r="E374" t="s">
        <v>1077</v>
      </c>
      <c r="F374">
        <v>5</v>
      </c>
      <c r="G374" t="s">
        <v>747</v>
      </c>
      <c r="H374" t="s">
        <v>354</v>
      </c>
      <c r="I374">
        <v>1679431331.314285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1171.289983410479</v>
      </c>
      <c r="AK374">
        <v>1151.940303030303</v>
      </c>
      <c r="AL374">
        <v>3.351624965005514</v>
      </c>
      <c r="AM374">
        <v>64.85092903669198</v>
      </c>
      <c r="AN374">
        <f>(AP374 - AO374 + BO374*1E3/(8.314*(BQ374+273.15)) * AR374/BN374 * AQ374) * BN374/(100*BB374) * 1000/(1000 - AP374)</f>
        <v>0</v>
      </c>
      <c r="AO374">
        <v>24.07434550608176</v>
      </c>
      <c r="AP374">
        <v>24.2750131868132</v>
      </c>
      <c r="AQ374">
        <v>-1.126546912943276E-05</v>
      </c>
      <c r="AR374">
        <v>96.61974573591498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1.1</v>
      </c>
      <c r="BC374">
        <v>0.5</v>
      </c>
      <c r="BD374" t="s">
        <v>355</v>
      </c>
      <c r="BE374">
        <v>2</v>
      </c>
      <c r="BF374" t="b">
        <v>1</v>
      </c>
      <c r="BG374">
        <v>1679431331.314285</v>
      </c>
      <c r="BH374">
        <v>1099.876071428572</v>
      </c>
      <c r="BI374">
        <v>1127.151428571429</v>
      </c>
      <c r="BJ374">
        <v>24.28449642857143</v>
      </c>
      <c r="BK374">
        <v>24.07587142857143</v>
      </c>
      <c r="BL374">
        <v>1104.795714285714</v>
      </c>
      <c r="BM374">
        <v>24.38051071428572</v>
      </c>
      <c r="BN374">
        <v>500.0659642857142</v>
      </c>
      <c r="BO374">
        <v>89.76118928571431</v>
      </c>
      <c r="BP374">
        <v>0.1000577857142857</v>
      </c>
      <c r="BQ374">
        <v>26.81980714285714</v>
      </c>
      <c r="BR374">
        <v>27.48591428571429</v>
      </c>
      <c r="BS374">
        <v>999.9000000000002</v>
      </c>
      <c r="BT374">
        <v>0</v>
      </c>
      <c r="BU374">
        <v>0</v>
      </c>
      <c r="BV374">
        <v>9984.794642857143</v>
      </c>
      <c r="BW374">
        <v>0</v>
      </c>
      <c r="BX374">
        <v>13.4898</v>
      </c>
      <c r="BY374">
        <v>-27.275325</v>
      </c>
      <c r="BZ374">
        <v>1127.25</v>
      </c>
      <c r="CA374">
        <v>1154.9575</v>
      </c>
      <c r="CB374">
        <v>0.2086192857142857</v>
      </c>
      <c r="CC374">
        <v>1127.151428571429</v>
      </c>
      <c r="CD374">
        <v>24.07587142857143</v>
      </c>
      <c r="CE374">
        <v>2.179805357142857</v>
      </c>
      <c r="CF374">
        <v>2.161079642857143</v>
      </c>
      <c r="CG374">
        <v>18.81466071428571</v>
      </c>
      <c r="CH374">
        <v>18.67666785714286</v>
      </c>
      <c r="CI374">
        <v>2000.006785714286</v>
      </c>
      <c r="CJ374">
        <v>0.9800047857142858</v>
      </c>
      <c r="CK374">
        <v>0.01999507142857143</v>
      </c>
      <c r="CL374">
        <v>0</v>
      </c>
      <c r="CM374">
        <v>2.272364285714286</v>
      </c>
      <c r="CN374">
        <v>0</v>
      </c>
      <c r="CO374">
        <v>2232.838571428571</v>
      </c>
      <c r="CP374">
        <v>16749.55</v>
      </c>
      <c r="CQ374">
        <v>38.47746428571428</v>
      </c>
      <c r="CR374">
        <v>39.11821428571428</v>
      </c>
      <c r="CS374">
        <v>38.65157142857142</v>
      </c>
      <c r="CT374">
        <v>38.1025</v>
      </c>
      <c r="CU374">
        <v>37.67378571428571</v>
      </c>
      <c r="CV374">
        <v>1960.013571428572</v>
      </c>
      <c r="CW374">
        <v>39.99178571428571</v>
      </c>
      <c r="CX374">
        <v>0</v>
      </c>
      <c r="CY374">
        <v>1679431346.7</v>
      </c>
      <c r="CZ374">
        <v>0</v>
      </c>
      <c r="DA374">
        <v>0</v>
      </c>
      <c r="DB374" t="s">
        <v>356</v>
      </c>
      <c r="DC374">
        <v>1678823626.5</v>
      </c>
      <c r="DD374">
        <v>1678823640.5</v>
      </c>
      <c r="DE374">
        <v>0</v>
      </c>
      <c r="DF374">
        <v>1.239</v>
      </c>
      <c r="DG374">
        <v>0.006</v>
      </c>
      <c r="DH374">
        <v>-2.298</v>
      </c>
      <c r="DI374">
        <v>-0.146</v>
      </c>
      <c r="DJ374">
        <v>420</v>
      </c>
      <c r="DK374">
        <v>21</v>
      </c>
      <c r="DL374">
        <v>0.57</v>
      </c>
      <c r="DM374">
        <v>0.05</v>
      </c>
      <c r="DN374">
        <v>-27.26642500000001</v>
      </c>
      <c r="DO374">
        <v>0.983536210131329</v>
      </c>
      <c r="DP374">
        <v>0.2032417658233661</v>
      </c>
      <c r="DQ374">
        <v>0</v>
      </c>
      <c r="DR374">
        <v>0.209905525</v>
      </c>
      <c r="DS374">
        <v>-0.02849960600375279</v>
      </c>
      <c r="DT374">
        <v>0.002879602550591833</v>
      </c>
      <c r="DU374">
        <v>1</v>
      </c>
      <c r="DV374">
        <v>1</v>
      </c>
      <c r="DW374">
        <v>2</v>
      </c>
      <c r="DX374" t="s">
        <v>357</v>
      </c>
      <c r="DY374">
        <v>2.98363</v>
      </c>
      <c r="DZ374">
        <v>2.71562</v>
      </c>
      <c r="EA374">
        <v>0.185554</v>
      </c>
      <c r="EB374">
        <v>0.186169</v>
      </c>
      <c r="EC374">
        <v>0.107708</v>
      </c>
      <c r="ED374">
        <v>0.104978</v>
      </c>
      <c r="EE374">
        <v>25914.3</v>
      </c>
      <c r="EF374">
        <v>25984.6</v>
      </c>
      <c r="EG374">
        <v>29568.2</v>
      </c>
      <c r="EH374">
        <v>29525.2</v>
      </c>
      <c r="EI374">
        <v>34949.2</v>
      </c>
      <c r="EJ374">
        <v>35117.2</v>
      </c>
      <c r="EK374">
        <v>41652.6</v>
      </c>
      <c r="EL374">
        <v>42070.2</v>
      </c>
      <c r="EM374">
        <v>1.97635</v>
      </c>
      <c r="EN374">
        <v>1.90702</v>
      </c>
      <c r="EO374">
        <v>0.109818</v>
      </c>
      <c r="EP374">
        <v>0</v>
      </c>
      <c r="EQ374">
        <v>25.6882</v>
      </c>
      <c r="ER374">
        <v>999.9</v>
      </c>
      <c r="ES374">
        <v>57.2</v>
      </c>
      <c r="ET374">
        <v>30.4</v>
      </c>
      <c r="EU374">
        <v>27.7813</v>
      </c>
      <c r="EV374">
        <v>62.7574</v>
      </c>
      <c r="EW374">
        <v>32.4279</v>
      </c>
      <c r="EX374">
        <v>1</v>
      </c>
      <c r="EY374">
        <v>-0.109123</v>
      </c>
      <c r="EZ374">
        <v>0.178091</v>
      </c>
      <c r="FA374">
        <v>20.3419</v>
      </c>
      <c r="FB374">
        <v>5.21654</v>
      </c>
      <c r="FC374">
        <v>12.0099</v>
      </c>
      <c r="FD374">
        <v>4.9895</v>
      </c>
      <c r="FE374">
        <v>3.28865</v>
      </c>
      <c r="FF374">
        <v>9999</v>
      </c>
      <c r="FG374">
        <v>9999</v>
      </c>
      <c r="FH374">
        <v>9999</v>
      </c>
      <c r="FI374">
        <v>999.9</v>
      </c>
      <c r="FJ374">
        <v>1.86737</v>
      </c>
      <c r="FK374">
        <v>1.86646</v>
      </c>
      <c r="FL374">
        <v>1.86596</v>
      </c>
      <c r="FM374">
        <v>1.86584</v>
      </c>
      <c r="FN374">
        <v>1.86768</v>
      </c>
      <c r="FO374">
        <v>1.87021</v>
      </c>
      <c r="FP374">
        <v>1.86882</v>
      </c>
      <c r="FQ374">
        <v>1.87027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-4.99</v>
      </c>
      <c r="GF374">
        <v>-0.0961</v>
      </c>
      <c r="GG374">
        <v>-1.841240210434717</v>
      </c>
      <c r="GH374">
        <v>-0.003310856085068561</v>
      </c>
      <c r="GI374">
        <v>6.863268723063948E-07</v>
      </c>
      <c r="GJ374">
        <v>-1.919107141366201E-10</v>
      </c>
      <c r="GK374">
        <v>-0.1688837207721138</v>
      </c>
      <c r="GL374">
        <v>-0.01731051475613908</v>
      </c>
      <c r="GM374">
        <v>0.001423790055903263</v>
      </c>
      <c r="GN374">
        <v>-2.424810517790065E-05</v>
      </c>
      <c r="GO374">
        <v>3</v>
      </c>
      <c r="GP374">
        <v>2318</v>
      </c>
      <c r="GQ374">
        <v>1</v>
      </c>
      <c r="GR374">
        <v>25</v>
      </c>
      <c r="GS374">
        <v>10128.5</v>
      </c>
      <c r="GT374">
        <v>10128.3</v>
      </c>
      <c r="GU374">
        <v>2.37427</v>
      </c>
      <c r="GV374">
        <v>2.20093</v>
      </c>
      <c r="GW374">
        <v>1.39648</v>
      </c>
      <c r="GX374">
        <v>2.35107</v>
      </c>
      <c r="GY374">
        <v>1.49536</v>
      </c>
      <c r="GZ374">
        <v>2.50244</v>
      </c>
      <c r="HA374">
        <v>35.2902</v>
      </c>
      <c r="HB374">
        <v>24.0787</v>
      </c>
      <c r="HC374">
        <v>18</v>
      </c>
      <c r="HD374">
        <v>528.091</v>
      </c>
      <c r="HE374">
        <v>439.816</v>
      </c>
      <c r="HF374">
        <v>24.7414</v>
      </c>
      <c r="HG374">
        <v>26.1306</v>
      </c>
      <c r="HH374">
        <v>29.9999</v>
      </c>
      <c r="HI374">
        <v>26.133</v>
      </c>
      <c r="HJ374">
        <v>26.0791</v>
      </c>
      <c r="HK374">
        <v>47.6176</v>
      </c>
      <c r="HL374">
        <v>21.3371</v>
      </c>
      <c r="HM374">
        <v>100</v>
      </c>
      <c r="HN374">
        <v>24.7542</v>
      </c>
      <c r="HO374">
        <v>1175.39</v>
      </c>
      <c r="HP374">
        <v>24.1601</v>
      </c>
      <c r="HQ374">
        <v>101.118</v>
      </c>
      <c r="HR374">
        <v>101.042</v>
      </c>
    </row>
    <row r="375" spans="1:226">
      <c r="A375">
        <v>359</v>
      </c>
      <c r="B375">
        <v>1679431344.1</v>
      </c>
      <c r="C375">
        <v>9431</v>
      </c>
      <c r="D375" t="s">
        <v>1078</v>
      </c>
      <c r="E375" t="s">
        <v>1079</v>
      </c>
      <c r="F375">
        <v>5</v>
      </c>
      <c r="G375" t="s">
        <v>747</v>
      </c>
      <c r="H375" t="s">
        <v>354</v>
      </c>
      <c r="I375">
        <v>1679431336.6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1188.997218824715</v>
      </c>
      <c r="AK375">
        <v>1169.407818181818</v>
      </c>
      <c r="AL375">
        <v>3.503201011955557</v>
      </c>
      <c r="AM375">
        <v>64.85092903669198</v>
      </c>
      <c r="AN375">
        <f>(AP375 - AO375 + BO375*1E3/(8.314*(BQ375+273.15)) * AR375/BN375 * AQ375) * BN375/(100*BB375) * 1000/(1000 - AP375)</f>
        <v>0</v>
      </c>
      <c r="AO375">
        <v>24.06928962687392</v>
      </c>
      <c r="AP375">
        <v>24.27166813186815</v>
      </c>
      <c r="AQ375">
        <v>-2.861320962265638E-05</v>
      </c>
      <c r="AR375">
        <v>96.61974573591498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1.1</v>
      </c>
      <c r="BC375">
        <v>0.5</v>
      </c>
      <c r="BD375" t="s">
        <v>355</v>
      </c>
      <c r="BE375">
        <v>2</v>
      </c>
      <c r="BF375" t="b">
        <v>1</v>
      </c>
      <c r="BG375">
        <v>1679431336.6</v>
      </c>
      <c r="BH375">
        <v>1117.5</v>
      </c>
      <c r="BI375">
        <v>1144.806296296296</v>
      </c>
      <c r="BJ375">
        <v>24.27803333333333</v>
      </c>
      <c r="BK375">
        <v>24.07315925925926</v>
      </c>
      <c r="BL375">
        <v>1122.464444444445</v>
      </c>
      <c r="BM375">
        <v>24.37411111111111</v>
      </c>
      <c r="BN375">
        <v>500.0592962962964</v>
      </c>
      <c r="BO375">
        <v>89.76041481481481</v>
      </c>
      <c r="BP375">
        <v>0.1000448740740741</v>
      </c>
      <c r="BQ375">
        <v>26.8175925925926</v>
      </c>
      <c r="BR375">
        <v>27.48477407407407</v>
      </c>
      <c r="BS375">
        <v>999.9000000000001</v>
      </c>
      <c r="BT375">
        <v>0</v>
      </c>
      <c r="BU375">
        <v>0</v>
      </c>
      <c r="BV375">
        <v>9994.115555555556</v>
      </c>
      <c r="BW375">
        <v>0</v>
      </c>
      <c r="BX375">
        <v>13.4898</v>
      </c>
      <c r="BY375">
        <v>-27.30689259259259</v>
      </c>
      <c r="BZ375">
        <v>1145.305555555556</v>
      </c>
      <c r="CA375">
        <v>1173.045185185185</v>
      </c>
      <c r="CB375">
        <v>0.2048682222222223</v>
      </c>
      <c r="CC375">
        <v>1144.806296296296</v>
      </c>
      <c r="CD375">
        <v>24.07315925925926</v>
      </c>
      <c r="CE375">
        <v>2.179205925925926</v>
      </c>
      <c r="CF375">
        <v>2.160816296296296</v>
      </c>
      <c r="CG375">
        <v>18.81025925925926</v>
      </c>
      <c r="CH375">
        <v>18.67472592592593</v>
      </c>
      <c r="CI375">
        <v>2000.017037037037</v>
      </c>
      <c r="CJ375">
        <v>0.9800053333333333</v>
      </c>
      <c r="CK375">
        <v>0.0199944962962963</v>
      </c>
      <c r="CL375">
        <v>0</v>
      </c>
      <c r="CM375">
        <v>2.276207407407408</v>
      </c>
      <c r="CN375">
        <v>0</v>
      </c>
      <c r="CO375">
        <v>2233.418888888889</v>
      </c>
      <c r="CP375">
        <v>16749.63703703704</v>
      </c>
      <c r="CQ375">
        <v>38.44874074074074</v>
      </c>
      <c r="CR375">
        <v>39.09466666666666</v>
      </c>
      <c r="CS375">
        <v>38.60859259259259</v>
      </c>
      <c r="CT375">
        <v>38.08066666666667</v>
      </c>
      <c r="CU375">
        <v>37.64796296296296</v>
      </c>
      <c r="CV375">
        <v>1960.024814814815</v>
      </c>
      <c r="CW375">
        <v>39.99222222222222</v>
      </c>
      <c r="CX375">
        <v>0</v>
      </c>
      <c r="CY375">
        <v>1679431351.5</v>
      </c>
      <c r="CZ375">
        <v>0</v>
      </c>
      <c r="DA375">
        <v>0</v>
      </c>
      <c r="DB375" t="s">
        <v>356</v>
      </c>
      <c r="DC375">
        <v>1678823626.5</v>
      </c>
      <c r="DD375">
        <v>1678823640.5</v>
      </c>
      <c r="DE375">
        <v>0</v>
      </c>
      <c r="DF375">
        <v>1.239</v>
      </c>
      <c r="DG375">
        <v>0.006</v>
      </c>
      <c r="DH375">
        <v>-2.298</v>
      </c>
      <c r="DI375">
        <v>-0.146</v>
      </c>
      <c r="DJ375">
        <v>420</v>
      </c>
      <c r="DK375">
        <v>21</v>
      </c>
      <c r="DL375">
        <v>0.57</v>
      </c>
      <c r="DM375">
        <v>0.05</v>
      </c>
      <c r="DN375">
        <v>-27.341695</v>
      </c>
      <c r="DO375">
        <v>-0.4829380863040243</v>
      </c>
      <c r="DP375">
        <v>0.2587909744852011</v>
      </c>
      <c r="DQ375">
        <v>0</v>
      </c>
      <c r="DR375">
        <v>0.207187575</v>
      </c>
      <c r="DS375">
        <v>-0.03989267166979433</v>
      </c>
      <c r="DT375">
        <v>0.003926618608214325</v>
      </c>
      <c r="DU375">
        <v>1</v>
      </c>
      <c r="DV375">
        <v>1</v>
      </c>
      <c r="DW375">
        <v>2</v>
      </c>
      <c r="DX375" t="s">
        <v>357</v>
      </c>
      <c r="DY375">
        <v>2.98362</v>
      </c>
      <c r="DZ375">
        <v>2.71555</v>
      </c>
      <c r="EA375">
        <v>0.187308</v>
      </c>
      <c r="EB375">
        <v>0.18784</v>
      </c>
      <c r="EC375">
        <v>0.107697</v>
      </c>
      <c r="ED375">
        <v>0.105006</v>
      </c>
      <c r="EE375">
        <v>25858.3</v>
      </c>
      <c r="EF375">
        <v>25931.3</v>
      </c>
      <c r="EG375">
        <v>29567.9</v>
      </c>
      <c r="EH375">
        <v>29525.3</v>
      </c>
      <c r="EI375">
        <v>34949</v>
      </c>
      <c r="EJ375">
        <v>35116.4</v>
      </c>
      <c r="EK375">
        <v>41651.9</v>
      </c>
      <c r="EL375">
        <v>42070.6</v>
      </c>
      <c r="EM375">
        <v>1.97663</v>
      </c>
      <c r="EN375">
        <v>1.90733</v>
      </c>
      <c r="EO375">
        <v>0.109624</v>
      </c>
      <c r="EP375">
        <v>0</v>
      </c>
      <c r="EQ375">
        <v>25.6859</v>
      </c>
      <c r="ER375">
        <v>999.9</v>
      </c>
      <c r="ES375">
        <v>57.2</v>
      </c>
      <c r="ET375">
        <v>30.3</v>
      </c>
      <c r="EU375">
        <v>27.6229</v>
      </c>
      <c r="EV375">
        <v>62.5874</v>
      </c>
      <c r="EW375">
        <v>33.101</v>
      </c>
      <c r="EX375">
        <v>1</v>
      </c>
      <c r="EY375">
        <v>-0.109164</v>
      </c>
      <c r="EZ375">
        <v>0.157459</v>
      </c>
      <c r="FA375">
        <v>20.3419</v>
      </c>
      <c r="FB375">
        <v>5.21699</v>
      </c>
      <c r="FC375">
        <v>12.0099</v>
      </c>
      <c r="FD375">
        <v>4.9897</v>
      </c>
      <c r="FE375">
        <v>3.28865</v>
      </c>
      <c r="FF375">
        <v>9999</v>
      </c>
      <c r="FG375">
        <v>9999</v>
      </c>
      <c r="FH375">
        <v>9999</v>
      </c>
      <c r="FI375">
        <v>999.9</v>
      </c>
      <c r="FJ375">
        <v>1.86737</v>
      </c>
      <c r="FK375">
        <v>1.86646</v>
      </c>
      <c r="FL375">
        <v>1.86594</v>
      </c>
      <c r="FM375">
        <v>1.86584</v>
      </c>
      <c r="FN375">
        <v>1.86768</v>
      </c>
      <c r="FO375">
        <v>1.8702</v>
      </c>
      <c r="FP375">
        <v>1.86883</v>
      </c>
      <c r="FQ375">
        <v>1.87027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-5.02</v>
      </c>
      <c r="GF375">
        <v>-0.09619999999999999</v>
      </c>
      <c r="GG375">
        <v>-1.841240210434717</v>
      </c>
      <c r="GH375">
        <v>-0.003310856085068561</v>
      </c>
      <c r="GI375">
        <v>6.863268723063948E-07</v>
      </c>
      <c r="GJ375">
        <v>-1.919107141366201E-10</v>
      </c>
      <c r="GK375">
        <v>-0.1688837207721138</v>
      </c>
      <c r="GL375">
        <v>-0.01731051475613908</v>
      </c>
      <c r="GM375">
        <v>0.001423790055903263</v>
      </c>
      <c r="GN375">
        <v>-2.424810517790065E-05</v>
      </c>
      <c r="GO375">
        <v>3</v>
      </c>
      <c r="GP375">
        <v>2318</v>
      </c>
      <c r="GQ375">
        <v>1</v>
      </c>
      <c r="GR375">
        <v>25</v>
      </c>
      <c r="GS375">
        <v>10128.6</v>
      </c>
      <c r="GT375">
        <v>10128.4</v>
      </c>
      <c r="GU375">
        <v>2.40356</v>
      </c>
      <c r="GV375">
        <v>2.20093</v>
      </c>
      <c r="GW375">
        <v>1.39648</v>
      </c>
      <c r="GX375">
        <v>2.34985</v>
      </c>
      <c r="GY375">
        <v>1.49536</v>
      </c>
      <c r="GZ375">
        <v>2.53418</v>
      </c>
      <c r="HA375">
        <v>35.2902</v>
      </c>
      <c r="HB375">
        <v>24.0787</v>
      </c>
      <c r="HC375">
        <v>18</v>
      </c>
      <c r="HD375">
        <v>528.266</v>
      </c>
      <c r="HE375">
        <v>439.994</v>
      </c>
      <c r="HF375">
        <v>24.752</v>
      </c>
      <c r="HG375">
        <v>26.129</v>
      </c>
      <c r="HH375">
        <v>29.9999</v>
      </c>
      <c r="HI375">
        <v>26.1324</v>
      </c>
      <c r="HJ375">
        <v>26.0788</v>
      </c>
      <c r="HK375">
        <v>48.1402</v>
      </c>
      <c r="HL375">
        <v>21.3371</v>
      </c>
      <c r="HM375">
        <v>100</v>
      </c>
      <c r="HN375">
        <v>24.7634</v>
      </c>
      <c r="HO375">
        <v>1188.76</v>
      </c>
      <c r="HP375">
        <v>24.1667</v>
      </c>
      <c r="HQ375">
        <v>101.117</v>
      </c>
      <c r="HR375">
        <v>101.043</v>
      </c>
    </row>
    <row r="376" spans="1:226">
      <c r="A376">
        <v>360</v>
      </c>
      <c r="B376">
        <v>1679431349.1</v>
      </c>
      <c r="C376">
        <v>9436</v>
      </c>
      <c r="D376" t="s">
        <v>1080</v>
      </c>
      <c r="E376" t="s">
        <v>1081</v>
      </c>
      <c r="F376">
        <v>5</v>
      </c>
      <c r="G376" t="s">
        <v>747</v>
      </c>
      <c r="H376" t="s">
        <v>354</v>
      </c>
      <c r="I376">
        <v>1679431341.314285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1206.008220643548</v>
      </c>
      <c r="AK376">
        <v>1186.544787878787</v>
      </c>
      <c r="AL376">
        <v>3.433155562119746</v>
      </c>
      <c r="AM376">
        <v>64.85092903669198</v>
      </c>
      <c r="AN376">
        <f>(AP376 - AO376 + BO376*1E3/(8.314*(BQ376+273.15)) * AR376/BN376 * AQ376) * BN376/(100*BB376) * 1000/(1000 - AP376)</f>
        <v>0</v>
      </c>
      <c r="AO376">
        <v>24.08778526757253</v>
      </c>
      <c r="AP376">
        <v>24.2764098901099</v>
      </c>
      <c r="AQ376">
        <v>5.146069980407699E-06</v>
      </c>
      <c r="AR376">
        <v>96.61974573591498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1.1</v>
      </c>
      <c r="BC376">
        <v>0.5</v>
      </c>
      <c r="BD376" t="s">
        <v>355</v>
      </c>
      <c r="BE376">
        <v>2</v>
      </c>
      <c r="BF376" t="b">
        <v>1</v>
      </c>
      <c r="BG376">
        <v>1679431341.314285</v>
      </c>
      <c r="BH376">
        <v>1133.263571428572</v>
      </c>
      <c r="BI376">
        <v>1160.630714285714</v>
      </c>
      <c r="BJ376">
        <v>24.27505</v>
      </c>
      <c r="BK376">
        <v>24.080225</v>
      </c>
      <c r="BL376">
        <v>1138.2675</v>
      </c>
      <c r="BM376">
        <v>24.37115357142857</v>
      </c>
      <c r="BN376">
        <v>500.0611785714285</v>
      </c>
      <c r="BO376">
        <v>89.75904285714286</v>
      </c>
      <c r="BP376">
        <v>0.1000670321428572</v>
      </c>
      <c r="BQ376">
        <v>26.81562142857143</v>
      </c>
      <c r="BR376">
        <v>27.47946785714285</v>
      </c>
      <c r="BS376">
        <v>999.9000000000002</v>
      </c>
      <c r="BT376">
        <v>0</v>
      </c>
      <c r="BU376">
        <v>0</v>
      </c>
      <c r="BV376">
        <v>9995.6875</v>
      </c>
      <c r="BW376">
        <v>0</v>
      </c>
      <c r="BX376">
        <v>13.4898</v>
      </c>
      <c r="BY376">
        <v>-27.36750714285714</v>
      </c>
      <c r="BZ376">
        <v>1161.458214285714</v>
      </c>
      <c r="CA376">
        <v>1189.268571428571</v>
      </c>
      <c r="CB376">
        <v>0.19481925</v>
      </c>
      <c r="CC376">
        <v>1160.630714285714</v>
      </c>
      <c r="CD376">
        <v>24.080225</v>
      </c>
      <c r="CE376">
        <v>2.178905357142857</v>
      </c>
      <c r="CF376">
        <v>2.161418214285714</v>
      </c>
      <c r="CG376">
        <v>18.80804642857143</v>
      </c>
      <c r="CH376">
        <v>18.67917857142857</v>
      </c>
      <c r="CI376">
        <v>2000.018928571428</v>
      </c>
      <c r="CJ376">
        <v>0.9800061785714286</v>
      </c>
      <c r="CK376">
        <v>0.01999362142857142</v>
      </c>
      <c r="CL376">
        <v>0</v>
      </c>
      <c r="CM376">
        <v>2.294603571428571</v>
      </c>
      <c r="CN376">
        <v>0</v>
      </c>
      <c r="CO376">
        <v>2233.954285714286</v>
      </c>
      <c r="CP376">
        <v>16749.65714285714</v>
      </c>
      <c r="CQ376">
        <v>38.41264285714286</v>
      </c>
      <c r="CR376">
        <v>39.07549999999999</v>
      </c>
      <c r="CS376">
        <v>38.58449999999999</v>
      </c>
      <c r="CT376">
        <v>38.04653571428571</v>
      </c>
      <c r="CU376">
        <v>37.62492857142858</v>
      </c>
      <c r="CV376">
        <v>1960.028928571428</v>
      </c>
      <c r="CW376">
        <v>39.99</v>
      </c>
      <c r="CX376">
        <v>0</v>
      </c>
      <c r="CY376">
        <v>1679431356.3</v>
      </c>
      <c r="CZ376">
        <v>0</v>
      </c>
      <c r="DA376">
        <v>0</v>
      </c>
      <c r="DB376" t="s">
        <v>356</v>
      </c>
      <c r="DC376">
        <v>1678823626.5</v>
      </c>
      <c r="DD376">
        <v>1678823640.5</v>
      </c>
      <c r="DE376">
        <v>0</v>
      </c>
      <c r="DF376">
        <v>1.239</v>
      </c>
      <c r="DG376">
        <v>0.006</v>
      </c>
      <c r="DH376">
        <v>-2.298</v>
      </c>
      <c r="DI376">
        <v>-0.146</v>
      </c>
      <c r="DJ376">
        <v>420</v>
      </c>
      <c r="DK376">
        <v>21</v>
      </c>
      <c r="DL376">
        <v>0.57</v>
      </c>
      <c r="DM376">
        <v>0.05</v>
      </c>
      <c r="DN376">
        <v>-27.32003658536585</v>
      </c>
      <c r="DO376">
        <v>-1.119045993031396</v>
      </c>
      <c r="DP376">
        <v>0.2476642463203226</v>
      </c>
      <c r="DQ376">
        <v>0</v>
      </c>
      <c r="DR376">
        <v>0.1987099756097561</v>
      </c>
      <c r="DS376">
        <v>-0.111809477351916</v>
      </c>
      <c r="DT376">
        <v>0.01245750014167742</v>
      </c>
      <c r="DU376">
        <v>0</v>
      </c>
      <c r="DV376">
        <v>0</v>
      </c>
      <c r="DW376">
        <v>2</v>
      </c>
      <c r="DX376" t="s">
        <v>381</v>
      </c>
      <c r="DY376">
        <v>2.9839</v>
      </c>
      <c r="DZ376">
        <v>2.71567</v>
      </c>
      <c r="EA376">
        <v>0.189024</v>
      </c>
      <c r="EB376">
        <v>0.189547</v>
      </c>
      <c r="EC376">
        <v>0.107712</v>
      </c>
      <c r="ED376">
        <v>0.105075</v>
      </c>
      <c r="EE376">
        <v>25803.6</v>
      </c>
      <c r="EF376">
        <v>25876.9</v>
      </c>
      <c r="EG376">
        <v>29567.7</v>
      </c>
      <c r="EH376">
        <v>29525.3</v>
      </c>
      <c r="EI376">
        <v>34948.4</v>
      </c>
      <c r="EJ376">
        <v>35113.6</v>
      </c>
      <c r="EK376">
        <v>41651.9</v>
      </c>
      <c r="EL376">
        <v>42070.5</v>
      </c>
      <c r="EM376">
        <v>1.97645</v>
      </c>
      <c r="EN376">
        <v>1.90733</v>
      </c>
      <c r="EO376">
        <v>0.108894</v>
      </c>
      <c r="EP376">
        <v>0</v>
      </c>
      <c r="EQ376">
        <v>25.6837</v>
      </c>
      <c r="ER376">
        <v>999.9</v>
      </c>
      <c r="ES376">
        <v>57.2</v>
      </c>
      <c r="ET376">
        <v>30.4</v>
      </c>
      <c r="EU376">
        <v>27.7804</v>
      </c>
      <c r="EV376">
        <v>62.7774</v>
      </c>
      <c r="EW376">
        <v>32.4119</v>
      </c>
      <c r="EX376">
        <v>1</v>
      </c>
      <c r="EY376">
        <v>-0.109654</v>
      </c>
      <c r="EZ376">
        <v>0.158167</v>
      </c>
      <c r="FA376">
        <v>20.3419</v>
      </c>
      <c r="FB376">
        <v>5.21699</v>
      </c>
      <c r="FC376">
        <v>12.0099</v>
      </c>
      <c r="FD376">
        <v>4.9896</v>
      </c>
      <c r="FE376">
        <v>3.28865</v>
      </c>
      <c r="FF376">
        <v>9999</v>
      </c>
      <c r="FG376">
        <v>9999</v>
      </c>
      <c r="FH376">
        <v>9999</v>
      </c>
      <c r="FI376">
        <v>999.9</v>
      </c>
      <c r="FJ376">
        <v>1.86738</v>
      </c>
      <c r="FK376">
        <v>1.86646</v>
      </c>
      <c r="FL376">
        <v>1.86596</v>
      </c>
      <c r="FM376">
        <v>1.86584</v>
      </c>
      <c r="FN376">
        <v>1.86768</v>
      </c>
      <c r="FO376">
        <v>1.87021</v>
      </c>
      <c r="FP376">
        <v>1.86882</v>
      </c>
      <c r="FQ376">
        <v>1.87027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-5.07</v>
      </c>
      <c r="GF376">
        <v>-0.0961</v>
      </c>
      <c r="GG376">
        <v>-1.841240210434717</v>
      </c>
      <c r="GH376">
        <v>-0.003310856085068561</v>
      </c>
      <c r="GI376">
        <v>6.863268723063948E-07</v>
      </c>
      <c r="GJ376">
        <v>-1.919107141366201E-10</v>
      </c>
      <c r="GK376">
        <v>-0.1688837207721138</v>
      </c>
      <c r="GL376">
        <v>-0.01731051475613908</v>
      </c>
      <c r="GM376">
        <v>0.001423790055903263</v>
      </c>
      <c r="GN376">
        <v>-2.424810517790065E-05</v>
      </c>
      <c r="GO376">
        <v>3</v>
      </c>
      <c r="GP376">
        <v>2318</v>
      </c>
      <c r="GQ376">
        <v>1</v>
      </c>
      <c r="GR376">
        <v>25</v>
      </c>
      <c r="GS376">
        <v>10128.7</v>
      </c>
      <c r="GT376">
        <v>10128.5</v>
      </c>
      <c r="GU376">
        <v>2.4292</v>
      </c>
      <c r="GV376">
        <v>2.20703</v>
      </c>
      <c r="GW376">
        <v>1.39648</v>
      </c>
      <c r="GX376">
        <v>2.35107</v>
      </c>
      <c r="GY376">
        <v>1.49536</v>
      </c>
      <c r="GZ376">
        <v>2.5</v>
      </c>
      <c r="HA376">
        <v>35.3133</v>
      </c>
      <c r="HB376">
        <v>24.0787</v>
      </c>
      <c r="HC376">
        <v>18</v>
      </c>
      <c r="HD376">
        <v>528.1319999999999</v>
      </c>
      <c r="HE376">
        <v>439.98</v>
      </c>
      <c r="HF376">
        <v>24.7632</v>
      </c>
      <c r="HG376">
        <v>26.1273</v>
      </c>
      <c r="HH376">
        <v>29.9999</v>
      </c>
      <c r="HI376">
        <v>26.1302</v>
      </c>
      <c r="HJ376">
        <v>26.077</v>
      </c>
      <c r="HK376">
        <v>48.6362</v>
      </c>
      <c r="HL376">
        <v>21.3371</v>
      </c>
      <c r="HM376">
        <v>100</v>
      </c>
      <c r="HN376">
        <v>24.7854</v>
      </c>
      <c r="HO376">
        <v>1202.11</v>
      </c>
      <c r="HP376">
        <v>24.1694</v>
      </c>
      <c r="HQ376">
        <v>101.117</v>
      </c>
      <c r="HR376">
        <v>101.043</v>
      </c>
    </row>
    <row r="377" spans="1:226">
      <c r="A377">
        <v>361</v>
      </c>
      <c r="B377">
        <v>1679431354.1</v>
      </c>
      <c r="C377">
        <v>9441</v>
      </c>
      <c r="D377" t="s">
        <v>1082</v>
      </c>
      <c r="E377" t="s">
        <v>1083</v>
      </c>
      <c r="F377">
        <v>5</v>
      </c>
      <c r="G377" t="s">
        <v>747</v>
      </c>
      <c r="H377" t="s">
        <v>354</v>
      </c>
      <c r="I377">
        <v>1679431346.6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1223.319227930541</v>
      </c>
      <c r="AK377">
        <v>1203.754484848485</v>
      </c>
      <c r="AL377">
        <v>3.428376253279907</v>
      </c>
      <c r="AM377">
        <v>64.85092903669198</v>
      </c>
      <c r="AN377">
        <f>(AP377 - AO377 + BO377*1E3/(8.314*(BQ377+273.15)) * AR377/BN377 * AQ377) * BN377/(100*BB377) * 1000/(1000 - AP377)</f>
        <v>0</v>
      </c>
      <c r="AO377">
        <v>24.10478281624167</v>
      </c>
      <c r="AP377">
        <v>24.28522197802198</v>
      </c>
      <c r="AQ377">
        <v>2.18466611186208E-05</v>
      </c>
      <c r="AR377">
        <v>96.61974573591498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1.1</v>
      </c>
      <c r="BC377">
        <v>0.5</v>
      </c>
      <c r="BD377" t="s">
        <v>355</v>
      </c>
      <c r="BE377">
        <v>2</v>
      </c>
      <c r="BF377" t="b">
        <v>1</v>
      </c>
      <c r="BG377">
        <v>1679431346.6</v>
      </c>
      <c r="BH377">
        <v>1151.019259259259</v>
      </c>
      <c r="BI377">
        <v>1178.434074074074</v>
      </c>
      <c r="BJ377">
        <v>24.27599259259259</v>
      </c>
      <c r="BK377">
        <v>24.09125925925926</v>
      </c>
      <c r="BL377">
        <v>1156.067777777778</v>
      </c>
      <c r="BM377">
        <v>24.37207407407407</v>
      </c>
      <c r="BN377">
        <v>500.0645185185185</v>
      </c>
      <c r="BO377">
        <v>89.75834444444445</v>
      </c>
      <c r="BP377">
        <v>0.1000367222222222</v>
      </c>
      <c r="BQ377">
        <v>26.81271111111112</v>
      </c>
      <c r="BR377">
        <v>27.47465555555555</v>
      </c>
      <c r="BS377">
        <v>999.9000000000001</v>
      </c>
      <c r="BT377">
        <v>0</v>
      </c>
      <c r="BU377">
        <v>0</v>
      </c>
      <c r="BV377">
        <v>9995.050000000001</v>
      </c>
      <c r="BW377">
        <v>0</v>
      </c>
      <c r="BX377">
        <v>13.4898</v>
      </c>
      <c r="BY377">
        <v>-27.41462592592593</v>
      </c>
      <c r="BZ377">
        <v>1179.658148148148</v>
      </c>
      <c r="CA377">
        <v>1207.524444444444</v>
      </c>
      <c r="CB377">
        <v>0.1847188518518518</v>
      </c>
      <c r="CC377">
        <v>1178.434074074074</v>
      </c>
      <c r="CD377">
        <v>24.09125925925926</v>
      </c>
      <c r="CE377">
        <v>2.178972222222222</v>
      </c>
      <c r="CF377">
        <v>2.162391851851852</v>
      </c>
      <c r="CG377">
        <v>18.80853333333334</v>
      </c>
      <c r="CH377">
        <v>18.68638148148148</v>
      </c>
      <c r="CI377">
        <v>2000.025555555555</v>
      </c>
      <c r="CJ377">
        <v>0.9800057777777776</v>
      </c>
      <c r="CK377">
        <v>0.01999402222222222</v>
      </c>
      <c r="CL377">
        <v>0</v>
      </c>
      <c r="CM377">
        <v>2.271966666666666</v>
      </c>
      <c r="CN377">
        <v>0</v>
      </c>
      <c r="CO377">
        <v>2234.519259259259</v>
      </c>
      <c r="CP377">
        <v>16749.71481481481</v>
      </c>
      <c r="CQ377">
        <v>38.3864074074074</v>
      </c>
      <c r="CR377">
        <v>39.05051851851852</v>
      </c>
      <c r="CS377">
        <v>38.54592592592593</v>
      </c>
      <c r="CT377">
        <v>38.02296296296296</v>
      </c>
      <c r="CU377">
        <v>37.59933333333333</v>
      </c>
      <c r="CV377">
        <v>1960.035555555555</v>
      </c>
      <c r="CW377">
        <v>39.99</v>
      </c>
      <c r="CX377">
        <v>0</v>
      </c>
      <c r="CY377">
        <v>1679431361.1</v>
      </c>
      <c r="CZ377">
        <v>0</v>
      </c>
      <c r="DA377">
        <v>0</v>
      </c>
      <c r="DB377" t="s">
        <v>356</v>
      </c>
      <c r="DC377">
        <v>1678823626.5</v>
      </c>
      <c r="DD377">
        <v>1678823640.5</v>
      </c>
      <c r="DE377">
        <v>0</v>
      </c>
      <c r="DF377">
        <v>1.239</v>
      </c>
      <c r="DG377">
        <v>0.006</v>
      </c>
      <c r="DH377">
        <v>-2.298</v>
      </c>
      <c r="DI377">
        <v>-0.146</v>
      </c>
      <c r="DJ377">
        <v>420</v>
      </c>
      <c r="DK377">
        <v>21</v>
      </c>
      <c r="DL377">
        <v>0.57</v>
      </c>
      <c r="DM377">
        <v>0.05</v>
      </c>
      <c r="DN377">
        <v>-27.34738536585366</v>
      </c>
      <c r="DO377">
        <v>-1.010834843205598</v>
      </c>
      <c r="DP377">
        <v>0.2478809869438977</v>
      </c>
      <c r="DQ377">
        <v>0</v>
      </c>
      <c r="DR377">
        <v>0.1920861707317073</v>
      </c>
      <c r="DS377">
        <v>-0.1300949059233454</v>
      </c>
      <c r="DT377">
        <v>0.01387690164846226</v>
      </c>
      <c r="DU377">
        <v>0</v>
      </c>
      <c r="DV377">
        <v>0</v>
      </c>
      <c r="DW377">
        <v>2</v>
      </c>
      <c r="DX377" t="s">
        <v>381</v>
      </c>
      <c r="DY377">
        <v>2.9837</v>
      </c>
      <c r="DZ377">
        <v>2.71563</v>
      </c>
      <c r="EA377">
        <v>0.190736</v>
      </c>
      <c r="EB377">
        <v>0.191151</v>
      </c>
      <c r="EC377">
        <v>0.107743</v>
      </c>
      <c r="ED377">
        <v>0.105084</v>
      </c>
      <c r="EE377">
        <v>25749.7</v>
      </c>
      <c r="EF377">
        <v>25825.9</v>
      </c>
      <c r="EG377">
        <v>29568.3</v>
      </c>
      <c r="EH377">
        <v>29525.5</v>
      </c>
      <c r="EI377">
        <v>34948</v>
      </c>
      <c r="EJ377">
        <v>35113.4</v>
      </c>
      <c r="EK377">
        <v>41652.8</v>
      </c>
      <c r="EL377">
        <v>42070.7</v>
      </c>
      <c r="EM377">
        <v>1.97645</v>
      </c>
      <c r="EN377">
        <v>1.90733</v>
      </c>
      <c r="EO377">
        <v>0.109542</v>
      </c>
      <c r="EP377">
        <v>0</v>
      </c>
      <c r="EQ377">
        <v>25.6823</v>
      </c>
      <c r="ER377">
        <v>999.9</v>
      </c>
      <c r="ES377">
        <v>57.2</v>
      </c>
      <c r="ET377">
        <v>30.3</v>
      </c>
      <c r="EU377">
        <v>27.621</v>
      </c>
      <c r="EV377">
        <v>62.7574</v>
      </c>
      <c r="EW377">
        <v>32.9087</v>
      </c>
      <c r="EX377">
        <v>1</v>
      </c>
      <c r="EY377">
        <v>-0.109708</v>
      </c>
      <c r="EZ377">
        <v>0.100449</v>
      </c>
      <c r="FA377">
        <v>20.342</v>
      </c>
      <c r="FB377">
        <v>5.21579</v>
      </c>
      <c r="FC377">
        <v>12.0099</v>
      </c>
      <c r="FD377">
        <v>4.98905</v>
      </c>
      <c r="FE377">
        <v>3.28842</v>
      </c>
      <c r="FF377">
        <v>9999</v>
      </c>
      <c r="FG377">
        <v>9999</v>
      </c>
      <c r="FH377">
        <v>9999</v>
      </c>
      <c r="FI377">
        <v>999.9</v>
      </c>
      <c r="FJ377">
        <v>1.86737</v>
      </c>
      <c r="FK377">
        <v>1.86646</v>
      </c>
      <c r="FL377">
        <v>1.86594</v>
      </c>
      <c r="FM377">
        <v>1.86584</v>
      </c>
      <c r="FN377">
        <v>1.86768</v>
      </c>
      <c r="FO377">
        <v>1.87018</v>
      </c>
      <c r="FP377">
        <v>1.86882</v>
      </c>
      <c r="FQ377">
        <v>1.87027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-5.11</v>
      </c>
      <c r="GF377">
        <v>-0.096</v>
      </c>
      <c r="GG377">
        <v>-1.841240210434717</v>
      </c>
      <c r="GH377">
        <v>-0.003310856085068561</v>
      </c>
      <c r="GI377">
        <v>6.863268723063948E-07</v>
      </c>
      <c r="GJ377">
        <v>-1.919107141366201E-10</v>
      </c>
      <c r="GK377">
        <v>-0.1688837207721138</v>
      </c>
      <c r="GL377">
        <v>-0.01731051475613908</v>
      </c>
      <c r="GM377">
        <v>0.001423790055903263</v>
      </c>
      <c r="GN377">
        <v>-2.424810517790065E-05</v>
      </c>
      <c r="GO377">
        <v>3</v>
      </c>
      <c r="GP377">
        <v>2318</v>
      </c>
      <c r="GQ377">
        <v>1</v>
      </c>
      <c r="GR377">
        <v>25</v>
      </c>
      <c r="GS377">
        <v>10128.8</v>
      </c>
      <c r="GT377">
        <v>10128.6</v>
      </c>
      <c r="GU377">
        <v>2.45483</v>
      </c>
      <c r="GV377">
        <v>2.19849</v>
      </c>
      <c r="GW377">
        <v>1.39648</v>
      </c>
      <c r="GX377">
        <v>2.35229</v>
      </c>
      <c r="GY377">
        <v>1.49536</v>
      </c>
      <c r="GZ377">
        <v>2.48779</v>
      </c>
      <c r="HA377">
        <v>35.2902</v>
      </c>
      <c r="HB377">
        <v>24.0787</v>
      </c>
      <c r="HC377">
        <v>18</v>
      </c>
      <c r="HD377">
        <v>528.126</v>
      </c>
      <c r="HE377">
        <v>439.969</v>
      </c>
      <c r="HF377">
        <v>24.7796</v>
      </c>
      <c r="HG377">
        <v>26.1251</v>
      </c>
      <c r="HH377">
        <v>29.9999</v>
      </c>
      <c r="HI377">
        <v>26.1297</v>
      </c>
      <c r="HJ377">
        <v>26.0755</v>
      </c>
      <c r="HK377">
        <v>49.1792</v>
      </c>
      <c r="HL377">
        <v>21.3371</v>
      </c>
      <c r="HM377">
        <v>100</v>
      </c>
      <c r="HN377">
        <v>24.8077</v>
      </c>
      <c r="HO377">
        <v>1222.16</v>
      </c>
      <c r="HP377">
        <v>24.1685</v>
      </c>
      <c r="HQ377">
        <v>101.119</v>
      </c>
      <c r="HR377">
        <v>101.043</v>
      </c>
    </row>
    <row r="378" spans="1:226">
      <c r="A378">
        <v>362</v>
      </c>
      <c r="B378">
        <v>1679431359.1</v>
      </c>
      <c r="C378">
        <v>9446</v>
      </c>
      <c r="D378" t="s">
        <v>1084</v>
      </c>
      <c r="E378" t="s">
        <v>1085</v>
      </c>
      <c r="F378">
        <v>5</v>
      </c>
      <c r="G378" t="s">
        <v>747</v>
      </c>
      <c r="H378" t="s">
        <v>354</v>
      </c>
      <c r="I378">
        <v>1679431351.314285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1238.944313949168</v>
      </c>
      <c r="AK378">
        <v>1220.203393939393</v>
      </c>
      <c r="AL378">
        <v>3.279451035284937</v>
      </c>
      <c r="AM378">
        <v>64.85092903669198</v>
      </c>
      <c r="AN378">
        <f>(AP378 - AO378 + BO378*1E3/(8.314*(BQ378+273.15)) * AR378/BN378 * AQ378) * BN378/(100*BB378) * 1000/(1000 - AP378)</f>
        <v>0</v>
      </c>
      <c r="AO378">
        <v>24.10504431549144</v>
      </c>
      <c r="AP378">
        <v>24.28872857142859</v>
      </c>
      <c r="AQ378">
        <v>1.357163535742378E-05</v>
      </c>
      <c r="AR378">
        <v>96.61974573591498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1.1</v>
      </c>
      <c r="BC378">
        <v>0.5</v>
      </c>
      <c r="BD378" t="s">
        <v>355</v>
      </c>
      <c r="BE378">
        <v>2</v>
      </c>
      <c r="BF378" t="b">
        <v>1</v>
      </c>
      <c r="BG378">
        <v>1679431351.314285</v>
      </c>
      <c r="BH378">
        <v>1166.728928571428</v>
      </c>
      <c r="BI378">
        <v>1193.748571428571</v>
      </c>
      <c r="BJ378">
        <v>24.28091785714286</v>
      </c>
      <c r="BK378">
        <v>24.10142142857143</v>
      </c>
      <c r="BL378">
        <v>1171.816785714286</v>
      </c>
      <c r="BM378">
        <v>24.37695714285715</v>
      </c>
      <c r="BN378">
        <v>500.06975</v>
      </c>
      <c r="BO378">
        <v>89.75842499999999</v>
      </c>
      <c r="BP378">
        <v>0.0999849892857143</v>
      </c>
      <c r="BQ378">
        <v>26.81109642857143</v>
      </c>
      <c r="BR378">
        <v>27.47055714285714</v>
      </c>
      <c r="BS378">
        <v>999.9000000000002</v>
      </c>
      <c r="BT378">
        <v>0</v>
      </c>
      <c r="BU378">
        <v>0</v>
      </c>
      <c r="BV378">
        <v>9997.146785714285</v>
      </c>
      <c r="BW378">
        <v>0</v>
      </c>
      <c r="BX378">
        <v>13.4898</v>
      </c>
      <c r="BY378">
        <v>-27.01911785714286</v>
      </c>
      <c r="BZ378">
        <v>1195.764285714286</v>
      </c>
      <c r="CA378">
        <v>1223.229642857143</v>
      </c>
      <c r="CB378">
        <v>0.1794894642857143</v>
      </c>
      <c r="CC378">
        <v>1193.748571428571</v>
      </c>
      <c r="CD378">
        <v>24.10142142857143</v>
      </c>
      <c r="CE378">
        <v>2.179417142857143</v>
      </c>
      <c r="CF378">
        <v>2.163306428571429</v>
      </c>
      <c r="CG378">
        <v>18.81180357142857</v>
      </c>
      <c r="CH378">
        <v>18.69314285714286</v>
      </c>
      <c r="CI378">
        <v>2000.002142857143</v>
      </c>
      <c r="CJ378">
        <v>0.9800054285714284</v>
      </c>
      <c r="CK378">
        <v>0.01999437142857143</v>
      </c>
      <c r="CL378">
        <v>0</v>
      </c>
      <c r="CM378">
        <v>2.277467857142857</v>
      </c>
      <c r="CN378">
        <v>0</v>
      </c>
      <c r="CO378">
        <v>2234.9</v>
      </c>
      <c r="CP378">
        <v>16749.51428571429</v>
      </c>
      <c r="CQ378">
        <v>38.35025</v>
      </c>
      <c r="CR378">
        <v>39.031</v>
      </c>
      <c r="CS378">
        <v>38.52657142857142</v>
      </c>
      <c r="CT378">
        <v>38.00442857142857</v>
      </c>
      <c r="CU378">
        <v>37.57778571428571</v>
      </c>
      <c r="CV378">
        <v>1960.012142857143</v>
      </c>
      <c r="CW378">
        <v>39.99</v>
      </c>
      <c r="CX378">
        <v>0</v>
      </c>
      <c r="CY378">
        <v>1679431366.5</v>
      </c>
      <c r="CZ378">
        <v>0</v>
      </c>
      <c r="DA378">
        <v>0</v>
      </c>
      <c r="DB378" t="s">
        <v>356</v>
      </c>
      <c r="DC378">
        <v>1678823626.5</v>
      </c>
      <c r="DD378">
        <v>1678823640.5</v>
      </c>
      <c r="DE378">
        <v>0</v>
      </c>
      <c r="DF378">
        <v>1.239</v>
      </c>
      <c r="DG378">
        <v>0.006</v>
      </c>
      <c r="DH378">
        <v>-2.298</v>
      </c>
      <c r="DI378">
        <v>-0.146</v>
      </c>
      <c r="DJ378">
        <v>420</v>
      </c>
      <c r="DK378">
        <v>21</v>
      </c>
      <c r="DL378">
        <v>0.57</v>
      </c>
      <c r="DM378">
        <v>0.05</v>
      </c>
      <c r="DN378">
        <v>-27.193025</v>
      </c>
      <c r="DO378">
        <v>4.16733433395882</v>
      </c>
      <c r="DP378">
        <v>0.4729425857067643</v>
      </c>
      <c r="DQ378">
        <v>0</v>
      </c>
      <c r="DR378">
        <v>0.1851337</v>
      </c>
      <c r="DS378">
        <v>-0.07518207129455934</v>
      </c>
      <c r="DT378">
        <v>0.01089533818933584</v>
      </c>
      <c r="DU378">
        <v>1</v>
      </c>
      <c r="DV378">
        <v>1</v>
      </c>
      <c r="DW378">
        <v>2</v>
      </c>
      <c r="DX378" t="s">
        <v>357</v>
      </c>
      <c r="DY378">
        <v>2.98367</v>
      </c>
      <c r="DZ378">
        <v>2.71563</v>
      </c>
      <c r="EA378">
        <v>0.19236</v>
      </c>
      <c r="EB378">
        <v>0.192719</v>
      </c>
      <c r="EC378">
        <v>0.107752</v>
      </c>
      <c r="ED378">
        <v>0.105077</v>
      </c>
      <c r="EE378">
        <v>25698.3</v>
      </c>
      <c r="EF378">
        <v>25776.1</v>
      </c>
      <c r="EG378">
        <v>29568.6</v>
      </c>
      <c r="EH378">
        <v>29525.8</v>
      </c>
      <c r="EI378">
        <v>34948</v>
      </c>
      <c r="EJ378">
        <v>35114.2</v>
      </c>
      <c r="EK378">
        <v>41653.2</v>
      </c>
      <c r="EL378">
        <v>42071.2</v>
      </c>
      <c r="EM378">
        <v>1.9765</v>
      </c>
      <c r="EN378">
        <v>1.9076</v>
      </c>
      <c r="EO378">
        <v>0.109691</v>
      </c>
      <c r="EP378">
        <v>0</v>
      </c>
      <c r="EQ378">
        <v>25.6815</v>
      </c>
      <c r="ER378">
        <v>999.9</v>
      </c>
      <c r="ES378">
        <v>57.2</v>
      </c>
      <c r="ET378">
        <v>30.4</v>
      </c>
      <c r="EU378">
        <v>27.7815</v>
      </c>
      <c r="EV378">
        <v>62.9474</v>
      </c>
      <c r="EW378">
        <v>32.8926</v>
      </c>
      <c r="EX378">
        <v>1</v>
      </c>
      <c r="EY378">
        <v>-0.109799</v>
      </c>
      <c r="EZ378">
        <v>0.0737772</v>
      </c>
      <c r="FA378">
        <v>20.3419</v>
      </c>
      <c r="FB378">
        <v>5.21609</v>
      </c>
      <c r="FC378">
        <v>12.0099</v>
      </c>
      <c r="FD378">
        <v>4.98925</v>
      </c>
      <c r="FE378">
        <v>3.28842</v>
      </c>
      <c r="FF378">
        <v>9999</v>
      </c>
      <c r="FG378">
        <v>9999</v>
      </c>
      <c r="FH378">
        <v>9999</v>
      </c>
      <c r="FI378">
        <v>999.9</v>
      </c>
      <c r="FJ378">
        <v>1.86737</v>
      </c>
      <c r="FK378">
        <v>1.86646</v>
      </c>
      <c r="FL378">
        <v>1.86592</v>
      </c>
      <c r="FM378">
        <v>1.86584</v>
      </c>
      <c r="FN378">
        <v>1.86768</v>
      </c>
      <c r="FO378">
        <v>1.87018</v>
      </c>
      <c r="FP378">
        <v>1.86882</v>
      </c>
      <c r="FQ378">
        <v>1.87026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-5.15</v>
      </c>
      <c r="GF378">
        <v>-0.096</v>
      </c>
      <c r="GG378">
        <v>-1.841240210434717</v>
      </c>
      <c r="GH378">
        <v>-0.003310856085068561</v>
      </c>
      <c r="GI378">
        <v>6.863268723063948E-07</v>
      </c>
      <c r="GJ378">
        <v>-1.919107141366201E-10</v>
      </c>
      <c r="GK378">
        <v>-0.1688837207721138</v>
      </c>
      <c r="GL378">
        <v>-0.01731051475613908</v>
      </c>
      <c r="GM378">
        <v>0.001423790055903263</v>
      </c>
      <c r="GN378">
        <v>-2.424810517790065E-05</v>
      </c>
      <c r="GO378">
        <v>3</v>
      </c>
      <c r="GP378">
        <v>2318</v>
      </c>
      <c r="GQ378">
        <v>1</v>
      </c>
      <c r="GR378">
        <v>25</v>
      </c>
      <c r="GS378">
        <v>10128.9</v>
      </c>
      <c r="GT378">
        <v>10128.6</v>
      </c>
      <c r="GU378">
        <v>2.48047</v>
      </c>
      <c r="GV378">
        <v>2.20215</v>
      </c>
      <c r="GW378">
        <v>1.39648</v>
      </c>
      <c r="GX378">
        <v>2.35107</v>
      </c>
      <c r="GY378">
        <v>1.49536</v>
      </c>
      <c r="GZ378">
        <v>2.50732</v>
      </c>
      <c r="HA378">
        <v>35.2902</v>
      </c>
      <c r="HB378">
        <v>24.0787</v>
      </c>
      <c r="HC378">
        <v>18</v>
      </c>
      <c r="HD378">
        <v>528.144</v>
      </c>
      <c r="HE378">
        <v>440.129</v>
      </c>
      <c r="HF378">
        <v>24.8038</v>
      </c>
      <c r="HG378">
        <v>26.1234</v>
      </c>
      <c r="HH378">
        <v>29.9999</v>
      </c>
      <c r="HI378">
        <v>26.128</v>
      </c>
      <c r="HJ378">
        <v>26.0748</v>
      </c>
      <c r="HK378">
        <v>49.6799</v>
      </c>
      <c r="HL378">
        <v>21.3371</v>
      </c>
      <c r="HM378">
        <v>100</v>
      </c>
      <c r="HN378">
        <v>24.8257</v>
      </c>
      <c r="HO378">
        <v>1235.51</v>
      </c>
      <c r="HP378">
        <v>24.1681</v>
      </c>
      <c r="HQ378">
        <v>101.12</v>
      </c>
      <c r="HR378">
        <v>101.044</v>
      </c>
    </row>
    <row r="379" spans="1:226">
      <c r="A379">
        <v>363</v>
      </c>
      <c r="B379">
        <v>1679431364.1</v>
      </c>
      <c r="C379">
        <v>9451</v>
      </c>
      <c r="D379" t="s">
        <v>1086</v>
      </c>
      <c r="E379" t="s">
        <v>1087</v>
      </c>
      <c r="F379">
        <v>5</v>
      </c>
      <c r="G379" t="s">
        <v>747</v>
      </c>
      <c r="H379" t="s">
        <v>354</v>
      </c>
      <c r="I379">
        <v>1679431356.6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1255.781492876352</v>
      </c>
      <c r="AK379">
        <v>1236.707878787878</v>
      </c>
      <c r="AL379">
        <v>3.313785493585647</v>
      </c>
      <c r="AM379">
        <v>64.85092903669198</v>
      </c>
      <c r="AN379">
        <f>(AP379 - AO379 + BO379*1E3/(8.314*(BQ379+273.15)) * AR379/BN379 * AQ379) * BN379/(100*BB379) * 1000/(1000 - AP379)</f>
        <v>0</v>
      </c>
      <c r="AO379">
        <v>24.10323699305585</v>
      </c>
      <c r="AP379">
        <v>24.29193956043957</v>
      </c>
      <c r="AQ379">
        <v>1.198099521838243E-05</v>
      </c>
      <c r="AR379">
        <v>96.61974573591498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1.1</v>
      </c>
      <c r="BC379">
        <v>0.5</v>
      </c>
      <c r="BD379" t="s">
        <v>355</v>
      </c>
      <c r="BE379">
        <v>2</v>
      </c>
      <c r="BF379" t="b">
        <v>1</v>
      </c>
      <c r="BG379">
        <v>1679431356.6</v>
      </c>
      <c r="BH379">
        <v>1184.069259259259</v>
      </c>
      <c r="BI379">
        <v>1210.865925925926</v>
      </c>
      <c r="BJ379">
        <v>24.28691481481482</v>
      </c>
      <c r="BK379">
        <v>24.10475555555556</v>
      </c>
      <c r="BL379">
        <v>1189.2</v>
      </c>
      <c r="BM379">
        <v>24.38289629629629</v>
      </c>
      <c r="BN379">
        <v>500.0609259259259</v>
      </c>
      <c r="BO379">
        <v>89.75903333333333</v>
      </c>
      <c r="BP379">
        <v>0.09999172592592592</v>
      </c>
      <c r="BQ379">
        <v>26.81051851851852</v>
      </c>
      <c r="BR379">
        <v>27.4735037037037</v>
      </c>
      <c r="BS379">
        <v>999.9000000000001</v>
      </c>
      <c r="BT379">
        <v>0</v>
      </c>
      <c r="BU379">
        <v>0</v>
      </c>
      <c r="BV379">
        <v>9997.61925925926</v>
      </c>
      <c r="BW379">
        <v>0</v>
      </c>
      <c r="BX379">
        <v>13.4898</v>
      </c>
      <c r="BY379">
        <v>-26.79542222222222</v>
      </c>
      <c r="BZ379">
        <v>1213.543333333333</v>
      </c>
      <c r="CA379">
        <v>1240.773703703704</v>
      </c>
      <c r="CB379">
        <v>0.1821475555555555</v>
      </c>
      <c r="CC379">
        <v>1210.865925925926</v>
      </c>
      <c r="CD379">
        <v>24.10475555555556</v>
      </c>
      <c r="CE379">
        <v>2.17997</v>
      </c>
      <c r="CF379">
        <v>2.16362074074074</v>
      </c>
      <c r="CG379">
        <v>18.81586296296296</v>
      </c>
      <c r="CH379">
        <v>18.69546666666667</v>
      </c>
      <c r="CI379">
        <v>2000.018148148148</v>
      </c>
      <c r="CJ379">
        <v>0.980005222222222</v>
      </c>
      <c r="CK379">
        <v>0.01999457777777778</v>
      </c>
      <c r="CL379">
        <v>0</v>
      </c>
      <c r="CM379">
        <v>2.232051851851852</v>
      </c>
      <c r="CN379">
        <v>0</v>
      </c>
      <c r="CO379">
        <v>2235.393703703704</v>
      </c>
      <c r="CP379">
        <v>16749.64814814815</v>
      </c>
      <c r="CQ379">
        <v>38.32603703703703</v>
      </c>
      <c r="CR379">
        <v>39.00451851851852</v>
      </c>
      <c r="CS379">
        <v>38.49525925925926</v>
      </c>
      <c r="CT379">
        <v>37.98366666666666</v>
      </c>
      <c r="CU379">
        <v>37.53903703703703</v>
      </c>
      <c r="CV379">
        <v>1960.028148148148</v>
      </c>
      <c r="CW379">
        <v>39.99</v>
      </c>
      <c r="CX379">
        <v>0</v>
      </c>
      <c r="CY379">
        <v>1679431371.3</v>
      </c>
      <c r="CZ379">
        <v>0</v>
      </c>
      <c r="DA379">
        <v>0</v>
      </c>
      <c r="DB379" t="s">
        <v>356</v>
      </c>
      <c r="DC379">
        <v>1678823626.5</v>
      </c>
      <c r="DD379">
        <v>1678823640.5</v>
      </c>
      <c r="DE379">
        <v>0</v>
      </c>
      <c r="DF379">
        <v>1.239</v>
      </c>
      <c r="DG379">
        <v>0.006</v>
      </c>
      <c r="DH379">
        <v>-2.298</v>
      </c>
      <c r="DI379">
        <v>-0.146</v>
      </c>
      <c r="DJ379">
        <v>420</v>
      </c>
      <c r="DK379">
        <v>21</v>
      </c>
      <c r="DL379">
        <v>0.57</v>
      </c>
      <c r="DM379">
        <v>0.05</v>
      </c>
      <c r="DN379">
        <v>-26.95466585365853</v>
      </c>
      <c r="DO379">
        <v>3.191512891986034</v>
      </c>
      <c r="DP379">
        <v>0.4296630555133311</v>
      </c>
      <c r="DQ379">
        <v>0</v>
      </c>
      <c r="DR379">
        <v>0.181334756097561</v>
      </c>
      <c r="DS379">
        <v>0.02464718466898976</v>
      </c>
      <c r="DT379">
        <v>0.005819861635185731</v>
      </c>
      <c r="DU379">
        <v>1</v>
      </c>
      <c r="DV379">
        <v>1</v>
      </c>
      <c r="DW379">
        <v>2</v>
      </c>
      <c r="DX379" t="s">
        <v>357</v>
      </c>
      <c r="DY379">
        <v>2.98385</v>
      </c>
      <c r="DZ379">
        <v>2.71564</v>
      </c>
      <c r="EA379">
        <v>0.193983</v>
      </c>
      <c r="EB379">
        <v>0.194354</v>
      </c>
      <c r="EC379">
        <v>0.107761</v>
      </c>
      <c r="ED379">
        <v>0.105124</v>
      </c>
      <c r="EE379">
        <v>25646.5</v>
      </c>
      <c r="EF379">
        <v>25723.9</v>
      </c>
      <c r="EG379">
        <v>29568.3</v>
      </c>
      <c r="EH379">
        <v>29525.7</v>
      </c>
      <c r="EI379">
        <v>34947.3</v>
      </c>
      <c r="EJ379">
        <v>35112.2</v>
      </c>
      <c r="EK379">
        <v>41652.8</v>
      </c>
      <c r="EL379">
        <v>42071.1</v>
      </c>
      <c r="EM379">
        <v>1.9766</v>
      </c>
      <c r="EN379">
        <v>1.9076</v>
      </c>
      <c r="EO379">
        <v>0.109367</v>
      </c>
      <c r="EP379">
        <v>0</v>
      </c>
      <c r="EQ379">
        <v>25.683</v>
      </c>
      <c r="ER379">
        <v>999.9</v>
      </c>
      <c r="ES379">
        <v>57.2</v>
      </c>
      <c r="ET379">
        <v>30.4</v>
      </c>
      <c r="EU379">
        <v>27.7801</v>
      </c>
      <c r="EV379">
        <v>62.5974</v>
      </c>
      <c r="EW379">
        <v>32.508</v>
      </c>
      <c r="EX379">
        <v>1</v>
      </c>
      <c r="EY379">
        <v>-0.110193</v>
      </c>
      <c r="EZ379">
        <v>0.0644363</v>
      </c>
      <c r="FA379">
        <v>20.3422</v>
      </c>
      <c r="FB379">
        <v>5.21594</v>
      </c>
      <c r="FC379">
        <v>12.0099</v>
      </c>
      <c r="FD379">
        <v>4.98895</v>
      </c>
      <c r="FE379">
        <v>3.2884</v>
      </c>
      <c r="FF379">
        <v>9999</v>
      </c>
      <c r="FG379">
        <v>9999</v>
      </c>
      <c r="FH379">
        <v>9999</v>
      </c>
      <c r="FI379">
        <v>999.9</v>
      </c>
      <c r="FJ379">
        <v>1.86737</v>
      </c>
      <c r="FK379">
        <v>1.86646</v>
      </c>
      <c r="FL379">
        <v>1.86593</v>
      </c>
      <c r="FM379">
        <v>1.86584</v>
      </c>
      <c r="FN379">
        <v>1.86768</v>
      </c>
      <c r="FO379">
        <v>1.87018</v>
      </c>
      <c r="FP379">
        <v>1.86887</v>
      </c>
      <c r="FQ379">
        <v>1.87026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-5.19</v>
      </c>
      <c r="GF379">
        <v>-0.096</v>
      </c>
      <c r="GG379">
        <v>-1.841240210434717</v>
      </c>
      <c r="GH379">
        <v>-0.003310856085068561</v>
      </c>
      <c r="GI379">
        <v>6.863268723063948E-07</v>
      </c>
      <c r="GJ379">
        <v>-1.919107141366201E-10</v>
      </c>
      <c r="GK379">
        <v>-0.1688837207721138</v>
      </c>
      <c r="GL379">
        <v>-0.01731051475613908</v>
      </c>
      <c r="GM379">
        <v>0.001423790055903263</v>
      </c>
      <c r="GN379">
        <v>-2.424810517790065E-05</v>
      </c>
      <c r="GO379">
        <v>3</v>
      </c>
      <c r="GP379">
        <v>2318</v>
      </c>
      <c r="GQ379">
        <v>1</v>
      </c>
      <c r="GR379">
        <v>25</v>
      </c>
      <c r="GS379">
        <v>10129</v>
      </c>
      <c r="GT379">
        <v>10128.7</v>
      </c>
      <c r="GU379">
        <v>2.50977</v>
      </c>
      <c r="GV379">
        <v>2.20459</v>
      </c>
      <c r="GW379">
        <v>1.39771</v>
      </c>
      <c r="GX379">
        <v>2.35107</v>
      </c>
      <c r="GY379">
        <v>1.49536</v>
      </c>
      <c r="GZ379">
        <v>2.54639</v>
      </c>
      <c r="HA379">
        <v>35.2902</v>
      </c>
      <c r="HB379">
        <v>24.0787</v>
      </c>
      <c r="HC379">
        <v>18</v>
      </c>
      <c r="HD379">
        <v>528.1950000000001</v>
      </c>
      <c r="HE379">
        <v>440.114</v>
      </c>
      <c r="HF379">
        <v>24.8242</v>
      </c>
      <c r="HG379">
        <v>26.1218</v>
      </c>
      <c r="HH379">
        <v>29.9998</v>
      </c>
      <c r="HI379">
        <v>26.1264</v>
      </c>
      <c r="HJ379">
        <v>26.0728</v>
      </c>
      <c r="HK379">
        <v>50.2603</v>
      </c>
      <c r="HL379">
        <v>21.0661</v>
      </c>
      <c r="HM379">
        <v>100</v>
      </c>
      <c r="HN379">
        <v>24.8408</v>
      </c>
      <c r="HO379">
        <v>1255.55</v>
      </c>
      <c r="HP379">
        <v>24.1704</v>
      </c>
      <c r="HQ379">
        <v>101.119</v>
      </c>
      <c r="HR379">
        <v>101.044</v>
      </c>
    </row>
    <row r="380" spans="1:226">
      <c r="A380">
        <v>364</v>
      </c>
      <c r="B380">
        <v>1679431369.1</v>
      </c>
      <c r="C380">
        <v>9456</v>
      </c>
      <c r="D380" t="s">
        <v>1088</v>
      </c>
      <c r="E380" t="s">
        <v>1089</v>
      </c>
      <c r="F380">
        <v>5</v>
      </c>
      <c r="G380" t="s">
        <v>747</v>
      </c>
      <c r="H380" t="s">
        <v>354</v>
      </c>
      <c r="I380">
        <v>1679431361.314285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1273.250882640664</v>
      </c>
      <c r="AK380">
        <v>1253.53509090909</v>
      </c>
      <c r="AL380">
        <v>3.371626183290949</v>
      </c>
      <c r="AM380">
        <v>64.85092903669198</v>
      </c>
      <c r="AN380">
        <f>(AP380 - AO380 + BO380*1E3/(8.314*(BQ380+273.15)) * AR380/BN380 * AQ380) * BN380/(100*BB380) * 1000/(1000 - AP380)</f>
        <v>0</v>
      </c>
      <c r="AO380">
        <v>24.13029490303438</v>
      </c>
      <c r="AP380">
        <v>24.30703956043958</v>
      </c>
      <c r="AQ380">
        <v>-1.628990962467223E-07</v>
      </c>
      <c r="AR380">
        <v>96.61974573591498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1.1</v>
      </c>
      <c r="BC380">
        <v>0.5</v>
      </c>
      <c r="BD380" t="s">
        <v>355</v>
      </c>
      <c r="BE380">
        <v>2</v>
      </c>
      <c r="BF380" t="b">
        <v>1</v>
      </c>
      <c r="BG380">
        <v>1679431361.314285</v>
      </c>
      <c r="BH380">
        <v>1199.365357142857</v>
      </c>
      <c r="BI380">
        <v>1226.200357142857</v>
      </c>
      <c r="BJ380">
        <v>24.29213571428572</v>
      </c>
      <c r="BK380">
        <v>24.11853571428572</v>
      </c>
      <c r="BL380">
        <v>1204.533928571429</v>
      </c>
      <c r="BM380">
        <v>24.38807857142857</v>
      </c>
      <c r="BN380">
        <v>500.0579642857143</v>
      </c>
      <c r="BO380">
        <v>89.759</v>
      </c>
      <c r="BP380">
        <v>0.09997944285714286</v>
      </c>
      <c r="BQ380">
        <v>26.81154642857143</v>
      </c>
      <c r="BR380">
        <v>27.47411428571428</v>
      </c>
      <c r="BS380">
        <v>999.9000000000002</v>
      </c>
      <c r="BT380">
        <v>0</v>
      </c>
      <c r="BU380">
        <v>0</v>
      </c>
      <c r="BV380">
        <v>9996.605</v>
      </c>
      <c r="BW380">
        <v>0</v>
      </c>
      <c r="BX380">
        <v>13.4898</v>
      </c>
      <c r="BY380">
        <v>-26.83470357142857</v>
      </c>
      <c r="BZ380">
        <v>1229.225714285714</v>
      </c>
      <c r="CA380">
        <v>1256.505357142857</v>
      </c>
      <c r="CB380">
        <v>0.1735916071428572</v>
      </c>
      <c r="CC380">
        <v>1226.200357142857</v>
      </c>
      <c r="CD380">
        <v>24.11853571428572</v>
      </c>
      <c r="CE380">
        <v>2.180437857142857</v>
      </c>
      <c r="CF380">
        <v>2.164856785714286</v>
      </c>
      <c r="CG380">
        <v>18.81930714285715</v>
      </c>
      <c r="CH380">
        <v>18.70458928571428</v>
      </c>
      <c r="CI380">
        <v>2000.019285714286</v>
      </c>
      <c r="CJ380">
        <v>0.9800049999999997</v>
      </c>
      <c r="CK380">
        <v>0.0199948</v>
      </c>
      <c r="CL380">
        <v>0</v>
      </c>
      <c r="CM380">
        <v>2.261053571428572</v>
      </c>
      <c r="CN380">
        <v>0</v>
      </c>
      <c r="CO380">
        <v>2235.767857142857</v>
      </c>
      <c r="CP380">
        <v>16749.65</v>
      </c>
      <c r="CQ380">
        <v>38.29210714285715</v>
      </c>
      <c r="CR380">
        <v>38.97525</v>
      </c>
      <c r="CS380">
        <v>38.47075</v>
      </c>
      <c r="CT380">
        <v>37.96399999999999</v>
      </c>
      <c r="CU380">
        <v>37.51992857142857</v>
      </c>
      <c r="CV380">
        <v>1960.029285714285</v>
      </c>
      <c r="CW380">
        <v>39.99</v>
      </c>
      <c r="CX380">
        <v>0</v>
      </c>
      <c r="CY380">
        <v>1679431376.1</v>
      </c>
      <c r="CZ380">
        <v>0</v>
      </c>
      <c r="DA380">
        <v>0</v>
      </c>
      <c r="DB380" t="s">
        <v>356</v>
      </c>
      <c r="DC380">
        <v>1678823626.5</v>
      </c>
      <c r="DD380">
        <v>1678823640.5</v>
      </c>
      <c r="DE380">
        <v>0</v>
      </c>
      <c r="DF380">
        <v>1.239</v>
      </c>
      <c r="DG380">
        <v>0.006</v>
      </c>
      <c r="DH380">
        <v>-2.298</v>
      </c>
      <c r="DI380">
        <v>-0.146</v>
      </c>
      <c r="DJ380">
        <v>420</v>
      </c>
      <c r="DK380">
        <v>21</v>
      </c>
      <c r="DL380">
        <v>0.57</v>
      </c>
      <c r="DM380">
        <v>0.05</v>
      </c>
      <c r="DN380">
        <v>-26.94340499999999</v>
      </c>
      <c r="DO380">
        <v>-0.05101013133211811</v>
      </c>
      <c r="DP380">
        <v>0.4380651361099168</v>
      </c>
      <c r="DQ380">
        <v>1</v>
      </c>
      <c r="DR380">
        <v>0.175271225</v>
      </c>
      <c r="DS380">
        <v>-0.0659733545966233</v>
      </c>
      <c r="DT380">
        <v>0.01348604442653127</v>
      </c>
      <c r="DU380">
        <v>1</v>
      </c>
      <c r="DV380">
        <v>2</v>
      </c>
      <c r="DW380">
        <v>2</v>
      </c>
      <c r="DX380" t="s">
        <v>392</v>
      </c>
      <c r="DY380">
        <v>2.98362</v>
      </c>
      <c r="DZ380">
        <v>2.71569</v>
      </c>
      <c r="EA380">
        <v>0.195623</v>
      </c>
      <c r="EB380">
        <v>0.196009</v>
      </c>
      <c r="EC380">
        <v>0.107811</v>
      </c>
      <c r="ED380">
        <v>0.105257</v>
      </c>
      <c r="EE380">
        <v>25594.4</v>
      </c>
      <c r="EF380">
        <v>25671.2</v>
      </c>
      <c r="EG380">
        <v>29568.4</v>
      </c>
      <c r="EH380">
        <v>29525.8</v>
      </c>
      <c r="EI380">
        <v>34945.5</v>
      </c>
      <c r="EJ380">
        <v>35106.8</v>
      </c>
      <c r="EK380">
        <v>41653</v>
      </c>
      <c r="EL380">
        <v>42071</v>
      </c>
      <c r="EM380">
        <v>1.9763</v>
      </c>
      <c r="EN380">
        <v>1.90777</v>
      </c>
      <c r="EO380">
        <v>0.109687</v>
      </c>
      <c r="EP380">
        <v>0</v>
      </c>
      <c r="EQ380">
        <v>25.6837</v>
      </c>
      <c r="ER380">
        <v>999.9</v>
      </c>
      <c r="ES380">
        <v>57.2</v>
      </c>
      <c r="ET380">
        <v>30.4</v>
      </c>
      <c r="EU380">
        <v>27.7818</v>
      </c>
      <c r="EV380">
        <v>62.6974</v>
      </c>
      <c r="EW380">
        <v>32.5881</v>
      </c>
      <c r="EX380">
        <v>1</v>
      </c>
      <c r="EY380">
        <v>-0.110376</v>
      </c>
      <c r="EZ380">
        <v>0.06947440000000001</v>
      </c>
      <c r="FA380">
        <v>20.3423</v>
      </c>
      <c r="FB380">
        <v>5.21624</v>
      </c>
      <c r="FC380">
        <v>12.0099</v>
      </c>
      <c r="FD380">
        <v>4.98925</v>
      </c>
      <c r="FE380">
        <v>3.28845</v>
      </c>
      <c r="FF380">
        <v>9999</v>
      </c>
      <c r="FG380">
        <v>9999</v>
      </c>
      <c r="FH380">
        <v>9999</v>
      </c>
      <c r="FI380">
        <v>999.9</v>
      </c>
      <c r="FJ380">
        <v>1.86737</v>
      </c>
      <c r="FK380">
        <v>1.86646</v>
      </c>
      <c r="FL380">
        <v>1.86594</v>
      </c>
      <c r="FM380">
        <v>1.86584</v>
      </c>
      <c r="FN380">
        <v>1.86768</v>
      </c>
      <c r="FO380">
        <v>1.87019</v>
      </c>
      <c r="FP380">
        <v>1.86881</v>
      </c>
      <c r="FQ380">
        <v>1.87026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-5.23</v>
      </c>
      <c r="GF380">
        <v>-0.0958</v>
      </c>
      <c r="GG380">
        <v>-1.841240210434717</v>
      </c>
      <c r="GH380">
        <v>-0.003310856085068561</v>
      </c>
      <c r="GI380">
        <v>6.863268723063948E-07</v>
      </c>
      <c r="GJ380">
        <v>-1.919107141366201E-10</v>
      </c>
      <c r="GK380">
        <v>-0.1688837207721138</v>
      </c>
      <c r="GL380">
        <v>-0.01731051475613908</v>
      </c>
      <c r="GM380">
        <v>0.001423790055903263</v>
      </c>
      <c r="GN380">
        <v>-2.424810517790065E-05</v>
      </c>
      <c r="GO380">
        <v>3</v>
      </c>
      <c r="GP380">
        <v>2318</v>
      </c>
      <c r="GQ380">
        <v>1</v>
      </c>
      <c r="GR380">
        <v>25</v>
      </c>
      <c r="GS380">
        <v>10129</v>
      </c>
      <c r="GT380">
        <v>10128.8</v>
      </c>
      <c r="GU380">
        <v>2.5354</v>
      </c>
      <c r="GV380">
        <v>2.20703</v>
      </c>
      <c r="GW380">
        <v>1.39771</v>
      </c>
      <c r="GX380">
        <v>2.34985</v>
      </c>
      <c r="GY380">
        <v>1.49536</v>
      </c>
      <c r="GZ380">
        <v>2.42432</v>
      </c>
      <c r="HA380">
        <v>35.2902</v>
      </c>
      <c r="HB380">
        <v>24.07</v>
      </c>
      <c r="HC380">
        <v>18</v>
      </c>
      <c r="HD380">
        <v>527.991</v>
      </c>
      <c r="HE380">
        <v>440.218</v>
      </c>
      <c r="HF380">
        <v>24.842</v>
      </c>
      <c r="HG380">
        <v>26.1201</v>
      </c>
      <c r="HH380">
        <v>29.9999</v>
      </c>
      <c r="HI380">
        <v>26.1258</v>
      </c>
      <c r="HJ380">
        <v>26.0726</v>
      </c>
      <c r="HK380">
        <v>50.7597</v>
      </c>
      <c r="HL380">
        <v>21.0661</v>
      </c>
      <c r="HM380">
        <v>100</v>
      </c>
      <c r="HN380">
        <v>24.8616</v>
      </c>
      <c r="HO380">
        <v>1268.91</v>
      </c>
      <c r="HP380">
        <v>24.167</v>
      </c>
      <c r="HQ380">
        <v>101.119</v>
      </c>
      <c r="HR380">
        <v>101.044</v>
      </c>
    </row>
    <row r="381" spans="1:226">
      <c r="A381">
        <v>365</v>
      </c>
      <c r="B381">
        <v>1679431374.1</v>
      </c>
      <c r="C381">
        <v>9461</v>
      </c>
      <c r="D381" t="s">
        <v>1090</v>
      </c>
      <c r="E381" t="s">
        <v>1091</v>
      </c>
      <c r="F381">
        <v>5</v>
      </c>
      <c r="G381" t="s">
        <v>747</v>
      </c>
      <c r="H381" t="s">
        <v>354</v>
      </c>
      <c r="I381">
        <v>1679431366.6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1290.314004477645</v>
      </c>
      <c r="AK381">
        <v>1270.630606060605</v>
      </c>
      <c r="AL381">
        <v>3.41246696631439</v>
      </c>
      <c r="AM381">
        <v>64.85092903669198</v>
      </c>
      <c r="AN381">
        <f>(AP381 - AO381 + BO381*1E3/(8.314*(BQ381+273.15)) * AR381/BN381 * AQ381) * BN381/(100*BB381) * 1000/(1000 - AP381)</f>
        <v>0</v>
      </c>
      <c r="AO381">
        <v>24.16533605745432</v>
      </c>
      <c r="AP381">
        <v>24.32425714285715</v>
      </c>
      <c r="AQ381">
        <v>5.111487372467962E-05</v>
      </c>
      <c r="AR381">
        <v>96.61974573591498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1.1</v>
      </c>
      <c r="BC381">
        <v>0.5</v>
      </c>
      <c r="BD381" t="s">
        <v>355</v>
      </c>
      <c r="BE381">
        <v>2</v>
      </c>
      <c r="BF381" t="b">
        <v>1</v>
      </c>
      <c r="BG381">
        <v>1679431366.6</v>
      </c>
      <c r="BH381">
        <v>1216.588518518518</v>
      </c>
      <c r="BI381">
        <v>1243.803703703704</v>
      </c>
      <c r="BJ381">
        <v>24.30262222222223</v>
      </c>
      <c r="BK381">
        <v>24.13982222222222</v>
      </c>
      <c r="BL381">
        <v>1221.799259259259</v>
      </c>
      <c r="BM381">
        <v>24.39846296296296</v>
      </c>
      <c r="BN381">
        <v>500.0548518518518</v>
      </c>
      <c r="BO381">
        <v>89.75774814814817</v>
      </c>
      <c r="BP381">
        <v>0.09996755185185187</v>
      </c>
      <c r="BQ381">
        <v>26.81467037037037</v>
      </c>
      <c r="BR381">
        <v>27.47827777777777</v>
      </c>
      <c r="BS381">
        <v>999.9000000000001</v>
      </c>
      <c r="BT381">
        <v>0</v>
      </c>
      <c r="BU381">
        <v>0</v>
      </c>
      <c r="BV381">
        <v>10002.63777777778</v>
      </c>
      <c r="BW381">
        <v>0</v>
      </c>
      <c r="BX381">
        <v>13.4898</v>
      </c>
      <c r="BY381">
        <v>-27.2152</v>
      </c>
      <c r="BZ381">
        <v>1246.89037037037</v>
      </c>
      <c r="CA381">
        <v>1274.571481481481</v>
      </c>
      <c r="CB381">
        <v>0.1627885185185185</v>
      </c>
      <c r="CC381">
        <v>1243.803703703704</v>
      </c>
      <c r="CD381">
        <v>24.13982222222222</v>
      </c>
      <c r="CE381">
        <v>2.181348148148148</v>
      </c>
      <c r="CF381">
        <v>2.166736666666667</v>
      </c>
      <c r="CG381">
        <v>18.82598148148148</v>
      </c>
      <c r="CH381">
        <v>18.71846666666667</v>
      </c>
      <c r="CI381">
        <v>2000.015925925926</v>
      </c>
      <c r="CJ381">
        <v>0.9800046666666665</v>
      </c>
      <c r="CK381">
        <v>0.01999513333333333</v>
      </c>
      <c r="CL381">
        <v>0</v>
      </c>
      <c r="CM381">
        <v>2.263981481481481</v>
      </c>
      <c r="CN381">
        <v>0</v>
      </c>
      <c r="CO381">
        <v>2236.229259259259</v>
      </c>
      <c r="CP381">
        <v>16749.61851851852</v>
      </c>
      <c r="CQ381">
        <v>38.26837037037038</v>
      </c>
      <c r="CR381">
        <v>38.95333333333333</v>
      </c>
      <c r="CS381">
        <v>38.43259259259258</v>
      </c>
      <c r="CT381">
        <v>37.93937037037037</v>
      </c>
      <c r="CU381">
        <v>37.47900000000001</v>
      </c>
      <c r="CV381">
        <v>1960.025925925926</v>
      </c>
      <c r="CW381">
        <v>39.99</v>
      </c>
      <c r="CX381">
        <v>0</v>
      </c>
      <c r="CY381">
        <v>1679431381.5</v>
      </c>
      <c r="CZ381">
        <v>0</v>
      </c>
      <c r="DA381">
        <v>0</v>
      </c>
      <c r="DB381" t="s">
        <v>356</v>
      </c>
      <c r="DC381">
        <v>1678823626.5</v>
      </c>
      <c r="DD381">
        <v>1678823640.5</v>
      </c>
      <c r="DE381">
        <v>0</v>
      </c>
      <c r="DF381">
        <v>1.239</v>
      </c>
      <c r="DG381">
        <v>0.006</v>
      </c>
      <c r="DH381">
        <v>-2.298</v>
      </c>
      <c r="DI381">
        <v>-0.146</v>
      </c>
      <c r="DJ381">
        <v>420</v>
      </c>
      <c r="DK381">
        <v>21</v>
      </c>
      <c r="DL381">
        <v>0.57</v>
      </c>
      <c r="DM381">
        <v>0.05</v>
      </c>
      <c r="DN381">
        <v>-26.970325</v>
      </c>
      <c r="DO381">
        <v>-4.330063789868593</v>
      </c>
      <c r="DP381">
        <v>0.461945046379978</v>
      </c>
      <c r="DQ381">
        <v>0</v>
      </c>
      <c r="DR381">
        <v>0.16876385</v>
      </c>
      <c r="DS381">
        <v>-0.1501476022514074</v>
      </c>
      <c r="DT381">
        <v>0.01753842628851004</v>
      </c>
      <c r="DU381">
        <v>0</v>
      </c>
      <c r="DV381">
        <v>0</v>
      </c>
      <c r="DW381">
        <v>2</v>
      </c>
      <c r="DX381" t="s">
        <v>381</v>
      </c>
      <c r="DY381">
        <v>2.98351</v>
      </c>
      <c r="DZ381">
        <v>2.71557</v>
      </c>
      <c r="EA381">
        <v>0.197272</v>
      </c>
      <c r="EB381">
        <v>0.197647</v>
      </c>
      <c r="EC381">
        <v>0.10786</v>
      </c>
      <c r="ED381">
        <v>0.105265</v>
      </c>
      <c r="EE381">
        <v>25542.6</v>
      </c>
      <c r="EF381">
        <v>25619.3</v>
      </c>
      <c r="EG381">
        <v>29569.1</v>
      </c>
      <c r="EH381">
        <v>29526.2</v>
      </c>
      <c r="EI381">
        <v>34944.2</v>
      </c>
      <c r="EJ381">
        <v>35107</v>
      </c>
      <c r="EK381">
        <v>41653.8</v>
      </c>
      <c r="EL381">
        <v>42071.6</v>
      </c>
      <c r="EM381">
        <v>1.9766</v>
      </c>
      <c r="EN381">
        <v>1.90772</v>
      </c>
      <c r="EO381">
        <v>0.109997</v>
      </c>
      <c r="EP381">
        <v>0</v>
      </c>
      <c r="EQ381">
        <v>25.6859</v>
      </c>
      <c r="ER381">
        <v>999.9</v>
      </c>
      <c r="ES381">
        <v>57.2</v>
      </c>
      <c r="ET381">
        <v>30.3</v>
      </c>
      <c r="EU381">
        <v>27.6199</v>
      </c>
      <c r="EV381">
        <v>62.8574</v>
      </c>
      <c r="EW381">
        <v>32.6883</v>
      </c>
      <c r="EX381">
        <v>1</v>
      </c>
      <c r="EY381">
        <v>-0.110396</v>
      </c>
      <c r="EZ381">
        <v>0.0399183</v>
      </c>
      <c r="FA381">
        <v>20.3421</v>
      </c>
      <c r="FB381">
        <v>5.21519</v>
      </c>
      <c r="FC381">
        <v>12.0099</v>
      </c>
      <c r="FD381">
        <v>4.9889</v>
      </c>
      <c r="FE381">
        <v>3.2883</v>
      </c>
      <c r="FF381">
        <v>9999</v>
      </c>
      <c r="FG381">
        <v>9999</v>
      </c>
      <c r="FH381">
        <v>9999</v>
      </c>
      <c r="FI381">
        <v>999.9</v>
      </c>
      <c r="FJ381">
        <v>1.86737</v>
      </c>
      <c r="FK381">
        <v>1.86646</v>
      </c>
      <c r="FL381">
        <v>1.86598</v>
      </c>
      <c r="FM381">
        <v>1.86584</v>
      </c>
      <c r="FN381">
        <v>1.86768</v>
      </c>
      <c r="FO381">
        <v>1.87021</v>
      </c>
      <c r="FP381">
        <v>1.86888</v>
      </c>
      <c r="FQ381">
        <v>1.87027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-5.28</v>
      </c>
      <c r="GF381">
        <v>-0.09569999999999999</v>
      </c>
      <c r="GG381">
        <v>-1.841240210434717</v>
      </c>
      <c r="GH381">
        <v>-0.003310856085068561</v>
      </c>
      <c r="GI381">
        <v>6.863268723063948E-07</v>
      </c>
      <c r="GJ381">
        <v>-1.919107141366201E-10</v>
      </c>
      <c r="GK381">
        <v>-0.1688837207721138</v>
      </c>
      <c r="GL381">
        <v>-0.01731051475613908</v>
      </c>
      <c r="GM381">
        <v>0.001423790055903263</v>
      </c>
      <c r="GN381">
        <v>-2.424810517790065E-05</v>
      </c>
      <c r="GO381">
        <v>3</v>
      </c>
      <c r="GP381">
        <v>2318</v>
      </c>
      <c r="GQ381">
        <v>1</v>
      </c>
      <c r="GR381">
        <v>25</v>
      </c>
      <c r="GS381">
        <v>10129.1</v>
      </c>
      <c r="GT381">
        <v>10128.9</v>
      </c>
      <c r="GU381">
        <v>2.56348</v>
      </c>
      <c r="GV381">
        <v>2.20459</v>
      </c>
      <c r="GW381">
        <v>1.39648</v>
      </c>
      <c r="GX381">
        <v>2.34863</v>
      </c>
      <c r="GY381">
        <v>1.49536</v>
      </c>
      <c r="GZ381">
        <v>2.38159</v>
      </c>
      <c r="HA381">
        <v>35.3133</v>
      </c>
      <c r="HB381">
        <v>24.07</v>
      </c>
      <c r="HC381">
        <v>18</v>
      </c>
      <c r="HD381">
        <v>528.169</v>
      </c>
      <c r="HE381">
        <v>440.17</v>
      </c>
      <c r="HF381">
        <v>24.8596</v>
      </c>
      <c r="HG381">
        <v>26.1184</v>
      </c>
      <c r="HH381">
        <v>29.9999</v>
      </c>
      <c r="HI381">
        <v>26.1236</v>
      </c>
      <c r="HJ381">
        <v>26.0704</v>
      </c>
      <c r="HK381">
        <v>51.3238</v>
      </c>
      <c r="HL381">
        <v>21.0661</v>
      </c>
      <c r="HM381">
        <v>100</v>
      </c>
      <c r="HN381">
        <v>24.8711</v>
      </c>
      <c r="HO381">
        <v>1288.96</v>
      </c>
      <c r="HP381">
        <v>24.167</v>
      </c>
      <c r="HQ381">
        <v>101.121</v>
      </c>
      <c r="HR381">
        <v>101.046</v>
      </c>
    </row>
    <row r="382" spans="1:226">
      <c r="A382">
        <v>366</v>
      </c>
      <c r="B382">
        <v>1679431379.1</v>
      </c>
      <c r="C382">
        <v>9466</v>
      </c>
      <c r="D382" t="s">
        <v>1092</v>
      </c>
      <c r="E382" t="s">
        <v>1093</v>
      </c>
      <c r="F382">
        <v>5</v>
      </c>
      <c r="G382" t="s">
        <v>747</v>
      </c>
      <c r="H382" t="s">
        <v>354</v>
      </c>
      <c r="I382">
        <v>1679431371.314285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1307.58143756951</v>
      </c>
      <c r="AK382">
        <v>1287.806666666666</v>
      </c>
      <c r="AL382">
        <v>3.433683815981587</v>
      </c>
      <c r="AM382">
        <v>64.85092903669198</v>
      </c>
      <c r="AN382">
        <f>(AP382 - AO382 + BO382*1E3/(8.314*(BQ382+273.15)) * AR382/BN382 * AQ382) * BN382/(100*BB382) * 1000/(1000 - AP382)</f>
        <v>0</v>
      </c>
      <c r="AO382">
        <v>24.16630704006781</v>
      </c>
      <c r="AP382">
        <v>24.33419450549451</v>
      </c>
      <c r="AQ382">
        <v>2.855867389711707E-05</v>
      </c>
      <c r="AR382">
        <v>96.61974573591498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1.1</v>
      </c>
      <c r="BC382">
        <v>0.5</v>
      </c>
      <c r="BD382" t="s">
        <v>355</v>
      </c>
      <c r="BE382">
        <v>2</v>
      </c>
      <c r="BF382" t="b">
        <v>1</v>
      </c>
      <c r="BG382">
        <v>1679431371.314285</v>
      </c>
      <c r="BH382">
        <v>1232.172142857143</v>
      </c>
      <c r="BI382">
        <v>1259.658214285714</v>
      </c>
      <c r="BJ382">
        <v>24.31495</v>
      </c>
      <c r="BK382">
        <v>24.158725</v>
      </c>
      <c r="BL382">
        <v>1237.421428571428</v>
      </c>
      <c r="BM382">
        <v>24.41068571428571</v>
      </c>
      <c r="BN382">
        <v>500.0623571428572</v>
      </c>
      <c r="BO382">
        <v>89.75631071428572</v>
      </c>
      <c r="BP382">
        <v>0.0999589642857143</v>
      </c>
      <c r="BQ382">
        <v>26.81776071428572</v>
      </c>
      <c r="BR382">
        <v>27.47959285714285</v>
      </c>
      <c r="BS382">
        <v>999.9000000000002</v>
      </c>
      <c r="BT382">
        <v>0</v>
      </c>
      <c r="BU382">
        <v>0</v>
      </c>
      <c r="BV382">
        <v>10002.1175</v>
      </c>
      <c r="BW382">
        <v>0</v>
      </c>
      <c r="BX382">
        <v>13.4897</v>
      </c>
      <c r="BY382">
        <v>-27.48739642857143</v>
      </c>
      <c r="BZ382">
        <v>1262.8775</v>
      </c>
      <c r="CA382">
        <v>1290.844285714285</v>
      </c>
      <c r="CB382">
        <v>0.1562146428571428</v>
      </c>
      <c r="CC382">
        <v>1259.658214285714</v>
      </c>
      <c r="CD382">
        <v>24.158725</v>
      </c>
      <c r="CE382">
        <v>2.182418571428571</v>
      </c>
      <c r="CF382">
        <v>2.168397857142857</v>
      </c>
      <c r="CG382">
        <v>18.83384285714286</v>
      </c>
      <c r="CH382">
        <v>18.73072142857143</v>
      </c>
      <c r="CI382">
        <v>2000.013214285714</v>
      </c>
      <c r="CJ382">
        <v>0.9800042499999998</v>
      </c>
      <c r="CK382">
        <v>0.01999555</v>
      </c>
      <c r="CL382">
        <v>0</v>
      </c>
      <c r="CM382">
        <v>2.3126</v>
      </c>
      <c r="CN382">
        <v>0</v>
      </c>
      <c r="CO382">
        <v>2236.5275</v>
      </c>
      <c r="CP382">
        <v>16749.59285714286</v>
      </c>
      <c r="CQ382">
        <v>38.22974999999999</v>
      </c>
      <c r="CR382">
        <v>38.91932142857143</v>
      </c>
      <c r="CS382">
        <v>38.40382142857143</v>
      </c>
      <c r="CT382">
        <v>37.91485714285714</v>
      </c>
      <c r="CU382">
        <v>37.4595</v>
      </c>
      <c r="CV382">
        <v>1960.023214285714</v>
      </c>
      <c r="CW382">
        <v>39.99</v>
      </c>
      <c r="CX382">
        <v>0</v>
      </c>
      <c r="CY382">
        <v>1679431386.3</v>
      </c>
      <c r="CZ382">
        <v>0</v>
      </c>
      <c r="DA382">
        <v>0</v>
      </c>
      <c r="DB382" t="s">
        <v>356</v>
      </c>
      <c r="DC382">
        <v>1678823626.5</v>
      </c>
      <c r="DD382">
        <v>1678823640.5</v>
      </c>
      <c r="DE382">
        <v>0</v>
      </c>
      <c r="DF382">
        <v>1.239</v>
      </c>
      <c r="DG382">
        <v>0.006</v>
      </c>
      <c r="DH382">
        <v>-2.298</v>
      </c>
      <c r="DI382">
        <v>-0.146</v>
      </c>
      <c r="DJ382">
        <v>420</v>
      </c>
      <c r="DK382">
        <v>21</v>
      </c>
      <c r="DL382">
        <v>0.57</v>
      </c>
      <c r="DM382">
        <v>0.05</v>
      </c>
      <c r="DN382">
        <v>-27.2766487804878</v>
      </c>
      <c r="DO382">
        <v>-3.580603484320666</v>
      </c>
      <c r="DP382">
        <v>0.3888776208036758</v>
      </c>
      <c r="DQ382">
        <v>0</v>
      </c>
      <c r="DR382">
        <v>0.1639422195121951</v>
      </c>
      <c r="DS382">
        <v>-0.08407837630662014</v>
      </c>
      <c r="DT382">
        <v>0.01553198680695186</v>
      </c>
      <c r="DU382">
        <v>1</v>
      </c>
      <c r="DV382">
        <v>1</v>
      </c>
      <c r="DW382">
        <v>2</v>
      </c>
      <c r="DX382" t="s">
        <v>357</v>
      </c>
      <c r="DY382">
        <v>2.98356</v>
      </c>
      <c r="DZ382">
        <v>2.71556</v>
      </c>
      <c r="EA382">
        <v>0.198919</v>
      </c>
      <c r="EB382">
        <v>0.199258</v>
      </c>
      <c r="EC382">
        <v>0.107888</v>
      </c>
      <c r="ED382">
        <v>0.105262</v>
      </c>
      <c r="EE382">
        <v>25490.7</v>
      </c>
      <c r="EF382">
        <v>25567.8</v>
      </c>
      <c r="EG382">
        <v>29569.6</v>
      </c>
      <c r="EH382">
        <v>29526.1</v>
      </c>
      <c r="EI382">
        <v>34943.9</v>
      </c>
      <c r="EJ382">
        <v>35106.9</v>
      </c>
      <c r="EK382">
        <v>41654.7</v>
      </c>
      <c r="EL382">
        <v>42071.2</v>
      </c>
      <c r="EM382">
        <v>1.97642</v>
      </c>
      <c r="EN382">
        <v>1.90772</v>
      </c>
      <c r="EO382">
        <v>0.109676</v>
      </c>
      <c r="EP382">
        <v>0</v>
      </c>
      <c r="EQ382">
        <v>25.6879</v>
      </c>
      <c r="ER382">
        <v>999.9</v>
      </c>
      <c r="ES382">
        <v>57.2</v>
      </c>
      <c r="ET382">
        <v>30.3</v>
      </c>
      <c r="EU382">
        <v>27.6221</v>
      </c>
      <c r="EV382">
        <v>62.7774</v>
      </c>
      <c r="EW382">
        <v>32.7324</v>
      </c>
      <c r="EX382">
        <v>1</v>
      </c>
      <c r="EY382">
        <v>-0.110971</v>
      </c>
      <c r="EZ382">
        <v>0.0625817</v>
      </c>
      <c r="FA382">
        <v>20.342</v>
      </c>
      <c r="FB382">
        <v>5.21684</v>
      </c>
      <c r="FC382">
        <v>12.0099</v>
      </c>
      <c r="FD382">
        <v>4.98935</v>
      </c>
      <c r="FE382">
        <v>3.28848</v>
      </c>
      <c r="FF382">
        <v>9999</v>
      </c>
      <c r="FG382">
        <v>9999</v>
      </c>
      <c r="FH382">
        <v>9999</v>
      </c>
      <c r="FI382">
        <v>999.9</v>
      </c>
      <c r="FJ382">
        <v>1.86738</v>
      </c>
      <c r="FK382">
        <v>1.86646</v>
      </c>
      <c r="FL382">
        <v>1.86596</v>
      </c>
      <c r="FM382">
        <v>1.86586</v>
      </c>
      <c r="FN382">
        <v>1.86768</v>
      </c>
      <c r="FO382">
        <v>1.87021</v>
      </c>
      <c r="FP382">
        <v>1.86887</v>
      </c>
      <c r="FQ382">
        <v>1.87026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-5.32</v>
      </c>
      <c r="GF382">
        <v>-0.0956</v>
      </c>
      <c r="GG382">
        <v>-1.841240210434717</v>
      </c>
      <c r="GH382">
        <v>-0.003310856085068561</v>
      </c>
      <c r="GI382">
        <v>6.863268723063948E-07</v>
      </c>
      <c r="GJ382">
        <v>-1.919107141366201E-10</v>
      </c>
      <c r="GK382">
        <v>-0.1688837207721138</v>
      </c>
      <c r="GL382">
        <v>-0.01731051475613908</v>
      </c>
      <c r="GM382">
        <v>0.001423790055903263</v>
      </c>
      <c r="GN382">
        <v>-2.424810517790065E-05</v>
      </c>
      <c r="GO382">
        <v>3</v>
      </c>
      <c r="GP382">
        <v>2318</v>
      </c>
      <c r="GQ382">
        <v>1</v>
      </c>
      <c r="GR382">
        <v>25</v>
      </c>
      <c r="GS382">
        <v>10129.2</v>
      </c>
      <c r="GT382">
        <v>10129</v>
      </c>
      <c r="GU382">
        <v>2.58789</v>
      </c>
      <c r="GV382">
        <v>2.19971</v>
      </c>
      <c r="GW382">
        <v>1.39648</v>
      </c>
      <c r="GX382">
        <v>2.35107</v>
      </c>
      <c r="GY382">
        <v>1.49536</v>
      </c>
      <c r="GZ382">
        <v>2.54395</v>
      </c>
      <c r="HA382">
        <v>35.3133</v>
      </c>
      <c r="HB382">
        <v>24.0787</v>
      </c>
      <c r="HC382">
        <v>18</v>
      </c>
      <c r="HD382">
        <v>528.04</v>
      </c>
      <c r="HE382">
        <v>440.159</v>
      </c>
      <c r="HF382">
        <v>24.8739</v>
      </c>
      <c r="HG382">
        <v>26.1162</v>
      </c>
      <c r="HH382">
        <v>29.9999</v>
      </c>
      <c r="HI382">
        <v>26.122</v>
      </c>
      <c r="HJ382">
        <v>26.069</v>
      </c>
      <c r="HK382">
        <v>51.8186</v>
      </c>
      <c r="HL382">
        <v>21.0661</v>
      </c>
      <c r="HM382">
        <v>100</v>
      </c>
      <c r="HN382">
        <v>24.8827</v>
      </c>
      <c r="HO382">
        <v>1302.34</v>
      </c>
      <c r="HP382">
        <v>24.167</v>
      </c>
      <c r="HQ382">
        <v>101.123</v>
      </c>
      <c r="HR382">
        <v>101.045</v>
      </c>
    </row>
    <row r="383" spans="1:226">
      <c r="A383">
        <v>367</v>
      </c>
      <c r="B383">
        <v>1679431384.1</v>
      </c>
      <c r="C383">
        <v>9471</v>
      </c>
      <c r="D383" t="s">
        <v>1094</v>
      </c>
      <c r="E383" t="s">
        <v>1095</v>
      </c>
      <c r="F383">
        <v>5</v>
      </c>
      <c r="G383" t="s">
        <v>747</v>
      </c>
      <c r="H383" t="s">
        <v>354</v>
      </c>
      <c r="I383">
        <v>1679431376.6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1324.623771715065</v>
      </c>
      <c r="AK383">
        <v>1304.943939393939</v>
      </c>
      <c r="AL383">
        <v>3.422727954213488</v>
      </c>
      <c r="AM383">
        <v>64.85092903669198</v>
      </c>
      <c r="AN383">
        <f>(AP383 - AO383 + BO383*1E3/(8.314*(BQ383+273.15)) * AR383/BN383 * AQ383) * BN383/(100*BB383) * 1000/(1000 - AP383)</f>
        <v>0</v>
      </c>
      <c r="AO383">
        <v>24.16512039744178</v>
      </c>
      <c r="AP383">
        <v>24.33460219780222</v>
      </c>
      <c r="AQ383">
        <v>7.00918872952533E-06</v>
      </c>
      <c r="AR383">
        <v>96.61974573591498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1.1</v>
      </c>
      <c r="BC383">
        <v>0.5</v>
      </c>
      <c r="BD383" t="s">
        <v>355</v>
      </c>
      <c r="BE383">
        <v>2</v>
      </c>
      <c r="BF383" t="b">
        <v>1</v>
      </c>
      <c r="BG383">
        <v>1679431376.6</v>
      </c>
      <c r="BH383">
        <v>1249.78962962963</v>
      </c>
      <c r="BI383">
        <v>1277.354444444444</v>
      </c>
      <c r="BJ383">
        <v>24.32788148148148</v>
      </c>
      <c r="BK383">
        <v>24.1659</v>
      </c>
      <c r="BL383">
        <v>1255.084074074074</v>
      </c>
      <c r="BM383">
        <v>24.42350740740741</v>
      </c>
      <c r="BN383">
        <v>500.0655555555555</v>
      </c>
      <c r="BO383">
        <v>89.75614074074073</v>
      </c>
      <c r="BP383">
        <v>0.1000087740740741</v>
      </c>
      <c r="BQ383">
        <v>26.82162962962963</v>
      </c>
      <c r="BR383">
        <v>27.48501851851852</v>
      </c>
      <c r="BS383">
        <v>999.9000000000001</v>
      </c>
      <c r="BT383">
        <v>0</v>
      </c>
      <c r="BU383">
        <v>0</v>
      </c>
      <c r="BV383">
        <v>9997.845185185186</v>
      </c>
      <c r="BW383">
        <v>0</v>
      </c>
      <c r="BX383">
        <v>13.48502962962963</v>
      </c>
      <c r="BY383">
        <v>-27.56584814814815</v>
      </c>
      <c r="BZ383">
        <v>1280.951851851852</v>
      </c>
      <c r="CA383">
        <v>1308.988518518519</v>
      </c>
      <c r="CB383">
        <v>0.1619761111111111</v>
      </c>
      <c r="CC383">
        <v>1277.354444444444</v>
      </c>
      <c r="CD383">
        <v>24.1659</v>
      </c>
      <c r="CE383">
        <v>2.183575925925926</v>
      </c>
      <c r="CF383">
        <v>2.169038148148148</v>
      </c>
      <c r="CG383">
        <v>18.84232222222222</v>
      </c>
      <c r="CH383">
        <v>18.73543703703704</v>
      </c>
      <c r="CI383">
        <v>2000.007037037037</v>
      </c>
      <c r="CJ383">
        <v>0.9800036666666666</v>
      </c>
      <c r="CK383">
        <v>0.01999613333333334</v>
      </c>
      <c r="CL383">
        <v>0</v>
      </c>
      <c r="CM383">
        <v>2.321385185185185</v>
      </c>
      <c r="CN383">
        <v>0</v>
      </c>
      <c r="CO383">
        <v>2236.856666666667</v>
      </c>
      <c r="CP383">
        <v>16749.54074074074</v>
      </c>
      <c r="CQ383">
        <v>38.2057037037037</v>
      </c>
      <c r="CR383">
        <v>38.89566666666666</v>
      </c>
      <c r="CS383">
        <v>38.36325925925926</v>
      </c>
      <c r="CT383">
        <v>37.89103703703704</v>
      </c>
      <c r="CU383">
        <v>37.43011111111111</v>
      </c>
      <c r="CV383">
        <v>1960.016666666667</v>
      </c>
      <c r="CW383">
        <v>39.99037037037037</v>
      </c>
      <c r="CX383">
        <v>0</v>
      </c>
      <c r="CY383">
        <v>1679431391.1</v>
      </c>
      <c r="CZ383">
        <v>0</v>
      </c>
      <c r="DA383">
        <v>0</v>
      </c>
      <c r="DB383" t="s">
        <v>356</v>
      </c>
      <c r="DC383">
        <v>1678823626.5</v>
      </c>
      <c r="DD383">
        <v>1678823640.5</v>
      </c>
      <c r="DE383">
        <v>0</v>
      </c>
      <c r="DF383">
        <v>1.239</v>
      </c>
      <c r="DG383">
        <v>0.006</v>
      </c>
      <c r="DH383">
        <v>-2.298</v>
      </c>
      <c r="DI383">
        <v>-0.146</v>
      </c>
      <c r="DJ383">
        <v>420</v>
      </c>
      <c r="DK383">
        <v>21</v>
      </c>
      <c r="DL383">
        <v>0.57</v>
      </c>
      <c r="DM383">
        <v>0.05</v>
      </c>
      <c r="DN383">
        <v>-27.45454146341464</v>
      </c>
      <c r="DO383">
        <v>-1.715429268292717</v>
      </c>
      <c r="DP383">
        <v>0.2322009453307471</v>
      </c>
      <c r="DQ383">
        <v>0</v>
      </c>
      <c r="DR383">
        <v>0.1604730487804878</v>
      </c>
      <c r="DS383">
        <v>0.02838428571428545</v>
      </c>
      <c r="DT383">
        <v>0.01124605031794354</v>
      </c>
      <c r="DU383">
        <v>1</v>
      </c>
      <c r="DV383">
        <v>1</v>
      </c>
      <c r="DW383">
        <v>2</v>
      </c>
      <c r="DX383" t="s">
        <v>357</v>
      </c>
      <c r="DY383">
        <v>2.98375</v>
      </c>
      <c r="DZ383">
        <v>2.71548</v>
      </c>
      <c r="EA383">
        <v>0.200555</v>
      </c>
      <c r="EB383">
        <v>0.200868</v>
      </c>
      <c r="EC383">
        <v>0.107891</v>
      </c>
      <c r="ED383">
        <v>0.105258</v>
      </c>
      <c r="EE383">
        <v>25438.4</v>
      </c>
      <c r="EF383">
        <v>25516.4</v>
      </c>
      <c r="EG383">
        <v>29569.3</v>
      </c>
      <c r="EH383">
        <v>29526</v>
      </c>
      <c r="EI383">
        <v>34943.1</v>
      </c>
      <c r="EJ383">
        <v>35106.9</v>
      </c>
      <c r="EK383">
        <v>41653.9</v>
      </c>
      <c r="EL383">
        <v>42071.1</v>
      </c>
      <c r="EM383">
        <v>1.9766</v>
      </c>
      <c r="EN383">
        <v>1.90783</v>
      </c>
      <c r="EO383">
        <v>0.109706</v>
      </c>
      <c r="EP383">
        <v>0</v>
      </c>
      <c r="EQ383">
        <v>25.6895</v>
      </c>
      <c r="ER383">
        <v>999.9</v>
      </c>
      <c r="ES383">
        <v>57.2</v>
      </c>
      <c r="ET383">
        <v>30.4</v>
      </c>
      <c r="EU383">
        <v>27.781</v>
      </c>
      <c r="EV383">
        <v>62.9074</v>
      </c>
      <c r="EW383">
        <v>32.6963</v>
      </c>
      <c r="EX383">
        <v>1</v>
      </c>
      <c r="EY383">
        <v>-0.110907</v>
      </c>
      <c r="EZ383">
        <v>0.0603268</v>
      </c>
      <c r="FA383">
        <v>20.342</v>
      </c>
      <c r="FB383">
        <v>5.21579</v>
      </c>
      <c r="FC383">
        <v>12.0099</v>
      </c>
      <c r="FD383">
        <v>4.9893</v>
      </c>
      <c r="FE383">
        <v>3.28842</v>
      </c>
      <c r="FF383">
        <v>9999</v>
      </c>
      <c r="FG383">
        <v>9999</v>
      </c>
      <c r="FH383">
        <v>9999</v>
      </c>
      <c r="FI383">
        <v>999.9</v>
      </c>
      <c r="FJ383">
        <v>1.86737</v>
      </c>
      <c r="FK383">
        <v>1.86645</v>
      </c>
      <c r="FL383">
        <v>1.86596</v>
      </c>
      <c r="FM383">
        <v>1.86584</v>
      </c>
      <c r="FN383">
        <v>1.86768</v>
      </c>
      <c r="FO383">
        <v>1.87022</v>
      </c>
      <c r="FP383">
        <v>1.86885</v>
      </c>
      <c r="FQ383">
        <v>1.87026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-5.35</v>
      </c>
      <c r="GF383">
        <v>-0.0956</v>
      </c>
      <c r="GG383">
        <v>-1.841240210434717</v>
      </c>
      <c r="GH383">
        <v>-0.003310856085068561</v>
      </c>
      <c r="GI383">
        <v>6.863268723063948E-07</v>
      </c>
      <c r="GJ383">
        <v>-1.919107141366201E-10</v>
      </c>
      <c r="GK383">
        <v>-0.1688837207721138</v>
      </c>
      <c r="GL383">
        <v>-0.01731051475613908</v>
      </c>
      <c r="GM383">
        <v>0.001423790055903263</v>
      </c>
      <c r="GN383">
        <v>-2.424810517790065E-05</v>
      </c>
      <c r="GO383">
        <v>3</v>
      </c>
      <c r="GP383">
        <v>2318</v>
      </c>
      <c r="GQ383">
        <v>1</v>
      </c>
      <c r="GR383">
        <v>25</v>
      </c>
      <c r="GS383">
        <v>10129.3</v>
      </c>
      <c r="GT383">
        <v>10129.1</v>
      </c>
      <c r="GU383">
        <v>2.61597</v>
      </c>
      <c r="GV383">
        <v>2.19971</v>
      </c>
      <c r="GW383">
        <v>1.39771</v>
      </c>
      <c r="GX383">
        <v>2.34985</v>
      </c>
      <c r="GY383">
        <v>1.49536</v>
      </c>
      <c r="GZ383">
        <v>2.53906</v>
      </c>
      <c r="HA383">
        <v>35.2902</v>
      </c>
      <c r="HB383">
        <v>24.0787</v>
      </c>
      <c r="HC383">
        <v>18</v>
      </c>
      <c r="HD383">
        <v>528.145</v>
      </c>
      <c r="HE383">
        <v>440.211</v>
      </c>
      <c r="HF383">
        <v>24.8843</v>
      </c>
      <c r="HG383">
        <v>26.1141</v>
      </c>
      <c r="HH383">
        <v>30</v>
      </c>
      <c r="HI383">
        <v>26.1209</v>
      </c>
      <c r="HJ383">
        <v>26.0679</v>
      </c>
      <c r="HK383">
        <v>52.39</v>
      </c>
      <c r="HL383">
        <v>21.0661</v>
      </c>
      <c r="HM383">
        <v>100</v>
      </c>
      <c r="HN383">
        <v>24.8931</v>
      </c>
      <c r="HO383">
        <v>1322.45</v>
      </c>
      <c r="HP383">
        <v>24.167</v>
      </c>
      <c r="HQ383">
        <v>101.122</v>
      </c>
      <c r="HR383">
        <v>101.045</v>
      </c>
    </row>
    <row r="384" spans="1:226">
      <c r="A384">
        <v>368</v>
      </c>
      <c r="B384">
        <v>1679431389.1</v>
      </c>
      <c r="C384">
        <v>9476</v>
      </c>
      <c r="D384" t="s">
        <v>1096</v>
      </c>
      <c r="E384" t="s">
        <v>1097</v>
      </c>
      <c r="F384">
        <v>5</v>
      </c>
      <c r="G384" t="s">
        <v>747</v>
      </c>
      <c r="H384" t="s">
        <v>354</v>
      </c>
      <c r="I384">
        <v>1679431381.314285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1341.776999419393</v>
      </c>
      <c r="AK384">
        <v>1321.908787878788</v>
      </c>
      <c r="AL384">
        <v>3.398928872850992</v>
      </c>
      <c r="AM384">
        <v>64.85092903669198</v>
      </c>
      <c r="AN384">
        <f>(AP384 - AO384 + BO384*1E3/(8.314*(BQ384+273.15)) * AR384/BN384 * AQ384) * BN384/(100*BB384) * 1000/(1000 - AP384)</f>
        <v>0</v>
      </c>
      <c r="AO384">
        <v>24.16277066895251</v>
      </c>
      <c r="AP384">
        <v>24.33592747252748</v>
      </c>
      <c r="AQ384">
        <v>1.436755272142157E-06</v>
      </c>
      <c r="AR384">
        <v>96.61974573591498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1.1</v>
      </c>
      <c r="BC384">
        <v>0.5</v>
      </c>
      <c r="BD384" t="s">
        <v>355</v>
      </c>
      <c r="BE384">
        <v>2</v>
      </c>
      <c r="BF384" t="b">
        <v>1</v>
      </c>
      <c r="BG384">
        <v>1679431381.314285</v>
      </c>
      <c r="BH384">
        <v>1265.505714285714</v>
      </c>
      <c r="BI384">
        <v>1293.142857142857</v>
      </c>
      <c r="BJ384">
        <v>24.33328571428572</v>
      </c>
      <c r="BK384">
        <v>24.16405714285715</v>
      </c>
      <c r="BL384">
        <v>1270.839285714286</v>
      </c>
      <c r="BM384">
        <v>24.42886428571429</v>
      </c>
      <c r="BN384">
        <v>500.0576071428572</v>
      </c>
      <c r="BO384">
        <v>89.7571892857143</v>
      </c>
      <c r="BP384">
        <v>0.09996194285714288</v>
      </c>
      <c r="BQ384">
        <v>26.82304642857143</v>
      </c>
      <c r="BR384">
        <v>27.48630357142857</v>
      </c>
      <c r="BS384">
        <v>999.9000000000002</v>
      </c>
      <c r="BT384">
        <v>0</v>
      </c>
      <c r="BU384">
        <v>0</v>
      </c>
      <c r="BV384">
        <v>9994.665714285713</v>
      </c>
      <c r="BW384">
        <v>0</v>
      </c>
      <c r="BX384">
        <v>13.47877857142857</v>
      </c>
      <c r="BY384">
        <v>-27.63831785714285</v>
      </c>
      <c r="BZ384">
        <v>1297.067142857143</v>
      </c>
      <c r="CA384">
        <v>1325.165714285714</v>
      </c>
      <c r="CB384">
        <v>0.1692160714285715</v>
      </c>
      <c r="CC384">
        <v>1293.142857142857</v>
      </c>
      <c r="CD384">
        <v>24.16405714285715</v>
      </c>
      <c r="CE384">
        <v>2.184087142857143</v>
      </c>
      <c r="CF384">
        <v>2.1689</v>
      </c>
      <c r="CG384">
        <v>18.84606785714286</v>
      </c>
      <c r="CH384">
        <v>18.73441071428572</v>
      </c>
      <c r="CI384">
        <v>2000.021785714285</v>
      </c>
      <c r="CJ384">
        <v>0.9800031785714285</v>
      </c>
      <c r="CK384">
        <v>0.01999662142857142</v>
      </c>
      <c r="CL384">
        <v>0</v>
      </c>
      <c r="CM384">
        <v>2.289003571428572</v>
      </c>
      <c r="CN384">
        <v>0</v>
      </c>
      <c r="CO384">
        <v>2237.206785714286</v>
      </c>
      <c r="CP384">
        <v>16749.66785714286</v>
      </c>
      <c r="CQ384">
        <v>38.16710714285715</v>
      </c>
      <c r="CR384">
        <v>38.87721428571428</v>
      </c>
      <c r="CS384">
        <v>38.33899999999999</v>
      </c>
      <c r="CT384">
        <v>37.85700000000001</v>
      </c>
      <c r="CU384">
        <v>37.41042857142857</v>
      </c>
      <c r="CV384">
        <v>1960.030357142857</v>
      </c>
      <c r="CW384">
        <v>39.99142857142857</v>
      </c>
      <c r="CX384">
        <v>0</v>
      </c>
      <c r="CY384">
        <v>1679431396.5</v>
      </c>
      <c r="CZ384">
        <v>0</v>
      </c>
      <c r="DA384">
        <v>0</v>
      </c>
      <c r="DB384" t="s">
        <v>356</v>
      </c>
      <c r="DC384">
        <v>1678823626.5</v>
      </c>
      <c r="DD384">
        <v>1678823640.5</v>
      </c>
      <c r="DE384">
        <v>0</v>
      </c>
      <c r="DF384">
        <v>1.239</v>
      </c>
      <c r="DG384">
        <v>0.006</v>
      </c>
      <c r="DH384">
        <v>-2.298</v>
      </c>
      <c r="DI384">
        <v>-0.146</v>
      </c>
      <c r="DJ384">
        <v>420</v>
      </c>
      <c r="DK384">
        <v>21</v>
      </c>
      <c r="DL384">
        <v>0.57</v>
      </c>
      <c r="DM384">
        <v>0.05</v>
      </c>
      <c r="DN384">
        <v>-27.5815756097561</v>
      </c>
      <c r="DO384">
        <v>-0.6500027874564689</v>
      </c>
      <c r="DP384">
        <v>0.08834841718870878</v>
      </c>
      <c r="DQ384">
        <v>0</v>
      </c>
      <c r="DR384">
        <v>0.1626029024390244</v>
      </c>
      <c r="DS384">
        <v>0.09894648083623693</v>
      </c>
      <c r="DT384">
        <v>0.01011029602665419</v>
      </c>
      <c r="DU384">
        <v>1</v>
      </c>
      <c r="DV384">
        <v>1</v>
      </c>
      <c r="DW384">
        <v>2</v>
      </c>
      <c r="DX384" t="s">
        <v>357</v>
      </c>
      <c r="DY384">
        <v>2.9837</v>
      </c>
      <c r="DZ384">
        <v>2.71557</v>
      </c>
      <c r="EA384">
        <v>0.202172</v>
      </c>
      <c r="EB384">
        <v>0.202474</v>
      </c>
      <c r="EC384">
        <v>0.1079</v>
      </c>
      <c r="ED384">
        <v>0.105249</v>
      </c>
      <c r="EE384">
        <v>25387</v>
      </c>
      <c r="EF384">
        <v>25464.9</v>
      </c>
      <c r="EG384">
        <v>29569.3</v>
      </c>
      <c r="EH384">
        <v>29525.7</v>
      </c>
      <c r="EI384">
        <v>34942.9</v>
      </c>
      <c r="EJ384">
        <v>35107.1</v>
      </c>
      <c r="EK384">
        <v>41654</v>
      </c>
      <c r="EL384">
        <v>42070.8</v>
      </c>
      <c r="EM384">
        <v>1.9768</v>
      </c>
      <c r="EN384">
        <v>1.90785</v>
      </c>
      <c r="EO384">
        <v>0.109773</v>
      </c>
      <c r="EP384">
        <v>0</v>
      </c>
      <c r="EQ384">
        <v>25.6902</v>
      </c>
      <c r="ER384">
        <v>999.9</v>
      </c>
      <c r="ES384">
        <v>57.2</v>
      </c>
      <c r="ET384">
        <v>30.3</v>
      </c>
      <c r="EU384">
        <v>27.6208</v>
      </c>
      <c r="EV384">
        <v>62.5874</v>
      </c>
      <c r="EW384">
        <v>32.5721</v>
      </c>
      <c r="EX384">
        <v>1</v>
      </c>
      <c r="EY384">
        <v>-0.110955</v>
      </c>
      <c r="EZ384">
        <v>0.0583442</v>
      </c>
      <c r="FA384">
        <v>20.3421</v>
      </c>
      <c r="FB384">
        <v>5.21654</v>
      </c>
      <c r="FC384">
        <v>12.0099</v>
      </c>
      <c r="FD384">
        <v>4.9893</v>
      </c>
      <c r="FE384">
        <v>3.28848</v>
      </c>
      <c r="FF384">
        <v>9999</v>
      </c>
      <c r="FG384">
        <v>9999</v>
      </c>
      <c r="FH384">
        <v>9999</v>
      </c>
      <c r="FI384">
        <v>999.9</v>
      </c>
      <c r="FJ384">
        <v>1.86738</v>
      </c>
      <c r="FK384">
        <v>1.86646</v>
      </c>
      <c r="FL384">
        <v>1.86598</v>
      </c>
      <c r="FM384">
        <v>1.86585</v>
      </c>
      <c r="FN384">
        <v>1.86768</v>
      </c>
      <c r="FO384">
        <v>1.87023</v>
      </c>
      <c r="FP384">
        <v>1.86887</v>
      </c>
      <c r="FQ384">
        <v>1.87027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-5.4</v>
      </c>
      <c r="GF384">
        <v>-0.0956</v>
      </c>
      <c r="GG384">
        <v>-1.841240210434717</v>
      </c>
      <c r="GH384">
        <v>-0.003310856085068561</v>
      </c>
      <c r="GI384">
        <v>6.863268723063948E-07</v>
      </c>
      <c r="GJ384">
        <v>-1.919107141366201E-10</v>
      </c>
      <c r="GK384">
        <v>-0.1688837207721138</v>
      </c>
      <c r="GL384">
        <v>-0.01731051475613908</v>
      </c>
      <c r="GM384">
        <v>0.001423790055903263</v>
      </c>
      <c r="GN384">
        <v>-2.424810517790065E-05</v>
      </c>
      <c r="GO384">
        <v>3</v>
      </c>
      <c r="GP384">
        <v>2318</v>
      </c>
      <c r="GQ384">
        <v>1</v>
      </c>
      <c r="GR384">
        <v>25</v>
      </c>
      <c r="GS384">
        <v>10129.4</v>
      </c>
      <c r="GT384">
        <v>10129.1</v>
      </c>
      <c r="GU384">
        <v>2.6416</v>
      </c>
      <c r="GV384">
        <v>2.20215</v>
      </c>
      <c r="GW384">
        <v>1.39648</v>
      </c>
      <c r="GX384">
        <v>2.34985</v>
      </c>
      <c r="GY384">
        <v>1.49536</v>
      </c>
      <c r="GZ384">
        <v>2.50732</v>
      </c>
      <c r="HA384">
        <v>35.2902</v>
      </c>
      <c r="HB384">
        <v>24.0787</v>
      </c>
      <c r="HC384">
        <v>18</v>
      </c>
      <c r="HD384">
        <v>528.261</v>
      </c>
      <c r="HE384">
        <v>440.212</v>
      </c>
      <c r="HF384">
        <v>24.8941</v>
      </c>
      <c r="HG384">
        <v>26.1124</v>
      </c>
      <c r="HH384">
        <v>29.9999</v>
      </c>
      <c r="HI384">
        <v>26.1191</v>
      </c>
      <c r="HJ384">
        <v>26.0661</v>
      </c>
      <c r="HK384">
        <v>52.881</v>
      </c>
      <c r="HL384">
        <v>21.0661</v>
      </c>
      <c r="HM384">
        <v>100</v>
      </c>
      <c r="HN384">
        <v>24.9003</v>
      </c>
      <c r="HO384">
        <v>1335.82</v>
      </c>
      <c r="HP384">
        <v>24.167</v>
      </c>
      <c r="HQ384">
        <v>101.122</v>
      </c>
      <c r="HR384">
        <v>101.044</v>
      </c>
    </row>
    <row r="385" spans="1:226">
      <c r="A385">
        <v>369</v>
      </c>
      <c r="B385">
        <v>1679431394.1</v>
      </c>
      <c r="C385">
        <v>9481</v>
      </c>
      <c r="D385" t="s">
        <v>1098</v>
      </c>
      <c r="E385" t="s">
        <v>1099</v>
      </c>
      <c r="F385">
        <v>5</v>
      </c>
      <c r="G385" t="s">
        <v>747</v>
      </c>
      <c r="H385" t="s">
        <v>354</v>
      </c>
      <c r="I385">
        <v>1679431386.6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1358.995541070005</v>
      </c>
      <c r="AK385">
        <v>1338.99</v>
      </c>
      <c r="AL385">
        <v>3.427367631963118</v>
      </c>
      <c r="AM385">
        <v>64.85092903669198</v>
      </c>
      <c r="AN385">
        <f>(AP385 - AO385 + BO385*1E3/(8.314*(BQ385+273.15)) * AR385/BN385 * AQ385) * BN385/(100*BB385) * 1000/(1000 - AP385)</f>
        <v>0</v>
      </c>
      <c r="AO385">
        <v>24.15863642130014</v>
      </c>
      <c r="AP385">
        <v>24.33277252747255</v>
      </c>
      <c r="AQ385">
        <v>2.747393143101527E-06</v>
      </c>
      <c r="AR385">
        <v>96.61974573591498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1.1</v>
      </c>
      <c r="BC385">
        <v>0.5</v>
      </c>
      <c r="BD385" t="s">
        <v>355</v>
      </c>
      <c r="BE385">
        <v>2</v>
      </c>
      <c r="BF385" t="b">
        <v>1</v>
      </c>
      <c r="BG385">
        <v>1679431386.6</v>
      </c>
      <c r="BH385">
        <v>1283.108518518518</v>
      </c>
      <c r="BI385">
        <v>1310.851111111111</v>
      </c>
      <c r="BJ385">
        <v>24.33494444444445</v>
      </c>
      <c r="BK385">
        <v>24.1608</v>
      </c>
      <c r="BL385">
        <v>1288.487037037037</v>
      </c>
      <c r="BM385">
        <v>24.4305037037037</v>
      </c>
      <c r="BN385">
        <v>500.0578518518519</v>
      </c>
      <c r="BO385">
        <v>89.76001851851851</v>
      </c>
      <c r="BP385">
        <v>0.09998204074074073</v>
      </c>
      <c r="BQ385">
        <v>26.82485185185185</v>
      </c>
      <c r="BR385">
        <v>27.48908148148148</v>
      </c>
      <c r="BS385">
        <v>999.9000000000001</v>
      </c>
      <c r="BT385">
        <v>0</v>
      </c>
      <c r="BU385">
        <v>0</v>
      </c>
      <c r="BV385">
        <v>9995.993703703702</v>
      </c>
      <c r="BW385">
        <v>0</v>
      </c>
      <c r="BX385">
        <v>13.47847407407408</v>
      </c>
      <c r="BY385">
        <v>-27.74343333333334</v>
      </c>
      <c r="BZ385">
        <v>1315.111481481482</v>
      </c>
      <c r="CA385">
        <v>1343.307777777777</v>
      </c>
      <c r="CB385">
        <v>0.1741355185185185</v>
      </c>
      <c r="CC385">
        <v>1310.851111111111</v>
      </c>
      <c r="CD385">
        <v>24.1608</v>
      </c>
      <c r="CE385">
        <v>2.184305555555556</v>
      </c>
      <c r="CF385">
        <v>2.168675555555556</v>
      </c>
      <c r="CG385">
        <v>18.84766296296297</v>
      </c>
      <c r="CH385">
        <v>18.73276666666667</v>
      </c>
      <c r="CI385">
        <v>2000.061481481482</v>
      </c>
      <c r="CJ385">
        <v>0.9800031111111109</v>
      </c>
      <c r="CK385">
        <v>0.01999668888888888</v>
      </c>
      <c r="CL385">
        <v>0</v>
      </c>
      <c r="CM385">
        <v>2.244655555555555</v>
      </c>
      <c r="CN385">
        <v>0</v>
      </c>
      <c r="CO385">
        <v>2237.696296296297</v>
      </c>
      <c r="CP385">
        <v>16749.9962962963</v>
      </c>
      <c r="CQ385">
        <v>38.14337037037038</v>
      </c>
      <c r="CR385">
        <v>38.85866666666666</v>
      </c>
      <c r="CS385">
        <v>38.31437037037037</v>
      </c>
      <c r="CT385">
        <v>37.83533333333333</v>
      </c>
      <c r="CU385">
        <v>37.38411111111112</v>
      </c>
      <c r="CV385">
        <v>1960.069629629629</v>
      </c>
      <c r="CW385">
        <v>39.99185185185185</v>
      </c>
      <c r="CX385">
        <v>0</v>
      </c>
      <c r="CY385">
        <v>1679431401.3</v>
      </c>
      <c r="CZ385">
        <v>0</v>
      </c>
      <c r="DA385">
        <v>0</v>
      </c>
      <c r="DB385" t="s">
        <v>356</v>
      </c>
      <c r="DC385">
        <v>1678823626.5</v>
      </c>
      <c r="DD385">
        <v>1678823640.5</v>
      </c>
      <c r="DE385">
        <v>0</v>
      </c>
      <c r="DF385">
        <v>1.239</v>
      </c>
      <c r="DG385">
        <v>0.006</v>
      </c>
      <c r="DH385">
        <v>-2.298</v>
      </c>
      <c r="DI385">
        <v>-0.146</v>
      </c>
      <c r="DJ385">
        <v>420</v>
      </c>
      <c r="DK385">
        <v>21</v>
      </c>
      <c r="DL385">
        <v>0.57</v>
      </c>
      <c r="DM385">
        <v>0.05</v>
      </c>
      <c r="DN385">
        <v>-27.70851219512195</v>
      </c>
      <c r="DO385">
        <v>-1.25248222996516</v>
      </c>
      <c r="DP385">
        <v>0.1517348733894041</v>
      </c>
      <c r="DQ385">
        <v>0</v>
      </c>
      <c r="DR385">
        <v>0.1710867073170732</v>
      </c>
      <c r="DS385">
        <v>0.05751961672473881</v>
      </c>
      <c r="DT385">
        <v>0.005836255528784148</v>
      </c>
      <c r="DU385">
        <v>1</v>
      </c>
      <c r="DV385">
        <v>1</v>
      </c>
      <c r="DW385">
        <v>2</v>
      </c>
      <c r="DX385" t="s">
        <v>357</v>
      </c>
      <c r="DY385">
        <v>2.9837</v>
      </c>
      <c r="DZ385">
        <v>2.71557</v>
      </c>
      <c r="EA385">
        <v>0.203788</v>
      </c>
      <c r="EB385">
        <v>0.204085</v>
      </c>
      <c r="EC385">
        <v>0.107895</v>
      </c>
      <c r="ED385">
        <v>0.105236</v>
      </c>
      <c r="EE385">
        <v>25335.3</v>
      </c>
      <c r="EF385">
        <v>25413.6</v>
      </c>
      <c r="EG385">
        <v>29568.9</v>
      </c>
      <c r="EH385">
        <v>29525.9</v>
      </c>
      <c r="EI385">
        <v>34942.8</v>
      </c>
      <c r="EJ385">
        <v>35107.6</v>
      </c>
      <c r="EK385">
        <v>41653.6</v>
      </c>
      <c r="EL385">
        <v>42070.8</v>
      </c>
      <c r="EM385">
        <v>1.97677</v>
      </c>
      <c r="EN385">
        <v>1.90795</v>
      </c>
      <c r="EO385">
        <v>0.109699</v>
      </c>
      <c r="EP385">
        <v>0</v>
      </c>
      <c r="EQ385">
        <v>25.6924</v>
      </c>
      <c r="ER385">
        <v>999.9</v>
      </c>
      <c r="ES385">
        <v>57.2</v>
      </c>
      <c r="ET385">
        <v>30.3</v>
      </c>
      <c r="EU385">
        <v>27.6188</v>
      </c>
      <c r="EV385">
        <v>62.8374</v>
      </c>
      <c r="EW385">
        <v>32.8846</v>
      </c>
      <c r="EX385">
        <v>1</v>
      </c>
      <c r="EY385">
        <v>-0.110996</v>
      </c>
      <c r="EZ385">
        <v>0.0658007</v>
      </c>
      <c r="FA385">
        <v>20.342</v>
      </c>
      <c r="FB385">
        <v>5.21669</v>
      </c>
      <c r="FC385">
        <v>12.0099</v>
      </c>
      <c r="FD385">
        <v>4.9892</v>
      </c>
      <c r="FE385">
        <v>3.2885</v>
      </c>
      <c r="FF385">
        <v>9999</v>
      </c>
      <c r="FG385">
        <v>9999</v>
      </c>
      <c r="FH385">
        <v>9999</v>
      </c>
      <c r="FI385">
        <v>999.9</v>
      </c>
      <c r="FJ385">
        <v>1.86739</v>
      </c>
      <c r="FK385">
        <v>1.86646</v>
      </c>
      <c r="FL385">
        <v>1.86598</v>
      </c>
      <c r="FM385">
        <v>1.86584</v>
      </c>
      <c r="FN385">
        <v>1.86768</v>
      </c>
      <c r="FO385">
        <v>1.87024</v>
      </c>
      <c r="FP385">
        <v>1.86886</v>
      </c>
      <c r="FQ385">
        <v>1.87027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-5.44</v>
      </c>
      <c r="GF385">
        <v>-0.0956</v>
      </c>
      <c r="GG385">
        <v>-1.841240210434717</v>
      </c>
      <c r="GH385">
        <v>-0.003310856085068561</v>
      </c>
      <c r="GI385">
        <v>6.863268723063948E-07</v>
      </c>
      <c r="GJ385">
        <v>-1.919107141366201E-10</v>
      </c>
      <c r="GK385">
        <v>-0.1688837207721138</v>
      </c>
      <c r="GL385">
        <v>-0.01731051475613908</v>
      </c>
      <c r="GM385">
        <v>0.001423790055903263</v>
      </c>
      <c r="GN385">
        <v>-2.424810517790065E-05</v>
      </c>
      <c r="GO385">
        <v>3</v>
      </c>
      <c r="GP385">
        <v>2318</v>
      </c>
      <c r="GQ385">
        <v>1</v>
      </c>
      <c r="GR385">
        <v>25</v>
      </c>
      <c r="GS385">
        <v>10129.5</v>
      </c>
      <c r="GT385">
        <v>10129.2</v>
      </c>
      <c r="GU385">
        <v>2.66968</v>
      </c>
      <c r="GV385">
        <v>2.19238</v>
      </c>
      <c r="GW385">
        <v>1.39648</v>
      </c>
      <c r="GX385">
        <v>2.34985</v>
      </c>
      <c r="GY385">
        <v>1.49536</v>
      </c>
      <c r="GZ385">
        <v>2.53296</v>
      </c>
      <c r="HA385">
        <v>35.3133</v>
      </c>
      <c r="HB385">
        <v>24.0787</v>
      </c>
      <c r="HC385">
        <v>18</v>
      </c>
      <c r="HD385">
        <v>528.23</v>
      </c>
      <c r="HE385">
        <v>440.257</v>
      </c>
      <c r="HF385">
        <v>24.902</v>
      </c>
      <c r="HG385">
        <v>26.1108</v>
      </c>
      <c r="HH385">
        <v>29.9999</v>
      </c>
      <c r="HI385">
        <v>26.1176</v>
      </c>
      <c r="HJ385">
        <v>26.0641</v>
      </c>
      <c r="HK385">
        <v>53.456</v>
      </c>
      <c r="HL385">
        <v>21.0661</v>
      </c>
      <c r="HM385">
        <v>100</v>
      </c>
      <c r="HN385">
        <v>24.9062</v>
      </c>
      <c r="HO385">
        <v>1356.17</v>
      </c>
      <c r="HP385">
        <v>24.167</v>
      </c>
      <c r="HQ385">
        <v>101.121</v>
      </c>
      <c r="HR385">
        <v>101.044</v>
      </c>
    </row>
    <row r="386" spans="1:226">
      <c r="A386">
        <v>370</v>
      </c>
      <c r="B386">
        <v>1679431399.1</v>
      </c>
      <c r="C386">
        <v>9486</v>
      </c>
      <c r="D386" t="s">
        <v>1100</v>
      </c>
      <c r="E386" t="s">
        <v>1101</v>
      </c>
      <c r="F386">
        <v>5</v>
      </c>
      <c r="G386" t="s">
        <v>747</v>
      </c>
      <c r="H386" t="s">
        <v>354</v>
      </c>
      <c r="I386">
        <v>1679431391.314285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1376.314054921276</v>
      </c>
      <c r="AK386">
        <v>1356.326909090909</v>
      </c>
      <c r="AL386">
        <v>3.470511011228309</v>
      </c>
      <c r="AM386">
        <v>64.85092903669198</v>
      </c>
      <c r="AN386">
        <f>(AP386 - AO386 + BO386*1E3/(8.314*(BQ386+273.15)) * AR386/BN386 * AQ386) * BN386/(100*BB386) * 1000/(1000 - AP386)</f>
        <v>0</v>
      </c>
      <c r="AO386">
        <v>24.15292203851158</v>
      </c>
      <c r="AP386">
        <v>24.33171098901099</v>
      </c>
      <c r="AQ386">
        <v>3.400141811200647E-06</v>
      </c>
      <c r="AR386">
        <v>96.61974573591498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1.1</v>
      </c>
      <c r="BC386">
        <v>0.5</v>
      </c>
      <c r="BD386" t="s">
        <v>355</v>
      </c>
      <c r="BE386">
        <v>2</v>
      </c>
      <c r="BF386" t="b">
        <v>1</v>
      </c>
      <c r="BG386">
        <v>1679431391.314285</v>
      </c>
      <c r="BH386">
        <v>1298.8375</v>
      </c>
      <c r="BI386">
        <v>1326.704285714286</v>
      </c>
      <c r="BJ386">
        <v>24.33437142857143</v>
      </c>
      <c r="BK386">
        <v>24.15660714285714</v>
      </c>
      <c r="BL386">
        <v>1304.254642857143</v>
      </c>
      <c r="BM386">
        <v>24.42993571428571</v>
      </c>
      <c r="BN386">
        <v>500.0584285714285</v>
      </c>
      <c r="BO386">
        <v>89.76207142857143</v>
      </c>
      <c r="BP386">
        <v>0.09999867500000001</v>
      </c>
      <c r="BQ386">
        <v>26.825825</v>
      </c>
      <c r="BR386">
        <v>27.49271071428571</v>
      </c>
      <c r="BS386">
        <v>999.9000000000002</v>
      </c>
      <c r="BT386">
        <v>0</v>
      </c>
      <c r="BU386">
        <v>0</v>
      </c>
      <c r="BV386">
        <v>9999.710000000001</v>
      </c>
      <c r="BW386">
        <v>0</v>
      </c>
      <c r="BX386">
        <v>13.48287857142857</v>
      </c>
      <c r="BY386">
        <v>-27.86786428571428</v>
      </c>
      <c r="BZ386">
        <v>1331.231071428571</v>
      </c>
      <c r="CA386">
        <v>1359.547142857143</v>
      </c>
      <c r="CB386">
        <v>0.17775275</v>
      </c>
      <c r="CC386">
        <v>1326.704285714286</v>
      </c>
      <c r="CD386">
        <v>24.15660714285714</v>
      </c>
      <c r="CE386">
        <v>2.184303571428571</v>
      </c>
      <c r="CF386">
        <v>2.168348928571429</v>
      </c>
      <c r="CG386">
        <v>18.84765357142857</v>
      </c>
      <c r="CH386">
        <v>18.73035714285714</v>
      </c>
      <c r="CI386">
        <v>2000.053928571429</v>
      </c>
      <c r="CJ386">
        <v>0.980002857142857</v>
      </c>
      <c r="CK386">
        <v>0.01999694285714285</v>
      </c>
      <c r="CL386">
        <v>0</v>
      </c>
      <c r="CM386">
        <v>2.238725</v>
      </c>
      <c r="CN386">
        <v>0</v>
      </c>
      <c r="CO386">
        <v>2238.010714285715</v>
      </c>
      <c r="CP386">
        <v>16749.925</v>
      </c>
      <c r="CQ386">
        <v>38.10925</v>
      </c>
      <c r="CR386">
        <v>38.83899999999999</v>
      </c>
      <c r="CS386">
        <v>38.28985714285714</v>
      </c>
      <c r="CT386">
        <v>37.8165</v>
      </c>
      <c r="CU386">
        <v>37.35025</v>
      </c>
      <c r="CV386">
        <v>1960.06</v>
      </c>
      <c r="CW386">
        <v>39.99285714285714</v>
      </c>
      <c r="CX386">
        <v>0</v>
      </c>
      <c r="CY386">
        <v>1679431406.1</v>
      </c>
      <c r="CZ386">
        <v>0</v>
      </c>
      <c r="DA386">
        <v>0</v>
      </c>
      <c r="DB386" t="s">
        <v>356</v>
      </c>
      <c r="DC386">
        <v>1678823626.5</v>
      </c>
      <c r="DD386">
        <v>1678823640.5</v>
      </c>
      <c r="DE386">
        <v>0</v>
      </c>
      <c r="DF386">
        <v>1.239</v>
      </c>
      <c r="DG386">
        <v>0.006</v>
      </c>
      <c r="DH386">
        <v>-2.298</v>
      </c>
      <c r="DI386">
        <v>-0.146</v>
      </c>
      <c r="DJ386">
        <v>420</v>
      </c>
      <c r="DK386">
        <v>21</v>
      </c>
      <c r="DL386">
        <v>0.57</v>
      </c>
      <c r="DM386">
        <v>0.05</v>
      </c>
      <c r="DN386">
        <v>-27.78158536585365</v>
      </c>
      <c r="DO386">
        <v>-1.732337979094164</v>
      </c>
      <c r="DP386">
        <v>0.1865228431194259</v>
      </c>
      <c r="DQ386">
        <v>0</v>
      </c>
      <c r="DR386">
        <v>0.1748974390243903</v>
      </c>
      <c r="DS386">
        <v>0.04685784668989594</v>
      </c>
      <c r="DT386">
        <v>0.004670887898299113</v>
      </c>
      <c r="DU386">
        <v>1</v>
      </c>
      <c r="DV386">
        <v>1</v>
      </c>
      <c r="DW386">
        <v>2</v>
      </c>
      <c r="DX386" t="s">
        <v>357</v>
      </c>
      <c r="DY386">
        <v>2.98369</v>
      </c>
      <c r="DZ386">
        <v>2.71562</v>
      </c>
      <c r="EA386">
        <v>0.20541</v>
      </c>
      <c r="EB386">
        <v>0.205657</v>
      </c>
      <c r="EC386">
        <v>0.107889</v>
      </c>
      <c r="ED386">
        <v>0.105224</v>
      </c>
      <c r="EE386">
        <v>25283.9</v>
      </c>
      <c r="EF386">
        <v>25363.5</v>
      </c>
      <c r="EG386">
        <v>29569.1</v>
      </c>
      <c r="EH386">
        <v>29525.9</v>
      </c>
      <c r="EI386">
        <v>34943.5</v>
      </c>
      <c r="EJ386">
        <v>35108.2</v>
      </c>
      <c r="EK386">
        <v>41654.1</v>
      </c>
      <c r="EL386">
        <v>42070.8</v>
      </c>
      <c r="EM386">
        <v>1.97682</v>
      </c>
      <c r="EN386">
        <v>1.9082</v>
      </c>
      <c r="EO386">
        <v>0.110332</v>
      </c>
      <c r="EP386">
        <v>0</v>
      </c>
      <c r="EQ386">
        <v>25.6938</v>
      </c>
      <c r="ER386">
        <v>999.9</v>
      </c>
      <c r="ES386">
        <v>57.2</v>
      </c>
      <c r="ET386">
        <v>30.3</v>
      </c>
      <c r="EU386">
        <v>27.6191</v>
      </c>
      <c r="EV386">
        <v>62.8174</v>
      </c>
      <c r="EW386">
        <v>32.5561</v>
      </c>
      <c r="EX386">
        <v>1</v>
      </c>
      <c r="EY386">
        <v>-0.111565</v>
      </c>
      <c r="EZ386">
        <v>0.0641176</v>
      </c>
      <c r="FA386">
        <v>20.3421</v>
      </c>
      <c r="FB386">
        <v>5.21669</v>
      </c>
      <c r="FC386">
        <v>12.0099</v>
      </c>
      <c r="FD386">
        <v>4.98935</v>
      </c>
      <c r="FE386">
        <v>3.2885</v>
      </c>
      <c r="FF386">
        <v>9999</v>
      </c>
      <c r="FG386">
        <v>9999</v>
      </c>
      <c r="FH386">
        <v>9999</v>
      </c>
      <c r="FI386">
        <v>999.9</v>
      </c>
      <c r="FJ386">
        <v>1.86738</v>
      </c>
      <c r="FK386">
        <v>1.86646</v>
      </c>
      <c r="FL386">
        <v>1.86598</v>
      </c>
      <c r="FM386">
        <v>1.86584</v>
      </c>
      <c r="FN386">
        <v>1.86768</v>
      </c>
      <c r="FO386">
        <v>1.87023</v>
      </c>
      <c r="FP386">
        <v>1.86887</v>
      </c>
      <c r="FQ386">
        <v>1.87027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-5.48</v>
      </c>
      <c r="GF386">
        <v>-0.0956</v>
      </c>
      <c r="GG386">
        <v>-1.841240210434717</v>
      </c>
      <c r="GH386">
        <v>-0.003310856085068561</v>
      </c>
      <c r="GI386">
        <v>6.863268723063948E-07</v>
      </c>
      <c r="GJ386">
        <v>-1.919107141366201E-10</v>
      </c>
      <c r="GK386">
        <v>-0.1688837207721138</v>
      </c>
      <c r="GL386">
        <v>-0.01731051475613908</v>
      </c>
      <c r="GM386">
        <v>0.001423790055903263</v>
      </c>
      <c r="GN386">
        <v>-2.424810517790065E-05</v>
      </c>
      <c r="GO386">
        <v>3</v>
      </c>
      <c r="GP386">
        <v>2318</v>
      </c>
      <c r="GQ386">
        <v>1</v>
      </c>
      <c r="GR386">
        <v>25</v>
      </c>
      <c r="GS386">
        <v>10129.5</v>
      </c>
      <c r="GT386">
        <v>10129.3</v>
      </c>
      <c r="GU386">
        <v>2.69409</v>
      </c>
      <c r="GV386">
        <v>2.19727</v>
      </c>
      <c r="GW386">
        <v>1.39648</v>
      </c>
      <c r="GX386">
        <v>2.34985</v>
      </c>
      <c r="GY386">
        <v>1.49536</v>
      </c>
      <c r="GZ386">
        <v>2.5415</v>
      </c>
      <c r="HA386">
        <v>35.3133</v>
      </c>
      <c r="HB386">
        <v>24.0787</v>
      </c>
      <c r="HC386">
        <v>18</v>
      </c>
      <c r="HD386">
        <v>528.249</v>
      </c>
      <c r="HE386">
        <v>440.399</v>
      </c>
      <c r="HF386">
        <v>24.9069</v>
      </c>
      <c r="HG386">
        <v>26.1086</v>
      </c>
      <c r="HH386">
        <v>29.9999</v>
      </c>
      <c r="HI386">
        <v>26.1159</v>
      </c>
      <c r="HJ386">
        <v>26.063</v>
      </c>
      <c r="HK386">
        <v>53.9464</v>
      </c>
      <c r="HL386">
        <v>21.0661</v>
      </c>
      <c r="HM386">
        <v>100</v>
      </c>
      <c r="HN386">
        <v>24.9081</v>
      </c>
      <c r="HO386">
        <v>1369.53</v>
      </c>
      <c r="HP386">
        <v>24.167</v>
      </c>
      <c r="HQ386">
        <v>101.122</v>
      </c>
      <c r="HR386">
        <v>101.044</v>
      </c>
    </row>
    <row r="387" spans="1:226">
      <c r="A387">
        <v>371</v>
      </c>
      <c r="B387">
        <v>1679431404.1</v>
      </c>
      <c r="C387">
        <v>9491</v>
      </c>
      <c r="D387" t="s">
        <v>1102</v>
      </c>
      <c r="E387" t="s">
        <v>1103</v>
      </c>
      <c r="F387">
        <v>5</v>
      </c>
      <c r="G387" t="s">
        <v>747</v>
      </c>
      <c r="H387" t="s">
        <v>354</v>
      </c>
      <c r="I387">
        <v>1679431396.6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1393.550630849414</v>
      </c>
      <c r="AK387">
        <v>1373.57096969697</v>
      </c>
      <c r="AL387">
        <v>3.453274482357171</v>
      </c>
      <c r="AM387">
        <v>64.85092903669198</v>
      </c>
      <c r="AN387">
        <f>(AP387 - AO387 + BO387*1E3/(8.314*(BQ387+273.15)) * AR387/BN387 * AQ387) * BN387/(100*BB387) * 1000/(1000 - AP387)</f>
        <v>0</v>
      </c>
      <c r="AO387">
        <v>24.14834701524433</v>
      </c>
      <c r="AP387">
        <v>24.32543516483518</v>
      </c>
      <c r="AQ387">
        <v>-1.843334917359687E-05</v>
      </c>
      <c r="AR387">
        <v>96.61974573591498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1.1</v>
      </c>
      <c r="BC387">
        <v>0.5</v>
      </c>
      <c r="BD387" t="s">
        <v>355</v>
      </c>
      <c r="BE387">
        <v>2</v>
      </c>
      <c r="BF387" t="b">
        <v>1</v>
      </c>
      <c r="BG387">
        <v>1679431396.6</v>
      </c>
      <c r="BH387">
        <v>1316.558518518519</v>
      </c>
      <c r="BI387">
        <v>1344.499259259259</v>
      </c>
      <c r="BJ387">
        <v>24.33151481481482</v>
      </c>
      <c r="BK387">
        <v>24.15162222222223</v>
      </c>
      <c r="BL387">
        <v>1322.021481481481</v>
      </c>
      <c r="BM387">
        <v>24.42711851851852</v>
      </c>
      <c r="BN387">
        <v>500.0645555555556</v>
      </c>
      <c r="BO387">
        <v>89.76490370370369</v>
      </c>
      <c r="BP387">
        <v>0.1000218407407407</v>
      </c>
      <c r="BQ387">
        <v>26.82675925925926</v>
      </c>
      <c r="BR387">
        <v>27.49813333333334</v>
      </c>
      <c r="BS387">
        <v>999.9000000000001</v>
      </c>
      <c r="BT387">
        <v>0</v>
      </c>
      <c r="BU387">
        <v>0</v>
      </c>
      <c r="BV387">
        <v>10001.23296296296</v>
      </c>
      <c r="BW387">
        <v>0</v>
      </c>
      <c r="BX387">
        <v>13.48777777777778</v>
      </c>
      <c r="BY387">
        <v>-27.94075185185186</v>
      </c>
      <c r="BZ387">
        <v>1349.391111111111</v>
      </c>
      <c r="CA387">
        <v>1377.775555555556</v>
      </c>
      <c r="CB387">
        <v>0.1798904444444444</v>
      </c>
      <c r="CC387">
        <v>1344.499259259259</v>
      </c>
      <c r="CD387">
        <v>24.15162222222223</v>
      </c>
      <c r="CE387">
        <v>2.184115925925926</v>
      </c>
      <c r="CF387">
        <v>2.167968518518518</v>
      </c>
      <c r="CG387">
        <v>18.84628148148148</v>
      </c>
      <c r="CH387">
        <v>18.72756296296296</v>
      </c>
      <c r="CI387">
        <v>2000.027777777778</v>
      </c>
      <c r="CJ387">
        <v>0.9800025555555555</v>
      </c>
      <c r="CK387">
        <v>0.01999724444444444</v>
      </c>
      <c r="CL387">
        <v>0</v>
      </c>
      <c r="CM387">
        <v>2.226611111111111</v>
      </c>
      <c r="CN387">
        <v>0</v>
      </c>
      <c r="CO387">
        <v>2238.328888888889</v>
      </c>
      <c r="CP387">
        <v>16749.70740740741</v>
      </c>
      <c r="CQ387">
        <v>38.08766666666666</v>
      </c>
      <c r="CR387">
        <v>38.81666666666666</v>
      </c>
      <c r="CS387">
        <v>38.26837037037038</v>
      </c>
      <c r="CT387">
        <v>37.80511111111111</v>
      </c>
      <c r="CU387">
        <v>37.32833333333333</v>
      </c>
      <c r="CV387">
        <v>1960.031481481482</v>
      </c>
      <c r="CW387">
        <v>39.99518518518519</v>
      </c>
      <c r="CX387">
        <v>0</v>
      </c>
      <c r="CY387">
        <v>1679431411.5</v>
      </c>
      <c r="CZ387">
        <v>0</v>
      </c>
      <c r="DA387">
        <v>0</v>
      </c>
      <c r="DB387" t="s">
        <v>356</v>
      </c>
      <c r="DC387">
        <v>1678823626.5</v>
      </c>
      <c r="DD387">
        <v>1678823640.5</v>
      </c>
      <c r="DE387">
        <v>0</v>
      </c>
      <c r="DF387">
        <v>1.239</v>
      </c>
      <c r="DG387">
        <v>0.006</v>
      </c>
      <c r="DH387">
        <v>-2.298</v>
      </c>
      <c r="DI387">
        <v>-0.146</v>
      </c>
      <c r="DJ387">
        <v>420</v>
      </c>
      <c r="DK387">
        <v>21</v>
      </c>
      <c r="DL387">
        <v>0.57</v>
      </c>
      <c r="DM387">
        <v>0.05</v>
      </c>
      <c r="DN387">
        <v>-27.8789475</v>
      </c>
      <c r="DO387">
        <v>-0.8999853658535519</v>
      </c>
      <c r="DP387">
        <v>0.1334585928059712</v>
      </c>
      <c r="DQ387">
        <v>0</v>
      </c>
      <c r="DR387">
        <v>0.17817315</v>
      </c>
      <c r="DS387">
        <v>0.02905422889305816</v>
      </c>
      <c r="DT387">
        <v>0.003215043394341669</v>
      </c>
      <c r="DU387">
        <v>1</v>
      </c>
      <c r="DV387">
        <v>1</v>
      </c>
      <c r="DW387">
        <v>2</v>
      </c>
      <c r="DX387" t="s">
        <v>357</v>
      </c>
      <c r="DY387">
        <v>2.98382</v>
      </c>
      <c r="DZ387">
        <v>2.71556</v>
      </c>
      <c r="EA387">
        <v>0.207018</v>
      </c>
      <c r="EB387">
        <v>0.207227</v>
      </c>
      <c r="EC387">
        <v>0.107875</v>
      </c>
      <c r="ED387">
        <v>0.105212</v>
      </c>
      <c r="EE387">
        <v>25233.3</v>
      </c>
      <c r="EF387">
        <v>25313.3</v>
      </c>
      <c r="EG387">
        <v>29569.8</v>
      </c>
      <c r="EH387">
        <v>29525.8</v>
      </c>
      <c r="EI387">
        <v>34944.7</v>
      </c>
      <c r="EJ387">
        <v>35108.8</v>
      </c>
      <c r="EK387">
        <v>41655</v>
      </c>
      <c r="EL387">
        <v>42071</v>
      </c>
      <c r="EM387">
        <v>1.97682</v>
      </c>
      <c r="EN387">
        <v>1.9084</v>
      </c>
      <c r="EO387">
        <v>0.110511</v>
      </c>
      <c r="EP387">
        <v>0</v>
      </c>
      <c r="EQ387">
        <v>25.6945</v>
      </c>
      <c r="ER387">
        <v>999.9</v>
      </c>
      <c r="ES387">
        <v>57.2</v>
      </c>
      <c r="ET387">
        <v>30.3</v>
      </c>
      <c r="EU387">
        <v>27.6183</v>
      </c>
      <c r="EV387">
        <v>62.7974</v>
      </c>
      <c r="EW387">
        <v>32.7885</v>
      </c>
      <c r="EX387">
        <v>1</v>
      </c>
      <c r="EY387">
        <v>-0.111502</v>
      </c>
      <c r="EZ387">
        <v>0.0803213</v>
      </c>
      <c r="FA387">
        <v>20.3419</v>
      </c>
      <c r="FB387">
        <v>5.21699</v>
      </c>
      <c r="FC387">
        <v>12.0099</v>
      </c>
      <c r="FD387">
        <v>4.98915</v>
      </c>
      <c r="FE387">
        <v>3.2884</v>
      </c>
      <c r="FF387">
        <v>9999</v>
      </c>
      <c r="FG387">
        <v>9999</v>
      </c>
      <c r="FH387">
        <v>9999</v>
      </c>
      <c r="FI387">
        <v>999.9</v>
      </c>
      <c r="FJ387">
        <v>1.86738</v>
      </c>
      <c r="FK387">
        <v>1.86646</v>
      </c>
      <c r="FL387">
        <v>1.86598</v>
      </c>
      <c r="FM387">
        <v>1.86584</v>
      </c>
      <c r="FN387">
        <v>1.86768</v>
      </c>
      <c r="FO387">
        <v>1.87022</v>
      </c>
      <c r="FP387">
        <v>1.86886</v>
      </c>
      <c r="FQ387">
        <v>1.87027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-5.52</v>
      </c>
      <c r="GF387">
        <v>-0.0956</v>
      </c>
      <c r="GG387">
        <v>-1.841240210434717</v>
      </c>
      <c r="GH387">
        <v>-0.003310856085068561</v>
      </c>
      <c r="GI387">
        <v>6.863268723063948E-07</v>
      </c>
      <c r="GJ387">
        <v>-1.919107141366201E-10</v>
      </c>
      <c r="GK387">
        <v>-0.1688837207721138</v>
      </c>
      <c r="GL387">
        <v>-0.01731051475613908</v>
      </c>
      <c r="GM387">
        <v>0.001423790055903263</v>
      </c>
      <c r="GN387">
        <v>-2.424810517790065E-05</v>
      </c>
      <c r="GO387">
        <v>3</v>
      </c>
      <c r="GP387">
        <v>2318</v>
      </c>
      <c r="GQ387">
        <v>1</v>
      </c>
      <c r="GR387">
        <v>25</v>
      </c>
      <c r="GS387">
        <v>10129.6</v>
      </c>
      <c r="GT387">
        <v>10129.4</v>
      </c>
      <c r="GU387">
        <v>2.72217</v>
      </c>
      <c r="GV387">
        <v>2.19971</v>
      </c>
      <c r="GW387">
        <v>1.39648</v>
      </c>
      <c r="GX387">
        <v>2.35229</v>
      </c>
      <c r="GY387">
        <v>1.49536</v>
      </c>
      <c r="GZ387">
        <v>2.45483</v>
      </c>
      <c r="HA387">
        <v>35.3133</v>
      </c>
      <c r="HB387">
        <v>24.0787</v>
      </c>
      <c r="HC387">
        <v>18</v>
      </c>
      <c r="HD387">
        <v>528.236</v>
      </c>
      <c r="HE387">
        <v>440.51</v>
      </c>
      <c r="HF387">
        <v>24.9105</v>
      </c>
      <c r="HG387">
        <v>26.1069</v>
      </c>
      <c r="HH387">
        <v>30</v>
      </c>
      <c r="HI387">
        <v>26.1148</v>
      </c>
      <c r="HJ387">
        <v>26.0617</v>
      </c>
      <c r="HK387">
        <v>54.5128</v>
      </c>
      <c r="HL387">
        <v>21.0661</v>
      </c>
      <c r="HM387">
        <v>100</v>
      </c>
      <c r="HN387">
        <v>24.7723</v>
      </c>
      <c r="HO387">
        <v>1389.56</v>
      </c>
      <c r="HP387">
        <v>24.167</v>
      </c>
      <c r="HQ387">
        <v>101.124</v>
      </c>
      <c r="HR387">
        <v>101.044</v>
      </c>
    </row>
    <row r="388" spans="1:226">
      <c r="A388">
        <v>372</v>
      </c>
      <c r="B388">
        <v>1679431409.1</v>
      </c>
      <c r="C388">
        <v>9496</v>
      </c>
      <c r="D388" t="s">
        <v>1104</v>
      </c>
      <c r="E388" t="s">
        <v>1105</v>
      </c>
      <c r="F388">
        <v>5</v>
      </c>
      <c r="G388" t="s">
        <v>747</v>
      </c>
      <c r="H388" t="s">
        <v>354</v>
      </c>
      <c r="I388">
        <v>1679431401.314285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1410.779427815578</v>
      </c>
      <c r="AK388">
        <v>1390.925878787879</v>
      </c>
      <c r="AL388">
        <v>3.482259769613548</v>
      </c>
      <c r="AM388">
        <v>64.85092903669198</v>
      </c>
      <c r="AN388">
        <f>(AP388 - AO388 + BO388*1E3/(8.314*(BQ388+273.15)) * AR388/BN388 * AQ388) * BN388/(100*BB388) * 1000/(1000 - AP388)</f>
        <v>0</v>
      </c>
      <c r="AO388">
        <v>24.14338046910073</v>
      </c>
      <c r="AP388">
        <v>24.3172120879121</v>
      </c>
      <c r="AQ388">
        <v>-4.158586504779318E-06</v>
      </c>
      <c r="AR388">
        <v>96.61974573591498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1.1</v>
      </c>
      <c r="BC388">
        <v>0.5</v>
      </c>
      <c r="BD388" t="s">
        <v>355</v>
      </c>
      <c r="BE388">
        <v>2</v>
      </c>
      <c r="BF388" t="b">
        <v>1</v>
      </c>
      <c r="BG388">
        <v>1679431401.314285</v>
      </c>
      <c r="BH388">
        <v>1332.454285714286</v>
      </c>
      <c r="BI388">
        <v>1360.373928571429</v>
      </c>
      <c r="BJ388">
        <v>24.32730714285714</v>
      </c>
      <c r="BK388">
        <v>24.147075</v>
      </c>
      <c r="BL388">
        <v>1337.956785714285</v>
      </c>
      <c r="BM388">
        <v>24.42295</v>
      </c>
      <c r="BN388">
        <v>500.0638571428571</v>
      </c>
      <c r="BO388">
        <v>89.76588214285714</v>
      </c>
      <c r="BP388">
        <v>0.1000050928571428</v>
      </c>
      <c r="BQ388">
        <v>26.82748214285715</v>
      </c>
      <c r="BR388">
        <v>27.50096428571429</v>
      </c>
      <c r="BS388">
        <v>999.9000000000002</v>
      </c>
      <c r="BT388">
        <v>0</v>
      </c>
      <c r="BU388">
        <v>0</v>
      </c>
      <c r="BV388">
        <v>10001.25857142857</v>
      </c>
      <c r="BW388">
        <v>0</v>
      </c>
      <c r="BX388">
        <v>13.4863</v>
      </c>
      <c r="BY388">
        <v>-27.91901428571429</v>
      </c>
      <c r="BZ388">
        <v>1365.677142857143</v>
      </c>
      <c r="CA388">
        <v>1394.035357142857</v>
      </c>
      <c r="CB388">
        <v>0.1802319285714285</v>
      </c>
      <c r="CC388">
        <v>1360.373928571429</v>
      </c>
      <c r="CD388">
        <v>24.147075</v>
      </c>
      <c r="CE388">
        <v>2.183761428571429</v>
      </c>
      <c r="CF388">
        <v>2.167584285714286</v>
      </c>
      <c r="CG388">
        <v>18.84368928571428</v>
      </c>
      <c r="CH388">
        <v>18.72472142857143</v>
      </c>
      <c r="CI388">
        <v>2000.003928571429</v>
      </c>
      <c r="CJ388">
        <v>0.9800021071428571</v>
      </c>
      <c r="CK388">
        <v>0.01999769285714286</v>
      </c>
      <c r="CL388">
        <v>0</v>
      </c>
      <c r="CM388">
        <v>2.231032142857143</v>
      </c>
      <c r="CN388">
        <v>0</v>
      </c>
      <c r="CO388">
        <v>2238.596071428572</v>
      </c>
      <c r="CP388">
        <v>16749.51071428571</v>
      </c>
      <c r="CQ388">
        <v>38.06210714285714</v>
      </c>
      <c r="CR388">
        <v>38.7965</v>
      </c>
      <c r="CS388">
        <v>38.22974999999999</v>
      </c>
      <c r="CT388">
        <v>37.78985714285714</v>
      </c>
      <c r="CU388">
        <v>37.31425</v>
      </c>
      <c r="CV388">
        <v>1960.005</v>
      </c>
      <c r="CW388">
        <v>39.99785714285714</v>
      </c>
      <c r="CX388">
        <v>0</v>
      </c>
      <c r="CY388">
        <v>1679431416.3</v>
      </c>
      <c r="CZ388">
        <v>0</v>
      </c>
      <c r="DA388">
        <v>0</v>
      </c>
      <c r="DB388" t="s">
        <v>356</v>
      </c>
      <c r="DC388">
        <v>1678823626.5</v>
      </c>
      <c r="DD388">
        <v>1678823640.5</v>
      </c>
      <c r="DE388">
        <v>0</v>
      </c>
      <c r="DF388">
        <v>1.239</v>
      </c>
      <c r="DG388">
        <v>0.006</v>
      </c>
      <c r="DH388">
        <v>-2.298</v>
      </c>
      <c r="DI388">
        <v>-0.146</v>
      </c>
      <c r="DJ388">
        <v>420</v>
      </c>
      <c r="DK388">
        <v>21</v>
      </c>
      <c r="DL388">
        <v>0.57</v>
      </c>
      <c r="DM388">
        <v>0.05</v>
      </c>
      <c r="DN388">
        <v>-27.91839268292683</v>
      </c>
      <c r="DO388">
        <v>0.3048250871080165</v>
      </c>
      <c r="DP388">
        <v>0.08183783307291434</v>
      </c>
      <c r="DQ388">
        <v>0</v>
      </c>
      <c r="DR388">
        <v>0.1796219512195122</v>
      </c>
      <c r="DS388">
        <v>0.004296292682926924</v>
      </c>
      <c r="DT388">
        <v>0.001779963906885639</v>
      </c>
      <c r="DU388">
        <v>1</v>
      </c>
      <c r="DV388">
        <v>1</v>
      </c>
      <c r="DW388">
        <v>2</v>
      </c>
      <c r="DX388" t="s">
        <v>357</v>
      </c>
      <c r="DY388">
        <v>2.98351</v>
      </c>
      <c r="DZ388">
        <v>2.7156</v>
      </c>
      <c r="EA388">
        <v>0.208609</v>
      </c>
      <c r="EB388">
        <v>0.208775</v>
      </c>
      <c r="EC388">
        <v>0.107841</v>
      </c>
      <c r="ED388">
        <v>0.1052</v>
      </c>
      <c r="EE388">
        <v>25182.6</v>
      </c>
      <c r="EF388">
        <v>25264.2</v>
      </c>
      <c r="EG388">
        <v>29569.6</v>
      </c>
      <c r="EH388">
        <v>29526.1</v>
      </c>
      <c r="EI388">
        <v>34945.8</v>
      </c>
      <c r="EJ388">
        <v>35109.6</v>
      </c>
      <c r="EK388">
        <v>41654.6</v>
      </c>
      <c r="EL388">
        <v>42071.4</v>
      </c>
      <c r="EM388">
        <v>1.97655</v>
      </c>
      <c r="EN388">
        <v>1.90847</v>
      </c>
      <c r="EO388">
        <v>0.110649</v>
      </c>
      <c r="EP388">
        <v>0</v>
      </c>
      <c r="EQ388">
        <v>25.6925</v>
      </c>
      <c r="ER388">
        <v>999.9</v>
      </c>
      <c r="ES388">
        <v>57.2</v>
      </c>
      <c r="ET388">
        <v>30.3</v>
      </c>
      <c r="EU388">
        <v>27.6191</v>
      </c>
      <c r="EV388">
        <v>62.6274</v>
      </c>
      <c r="EW388">
        <v>32.9607</v>
      </c>
      <c r="EX388">
        <v>1</v>
      </c>
      <c r="EY388">
        <v>-0.110384</v>
      </c>
      <c r="EZ388">
        <v>0.595302</v>
      </c>
      <c r="FA388">
        <v>20.3405</v>
      </c>
      <c r="FB388">
        <v>5.21714</v>
      </c>
      <c r="FC388">
        <v>12.0099</v>
      </c>
      <c r="FD388">
        <v>4.98935</v>
      </c>
      <c r="FE388">
        <v>3.2885</v>
      </c>
      <c r="FF388">
        <v>9999</v>
      </c>
      <c r="FG388">
        <v>9999</v>
      </c>
      <c r="FH388">
        <v>9999</v>
      </c>
      <c r="FI388">
        <v>999.9</v>
      </c>
      <c r="FJ388">
        <v>1.86738</v>
      </c>
      <c r="FK388">
        <v>1.86646</v>
      </c>
      <c r="FL388">
        <v>1.86598</v>
      </c>
      <c r="FM388">
        <v>1.86584</v>
      </c>
      <c r="FN388">
        <v>1.86768</v>
      </c>
      <c r="FO388">
        <v>1.87022</v>
      </c>
      <c r="FP388">
        <v>1.86884</v>
      </c>
      <c r="FQ388">
        <v>1.87027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-5.57</v>
      </c>
      <c r="GF388">
        <v>-0.0958</v>
      </c>
      <c r="GG388">
        <v>-1.841240210434717</v>
      </c>
      <c r="GH388">
        <v>-0.003310856085068561</v>
      </c>
      <c r="GI388">
        <v>6.863268723063948E-07</v>
      </c>
      <c r="GJ388">
        <v>-1.919107141366201E-10</v>
      </c>
      <c r="GK388">
        <v>-0.1688837207721138</v>
      </c>
      <c r="GL388">
        <v>-0.01731051475613908</v>
      </c>
      <c r="GM388">
        <v>0.001423790055903263</v>
      </c>
      <c r="GN388">
        <v>-2.424810517790065E-05</v>
      </c>
      <c r="GO388">
        <v>3</v>
      </c>
      <c r="GP388">
        <v>2318</v>
      </c>
      <c r="GQ388">
        <v>1</v>
      </c>
      <c r="GR388">
        <v>25</v>
      </c>
      <c r="GS388">
        <v>10129.7</v>
      </c>
      <c r="GT388">
        <v>10129.5</v>
      </c>
      <c r="GU388">
        <v>2.74658</v>
      </c>
      <c r="GV388">
        <v>2.1875</v>
      </c>
      <c r="GW388">
        <v>1.39648</v>
      </c>
      <c r="GX388">
        <v>2.34863</v>
      </c>
      <c r="GY388">
        <v>1.49536</v>
      </c>
      <c r="GZ388">
        <v>2.50977</v>
      </c>
      <c r="HA388">
        <v>35.3133</v>
      </c>
      <c r="HB388">
        <v>24.0787</v>
      </c>
      <c r="HC388">
        <v>18</v>
      </c>
      <c r="HD388">
        <v>528.035</v>
      </c>
      <c r="HE388">
        <v>440.538</v>
      </c>
      <c r="HF388">
        <v>24.8262</v>
      </c>
      <c r="HG388">
        <v>26.1052</v>
      </c>
      <c r="HH388">
        <v>30.0007</v>
      </c>
      <c r="HI388">
        <v>26.1126</v>
      </c>
      <c r="HJ388">
        <v>26.0595</v>
      </c>
      <c r="HK388">
        <v>54.9991</v>
      </c>
      <c r="HL388">
        <v>21.0661</v>
      </c>
      <c r="HM388">
        <v>100</v>
      </c>
      <c r="HN388">
        <v>24.7704</v>
      </c>
      <c r="HO388">
        <v>1402.95</v>
      </c>
      <c r="HP388">
        <v>24.167</v>
      </c>
      <c r="HQ388">
        <v>101.123</v>
      </c>
      <c r="HR388">
        <v>101.045</v>
      </c>
    </row>
    <row r="389" spans="1:226">
      <c r="A389">
        <v>373</v>
      </c>
      <c r="B389">
        <v>1679431414.1</v>
      </c>
      <c r="C389">
        <v>9501</v>
      </c>
      <c r="D389" t="s">
        <v>1106</v>
      </c>
      <c r="E389" t="s">
        <v>1107</v>
      </c>
      <c r="F389">
        <v>5</v>
      </c>
      <c r="G389" t="s">
        <v>747</v>
      </c>
      <c r="H389" t="s">
        <v>354</v>
      </c>
      <c r="I389">
        <v>1679431406.6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1427.885361943838</v>
      </c>
      <c r="AK389">
        <v>1407.962727272727</v>
      </c>
      <c r="AL389">
        <v>3.408584481630217</v>
      </c>
      <c r="AM389">
        <v>64.85092903669198</v>
      </c>
      <c r="AN389">
        <f>(AP389 - AO389 + BO389*1E3/(8.314*(BQ389+273.15)) * AR389/BN389 * AQ389) * BN389/(100*BB389) * 1000/(1000 - AP389)</f>
        <v>0</v>
      </c>
      <c r="AO389">
        <v>24.13980841497083</v>
      </c>
      <c r="AP389">
        <v>24.29852747252749</v>
      </c>
      <c r="AQ389">
        <v>-3.127905199963476E-05</v>
      </c>
      <c r="AR389">
        <v>96.61974573591498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1.1</v>
      </c>
      <c r="BC389">
        <v>0.5</v>
      </c>
      <c r="BD389" t="s">
        <v>355</v>
      </c>
      <c r="BE389">
        <v>2</v>
      </c>
      <c r="BF389" t="b">
        <v>1</v>
      </c>
      <c r="BG389">
        <v>1679431406.6</v>
      </c>
      <c r="BH389">
        <v>1350.26</v>
      </c>
      <c r="BI389">
        <v>1378.127777777778</v>
      </c>
      <c r="BJ389">
        <v>24.31808888888889</v>
      </c>
      <c r="BK389">
        <v>24.14228518518519</v>
      </c>
      <c r="BL389">
        <v>1355.807407407407</v>
      </c>
      <c r="BM389">
        <v>24.41381111111111</v>
      </c>
      <c r="BN389">
        <v>500.0568888888889</v>
      </c>
      <c r="BO389">
        <v>89.76584444444443</v>
      </c>
      <c r="BP389">
        <v>0.09997384444444446</v>
      </c>
      <c r="BQ389">
        <v>26.82576666666667</v>
      </c>
      <c r="BR389">
        <v>27.5051</v>
      </c>
      <c r="BS389">
        <v>999.9000000000001</v>
      </c>
      <c r="BT389">
        <v>0</v>
      </c>
      <c r="BU389">
        <v>0</v>
      </c>
      <c r="BV389">
        <v>10002.34259259259</v>
      </c>
      <c r="BW389">
        <v>0</v>
      </c>
      <c r="BX389">
        <v>13.48617037037037</v>
      </c>
      <c r="BY389">
        <v>-27.8674</v>
      </c>
      <c r="BZ389">
        <v>1383.914444444444</v>
      </c>
      <c r="CA389">
        <v>1412.221851851852</v>
      </c>
      <c r="CB389">
        <v>0.1757958518518519</v>
      </c>
      <c r="CC389">
        <v>1378.127777777778</v>
      </c>
      <c r="CD389">
        <v>24.14228518518519</v>
      </c>
      <c r="CE389">
        <v>2.182933333333334</v>
      </c>
      <c r="CF389">
        <v>2.167153333333333</v>
      </c>
      <c r="CG389">
        <v>18.83761481481482</v>
      </c>
      <c r="CH389">
        <v>18.72154814814815</v>
      </c>
      <c r="CI389">
        <v>2000.009259259259</v>
      </c>
      <c r="CJ389">
        <v>0.9800017777777777</v>
      </c>
      <c r="CK389">
        <v>0.01999802222222222</v>
      </c>
      <c r="CL389">
        <v>0</v>
      </c>
      <c r="CM389">
        <v>2.235937037037037</v>
      </c>
      <c r="CN389">
        <v>0</v>
      </c>
      <c r="CO389">
        <v>2238.989259259259</v>
      </c>
      <c r="CP389">
        <v>16749.56296296296</v>
      </c>
      <c r="CQ389">
        <v>38.03444444444444</v>
      </c>
      <c r="CR389">
        <v>38.77525925925925</v>
      </c>
      <c r="CS389">
        <v>38.208</v>
      </c>
      <c r="CT389">
        <v>37.76837037037037</v>
      </c>
      <c r="CU389">
        <v>37.29133333333333</v>
      </c>
      <c r="CV389">
        <v>1960.009259259259</v>
      </c>
      <c r="CW389">
        <v>40</v>
      </c>
      <c r="CX389">
        <v>0</v>
      </c>
      <c r="CY389">
        <v>1679431421.1</v>
      </c>
      <c r="CZ389">
        <v>0</v>
      </c>
      <c r="DA389">
        <v>0</v>
      </c>
      <c r="DB389" t="s">
        <v>356</v>
      </c>
      <c r="DC389">
        <v>1678823626.5</v>
      </c>
      <c r="DD389">
        <v>1678823640.5</v>
      </c>
      <c r="DE389">
        <v>0</v>
      </c>
      <c r="DF389">
        <v>1.239</v>
      </c>
      <c r="DG389">
        <v>0.006</v>
      </c>
      <c r="DH389">
        <v>-2.298</v>
      </c>
      <c r="DI389">
        <v>-0.146</v>
      </c>
      <c r="DJ389">
        <v>420</v>
      </c>
      <c r="DK389">
        <v>21</v>
      </c>
      <c r="DL389">
        <v>0.57</v>
      </c>
      <c r="DM389">
        <v>0.05</v>
      </c>
      <c r="DN389">
        <v>-27.89811463414635</v>
      </c>
      <c r="DO389">
        <v>0.8439867595819026</v>
      </c>
      <c r="DP389">
        <v>0.1061368549607706</v>
      </c>
      <c r="DQ389">
        <v>0</v>
      </c>
      <c r="DR389">
        <v>0.1781327804878049</v>
      </c>
      <c r="DS389">
        <v>-0.03277854355400711</v>
      </c>
      <c r="DT389">
        <v>0.004520773700845178</v>
      </c>
      <c r="DU389">
        <v>1</v>
      </c>
      <c r="DV389">
        <v>1</v>
      </c>
      <c r="DW389">
        <v>2</v>
      </c>
      <c r="DX389" t="s">
        <v>357</v>
      </c>
      <c r="DY389">
        <v>2.98387</v>
      </c>
      <c r="DZ389">
        <v>2.71569</v>
      </c>
      <c r="EA389">
        <v>0.210166</v>
      </c>
      <c r="EB389">
        <v>0.210335</v>
      </c>
      <c r="EC389">
        <v>0.107786</v>
      </c>
      <c r="ED389">
        <v>0.105178</v>
      </c>
      <c r="EE389">
        <v>25132.7</v>
      </c>
      <c r="EF389">
        <v>25214.2</v>
      </c>
      <c r="EG389">
        <v>29569.1</v>
      </c>
      <c r="EH389">
        <v>29525.9</v>
      </c>
      <c r="EI389">
        <v>34947.6</v>
      </c>
      <c r="EJ389">
        <v>35110.2</v>
      </c>
      <c r="EK389">
        <v>41654.1</v>
      </c>
      <c r="EL389">
        <v>42071</v>
      </c>
      <c r="EM389">
        <v>1.97657</v>
      </c>
      <c r="EN389">
        <v>1.90847</v>
      </c>
      <c r="EO389">
        <v>0.110775</v>
      </c>
      <c r="EP389">
        <v>0</v>
      </c>
      <c r="EQ389">
        <v>25.6924</v>
      </c>
      <c r="ER389">
        <v>999.9</v>
      </c>
      <c r="ES389">
        <v>57.2</v>
      </c>
      <c r="ET389">
        <v>30.3</v>
      </c>
      <c r="EU389">
        <v>27.6207</v>
      </c>
      <c r="EV389">
        <v>62.6374</v>
      </c>
      <c r="EW389">
        <v>32.472</v>
      </c>
      <c r="EX389">
        <v>1</v>
      </c>
      <c r="EY389">
        <v>-0.110465</v>
      </c>
      <c r="EZ389">
        <v>0.350757</v>
      </c>
      <c r="FA389">
        <v>20.3414</v>
      </c>
      <c r="FB389">
        <v>5.21699</v>
      </c>
      <c r="FC389">
        <v>12.0099</v>
      </c>
      <c r="FD389">
        <v>4.98905</v>
      </c>
      <c r="FE389">
        <v>3.28838</v>
      </c>
      <c r="FF389">
        <v>9999</v>
      </c>
      <c r="FG389">
        <v>9999</v>
      </c>
      <c r="FH389">
        <v>9999</v>
      </c>
      <c r="FI389">
        <v>999.9</v>
      </c>
      <c r="FJ389">
        <v>1.86738</v>
      </c>
      <c r="FK389">
        <v>1.86646</v>
      </c>
      <c r="FL389">
        <v>1.86599</v>
      </c>
      <c r="FM389">
        <v>1.86584</v>
      </c>
      <c r="FN389">
        <v>1.86768</v>
      </c>
      <c r="FO389">
        <v>1.87022</v>
      </c>
      <c r="FP389">
        <v>1.86883</v>
      </c>
      <c r="FQ389">
        <v>1.87027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-5.61</v>
      </c>
      <c r="GF389">
        <v>-0.0959</v>
      </c>
      <c r="GG389">
        <v>-1.841240210434717</v>
      </c>
      <c r="GH389">
        <v>-0.003310856085068561</v>
      </c>
      <c r="GI389">
        <v>6.863268723063948E-07</v>
      </c>
      <c r="GJ389">
        <v>-1.919107141366201E-10</v>
      </c>
      <c r="GK389">
        <v>-0.1688837207721138</v>
      </c>
      <c r="GL389">
        <v>-0.01731051475613908</v>
      </c>
      <c r="GM389">
        <v>0.001423790055903263</v>
      </c>
      <c r="GN389">
        <v>-2.424810517790065E-05</v>
      </c>
      <c r="GO389">
        <v>3</v>
      </c>
      <c r="GP389">
        <v>2318</v>
      </c>
      <c r="GQ389">
        <v>1</v>
      </c>
      <c r="GR389">
        <v>25</v>
      </c>
      <c r="GS389">
        <v>10129.8</v>
      </c>
      <c r="GT389">
        <v>10129.6</v>
      </c>
      <c r="GU389">
        <v>2.77466</v>
      </c>
      <c r="GV389">
        <v>2.19727</v>
      </c>
      <c r="GW389">
        <v>1.39648</v>
      </c>
      <c r="GX389">
        <v>2.35107</v>
      </c>
      <c r="GY389">
        <v>1.49536</v>
      </c>
      <c r="GZ389">
        <v>2.53174</v>
      </c>
      <c r="HA389">
        <v>35.3133</v>
      </c>
      <c r="HB389">
        <v>24.07</v>
      </c>
      <c r="HC389">
        <v>18</v>
      </c>
      <c r="HD389">
        <v>528.033</v>
      </c>
      <c r="HE389">
        <v>440.527</v>
      </c>
      <c r="HF389">
        <v>24.761</v>
      </c>
      <c r="HG389">
        <v>26.103</v>
      </c>
      <c r="HH389">
        <v>30.0004</v>
      </c>
      <c r="HI389">
        <v>26.1105</v>
      </c>
      <c r="HJ389">
        <v>26.0581</v>
      </c>
      <c r="HK389">
        <v>55.5494</v>
      </c>
      <c r="HL389">
        <v>21.0661</v>
      </c>
      <c r="HM389">
        <v>100</v>
      </c>
      <c r="HN389">
        <v>24.7626</v>
      </c>
      <c r="HO389">
        <v>1422.99</v>
      </c>
      <c r="HP389">
        <v>24.1699</v>
      </c>
      <c r="HQ389">
        <v>101.122</v>
      </c>
      <c r="HR389">
        <v>101.044</v>
      </c>
    </row>
    <row r="390" spans="1:226">
      <c r="A390">
        <v>374</v>
      </c>
      <c r="B390">
        <v>1679431419.1</v>
      </c>
      <c r="C390">
        <v>9506</v>
      </c>
      <c r="D390" t="s">
        <v>1108</v>
      </c>
      <c r="E390" t="s">
        <v>1109</v>
      </c>
      <c r="F390">
        <v>5</v>
      </c>
      <c r="G390" t="s">
        <v>747</v>
      </c>
      <c r="H390" t="s">
        <v>354</v>
      </c>
      <c r="I390">
        <v>1679431411.314285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1445.207565702739</v>
      </c>
      <c r="AK390">
        <v>1425.163575757576</v>
      </c>
      <c r="AL390">
        <v>3.441562459173234</v>
      </c>
      <c r="AM390">
        <v>64.85092903669198</v>
      </c>
      <c r="AN390">
        <f>(AP390 - AO390 + BO390*1E3/(8.314*(BQ390+273.15)) * AR390/BN390 * AQ390) * BN390/(100*BB390) * 1000/(1000 - AP390)</f>
        <v>0</v>
      </c>
      <c r="AO390">
        <v>24.13300177440725</v>
      </c>
      <c r="AP390">
        <v>24.29322527472528</v>
      </c>
      <c r="AQ390">
        <v>-2.252725746034266E-05</v>
      </c>
      <c r="AR390">
        <v>96.61974573591498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1.1</v>
      </c>
      <c r="BC390">
        <v>0.5</v>
      </c>
      <c r="BD390" t="s">
        <v>355</v>
      </c>
      <c r="BE390">
        <v>2</v>
      </c>
      <c r="BF390" t="b">
        <v>1</v>
      </c>
      <c r="BG390">
        <v>1679431411.314285</v>
      </c>
      <c r="BH390">
        <v>1366.100357142857</v>
      </c>
      <c r="BI390">
        <v>1393.960714285714</v>
      </c>
      <c r="BJ390">
        <v>24.30792499999999</v>
      </c>
      <c r="BK390">
        <v>24.13771428571429</v>
      </c>
      <c r="BL390">
        <v>1371.686785714286</v>
      </c>
      <c r="BM390">
        <v>24.40373214285714</v>
      </c>
      <c r="BN390">
        <v>500.0625</v>
      </c>
      <c r="BO390">
        <v>89.76385357142856</v>
      </c>
      <c r="BP390">
        <v>0.1000061035714286</v>
      </c>
      <c r="BQ390">
        <v>26.821825</v>
      </c>
      <c r="BR390">
        <v>27.501625</v>
      </c>
      <c r="BS390">
        <v>999.9000000000002</v>
      </c>
      <c r="BT390">
        <v>0</v>
      </c>
      <c r="BU390">
        <v>0</v>
      </c>
      <c r="BV390">
        <v>10002.79142857143</v>
      </c>
      <c r="BW390">
        <v>0</v>
      </c>
      <c r="BX390">
        <v>13.48775</v>
      </c>
      <c r="BY390">
        <v>-27.86086428571429</v>
      </c>
      <c r="BZ390">
        <v>1400.134642857143</v>
      </c>
      <c r="CA390">
        <v>1428.44</v>
      </c>
      <c r="CB390">
        <v>0.170204</v>
      </c>
      <c r="CC390">
        <v>1393.960714285714</v>
      </c>
      <c r="CD390">
        <v>24.13771428571429</v>
      </c>
      <c r="CE390">
        <v>2.1819725</v>
      </c>
      <c r="CF390">
        <v>2.166694642857143</v>
      </c>
      <c r="CG390">
        <v>18.83057142857143</v>
      </c>
      <c r="CH390">
        <v>18.71816071428571</v>
      </c>
      <c r="CI390">
        <v>1999.989285714286</v>
      </c>
      <c r="CJ390">
        <v>0.9800012499999998</v>
      </c>
      <c r="CK390">
        <v>0.01999855</v>
      </c>
      <c r="CL390">
        <v>0</v>
      </c>
      <c r="CM390">
        <v>2.243232142857143</v>
      </c>
      <c r="CN390">
        <v>0</v>
      </c>
      <c r="CO390">
        <v>2239.221428571429</v>
      </c>
      <c r="CP390">
        <v>16749.37857142857</v>
      </c>
      <c r="CQ390">
        <v>38.01324999999999</v>
      </c>
      <c r="CR390">
        <v>38.75664285714286</v>
      </c>
      <c r="CS390">
        <v>38.16932142857143</v>
      </c>
      <c r="CT390">
        <v>37.75442857142857</v>
      </c>
      <c r="CU390">
        <v>37.26764285714285</v>
      </c>
      <c r="CV390">
        <v>1959.989285714286</v>
      </c>
      <c r="CW390">
        <v>40</v>
      </c>
      <c r="CX390">
        <v>0</v>
      </c>
      <c r="CY390">
        <v>1679431426.5</v>
      </c>
      <c r="CZ390">
        <v>0</v>
      </c>
      <c r="DA390">
        <v>0</v>
      </c>
      <c r="DB390" t="s">
        <v>356</v>
      </c>
      <c r="DC390">
        <v>1678823626.5</v>
      </c>
      <c r="DD390">
        <v>1678823640.5</v>
      </c>
      <c r="DE390">
        <v>0</v>
      </c>
      <c r="DF390">
        <v>1.239</v>
      </c>
      <c r="DG390">
        <v>0.006</v>
      </c>
      <c r="DH390">
        <v>-2.298</v>
      </c>
      <c r="DI390">
        <v>-0.146</v>
      </c>
      <c r="DJ390">
        <v>420</v>
      </c>
      <c r="DK390">
        <v>21</v>
      </c>
      <c r="DL390">
        <v>0.57</v>
      </c>
      <c r="DM390">
        <v>0.05</v>
      </c>
      <c r="DN390">
        <v>-27.87219268292683</v>
      </c>
      <c r="DO390">
        <v>0.07898675958193904</v>
      </c>
      <c r="DP390">
        <v>0.09884351858352976</v>
      </c>
      <c r="DQ390">
        <v>1</v>
      </c>
      <c r="DR390">
        <v>0.1728752926829268</v>
      </c>
      <c r="DS390">
        <v>-0.07481090592334448</v>
      </c>
      <c r="DT390">
        <v>0.007788050938876289</v>
      </c>
      <c r="DU390">
        <v>1</v>
      </c>
      <c r="DV390">
        <v>2</v>
      </c>
      <c r="DW390">
        <v>2</v>
      </c>
      <c r="DX390" t="s">
        <v>392</v>
      </c>
      <c r="DY390">
        <v>2.9835</v>
      </c>
      <c r="DZ390">
        <v>2.71557</v>
      </c>
      <c r="EA390">
        <v>0.211724</v>
      </c>
      <c r="EB390">
        <v>0.211828</v>
      </c>
      <c r="EC390">
        <v>0.107769</v>
      </c>
      <c r="ED390">
        <v>0.105165</v>
      </c>
      <c r="EE390">
        <v>25083.6</v>
      </c>
      <c r="EF390">
        <v>25166.9</v>
      </c>
      <c r="EG390">
        <v>29569.6</v>
      </c>
      <c r="EH390">
        <v>29526.2</v>
      </c>
      <c r="EI390">
        <v>34948.7</v>
      </c>
      <c r="EJ390">
        <v>35111.1</v>
      </c>
      <c r="EK390">
        <v>41654.6</v>
      </c>
      <c r="EL390">
        <v>42071.4</v>
      </c>
      <c r="EM390">
        <v>1.97677</v>
      </c>
      <c r="EN390">
        <v>1.9088</v>
      </c>
      <c r="EO390">
        <v>0.109762</v>
      </c>
      <c r="EP390">
        <v>0</v>
      </c>
      <c r="EQ390">
        <v>25.6924</v>
      </c>
      <c r="ER390">
        <v>999.9</v>
      </c>
      <c r="ES390">
        <v>57.2</v>
      </c>
      <c r="ET390">
        <v>30.3</v>
      </c>
      <c r="EU390">
        <v>27.6239</v>
      </c>
      <c r="EV390">
        <v>62.7374</v>
      </c>
      <c r="EW390">
        <v>32.5881</v>
      </c>
      <c r="EX390">
        <v>1</v>
      </c>
      <c r="EY390">
        <v>-0.110793</v>
      </c>
      <c r="EZ390">
        <v>0.266141</v>
      </c>
      <c r="FA390">
        <v>20.3418</v>
      </c>
      <c r="FB390">
        <v>5.21744</v>
      </c>
      <c r="FC390">
        <v>12.0099</v>
      </c>
      <c r="FD390">
        <v>4.9891</v>
      </c>
      <c r="FE390">
        <v>3.28845</v>
      </c>
      <c r="FF390">
        <v>9999</v>
      </c>
      <c r="FG390">
        <v>9999</v>
      </c>
      <c r="FH390">
        <v>9999</v>
      </c>
      <c r="FI390">
        <v>999.9</v>
      </c>
      <c r="FJ390">
        <v>1.86737</v>
      </c>
      <c r="FK390">
        <v>1.86646</v>
      </c>
      <c r="FL390">
        <v>1.86596</v>
      </c>
      <c r="FM390">
        <v>1.86584</v>
      </c>
      <c r="FN390">
        <v>1.86768</v>
      </c>
      <c r="FO390">
        <v>1.8702</v>
      </c>
      <c r="FP390">
        <v>1.86886</v>
      </c>
      <c r="FQ390">
        <v>1.87025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-5.65</v>
      </c>
      <c r="GF390">
        <v>-0.0959</v>
      </c>
      <c r="GG390">
        <v>-1.841240210434717</v>
      </c>
      <c r="GH390">
        <v>-0.003310856085068561</v>
      </c>
      <c r="GI390">
        <v>6.863268723063948E-07</v>
      </c>
      <c r="GJ390">
        <v>-1.919107141366201E-10</v>
      </c>
      <c r="GK390">
        <v>-0.1688837207721138</v>
      </c>
      <c r="GL390">
        <v>-0.01731051475613908</v>
      </c>
      <c r="GM390">
        <v>0.001423790055903263</v>
      </c>
      <c r="GN390">
        <v>-2.424810517790065E-05</v>
      </c>
      <c r="GO390">
        <v>3</v>
      </c>
      <c r="GP390">
        <v>2318</v>
      </c>
      <c r="GQ390">
        <v>1</v>
      </c>
      <c r="GR390">
        <v>25</v>
      </c>
      <c r="GS390">
        <v>10129.9</v>
      </c>
      <c r="GT390">
        <v>10129.6</v>
      </c>
      <c r="GU390">
        <v>2.79907</v>
      </c>
      <c r="GV390">
        <v>2.20093</v>
      </c>
      <c r="GW390">
        <v>1.39648</v>
      </c>
      <c r="GX390">
        <v>2.34985</v>
      </c>
      <c r="GY390">
        <v>1.49536</v>
      </c>
      <c r="GZ390">
        <v>2.45605</v>
      </c>
      <c r="HA390">
        <v>35.3133</v>
      </c>
      <c r="HB390">
        <v>24.07</v>
      </c>
      <c r="HC390">
        <v>18</v>
      </c>
      <c r="HD390">
        <v>528.15</v>
      </c>
      <c r="HE390">
        <v>440.71</v>
      </c>
      <c r="HF390">
        <v>24.7477</v>
      </c>
      <c r="HG390">
        <v>26.1009</v>
      </c>
      <c r="HH390">
        <v>30.0001</v>
      </c>
      <c r="HI390">
        <v>26.1088</v>
      </c>
      <c r="HJ390">
        <v>26.0565</v>
      </c>
      <c r="HK390">
        <v>56.0394</v>
      </c>
      <c r="HL390">
        <v>21.0661</v>
      </c>
      <c r="HM390">
        <v>100</v>
      </c>
      <c r="HN390">
        <v>24.76</v>
      </c>
      <c r="HO390">
        <v>1436.34</v>
      </c>
      <c r="HP390">
        <v>24.1713</v>
      </c>
      <c r="HQ390">
        <v>101.123</v>
      </c>
      <c r="HR390">
        <v>101.045</v>
      </c>
    </row>
    <row r="391" spans="1:226">
      <c r="A391">
        <v>375</v>
      </c>
      <c r="B391">
        <v>1679431424.1</v>
      </c>
      <c r="C391">
        <v>9511</v>
      </c>
      <c r="D391" t="s">
        <v>1110</v>
      </c>
      <c r="E391" t="s">
        <v>1111</v>
      </c>
      <c r="F391">
        <v>5</v>
      </c>
      <c r="G391" t="s">
        <v>747</v>
      </c>
      <c r="H391" t="s">
        <v>354</v>
      </c>
      <c r="I391">
        <v>1679431416.6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1462.050783387409</v>
      </c>
      <c r="AK391">
        <v>1442.144424242424</v>
      </c>
      <c r="AL391">
        <v>3.395681379410608</v>
      </c>
      <c r="AM391">
        <v>64.85092903669198</v>
      </c>
      <c r="AN391">
        <f>(AP391 - AO391 + BO391*1E3/(8.314*(BQ391+273.15)) * AR391/BN391 * AQ391) * BN391/(100*BB391) * 1000/(1000 - AP391)</f>
        <v>0</v>
      </c>
      <c r="AO391">
        <v>24.13090673182622</v>
      </c>
      <c r="AP391">
        <v>24.29189340659342</v>
      </c>
      <c r="AQ391">
        <v>-2.091830423753266E-06</v>
      </c>
      <c r="AR391">
        <v>96.61974573591498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1.1</v>
      </c>
      <c r="BC391">
        <v>0.5</v>
      </c>
      <c r="BD391" t="s">
        <v>355</v>
      </c>
      <c r="BE391">
        <v>2</v>
      </c>
      <c r="BF391" t="b">
        <v>1</v>
      </c>
      <c r="BG391">
        <v>1679431416.6</v>
      </c>
      <c r="BH391">
        <v>1383.791481481481</v>
      </c>
      <c r="BI391">
        <v>1411.617407407407</v>
      </c>
      <c r="BJ391">
        <v>24.29758148148149</v>
      </c>
      <c r="BK391">
        <v>24.1334</v>
      </c>
      <c r="BL391">
        <v>1389.422962962963</v>
      </c>
      <c r="BM391">
        <v>24.39347777777778</v>
      </c>
      <c r="BN391">
        <v>500.0607037037037</v>
      </c>
      <c r="BO391">
        <v>89.76124444444447</v>
      </c>
      <c r="BP391">
        <v>0.0999777222222222</v>
      </c>
      <c r="BQ391">
        <v>26.81413703703704</v>
      </c>
      <c r="BR391">
        <v>27.49512592592593</v>
      </c>
      <c r="BS391">
        <v>999.9000000000001</v>
      </c>
      <c r="BT391">
        <v>0</v>
      </c>
      <c r="BU391">
        <v>0</v>
      </c>
      <c r="BV391">
        <v>10007.24037037037</v>
      </c>
      <c r="BW391">
        <v>0</v>
      </c>
      <c r="BX391">
        <v>13.4898</v>
      </c>
      <c r="BY391">
        <v>-27.82703703703703</v>
      </c>
      <c r="BZ391">
        <v>1418.252222222222</v>
      </c>
      <c r="CA391">
        <v>1446.527407407408</v>
      </c>
      <c r="CB391">
        <v>0.1641772222222222</v>
      </c>
      <c r="CC391">
        <v>1411.617407407407</v>
      </c>
      <c r="CD391">
        <v>24.1334</v>
      </c>
      <c r="CE391">
        <v>2.180981111111111</v>
      </c>
      <c r="CF391">
        <v>2.166243333333334</v>
      </c>
      <c r="CG391">
        <v>18.8232962962963</v>
      </c>
      <c r="CH391">
        <v>18.71483703703703</v>
      </c>
      <c r="CI391">
        <v>1999.974074074074</v>
      </c>
      <c r="CJ391">
        <v>0.9800007777777777</v>
      </c>
      <c r="CK391">
        <v>0.01999902222222222</v>
      </c>
      <c r="CL391">
        <v>0</v>
      </c>
      <c r="CM391">
        <v>2.265066666666666</v>
      </c>
      <c r="CN391">
        <v>0</v>
      </c>
      <c r="CO391">
        <v>2239.451481481481</v>
      </c>
      <c r="CP391">
        <v>16749.24444444444</v>
      </c>
      <c r="CQ391">
        <v>37.98133333333334</v>
      </c>
      <c r="CR391">
        <v>38.729</v>
      </c>
      <c r="CS391">
        <v>38.14566666666666</v>
      </c>
      <c r="CT391">
        <v>37.73366666666667</v>
      </c>
      <c r="CU391">
        <v>37.229</v>
      </c>
      <c r="CV391">
        <v>1959.974074074074</v>
      </c>
      <c r="CW391">
        <v>40</v>
      </c>
      <c r="CX391">
        <v>0</v>
      </c>
      <c r="CY391">
        <v>1679431431.3</v>
      </c>
      <c r="CZ391">
        <v>0</v>
      </c>
      <c r="DA391">
        <v>0</v>
      </c>
      <c r="DB391" t="s">
        <v>356</v>
      </c>
      <c r="DC391">
        <v>1678823626.5</v>
      </c>
      <c r="DD391">
        <v>1678823640.5</v>
      </c>
      <c r="DE391">
        <v>0</v>
      </c>
      <c r="DF391">
        <v>1.239</v>
      </c>
      <c r="DG391">
        <v>0.006</v>
      </c>
      <c r="DH391">
        <v>-2.298</v>
      </c>
      <c r="DI391">
        <v>-0.146</v>
      </c>
      <c r="DJ391">
        <v>420</v>
      </c>
      <c r="DK391">
        <v>21</v>
      </c>
      <c r="DL391">
        <v>0.57</v>
      </c>
      <c r="DM391">
        <v>0.05</v>
      </c>
      <c r="DN391">
        <v>-27.83034634146341</v>
      </c>
      <c r="DO391">
        <v>0.2065149825783398</v>
      </c>
      <c r="DP391">
        <v>0.1212910591230881</v>
      </c>
      <c r="DQ391">
        <v>0</v>
      </c>
      <c r="DR391">
        <v>0.1684110731707317</v>
      </c>
      <c r="DS391">
        <v>-0.06920709407665493</v>
      </c>
      <c r="DT391">
        <v>0.007432389749258979</v>
      </c>
      <c r="DU391">
        <v>1</v>
      </c>
      <c r="DV391">
        <v>1</v>
      </c>
      <c r="DW391">
        <v>2</v>
      </c>
      <c r="DX391" t="s">
        <v>357</v>
      </c>
      <c r="DY391">
        <v>2.98364</v>
      </c>
      <c r="DZ391">
        <v>2.71557</v>
      </c>
      <c r="EA391">
        <v>0.213253</v>
      </c>
      <c r="EB391">
        <v>0.213359</v>
      </c>
      <c r="EC391">
        <v>0.107765</v>
      </c>
      <c r="ED391">
        <v>0.105156</v>
      </c>
      <c r="EE391">
        <v>25035.3</v>
      </c>
      <c r="EF391">
        <v>25118.1</v>
      </c>
      <c r="EG391">
        <v>29570</v>
      </c>
      <c r="EH391">
        <v>29526.2</v>
      </c>
      <c r="EI391">
        <v>34949.4</v>
      </c>
      <c r="EJ391">
        <v>35111.7</v>
      </c>
      <c r="EK391">
        <v>41655.1</v>
      </c>
      <c r="EL391">
        <v>42071.6</v>
      </c>
      <c r="EM391">
        <v>1.9766</v>
      </c>
      <c r="EN391">
        <v>1.90867</v>
      </c>
      <c r="EO391">
        <v>0.108831</v>
      </c>
      <c r="EP391">
        <v>0</v>
      </c>
      <c r="EQ391">
        <v>25.692</v>
      </c>
      <c r="ER391">
        <v>999.9</v>
      </c>
      <c r="ES391">
        <v>57.2</v>
      </c>
      <c r="ET391">
        <v>30.3</v>
      </c>
      <c r="EU391">
        <v>27.6201</v>
      </c>
      <c r="EV391">
        <v>62.8074</v>
      </c>
      <c r="EW391">
        <v>33.0248</v>
      </c>
      <c r="EX391">
        <v>1</v>
      </c>
      <c r="EY391">
        <v>-0.111009</v>
      </c>
      <c r="EZ391">
        <v>0.211849</v>
      </c>
      <c r="FA391">
        <v>20.3419</v>
      </c>
      <c r="FB391">
        <v>5.21789</v>
      </c>
      <c r="FC391">
        <v>12.0099</v>
      </c>
      <c r="FD391">
        <v>4.9892</v>
      </c>
      <c r="FE391">
        <v>3.28848</v>
      </c>
      <c r="FF391">
        <v>9999</v>
      </c>
      <c r="FG391">
        <v>9999</v>
      </c>
      <c r="FH391">
        <v>9999</v>
      </c>
      <c r="FI391">
        <v>999.9</v>
      </c>
      <c r="FJ391">
        <v>1.86737</v>
      </c>
      <c r="FK391">
        <v>1.86646</v>
      </c>
      <c r="FL391">
        <v>1.86593</v>
      </c>
      <c r="FM391">
        <v>1.86584</v>
      </c>
      <c r="FN391">
        <v>1.86768</v>
      </c>
      <c r="FO391">
        <v>1.87018</v>
      </c>
      <c r="FP391">
        <v>1.86884</v>
      </c>
      <c r="FQ391">
        <v>1.87026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-5.7</v>
      </c>
      <c r="GF391">
        <v>-0.096</v>
      </c>
      <c r="GG391">
        <v>-1.841240210434717</v>
      </c>
      <c r="GH391">
        <v>-0.003310856085068561</v>
      </c>
      <c r="GI391">
        <v>6.863268723063948E-07</v>
      </c>
      <c r="GJ391">
        <v>-1.919107141366201E-10</v>
      </c>
      <c r="GK391">
        <v>-0.1688837207721138</v>
      </c>
      <c r="GL391">
        <v>-0.01731051475613908</v>
      </c>
      <c r="GM391">
        <v>0.001423790055903263</v>
      </c>
      <c r="GN391">
        <v>-2.424810517790065E-05</v>
      </c>
      <c r="GO391">
        <v>3</v>
      </c>
      <c r="GP391">
        <v>2318</v>
      </c>
      <c r="GQ391">
        <v>1</v>
      </c>
      <c r="GR391">
        <v>25</v>
      </c>
      <c r="GS391">
        <v>10130</v>
      </c>
      <c r="GT391">
        <v>10129.7</v>
      </c>
      <c r="GU391">
        <v>2.82715</v>
      </c>
      <c r="GV391">
        <v>2.19238</v>
      </c>
      <c r="GW391">
        <v>1.39648</v>
      </c>
      <c r="GX391">
        <v>2.34985</v>
      </c>
      <c r="GY391">
        <v>1.49536</v>
      </c>
      <c r="GZ391">
        <v>2.50366</v>
      </c>
      <c r="HA391">
        <v>35.3133</v>
      </c>
      <c r="HB391">
        <v>24.07</v>
      </c>
      <c r="HC391">
        <v>18</v>
      </c>
      <c r="HD391">
        <v>528.024</v>
      </c>
      <c r="HE391">
        <v>440.624</v>
      </c>
      <c r="HF391">
        <v>24.7476</v>
      </c>
      <c r="HG391">
        <v>26.0987</v>
      </c>
      <c r="HH391">
        <v>29.9999</v>
      </c>
      <c r="HI391">
        <v>26.1078</v>
      </c>
      <c r="HJ391">
        <v>26.0552</v>
      </c>
      <c r="HK391">
        <v>56.5972</v>
      </c>
      <c r="HL391">
        <v>21.0661</v>
      </c>
      <c r="HM391">
        <v>100</v>
      </c>
      <c r="HN391">
        <v>24.7727</v>
      </c>
      <c r="HO391">
        <v>1456.38</v>
      </c>
      <c r="HP391">
        <v>24.1735</v>
      </c>
      <c r="HQ391">
        <v>101.125</v>
      </c>
      <c r="HR391">
        <v>101.046</v>
      </c>
    </row>
    <row r="392" spans="1:226">
      <c r="A392">
        <v>376</v>
      </c>
      <c r="B392">
        <v>1679431429.1</v>
      </c>
      <c r="C392">
        <v>9516</v>
      </c>
      <c r="D392" t="s">
        <v>1112</v>
      </c>
      <c r="E392" t="s">
        <v>1113</v>
      </c>
      <c r="F392">
        <v>5</v>
      </c>
      <c r="G392" t="s">
        <v>747</v>
      </c>
      <c r="H392" t="s">
        <v>354</v>
      </c>
      <c r="I392">
        <v>1679431421.314285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1479.31441237168</v>
      </c>
      <c r="AK392">
        <v>1459.230303030303</v>
      </c>
      <c r="AL392">
        <v>3.419074595369011</v>
      </c>
      <c r="AM392">
        <v>64.85092903669198</v>
      </c>
      <c r="AN392">
        <f>(AP392 - AO392 + BO392*1E3/(8.314*(BQ392+273.15)) * AR392/BN392 * AQ392) * BN392/(100*BB392) * 1000/(1000 - AP392)</f>
        <v>0</v>
      </c>
      <c r="AO392">
        <v>24.12778969484061</v>
      </c>
      <c r="AP392">
        <v>24.29116263736265</v>
      </c>
      <c r="AQ392">
        <v>-1.482253669625904E-06</v>
      </c>
      <c r="AR392">
        <v>96.61974573591498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1.1</v>
      </c>
      <c r="BC392">
        <v>0.5</v>
      </c>
      <c r="BD392" t="s">
        <v>355</v>
      </c>
      <c r="BE392">
        <v>2</v>
      </c>
      <c r="BF392" t="b">
        <v>1</v>
      </c>
      <c r="BG392">
        <v>1679431421.314285</v>
      </c>
      <c r="BH392">
        <v>1399.506428571428</v>
      </c>
      <c r="BI392">
        <v>1427.398571428571</v>
      </c>
      <c r="BJ392">
        <v>24.29297142857143</v>
      </c>
      <c r="BK392">
        <v>24.12971428571428</v>
      </c>
      <c r="BL392">
        <v>1405.177857142857</v>
      </c>
      <c r="BM392">
        <v>24.38891428571429</v>
      </c>
      <c r="BN392">
        <v>500.0643928571429</v>
      </c>
      <c r="BO392">
        <v>89.75958571428569</v>
      </c>
      <c r="BP392">
        <v>0.09997620714285715</v>
      </c>
      <c r="BQ392">
        <v>26.80935714285715</v>
      </c>
      <c r="BR392">
        <v>27.48599285714286</v>
      </c>
      <c r="BS392">
        <v>999.9000000000002</v>
      </c>
      <c r="BT392">
        <v>0</v>
      </c>
      <c r="BU392">
        <v>0</v>
      </c>
      <c r="BV392">
        <v>10008.17178571428</v>
      </c>
      <c r="BW392">
        <v>0</v>
      </c>
      <c r="BX392">
        <v>13.4898</v>
      </c>
      <c r="BY392">
        <v>-27.89213571428572</v>
      </c>
      <c r="BZ392">
        <v>1434.351785714286</v>
      </c>
      <c r="CA392">
        <v>1462.693214285714</v>
      </c>
      <c r="CB392">
        <v>0.16326375</v>
      </c>
      <c r="CC392">
        <v>1427.398571428571</v>
      </c>
      <c r="CD392">
        <v>24.12971428571428</v>
      </c>
      <c r="CE392">
        <v>2.180527142857143</v>
      </c>
      <c r="CF392">
        <v>2.165872142857143</v>
      </c>
      <c r="CG392">
        <v>18.81996071428571</v>
      </c>
      <c r="CH392">
        <v>18.71209642857143</v>
      </c>
      <c r="CI392">
        <v>1999.959285714285</v>
      </c>
      <c r="CJ392">
        <v>0.9800002857142857</v>
      </c>
      <c r="CK392">
        <v>0.01999951428571429</v>
      </c>
      <c r="CL392">
        <v>0</v>
      </c>
      <c r="CM392">
        <v>2.258846428571428</v>
      </c>
      <c r="CN392">
        <v>0</v>
      </c>
      <c r="CO392">
        <v>2239.657142857143</v>
      </c>
      <c r="CP392">
        <v>16749.125</v>
      </c>
      <c r="CQ392">
        <v>37.96174999999999</v>
      </c>
      <c r="CR392">
        <v>38.70949999999999</v>
      </c>
      <c r="CS392">
        <v>38.11596428571428</v>
      </c>
      <c r="CT392">
        <v>37.714</v>
      </c>
      <c r="CU392">
        <v>37.2095</v>
      </c>
      <c r="CV392">
        <v>1959.959285714285</v>
      </c>
      <c r="CW392">
        <v>40</v>
      </c>
      <c r="CX392">
        <v>0</v>
      </c>
      <c r="CY392">
        <v>1679431436.1</v>
      </c>
      <c r="CZ392">
        <v>0</v>
      </c>
      <c r="DA392">
        <v>0</v>
      </c>
      <c r="DB392" t="s">
        <v>356</v>
      </c>
      <c r="DC392">
        <v>1678823626.5</v>
      </c>
      <c r="DD392">
        <v>1678823640.5</v>
      </c>
      <c r="DE392">
        <v>0</v>
      </c>
      <c r="DF392">
        <v>1.239</v>
      </c>
      <c r="DG392">
        <v>0.006</v>
      </c>
      <c r="DH392">
        <v>-2.298</v>
      </c>
      <c r="DI392">
        <v>-0.146</v>
      </c>
      <c r="DJ392">
        <v>420</v>
      </c>
      <c r="DK392">
        <v>21</v>
      </c>
      <c r="DL392">
        <v>0.57</v>
      </c>
      <c r="DM392">
        <v>0.05</v>
      </c>
      <c r="DN392">
        <v>-27.8544512195122</v>
      </c>
      <c r="DO392">
        <v>-0.4246724738676627</v>
      </c>
      <c r="DP392">
        <v>0.1406407863715064</v>
      </c>
      <c r="DQ392">
        <v>0</v>
      </c>
      <c r="DR392">
        <v>0.1653938048780488</v>
      </c>
      <c r="DS392">
        <v>-0.02948648780487798</v>
      </c>
      <c r="DT392">
        <v>0.00457425219381913</v>
      </c>
      <c r="DU392">
        <v>1</v>
      </c>
      <c r="DV392">
        <v>1</v>
      </c>
      <c r="DW392">
        <v>2</v>
      </c>
      <c r="DX392" t="s">
        <v>357</v>
      </c>
      <c r="DY392">
        <v>2.984</v>
      </c>
      <c r="DZ392">
        <v>2.71597</v>
      </c>
      <c r="EA392">
        <v>0.214788</v>
      </c>
      <c r="EB392">
        <v>0.214881</v>
      </c>
      <c r="EC392">
        <v>0.107765</v>
      </c>
      <c r="ED392">
        <v>0.105146</v>
      </c>
      <c r="EE392">
        <v>24986.6</v>
      </c>
      <c r="EF392">
        <v>25069.6</v>
      </c>
      <c r="EG392">
        <v>29570</v>
      </c>
      <c r="EH392">
        <v>29526.3</v>
      </c>
      <c r="EI392">
        <v>34949.7</v>
      </c>
      <c r="EJ392">
        <v>35112.2</v>
      </c>
      <c r="EK392">
        <v>41655.4</v>
      </c>
      <c r="EL392">
        <v>42071.7</v>
      </c>
      <c r="EM392">
        <v>1.97695</v>
      </c>
      <c r="EN392">
        <v>1.9086</v>
      </c>
      <c r="EO392">
        <v>0.109117</v>
      </c>
      <c r="EP392">
        <v>0</v>
      </c>
      <c r="EQ392">
        <v>25.6902</v>
      </c>
      <c r="ER392">
        <v>999.9</v>
      </c>
      <c r="ES392">
        <v>57.2</v>
      </c>
      <c r="ET392">
        <v>30.3</v>
      </c>
      <c r="EU392">
        <v>27.6206</v>
      </c>
      <c r="EV392">
        <v>62.8474</v>
      </c>
      <c r="EW392">
        <v>32.6282</v>
      </c>
      <c r="EX392">
        <v>1</v>
      </c>
      <c r="EY392">
        <v>-0.111806</v>
      </c>
      <c r="EZ392">
        <v>0.142759</v>
      </c>
      <c r="FA392">
        <v>20.3422</v>
      </c>
      <c r="FB392">
        <v>5.21864</v>
      </c>
      <c r="FC392">
        <v>12.0099</v>
      </c>
      <c r="FD392">
        <v>4.9895</v>
      </c>
      <c r="FE392">
        <v>3.28865</v>
      </c>
      <c r="FF392">
        <v>9999</v>
      </c>
      <c r="FG392">
        <v>9999</v>
      </c>
      <c r="FH392">
        <v>9999</v>
      </c>
      <c r="FI392">
        <v>999.9</v>
      </c>
      <c r="FJ392">
        <v>1.86737</v>
      </c>
      <c r="FK392">
        <v>1.86646</v>
      </c>
      <c r="FL392">
        <v>1.86598</v>
      </c>
      <c r="FM392">
        <v>1.86585</v>
      </c>
      <c r="FN392">
        <v>1.86768</v>
      </c>
      <c r="FO392">
        <v>1.87019</v>
      </c>
      <c r="FP392">
        <v>1.86885</v>
      </c>
      <c r="FQ392">
        <v>1.87027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-5.74</v>
      </c>
      <c r="GF392">
        <v>-0.096</v>
      </c>
      <c r="GG392">
        <v>-1.841240210434717</v>
      </c>
      <c r="GH392">
        <v>-0.003310856085068561</v>
      </c>
      <c r="GI392">
        <v>6.863268723063948E-07</v>
      </c>
      <c r="GJ392">
        <v>-1.919107141366201E-10</v>
      </c>
      <c r="GK392">
        <v>-0.1688837207721138</v>
      </c>
      <c r="GL392">
        <v>-0.01731051475613908</v>
      </c>
      <c r="GM392">
        <v>0.001423790055903263</v>
      </c>
      <c r="GN392">
        <v>-2.424810517790065E-05</v>
      </c>
      <c r="GO392">
        <v>3</v>
      </c>
      <c r="GP392">
        <v>2318</v>
      </c>
      <c r="GQ392">
        <v>1</v>
      </c>
      <c r="GR392">
        <v>25</v>
      </c>
      <c r="GS392">
        <v>10130</v>
      </c>
      <c r="GT392">
        <v>10129.8</v>
      </c>
      <c r="GU392">
        <v>2.85156</v>
      </c>
      <c r="GV392">
        <v>2.20093</v>
      </c>
      <c r="GW392">
        <v>1.39771</v>
      </c>
      <c r="GX392">
        <v>2.35107</v>
      </c>
      <c r="GY392">
        <v>1.49536</v>
      </c>
      <c r="GZ392">
        <v>2.40845</v>
      </c>
      <c r="HA392">
        <v>35.3133</v>
      </c>
      <c r="HB392">
        <v>24.07</v>
      </c>
      <c r="HC392">
        <v>18</v>
      </c>
      <c r="HD392">
        <v>528.239</v>
      </c>
      <c r="HE392">
        <v>440.562</v>
      </c>
      <c r="HF392">
        <v>24.7607</v>
      </c>
      <c r="HG392">
        <v>26.097</v>
      </c>
      <c r="HH392">
        <v>29.9995</v>
      </c>
      <c r="HI392">
        <v>26.1061</v>
      </c>
      <c r="HJ392">
        <v>26.053</v>
      </c>
      <c r="HK392">
        <v>57.0707</v>
      </c>
      <c r="HL392">
        <v>21.0661</v>
      </c>
      <c r="HM392">
        <v>100</v>
      </c>
      <c r="HN392">
        <v>24.788</v>
      </c>
      <c r="HO392">
        <v>1469.74</v>
      </c>
      <c r="HP392">
        <v>24.1776</v>
      </c>
      <c r="HQ392">
        <v>101.125</v>
      </c>
      <c r="HR392">
        <v>101.046</v>
      </c>
    </row>
    <row r="393" spans="1:226">
      <c r="A393">
        <v>377</v>
      </c>
      <c r="B393">
        <v>1679431434.1</v>
      </c>
      <c r="C393">
        <v>9521</v>
      </c>
      <c r="D393" t="s">
        <v>1114</v>
      </c>
      <c r="E393" t="s">
        <v>1115</v>
      </c>
      <c r="F393">
        <v>5</v>
      </c>
      <c r="G393" t="s">
        <v>747</v>
      </c>
      <c r="H393" t="s">
        <v>354</v>
      </c>
      <c r="I393">
        <v>1679431426.6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1496.466944377499</v>
      </c>
      <c r="AK393">
        <v>1476.377515151514</v>
      </c>
      <c r="AL393">
        <v>3.41210551909682</v>
      </c>
      <c r="AM393">
        <v>64.85092903669198</v>
      </c>
      <c r="AN393">
        <f>(AP393 - AO393 + BO393*1E3/(8.314*(BQ393+273.15)) * AR393/BN393 * AQ393) * BN393/(100*BB393) * 1000/(1000 - AP393)</f>
        <v>0</v>
      </c>
      <c r="AO393">
        <v>24.12423054348435</v>
      </c>
      <c r="AP393">
        <v>24.29132637362639</v>
      </c>
      <c r="AQ393">
        <v>1.235101687460318E-06</v>
      </c>
      <c r="AR393">
        <v>96.61974573591498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1.1</v>
      </c>
      <c r="BC393">
        <v>0.5</v>
      </c>
      <c r="BD393" t="s">
        <v>355</v>
      </c>
      <c r="BE393">
        <v>2</v>
      </c>
      <c r="BF393" t="b">
        <v>1</v>
      </c>
      <c r="BG393">
        <v>1679431426.6</v>
      </c>
      <c r="BH393">
        <v>1417.148518518518</v>
      </c>
      <c r="BI393">
        <v>1445.04962962963</v>
      </c>
      <c r="BJ393">
        <v>24.29178148148148</v>
      </c>
      <c r="BK393">
        <v>24.12657407407407</v>
      </c>
      <c r="BL393">
        <v>1422.864814814815</v>
      </c>
      <c r="BM393">
        <v>24.38773333333334</v>
      </c>
      <c r="BN393">
        <v>500.0727777777778</v>
      </c>
      <c r="BO393">
        <v>89.75878148148148</v>
      </c>
      <c r="BP393">
        <v>0.09996920740740742</v>
      </c>
      <c r="BQ393">
        <v>26.80503333333333</v>
      </c>
      <c r="BR393">
        <v>27.47851111111111</v>
      </c>
      <c r="BS393">
        <v>999.9000000000001</v>
      </c>
      <c r="BT393">
        <v>0</v>
      </c>
      <c r="BU393">
        <v>0</v>
      </c>
      <c r="BV393">
        <v>10010.27555555556</v>
      </c>
      <c r="BW393">
        <v>0</v>
      </c>
      <c r="BX393">
        <v>13.4898</v>
      </c>
      <c r="BY393">
        <v>-27.89997777777778</v>
      </c>
      <c r="BZ393">
        <v>1452.431111111111</v>
      </c>
      <c r="CA393">
        <v>1480.774814814815</v>
      </c>
      <c r="CB393">
        <v>0.1652132962962963</v>
      </c>
      <c r="CC393">
        <v>1445.04962962963</v>
      </c>
      <c r="CD393">
        <v>24.12657407407407</v>
      </c>
      <c r="CE393">
        <v>2.180401851851852</v>
      </c>
      <c r="CF393">
        <v>2.165571481481481</v>
      </c>
      <c r="CG393">
        <v>18.81902592592593</v>
      </c>
      <c r="CH393">
        <v>18.70987037037037</v>
      </c>
      <c r="CI393">
        <v>1999.996296296297</v>
      </c>
      <c r="CJ393">
        <v>0.9800003333333331</v>
      </c>
      <c r="CK393">
        <v>0.01999946666666666</v>
      </c>
      <c r="CL393">
        <v>0</v>
      </c>
      <c r="CM393">
        <v>2.234859259259259</v>
      </c>
      <c r="CN393">
        <v>0</v>
      </c>
      <c r="CO393">
        <v>2240.024814814815</v>
      </c>
      <c r="CP393">
        <v>16749.44444444445</v>
      </c>
      <c r="CQ393">
        <v>37.93018518518519</v>
      </c>
      <c r="CR393">
        <v>38.6847037037037</v>
      </c>
      <c r="CS393">
        <v>38.09233333333333</v>
      </c>
      <c r="CT393">
        <v>37.69166666666667</v>
      </c>
      <c r="CU393">
        <v>37.19166666666667</v>
      </c>
      <c r="CV393">
        <v>1959.995925925926</v>
      </c>
      <c r="CW393">
        <v>40</v>
      </c>
      <c r="CX393">
        <v>0</v>
      </c>
      <c r="CY393">
        <v>1679431441.5</v>
      </c>
      <c r="CZ393">
        <v>0</v>
      </c>
      <c r="DA393">
        <v>0</v>
      </c>
      <c r="DB393" t="s">
        <v>356</v>
      </c>
      <c r="DC393">
        <v>1678823626.5</v>
      </c>
      <c r="DD393">
        <v>1678823640.5</v>
      </c>
      <c r="DE393">
        <v>0</v>
      </c>
      <c r="DF393">
        <v>1.239</v>
      </c>
      <c r="DG393">
        <v>0.006</v>
      </c>
      <c r="DH393">
        <v>-2.298</v>
      </c>
      <c r="DI393">
        <v>-0.146</v>
      </c>
      <c r="DJ393">
        <v>420</v>
      </c>
      <c r="DK393">
        <v>21</v>
      </c>
      <c r="DL393">
        <v>0.57</v>
      </c>
      <c r="DM393">
        <v>0.05</v>
      </c>
      <c r="DN393">
        <v>-27.90395</v>
      </c>
      <c r="DO393">
        <v>-0.3879804878048568</v>
      </c>
      <c r="DP393">
        <v>0.1441822405846157</v>
      </c>
      <c r="DQ393">
        <v>0</v>
      </c>
      <c r="DR393">
        <v>0.1642465</v>
      </c>
      <c r="DS393">
        <v>0.02142981613508414</v>
      </c>
      <c r="DT393">
        <v>0.002423202055132836</v>
      </c>
      <c r="DU393">
        <v>1</v>
      </c>
      <c r="DV393">
        <v>1</v>
      </c>
      <c r="DW393">
        <v>2</v>
      </c>
      <c r="DX393" t="s">
        <v>357</v>
      </c>
      <c r="DY393">
        <v>2.9838</v>
      </c>
      <c r="DZ393">
        <v>2.71575</v>
      </c>
      <c r="EA393">
        <v>0.21632</v>
      </c>
      <c r="EB393">
        <v>0.216366</v>
      </c>
      <c r="EC393">
        <v>0.107766</v>
      </c>
      <c r="ED393">
        <v>0.105136</v>
      </c>
      <c r="EE393">
        <v>24938.3</v>
      </c>
      <c r="EF393">
        <v>25023</v>
      </c>
      <c r="EG393">
        <v>29570.5</v>
      </c>
      <c r="EH393">
        <v>29527.2</v>
      </c>
      <c r="EI393">
        <v>34950</v>
      </c>
      <c r="EJ393">
        <v>35113.7</v>
      </c>
      <c r="EK393">
        <v>41655.9</v>
      </c>
      <c r="EL393">
        <v>42073</v>
      </c>
      <c r="EM393">
        <v>1.97693</v>
      </c>
      <c r="EN393">
        <v>1.90875</v>
      </c>
      <c r="EO393">
        <v>0.109449</v>
      </c>
      <c r="EP393">
        <v>0</v>
      </c>
      <c r="EQ393">
        <v>25.6888</v>
      </c>
      <c r="ER393">
        <v>999.9</v>
      </c>
      <c r="ES393">
        <v>57.2</v>
      </c>
      <c r="ET393">
        <v>30.3</v>
      </c>
      <c r="EU393">
        <v>27.6207</v>
      </c>
      <c r="EV393">
        <v>62.5874</v>
      </c>
      <c r="EW393">
        <v>32.3878</v>
      </c>
      <c r="EX393">
        <v>1</v>
      </c>
      <c r="EY393">
        <v>-0.112233</v>
      </c>
      <c r="EZ393">
        <v>0.102219</v>
      </c>
      <c r="FA393">
        <v>20.3424</v>
      </c>
      <c r="FB393">
        <v>5.21864</v>
      </c>
      <c r="FC393">
        <v>12.0099</v>
      </c>
      <c r="FD393">
        <v>4.98965</v>
      </c>
      <c r="FE393">
        <v>3.28858</v>
      </c>
      <c r="FF393">
        <v>9999</v>
      </c>
      <c r="FG393">
        <v>9999</v>
      </c>
      <c r="FH393">
        <v>9999</v>
      </c>
      <c r="FI393">
        <v>999.9</v>
      </c>
      <c r="FJ393">
        <v>1.8674</v>
      </c>
      <c r="FK393">
        <v>1.86646</v>
      </c>
      <c r="FL393">
        <v>1.86598</v>
      </c>
      <c r="FM393">
        <v>1.86584</v>
      </c>
      <c r="FN393">
        <v>1.86768</v>
      </c>
      <c r="FO393">
        <v>1.8702</v>
      </c>
      <c r="FP393">
        <v>1.86888</v>
      </c>
      <c r="FQ393">
        <v>1.87026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-5.78</v>
      </c>
      <c r="GF393">
        <v>-0.096</v>
      </c>
      <c r="GG393">
        <v>-1.841240210434717</v>
      </c>
      <c r="GH393">
        <v>-0.003310856085068561</v>
      </c>
      <c r="GI393">
        <v>6.863268723063948E-07</v>
      </c>
      <c r="GJ393">
        <v>-1.919107141366201E-10</v>
      </c>
      <c r="GK393">
        <v>-0.1688837207721138</v>
      </c>
      <c r="GL393">
        <v>-0.01731051475613908</v>
      </c>
      <c r="GM393">
        <v>0.001423790055903263</v>
      </c>
      <c r="GN393">
        <v>-2.424810517790065E-05</v>
      </c>
      <c r="GO393">
        <v>3</v>
      </c>
      <c r="GP393">
        <v>2318</v>
      </c>
      <c r="GQ393">
        <v>1</v>
      </c>
      <c r="GR393">
        <v>25</v>
      </c>
      <c r="GS393">
        <v>10130.1</v>
      </c>
      <c r="GT393">
        <v>10129.9</v>
      </c>
      <c r="GU393">
        <v>2.87842</v>
      </c>
      <c r="GV393">
        <v>2.19727</v>
      </c>
      <c r="GW393">
        <v>1.39648</v>
      </c>
      <c r="GX393">
        <v>2.35229</v>
      </c>
      <c r="GY393">
        <v>1.49536</v>
      </c>
      <c r="GZ393">
        <v>2.52686</v>
      </c>
      <c r="HA393">
        <v>35.3133</v>
      </c>
      <c r="HB393">
        <v>24.07</v>
      </c>
      <c r="HC393">
        <v>18</v>
      </c>
      <c r="HD393">
        <v>528.2089999999999</v>
      </c>
      <c r="HE393">
        <v>440.642</v>
      </c>
      <c r="HF393">
        <v>24.7796</v>
      </c>
      <c r="HG393">
        <v>26.0948</v>
      </c>
      <c r="HH393">
        <v>29.9996</v>
      </c>
      <c r="HI393">
        <v>26.1045</v>
      </c>
      <c r="HJ393">
        <v>26.0516</v>
      </c>
      <c r="HK393">
        <v>57.6312</v>
      </c>
      <c r="HL393">
        <v>21.0661</v>
      </c>
      <c r="HM393">
        <v>100</v>
      </c>
      <c r="HN393">
        <v>24.8056</v>
      </c>
      <c r="HO393">
        <v>1489.77</v>
      </c>
      <c r="HP393">
        <v>24.1807</v>
      </c>
      <c r="HQ393">
        <v>101.127</v>
      </c>
      <c r="HR393">
        <v>101.049</v>
      </c>
    </row>
    <row r="394" spans="1:226">
      <c r="A394">
        <v>378</v>
      </c>
      <c r="B394">
        <v>1679431439.1</v>
      </c>
      <c r="C394">
        <v>9526</v>
      </c>
      <c r="D394" t="s">
        <v>1116</v>
      </c>
      <c r="E394" t="s">
        <v>1117</v>
      </c>
      <c r="F394">
        <v>5</v>
      </c>
      <c r="G394" t="s">
        <v>747</v>
      </c>
      <c r="H394" t="s">
        <v>354</v>
      </c>
      <c r="I394">
        <v>1679431431.314285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1513.684243585825</v>
      </c>
      <c r="AK394">
        <v>1493.484181818182</v>
      </c>
      <c r="AL394">
        <v>3.441479055851481</v>
      </c>
      <c r="AM394">
        <v>64.85092903669198</v>
      </c>
      <c r="AN394">
        <f>(AP394 - AO394 + BO394*1E3/(8.314*(BQ394+273.15)) * AR394/BN394 * AQ394) * BN394/(100*BB394) * 1000/(1000 - AP394)</f>
        <v>0</v>
      </c>
      <c r="AO394">
        <v>24.11983272915644</v>
      </c>
      <c r="AP394">
        <v>24.29427362637363</v>
      </c>
      <c r="AQ394">
        <v>4.771141074959435E-06</v>
      </c>
      <c r="AR394">
        <v>96.61974573591498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1.1</v>
      </c>
      <c r="BC394">
        <v>0.5</v>
      </c>
      <c r="BD394" t="s">
        <v>355</v>
      </c>
      <c r="BE394">
        <v>2</v>
      </c>
      <c r="BF394" t="b">
        <v>1</v>
      </c>
      <c r="BG394">
        <v>1679431431.314285</v>
      </c>
      <c r="BH394">
        <v>1432.853571428572</v>
      </c>
      <c r="BI394">
        <v>1460.890357142857</v>
      </c>
      <c r="BJ394">
        <v>24.29206785714286</v>
      </c>
      <c r="BK394">
        <v>24.12281785714286</v>
      </c>
      <c r="BL394">
        <v>1438.610357142857</v>
      </c>
      <c r="BM394">
        <v>24.38801071428571</v>
      </c>
      <c r="BN394">
        <v>500.0757857142858</v>
      </c>
      <c r="BO394">
        <v>89.75945714285714</v>
      </c>
      <c r="BP394">
        <v>0.10002855</v>
      </c>
      <c r="BQ394">
        <v>26.80476071428572</v>
      </c>
      <c r="BR394">
        <v>27.47617499999999</v>
      </c>
      <c r="BS394">
        <v>999.9000000000002</v>
      </c>
      <c r="BT394">
        <v>0</v>
      </c>
      <c r="BU394">
        <v>0</v>
      </c>
      <c r="BV394">
        <v>10001.9425</v>
      </c>
      <c r="BW394">
        <v>0</v>
      </c>
      <c r="BX394">
        <v>13.4898</v>
      </c>
      <c r="BY394">
        <v>-28.03480714285714</v>
      </c>
      <c r="BZ394">
        <v>1468.528571428571</v>
      </c>
      <c r="CA394">
        <v>1497.001785714286</v>
      </c>
      <c r="CB394">
        <v>0.1692475</v>
      </c>
      <c r="CC394">
        <v>1460.890357142857</v>
      </c>
      <c r="CD394">
        <v>24.12281785714286</v>
      </c>
      <c r="CE394">
        <v>2.180444642857143</v>
      </c>
      <c r="CF394">
        <v>2.165251785714286</v>
      </c>
      <c r="CG394">
        <v>18.81933571428571</v>
      </c>
      <c r="CH394">
        <v>18.70751071428571</v>
      </c>
      <c r="CI394">
        <v>2000.011785714286</v>
      </c>
      <c r="CJ394">
        <v>0.9800000714285713</v>
      </c>
      <c r="CK394">
        <v>0.01999972857142857</v>
      </c>
      <c r="CL394">
        <v>0</v>
      </c>
      <c r="CM394">
        <v>2.225371428571429</v>
      </c>
      <c r="CN394">
        <v>0</v>
      </c>
      <c r="CO394">
        <v>2240.290714285714</v>
      </c>
      <c r="CP394">
        <v>16749.57857142857</v>
      </c>
      <c r="CQ394">
        <v>37.906</v>
      </c>
      <c r="CR394">
        <v>38.66485714285714</v>
      </c>
      <c r="CS394">
        <v>38.07324999999999</v>
      </c>
      <c r="CT394">
        <v>37.67149999999999</v>
      </c>
      <c r="CU394">
        <v>37.17149999999999</v>
      </c>
      <c r="CV394">
        <v>1960.010714285715</v>
      </c>
      <c r="CW394">
        <v>40.00071428571429</v>
      </c>
      <c r="CX394">
        <v>0</v>
      </c>
      <c r="CY394">
        <v>1679431446.3</v>
      </c>
      <c r="CZ394">
        <v>0</v>
      </c>
      <c r="DA394">
        <v>0</v>
      </c>
      <c r="DB394" t="s">
        <v>356</v>
      </c>
      <c r="DC394">
        <v>1678823626.5</v>
      </c>
      <c r="DD394">
        <v>1678823640.5</v>
      </c>
      <c r="DE394">
        <v>0</v>
      </c>
      <c r="DF394">
        <v>1.239</v>
      </c>
      <c r="DG394">
        <v>0.006</v>
      </c>
      <c r="DH394">
        <v>-2.298</v>
      </c>
      <c r="DI394">
        <v>-0.146</v>
      </c>
      <c r="DJ394">
        <v>420</v>
      </c>
      <c r="DK394">
        <v>21</v>
      </c>
      <c r="DL394">
        <v>0.57</v>
      </c>
      <c r="DM394">
        <v>0.05</v>
      </c>
      <c r="DN394">
        <v>-27.95399268292683</v>
      </c>
      <c r="DO394">
        <v>-1.440165156794423</v>
      </c>
      <c r="DP394">
        <v>0.1793230813571862</v>
      </c>
      <c r="DQ394">
        <v>0</v>
      </c>
      <c r="DR394">
        <v>0.1673097804878049</v>
      </c>
      <c r="DS394">
        <v>0.04675225087108031</v>
      </c>
      <c r="DT394">
        <v>0.004792973849049049</v>
      </c>
      <c r="DU394">
        <v>1</v>
      </c>
      <c r="DV394">
        <v>1</v>
      </c>
      <c r="DW394">
        <v>2</v>
      </c>
      <c r="DX394" t="s">
        <v>357</v>
      </c>
      <c r="DY394">
        <v>2.98395</v>
      </c>
      <c r="DZ394">
        <v>2.71548</v>
      </c>
      <c r="EA394">
        <v>0.217835</v>
      </c>
      <c r="EB394">
        <v>0.217873</v>
      </c>
      <c r="EC394">
        <v>0.107773</v>
      </c>
      <c r="ED394">
        <v>0.10512</v>
      </c>
      <c r="EE394">
        <v>24889.6</v>
      </c>
      <c r="EF394">
        <v>24975.1</v>
      </c>
      <c r="EG394">
        <v>29569.9</v>
      </c>
      <c r="EH394">
        <v>29527.4</v>
      </c>
      <c r="EI394">
        <v>34949</v>
      </c>
      <c r="EJ394">
        <v>35114.7</v>
      </c>
      <c r="EK394">
        <v>41654.9</v>
      </c>
      <c r="EL394">
        <v>42073.4</v>
      </c>
      <c r="EM394">
        <v>1.97685</v>
      </c>
      <c r="EN394">
        <v>1.90877</v>
      </c>
      <c r="EO394">
        <v>0.109423</v>
      </c>
      <c r="EP394">
        <v>0</v>
      </c>
      <c r="EQ394">
        <v>25.688</v>
      </c>
      <c r="ER394">
        <v>999.9</v>
      </c>
      <c r="ES394">
        <v>57.2</v>
      </c>
      <c r="ET394">
        <v>30.3</v>
      </c>
      <c r="EU394">
        <v>27.6229</v>
      </c>
      <c r="EV394">
        <v>62.7774</v>
      </c>
      <c r="EW394">
        <v>32.4559</v>
      </c>
      <c r="EX394">
        <v>1</v>
      </c>
      <c r="EY394">
        <v>-0.112472</v>
      </c>
      <c r="EZ394">
        <v>0.08283500000000001</v>
      </c>
      <c r="FA394">
        <v>20.3423</v>
      </c>
      <c r="FB394">
        <v>5.21789</v>
      </c>
      <c r="FC394">
        <v>12.0099</v>
      </c>
      <c r="FD394">
        <v>4.9895</v>
      </c>
      <c r="FE394">
        <v>3.28863</v>
      </c>
      <c r="FF394">
        <v>9999</v>
      </c>
      <c r="FG394">
        <v>9999</v>
      </c>
      <c r="FH394">
        <v>9999</v>
      </c>
      <c r="FI394">
        <v>999.9</v>
      </c>
      <c r="FJ394">
        <v>1.86739</v>
      </c>
      <c r="FK394">
        <v>1.86646</v>
      </c>
      <c r="FL394">
        <v>1.86598</v>
      </c>
      <c r="FM394">
        <v>1.86584</v>
      </c>
      <c r="FN394">
        <v>1.86768</v>
      </c>
      <c r="FO394">
        <v>1.87022</v>
      </c>
      <c r="FP394">
        <v>1.86886</v>
      </c>
      <c r="FQ394">
        <v>1.87027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-5.82</v>
      </c>
      <c r="GF394">
        <v>-0.0959</v>
      </c>
      <c r="GG394">
        <v>-1.841240210434717</v>
      </c>
      <c r="GH394">
        <v>-0.003310856085068561</v>
      </c>
      <c r="GI394">
        <v>6.863268723063948E-07</v>
      </c>
      <c r="GJ394">
        <v>-1.919107141366201E-10</v>
      </c>
      <c r="GK394">
        <v>-0.1688837207721138</v>
      </c>
      <c r="GL394">
        <v>-0.01731051475613908</v>
      </c>
      <c r="GM394">
        <v>0.001423790055903263</v>
      </c>
      <c r="GN394">
        <v>-2.424810517790065E-05</v>
      </c>
      <c r="GO394">
        <v>3</v>
      </c>
      <c r="GP394">
        <v>2318</v>
      </c>
      <c r="GQ394">
        <v>1</v>
      </c>
      <c r="GR394">
        <v>25</v>
      </c>
      <c r="GS394">
        <v>10130.2</v>
      </c>
      <c r="GT394">
        <v>10130</v>
      </c>
      <c r="GU394">
        <v>2.90283</v>
      </c>
      <c r="GV394">
        <v>2.20215</v>
      </c>
      <c r="GW394">
        <v>1.39771</v>
      </c>
      <c r="GX394">
        <v>2.35107</v>
      </c>
      <c r="GY394">
        <v>1.49536</v>
      </c>
      <c r="GZ394">
        <v>2.42432</v>
      </c>
      <c r="HA394">
        <v>35.3133</v>
      </c>
      <c r="HB394">
        <v>24.07</v>
      </c>
      <c r="HC394">
        <v>18</v>
      </c>
      <c r="HD394">
        <v>528.144</v>
      </c>
      <c r="HE394">
        <v>440.648</v>
      </c>
      <c r="HF394">
        <v>24.8014</v>
      </c>
      <c r="HG394">
        <v>26.0932</v>
      </c>
      <c r="HH394">
        <v>29.9997</v>
      </c>
      <c r="HI394">
        <v>26.1028</v>
      </c>
      <c r="HJ394">
        <v>26.0505</v>
      </c>
      <c r="HK394">
        <v>58.1037</v>
      </c>
      <c r="HL394">
        <v>21.0661</v>
      </c>
      <c r="HM394">
        <v>100</v>
      </c>
      <c r="HN394">
        <v>24.8222</v>
      </c>
      <c r="HO394">
        <v>1503.13</v>
      </c>
      <c r="HP394">
        <v>24.1814</v>
      </c>
      <c r="HQ394">
        <v>101.124</v>
      </c>
      <c r="HR394">
        <v>101.05</v>
      </c>
    </row>
    <row r="395" spans="1:226">
      <c r="A395">
        <v>379</v>
      </c>
      <c r="B395">
        <v>1679431444.1</v>
      </c>
      <c r="C395">
        <v>9531</v>
      </c>
      <c r="D395" t="s">
        <v>1118</v>
      </c>
      <c r="E395" t="s">
        <v>1119</v>
      </c>
      <c r="F395">
        <v>5</v>
      </c>
      <c r="G395" t="s">
        <v>747</v>
      </c>
      <c r="H395" t="s">
        <v>354</v>
      </c>
      <c r="I395">
        <v>1679431436.6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1530.689102541574</v>
      </c>
      <c r="AK395">
        <v>1510.55212121212</v>
      </c>
      <c r="AL395">
        <v>3.406035516915065</v>
      </c>
      <c r="AM395">
        <v>64.85092903669198</v>
      </c>
      <c r="AN395">
        <f>(AP395 - AO395 + BO395*1E3/(8.314*(BQ395+273.15)) * AR395/BN395 * AQ395) * BN395/(100*BB395) * 1000/(1000 - AP395)</f>
        <v>0</v>
      </c>
      <c r="AO395">
        <v>24.1148758949844</v>
      </c>
      <c r="AP395">
        <v>24.29027582417583</v>
      </c>
      <c r="AQ395">
        <v>-3.620739409874134E-06</v>
      </c>
      <c r="AR395">
        <v>96.61974573591498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1.1</v>
      </c>
      <c r="BC395">
        <v>0.5</v>
      </c>
      <c r="BD395" t="s">
        <v>355</v>
      </c>
      <c r="BE395">
        <v>2</v>
      </c>
      <c r="BF395" t="b">
        <v>1</v>
      </c>
      <c r="BG395">
        <v>1679431436.6</v>
      </c>
      <c r="BH395">
        <v>1450.516296296296</v>
      </c>
      <c r="BI395">
        <v>1478.545925925926</v>
      </c>
      <c r="BJ395">
        <v>24.2922</v>
      </c>
      <c r="BK395">
        <v>24.11818888888888</v>
      </c>
      <c r="BL395">
        <v>1456.317407407408</v>
      </c>
      <c r="BM395">
        <v>24.38814074074074</v>
      </c>
      <c r="BN395">
        <v>500.0810000000001</v>
      </c>
      <c r="BO395">
        <v>89.75977037037036</v>
      </c>
      <c r="BP395">
        <v>0.1000195</v>
      </c>
      <c r="BQ395">
        <v>26.8045962962963</v>
      </c>
      <c r="BR395">
        <v>27.48006296296296</v>
      </c>
      <c r="BS395">
        <v>999.9000000000001</v>
      </c>
      <c r="BT395">
        <v>0</v>
      </c>
      <c r="BU395">
        <v>0</v>
      </c>
      <c r="BV395">
        <v>9999.926296296297</v>
      </c>
      <c r="BW395">
        <v>0</v>
      </c>
      <c r="BX395">
        <v>13.4898</v>
      </c>
      <c r="BY395">
        <v>-28.02843703703703</v>
      </c>
      <c r="BZ395">
        <v>1486.631111111111</v>
      </c>
      <c r="CA395">
        <v>1515.087037037037</v>
      </c>
      <c r="CB395">
        <v>0.1740093333333333</v>
      </c>
      <c r="CC395">
        <v>1478.545925925926</v>
      </c>
      <c r="CD395">
        <v>24.11818888888888</v>
      </c>
      <c r="CE395">
        <v>2.180463333333333</v>
      </c>
      <c r="CF395">
        <v>2.164843703703704</v>
      </c>
      <c r="CG395">
        <v>18.81948518518519</v>
      </c>
      <c r="CH395">
        <v>18.7044962962963</v>
      </c>
      <c r="CI395">
        <v>2000.041851851852</v>
      </c>
      <c r="CJ395">
        <v>0.9799999999999999</v>
      </c>
      <c r="CK395">
        <v>0.0199998</v>
      </c>
      <c r="CL395">
        <v>0</v>
      </c>
      <c r="CM395">
        <v>2.229029629629629</v>
      </c>
      <c r="CN395">
        <v>0</v>
      </c>
      <c r="CO395">
        <v>2240.578888888889</v>
      </c>
      <c r="CP395">
        <v>16749.81481481481</v>
      </c>
      <c r="CQ395">
        <v>37.88418518518519</v>
      </c>
      <c r="CR395">
        <v>38.64337037037038</v>
      </c>
      <c r="CS395">
        <v>38.05051851851852</v>
      </c>
      <c r="CT395">
        <v>37.65025925925926</v>
      </c>
      <c r="CU395">
        <v>37.15025925925926</v>
      </c>
      <c r="CV395">
        <v>1960.04</v>
      </c>
      <c r="CW395">
        <v>40.00148148148148</v>
      </c>
      <c r="CX395">
        <v>0</v>
      </c>
      <c r="CY395">
        <v>1679431451.1</v>
      </c>
      <c r="CZ395">
        <v>0</v>
      </c>
      <c r="DA395">
        <v>0</v>
      </c>
      <c r="DB395" t="s">
        <v>356</v>
      </c>
      <c r="DC395">
        <v>1678823626.5</v>
      </c>
      <c r="DD395">
        <v>1678823640.5</v>
      </c>
      <c r="DE395">
        <v>0</v>
      </c>
      <c r="DF395">
        <v>1.239</v>
      </c>
      <c r="DG395">
        <v>0.006</v>
      </c>
      <c r="DH395">
        <v>-2.298</v>
      </c>
      <c r="DI395">
        <v>-0.146</v>
      </c>
      <c r="DJ395">
        <v>420</v>
      </c>
      <c r="DK395">
        <v>21</v>
      </c>
      <c r="DL395">
        <v>0.57</v>
      </c>
      <c r="DM395">
        <v>0.05</v>
      </c>
      <c r="DN395">
        <v>-28.0224756097561</v>
      </c>
      <c r="DO395">
        <v>-0.207282229965122</v>
      </c>
      <c r="DP395">
        <v>0.116773296689569</v>
      </c>
      <c r="DQ395">
        <v>0</v>
      </c>
      <c r="DR395">
        <v>0.1714227804878049</v>
      </c>
      <c r="DS395">
        <v>0.05619476655052281</v>
      </c>
      <c r="DT395">
        <v>0.005644929248458927</v>
      </c>
      <c r="DU395">
        <v>1</v>
      </c>
      <c r="DV395">
        <v>1</v>
      </c>
      <c r="DW395">
        <v>2</v>
      </c>
      <c r="DX395" t="s">
        <v>357</v>
      </c>
      <c r="DY395">
        <v>2.98372</v>
      </c>
      <c r="DZ395">
        <v>2.71561</v>
      </c>
      <c r="EA395">
        <v>0.219331</v>
      </c>
      <c r="EB395">
        <v>0.219322</v>
      </c>
      <c r="EC395">
        <v>0.107758</v>
      </c>
      <c r="ED395">
        <v>0.105102</v>
      </c>
      <c r="EE395">
        <v>24842.3</v>
      </c>
      <c r="EF395">
        <v>24928.8</v>
      </c>
      <c r="EG395">
        <v>29570.3</v>
      </c>
      <c r="EH395">
        <v>29527.4</v>
      </c>
      <c r="EI395">
        <v>34950.5</v>
      </c>
      <c r="EJ395">
        <v>35115.3</v>
      </c>
      <c r="EK395">
        <v>41656</v>
      </c>
      <c r="EL395">
        <v>42073.3</v>
      </c>
      <c r="EM395">
        <v>1.97698</v>
      </c>
      <c r="EN395">
        <v>1.909</v>
      </c>
      <c r="EO395">
        <v>0.110172</v>
      </c>
      <c r="EP395">
        <v>0</v>
      </c>
      <c r="EQ395">
        <v>25.688</v>
      </c>
      <c r="ER395">
        <v>999.9</v>
      </c>
      <c r="ES395">
        <v>57.2</v>
      </c>
      <c r="ET395">
        <v>30.3</v>
      </c>
      <c r="EU395">
        <v>27.6205</v>
      </c>
      <c r="EV395">
        <v>62.7274</v>
      </c>
      <c r="EW395">
        <v>32.7965</v>
      </c>
      <c r="EX395">
        <v>1</v>
      </c>
      <c r="EY395">
        <v>-0.112843</v>
      </c>
      <c r="EZ395">
        <v>0.07078429999999999</v>
      </c>
      <c r="FA395">
        <v>20.3423</v>
      </c>
      <c r="FB395">
        <v>5.21759</v>
      </c>
      <c r="FC395">
        <v>12.0099</v>
      </c>
      <c r="FD395">
        <v>4.9896</v>
      </c>
      <c r="FE395">
        <v>3.28855</v>
      </c>
      <c r="FF395">
        <v>9999</v>
      </c>
      <c r="FG395">
        <v>9999</v>
      </c>
      <c r="FH395">
        <v>9999</v>
      </c>
      <c r="FI395">
        <v>999.9</v>
      </c>
      <c r="FJ395">
        <v>1.86742</v>
      </c>
      <c r="FK395">
        <v>1.86646</v>
      </c>
      <c r="FL395">
        <v>1.86599</v>
      </c>
      <c r="FM395">
        <v>1.86584</v>
      </c>
      <c r="FN395">
        <v>1.86768</v>
      </c>
      <c r="FO395">
        <v>1.87023</v>
      </c>
      <c r="FP395">
        <v>1.86884</v>
      </c>
      <c r="FQ395">
        <v>1.87027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-5.86</v>
      </c>
      <c r="GF395">
        <v>-0.096</v>
      </c>
      <c r="GG395">
        <v>-1.841240210434717</v>
      </c>
      <c r="GH395">
        <v>-0.003310856085068561</v>
      </c>
      <c r="GI395">
        <v>6.863268723063948E-07</v>
      </c>
      <c r="GJ395">
        <v>-1.919107141366201E-10</v>
      </c>
      <c r="GK395">
        <v>-0.1688837207721138</v>
      </c>
      <c r="GL395">
        <v>-0.01731051475613908</v>
      </c>
      <c r="GM395">
        <v>0.001423790055903263</v>
      </c>
      <c r="GN395">
        <v>-2.424810517790065E-05</v>
      </c>
      <c r="GO395">
        <v>3</v>
      </c>
      <c r="GP395">
        <v>2318</v>
      </c>
      <c r="GQ395">
        <v>1</v>
      </c>
      <c r="GR395">
        <v>25</v>
      </c>
      <c r="GS395">
        <v>10130.3</v>
      </c>
      <c r="GT395">
        <v>10130.1</v>
      </c>
      <c r="GU395">
        <v>2.92969</v>
      </c>
      <c r="GV395">
        <v>2.19727</v>
      </c>
      <c r="GW395">
        <v>1.39648</v>
      </c>
      <c r="GX395">
        <v>2.35107</v>
      </c>
      <c r="GY395">
        <v>1.49536</v>
      </c>
      <c r="GZ395">
        <v>2.4585</v>
      </c>
      <c r="HA395">
        <v>35.3133</v>
      </c>
      <c r="HB395">
        <v>24.07</v>
      </c>
      <c r="HC395">
        <v>18</v>
      </c>
      <c r="HD395">
        <v>528.212</v>
      </c>
      <c r="HE395">
        <v>440.77</v>
      </c>
      <c r="HF395">
        <v>24.8202</v>
      </c>
      <c r="HG395">
        <v>26.0915</v>
      </c>
      <c r="HH395">
        <v>29.9999</v>
      </c>
      <c r="HI395">
        <v>26.1012</v>
      </c>
      <c r="HJ395">
        <v>26.0487</v>
      </c>
      <c r="HK395">
        <v>58.6627</v>
      </c>
      <c r="HL395">
        <v>21.0661</v>
      </c>
      <c r="HM395">
        <v>100</v>
      </c>
      <c r="HN395">
        <v>24.8292</v>
      </c>
      <c r="HO395">
        <v>1523.17</v>
      </c>
      <c r="HP395">
        <v>24.1879</v>
      </c>
      <c r="HQ395">
        <v>101.126</v>
      </c>
      <c r="HR395">
        <v>101.05</v>
      </c>
    </row>
    <row r="396" spans="1:226">
      <c r="A396">
        <v>380</v>
      </c>
      <c r="B396">
        <v>1679431449.1</v>
      </c>
      <c r="C396">
        <v>9536</v>
      </c>
      <c r="D396" t="s">
        <v>1120</v>
      </c>
      <c r="E396" t="s">
        <v>1121</v>
      </c>
      <c r="F396">
        <v>5</v>
      </c>
      <c r="G396" t="s">
        <v>747</v>
      </c>
      <c r="H396" t="s">
        <v>354</v>
      </c>
      <c r="I396">
        <v>1679431441.314285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1547.742451950471</v>
      </c>
      <c r="AK396">
        <v>1527.604848484848</v>
      </c>
      <c r="AL396">
        <v>3.418303814527226</v>
      </c>
      <c r="AM396">
        <v>64.85092903669198</v>
      </c>
      <c r="AN396">
        <f>(AP396 - AO396 + BO396*1E3/(8.314*(BQ396+273.15)) * AR396/BN396 * AQ396) * BN396/(100*BB396) * 1000/(1000 - AP396)</f>
        <v>0</v>
      </c>
      <c r="AO396">
        <v>24.10943935573903</v>
      </c>
      <c r="AP396">
        <v>24.28387252747254</v>
      </c>
      <c r="AQ396">
        <v>-1.113755433665697E-05</v>
      </c>
      <c r="AR396">
        <v>96.61974573591498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1.1</v>
      </c>
      <c r="BC396">
        <v>0.5</v>
      </c>
      <c r="BD396" t="s">
        <v>355</v>
      </c>
      <c r="BE396">
        <v>2</v>
      </c>
      <c r="BF396" t="b">
        <v>1</v>
      </c>
      <c r="BG396">
        <v>1679431441.314285</v>
      </c>
      <c r="BH396">
        <v>1466.209285714285</v>
      </c>
      <c r="BI396">
        <v>1494.2875</v>
      </c>
      <c r="BJ396">
        <v>24.29042142857143</v>
      </c>
      <c r="BK396">
        <v>24.11317857142857</v>
      </c>
      <c r="BL396">
        <v>1472.049642857143</v>
      </c>
      <c r="BM396">
        <v>24.38637857142857</v>
      </c>
      <c r="BN396">
        <v>500.0631785714286</v>
      </c>
      <c r="BO396">
        <v>89.75988214285714</v>
      </c>
      <c r="BP396">
        <v>0.0999936857142857</v>
      </c>
      <c r="BQ396">
        <v>26.80552500000001</v>
      </c>
      <c r="BR396">
        <v>27.48395714285714</v>
      </c>
      <c r="BS396">
        <v>999.9000000000002</v>
      </c>
      <c r="BT396">
        <v>0</v>
      </c>
      <c r="BU396">
        <v>0</v>
      </c>
      <c r="BV396">
        <v>9998.500000000002</v>
      </c>
      <c r="BW396">
        <v>0</v>
      </c>
      <c r="BX396">
        <v>13.4898</v>
      </c>
      <c r="BY396">
        <v>-28.07811071428571</v>
      </c>
      <c r="BZ396">
        <v>1502.712142857143</v>
      </c>
      <c r="CA396">
        <v>1531.210714285714</v>
      </c>
      <c r="CB396">
        <v>0.1772443214285714</v>
      </c>
      <c r="CC396">
        <v>1494.2875</v>
      </c>
      <c r="CD396">
        <v>24.11317857142857</v>
      </c>
      <c r="CE396">
        <v>2.180305357142857</v>
      </c>
      <c r="CF396">
        <v>2.164396428571429</v>
      </c>
      <c r="CG396">
        <v>18.81833214285714</v>
      </c>
      <c r="CH396">
        <v>18.7012</v>
      </c>
      <c r="CI396">
        <v>2000.031428571429</v>
      </c>
      <c r="CJ396">
        <v>0.9799997499999999</v>
      </c>
      <c r="CK396">
        <v>0.02000005</v>
      </c>
      <c r="CL396">
        <v>0</v>
      </c>
      <c r="CM396">
        <v>2.254064285714286</v>
      </c>
      <c r="CN396">
        <v>0</v>
      </c>
      <c r="CO396">
        <v>2240.740357142857</v>
      </c>
      <c r="CP396">
        <v>16749.73214285714</v>
      </c>
      <c r="CQ396">
        <v>37.86375</v>
      </c>
      <c r="CR396">
        <v>38.625</v>
      </c>
      <c r="CS396">
        <v>38.031</v>
      </c>
      <c r="CT396">
        <v>37.63164285714286</v>
      </c>
      <c r="CU396">
        <v>37.12939285714286</v>
      </c>
      <c r="CV396">
        <v>1960.03</v>
      </c>
      <c r="CW396">
        <v>40.00142857142857</v>
      </c>
      <c r="CX396">
        <v>0</v>
      </c>
      <c r="CY396">
        <v>1679431456.5</v>
      </c>
      <c r="CZ396">
        <v>0</v>
      </c>
      <c r="DA396">
        <v>0</v>
      </c>
      <c r="DB396" t="s">
        <v>356</v>
      </c>
      <c r="DC396">
        <v>1678823626.5</v>
      </c>
      <c r="DD396">
        <v>1678823640.5</v>
      </c>
      <c r="DE396">
        <v>0</v>
      </c>
      <c r="DF396">
        <v>1.239</v>
      </c>
      <c r="DG396">
        <v>0.006</v>
      </c>
      <c r="DH396">
        <v>-2.298</v>
      </c>
      <c r="DI396">
        <v>-0.146</v>
      </c>
      <c r="DJ396">
        <v>420</v>
      </c>
      <c r="DK396">
        <v>21</v>
      </c>
      <c r="DL396">
        <v>0.57</v>
      </c>
      <c r="DM396">
        <v>0.05</v>
      </c>
      <c r="DN396">
        <v>-28.0374975609756</v>
      </c>
      <c r="DO396">
        <v>-0.07398815331018267</v>
      </c>
      <c r="DP396">
        <v>0.1179070582462943</v>
      </c>
      <c r="DQ396">
        <v>1</v>
      </c>
      <c r="DR396">
        <v>0.1742201951219512</v>
      </c>
      <c r="DS396">
        <v>0.04714975609756097</v>
      </c>
      <c r="DT396">
        <v>0.004965647253365291</v>
      </c>
      <c r="DU396">
        <v>1</v>
      </c>
      <c r="DV396">
        <v>2</v>
      </c>
      <c r="DW396">
        <v>2</v>
      </c>
      <c r="DX396" t="s">
        <v>392</v>
      </c>
      <c r="DY396">
        <v>2.98361</v>
      </c>
      <c r="DZ396">
        <v>2.71565</v>
      </c>
      <c r="EA396">
        <v>0.220828</v>
      </c>
      <c r="EB396">
        <v>0.220822</v>
      </c>
      <c r="EC396">
        <v>0.107743</v>
      </c>
      <c r="ED396">
        <v>0.105091</v>
      </c>
      <c r="EE396">
        <v>24794.1</v>
      </c>
      <c r="EF396">
        <v>24880.7</v>
      </c>
      <c r="EG396">
        <v>29569.5</v>
      </c>
      <c r="EH396">
        <v>29527</v>
      </c>
      <c r="EI396">
        <v>34950.1</v>
      </c>
      <c r="EJ396">
        <v>35115.5</v>
      </c>
      <c r="EK396">
        <v>41654.8</v>
      </c>
      <c r="EL396">
        <v>42072.9</v>
      </c>
      <c r="EM396">
        <v>1.9769</v>
      </c>
      <c r="EN396">
        <v>1.90915</v>
      </c>
      <c r="EO396">
        <v>0.10965</v>
      </c>
      <c r="EP396">
        <v>0</v>
      </c>
      <c r="EQ396">
        <v>25.688</v>
      </c>
      <c r="ER396">
        <v>999.9</v>
      </c>
      <c r="ES396">
        <v>57.2</v>
      </c>
      <c r="ET396">
        <v>30.3</v>
      </c>
      <c r="EU396">
        <v>27.6201</v>
      </c>
      <c r="EV396">
        <v>62.7974</v>
      </c>
      <c r="EW396">
        <v>32.9127</v>
      </c>
      <c r="EX396">
        <v>1</v>
      </c>
      <c r="EY396">
        <v>-0.112835</v>
      </c>
      <c r="EZ396">
        <v>0.100703</v>
      </c>
      <c r="FA396">
        <v>20.3421</v>
      </c>
      <c r="FB396">
        <v>5.21789</v>
      </c>
      <c r="FC396">
        <v>12.0099</v>
      </c>
      <c r="FD396">
        <v>4.98935</v>
      </c>
      <c r="FE396">
        <v>3.2885</v>
      </c>
      <c r="FF396">
        <v>9999</v>
      </c>
      <c r="FG396">
        <v>9999</v>
      </c>
      <c r="FH396">
        <v>9999</v>
      </c>
      <c r="FI396">
        <v>999.9</v>
      </c>
      <c r="FJ396">
        <v>1.86739</v>
      </c>
      <c r="FK396">
        <v>1.86646</v>
      </c>
      <c r="FL396">
        <v>1.86597</v>
      </c>
      <c r="FM396">
        <v>1.86585</v>
      </c>
      <c r="FN396">
        <v>1.86768</v>
      </c>
      <c r="FO396">
        <v>1.87024</v>
      </c>
      <c r="FP396">
        <v>1.86885</v>
      </c>
      <c r="FQ396">
        <v>1.87026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-5.91</v>
      </c>
      <c r="GF396">
        <v>-0.096</v>
      </c>
      <c r="GG396">
        <v>-1.841240210434717</v>
      </c>
      <c r="GH396">
        <v>-0.003310856085068561</v>
      </c>
      <c r="GI396">
        <v>6.863268723063948E-07</v>
      </c>
      <c r="GJ396">
        <v>-1.919107141366201E-10</v>
      </c>
      <c r="GK396">
        <v>-0.1688837207721138</v>
      </c>
      <c r="GL396">
        <v>-0.01731051475613908</v>
      </c>
      <c r="GM396">
        <v>0.001423790055903263</v>
      </c>
      <c r="GN396">
        <v>-2.424810517790065E-05</v>
      </c>
      <c r="GO396">
        <v>3</v>
      </c>
      <c r="GP396">
        <v>2318</v>
      </c>
      <c r="GQ396">
        <v>1</v>
      </c>
      <c r="GR396">
        <v>25</v>
      </c>
      <c r="GS396">
        <v>10130.4</v>
      </c>
      <c r="GT396">
        <v>10130.1</v>
      </c>
      <c r="GU396">
        <v>2.9541</v>
      </c>
      <c r="GV396">
        <v>2.18994</v>
      </c>
      <c r="GW396">
        <v>1.39648</v>
      </c>
      <c r="GX396">
        <v>2.35107</v>
      </c>
      <c r="GY396">
        <v>1.49536</v>
      </c>
      <c r="GZ396">
        <v>2.55493</v>
      </c>
      <c r="HA396">
        <v>35.3133</v>
      </c>
      <c r="HB396">
        <v>24.0787</v>
      </c>
      <c r="HC396">
        <v>18</v>
      </c>
      <c r="HD396">
        <v>528.145</v>
      </c>
      <c r="HE396">
        <v>440.843</v>
      </c>
      <c r="HF396">
        <v>24.8327</v>
      </c>
      <c r="HG396">
        <v>26.0893</v>
      </c>
      <c r="HH396">
        <v>29.9999</v>
      </c>
      <c r="HI396">
        <v>26.0995</v>
      </c>
      <c r="HJ396">
        <v>26.0465</v>
      </c>
      <c r="HK396">
        <v>59.1325</v>
      </c>
      <c r="HL396">
        <v>20.7863</v>
      </c>
      <c r="HM396">
        <v>100</v>
      </c>
      <c r="HN396">
        <v>24.839</v>
      </c>
      <c r="HO396">
        <v>1536.52</v>
      </c>
      <c r="HP396">
        <v>24.1935</v>
      </c>
      <c r="HQ396">
        <v>101.124</v>
      </c>
      <c r="HR396">
        <v>101.049</v>
      </c>
    </row>
    <row r="397" spans="1:226">
      <c r="A397">
        <v>381</v>
      </c>
      <c r="B397">
        <v>1679431454.1</v>
      </c>
      <c r="C397">
        <v>9541</v>
      </c>
      <c r="D397" t="s">
        <v>1122</v>
      </c>
      <c r="E397" t="s">
        <v>1123</v>
      </c>
      <c r="F397">
        <v>5</v>
      </c>
      <c r="G397" t="s">
        <v>747</v>
      </c>
      <c r="H397" t="s">
        <v>354</v>
      </c>
      <c r="I397">
        <v>1679431446.6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1565.3168784173</v>
      </c>
      <c r="AK397">
        <v>1544.887878787879</v>
      </c>
      <c r="AL397">
        <v>3.468960734910094</v>
      </c>
      <c r="AM397">
        <v>64.85092903669198</v>
      </c>
      <c r="AN397">
        <f>(AP397 - AO397 + BO397*1E3/(8.314*(BQ397+273.15)) * AR397/BN397 * AQ397) * BN397/(100*BB397) * 1000/(1000 - AP397)</f>
        <v>0</v>
      </c>
      <c r="AO397">
        <v>24.10835652773755</v>
      </c>
      <c r="AP397">
        <v>24.28373296703299</v>
      </c>
      <c r="AQ397">
        <v>-9.147901253162487E-06</v>
      </c>
      <c r="AR397">
        <v>96.61974573591498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1.1</v>
      </c>
      <c r="BC397">
        <v>0.5</v>
      </c>
      <c r="BD397" t="s">
        <v>355</v>
      </c>
      <c r="BE397">
        <v>2</v>
      </c>
      <c r="BF397" t="b">
        <v>1</v>
      </c>
      <c r="BG397">
        <v>1679431446.6</v>
      </c>
      <c r="BH397">
        <v>1483.871481481481</v>
      </c>
      <c r="BI397">
        <v>1512.023333333333</v>
      </c>
      <c r="BJ397">
        <v>24.28698518518518</v>
      </c>
      <c r="BK397">
        <v>24.11386296296296</v>
      </c>
      <c r="BL397">
        <v>1489.755925925926</v>
      </c>
      <c r="BM397">
        <v>24.38298148148148</v>
      </c>
      <c r="BN397">
        <v>500.0554074074074</v>
      </c>
      <c r="BO397">
        <v>89.75926666666668</v>
      </c>
      <c r="BP397">
        <v>0.09996787777777776</v>
      </c>
      <c r="BQ397">
        <v>26.80537777777778</v>
      </c>
      <c r="BR397">
        <v>27.4831</v>
      </c>
      <c r="BS397">
        <v>999.9000000000001</v>
      </c>
      <c r="BT397">
        <v>0</v>
      </c>
      <c r="BU397">
        <v>0</v>
      </c>
      <c r="BV397">
        <v>9998.261481481481</v>
      </c>
      <c r="BW397">
        <v>0</v>
      </c>
      <c r="BX397">
        <v>13.4898</v>
      </c>
      <c r="BY397">
        <v>-28.1522074074074</v>
      </c>
      <c r="BZ397">
        <v>1520.807407407407</v>
      </c>
      <c r="CA397">
        <v>1549.386296296297</v>
      </c>
      <c r="CB397">
        <v>0.173129037037037</v>
      </c>
      <c r="CC397">
        <v>1512.023333333333</v>
      </c>
      <c r="CD397">
        <v>24.11386296296296</v>
      </c>
      <c r="CE397">
        <v>2.179982222222222</v>
      </c>
      <c r="CF397">
        <v>2.164442962962963</v>
      </c>
      <c r="CG397">
        <v>18.81595925925926</v>
      </c>
      <c r="CH397">
        <v>18.70153703703703</v>
      </c>
      <c r="CI397">
        <v>2000.015555555555</v>
      </c>
      <c r="CJ397">
        <v>0.9799994444444443</v>
      </c>
      <c r="CK397">
        <v>0.02000035555555556</v>
      </c>
      <c r="CL397">
        <v>0</v>
      </c>
      <c r="CM397">
        <v>2.219207407407408</v>
      </c>
      <c r="CN397">
        <v>0</v>
      </c>
      <c r="CO397">
        <v>2240.94</v>
      </c>
      <c r="CP397">
        <v>16749.58518518519</v>
      </c>
      <c r="CQ397">
        <v>37.84233333333334</v>
      </c>
      <c r="CR397">
        <v>38.61333333333333</v>
      </c>
      <c r="CS397">
        <v>38.00918518518519</v>
      </c>
      <c r="CT397">
        <v>37.62266666666667</v>
      </c>
      <c r="CU397">
        <v>37.10633333333333</v>
      </c>
      <c r="CV397">
        <v>1960.014814814815</v>
      </c>
      <c r="CW397">
        <v>40.00074074074074</v>
      </c>
      <c r="CX397">
        <v>0</v>
      </c>
      <c r="CY397">
        <v>1679431461.3</v>
      </c>
      <c r="CZ397">
        <v>0</v>
      </c>
      <c r="DA397">
        <v>0</v>
      </c>
      <c r="DB397" t="s">
        <v>356</v>
      </c>
      <c r="DC397">
        <v>1678823626.5</v>
      </c>
      <c r="DD397">
        <v>1678823640.5</v>
      </c>
      <c r="DE397">
        <v>0</v>
      </c>
      <c r="DF397">
        <v>1.239</v>
      </c>
      <c r="DG397">
        <v>0.006</v>
      </c>
      <c r="DH397">
        <v>-2.298</v>
      </c>
      <c r="DI397">
        <v>-0.146</v>
      </c>
      <c r="DJ397">
        <v>420</v>
      </c>
      <c r="DK397">
        <v>21</v>
      </c>
      <c r="DL397">
        <v>0.57</v>
      </c>
      <c r="DM397">
        <v>0.05</v>
      </c>
      <c r="DN397">
        <v>-28.1378675</v>
      </c>
      <c r="DO397">
        <v>-0.9541519699811286</v>
      </c>
      <c r="DP397">
        <v>0.1697901386822862</v>
      </c>
      <c r="DQ397">
        <v>0</v>
      </c>
      <c r="DR397">
        <v>0.174432075</v>
      </c>
      <c r="DS397">
        <v>-0.02880500938086397</v>
      </c>
      <c r="DT397">
        <v>0.007230532782539265</v>
      </c>
      <c r="DU397">
        <v>1</v>
      </c>
      <c r="DV397">
        <v>1</v>
      </c>
      <c r="DW397">
        <v>2</v>
      </c>
      <c r="DX397" t="s">
        <v>357</v>
      </c>
      <c r="DY397">
        <v>2.9839</v>
      </c>
      <c r="DZ397">
        <v>2.71531</v>
      </c>
      <c r="EA397">
        <v>0.222332</v>
      </c>
      <c r="EB397">
        <v>0.222291</v>
      </c>
      <c r="EC397">
        <v>0.107748</v>
      </c>
      <c r="ED397">
        <v>0.105193</v>
      </c>
      <c r="EE397">
        <v>24746.5</v>
      </c>
      <c r="EF397">
        <v>24834</v>
      </c>
      <c r="EG397">
        <v>29569.8</v>
      </c>
      <c r="EH397">
        <v>29527.2</v>
      </c>
      <c r="EI397">
        <v>34950.1</v>
      </c>
      <c r="EJ397">
        <v>35111.8</v>
      </c>
      <c r="EK397">
        <v>41655.1</v>
      </c>
      <c r="EL397">
        <v>42073.4</v>
      </c>
      <c r="EM397">
        <v>1.97677</v>
      </c>
      <c r="EN397">
        <v>1.90898</v>
      </c>
      <c r="EO397">
        <v>0.10968</v>
      </c>
      <c r="EP397">
        <v>0</v>
      </c>
      <c r="EQ397">
        <v>25.688</v>
      </c>
      <c r="ER397">
        <v>999.9</v>
      </c>
      <c r="ES397">
        <v>57.2</v>
      </c>
      <c r="ET397">
        <v>30.3</v>
      </c>
      <c r="EU397">
        <v>27.6198</v>
      </c>
      <c r="EV397">
        <v>62.3874</v>
      </c>
      <c r="EW397">
        <v>32.5641</v>
      </c>
      <c r="EX397">
        <v>1</v>
      </c>
      <c r="EY397">
        <v>-0.113196</v>
      </c>
      <c r="EZ397">
        <v>0.09996190000000001</v>
      </c>
      <c r="FA397">
        <v>20.342</v>
      </c>
      <c r="FB397">
        <v>5.21744</v>
      </c>
      <c r="FC397">
        <v>12.0099</v>
      </c>
      <c r="FD397">
        <v>4.9893</v>
      </c>
      <c r="FE397">
        <v>3.2885</v>
      </c>
      <c r="FF397">
        <v>9999</v>
      </c>
      <c r="FG397">
        <v>9999</v>
      </c>
      <c r="FH397">
        <v>9999</v>
      </c>
      <c r="FI397">
        <v>999.9</v>
      </c>
      <c r="FJ397">
        <v>1.86738</v>
      </c>
      <c r="FK397">
        <v>1.86646</v>
      </c>
      <c r="FL397">
        <v>1.86597</v>
      </c>
      <c r="FM397">
        <v>1.86584</v>
      </c>
      <c r="FN397">
        <v>1.86768</v>
      </c>
      <c r="FO397">
        <v>1.87019</v>
      </c>
      <c r="FP397">
        <v>1.86885</v>
      </c>
      <c r="FQ397">
        <v>1.87026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-5.95</v>
      </c>
      <c r="GF397">
        <v>-0.0961</v>
      </c>
      <c r="GG397">
        <v>-1.841240210434717</v>
      </c>
      <c r="GH397">
        <v>-0.003310856085068561</v>
      </c>
      <c r="GI397">
        <v>6.863268723063948E-07</v>
      </c>
      <c r="GJ397">
        <v>-1.919107141366201E-10</v>
      </c>
      <c r="GK397">
        <v>-0.1688837207721138</v>
      </c>
      <c r="GL397">
        <v>-0.01731051475613908</v>
      </c>
      <c r="GM397">
        <v>0.001423790055903263</v>
      </c>
      <c r="GN397">
        <v>-2.424810517790065E-05</v>
      </c>
      <c r="GO397">
        <v>3</v>
      </c>
      <c r="GP397">
        <v>2318</v>
      </c>
      <c r="GQ397">
        <v>1</v>
      </c>
      <c r="GR397">
        <v>25</v>
      </c>
      <c r="GS397">
        <v>10130.5</v>
      </c>
      <c r="GT397">
        <v>10130.2</v>
      </c>
      <c r="GU397">
        <v>2.98096</v>
      </c>
      <c r="GV397">
        <v>2.19727</v>
      </c>
      <c r="GW397">
        <v>1.39771</v>
      </c>
      <c r="GX397">
        <v>2.35229</v>
      </c>
      <c r="GY397">
        <v>1.49536</v>
      </c>
      <c r="GZ397">
        <v>2.39868</v>
      </c>
      <c r="HA397">
        <v>35.3133</v>
      </c>
      <c r="HB397">
        <v>24.07</v>
      </c>
      <c r="HC397">
        <v>18</v>
      </c>
      <c r="HD397">
        <v>528.043</v>
      </c>
      <c r="HE397">
        <v>440.726</v>
      </c>
      <c r="HF397">
        <v>24.8409</v>
      </c>
      <c r="HG397">
        <v>26.0876</v>
      </c>
      <c r="HH397">
        <v>29.9998</v>
      </c>
      <c r="HI397">
        <v>26.0973</v>
      </c>
      <c r="HJ397">
        <v>26.045</v>
      </c>
      <c r="HK397">
        <v>59.6766</v>
      </c>
      <c r="HL397">
        <v>20.7863</v>
      </c>
      <c r="HM397">
        <v>100</v>
      </c>
      <c r="HN397">
        <v>24.8572</v>
      </c>
      <c r="HO397">
        <v>1556.56</v>
      </c>
      <c r="HP397">
        <v>24.1934</v>
      </c>
      <c r="HQ397">
        <v>101.124</v>
      </c>
      <c r="HR397">
        <v>101.049</v>
      </c>
    </row>
    <row r="398" spans="1:226">
      <c r="A398">
        <v>382</v>
      </c>
      <c r="B398">
        <v>1679431459.1</v>
      </c>
      <c r="C398">
        <v>9546</v>
      </c>
      <c r="D398" t="s">
        <v>1124</v>
      </c>
      <c r="E398" t="s">
        <v>1125</v>
      </c>
      <c r="F398">
        <v>5</v>
      </c>
      <c r="G398" t="s">
        <v>747</v>
      </c>
      <c r="H398" t="s">
        <v>354</v>
      </c>
      <c r="I398">
        <v>1679431451.314285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1582.388959774031</v>
      </c>
      <c r="AK398">
        <v>1562.018363636364</v>
      </c>
      <c r="AL398">
        <v>3.414636022893228</v>
      </c>
      <c r="AM398">
        <v>64.85092903669198</v>
      </c>
      <c r="AN398">
        <f>(AP398 - AO398 + BO398*1E3/(8.314*(BQ398+273.15)) * AR398/BN398 * AQ398) * BN398/(100*BB398) * 1000/(1000 - AP398)</f>
        <v>0</v>
      </c>
      <c r="AO398">
        <v>24.14192104915044</v>
      </c>
      <c r="AP398">
        <v>24.29586263736265</v>
      </c>
      <c r="AQ398">
        <v>1.279923100131869E-05</v>
      </c>
      <c r="AR398">
        <v>96.61974573591498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1.1</v>
      </c>
      <c r="BC398">
        <v>0.5</v>
      </c>
      <c r="BD398" t="s">
        <v>355</v>
      </c>
      <c r="BE398">
        <v>2</v>
      </c>
      <c r="BF398" t="b">
        <v>1</v>
      </c>
      <c r="BG398">
        <v>1679431451.314285</v>
      </c>
      <c r="BH398">
        <v>1499.651428571429</v>
      </c>
      <c r="BI398">
        <v>1527.861071428571</v>
      </c>
      <c r="BJ398">
        <v>24.28674642857143</v>
      </c>
      <c r="BK398">
        <v>24.12375</v>
      </c>
      <c r="BL398">
        <v>1505.576071428572</v>
      </c>
      <c r="BM398">
        <v>24.38274642857143</v>
      </c>
      <c r="BN398">
        <v>500.0576071428572</v>
      </c>
      <c r="BO398">
        <v>89.75953571428572</v>
      </c>
      <c r="BP398">
        <v>0.09999106071428573</v>
      </c>
      <c r="BQ398">
        <v>26.80669642857143</v>
      </c>
      <c r="BR398">
        <v>27.48636071428572</v>
      </c>
      <c r="BS398">
        <v>999.9000000000002</v>
      </c>
      <c r="BT398">
        <v>0</v>
      </c>
      <c r="BU398">
        <v>0</v>
      </c>
      <c r="BV398">
        <v>9992.185714285715</v>
      </c>
      <c r="BW398">
        <v>0</v>
      </c>
      <c r="BX398">
        <v>13.4898</v>
      </c>
      <c r="BY398">
        <v>-28.20948928571429</v>
      </c>
      <c r="BZ398">
        <v>1536.979642857143</v>
      </c>
      <c r="CA398">
        <v>1565.63</v>
      </c>
      <c r="CB398">
        <v>0.1630028214285714</v>
      </c>
      <c r="CC398">
        <v>1527.861071428571</v>
      </c>
      <c r="CD398">
        <v>24.12375</v>
      </c>
      <c r="CE398">
        <v>2.179967857142857</v>
      </c>
      <c r="CF398">
        <v>2.165337142857143</v>
      </c>
      <c r="CG398">
        <v>18.81585</v>
      </c>
      <c r="CH398">
        <v>18.70813928571429</v>
      </c>
      <c r="CI398">
        <v>2000</v>
      </c>
      <c r="CJ398">
        <v>0.9799992142857141</v>
      </c>
      <c r="CK398">
        <v>0.02000058571428572</v>
      </c>
      <c r="CL398">
        <v>0</v>
      </c>
      <c r="CM398">
        <v>2.239160714285714</v>
      </c>
      <c r="CN398">
        <v>0</v>
      </c>
      <c r="CO398">
        <v>2241.129285714286</v>
      </c>
      <c r="CP398">
        <v>16749.45714285714</v>
      </c>
      <c r="CQ398">
        <v>37.81882142857143</v>
      </c>
      <c r="CR398">
        <v>38.5935</v>
      </c>
      <c r="CS398">
        <v>37.98425</v>
      </c>
      <c r="CT398">
        <v>37.616</v>
      </c>
      <c r="CU398">
        <v>37.08674999999999</v>
      </c>
      <c r="CV398">
        <v>1960</v>
      </c>
      <c r="CW398">
        <v>40</v>
      </c>
      <c r="CX398">
        <v>0</v>
      </c>
      <c r="CY398">
        <v>1679431466.1</v>
      </c>
      <c r="CZ398">
        <v>0</v>
      </c>
      <c r="DA398">
        <v>0</v>
      </c>
      <c r="DB398" t="s">
        <v>356</v>
      </c>
      <c r="DC398">
        <v>1678823626.5</v>
      </c>
      <c r="DD398">
        <v>1678823640.5</v>
      </c>
      <c r="DE398">
        <v>0</v>
      </c>
      <c r="DF398">
        <v>1.239</v>
      </c>
      <c r="DG398">
        <v>0.006</v>
      </c>
      <c r="DH398">
        <v>-2.298</v>
      </c>
      <c r="DI398">
        <v>-0.146</v>
      </c>
      <c r="DJ398">
        <v>420</v>
      </c>
      <c r="DK398">
        <v>21</v>
      </c>
      <c r="DL398">
        <v>0.57</v>
      </c>
      <c r="DM398">
        <v>0.05</v>
      </c>
      <c r="DN398">
        <v>-28.15681707317074</v>
      </c>
      <c r="DO398">
        <v>-0.8704369337978959</v>
      </c>
      <c r="DP398">
        <v>0.1573982240307019</v>
      </c>
      <c r="DQ398">
        <v>0</v>
      </c>
      <c r="DR398">
        <v>0.167163487804878</v>
      </c>
      <c r="DS398">
        <v>-0.1266872822299646</v>
      </c>
      <c r="DT398">
        <v>0.01428177126939494</v>
      </c>
      <c r="DU398">
        <v>0</v>
      </c>
      <c r="DV398">
        <v>0</v>
      </c>
      <c r="DW398">
        <v>2</v>
      </c>
      <c r="DX398" t="s">
        <v>381</v>
      </c>
      <c r="DY398">
        <v>2.98369</v>
      </c>
      <c r="DZ398">
        <v>2.71547</v>
      </c>
      <c r="EA398">
        <v>0.223805</v>
      </c>
      <c r="EB398">
        <v>0.223737</v>
      </c>
      <c r="EC398">
        <v>0.107783</v>
      </c>
      <c r="ED398">
        <v>0.10521</v>
      </c>
      <c r="EE398">
        <v>24700</v>
      </c>
      <c r="EF398">
        <v>24787.9</v>
      </c>
      <c r="EG398">
        <v>29570.2</v>
      </c>
      <c r="EH398">
        <v>29527.3</v>
      </c>
      <c r="EI398">
        <v>34949.4</v>
      </c>
      <c r="EJ398">
        <v>35111.1</v>
      </c>
      <c r="EK398">
        <v>41655.8</v>
      </c>
      <c r="EL398">
        <v>42073.4</v>
      </c>
      <c r="EM398">
        <v>1.9771</v>
      </c>
      <c r="EN398">
        <v>1.90908</v>
      </c>
      <c r="EO398">
        <v>0.11095</v>
      </c>
      <c r="EP398">
        <v>0</v>
      </c>
      <c r="EQ398">
        <v>25.688</v>
      </c>
      <c r="ER398">
        <v>999.9</v>
      </c>
      <c r="ES398">
        <v>57.2</v>
      </c>
      <c r="ET398">
        <v>30.3</v>
      </c>
      <c r="EU398">
        <v>27.6201</v>
      </c>
      <c r="EV398">
        <v>62.7274</v>
      </c>
      <c r="EW398">
        <v>32.9928</v>
      </c>
      <c r="EX398">
        <v>1</v>
      </c>
      <c r="EY398">
        <v>-0.11342</v>
      </c>
      <c r="EZ398">
        <v>0.06482839999999999</v>
      </c>
      <c r="FA398">
        <v>20.342</v>
      </c>
      <c r="FB398">
        <v>5.21714</v>
      </c>
      <c r="FC398">
        <v>12.0099</v>
      </c>
      <c r="FD398">
        <v>4.98935</v>
      </c>
      <c r="FE398">
        <v>3.2885</v>
      </c>
      <c r="FF398">
        <v>9999</v>
      </c>
      <c r="FG398">
        <v>9999</v>
      </c>
      <c r="FH398">
        <v>9999</v>
      </c>
      <c r="FI398">
        <v>999.9</v>
      </c>
      <c r="FJ398">
        <v>1.86739</v>
      </c>
      <c r="FK398">
        <v>1.86646</v>
      </c>
      <c r="FL398">
        <v>1.86596</v>
      </c>
      <c r="FM398">
        <v>1.86584</v>
      </c>
      <c r="FN398">
        <v>1.86768</v>
      </c>
      <c r="FO398">
        <v>1.87021</v>
      </c>
      <c r="FP398">
        <v>1.86887</v>
      </c>
      <c r="FQ398">
        <v>1.87027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-5.99</v>
      </c>
      <c r="GF398">
        <v>-0.0959</v>
      </c>
      <c r="GG398">
        <v>-1.841240210434717</v>
      </c>
      <c r="GH398">
        <v>-0.003310856085068561</v>
      </c>
      <c r="GI398">
        <v>6.863268723063948E-07</v>
      </c>
      <c r="GJ398">
        <v>-1.919107141366201E-10</v>
      </c>
      <c r="GK398">
        <v>-0.1688837207721138</v>
      </c>
      <c r="GL398">
        <v>-0.01731051475613908</v>
      </c>
      <c r="GM398">
        <v>0.001423790055903263</v>
      </c>
      <c r="GN398">
        <v>-2.424810517790065E-05</v>
      </c>
      <c r="GO398">
        <v>3</v>
      </c>
      <c r="GP398">
        <v>2318</v>
      </c>
      <c r="GQ398">
        <v>1</v>
      </c>
      <c r="GR398">
        <v>25</v>
      </c>
      <c r="GS398">
        <v>10130.5</v>
      </c>
      <c r="GT398">
        <v>10130.3</v>
      </c>
      <c r="GU398">
        <v>3.00415</v>
      </c>
      <c r="GV398">
        <v>2.19116</v>
      </c>
      <c r="GW398">
        <v>1.39648</v>
      </c>
      <c r="GX398">
        <v>2.34985</v>
      </c>
      <c r="GY398">
        <v>1.49536</v>
      </c>
      <c r="GZ398">
        <v>2.55737</v>
      </c>
      <c r="HA398">
        <v>35.3133</v>
      </c>
      <c r="HB398">
        <v>24.07</v>
      </c>
      <c r="HC398">
        <v>18</v>
      </c>
      <c r="HD398">
        <v>528.244</v>
      </c>
      <c r="HE398">
        <v>440.774</v>
      </c>
      <c r="HF398">
        <v>24.8549</v>
      </c>
      <c r="HG398">
        <v>26.0855</v>
      </c>
      <c r="HH398">
        <v>29.9999</v>
      </c>
      <c r="HI398">
        <v>26.0957</v>
      </c>
      <c r="HJ398">
        <v>26.0434</v>
      </c>
      <c r="HK398">
        <v>60.1425</v>
      </c>
      <c r="HL398">
        <v>20.7863</v>
      </c>
      <c r="HM398">
        <v>100</v>
      </c>
      <c r="HN398">
        <v>24.8576</v>
      </c>
      <c r="HO398">
        <v>1569.92</v>
      </c>
      <c r="HP398">
        <v>24.1897</v>
      </c>
      <c r="HQ398">
        <v>101.126</v>
      </c>
      <c r="HR398">
        <v>101.05</v>
      </c>
    </row>
    <row r="399" spans="1:226">
      <c r="A399">
        <v>383</v>
      </c>
      <c r="B399">
        <v>1679431464.1</v>
      </c>
      <c r="C399">
        <v>9551</v>
      </c>
      <c r="D399" t="s">
        <v>1126</v>
      </c>
      <c r="E399" t="s">
        <v>1127</v>
      </c>
      <c r="F399">
        <v>5</v>
      </c>
      <c r="G399" t="s">
        <v>747</v>
      </c>
      <c r="H399" t="s">
        <v>354</v>
      </c>
      <c r="I399">
        <v>1679431456.6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1599.414386452295</v>
      </c>
      <c r="AK399">
        <v>1579.165818181818</v>
      </c>
      <c r="AL399">
        <v>3.435881079762336</v>
      </c>
      <c r="AM399">
        <v>64.85092903669198</v>
      </c>
      <c r="AN399">
        <f>(AP399 - AO399 + BO399*1E3/(8.314*(BQ399+273.15)) * AR399/BN399 * AQ399) * BN399/(100*BB399) * 1000/(1000 - AP399)</f>
        <v>0</v>
      </c>
      <c r="AO399">
        <v>24.14476952175416</v>
      </c>
      <c r="AP399">
        <v>24.29882307692309</v>
      </c>
      <c r="AQ399">
        <v>1.011270714307059E-05</v>
      </c>
      <c r="AR399">
        <v>96.61974573591498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1.1</v>
      </c>
      <c r="BC399">
        <v>0.5</v>
      </c>
      <c r="BD399" t="s">
        <v>355</v>
      </c>
      <c r="BE399">
        <v>2</v>
      </c>
      <c r="BF399" t="b">
        <v>1</v>
      </c>
      <c r="BG399">
        <v>1679431456.6</v>
      </c>
      <c r="BH399">
        <v>1517.362962962963</v>
      </c>
      <c r="BI399">
        <v>1545.598148148148</v>
      </c>
      <c r="BJ399">
        <v>24.29054074074074</v>
      </c>
      <c r="BK399">
        <v>24.13650740740741</v>
      </c>
      <c r="BL399">
        <v>1523.332962962963</v>
      </c>
      <c r="BM399">
        <v>24.38650740740741</v>
      </c>
      <c r="BN399">
        <v>500.0505555555555</v>
      </c>
      <c r="BO399">
        <v>89.75938888888889</v>
      </c>
      <c r="BP399">
        <v>0.09996646666666667</v>
      </c>
      <c r="BQ399">
        <v>26.80791111111112</v>
      </c>
      <c r="BR399">
        <v>27.48915555555556</v>
      </c>
      <c r="BS399">
        <v>999.9000000000001</v>
      </c>
      <c r="BT399">
        <v>0</v>
      </c>
      <c r="BU399">
        <v>0</v>
      </c>
      <c r="BV399">
        <v>9992.635925925928</v>
      </c>
      <c r="BW399">
        <v>0</v>
      </c>
      <c r="BX399">
        <v>13.4898</v>
      </c>
      <c r="BY399">
        <v>-28.2355</v>
      </c>
      <c r="BZ399">
        <v>1555.137407407408</v>
      </c>
      <c r="CA399">
        <v>1583.826296296296</v>
      </c>
      <c r="CB399">
        <v>0.1540440740740741</v>
      </c>
      <c r="CC399">
        <v>1545.598148148148</v>
      </c>
      <c r="CD399">
        <v>24.13650740740741</v>
      </c>
      <c r="CE399">
        <v>2.180304444444444</v>
      </c>
      <c r="CF399">
        <v>2.166478518518518</v>
      </c>
      <c r="CG399">
        <v>18.81832962962963</v>
      </c>
      <c r="CH399">
        <v>18.71656296296296</v>
      </c>
      <c r="CI399">
        <v>2000.022222222222</v>
      </c>
      <c r="CJ399">
        <v>0.979999111111111</v>
      </c>
      <c r="CK399">
        <v>0.02000068888888889</v>
      </c>
      <c r="CL399">
        <v>0</v>
      </c>
      <c r="CM399">
        <v>2.290196296296296</v>
      </c>
      <c r="CN399">
        <v>0</v>
      </c>
      <c r="CO399">
        <v>2241.355555555555</v>
      </c>
      <c r="CP399">
        <v>16749.63703703704</v>
      </c>
      <c r="CQ399">
        <v>37.79133333333333</v>
      </c>
      <c r="CR399">
        <v>38.57133333333333</v>
      </c>
      <c r="CS399">
        <v>37.96266666666666</v>
      </c>
      <c r="CT399">
        <v>37.60866666666667</v>
      </c>
      <c r="CU399">
        <v>37.06666666666667</v>
      </c>
      <c r="CV399">
        <v>1960.022222222222</v>
      </c>
      <c r="CW399">
        <v>40</v>
      </c>
      <c r="CX399">
        <v>0</v>
      </c>
      <c r="CY399">
        <v>1679431471.5</v>
      </c>
      <c r="CZ399">
        <v>0</v>
      </c>
      <c r="DA399">
        <v>0</v>
      </c>
      <c r="DB399" t="s">
        <v>356</v>
      </c>
      <c r="DC399">
        <v>1678823626.5</v>
      </c>
      <c r="DD399">
        <v>1678823640.5</v>
      </c>
      <c r="DE399">
        <v>0</v>
      </c>
      <c r="DF399">
        <v>1.239</v>
      </c>
      <c r="DG399">
        <v>0.006</v>
      </c>
      <c r="DH399">
        <v>-2.298</v>
      </c>
      <c r="DI399">
        <v>-0.146</v>
      </c>
      <c r="DJ399">
        <v>420</v>
      </c>
      <c r="DK399">
        <v>21</v>
      </c>
      <c r="DL399">
        <v>0.57</v>
      </c>
      <c r="DM399">
        <v>0.05</v>
      </c>
      <c r="DN399">
        <v>-28.18344634146342</v>
      </c>
      <c r="DO399">
        <v>-0.1993902439024089</v>
      </c>
      <c r="DP399">
        <v>0.1338776217616907</v>
      </c>
      <c r="DQ399">
        <v>0</v>
      </c>
      <c r="DR399">
        <v>0.1610051463414634</v>
      </c>
      <c r="DS399">
        <v>-0.1094489477351914</v>
      </c>
      <c r="DT399">
        <v>0.01341800856977608</v>
      </c>
      <c r="DU399">
        <v>0</v>
      </c>
      <c r="DV399">
        <v>0</v>
      </c>
      <c r="DW399">
        <v>2</v>
      </c>
      <c r="DX399" t="s">
        <v>381</v>
      </c>
      <c r="DY399">
        <v>2.98403</v>
      </c>
      <c r="DZ399">
        <v>2.71584</v>
      </c>
      <c r="EA399">
        <v>0.225271</v>
      </c>
      <c r="EB399">
        <v>0.225174</v>
      </c>
      <c r="EC399">
        <v>0.107792</v>
      </c>
      <c r="ED399">
        <v>0.105203</v>
      </c>
      <c r="EE399">
        <v>24653.8</v>
      </c>
      <c r="EF399">
        <v>24741.8</v>
      </c>
      <c r="EG399">
        <v>29570.7</v>
      </c>
      <c r="EH399">
        <v>29527</v>
      </c>
      <c r="EI399">
        <v>34949.5</v>
      </c>
      <c r="EJ399">
        <v>35111</v>
      </c>
      <c r="EK399">
        <v>41656.3</v>
      </c>
      <c r="EL399">
        <v>42072.9</v>
      </c>
      <c r="EM399">
        <v>1.97668</v>
      </c>
      <c r="EN399">
        <v>1.9093</v>
      </c>
      <c r="EO399">
        <v>0.110086</v>
      </c>
      <c r="EP399">
        <v>0</v>
      </c>
      <c r="EQ399">
        <v>25.688</v>
      </c>
      <c r="ER399">
        <v>999.9</v>
      </c>
      <c r="ES399">
        <v>57.2</v>
      </c>
      <c r="ET399">
        <v>30.3</v>
      </c>
      <c r="EU399">
        <v>27.6208</v>
      </c>
      <c r="EV399">
        <v>62.9174</v>
      </c>
      <c r="EW399">
        <v>32.504</v>
      </c>
      <c r="EX399">
        <v>1</v>
      </c>
      <c r="EY399">
        <v>-0.113427</v>
      </c>
      <c r="EZ399">
        <v>0.103799</v>
      </c>
      <c r="FA399">
        <v>20.342</v>
      </c>
      <c r="FB399">
        <v>5.21789</v>
      </c>
      <c r="FC399">
        <v>12.0099</v>
      </c>
      <c r="FD399">
        <v>4.9895</v>
      </c>
      <c r="FE399">
        <v>3.28858</v>
      </c>
      <c r="FF399">
        <v>9999</v>
      </c>
      <c r="FG399">
        <v>9999</v>
      </c>
      <c r="FH399">
        <v>9999</v>
      </c>
      <c r="FI399">
        <v>999.9</v>
      </c>
      <c r="FJ399">
        <v>1.8674</v>
      </c>
      <c r="FK399">
        <v>1.86646</v>
      </c>
      <c r="FL399">
        <v>1.86593</v>
      </c>
      <c r="FM399">
        <v>1.86584</v>
      </c>
      <c r="FN399">
        <v>1.86768</v>
      </c>
      <c r="FO399">
        <v>1.87021</v>
      </c>
      <c r="FP399">
        <v>1.86884</v>
      </c>
      <c r="FQ399">
        <v>1.87026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-6.03</v>
      </c>
      <c r="GF399">
        <v>-0.0958</v>
      </c>
      <c r="GG399">
        <v>-1.841240210434717</v>
      </c>
      <c r="GH399">
        <v>-0.003310856085068561</v>
      </c>
      <c r="GI399">
        <v>6.863268723063948E-07</v>
      </c>
      <c r="GJ399">
        <v>-1.919107141366201E-10</v>
      </c>
      <c r="GK399">
        <v>-0.1688837207721138</v>
      </c>
      <c r="GL399">
        <v>-0.01731051475613908</v>
      </c>
      <c r="GM399">
        <v>0.001423790055903263</v>
      </c>
      <c r="GN399">
        <v>-2.424810517790065E-05</v>
      </c>
      <c r="GO399">
        <v>3</v>
      </c>
      <c r="GP399">
        <v>2318</v>
      </c>
      <c r="GQ399">
        <v>1</v>
      </c>
      <c r="GR399">
        <v>25</v>
      </c>
      <c r="GS399">
        <v>10130.6</v>
      </c>
      <c r="GT399">
        <v>10130.4</v>
      </c>
      <c r="GU399">
        <v>3.03223</v>
      </c>
      <c r="GV399">
        <v>2.1936</v>
      </c>
      <c r="GW399">
        <v>1.39648</v>
      </c>
      <c r="GX399">
        <v>2.34985</v>
      </c>
      <c r="GY399">
        <v>1.49536</v>
      </c>
      <c r="GZ399">
        <v>2.52808</v>
      </c>
      <c r="HA399">
        <v>35.3133</v>
      </c>
      <c r="HB399">
        <v>24.07</v>
      </c>
      <c r="HC399">
        <v>18</v>
      </c>
      <c r="HD399">
        <v>527.947</v>
      </c>
      <c r="HE399">
        <v>440.897</v>
      </c>
      <c r="HF399">
        <v>24.8615</v>
      </c>
      <c r="HG399">
        <v>26.0833</v>
      </c>
      <c r="HH399">
        <v>29.9999</v>
      </c>
      <c r="HI399">
        <v>26.094</v>
      </c>
      <c r="HJ399">
        <v>26.0418</v>
      </c>
      <c r="HK399">
        <v>60.6889</v>
      </c>
      <c r="HL399">
        <v>20.7863</v>
      </c>
      <c r="HM399">
        <v>100</v>
      </c>
      <c r="HN399">
        <v>24.8612</v>
      </c>
      <c r="HO399">
        <v>1589.96</v>
      </c>
      <c r="HP399">
        <v>24.19</v>
      </c>
      <c r="HQ399">
        <v>101.127</v>
      </c>
      <c r="HR399">
        <v>101.048</v>
      </c>
    </row>
    <row r="400" spans="1:226">
      <c r="A400">
        <v>384</v>
      </c>
      <c r="B400">
        <v>1679431469.1</v>
      </c>
      <c r="C400">
        <v>9556</v>
      </c>
      <c r="D400" t="s">
        <v>1128</v>
      </c>
      <c r="E400" t="s">
        <v>1129</v>
      </c>
      <c r="F400">
        <v>5</v>
      </c>
      <c r="G400" t="s">
        <v>747</v>
      </c>
      <c r="H400" t="s">
        <v>354</v>
      </c>
      <c r="I400">
        <v>1679431461.314285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1616.42793582994</v>
      </c>
      <c r="AK400">
        <v>1596.298121212121</v>
      </c>
      <c r="AL400">
        <v>3.421932621025708</v>
      </c>
      <c r="AM400">
        <v>64.85092903669198</v>
      </c>
      <c r="AN400">
        <f>(AP400 - AO400 + BO400*1E3/(8.314*(BQ400+273.15)) * AR400/BN400 * AQ400) * BN400/(100*BB400) * 1000/(1000 - AP400)</f>
        <v>0</v>
      </c>
      <c r="AO400">
        <v>24.14297924319078</v>
      </c>
      <c r="AP400">
        <v>24.30208241758242</v>
      </c>
      <c r="AQ400">
        <v>1.10380649236741E-05</v>
      </c>
      <c r="AR400">
        <v>96.61974573591498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1.1</v>
      </c>
      <c r="BC400">
        <v>0.5</v>
      </c>
      <c r="BD400" t="s">
        <v>355</v>
      </c>
      <c r="BE400">
        <v>2</v>
      </c>
      <c r="BF400" t="b">
        <v>1</v>
      </c>
      <c r="BG400">
        <v>1679431461.314285</v>
      </c>
      <c r="BH400">
        <v>1533.154285714286</v>
      </c>
      <c r="BI400">
        <v>1561.283928571429</v>
      </c>
      <c r="BJ400">
        <v>24.29638214285714</v>
      </c>
      <c r="BK400">
        <v>24.143475</v>
      </c>
      <c r="BL400">
        <v>1539.165</v>
      </c>
      <c r="BM400">
        <v>24.3923</v>
      </c>
      <c r="BN400">
        <v>500.0537857142857</v>
      </c>
      <c r="BO400">
        <v>89.75893928571429</v>
      </c>
      <c r="BP400">
        <v>0.09997487142857144</v>
      </c>
      <c r="BQ400">
        <v>26.81005357142857</v>
      </c>
      <c r="BR400">
        <v>27.49389285714286</v>
      </c>
      <c r="BS400">
        <v>999.9000000000002</v>
      </c>
      <c r="BT400">
        <v>0</v>
      </c>
      <c r="BU400">
        <v>0</v>
      </c>
      <c r="BV400">
        <v>9997.319285714286</v>
      </c>
      <c r="BW400">
        <v>0</v>
      </c>
      <c r="BX400">
        <v>13.4898</v>
      </c>
      <c r="BY400">
        <v>-28.13049642857143</v>
      </c>
      <c r="BZ400">
        <v>1571.331071428571</v>
      </c>
      <c r="CA400">
        <v>1599.911071428571</v>
      </c>
      <c r="CB400">
        <v>0.1529211785714286</v>
      </c>
      <c r="CC400">
        <v>1561.283928571429</v>
      </c>
      <c r="CD400">
        <v>24.143475</v>
      </c>
      <c r="CE400">
        <v>2.1808175</v>
      </c>
      <c r="CF400">
        <v>2.167093214285714</v>
      </c>
      <c r="CG400">
        <v>18.8221</v>
      </c>
      <c r="CH400">
        <v>18.7211</v>
      </c>
      <c r="CI400">
        <v>2000.014285714286</v>
      </c>
      <c r="CJ400">
        <v>0.9799986785714285</v>
      </c>
      <c r="CK400">
        <v>0.02000112142857143</v>
      </c>
      <c r="CL400">
        <v>0</v>
      </c>
      <c r="CM400">
        <v>2.326907142857142</v>
      </c>
      <c r="CN400">
        <v>0</v>
      </c>
      <c r="CO400">
        <v>2241.498214285714</v>
      </c>
      <c r="CP400">
        <v>16749.56428571428</v>
      </c>
      <c r="CQ400">
        <v>37.77214285714285</v>
      </c>
      <c r="CR400">
        <v>38.55535714285714</v>
      </c>
      <c r="CS400">
        <v>37.93267857142857</v>
      </c>
      <c r="CT400">
        <v>37.589</v>
      </c>
      <c r="CU400">
        <v>37.05535714285714</v>
      </c>
      <c r="CV400">
        <v>1960.013928571428</v>
      </c>
      <c r="CW400">
        <v>40.00035714285714</v>
      </c>
      <c r="CX400">
        <v>0</v>
      </c>
      <c r="CY400">
        <v>1679431476.3</v>
      </c>
      <c r="CZ400">
        <v>0</v>
      </c>
      <c r="DA400">
        <v>0</v>
      </c>
      <c r="DB400" t="s">
        <v>356</v>
      </c>
      <c r="DC400">
        <v>1678823626.5</v>
      </c>
      <c r="DD400">
        <v>1678823640.5</v>
      </c>
      <c r="DE400">
        <v>0</v>
      </c>
      <c r="DF400">
        <v>1.239</v>
      </c>
      <c r="DG400">
        <v>0.006</v>
      </c>
      <c r="DH400">
        <v>-2.298</v>
      </c>
      <c r="DI400">
        <v>-0.146</v>
      </c>
      <c r="DJ400">
        <v>420</v>
      </c>
      <c r="DK400">
        <v>21</v>
      </c>
      <c r="DL400">
        <v>0.57</v>
      </c>
      <c r="DM400">
        <v>0.05</v>
      </c>
      <c r="DN400">
        <v>-28.18848292682927</v>
      </c>
      <c r="DO400">
        <v>0.9364097560974988</v>
      </c>
      <c r="DP400">
        <v>0.1214107800542641</v>
      </c>
      <c r="DQ400">
        <v>0</v>
      </c>
      <c r="DR400">
        <v>0.1570637317073171</v>
      </c>
      <c r="DS400">
        <v>-0.04290610452961665</v>
      </c>
      <c r="DT400">
        <v>0.01020476981020339</v>
      </c>
      <c r="DU400">
        <v>1</v>
      </c>
      <c r="DV400">
        <v>1</v>
      </c>
      <c r="DW400">
        <v>2</v>
      </c>
      <c r="DX400" t="s">
        <v>357</v>
      </c>
      <c r="DY400">
        <v>2.98369</v>
      </c>
      <c r="DZ400">
        <v>2.71566</v>
      </c>
      <c r="EA400">
        <v>0.226731</v>
      </c>
      <c r="EB400">
        <v>0.226617</v>
      </c>
      <c r="EC400">
        <v>0.107801</v>
      </c>
      <c r="ED400">
        <v>0.105199</v>
      </c>
      <c r="EE400">
        <v>24607.8</v>
      </c>
      <c r="EF400">
        <v>24695.9</v>
      </c>
      <c r="EG400">
        <v>29571</v>
      </c>
      <c r="EH400">
        <v>29527.1</v>
      </c>
      <c r="EI400">
        <v>34949.8</v>
      </c>
      <c r="EJ400">
        <v>35111.5</v>
      </c>
      <c r="EK400">
        <v>41657.1</v>
      </c>
      <c r="EL400">
        <v>42073.2</v>
      </c>
      <c r="EM400">
        <v>1.9769</v>
      </c>
      <c r="EN400">
        <v>1.9093</v>
      </c>
      <c r="EO400">
        <v>0.110116</v>
      </c>
      <c r="EP400">
        <v>0</v>
      </c>
      <c r="EQ400">
        <v>25.688</v>
      </c>
      <c r="ER400">
        <v>999.9</v>
      </c>
      <c r="ES400">
        <v>57.2</v>
      </c>
      <c r="ET400">
        <v>30.3</v>
      </c>
      <c r="EU400">
        <v>27.6205</v>
      </c>
      <c r="EV400">
        <v>62.4774</v>
      </c>
      <c r="EW400">
        <v>32.8205</v>
      </c>
      <c r="EX400">
        <v>1</v>
      </c>
      <c r="EY400">
        <v>-0.113933</v>
      </c>
      <c r="EZ400">
        <v>0.112195</v>
      </c>
      <c r="FA400">
        <v>20.3421</v>
      </c>
      <c r="FB400">
        <v>5.21819</v>
      </c>
      <c r="FC400">
        <v>12.0099</v>
      </c>
      <c r="FD400">
        <v>4.9894</v>
      </c>
      <c r="FE400">
        <v>3.28842</v>
      </c>
      <c r="FF400">
        <v>9999</v>
      </c>
      <c r="FG400">
        <v>9999</v>
      </c>
      <c r="FH400">
        <v>9999</v>
      </c>
      <c r="FI400">
        <v>999.9</v>
      </c>
      <c r="FJ400">
        <v>1.86738</v>
      </c>
      <c r="FK400">
        <v>1.86646</v>
      </c>
      <c r="FL400">
        <v>1.86596</v>
      </c>
      <c r="FM400">
        <v>1.86584</v>
      </c>
      <c r="FN400">
        <v>1.86768</v>
      </c>
      <c r="FO400">
        <v>1.87021</v>
      </c>
      <c r="FP400">
        <v>1.86886</v>
      </c>
      <c r="FQ400">
        <v>1.87026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-6.07</v>
      </c>
      <c r="GF400">
        <v>-0.0959</v>
      </c>
      <c r="GG400">
        <v>-1.841240210434717</v>
      </c>
      <c r="GH400">
        <v>-0.003310856085068561</v>
      </c>
      <c r="GI400">
        <v>6.863268723063948E-07</v>
      </c>
      <c r="GJ400">
        <v>-1.919107141366201E-10</v>
      </c>
      <c r="GK400">
        <v>-0.1688837207721138</v>
      </c>
      <c r="GL400">
        <v>-0.01731051475613908</v>
      </c>
      <c r="GM400">
        <v>0.001423790055903263</v>
      </c>
      <c r="GN400">
        <v>-2.424810517790065E-05</v>
      </c>
      <c r="GO400">
        <v>3</v>
      </c>
      <c r="GP400">
        <v>2318</v>
      </c>
      <c r="GQ400">
        <v>1</v>
      </c>
      <c r="GR400">
        <v>25</v>
      </c>
      <c r="GS400">
        <v>10130.7</v>
      </c>
      <c r="GT400">
        <v>10130.5</v>
      </c>
      <c r="GU400">
        <v>3.05542</v>
      </c>
      <c r="GV400">
        <v>2.19604</v>
      </c>
      <c r="GW400">
        <v>1.39648</v>
      </c>
      <c r="GX400">
        <v>2.35107</v>
      </c>
      <c r="GY400">
        <v>1.49536</v>
      </c>
      <c r="GZ400">
        <v>2.49023</v>
      </c>
      <c r="HA400">
        <v>35.3133</v>
      </c>
      <c r="HB400">
        <v>24.07</v>
      </c>
      <c r="HC400">
        <v>18</v>
      </c>
      <c r="HD400">
        <v>528.081</v>
      </c>
      <c r="HE400">
        <v>440.883</v>
      </c>
      <c r="HF400">
        <v>24.864</v>
      </c>
      <c r="HG400">
        <v>26.0816</v>
      </c>
      <c r="HH400">
        <v>29.9999</v>
      </c>
      <c r="HI400">
        <v>26.0924</v>
      </c>
      <c r="HJ400">
        <v>26.04</v>
      </c>
      <c r="HK400">
        <v>61.1528</v>
      </c>
      <c r="HL400">
        <v>20.7863</v>
      </c>
      <c r="HM400">
        <v>100</v>
      </c>
      <c r="HN400">
        <v>24.8687</v>
      </c>
      <c r="HO400">
        <v>1603.32</v>
      </c>
      <c r="HP400">
        <v>24.19</v>
      </c>
      <c r="HQ400">
        <v>101.129</v>
      </c>
      <c r="HR400">
        <v>101.049</v>
      </c>
    </row>
    <row r="401" spans="1:226">
      <c r="A401">
        <v>385</v>
      </c>
      <c r="B401">
        <v>1679432539.6</v>
      </c>
      <c r="C401">
        <v>10626.5</v>
      </c>
      <c r="D401" t="s">
        <v>1130</v>
      </c>
      <c r="E401" t="s">
        <v>1131</v>
      </c>
      <c r="F401">
        <v>5</v>
      </c>
      <c r="G401" t="s">
        <v>1132</v>
      </c>
      <c r="H401" t="s">
        <v>354</v>
      </c>
      <c r="I401">
        <v>1679432531.849999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423.6971961354137</v>
      </c>
      <c r="AK401">
        <v>420.7262787878787</v>
      </c>
      <c r="AL401">
        <v>0.0001727649418592397</v>
      </c>
      <c r="AM401">
        <v>64.8747271085409</v>
      </c>
      <c r="AN401">
        <f>(AP401 - AO401 + BO401*1E3/(8.314*(BQ401+273.15)) * AR401/BN401 * AQ401) * BN401/(100*BB401) * 1000/(1000 - AP401)</f>
        <v>0</v>
      </c>
      <c r="AO401">
        <v>8.79178466168732</v>
      </c>
      <c r="AP401">
        <v>9.421550329670334</v>
      </c>
      <c r="AQ401">
        <v>0.005222180202987052</v>
      </c>
      <c r="AR401">
        <v>95.18165394641026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2.18</v>
      </c>
      <c r="BC401">
        <v>0.5</v>
      </c>
      <c r="BD401" t="s">
        <v>355</v>
      </c>
      <c r="BE401">
        <v>2</v>
      </c>
      <c r="BF401" t="b">
        <v>1</v>
      </c>
      <c r="BG401">
        <v>1679432531.849999</v>
      </c>
      <c r="BH401">
        <v>416.7552333333333</v>
      </c>
      <c r="BI401">
        <v>420.0253333333333</v>
      </c>
      <c r="BJ401">
        <v>9.395250000000001</v>
      </c>
      <c r="BK401">
        <v>8.763702333333331</v>
      </c>
      <c r="BL401">
        <v>419.8797666666667</v>
      </c>
      <c r="BM401">
        <v>9.620480333333331</v>
      </c>
      <c r="BN401">
        <v>500.0487333333334</v>
      </c>
      <c r="BO401">
        <v>89.76848666666667</v>
      </c>
      <c r="BP401">
        <v>0.09995355333333333</v>
      </c>
      <c r="BQ401">
        <v>19.85805666666666</v>
      </c>
      <c r="BR401">
        <v>20.01608</v>
      </c>
      <c r="BS401">
        <v>999.9000000000002</v>
      </c>
      <c r="BT401">
        <v>0</v>
      </c>
      <c r="BU401">
        <v>0</v>
      </c>
      <c r="BV401">
        <v>10002.04266666667</v>
      </c>
      <c r="BW401">
        <v>0</v>
      </c>
      <c r="BX401">
        <v>13.31700666666666</v>
      </c>
      <c r="BY401">
        <v>-3.270112</v>
      </c>
      <c r="BZ401">
        <v>420.7078333333332</v>
      </c>
      <c r="CA401">
        <v>423.7389000000001</v>
      </c>
      <c r="CB401">
        <v>0.6315462333333333</v>
      </c>
      <c r="CC401">
        <v>420.0253333333333</v>
      </c>
      <c r="CD401">
        <v>8.763702333333331</v>
      </c>
      <c r="CE401">
        <v>0.8433974000000001</v>
      </c>
      <c r="CF401">
        <v>0.7867043999999999</v>
      </c>
      <c r="CG401">
        <v>4.459466666666667</v>
      </c>
      <c r="CH401">
        <v>3.469565666666667</v>
      </c>
      <c r="CI401">
        <v>1999.967</v>
      </c>
      <c r="CJ401">
        <v>0.9800014000000002</v>
      </c>
      <c r="CK401">
        <v>0.0199983</v>
      </c>
      <c r="CL401">
        <v>0</v>
      </c>
      <c r="CM401">
        <v>2.214686666666667</v>
      </c>
      <c r="CN401">
        <v>0</v>
      </c>
      <c r="CO401">
        <v>3914.828666666667</v>
      </c>
      <c r="CP401">
        <v>16749.19333333333</v>
      </c>
      <c r="CQ401">
        <v>39.47886666666665</v>
      </c>
      <c r="CR401">
        <v>41.11219999999998</v>
      </c>
      <c r="CS401">
        <v>39.59559999999998</v>
      </c>
      <c r="CT401">
        <v>40.20393333333332</v>
      </c>
      <c r="CU401">
        <v>38.12473333333332</v>
      </c>
      <c r="CV401">
        <v>1959.969666666667</v>
      </c>
      <c r="CW401">
        <v>39.99666666666667</v>
      </c>
      <c r="CX401">
        <v>0</v>
      </c>
      <c r="CY401">
        <v>1679432546.7</v>
      </c>
      <c r="CZ401">
        <v>0</v>
      </c>
      <c r="DA401">
        <v>0</v>
      </c>
      <c r="DB401" t="s">
        <v>356</v>
      </c>
      <c r="DC401">
        <v>1678823626.5</v>
      </c>
      <c r="DD401">
        <v>1678823640.5</v>
      </c>
      <c r="DE401">
        <v>0</v>
      </c>
      <c r="DF401">
        <v>1.239</v>
      </c>
      <c r="DG401">
        <v>0.006</v>
      </c>
      <c r="DH401">
        <v>-2.298</v>
      </c>
      <c r="DI401">
        <v>-0.146</v>
      </c>
      <c r="DJ401">
        <v>420</v>
      </c>
      <c r="DK401">
        <v>21</v>
      </c>
      <c r="DL401">
        <v>0.57</v>
      </c>
      <c r="DM401">
        <v>0.05</v>
      </c>
      <c r="DN401">
        <v>-3.26965024390244</v>
      </c>
      <c r="DO401">
        <v>-0.1133558885017438</v>
      </c>
      <c r="DP401">
        <v>0.0609302270088923</v>
      </c>
      <c r="DQ401">
        <v>0</v>
      </c>
      <c r="DR401">
        <v>0.6411851951219512</v>
      </c>
      <c r="DS401">
        <v>-0.190712738675956</v>
      </c>
      <c r="DT401">
        <v>0.02172161046922078</v>
      </c>
      <c r="DU401">
        <v>0</v>
      </c>
      <c r="DV401">
        <v>0</v>
      </c>
      <c r="DW401">
        <v>2</v>
      </c>
      <c r="DX401" t="s">
        <v>381</v>
      </c>
      <c r="DY401">
        <v>2.98355</v>
      </c>
      <c r="DZ401">
        <v>2.71563</v>
      </c>
      <c r="EA401">
        <v>0.0936927</v>
      </c>
      <c r="EB401">
        <v>0.0928204</v>
      </c>
      <c r="EC401">
        <v>0.0545374</v>
      </c>
      <c r="ED401">
        <v>0.0503332</v>
      </c>
      <c r="EE401">
        <v>28832.9</v>
      </c>
      <c r="EF401">
        <v>28956.3</v>
      </c>
      <c r="EG401">
        <v>29565.3</v>
      </c>
      <c r="EH401">
        <v>29517.7</v>
      </c>
      <c r="EI401">
        <v>37053.8</v>
      </c>
      <c r="EJ401">
        <v>37280.5</v>
      </c>
      <c r="EK401">
        <v>41648</v>
      </c>
      <c r="EL401">
        <v>42061.2</v>
      </c>
      <c r="EM401">
        <v>1.97695</v>
      </c>
      <c r="EN401">
        <v>1.87062</v>
      </c>
      <c r="EO401">
        <v>0.0212491</v>
      </c>
      <c r="EP401">
        <v>0</v>
      </c>
      <c r="EQ401">
        <v>19.6538</v>
      </c>
      <c r="ER401">
        <v>999.9</v>
      </c>
      <c r="ES401">
        <v>34.2</v>
      </c>
      <c r="ET401">
        <v>30.6</v>
      </c>
      <c r="EU401">
        <v>16.7997</v>
      </c>
      <c r="EV401">
        <v>62.8475</v>
      </c>
      <c r="EW401">
        <v>33.1571</v>
      </c>
      <c r="EX401">
        <v>1</v>
      </c>
      <c r="EY401">
        <v>-0.08662599999999999</v>
      </c>
      <c r="EZ401">
        <v>4.67877</v>
      </c>
      <c r="FA401">
        <v>20.2831</v>
      </c>
      <c r="FB401">
        <v>5.22463</v>
      </c>
      <c r="FC401">
        <v>12.0126</v>
      </c>
      <c r="FD401">
        <v>4.9922</v>
      </c>
      <c r="FE401">
        <v>3.28933</v>
      </c>
      <c r="FF401">
        <v>9999</v>
      </c>
      <c r="FG401">
        <v>9999</v>
      </c>
      <c r="FH401">
        <v>9999</v>
      </c>
      <c r="FI401">
        <v>999.9</v>
      </c>
      <c r="FJ401">
        <v>1.86738</v>
      </c>
      <c r="FK401">
        <v>1.86646</v>
      </c>
      <c r="FL401">
        <v>1.86594</v>
      </c>
      <c r="FM401">
        <v>1.86584</v>
      </c>
      <c r="FN401">
        <v>1.86768</v>
      </c>
      <c r="FO401">
        <v>1.87018</v>
      </c>
      <c r="FP401">
        <v>1.86884</v>
      </c>
      <c r="FQ401">
        <v>1.87024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-3.124</v>
      </c>
      <c r="GF401">
        <v>-0.2251</v>
      </c>
      <c r="GG401">
        <v>-1.841240210434717</v>
      </c>
      <c r="GH401">
        <v>-0.003310856085068561</v>
      </c>
      <c r="GI401">
        <v>6.863268723063948E-07</v>
      </c>
      <c r="GJ401">
        <v>-1.919107141366201E-10</v>
      </c>
      <c r="GK401">
        <v>-0.1688837207721138</v>
      </c>
      <c r="GL401">
        <v>-0.01731051475613908</v>
      </c>
      <c r="GM401">
        <v>0.001423790055903263</v>
      </c>
      <c r="GN401">
        <v>-2.424810517790065E-05</v>
      </c>
      <c r="GO401">
        <v>3</v>
      </c>
      <c r="GP401">
        <v>2318</v>
      </c>
      <c r="GQ401">
        <v>1</v>
      </c>
      <c r="GR401">
        <v>25</v>
      </c>
      <c r="GS401">
        <v>10148.6</v>
      </c>
      <c r="GT401">
        <v>10148.3</v>
      </c>
      <c r="GU401">
        <v>1.03638</v>
      </c>
      <c r="GV401">
        <v>2.22656</v>
      </c>
      <c r="GW401">
        <v>1.39771</v>
      </c>
      <c r="GX401">
        <v>2.34619</v>
      </c>
      <c r="GY401">
        <v>1.49536</v>
      </c>
      <c r="GZ401">
        <v>2.39502</v>
      </c>
      <c r="HA401">
        <v>35.4754</v>
      </c>
      <c r="HB401">
        <v>24.0525</v>
      </c>
      <c r="HC401">
        <v>18</v>
      </c>
      <c r="HD401">
        <v>529.389</v>
      </c>
      <c r="HE401">
        <v>419.128</v>
      </c>
      <c r="HF401">
        <v>14.5906</v>
      </c>
      <c r="HG401">
        <v>26.1568</v>
      </c>
      <c r="HH401">
        <v>29.9999</v>
      </c>
      <c r="HI401">
        <v>26.2306</v>
      </c>
      <c r="HJ401">
        <v>26.1927</v>
      </c>
      <c r="HK401">
        <v>20.6839</v>
      </c>
      <c r="HL401">
        <v>39.6352</v>
      </c>
      <c r="HM401">
        <v>24.7451</v>
      </c>
      <c r="HN401">
        <v>14.5777</v>
      </c>
      <c r="HO401">
        <v>413.323</v>
      </c>
      <c r="HP401">
        <v>8.798120000000001</v>
      </c>
      <c r="HQ401">
        <v>101.108</v>
      </c>
      <c r="HR401">
        <v>101.019</v>
      </c>
    </row>
    <row r="402" spans="1:226">
      <c r="A402">
        <v>386</v>
      </c>
      <c r="B402">
        <v>1679432544.6</v>
      </c>
      <c r="C402">
        <v>10631.5</v>
      </c>
      <c r="D402" t="s">
        <v>1133</v>
      </c>
      <c r="E402" t="s">
        <v>1134</v>
      </c>
      <c r="F402">
        <v>5</v>
      </c>
      <c r="G402" t="s">
        <v>1132</v>
      </c>
      <c r="H402" t="s">
        <v>354</v>
      </c>
      <c r="I402">
        <v>1679432536.755172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423.5807560173441</v>
      </c>
      <c r="AK402">
        <v>420.5905939393938</v>
      </c>
      <c r="AL402">
        <v>-0.04749448913019645</v>
      </c>
      <c r="AM402">
        <v>64.8747271085409</v>
      </c>
      <c r="AN402">
        <f>(AP402 - AO402 + BO402*1E3/(8.314*(BQ402+273.15)) * AR402/BN402 * AQ402) * BN402/(100*BB402) * 1000/(1000 - AP402)</f>
        <v>0</v>
      </c>
      <c r="AO402">
        <v>8.781978527463208</v>
      </c>
      <c r="AP402">
        <v>9.422779010989018</v>
      </c>
      <c r="AQ402">
        <v>0.0009118010369430395</v>
      </c>
      <c r="AR402">
        <v>95.18165394641026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2.18</v>
      </c>
      <c r="BC402">
        <v>0.5</v>
      </c>
      <c r="BD402" t="s">
        <v>355</v>
      </c>
      <c r="BE402">
        <v>2</v>
      </c>
      <c r="BF402" t="b">
        <v>1</v>
      </c>
      <c r="BG402">
        <v>1679432536.755172</v>
      </c>
      <c r="BH402">
        <v>416.7521724137931</v>
      </c>
      <c r="BI402">
        <v>419.863275862069</v>
      </c>
      <c r="BJ402">
        <v>9.409536206896552</v>
      </c>
      <c r="BK402">
        <v>8.778427586206897</v>
      </c>
      <c r="BL402">
        <v>419.8765862068965</v>
      </c>
      <c r="BM402">
        <v>9.634719310344828</v>
      </c>
      <c r="BN402">
        <v>500.026448275862</v>
      </c>
      <c r="BO402">
        <v>89.76911724137931</v>
      </c>
      <c r="BP402">
        <v>0.09984967586206897</v>
      </c>
      <c r="BQ402">
        <v>19.85751724137931</v>
      </c>
      <c r="BR402">
        <v>20.01577931034483</v>
      </c>
      <c r="BS402">
        <v>999.9000000000002</v>
      </c>
      <c r="BT402">
        <v>0</v>
      </c>
      <c r="BU402">
        <v>0</v>
      </c>
      <c r="BV402">
        <v>10012.00206896552</v>
      </c>
      <c r="BW402">
        <v>0</v>
      </c>
      <c r="BX402">
        <v>13.31705862068965</v>
      </c>
      <c r="BY402">
        <v>-3.111247586206896</v>
      </c>
      <c r="BZ402">
        <v>420.7107586206895</v>
      </c>
      <c r="CA402">
        <v>423.5817931034483</v>
      </c>
      <c r="CB402">
        <v>0.6311076206896552</v>
      </c>
      <c r="CC402">
        <v>419.863275862069</v>
      </c>
      <c r="CD402">
        <v>8.778427586206897</v>
      </c>
      <c r="CE402">
        <v>0.8446858275862069</v>
      </c>
      <c r="CF402">
        <v>0.7880317931034483</v>
      </c>
      <c r="CG402">
        <v>4.481271034482758</v>
      </c>
      <c r="CH402">
        <v>3.493508965517241</v>
      </c>
      <c r="CI402">
        <v>1999.962413793104</v>
      </c>
      <c r="CJ402">
        <v>0.9800023448275863</v>
      </c>
      <c r="CK402">
        <v>0.01999735517241379</v>
      </c>
      <c r="CL402">
        <v>0</v>
      </c>
      <c r="CM402">
        <v>2.244265517241379</v>
      </c>
      <c r="CN402">
        <v>0</v>
      </c>
      <c r="CO402">
        <v>3913.643448275862</v>
      </c>
      <c r="CP402">
        <v>16749.16551724138</v>
      </c>
      <c r="CQ402">
        <v>39.5600344827586</v>
      </c>
      <c r="CR402">
        <v>41.1808275862069</v>
      </c>
      <c r="CS402">
        <v>39.66575862068966</v>
      </c>
      <c r="CT402">
        <v>40.29713793103446</v>
      </c>
      <c r="CU402">
        <v>38.19806896551723</v>
      </c>
      <c r="CV402">
        <v>1959.968275862069</v>
      </c>
      <c r="CW402">
        <v>39.99344827586207</v>
      </c>
      <c r="CX402">
        <v>0</v>
      </c>
      <c r="CY402">
        <v>1679432552.1</v>
      </c>
      <c r="CZ402">
        <v>0</v>
      </c>
      <c r="DA402">
        <v>0</v>
      </c>
      <c r="DB402" t="s">
        <v>356</v>
      </c>
      <c r="DC402">
        <v>1678823626.5</v>
      </c>
      <c r="DD402">
        <v>1678823640.5</v>
      </c>
      <c r="DE402">
        <v>0</v>
      </c>
      <c r="DF402">
        <v>1.239</v>
      </c>
      <c r="DG402">
        <v>0.006</v>
      </c>
      <c r="DH402">
        <v>-2.298</v>
      </c>
      <c r="DI402">
        <v>-0.146</v>
      </c>
      <c r="DJ402">
        <v>420</v>
      </c>
      <c r="DK402">
        <v>21</v>
      </c>
      <c r="DL402">
        <v>0.57</v>
      </c>
      <c r="DM402">
        <v>0.05</v>
      </c>
      <c r="DN402">
        <v>-3.192235365853659</v>
      </c>
      <c r="DO402">
        <v>1.193653170731698</v>
      </c>
      <c r="DP402">
        <v>0.2652888678963823</v>
      </c>
      <c r="DQ402">
        <v>0</v>
      </c>
      <c r="DR402">
        <v>0.6379745853658536</v>
      </c>
      <c r="DS402">
        <v>-0.04301358188153327</v>
      </c>
      <c r="DT402">
        <v>0.01968845983766374</v>
      </c>
      <c r="DU402">
        <v>1</v>
      </c>
      <c r="DV402">
        <v>1</v>
      </c>
      <c r="DW402">
        <v>2</v>
      </c>
      <c r="DX402" t="s">
        <v>357</v>
      </c>
      <c r="DY402">
        <v>2.98367</v>
      </c>
      <c r="DZ402">
        <v>2.71569</v>
      </c>
      <c r="EA402">
        <v>0.09365080000000001</v>
      </c>
      <c r="EB402">
        <v>0.0923374</v>
      </c>
      <c r="EC402">
        <v>0.0545334</v>
      </c>
      <c r="ED402">
        <v>0.0501933</v>
      </c>
      <c r="EE402">
        <v>28833.6</v>
      </c>
      <c r="EF402">
        <v>28971.5</v>
      </c>
      <c r="EG402">
        <v>29564.6</v>
      </c>
      <c r="EH402">
        <v>29517.6</v>
      </c>
      <c r="EI402">
        <v>37053.3</v>
      </c>
      <c r="EJ402">
        <v>37285.8</v>
      </c>
      <c r="EK402">
        <v>41647.2</v>
      </c>
      <c r="EL402">
        <v>42061</v>
      </c>
      <c r="EM402">
        <v>1.97717</v>
      </c>
      <c r="EN402">
        <v>1.87073</v>
      </c>
      <c r="EO402">
        <v>0.0219047</v>
      </c>
      <c r="EP402">
        <v>0</v>
      </c>
      <c r="EQ402">
        <v>19.6534</v>
      </c>
      <c r="ER402">
        <v>999.9</v>
      </c>
      <c r="ES402">
        <v>34.1</v>
      </c>
      <c r="ET402">
        <v>30.6</v>
      </c>
      <c r="EU402">
        <v>16.7491</v>
      </c>
      <c r="EV402">
        <v>62.7375</v>
      </c>
      <c r="EW402">
        <v>33.0809</v>
      </c>
      <c r="EX402">
        <v>1</v>
      </c>
      <c r="EY402">
        <v>-0.086842</v>
      </c>
      <c r="EZ402">
        <v>4.67663</v>
      </c>
      <c r="FA402">
        <v>20.2828</v>
      </c>
      <c r="FB402">
        <v>5.22028</v>
      </c>
      <c r="FC402">
        <v>12.0141</v>
      </c>
      <c r="FD402">
        <v>4.99055</v>
      </c>
      <c r="FE402">
        <v>3.28865</v>
      </c>
      <c r="FF402">
        <v>9999</v>
      </c>
      <c r="FG402">
        <v>9999</v>
      </c>
      <c r="FH402">
        <v>9999</v>
      </c>
      <c r="FI402">
        <v>999.9</v>
      </c>
      <c r="FJ402">
        <v>1.86738</v>
      </c>
      <c r="FK402">
        <v>1.86646</v>
      </c>
      <c r="FL402">
        <v>1.86596</v>
      </c>
      <c r="FM402">
        <v>1.86584</v>
      </c>
      <c r="FN402">
        <v>1.86768</v>
      </c>
      <c r="FO402">
        <v>1.87018</v>
      </c>
      <c r="FP402">
        <v>1.86887</v>
      </c>
      <c r="FQ402">
        <v>1.87024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-3.124</v>
      </c>
      <c r="GF402">
        <v>-0.2251</v>
      </c>
      <c r="GG402">
        <v>-1.841240210434717</v>
      </c>
      <c r="GH402">
        <v>-0.003310856085068561</v>
      </c>
      <c r="GI402">
        <v>6.863268723063948E-07</v>
      </c>
      <c r="GJ402">
        <v>-1.919107141366201E-10</v>
      </c>
      <c r="GK402">
        <v>-0.1688837207721138</v>
      </c>
      <c r="GL402">
        <v>-0.01731051475613908</v>
      </c>
      <c r="GM402">
        <v>0.001423790055903263</v>
      </c>
      <c r="GN402">
        <v>-2.424810517790065E-05</v>
      </c>
      <c r="GO402">
        <v>3</v>
      </c>
      <c r="GP402">
        <v>2318</v>
      </c>
      <c r="GQ402">
        <v>1</v>
      </c>
      <c r="GR402">
        <v>25</v>
      </c>
      <c r="GS402">
        <v>10148.6</v>
      </c>
      <c r="GT402">
        <v>10148.4</v>
      </c>
      <c r="GU402">
        <v>1.00952</v>
      </c>
      <c r="GV402">
        <v>2.229</v>
      </c>
      <c r="GW402">
        <v>1.39771</v>
      </c>
      <c r="GX402">
        <v>2.34497</v>
      </c>
      <c r="GY402">
        <v>1.49536</v>
      </c>
      <c r="GZ402">
        <v>2.45483</v>
      </c>
      <c r="HA402">
        <v>35.4754</v>
      </c>
      <c r="HB402">
        <v>24.0525</v>
      </c>
      <c r="HC402">
        <v>18</v>
      </c>
      <c r="HD402">
        <v>529.504</v>
      </c>
      <c r="HE402">
        <v>419.16</v>
      </c>
      <c r="HF402">
        <v>14.5723</v>
      </c>
      <c r="HG402">
        <v>26.1522</v>
      </c>
      <c r="HH402">
        <v>29.9997</v>
      </c>
      <c r="HI402">
        <v>26.227</v>
      </c>
      <c r="HJ402">
        <v>26.1893</v>
      </c>
      <c r="HK402">
        <v>20.1864</v>
      </c>
      <c r="HL402">
        <v>39.6352</v>
      </c>
      <c r="HM402">
        <v>24.7451</v>
      </c>
      <c r="HN402">
        <v>14.5681</v>
      </c>
      <c r="HO402">
        <v>399.948</v>
      </c>
      <c r="HP402">
        <v>8.80058</v>
      </c>
      <c r="HQ402">
        <v>101.106</v>
      </c>
      <c r="HR402">
        <v>101.018</v>
      </c>
    </row>
    <row r="403" spans="1:226">
      <c r="A403">
        <v>387</v>
      </c>
      <c r="B403">
        <v>1679432549.6</v>
      </c>
      <c r="C403">
        <v>10636.5</v>
      </c>
      <c r="D403" t="s">
        <v>1135</v>
      </c>
      <c r="E403" t="s">
        <v>1136</v>
      </c>
      <c r="F403">
        <v>5</v>
      </c>
      <c r="G403" t="s">
        <v>1132</v>
      </c>
      <c r="H403" t="s">
        <v>354</v>
      </c>
      <c r="I403">
        <v>1679432541.832142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415.6422464599328</v>
      </c>
      <c r="AK403">
        <v>417.136309090909</v>
      </c>
      <c r="AL403">
        <v>-0.8832965686660958</v>
      </c>
      <c r="AM403">
        <v>64.8747271085409</v>
      </c>
      <c r="AN403">
        <f>(AP403 - AO403 + BO403*1E3/(8.314*(BQ403+273.15)) * AR403/BN403 * AQ403) * BN403/(100*BB403) * 1000/(1000 - AP403)</f>
        <v>0</v>
      </c>
      <c r="AO403">
        <v>8.756229753502751</v>
      </c>
      <c r="AP403">
        <v>9.415650000000007</v>
      </c>
      <c r="AQ403">
        <v>-0.0002908671605528915</v>
      </c>
      <c r="AR403">
        <v>95.18165394641026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2.18</v>
      </c>
      <c r="BC403">
        <v>0.5</v>
      </c>
      <c r="BD403" t="s">
        <v>355</v>
      </c>
      <c r="BE403">
        <v>2</v>
      </c>
      <c r="BF403" t="b">
        <v>1</v>
      </c>
      <c r="BG403">
        <v>1679432541.832142</v>
      </c>
      <c r="BH403">
        <v>416.2222499999999</v>
      </c>
      <c r="BI403">
        <v>416.9598571428572</v>
      </c>
      <c r="BJ403">
        <v>9.418767857142857</v>
      </c>
      <c r="BK403">
        <v>8.773069642857141</v>
      </c>
      <c r="BL403">
        <v>419.3451785714286</v>
      </c>
      <c r="BM403">
        <v>9.64392</v>
      </c>
      <c r="BN403">
        <v>500.03075</v>
      </c>
      <c r="BO403">
        <v>89.76983571428573</v>
      </c>
      <c r="BP403">
        <v>0.09991471785714287</v>
      </c>
      <c r="BQ403">
        <v>19.857925</v>
      </c>
      <c r="BR403">
        <v>20.01695357142858</v>
      </c>
      <c r="BS403">
        <v>999.9000000000002</v>
      </c>
      <c r="BT403">
        <v>0</v>
      </c>
      <c r="BU403">
        <v>0</v>
      </c>
      <c r="BV403">
        <v>10003.97392857143</v>
      </c>
      <c r="BW403">
        <v>0</v>
      </c>
      <c r="BX403">
        <v>13.333475</v>
      </c>
      <c r="BY403">
        <v>-0.7378324642857141</v>
      </c>
      <c r="BZ403">
        <v>420.1797500000001</v>
      </c>
      <c r="CA403">
        <v>420.6505000000001</v>
      </c>
      <c r="CB403">
        <v>0.645696392857143</v>
      </c>
      <c r="CC403">
        <v>416.9598571428572</v>
      </c>
      <c r="CD403">
        <v>8.773069642857141</v>
      </c>
      <c r="CE403">
        <v>0.8455212142857143</v>
      </c>
      <c r="CF403">
        <v>0.7875570714285715</v>
      </c>
      <c r="CG403">
        <v>4.495405357142858</v>
      </c>
      <c r="CH403">
        <v>3.484965357142857</v>
      </c>
      <c r="CI403">
        <v>1999.953928571429</v>
      </c>
      <c r="CJ403">
        <v>0.9800034642857144</v>
      </c>
      <c r="CK403">
        <v>0.01999623571428571</v>
      </c>
      <c r="CL403">
        <v>0</v>
      </c>
      <c r="CM403">
        <v>2.283589285714286</v>
      </c>
      <c r="CN403">
        <v>0</v>
      </c>
      <c r="CO403">
        <v>3912.0675</v>
      </c>
      <c r="CP403">
        <v>16749.1</v>
      </c>
      <c r="CQ403">
        <v>39.64478571428572</v>
      </c>
      <c r="CR403">
        <v>41.24742857142856</v>
      </c>
      <c r="CS403">
        <v>39.74082142857143</v>
      </c>
      <c r="CT403">
        <v>40.38592857142857</v>
      </c>
      <c r="CU403">
        <v>38.27428571428571</v>
      </c>
      <c r="CV403">
        <v>1959.963214285715</v>
      </c>
      <c r="CW403">
        <v>39.99071428571428</v>
      </c>
      <c r="CX403">
        <v>0</v>
      </c>
      <c r="CY403">
        <v>1679432556.9</v>
      </c>
      <c r="CZ403">
        <v>0</v>
      </c>
      <c r="DA403">
        <v>0</v>
      </c>
      <c r="DB403" t="s">
        <v>356</v>
      </c>
      <c r="DC403">
        <v>1678823626.5</v>
      </c>
      <c r="DD403">
        <v>1678823640.5</v>
      </c>
      <c r="DE403">
        <v>0</v>
      </c>
      <c r="DF403">
        <v>1.239</v>
      </c>
      <c r="DG403">
        <v>0.006</v>
      </c>
      <c r="DH403">
        <v>-2.298</v>
      </c>
      <c r="DI403">
        <v>-0.146</v>
      </c>
      <c r="DJ403">
        <v>420</v>
      </c>
      <c r="DK403">
        <v>21</v>
      </c>
      <c r="DL403">
        <v>0.57</v>
      </c>
      <c r="DM403">
        <v>0.05</v>
      </c>
      <c r="DN403">
        <v>-1.44955535</v>
      </c>
      <c r="DO403">
        <v>25.92828054033773</v>
      </c>
      <c r="DP403">
        <v>3.21724246963079</v>
      </c>
      <c r="DQ403">
        <v>0</v>
      </c>
      <c r="DR403">
        <v>0.6392918999999999</v>
      </c>
      <c r="DS403">
        <v>0.1902404127579745</v>
      </c>
      <c r="DT403">
        <v>0.02080962606920172</v>
      </c>
      <c r="DU403">
        <v>0</v>
      </c>
      <c r="DV403">
        <v>0</v>
      </c>
      <c r="DW403">
        <v>2</v>
      </c>
      <c r="DX403" t="s">
        <v>381</v>
      </c>
      <c r="DY403">
        <v>2.9837</v>
      </c>
      <c r="DZ403">
        <v>2.71564</v>
      </c>
      <c r="EA403">
        <v>0.0929648</v>
      </c>
      <c r="EB403">
        <v>0.0900822</v>
      </c>
      <c r="EC403">
        <v>0.0545034</v>
      </c>
      <c r="ED403">
        <v>0.0501264</v>
      </c>
      <c r="EE403">
        <v>28855.9</v>
      </c>
      <c r="EF403">
        <v>29043.6</v>
      </c>
      <c r="EG403">
        <v>29565.1</v>
      </c>
      <c r="EH403">
        <v>29517.6</v>
      </c>
      <c r="EI403">
        <v>37055.2</v>
      </c>
      <c r="EJ403">
        <v>37288.5</v>
      </c>
      <c r="EK403">
        <v>41648</v>
      </c>
      <c r="EL403">
        <v>42061.1</v>
      </c>
      <c r="EM403">
        <v>1.97738</v>
      </c>
      <c r="EN403">
        <v>1.87065</v>
      </c>
      <c r="EO403">
        <v>0.0224076</v>
      </c>
      <c r="EP403">
        <v>0</v>
      </c>
      <c r="EQ403">
        <v>19.6518</v>
      </c>
      <c r="ER403">
        <v>999.9</v>
      </c>
      <c r="ES403">
        <v>34.1</v>
      </c>
      <c r="ET403">
        <v>30.6</v>
      </c>
      <c r="EU403">
        <v>16.7503</v>
      </c>
      <c r="EV403">
        <v>63.1976</v>
      </c>
      <c r="EW403">
        <v>33.109</v>
      </c>
      <c r="EX403">
        <v>1</v>
      </c>
      <c r="EY403">
        <v>-0.0873222</v>
      </c>
      <c r="EZ403">
        <v>4.68417</v>
      </c>
      <c r="FA403">
        <v>20.2825</v>
      </c>
      <c r="FB403">
        <v>5.21984</v>
      </c>
      <c r="FC403">
        <v>12.0129</v>
      </c>
      <c r="FD403">
        <v>4.9906</v>
      </c>
      <c r="FE403">
        <v>3.28863</v>
      </c>
      <c r="FF403">
        <v>9999</v>
      </c>
      <c r="FG403">
        <v>9999</v>
      </c>
      <c r="FH403">
        <v>9999</v>
      </c>
      <c r="FI403">
        <v>999.9</v>
      </c>
      <c r="FJ403">
        <v>1.86739</v>
      </c>
      <c r="FK403">
        <v>1.86646</v>
      </c>
      <c r="FL403">
        <v>1.86592</v>
      </c>
      <c r="FM403">
        <v>1.86584</v>
      </c>
      <c r="FN403">
        <v>1.86768</v>
      </c>
      <c r="FO403">
        <v>1.87016</v>
      </c>
      <c r="FP403">
        <v>1.86884</v>
      </c>
      <c r="FQ403">
        <v>1.87026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-3.113</v>
      </c>
      <c r="GF403">
        <v>-0.2252</v>
      </c>
      <c r="GG403">
        <v>-1.841240210434717</v>
      </c>
      <c r="GH403">
        <v>-0.003310856085068561</v>
      </c>
      <c r="GI403">
        <v>6.863268723063948E-07</v>
      </c>
      <c r="GJ403">
        <v>-1.919107141366201E-10</v>
      </c>
      <c r="GK403">
        <v>-0.1688837207721138</v>
      </c>
      <c r="GL403">
        <v>-0.01731051475613908</v>
      </c>
      <c r="GM403">
        <v>0.001423790055903263</v>
      </c>
      <c r="GN403">
        <v>-2.424810517790065E-05</v>
      </c>
      <c r="GO403">
        <v>3</v>
      </c>
      <c r="GP403">
        <v>2318</v>
      </c>
      <c r="GQ403">
        <v>1</v>
      </c>
      <c r="GR403">
        <v>25</v>
      </c>
      <c r="GS403">
        <v>10148.7</v>
      </c>
      <c r="GT403">
        <v>10148.5</v>
      </c>
      <c r="GU403">
        <v>0.981445</v>
      </c>
      <c r="GV403">
        <v>2.23022</v>
      </c>
      <c r="GW403">
        <v>1.39771</v>
      </c>
      <c r="GX403">
        <v>2.34497</v>
      </c>
      <c r="GY403">
        <v>1.49536</v>
      </c>
      <c r="GZ403">
        <v>2.44751</v>
      </c>
      <c r="HA403">
        <v>35.4754</v>
      </c>
      <c r="HB403">
        <v>24.0525</v>
      </c>
      <c r="HC403">
        <v>18</v>
      </c>
      <c r="HD403">
        <v>529.604</v>
      </c>
      <c r="HE403">
        <v>419.094</v>
      </c>
      <c r="HF403">
        <v>14.5601</v>
      </c>
      <c r="HG403">
        <v>26.1481</v>
      </c>
      <c r="HH403">
        <v>29.9998</v>
      </c>
      <c r="HI403">
        <v>26.2235</v>
      </c>
      <c r="HJ403">
        <v>26.1862</v>
      </c>
      <c r="HK403">
        <v>19.5259</v>
      </c>
      <c r="HL403">
        <v>39.3036</v>
      </c>
      <c r="HM403">
        <v>24.3724</v>
      </c>
      <c r="HN403">
        <v>14.55</v>
      </c>
      <c r="HO403">
        <v>379.91</v>
      </c>
      <c r="HP403">
        <v>8.808529999999999</v>
      </c>
      <c r="HQ403">
        <v>101.108</v>
      </c>
      <c r="HR403">
        <v>101.018</v>
      </c>
    </row>
    <row r="404" spans="1:226">
      <c r="A404">
        <v>388</v>
      </c>
      <c r="B404">
        <v>1679432554.6</v>
      </c>
      <c r="C404">
        <v>10641.5</v>
      </c>
      <c r="D404" t="s">
        <v>1137</v>
      </c>
      <c r="E404" t="s">
        <v>1138</v>
      </c>
      <c r="F404">
        <v>5</v>
      </c>
      <c r="G404" t="s">
        <v>1132</v>
      </c>
      <c r="H404" t="s">
        <v>354</v>
      </c>
      <c r="I404">
        <v>1679432547.1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400.3030421934358</v>
      </c>
      <c r="AK404">
        <v>407.6467212121211</v>
      </c>
      <c r="AL404">
        <v>-2.063515524777829</v>
      </c>
      <c r="AM404">
        <v>64.8747271085409</v>
      </c>
      <c r="AN404">
        <f>(AP404 - AO404 + BO404*1E3/(8.314*(BQ404+273.15)) * AR404/BN404 * AQ404) * BN404/(100*BB404) * 1000/(1000 - AP404)</f>
        <v>0</v>
      </c>
      <c r="AO404">
        <v>8.728326296231462</v>
      </c>
      <c r="AP404">
        <v>9.394078901098908</v>
      </c>
      <c r="AQ404">
        <v>-0.0001316974691096328</v>
      </c>
      <c r="AR404">
        <v>95.18165394641026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2.18</v>
      </c>
      <c r="BC404">
        <v>0.5</v>
      </c>
      <c r="BD404" t="s">
        <v>355</v>
      </c>
      <c r="BE404">
        <v>2</v>
      </c>
      <c r="BF404" t="b">
        <v>1</v>
      </c>
      <c r="BG404">
        <v>1679432547.1</v>
      </c>
      <c r="BH404">
        <v>413.2828518518519</v>
      </c>
      <c r="BI404">
        <v>408.8354814814816</v>
      </c>
      <c r="BJ404">
        <v>9.416248518518518</v>
      </c>
      <c r="BK404">
        <v>8.745704814814815</v>
      </c>
      <c r="BL404">
        <v>416.3974444444445</v>
      </c>
      <c r="BM404">
        <v>9.641411111111111</v>
      </c>
      <c r="BN404">
        <v>500.0423703703704</v>
      </c>
      <c r="BO404">
        <v>89.76982592592593</v>
      </c>
      <c r="BP404">
        <v>0.09992356666666667</v>
      </c>
      <c r="BQ404">
        <v>19.85793333333333</v>
      </c>
      <c r="BR404">
        <v>20.0172</v>
      </c>
      <c r="BS404">
        <v>999.9000000000001</v>
      </c>
      <c r="BT404">
        <v>0</v>
      </c>
      <c r="BU404">
        <v>0</v>
      </c>
      <c r="BV404">
        <v>10001.41222222222</v>
      </c>
      <c r="BW404">
        <v>0</v>
      </c>
      <c r="BX404">
        <v>13.34491481481481</v>
      </c>
      <c r="BY404">
        <v>4.447187814814814</v>
      </c>
      <c r="BZ404">
        <v>417.2113333333334</v>
      </c>
      <c r="CA404">
        <v>412.442925925926</v>
      </c>
      <c r="CB404">
        <v>0.6705431851851853</v>
      </c>
      <c r="CC404">
        <v>408.8354814814816</v>
      </c>
      <c r="CD404">
        <v>8.745704814814815</v>
      </c>
      <c r="CE404">
        <v>0.845295074074074</v>
      </c>
      <c r="CF404">
        <v>0.7851004444444446</v>
      </c>
      <c r="CG404">
        <v>4.491581111111111</v>
      </c>
      <c r="CH404">
        <v>3.440675555555556</v>
      </c>
      <c r="CI404">
        <v>1999.952222222222</v>
      </c>
      <c r="CJ404">
        <v>0.9800048888888889</v>
      </c>
      <c r="CK404">
        <v>0.01999481111111111</v>
      </c>
      <c r="CL404">
        <v>0</v>
      </c>
      <c r="CM404">
        <v>2.284111111111111</v>
      </c>
      <c r="CN404">
        <v>0</v>
      </c>
      <c r="CO404">
        <v>3910.736666666667</v>
      </c>
      <c r="CP404">
        <v>16749.09259259259</v>
      </c>
      <c r="CQ404">
        <v>39.73355555555555</v>
      </c>
      <c r="CR404">
        <v>41.31692592592591</v>
      </c>
      <c r="CS404">
        <v>39.82385185185185</v>
      </c>
      <c r="CT404">
        <v>40.48585185185185</v>
      </c>
      <c r="CU404">
        <v>38.34929629629629</v>
      </c>
      <c r="CV404">
        <v>1959.962222222222</v>
      </c>
      <c r="CW404">
        <v>39.99</v>
      </c>
      <c r="CX404">
        <v>0</v>
      </c>
      <c r="CY404">
        <v>1679432561.7</v>
      </c>
      <c r="CZ404">
        <v>0</v>
      </c>
      <c r="DA404">
        <v>0</v>
      </c>
      <c r="DB404" t="s">
        <v>356</v>
      </c>
      <c r="DC404">
        <v>1678823626.5</v>
      </c>
      <c r="DD404">
        <v>1678823640.5</v>
      </c>
      <c r="DE404">
        <v>0</v>
      </c>
      <c r="DF404">
        <v>1.239</v>
      </c>
      <c r="DG404">
        <v>0.006</v>
      </c>
      <c r="DH404">
        <v>-2.298</v>
      </c>
      <c r="DI404">
        <v>-0.146</v>
      </c>
      <c r="DJ404">
        <v>420</v>
      </c>
      <c r="DK404">
        <v>21</v>
      </c>
      <c r="DL404">
        <v>0.57</v>
      </c>
      <c r="DM404">
        <v>0.05</v>
      </c>
      <c r="DN404">
        <v>2.3066674</v>
      </c>
      <c r="DO404">
        <v>60.81988950844278</v>
      </c>
      <c r="DP404">
        <v>6.265598603098062</v>
      </c>
      <c r="DQ404">
        <v>0</v>
      </c>
      <c r="DR404">
        <v>0.657148125</v>
      </c>
      <c r="DS404">
        <v>0.2597986604127563</v>
      </c>
      <c r="DT404">
        <v>0.02609715662882405</v>
      </c>
      <c r="DU404">
        <v>0</v>
      </c>
      <c r="DV404">
        <v>0</v>
      </c>
      <c r="DW404">
        <v>2</v>
      </c>
      <c r="DX404" t="s">
        <v>381</v>
      </c>
      <c r="DY404">
        <v>2.98365</v>
      </c>
      <c r="DZ404">
        <v>2.71567</v>
      </c>
      <c r="EA404">
        <v>0.0912762</v>
      </c>
      <c r="EB404">
        <v>0.0873535</v>
      </c>
      <c r="EC404">
        <v>0.054403</v>
      </c>
      <c r="ED404">
        <v>0.0500137</v>
      </c>
      <c r="EE404">
        <v>28910.3</v>
      </c>
      <c r="EF404">
        <v>29131.6</v>
      </c>
      <c r="EG404">
        <v>29565.7</v>
      </c>
      <c r="EH404">
        <v>29518.5</v>
      </c>
      <c r="EI404">
        <v>37059.5</v>
      </c>
      <c r="EJ404">
        <v>37294.1</v>
      </c>
      <c r="EK404">
        <v>41648.5</v>
      </c>
      <c r="EL404">
        <v>42062.4</v>
      </c>
      <c r="EM404">
        <v>1.97757</v>
      </c>
      <c r="EN404">
        <v>1.87068</v>
      </c>
      <c r="EO404">
        <v>0.0218526</v>
      </c>
      <c r="EP404">
        <v>0</v>
      </c>
      <c r="EQ404">
        <v>19.6517</v>
      </c>
      <c r="ER404">
        <v>999.9</v>
      </c>
      <c r="ES404">
        <v>34</v>
      </c>
      <c r="ET404">
        <v>30.6</v>
      </c>
      <c r="EU404">
        <v>16.7022</v>
      </c>
      <c r="EV404">
        <v>63.1475</v>
      </c>
      <c r="EW404">
        <v>33.5296</v>
      </c>
      <c r="EX404">
        <v>1</v>
      </c>
      <c r="EY404">
        <v>-0.087627</v>
      </c>
      <c r="EZ404">
        <v>4.71312</v>
      </c>
      <c r="FA404">
        <v>20.2815</v>
      </c>
      <c r="FB404">
        <v>5.21984</v>
      </c>
      <c r="FC404">
        <v>12.0116</v>
      </c>
      <c r="FD404">
        <v>4.9904</v>
      </c>
      <c r="FE404">
        <v>3.2885</v>
      </c>
      <c r="FF404">
        <v>9999</v>
      </c>
      <c r="FG404">
        <v>9999</v>
      </c>
      <c r="FH404">
        <v>9999</v>
      </c>
      <c r="FI404">
        <v>999.9</v>
      </c>
      <c r="FJ404">
        <v>1.86738</v>
      </c>
      <c r="FK404">
        <v>1.86646</v>
      </c>
      <c r="FL404">
        <v>1.86597</v>
      </c>
      <c r="FM404">
        <v>1.86584</v>
      </c>
      <c r="FN404">
        <v>1.86768</v>
      </c>
      <c r="FO404">
        <v>1.87015</v>
      </c>
      <c r="FP404">
        <v>1.86886</v>
      </c>
      <c r="FQ404">
        <v>1.87025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-3.084</v>
      </c>
      <c r="GF404">
        <v>-0.2252</v>
      </c>
      <c r="GG404">
        <v>-1.841240210434717</v>
      </c>
      <c r="GH404">
        <v>-0.003310856085068561</v>
      </c>
      <c r="GI404">
        <v>6.863268723063948E-07</v>
      </c>
      <c r="GJ404">
        <v>-1.919107141366201E-10</v>
      </c>
      <c r="GK404">
        <v>-0.1688837207721138</v>
      </c>
      <c r="GL404">
        <v>-0.01731051475613908</v>
      </c>
      <c r="GM404">
        <v>0.001423790055903263</v>
      </c>
      <c r="GN404">
        <v>-2.424810517790065E-05</v>
      </c>
      <c r="GO404">
        <v>3</v>
      </c>
      <c r="GP404">
        <v>2318</v>
      </c>
      <c r="GQ404">
        <v>1</v>
      </c>
      <c r="GR404">
        <v>25</v>
      </c>
      <c r="GS404">
        <v>10148.8</v>
      </c>
      <c r="GT404">
        <v>10148.6</v>
      </c>
      <c r="GU404">
        <v>0.946045</v>
      </c>
      <c r="GV404">
        <v>2.22168</v>
      </c>
      <c r="GW404">
        <v>1.39648</v>
      </c>
      <c r="GX404">
        <v>2.34741</v>
      </c>
      <c r="GY404">
        <v>1.49536</v>
      </c>
      <c r="GZ404">
        <v>2.51221</v>
      </c>
      <c r="HA404">
        <v>35.4754</v>
      </c>
      <c r="HB404">
        <v>24.0612</v>
      </c>
      <c r="HC404">
        <v>18</v>
      </c>
      <c r="HD404">
        <v>529.706</v>
      </c>
      <c r="HE404">
        <v>419.083</v>
      </c>
      <c r="HF404">
        <v>14.5425</v>
      </c>
      <c r="HG404">
        <v>26.1435</v>
      </c>
      <c r="HH404">
        <v>29.9998</v>
      </c>
      <c r="HI404">
        <v>26.22</v>
      </c>
      <c r="HJ404">
        <v>26.1827</v>
      </c>
      <c r="HK404">
        <v>18.8953</v>
      </c>
      <c r="HL404">
        <v>39.0278</v>
      </c>
      <c r="HM404">
        <v>24.3724</v>
      </c>
      <c r="HN404">
        <v>14.5295</v>
      </c>
      <c r="HO404">
        <v>366.484</v>
      </c>
      <c r="HP404">
        <v>8.836320000000001</v>
      </c>
      <c r="HQ404">
        <v>101.109</v>
      </c>
      <c r="HR404">
        <v>101.022</v>
      </c>
    </row>
    <row r="405" spans="1:226">
      <c r="A405">
        <v>389</v>
      </c>
      <c r="B405">
        <v>1679432559.6</v>
      </c>
      <c r="C405">
        <v>10646.5</v>
      </c>
      <c r="D405" t="s">
        <v>1139</v>
      </c>
      <c r="E405" t="s">
        <v>1140</v>
      </c>
      <c r="F405">
        <v>5</v>
      </c>
      <c r="G405" t="s">
        <v>1132</v>
      </c>
      <c r="H405" t="s">
        <v>354</v>
      </c>
      <c r="I405">
        <v>1679432551.814285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383.9677640525177</v>
      </c>
      <c r="AK405">
        <v>394.5132727272726</v>
      </c>
      <c r="AL405">
        <v>-2.710951779754327</v>
      </c>
      <c r="AM405">
        <v>64.8747271085409</v>
      </c>
      <c r="AN405">
        <f>(AP405 - AO405 + BO405*1E3/(8.314*(BQ405+273.15)) * AR405/BN405 * AQ405) * BN405/(100*BB405) * 1000/(1000 - AP405)</f>
        <v>0</v>
      </c>
      <c r="AO405">
        <v>8.730554008336325</v>
      </c>
      <c r="AP405">
        <v>9.391199560439567</v>
      </c>
      <c r="AQ405">
        <v>-0.00546991351322732</v>
      </c>
      <c r="AR405">
        <v>95.18165394641026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2.18</v>
      </c>
      <c r="BC405">
        <v>0.5</v>
      </c>
      <c r="BD405" t="s">
        <v>355</v>
      </c>
      <c r="BE405">
        <v>2</v>
      </c>
      <c r="BF405" t="b">
        <v>1</v>
      </c>
      <c r="BG405">
        <v>1679432551.814285</v>
      </c>
      <c r="BH405">
        <v>406.8089285714286</v>
      </c>
      <c r="BI405">
        <v>396.3945357142857</v>
      </c>
      <c r="BJ405">
        <v>9.404766071428572</v>
      </c>
      <c r="BK405">
        <v>8.74011607142857</v>
      </c>
      <c r="BL405">
        <v>409.9052142857143</v>
      </c>
      <c r="BM405">
        <v>9.629967142857142</v>
      </c>
      <c r="BN405">
        <v>500.0509285714285</v>
      </c>
      <c r="BO405">
        <v>89.76963214285715</v>
      </c>
      <c r="BP405">
        <v>0.09999767857142858</v>
      </c>
      <c r="BQ405">
        <v>19.85835714285714</v>
      </c>
      <c r="BR405">
        <v>20.01608214285714</v>
      </c>
      <c r="BS405">
        <v>999.9000000000002</v>
      </c>
      <c r="BT405">
        <v>0</v>
      </c>
      <c r="BU405">
        <v>0</v>
      </c>
      <c r="BV405">
        <v>9999.243928571426</v>
      </c>
      <c r="BW405">
        <v>0</v>
      </c>
      <c r="BX405">
        <v>13.3502</v>
      </c>
      <c r="BY405">
        <v>10.41427539285714</v>
      </c>
      <c r="BZ405">
        <v>410.67125</v>
      </c>
      <c r="CA405">
        <v>399.8897142857143</v>
      </c>
      <c r="CB405">
        <v>0.6646496071428573</v>
      </c>
      <c r="CC405">
        <v>396.3945357142857</v>
      </c>
      <c r="CD405">
        <v>8.74011607142857</v>
      </c>
      <c r="CE405">
        <v>0.8442623928571429</v>
      </c>
      <c r="CF405">
        <v>0.7845969999999999</v>
      </c>
      <c r="CG405">
        <v>4.474112857142857</v>
      </c>
      <c r="CH405">
        <v>3.431604285714286</v>
      </c>
      <c r="CI405">
        <v>1999.948214285714</v>
      </c>
      <c r="CJ405">
        <v>0.9800058214285714</v>
      </c>
      <c r="CK405">
        <v>0.01999387857142857</v>
      </c>
      <c r="CL405">
        <v>0</v>
      </c>
      <c r="CM405">
        <v>2.260514285714285</v>
      </c>
      <c r="CN405">
        <v>0</v>
      </c>
      <c r="CO405">
        <v>3910.508214285715</v>
      </c>
      <c r="CP405">
        <v>16749.06428571428</v>
      </c>
      <c r="CQ405">
        <v>39.81224999999999</v>
      </c>
      <c r="CR405">
        <v>41.38364285714285</v>
      </c>
      <c r="CS405">
        <v>39.89707142857143</v>
      </c>
      <c r="CT405">
        <v>40.56446428571428</v>
      </c>
      <c r="CU405">
        <v>38.41721428571429</v>
      </c>
      <c r="CV405">
        <v>1959.959285714286</v>
      </c>
      <c r="CW405">
        <v>39.98821428571429</v>
      </c>
      <c r="CX405">
        <v>0</v>
      </c>
      <c r="CY405">
        <v>1679432567.1</v>
      </c>
      <c r="CZ405">
        <v>0</v>
      </c>
      <c r="DA405">
        <v>0</v>
      </c>
      <c r="DB405" t="s">
        <v>356</v>
      </c>
      <c r="DC405">
        <v>1678823626.5</v>
      </c>
      <c r="DD405">
        <v>1678823640.5</v>
      </c>
      <c r="DE405">
        <v>0</v>
      </c>
      <c r="DF405">
        <v>1.239</v>
      </c>
      <c r="DG405">
        <v>0.006</v>
      </c>
      <c r="DH405">
        <v>-2.298</v>
      </c>
      <c r="DI405">
        <v>-0.146</v>
      </c>
      <c r="DJ405">
        <v>420</v>
      </c>
      <c r="DK405">
        <v>21</v>
      </c>
      <c r="DL405">
        <v>0.57</v>
      </c>
      <c r="DM405">
        <v>0.05</v>
      </c>
      <c r="DN405">
        <v>6.1559429</v>
      </c>
      <c r="DO405">
        <v>76.6303170956848</v>
      </c>
      <c r="DP405">
        <v>7.479057430337177</v>
      </c>
      <c r="DQ405">
        <v>0</v>
      </c>
      <c r="DR405">
        <v>0.6626244999999999</v>
      </c>
      <c r="DS405">
        <v>0.05693891932457703</v>
      </c>
      <c r="DT405">
        <v>0.02093449726527963</v>
      </c>
      <c r="DU405">
        <v>1</v>
      </c>
      <c r="DV405">
        <v>1</v>
      </c>
      <c r="DW405">
        <v>2</v>
      </c>
      <c r="DX405" t="s">
        <v>357</v>
      </c>
      <c r="DY405">
        <v>2.98359</v>
      </c>
      <c r="DZ405">
        <v>2.71562</v>
      </c>
      <c r="EA405">
        <v>0.0889723</v>
      </c>
      <c r="EB405">
        <v>0.0844408</v>
      </c>
      <c r="EC405">
        <v>0.0544043</v>
      </c>
      <c r="ED405">
        <v>0.0502496</v>
      </c>
      <c r="EE405">
        <v>28983.7</v>
      </c>
      <c r="EF405">
        <v>29224.8</v>
      </c>
      <c r="EG405">
        <v>29565.9</v>
      </c>
      <c r="EH405">
        <v>29518.7</v>
      </c>
      <c r="EI405">
        <v>37059.8</v>
      </c>
      <c r="EJ405">
        <v>37284.9</v>
      </c>
      <c r="EK405">
        <v>41648.9</v>
      </c>
      <c r="EL405">
        <v>42062.6</v>
      </c>
      <c r="EM405">
        <v>1.97727</v>
      </c>
      <c r="EN405">
        <v>1.8707</v>
      </c>
      <c r="EO405">
        <v>0.0220016</v>
      </c>
      <c r="EP405">
        <v>0</v>
      </c>
      <c r="EQ405">
        <v>19.6513</v>
      </c>
      <c r="ER405">
        <v>999.9</v>
      </c>
      <c r="ES405">
        <v>33.9</v>
      </c>
      <c r="ET405">
        <v>30.6</v>
      </c>
      <c r="EU405">
        <v>16.6527</v>
      </c>
      <c r="EV405">
        <v>62.8876</v>
      </c>
      <c r="EW405">
        <v>33.0769</v>
      </c>
      <c r="EX405">
        <v>1</v>
      </c>
      <c r="EY405">
        <v>-0.08782520000000001</v>
      </c>
      <c r="EZ405">
        <v>4.71943</v>
      </c>
      <c r="FA405">
        <v>20.2812</v>
      </c>
      <c r="FB405">
        <v>5.21909</v>
      </c>
      <c r="FC405">
        <v>12.012</v>
      </c>
      <c r="FD405">
        <v>4.99025</v>
      </c>
      <c r="FE405">
        <v>3.28848</v>
      </c>
      <c r="FF405">
        <v>9999</v>
      </c>
      <c r="FG405">
        <v>9999</v>
      </c>
      <c r="FH405">
        <v>9999</v>
      </c>
      <c r="FI405">
        <v>999.9</v>
      </c>
      <c r="FJ405">
        <v>1.86737</v>
      </c>
      <c r="FK405">
        <v>1.86646</v>
      </c>
      <c r="FL405">
        <v>1.86599</v>
      </c>
      <c r="FM405">
        <v>1.86584</v>
      </c>
      <c r="FN405">
        <v>1.86768</v>
      </c>
      <c r="FO405">
        <v>1.87017</v>
      </c>
      <c r="FP405">
        <v>1.86886</v>
      </c>
      <c r="FQ405">
        <v>1.87025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-3.047</v>
      </c>
      <c r="GF405">
        <v>-0.2252</v>
      </c>
      <c r="GG405">
        <v>-1.841240210434717</v>
      </c>
      <c r="GH405">
        <v>-0.003310856085068561</v>
      </c>
      <c r="GI405">
        <v>6.863268723063948E-07</v>
      </c>
      <c r="GJ405">
        <v>-1.919107141366201E-10</v>
      </c>
      <c r="GK405">
        <v>-0.1688837207721138</v>
      </c>
      <c r="GL405">
        <v>-0.01731051475613908</v>
      </c>
      <c r="GM405">
        <v>0.001423790055903263</v>
      </c>
      <c r="GN405">
        <v>-2.424810517790065E-05</v>
      </c>
      <c r="GO405">
        <v>3</v>
      </c>
      <c r="GP405">
        <v>2318</v>
      </c>
      <c r="GQ405">
        <v>1</v>
      </c>
      <c r="GR405">
        <v>25</v>
      </c>
      <c r="GS405">
        <v>10148.9</v>
      </c>
      <c r="GT405">
        <v>10148.7</v>
      </c>
      <c r="GU405">
        <v>0.914307</v>
      </c>
      <c r="GV405">
        <v>2.22534</v>
      </c>
      <c r="GW405">
        <v>1.39648</v>
      </c>
      <c r="GX405">
        <v>2.34863</v>
      </c>
      <c r="GY405">
        <v>1.49536</v>
      </c>
      <c r="GZ405">
        <v>2.48535</v>
      </c>
      <c r="HA405">
        <v>35.4523</v>
      </c>
      <c r="HB405">
        <v>24.0525</v>
      </c>
      <c r="HC405">
        <v>18</v>
      </c>
      <c r="HD405">
        <v>529.477</v>
      </c>
      <c r="HE405">
        <v>419.078</v>
      </c>
      <c r="HF405">
        <v>14.525</v>
      </c>
      <c r="HG405">
        <v>26.1392</v>
      </c>
      <c r="HH405">
        <v>29.9999</v>
      </c>
      <c r="HI405">
        <v>26.2168</v>
      </c>
      <c r="HJ405">
        <v>26.1801</v>
      </c>
      <c r="HK405">
        <v>18.1997</v>
      </c>
      <c r="HL405">
        <v>39.0278</v>
      </c>
      <c r="HM405">
        <v>23.9935</v>
      </c>
      <c r="HN405">
        <v>14.5172</v>
      </c>
      <c r="HO405">
        <v>346.449</v>
      </c>
      <c r="HP405">
        <v>8.83827</v>
      </c>
      <c r="HQ405">
        <v>101.11</v>
      </c>
      <c r="HR405">
        <v>101.022</v>
      </c>
    </row>
    <row r="406" spans="1:226">
      <c r="A406">
        <v>390</v>
      </c>
      <c r="B406">
        <v>1679432564.6</v>
      </c>
      <c r="C406">
        <v>10651.5</v>
      </c>
      <c r="D406" t="s">
        <v>1141</v>
      </c>
      <c r="E406" t="s">
        <v>1142</v>
      </c>
      <c r="F406">
        <v>5</v>
      </c>
      <c r="G406" t="s">
        <v>1132</v>
      </c>
      <c r="H406" t="s">
        <v>354</v>
      </c>
      <c r="I406">
        <v>1679432557.1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367.1700253775904</v>
      </c>
      <c r="AK406">
        <v>379.4374303030302</v>
      </c>
      <c r="AL406">
        <v>-3.067238042332136</v>
      </c>
      <c r="AM406">
        <v>64.8747271085409</v>
      </c>
      <c r="AN406">
        <f>(AP406 - AO406 + BO406*1E3/(8.314*(BQ406+273.15)) * AR406/BN406 * AQ406) * BN406/(100*BB406) * 1000/(1000 - AP406)</f>
        <v>0</v>
      </c>
      <c r="AO406">
        <v>8.767460145554319</v>
      </c>
      <c r="AP406">
        <v>9.397831208791215</v>
      </c>
      <c r="AQ406">
        <v>0.0009075600771360295</v>
      </c>
      <c r="AR406">
        <v>95.18165394641026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2.18</v>
      </c>
      <c r="BC406">
        <v>0.5</v>
      </c>
      <c r="BD406" t="s">
        <v>355</v>
      </c>
      <c r="BE406">
        <v>2</v>
      </c>
      <c r="BF406" t="b">
        <v>1</v>
      </c>
      <c r="BG406">
        <v>1679432557.1</v>
      </c>
      <c r="BH406">
        <v>395.4041481481481</v>
      </c>
      <c r="BI406">
        <v>379.5962592592594</v>
      </c>
      <c r="BJ406">
        <v>9.396883333333333</v>
      </c>
      <c r="BK406">
        <v>8.740959999999999</v>
      </c>
      <c r="BL406">
        <v>398.4678148148149</v>
      </c>
      <c r="BM406">
        <v>9.622110740740741</v>
      </c>
      <c r="BN406">
        <v>500.055037037037</v>
      </c>
      <c r="BO406">
        <v>89.76878518518518</v>
      </c>
      <c r="BP406">
        <v>0.09996972592592591</v>
      </c>
      <c r="BQ406">
        <v>19.85866296296297</v>
      </c>
      <c r="BR406">
        <v>20.01127407407407</v>
      </c>
      <c r="BS406">
        <v>999.9000000000001</v>
      </c>
      <c r="BT406">
        <v>0</v>
      </c>
      <c r="BU406">
        <v>0</v>
      </c>
      <c r="BV406">
        <v>10008.10851851852</v>
      </c>
      <c r="BW406">
        <v>0</v>
      </c>
      <c r="BX406">
        <v>13.3493</v>
      </c>
      <c r="BY406">
        <v>15.80785888888889</v>
      </c>
      <c r="BZ406">
        <v>399.1549259259259</v>
      </c>
      <c r="CA406">
        <v>382.9432592592593</v>
      </c>
      <c r="CB406">
        <v>0.6559232962962963</v>
      </c>
      <c r="CC406">
        <v>379.5962592592594</v>
      </c>
      <c r="CD406">
        <v>8.740959999999999</v>
      </c>
      <c r="CE406">
        <v>0.8435468148148147</v>
      </c>
      <c r="CF406">
        <v>0.7846653703703704</v>
      </c>
      <c r="CG406">
        <v>4.46201</v>
      </c>
      <c r="CH406">
        <v>3.432831851851851</v>
      </c>
      <c r="CI406">
        <v>1999.957037037037</v>
      </c>
      <c r="CJ406">
        <v>0.9800025555555555</v>
      </c>
      <c r="CK406">
        <v>0.01999725925925926</v>
      </c>
      <c r="CL406">
        <v>0</v>
      </c>
      <c r="CM406">
        <v>2.268633333333333</v>
      </c>
      <c r="CN406">
        <v>0</v>
      </c>
      <c r="CO406">
        <v>3910.285555555556</v>
      </c>
      <c r="CP406">
        <v>16749.11851851852</v>
      </c>
      <c r="CQ406">
        <v>39.90022222222223</v>
      </c>
      <c r="CR406">
        <v>41.46044444444443</v>
      </c>
      <c r="CS406">
        <v>39.97888888888888</v>
      </c>
      <c r="CT406">
        <v>40.66177777777776</v>
      </c>
      <c r="CU406">
        <v>38.49511111111111</v>
      </c>
      <c r="CV406">
        <v>1959.962592592593</v>
      </c>
      <c r="CW406">
        <v>39.9937037037037</v>
      </c>
      <c r="CX406">
        <v>0</v>
      </c>
      <c r="CY406">
        <v>1679432571.9</v>
      </c>
      <c r="CZ406">
        <v>0</v>
      </c>
      <c r="DA406">
        <v>0</v>
      </c>
      <c r="DB406" t="s">
        <v>356</v>
      </c>
      <c r="DC406">
        <v>1678823626.5</v>
      </c>
      <c r="DD406">
        <v>1678823640.5</v>
      </c>
      <c r="DE406">
        <v>0</v>
      </c>
      <c r="DF406">
        <v>1.239</v>
      </c>
      <c r="DG406">
        <v>0.006</v>
      </c>
      <c r="DH406">
        <v>-2.298</v>
      </c>
      <c r="DI406">
        <v>-0.146</v>
      </c>
      <c r="DJ406">
        <v>420</v>
      </c>
      <c r="DK406">
        <v>21</v>
      </c>
      <c r="DL406">
        <v>0.57</v>
      </c>
      <c r="DM406">
        <v>0.05</v>
      </c>
      <c r="DN406">
        <v>11.72670356097561</v>
      </c>
      <c r="DO406">
        <v>64.8362490522648</v>
      </c>
      <c r="DP406">
        <v>6.619255841162034</v>
      </c>
      <c r="DQ406">
        <v>0</v>
      </c>
      <c r="DR406">
        <v>0.6585944634146341</v>
      </c>
      <c r="DS406">
        <v>-0.1410892055749115</v>
      </c>
      <c r="DT406">
        <v>0.02388126972468791</v>
      </c>
      <c r="DU406">
        <v>0</v>
      </c>
      <c r="DV406">
        <v>0</v>
      </c>
      <c r="DW406">
        <v>2</v>
      </c>
      <c r="DX406" t="s">
        <v>381</v>
      </c>
      <c r="DY406">
        <v>2.98376</v>
      </c>
      <c r="DZ406">
        <v>2.71579</v>
      </c>
      <c r="EA406">
        <v>0.0863053</v>
      </c>
      <c r="EB406">
        <v>0.0814617</v>
      </c>
      <c r="EC406">
        <v>0.0544232</v>
      </c>
      <c r="ED406">
        <v>0.050196</v>
      </c>
      <c r="EE406">
        <v>29068.9</v>
      </c>
      <c r="EF406">
        <v>29319.4</v>
      </c>
      <c r="EG406">
        <v>29566.2</v>
      </c>
      <c r="EH406">
        <v>29518.3</v>
      </c>
      <c r="EI406">
        <v>37059.3</v>
      </c>
      <c r="EJ406">
        <v>37286.6</v>
      </c>
      <c r="EK406">
        <v>41649.2</v>
      </c>
      <c r="EL406">
        <v>42062.3</v>
      </c>
      <c r="EM406">
        <v>1.97742</v>
      </c>
      <c r="EN406">
        <v>1.87092</v>
      </c>
      <c r="EO406">
        <v>0.0209287</v>
      </c>
      <c r="EP406">
        <v>0</v>
      </c>
      <c r="EQ406">
        <v>19.6501</v>
      </c>
      <c r="ER406">
        <v>999.9</v>
      </c>
      <c r="ES406">
        <v>33.8</v>
      </c>
      <c r="ET406">
        <v>30.6</v>
      </c>
      <c r="EU406">
        <v>16.6029</v>
      </c>
      <c r="EV406">
        <v>62.6576</v>
      </c>
      <c r="EW406">
        <v>33.4816</v>
      </c>
      <c r="EX406">
        <v>1</v>
      </c>
      <c r="EY406">
        <v>-0.0881733</v>
      </c>
      <c r="EZ406">
        <v>4.71215</v>
      </c>
      <c r="FA406">
        <v>20.2815</v>
      </c>
      <c r="FB406">
        <v>5.21954</v>
      </c>
      <c r="FC406">
        <v>12.0137</v>
      </c>
      <c r="FD406">
        <v>4.9903</v>
      </c>
      <c r="FE406">
        <v>3.28842</v>
      </c>
      <c r="FF406">
        <v>9999</v>
      </c>
      <c r="FG406">
        <v>9999</v>
      </c>
      <c r="FH406">
        <v>9999</v>
      </c>
      <c r="FI406">
        <v>999.9</v>
      </c>
      <c r="FJ406">
        <v>1.86737</v>
      </c>
      <c r="FK406">
        <v>1.86646</v>
      </c>
      <c r="FL406">
        <v>1.86594</v>
      </c>
      <c r="FM406">
        <v>1.86584</v>
      </c>
      <c r="FN406">
        <v>1.86768</v>
      </c>
      <c r="FO406">
        <v>1.87016</v>
      </c>
      <c r="FP406">
        <v>1.86882</v>
      </c>
      <c r="FQ406">
        <v>1.87024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-3.004</v>
      </c>
      <c r="GF406">
        <v>-0.2252</v>
      </c>
      <c r="GG406">
        <v>-1.841240210434717</v>
      </c>
      <c r="GH406">
        <v>-0.003310856085068561</v>
      </c>
      <c r="GI406">
        <v>6.863268723063948E-07</v>
      </c>
      <c r="GJ406">
        <v>-1.919107141366201E-10</v>
      </c>
      <c r="GK406">
        <v>-0.1688837207721138</v>
      </c>
      <c r="GL406">
        <v>-0.01731051475613908</v>
      </c>
      <c r="GM406">
        <v>0.001423790055903263</v>
      </c>
      <c r="GN406">
        <v>-2.424810517790065E-05</v>
      </c>
      <c r="GO406">
        <v>3</v>
      </c>
      <c r="GP406">
        <v>2318</v>
      </c>
      <c r="GQ406">
        <v>1</v>
      </c>
      <c r="GR406">
        <v>25</v>
      </c>
      <c r="GS406">
        <v>10149</v>
      </c>
      <c r="GT406">
        <v>10148.7</v>
      </c>
      <c r="GU406">
        <v>0.878906</v>
      </c>
      <c r="GV406">
        <v>2.22656</v>
      </c>
      <c r="GW406">
        <v>1.39648</v>
      </c>
      <c r="GX406">
        <v>2.34619</v>
      </c>
      <c r="GY406">
        <v>1.49536</v>
      </c>
      <c r="GZ406">
        <v>2.52686</v>
      </c>
      <c r="HA406">
        <v>35.4523</v>
      </c>
      <c r="HB406">
        <v>24.0525</v>
      </c>
      <c r="HC406">
        <v>18</v>
      </c>
      <c r="HD406">
        <v>529.545</v>
      </c>
      <c r="HE406">
        <v>419.183</v>
      </c>
      <c r="HF406">
        <v>14.5101</v>
      </c>
      <c r="HG406">
        <v>26.1353</v>
      </c>
      <c r="HH406">
        <v>29.9998</v>
      </c>
      <c r="HI406">
        <v>26.2134</v>
      </c>
      <c r="HJ406">
        <v>26.1767</v>
      </c>
      <c r="HK406">
        <v>17.5615</v>
      </c>
      <c r="HL406">
        <v>38.7423</v>
      </c>
      <c r="HM406">
        <v>23.9935</v>
      </c>
      <c r="HN406">
        <v>14.5051</v>
      </c>
      <c r="HO406">
        <v>333.091</v>
      </c>
      <c r="HP406">
        <v>8.851599999999999</v>
      </c>
      <c r="HQ406">
        <v>101.111</v>
      </c>
      <c r="HR406">
        <v>101.021</v>
      </c>
    </row>
    <row r="407" spans="1:226">
      <c r="A407">
        <v>391</v>
      </c>
      <c r="B407">
        <v>1679432569.6</v>
      </c>
      <c r="C407">
        <v>10656.5</v>
      </c>
      <c r="D407" t="s">
        <v>1143</v>
      </c>
      <c r="E407" t="s">
        <v>1144</v>
      </c>
      <c r="F407">
        <v>5</v>
      </c>
      <c r="G407" t="s">
        <v>1132</v>
      </c>
      <c r="H407" t="s">
        <v>354</v>
      </c>
      <c r="I407">
        <v>1679432561.814285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350.518656717226</v>
      </c>
      <c r="AK407">
        <v>363.5495090909089</v>
      </c>
      <c r="AL407">
        <v>-3.191765191314039</v>
      </c>
      <c r="AM407">
        <v>64.8747271085409</v>
      </c>
      <c r="AN407">
        <f>(AP407 - AO407 + BO407*1E3/(8.314*(BQ407+273.15)) * AR407/BN407 * AQ407) * BN407/(100*BB407) * 1000/(1000 - AP407)</f>
        <v>0</v>
      </c>
      <c r="AO407">
        <v>8.768785861763561</v>
      </c>
      <c r="AP407">
        <v>9.406128131868137</v>
      </c>
      <c r="AQ407">
        <v>-0.0002268619957945099</v>
      </c>
      <c r="AR407">
        <v>95.18165394641026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2.18</v>
      </c>
      <c r="BC407">
        <v>0.5</v>
      </c>
      <c r="BD407" t="s">
        <v>355</v>
      </c>
      <c r="BE407">
        <v>2</v>
      </c>
      <c r="BF407" t="b">
        <v>1</v>
      </c>
      <c r="BG407">
        <v>1679432561.814285</v>
      </c>
      <c r="BH407">
        <v>382.3532142857143</v>
      </c>
      <c r="BI407">
        <v>364.0673214285713</v>
      </c>
      <c r="BJ407">
        <v>9.394966071428572</v>
      </c>
      <c r="BK407">
        <v>8.7655525</v>
      </c>
      <c r="BL407">
        <v>385.3794285714286</v>
      </c>
      <c r="BM407">
        <v>9.620198571428572</v>
      </c>
      <c r="BN407">
        <v>500.0616785714286</v>
      </c>
      <c r="BO407">
        <v>89.76798571428571</v>
      </c>
      <c r="BP407">
        <v>0.09996857857142857</v>
      </c>
      <c r="BQ407">
        <v>19.85917142857143</v>
      </c>
      <c r="BR407">
        <v>20.00714642857143</v>
      </c>
      <c r="BS407">
        <v>999.9000000000002</v>
      </c>
      <c r="BT407">
        <v>0</v>
      </c>
      <c r="BU407">
        <v>0</v>
      </c>
      <c r="BV407">
        <v>10006.0525</v>
      </c>
      <c r="BW407">
        <v>0</v>
      </c>
      <c r="BX407">
        <v>13.3493</v>
      </c>
      <c r="BY407">
        <v>18.28586071428571</v>
      </c>
      <c r="BZ407">
        <v>385.9793928571429</v>
      </c>
      <c r="CA407">
        <v>367.2864642857143</v>
      </c>
      <c r="CB407">
        <v>0.6294127857142858</v>
      </c>
      <c r="CC407">
        <v>364.0673214285713</v>
      </c>
      <c r="CD407">
        <v>8.7655525</v>
      </c>
      <c r="CE407">
        <v>0.8433670000000001</v>
      </c>
      <c r="CF407">
        <v>0.7868659285714286</v>
      </c>
      <c r="CG407">
        <v>4.458967857142857</v>
      </c>
      <c r="CH407">
        <v>3.472496071428572</v>
      </c>
      <c r="CI407">
        <v>1999.958214285714</v>
      </c>
      <c r="CJ407">
        <v>0.9799987499999998</v>
      </c>
      <c r="CK407">
        <v>0.02000118928571428</v>
      </c>
      <c r="CL407">
        <v>0</v>
      </c>
      <c r="CM407">
        <v>2.293314285714286</v>
      </c>
      <c r="CN407">
        <v>0</v>
      </c>
      <c r="CO407">
        <v>3909.588571428572</v>
      </c>
      <c r="CP407">
        <v>16749.10714285714</v>
      </c>
      <c r="CQ407">
        <v>39.97967857142857</v>
      </c>
      <c r="CR407">
        <v>41.52428571428571</v>
      </c>
      <c r="CS407">
        <v>40.05107142857143</v>
      </c>
      <c r="CT407">
        <v>40.74532142857142</v>
      </c>
      <c r="CU407">
        <v>38.56010714285714</v>
      </c>
      <c r="CV407">
        <v>1959.957142857143</v>
      </c>
      <c r="CW407">
        <v>40.00035714285714</v>
      </c>
      <c r="CX407">
        <v>0</v>
      </c>
      <c r="CY407">
        <v>1679432576.7</v>
      </c>
      <c r="CZ407">
        <v>0</v>
      </c>
      <c r="DA407">
        <v>0</v>
      </c>
      <c r="DB407" t="s">
        <v>356</v>
      </c>
      <c r="DC407">
        <v>1678823626.5</v>
      </c>
      <c r="DD407">
        <v>1678823640.5</v>
      </c>
      <c r="DE407">
        <v>0</v>
      </c>
      <c r="DF407">
        <v>1.239</v>
      </c>
      <c r="DG407">
        <v>0.006</v>
      </c>
      <c r="DH407">
        <v>-2.298</v>
      </c>
      <c r="DI407">
        <v>-0.146</v>
      </c>
      <c r="DJ407">
        <v>420</v>
      </c>
      <c r="DK407">
        <v>21</v>
      </c>
      <c r="DL407">
        <v>0.57</v>
      </c>
      <c r="DM407">
        <v>0.05</v>
      </c>
      <c r="DN407">
        <v>16.6699685</v>
      </c>
      <c r="DO407">
        <v>32.66104975609753</v>
      </c>
      <c r="DP407">
        <v>3.321327656272827</v>
      </c>
      <c r="DQ407">
        <v>0</v>
      </c>
      <c r="DR407">
        <v>0.6446074000000001</v>
      </c>
      <c r="DS407">
        <v>-0.2919827392120089</v>
      </c>
      <c r="DT407">
        <v>0.03227334403637156</v>
      </c>
      <c r="DU407">
        <v>0</v>
      </c>
      <c r="DV407">
        <v>0</v>
      </c>
      <c r="DW407">
        <v>2</v>
      </c>
      <c r="DX407" t="s">
        <v>381</v>
      </c>
      <c r="DY407">
        <v>2.98366</v>
      </c>
      <c r="DZ407">
        <v>2.7154</v>
      </c>
      <c r="EA407">
        <v>0.08346240000000001</v>
      </c>
      <c r="EB407">
        <v>0.07843310000000001</v>
      </c>
      <c r="EC407">
        <v>0.0544773</v>
      </c>
      <c r="ED407">
        <v>0.0504596</v>
      </c>
      <c r="EE407">
        <v>29159.5</v>
      </c>
      <c r="EF407">
        <v>29416.2</v>
      </c>
      <c r="EG407">
        <v>29566.3</v>
      </c>
      <c r="EH407">
        <v>29518.4</v>
      </c>
      <c r="EI407">
        <v>37057.3</v>
      </c>
      <c r="EJ407">
        <v>37276.4</v>
      </c>
      <c r="EK407">
        <v>41649.4</v>
      </c>
      <c r="EL407">
        <v>42062.5</v>
      </c>
      <c r="EM407">
        <v>1.97752</v>
      </c>
      <c r="EN407">
        <v>1.87095</v>
      </c>
      <c r="EO407">
        <v>0.021562</v>
      </c>
      <c r="EP407">
        <v>0</v>
      </c>
      <c r="EQ407">
        <v>19.6492</v>
      </c>
      <c r="ER407">
        <v>999.9</v>
      </c>
      <c r="ES407">
        <v>33.8</v>
      </c>
      <c r="ET407">
        <v>30.6</v>
      </c>
      <c r="EU407">
        <v>16.6007</v>
      </c>
      <c r="EV407">
        <v>62.7275</v>
      </c>
      <c r="EW407">
        <v>33.0369</v>
      </c>
      <c r="EX407">
        <v>1</v>
      </c>
      <c r="EY407">
        <v>-0.0885696</v>
      </c>
      <c r="EZ407">
        <v>4.67658</v>
      </c>
      <c r="FA407">
        <v>20.2826</v>
      </c>
      <c r="FB407">
        <v>5.21954</v>
      </c>
      <c r="FC407">
        <v>12.0125</v>
      </c>
      <c r="FD407">
        <v>4.99025</v>
      </c>
      <c r="FE407">
        <v>3.2885</v>
      </c>
      <c r="FF407">
        <v>9999</v>
      </c>
      <c r="FG407">
        <v>9999</v>
      </c>
      <c r="FH407">
        <v>9999</v>
      </c>
      <c r="FI407">
        <v>999.9</v>
      </c>
      <c r="FJ407">
        <v>1.86738</v>
      </c>
      <c r="FK407">
        <v>1.86646</v>
      </c>
      <c r="FL407">
        <v>1.86595</v>
      </c>
      <c r="FM407">
        <v>1.86584</v>
      </c>
      <c r="FN407">
        <v>1.86768</v>
      </c>
      <c r="FO407">
        <v>1.87018</v>
      </c>
      <c r="FP407">
        <v>1.86884</v>
      </c>
      <c r="FQ407">
        <v>1.87025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-2.957</v>
      </c>
      <c r="GF407">
        <v>-0.2252</v>
      </c>
      <c r="GG407">
        <v>-1.841240210434717</v>
      </c>
      <c r="GH407">
        <v>-0.003310856085068561</v>
      </c>
      <c r="GI407">
        <v>6.863268723063948E-07</v>
      </c>
      <c r="GJ407">
        <v>-1.919107141366201E-10</v>
      </c>
      <c r="GK407">
        <v>-0.1688837207721138</v>
      </c>
      <c r="GL407">
        <v>-0.01731051475613908</v>
      </c>
      <c r="GM407">
        <v>0.001423790055903263</v>
      </c>
      <c r="GN407">
        <v>-2.424810517790065E-05</v>
      </c>
      <c r="GO407">
        <v>3</v>
      </c>
      <c r="GP407">
        <v>2318</v>
      </c>
      <c r="GQ407">
        <v>1</v>
      </c>
      <c r="GR407">
        <v>25</v>
      </c>
      <c r="GS407">
        <v>10149.1</v>
      </c>
      <c r="GT407">
        <v>10148.8</v>
      </c>
      <c r="GU407">
        <v>0.847168</v>
      </c>
      <c r="GV407">
        <v>2.229</v>
      </c>
      <c r="GW407">
        <v>1.39648</v>
      </c>
      <c r="GX407">
        <v>2.34863</v>
      </c>
      <c r="GY407">
        <v>1.49536</v>
      </c>
      <c r="GZ407">
        <v>2.52686</v>
      </c>
      <c r="HA407">
        <v>35.4523</v>
      </c>
      <c r="HB407">
        <v>24.0525</v>
      </c>
      <c r="HC407">
        <v>18</v>
      </c>
      <c r="HD407">
        <v>529.581</v>
      </c>
      <c r="HE407">
        <v>419.179</v>
      </c>
      <c r="HF407">
        <v>14.4996</v>
      </c>
      <c r="HG407">
        <v>26.132</v>
      </c>
      <c r="HH407">
        <v>29.9997</v>
      </c>
      <c r="HI407">
        <v>26.2103</v>
      </c>
      <c r="HJ407">
        <v>26.1741</v>
      </c>
      <c r="HK407">
        <v>16.8588</v>
      </c>
      <c r="HL407">
        <v>38.7423</v>
      </c>
      <c r="HM407">
        <v>23.6105</v>
      </c>
      <c r="HN407">
        <v>14.5051</v>
      </c>
      <c r="HO407">
        <v>313.058</v>
      </c>
      <c r="HP407">
        <v>8.840009999999999</v>
      </c>
      <c r="HQ407">
        <v>101.111</v>
      </c>
      <c r="HR407">
        <v>101.022</v>
      </c>
    </row>
    <row r="408" spans="1:226">
      <c r="A408">
        <v>392</v>
      </c>
      <c r="B408">
        <v>1679432574.6</v>
      </c>
      <c r="C408">
        <v>10661.5</v>
      </c>
      <c r="D408" t="s">
        <v>1145</v>
      </c>
      <c r="E408" t="s">
        <v>1146</v>
      </c>
      <c r="F408">
        <v>5</v>
      </c>
      <c r="G408" t="s">
        <v>1132</v>
      </c>
      <c r="H408" t="s">
        <v>354</v>
      </c>
      <c r="I408">
        <v>1679432567.1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333.7504299473783</v>
      </c>
      <c r="AK408">
        <v>347.1501393939395</v>
      </c>
      <c r="AL408">
        <v>-3.285084394374321</v>
      </c>
      <c r="AM408">
        <v>64.8747271085409</v>
      </c>
      <c r="AN408">
        <f>(AP408 - AO408 + BO408*1E3/(8.314*(BQ408+273.15)) * AR408/BN408 * AQ408) * BN408/(100*BB408) * 1000/(1000 - AP408)</f>
        <v>0</v>
      </c>
      <c r="AO408">
        <v>8.8141712815621</v>
      </c>
      <c r="AP408">
        <v>9.4213454945055</v>
      </c>
      <c r="AQ408">
        <v>0.00559719235806717</v>
      </c>
      <c r="AR408">
        <v>95.18165394641026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2.18</v>
      </c>
      <c r="BC408">
        <v>0.5</v>
      </c>
      <c r="BD408" t="s">
        <v>355</v>
      </c>
      <c r="BE408">
        <v>2</v>
      </c>
      <c r="BF408" t="b">
        <v>1</v>
      </c>
      <c r="BG408">
        <v>1679432567.1</v>
      </c>
      <c r="BH408">
        <v>366.2763703703703</v>
      </c>
      <c r="BI408">
        <v>346.5274444444445</v>
      </c>
      <c r="BJ408">
        <v>9.404729629629628</v>
      </c>
      <c r="BK408">
        <v>8.781832962962962</v>
      </c>
      <c r="BL408">
        <v>369.2562222222222</v>
      </c>
      <c r="BM408">
        <v>9.62992925925926</v>
      </c>
      <c r="BN408">
        <v>500.0571851851852</v>
      </c>
      <c r="BO408">
        <v>89.7672185185185</v>
      </c>
      <c r="BP408">
        <v>0.0999772851851852</v>
      </c>
      <c r="BQ408">
        <v>19.8586962962963</v>
      </c>
      <c r="BR408">
        <v>20.00364814814814</v>
      </c>
      <c r="BS408">
        <v>999.9000000000001</v>
      </c>
      <c r="BT408">
        <v>0</v>
      </c>
      <c r="BU408">
        <v>0</v>
      </c>
      <c r="BV408">
        <v>10002.27259259259</v>
      </c>
      <c r="BW408">
        <v>0</v>
      </c>
      <c r="BX408">
        <v>13.34778888888889</v>
      </c>
      <c r="BY408">
        <v>19.74891111111111</v>
      </c>
      <c r="BZ408">
        <v>369.7537037037038</v>
      </c>
      <c r="CA408">
        <v>349.5973333333334</v>
      </c>
      <c r="CB408">
        <v>0.6228955555555555</v>
      </c>
      <c r="CC408">
        <v>346.5274444444445</v>
      </c>
      <c r="CD408">
        <v>8.781832962962962</v>
      </c>
      <c r="CE408">
        <v>0.8442362962962963</v>
      </c>
      <c r="CF408">
        <v>0.7883206666666667</v>
      </c>
      <c r="CG408">
        <v>4.473675925925926</v>
      </c>
      <c r="CH408">
        <v>3.498678888888889</v>
      </c>
      <c r="CI408">
        <v>1999.947407407408</v>
      </c>
      <c r="CJ408">
        <v>0.9799944444444443</v>
      </c>
      <c r="CK408">
        <v>0.02000563703703704</v>
      </c>
      <c r="CL408">
        <v>0</v>
      </c>
      <c r="CM408">
        <v>2.279266666666667</v>
      </c>
      <c r="CN408">
        <v>0</v>
      </c>
      <c r="CO408">
        <v>3907.93962962963</v>
      </c>
      <c r="CP408">
        <v>16748.97777777778</v>
      </c>
      <c r="CQ408">
        <v>40.06688888888888</v>
      </c>
      <c r="CR408">
        <v>41.59462962962962</v>
      </c>
      <c r="CS408">
        <v>40.13396296296296</v>
      </c>
      <c r="CT408">
        <v>40.8377037037037</v>
      </c>
      <c r="CU408">
        <v>38.63866666666667</v>
      </c>
      <c r="CV408">
        <v>1959.938148148148</v>
      </c>
      <c r="CW408">
        <v>40.00925925925926</v>
      </c>
      <c r="CX408">
        <v>0</v>
      </c>
      <c r="CY408">
        <v>1679432581.5</v>
      </c>
      <c r="CZ408">
        <v>0</v>
      </c>
      <c r="DA408">
        <v>0</v>
      </c>
      <c r="DB408" t="s">
        <v>356</v>
      </c>
      <c r="DC408">
        <v>1678823626.5</v>
      </c>
      <c r="DD408">
        <v>1678823640.5</v>
      </c>
      <c r="DE408">
        <v>0</v>
      </c>
      <c r="DF408">
        <v>1.239</v>
      </c>
      <c r="DG408">
        <v>0.006</v>
      </c>
      <c r="DH408">
        <v>-2.298</v>
      </c>
      <c r="DI408">
        <v>-0.146</v>
      </c>
      <c r="DJ408">
        <v>420</v>
      </c>
      <c r="DK408">
        <v>21</v>
      </c>
      <c r="DL408">
        <v>0.57</v>
      </c>
      <c r="DM408">
        <v>0.05</v>
      </c>
      <c r="DN408">
        <v>18.855345</v>
      </c>
      <c r="DO408">
        <v>16.19669268292681</v>
      </c>
      <c r="DP408">
        <v>1.671438623454358</v>
      </c>
      <c r="DQ408">
        <v>0</v>
      </c>
      <c r="DR408">
        <v>0.62717825</v>
      </c>
      <c r="DS408">
        <v>-0.1010262213883694</v>
      </c>
      <c r="DT408">
        <v>0.02098411453069917</v>
      </c>
      <c r="DU408">
        <v>0</v>
      </c>
      <c r="DV408">
        <v>0</v>
      </c>
      <c r="DW408">
        <v>2</v>
      </c>
      <c r="DX408" t="s">
        <v>381</v>
      </c>
      <c r="DY408">
        <v>2.98385</v>
      </c>
      <c r="DZ408">
        <v>2.71586</v>
      </c>
      <c r="EA408">
        <v>0.0804778</v>
      </c>
      <c r="EB408">
        <v>0.07534879999999999</v>
      </c>
      <c r="EC408">
        <v>0.0545264</v>
      </c>
      <c r="ED408">
        <v>0.0502085</v>
      </c>
      <c r="EE408">
        <v>29254.1</v>
      </c>
      <c r="EF408">
        <v>29514.7</v>
      </c>
      <c r="EG408">
        <v>29565.9</v>
      </c>
      <c r="EH408">
        <v>29518.5</v>
      </c>
      <c r="EI408">
        <v>37054.7</v>
      </c>
      <c r="EJ408">
        <v>37286.1</v>
      </c>
      <c r="EK408">
        <v>41648.7</v>
      </c>
      <c r="EL408">
        <v>42062.3</v>
      </c>
      <c r="EM408">
        <v>1.97703</v>
      </c>
      <c r="EN408">
        <v>1.87092</v>
      </c>
      <c r="EO408">
        <v>0.0215098</v>
      </c>
      <c r="EP408">
        <v>0</v>
      </c>
      <c r="EQ408">
        <v>19.6483</v>
      </c>
      <c r="ER408">
        <v>999.9</v>
      </c>
      <c r="ES408">
        <v>33.7</v>
      </c>
      <c r="ET408">
        <v>30.6</v>
      </c>
      <c r="EU408">
        <v>16.5531</v>
      </c>
      <c r="EV408">
        <v>62.9175</v>
      </c>
      <c r="EW408">
        <v>33.125</v>
      </c>
      <c r="EX408">
        <v>1</v>
      </c>
      <c r="EY408">
        <v>-0.08903709999999999</v>
      </c>
      <c r="EZ408">
        <v>4.65724</v>
      </c>
      <c r="FA408">
        <v>20.283</v>
      </c>
      <c r="FB408">
        <v>5.22103</v>
      </c>
      <c r="FC408">
        <v>12.0123</v>
      </c>
      <c r="FD408">
        <v>4.99075</v>
      </c>
      <c r="FE408">
        <v>3.28865</v>
      </c>
      <c r="FF408">
        <v>9999</v>
      </c>
      <c r="FG408">
        <v>9999</v>
      </c>
      <c r="FH408">
        <v>9999</v>
      </c>
      <c r="FI408">
        <v>999.9</v>
      </c>
      <c r="FJ408">
        <v>1.86737</v>
      </c>
      <c r="FK408">
        <v>1.86646</v>
      </c>
      <c r="FL408">
        <v>1.86595</v>
      </c>
      <c r="FM408">
        <v>1.86584</v>
      </c>
      <c r="FN408">
        <v>1.86768</v>
      </c>
      <c r="FO408">
        <v>1.87018</v>
      </c>
      <c r="FP408">
        <v>1.86886</v>
      </c>
      <c r="FQ408">
        <v>1.87026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-2.91</v>
      </c>
      <c r="GF408">
        <v>-0.2251</v>
      </c>
      <c r="GG408">
        <v>-1.841240210434717</v>
      </c>
      <c r="GH408">
        <v>-0.003310856085068561</v>
      </c>
      <c r="GI408">
        <v>6.863268723063948E-07</v>
      </c>
      <c r="GJ408">
        <v>-1.919107141366201E-10</v>
      </c>
      <c r="GK408">
        <v>-0.1688837207721138</v>
      </c>
      <c r="GL408">
        <v>-0.01731051475613908</v>
      </c>
      <c r="GM408">
        <v>0.001423790055903263</v>
      </c>
      <c r="GN408">
        <v>-2.424810517790065E-05</v>
      </c>
      <c r="GO408">
        <v>3</v>
      </c>
      <c r="GP408">
        <v>2318</v>
      </c>
      <c r="GQ408">
        <v>1</v>
      </c>
      <c r="GR408">
        <v>25</v>
      </c>
      <c r="GS408">
        <v>10149.1</v>
      </c>
      <c r="GT408">
        <v>10148.9</v>
      </c>
      <c r="GU408">
        <v>0.811768</v>
      </c>
      <c r="GV408">
        <v>2.23633</v>
      </c>
      <c r="GW408">
        <v>1.39648</v>
      </c>
      <c r="GX408">
        <v>2.34863</v>
      </c>
      <c r="GY408">
        <v>1.49536</v>
      </c>
      <c r="GZ408">
        <v>2.47192</v>
      </c>
      <c r="HA408">
        <v>35.4754</v>
      </c>
      <c r="HB408">
        <v>24.0525</v>
      </c>
      <c r="HC408">
        <v>18</v>
      </c>
      <c r="HD408">
        <v>529.22</v>
      </c>
      <c r="HE408">
        <v>419.139</v>
      </c>
      <c r="HF408">
        <v>14.4985</v>
      </c>
      <c r="HG408">
        <v>26.1281</v>
      </c>
      <c r="HH408">
        <v>29.9996</v>
      </c>
      <c r="HI408">
        <v>26.2068</v>
      </c>
      <c r="HJ408">
        <v>26.1707</v>
      </c>
      <c r="HK408">
        <v>16.2061</v>
      </c>
      <c r="HL408">
        <v>38.7423</v>
      </c>
      <c r="HM408">
        <v>23.6105</v>
      </c>
      <c r="HN408">
        <v>14.5007</v>
      </c>
      <c r="HO408">
        <v>299.7</v>
      </c>
      <c r="HP408">
        <v>8.841189999999999</v>
      </c>
      <c r="HQ408">
        <v>101.11</v>
      </c>
      <c r="HR408">
        <v>101.021</v>
      </c>
    </row>
    <row r="409" spans="1:226">
      <c r="A409">
        <v>393</v>
      </c>
      <c r="B409">
        <v>1679432579.6</v>
      </c>
      <c r="C409">
        <v>10666.5</v>
      </c>
      <c r="D409" t="s">
        <v>1147</v>
      </c>
      <c r="E409" t="s">
        <v>1148</v>
      </c>
      <c r="F409">
        <v>5</v>
      </c>
      <c r="G409" t="s">
        <v>1132</v>
      </c>
      <c r="H409" t="s">
        <v>354</v>
      </c>
      <c r="I409">
        <v>1679432571.814285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317.1150475998483</v>
      </c>
      <c r="AK409">
        <v>330.7196303030302</v>
      </c>
      <c r="AL409">
        <v>-3.285097115315953</v>
      </c>
      <c r="AM409">
        <v>64.8747271085409</v>
      </c>
      <c r="AN409">
        <f>(AP409 - AO409 + BO409*1E3/(8.314*(BQ409+273.15)) * AR409/BN409 * AQ409) * BN409/(100*BB409) * 1000/(1000 - AP409)</f>
        <v>0</v>
      </c>
      <c r="AO409">
        <v>8.75557717009608</v>
      </c>
      <c r="AP409">
        <v>9.404412087912094</v>
      </c>
      <c r="AQ409">
        <v>-0.0005238554284689961</v>
      </c>
      <c r="AR409">
        <v>95.18165394641026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2.18</v>
      </c>
      <c r="BC409">
        <v>0.5</v>
      </c>
      <c r="BD409" t="s">
        <v>355</v>
      </c>
      <c r="BE409">
        <v>2</v>
      </c>
      <c r="BF409" t="b">
        <v>1</v>
      </c>
      <c r="BG409">
        <v>1679432571.814285</v>
      </c>
      <c r="BH409">
        <v>351.2362142857143</v>
      </c>
      <c r="BI409">
        <v>330.9249285714286</v>
      </c>
      <c r="BJ409">
        <v>9.409439642857141</v>
      </c>
      <c r="BK409">
        <v>8.779755357142857</v>
      </c>
      <c r="BL409">
        <v>354.1724642857143</v>
      </c>
      <c r="BM409">
        <v>9.634623928571429</v>
      </c>
      <c r="BN409">
        <v>500.0591071428571</v>
      </c>
      <c r="BO409">
        <v>89.76720000000002</v>
      </c>
      <c r="BP409">
        <v>0.1000072357142857</v>
      </c>
      <c r="BQ409">
        <v>19.85935714285714</v>
      </c>
      <c r="BR409">
        <v>20.00580357142857</v>
      </c>
      <c r="BS409">
        <v>999.9000000000002</v>
      </c>
      <c r="BT409">
        <v>0</v>
      </c>
      <c r="BU409">
        <v>0</v>
      </c>
      <c r="BV409">
        <v>9993.639642857144</v>
      </c>
      <c r="BW409">
        <v>0</v>
      </c>
      <c r="BX409">
        <v>13.34532857142857</v>
      </c>
      <c r="BY409">
        <v>20.31127499999999</v>
      </c>
      <c r="BZ409">
        <v>354.5725357142857</v>
      </c>
      <c r="CA409">
        <v>333.8562142857143</v>
      </c>
      <c r="CB409">
        <v>0.6296833214285715</v>
      </c>
      <c r="CC409">
        <v>330.9249285714286</v>
      </c>
      <c r="CD409">
        <v>8.779755357142857</v>
      </c>
      <c r="CE409">
        <v>0.844659</v>
      </c>
      <c r="CF409">
        <v>0.7881340357142855</v>
      </c>
      <c r="CG409">
        <v>4.4808275</v>
      </c>
      <c r="CH409">
        <v>3.495320714285715</v>
      </c>
      <c r="CI409">
        <v>1999.956071428571</v>
      </c>
      <c r="CJ409">
        <v>0.9799948928571427</v>
      </c>
      <c r="CK409">
        <v>0.02000520714285714</v>
      </c>
      <c r="CL409">
        <v>0</v>
      </c>
      <c r="CM409">
        <v>2.241967857142857</v>
      </c>
      <c r="CN409">
        <v>0</v>
      </c>
      <c r="CO409">
        <v>3906.175357142857</v>
      </c>
      <c r="CP409">
        <v>16749.05357142857</v>
      </c>
      <c r="CQ409">
        <v>40.14485714285714</v>
      </c>
      <c r="CR409">
        <v>41.65371428571429</v>
      </c>
      <c r="CS409">
        <v>40.20289285714285</v>
      </c>
      <c r="CT409">
        <v>40.91271428571429</v>
      </c>
      <c r="CU409">
        <v>38.70296428571429</v>
      </c>
      <c r="CV409">
        <v>1959.945714285714</v>
      </c>
      <c r="CW409">
        <v>40.01035714285714</v>
      </c>
      <c r="CX409">
        <v>0</v>
      </c>
      <c r="CY409">
        <v>1679432586.9</v>
      </c>
      <c r="CZ409">
        <v>0</v>
      </c>
      <c r="DA409">
        <v>0</v>
      </c>
      <c r="DB409" t="s">
        <v>356</v>
      </c>
      <c r="DC409">
        <v>1678823626.5</v>
      </c>
      <c r="DD409">
        <v>1678823640.5</v>
      </c>
      <c r="DE409">
        <v>0</v>
      </c>
      <c r="DF409">
        <v>1.239</v>
      </c>
      <c r="DG409">
        <v>0.006</v>
      </c>
      <c r="DH409">
        <v>-2.298</v>
      </c>
      <c r="DI409">
        <v>-0.146</v>
      </c>
      <c r="DJ409">
        <v>420</v>
      </c>
      <c r="DK409">
        <v>21</v>
      </c>
      <c r="DL409">
        <v>0.57</v>
      </c>
      <c r="DM409">
        <v>0.05</v>
      </c>
      <c r="DN409">
        <v>19.80299512195122</v>
      </c>
      <c r="DO409">
        <v>8.433915679442483</v>
      </c>
      <c r="DP409">
        <v>0.8948863985544019</v>
      </c>
      <c r="DQ409">
        <v>0</v>
      </c>
      <c r="DR409">
        <v>0.6301467804878048</v>
      </c>
      <c r="DS409">
        <v>0.08239777003484336</v>
      </c>
      <c r="DT409">
        <v>0.02250807122173168</v>
      </c>
      <c r="DU409">
        <v>1</v>
      </c>
      <c r="DV409">
        <v>1</v>
      </c>
      <c r="DW409">
        <v>2</v>
      </c>
      <c r="DX409" t="s">
        <v>357</v>
      </c>
      <c r="DY409">
        <v>2.98356</v>
      </c>
      <c r="DZ409">
        <v>2.71532</v>
      </c>
      <c r="EA409">
        <v>0.07742739999999999</v>
      </c>
      <c r="EB409">
        <v>0.072176</v>
      </c>
      <c r="EC409">
        <v>0.0544612</v>
      </c>
      <c r="ED409">
        <v>0.0502385</v>
      </c>
      <c r="EE409">
        <v>29351.3</v>
      </c>
      <c r="EF409">
        <v>29616</v>
      </c>
      <c r="EG409">
        <v>29566.2</v>
      </c>
      <c r="EH409">
        <v>29518.4</v>
      </c>
      <c r="EI409">
        <v>37057.6</v>
      </c>
      <c r="EJ409">
        <v>37284.8</v>
      </c>
      <c r="EK409">
        <v>41649.2</v>
      </c>
      <c r="EL409">
        <v>42062.3</v>
      </c>
      <c r="EM409">
        <v>1.97757</v>
      </c>
      <c r="EN409">
        <v>1.8708</v>
      </c>
      <c r="EO409">
        <v>0.0222474</v>
      </c>
      <c r="EP409">
        <v>0</v>
      </c>
      <c r="EQ409">
        <v>19.6467</v>
      </c>
      <c r="ER409">
        <v>999.9</v>
      </c>
      <c r="ES409">
        <v>33.6</v>
      </c>
      <c r="ET409">
        <v>30.6</v>
      </c>
      <c r="EU409">
        <v>16.5053</v>
      </c>
      <c r="EV409">
        <v>63.0475</v>
      </c>
      <c r="EW409">
        <v>33.5857</v>
      </c>
      <c r="EX409">
        <v>1</v>
      </c>
      <c r="EY409">
        <v>-0.0892327</v>
      </c>
      <c r="EZ409">
        <v>4.65809</v>
      </c>
      <c r="FA409">
        <v>20.283</v>
      </c>
      <c r="FB409">
        <v>5.22058</v>
      </c>
      <c r="FC409">
        <v>12.0114</v>
      </c>
      <c r="FD409">
        <v>4.99075</v>
      </c>
      <c r="FE409">
        <v>3.28865</v>
      </c>
      <c r="FF409">
        <v>9999</v>
      </c>
      <c r="FG409">
        <v>9999</v>
      </c>
      <c r="FH409">
        <v>9999</v>
      </c>
      <c r="FI409">
        <v>999.9</v>
      </c>
      <c r="FJ409">
        <v>1.86737</v>
      </c>
      <c r="FK409">
        <v>1.86645</v>
      </c>
      <c r="FL409">
        <v>1.86595</v>
      </c>
      <c r="FM409">
        <v>1.86584</v>
      </c>
      <c r="FN409">
        <v>1.86768</v>
      </c>
      <c r="FO409">
        <v>1.87016</v>
      </c>
      <c r="FP409">
        <v>1.86886</v>
      </c>
      <c r="FQ409">
        <v>1.87026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-2.862</v>
      </c>
      <c r="GF409">
        <v>-0.2252</v>
      </c>
      <c r="GG409">
        <v>-1.841240210434717</v>
      </c>
      <c r="GH409">
        <v>-0.003310856085068561</v>
      </c>
      <c r="GI409">
        <v>6.863268723063948E-07</v>
      </c>
      <c r="GJ409">
        <v>-1.919107141366201E-10</v>
      </c>
      <c r="GK409">
        <v>-0.1688837207721138</v>
      </c>
      <c r="GL409">
        <v>-0.01731051475613908</v>
      </c>
      <c r="GM409">
        <v>0.001423790055903263</v>
      </c>
      <c r="GN409">
        <v>-2.424810517790065E-05</v>
      </c>
      <c r="GO409">
        <v>3</v>
      </c>
      <c r="GP409">
        <v>2318</v>
      </c>
      <c r="GQ409">
        <v>1</v>
      </c>
      <c r="GR409">
        <v>25</v>
      </c>
      <c r="GS409">
        <v>10149.2</v>
      </c>
      <c r="GT409">
        <v>10149</v>
      </c>
      <c r="GU409">
        <v>0.780029</v>
      </c>
      <c r="GV409">
        <v>2.23022</v>
      </c>
      <c r="GW409">
        <v>1.39648</v>
      </c>
      <c r="GX409">
        <v>2.34619</v>
      </c>
      <c r="GY409">
        <v>1.49536</v>
      </c>
      <c r="GZ409">
        <v>2.53296</v>
      </c>
      <c r="HA409">
        <v>35.4754</v>
      </c>
      <c r="HB409">
        <v>24.0525</v>
      </c>
      <c r="HC409">
        <v>18</v>
      </c>
      <c r="HD409">
        <v>529.553</v>
      </c>
      <c r="HE409">
        <v>419.042</v>
      </c>
      <c r="HF409">
        <v>14.4957</v>
      </c>
      <c r="HG409">
        <v>26.1244</v>
      </c>
      <c r="HH409">
        <v>29.9998</v>
      </c>
      <c r="HI409">
        <v>26.2037</v>
      </c>
      <c r="HJ409">
        <v>26.1675</v>
      </c>
      <c r="HK409">
        <v>15.4925</v>
      </c>
      <c r="HL409">
        <v>38.4479</v>
      </c>
      <c r="HM409">
        <v>23.234</v>
      </c>
      <c r="HN409">
        <v>14.4944</v>
      </c>
      <c r="HO409">
        <v>279.669</v>
      </c>
      <c r="HP409">
        <v>8.85582</v>
      </c>
      <c r="HQ409">
        <v>101.111</v>
      </c>
      <c r="HR409">
        <v>101.021</v>
      </c>
    </row>
    <row r="410" spans="1:226">
      <c r="A410">
        <v>394</v>
      </c>
      <c r="B410">
        <v>1679432584.6</v>
      </c>
      <c r="C410">
        <v>10671.5</v>
      </c>
      <c r="D410" t="s">
        <v>1149</v>
      </c>
      <c r="E410" t="s">
        <v>1150</v>
      </c>
      <c r="F410">
        <v>5</v>
      </c>
      <c r="G410" t="s">
        <v>1132</v>
      </c>
      <c r="H410" t="s">
        <v>354</v>
      </c>
      <c r="I410">
        <v>1679432577.1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300.3809378122173</v>
      </c>
      <c r="AK410">
        <v>314.1434242424241</v>
      </c>
      <c r="AL410">
        <v>-3.313814575285553</v>
      </c>
      <c r="AM410">
        <v>64.8747271085409</v>
      </c>
      <c r="AN410">
        <f>(AP410 - AO410 + BO410*1E3/(8.314*(BQ410+273.15)) * AR410/BN410 * AQ410) * BN410/(100*BB410) * 1000/(1000 - AP410)</f>
        <v>0</v>
      </c>
      <c r="AO410">
        <v>8.774730977895688</v>
      </c>
      <c r="AP410">
        <v>9.406620769230779</v>
      </c>
      <c r="AQ410">
        <v>-0.0002256268747052257</v>
      </c>
      <c r="AR410">
        <v>95.18165394641026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2.18</v>
      </c>
      <c r="BC410">
        <v>0.5</v>
      </c>
      <c r="BD410" t="s">
        <v>355</v>
      </c>
      <c r="BE410">
        <v>2</v>
      </c>
      <c r="BF410" t="b">
        <v>1</v>
      </c>
      <c r="BG410">
        <v>1679432577.1</v>
      </c>
      <c r="BH410">
        <v>334.0860740740741</v>
      </c>
      <c r="BI410">
        <v>313.4242592592593</v>
      </c>
      <c r="BJ410">
        <v>9.41165962962963</v>
      </c>
      <c r="BK410">
        <v>8.774281851851851</v>
      </c>
      <c r="BL410">
        <v>336.9722962962963</v>
      </c>
      <c r="BM410">
        <v>9.636837037037036</v>
      </c>
      <c r="BN410">
        <v>500.0418148148149</v>
      </c>
      <c r="BO410">
        <v>89.76738148148149</v>
      </c>
      <c r="BP410">
        <v>0.1000004629629629</v>
      </c>
      <c r="BQ410">
        <v>19.85992962962963</v>
      </c>
      <c r="BR410">
        <v>20.00806296296296</v>
      </c>
      <c r="BS410">
        <v>999.9000000000001</v>
      </c>
      <c r="BT410">
        <v>0</v>
      </c>
      <c r="BU410">
        <v>0</v>
      </c>
      <c r="BV410">
        <v>9997.318888888889</v>
      </c>
      <c r="BW410">
        <v>0</v>
      </c>
      <c r="BX410">
        <v>13.34048148148148</v>
      </c>
      <c r="BY410">
        <v>20.66171851851852</v>
      </c>
      <c r="BZ410">
        <v>337.2603333333333</v>
      </c>
      <c r="CA410">
        <v>316.1988518518519</v>
      </c>
      <c r="CB410">
        <v>0.6373770740740741</v>
      </c>
      <c r="CC410">
        <v>313.4242592592593</v>
      </c>
      <c r="CD410">
        <v>8.774281851851851</v>
      </c>
      <c r="CE410">
        <v>0.8448601111111111</v>
      </c>
      <c r="CF410">
        <v>0.7876443703703703</v>
      </c>
      <c r="CG410">
        <v>4.484231111111111</v>
      </c>
      <c r="CH410">
        <v>3.486529629629629</v>
      </c>
      <c r="CI410">
        <v>1999.974074074074</v>
      </c>
      <c r="CJ410">
        <v>0.9799963333333332</v>
      </c>
      <c r="CK410">
        <v>0.02000376666666667</v>
      </c>
      <c r="CL410">
        <v>0</v>
      </c>
      <c r="CM410">
        <v>2.221911111111111</v>
      </c>
      <c r="CN410">
        <v>0</v>
      </c>
      <c r="CO410">
        <v>3903.534074074073</v>
      </c>
      <c r="CP410">
        <v>16749.20740740741</v>
      </c>
      <c r="CQ410">
        <v>40.22659259259258</v>
      </c>
      <c r="CR410">
        <v>41.72422222222221</v>
      </c>
      <c r="CS410">
        <v>40.28218518518518</v>
      </c>
      <c r="CT410">
        <v>40.99977777777777</v>
      </c>
      <c r="CU410">
        <v>38.78218518518518</v>
      </c>
      <c r="CV410">
        <v>1959.966296296296</v>
      </c>
      <c r="CW410">
        <v>40.00814814814815</v>
      </c>
      <c r="CX410">
        <v>0</v>
      </c>
      <c r="CY410">
        <v>1679432591.7</v>
      </c>
      <c r="CZ410">
        <v>0</v>
      </c>
      <c r="DA410">
        <v>0</v>
      </c>
      <c r="DB410" t="s">
        <v>356</v>
      </c>
      <c r="DC410">
        <v>1678823626.5</v>
      </c>
      <c r="DD410">
        <v>1678823640.5</v>
      </c>
      <c r="DE410">
        <v>0</v>
      </c>
      <c r="DF410">
        <v>1.239</v>
      </c>
      <c r="DG410">
        <v>0.006</v>
      </c>
      <c r="DH410">
        <v>-2.298</v>
      </c>
      <c r="DI410">
        <v>-0.146</v>
      </c>
      <c r="DJ410">
        <v>420</v>
      </c>
      <c r="DK410">
        <v>21</v>
      </c>
      <c r="DL410">
        <v>0.57</v>
      </c>
      <c r="DM410">
        <v>0.05</v>
      </c>
      <c r="DN410">
        <v>20.39605853658536</v>
      </c>
      <c r="DO410">
        <v>4.301370731707312</v>
      </c>
      <c r="DP410">
        <v>0.4478405802894105</v>
      </c>
      <c r="DQ410">
        <v>0</v>
      </c>
      <c r="DR410">
        <v>0.6304926097560976</v>
      </c>
      <c r="DS410">
        <v>0.08990170034843249</v>
      </c>
      <c r="DT410">
        <v>0.02230964808336983</v>
      </c>
      <c r="DU410">
        <v>1</v>
      </c>
      <c r="DV410">
        <v>1</v>
      </c>
      <c r="DW410">
        <v>2</v>
      </c>
      <c r="DX410" t="s">
        <v>357</v>
      </c>
      <c r="DY410">
        <v>2.98387</v>
      </c>
      <c r="DZ410">
        <v>2.71584</v>
      </c>
      <c r="EA410">
        <v>0.07428079999999999</v>
      </c>
      <c r="EB410">
        <v>0.0689724</v>
      </c>
      <c r="EC410">
        <v>0.0544635</v>
      </c>
      <c r="ED410">
        <v>0.0502225</v>
      </c>
      <c r="EE410">
        <v>29451.5</v>
      </c>
      <c r="EF410">
        <v>29718.8</v>
      </c>
      <c r="EG410">
        <v>29566.2</v>
      </c>
      <c r="EH410">
        <v>29519</v>
      </c>
      <c r="EI410">
        <v>37057.7</v>
      </c>
      <c r="EJ410">
        <v>37286.1</v>
      </c>
      <c r="EK410">
        <v>41649.5</v>
      </c>
      <c r="EL410">
        <v>42063</v>
      </c>
      <c r="EM410">
        <v>1.97735</v>
      </c>
      <c r="EN410">
        <v>1.87065</v>
      </c>
      <c r="EO410">
        <v>0.0217855</v>
      </c>
      <c r="EP410">
        <v>0</v>
      </c>
      <c r="EQ410">
        <v>19.6457</v>
      </c>
      <c r="ER410">
        <v>999.9</v>
      </c>
      <c r="ES410">
        <v>33.5</v>
      </c>
      <c r="ET410">
        <v>30.6</v>
      </c>
      <c r="EU410">
        <v>16.4554</v>
      </c>
      <c r="EV410">
        <v>63.0275</v>
      </c>
      <c r="EW410">
        <v>33.2452</v>
      </c>
      <c r="EX410">
        <v>1</v>
      </c>
      <c r="EY410">
        <v>-0.0896951</v>
      </c>
      <c r="EZ410">
        <v>4.68341</v>
      </c>
      <c r="FA410">
        <v>20.2823</v>
      </c>
      <c r="FB410">
        <v>5.22088</v>
      </c>
      <c r="FC410">
        <v>12.0125</v>
      </c>
      <c r="FD410">
        <v>4.9911</v>
      </c>
      <c r="FE410">
        <v>3.28865</v>
      </c>
      <c r="FF410">
        <v>9999</v>
      </c>
      <c r="FG410">
        <v>9999</v>
      </c>
      <c r="FH410">
        <v>9999</v>
      </c>
      <c r="FI410">
        <v>999.9</v>
      </c>
      <c r="FJ410">
        <v>1.86738</v>
      </c>
      <c r="FK410">
        <v>1.86646</v>
      </c>
      <c r="FL410">
        <v>1.86594</v>
      </c>
      <c r="FM410">
        <v>1.86584</v>
      </c>
      <c r="FN410">
        <v>1.86768</v>
      </c>
      <c r="FO410">
        <v>1.87016</v>
      </c>
      <c r="FP410">
        <v>1.86885</v>
      </c>
      <c r="FQ410">
        <v>1.87026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-2.815</v>
      </c>
      <c r="GF410">
        <v>-0.2252</v>
      </c>
      <c r="GG410">
        <v>-1.841240210434717</v>
      </c>
      <c r="GH410">
        <v>-0.003310856085068561</v>
      </c>
      <c r="GI410">
        <v>6.863268723063948E-07</v>
      </c>
      <c r="GJ410">
        <v>-1.919107141366201E-10</v>
      </c>
      <c r="GK410">
        <v>-0.1688837207721138</v>
      </c>
      <c r="GL410">
        <v>-0.01731051475613908</v>
      </c>
      <c r="GM410">
        <v>0.001423790055903263</v>
      </c>
      <c r="GN410">
        <v>-2.424810517790065E-05</v>
      </c>
      <c r="GO410">
        <v>3</v>
      </c>
      <c r="GP410">
        <v>2318</v>
      </c>
      <c r="GQ410">
        <v>1</v>
      </c>
      <c r="GR410">
        <v>25</v>
      </c>
      <c r="GS410">
        <v>10149.3</v>
      </c>
      <c r="GT410">
        <v>10149.1</v>
      </c>
      <c r="GU410">
        <v>0.743408</v>
      </c>
      <c r="GV410">
        <v>2.23755</v>
      </c>
      <c r="GW410">
        <v>1.39648</v>
      </c>
      <c r="GX410">
        <v>2.34619</v>
      </c>
      <c r="GY410">
        <v>1.49536</v>
      </c>
      <c r="GZ410">
        <v>2.51099</v>
      </c>
      <c r="HA410">
        <v>35.4754</v>
      </c>
      <c r="HB410">
        <v>24.0525</v>
      </c>
      <c r="HC410">
        <v>18</v>
      </c>
      <c r="HD410">
        <v>529.377</v>
      </c>
      <c r="HE410">
        <v>418.935</v>
      </c>
      <c r="HF410">
        <v>14.4902</v>
      </c>
      <c r="HG410">
        <v>26.1207</v>
      </c>
      <c r="HH410">
        <v>29.9998</v>
      </c>
      <c r="HI410">
        <v>26.2006</v>
      </c>
      <c r="HJ410">
        <v>26.1647</v>
      </c>
      <c r="HK410">
        <v>14.829</v>
      </c>
      <c r="HL410">
        <v>38.1542</v>
      </c>
      <c r="HM410">
        <v>23.234</v>
      </c>
      <c r="HN410">
        <v>14.4815</v>
      </c>
      <c r="HO410">
        <v>266.312</v>
      </c>
      <c r="HP410">
        <v>8.861689999999999</v>
      </c>
      <c r="HQ410">
        <v>101.111</v>
      </c>
      <c r="HR410">
        <v>101.023</v>
      </c>
    </row>
    <row r="411" spans="1:226">
      <c r="A411">
        <v>395</v>
      </c>
      <c r="B411">
        <v>1679432589.6</v>
      </c>
      <c r="C411">
        <v>10676.5</v>
      </c>
      <c r="D411" t="s">
        <v>1151</v>
      </c>
      <c r="E411" t="s">
        <v>1152</v>
      </c>
      <c r="F411">
        <v>5</v>
      </c>
      <c r="G411" t="s">
        <v>1132</v>
      </c>
      <c r="H411" t="s">
        <v>354</v>
      </c>
      <c r="I411">
        <v>1679432581.814285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283.6458763904952</v>
      </c>
      <c r="AK411">
        <v>297.5598848484848</v>
      </c>
      <c r="AL411">
        <v>-3.315928440130438</v>
      </c>
      <c r="AM411">
        <v>64.8747271085409</v>
      </c>
      <c r="AN411">
        <f>(AP411 - AO411 + BO411*1E3/(8.314*(BQ411+273.15)) * AR411/BN411 * AQ411) * BN411/(100*BB411) * 1000/(1000 - AP411)</f>
        <v>0</v>
      </c>
      <c r="AO411">
        <v>8.769335823545342</v>
      </c>
      <c r="AP411">
        <v>9.409090219780225</v>
      </c>
      <c r="AQ411">
        <v>-0.0001719120574504501</v>
      </c>
      <c r="AR411">
        <v>95.18165394641026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2.18</v>
      </c>
      <c r="BC411">
        <v>0.5</v>
      </c>
      <c r="BD411" t="s">
        <v>355</v>
      </c>
      <c r="BE411">
        <v>2</v>
      </c>
      <c r="BF411" t="b">
        <v>1</v>
      </c>
      <c r="BG411">
        <v>1679432581.814285</v>
      </c>
      <c r="BH411">
        <v>318.6669642857142</v>
      </c>
      <c r="BI411">
        <v>297.8222857142858</v>
      </c>
      <c r="BJ411">
        <v>9.408116428571429</v>
      </c>
      <c r="BK411">
        <v>8.7740025</v>
      </c>
      <c r="BL411">
        <v>321.5078928571428</v>
      </c>
      <c r="BM411">
        <v>9.633306071428573</v>
      </c>
      <c r="BN411">
        <v>500.06025</v>
      </c>
      <c r="BO411">
        <v>89.76749642857142</v>
      </c>
      <c r="BP411">
        <v>0.1000243857142857</v>
      </c>
      <c r="BQ411">
        <v>19.86041785714286</v>
      </c>
      <c r="BR411">
        <v>20.00990714285714</v>
      </c>
      <c r="BS411">
        <v>999.9000000000002</v>
      </c>
      <c r="BT411">
        <v>0</v>
      </c>
      <c r="BU411">
        <v>0</v>
      </c>
      <c r="BV411">
        <v>9999.137142857144</v>
      </c>
      <c r="BW411">
        <v>0</v>
      </c>
      <c r="BX411">
        <v>13.33968571428571</v>
      </c>
      <c r="BY411">
        <v>20.84452857142857</v>
      </c>
      <c r="BZ411">
        <v>321.6934285714286</v>
      </c>
      <c r="CA411">
        <v>300.4583571428571</v>
      </c>
      <c r="CB411">
        <v>0.6341135357142857</v>
      </c>
      <c r="CC411">
        <v>297.8222857142858</v>
      </c>
      <c r="CD411">
        <v>8.7740025</v>
      </c>
      <c r="CE411">
        <v>0.8445431071428571</v>
      </c>
      <c r="CF411">
        <v>0.7876203214285714</v>
      </c>
      <c r="CG411">
        <v>4.478873214285715</v>
      </c>
      <c r="CH411">
        <v>3.486095714285714</v>
      </c>
      <c r="CI411">
        <v>1999.971785714286</v>
      </c>
      <c r="CJ411">
        <v>0.9799972499999997</v>
      </c>
      <c r="CK411">
        <v>0.02000285000000001</v>
      </c>
      <c r="CL411">
        <v>0</v>
      </c>
      <c r="CM411">
        <v>2.2273</v>
      </c>
      <c r="CN411">
        <v>0</v>
      </c>
      <c r="CO411">
        <v>3900.664285714286</v>
      </c>
      <c r="CP411">
        <v>16749.20357142857</v>
      </c>
      <c r="CQ411">
        <v>40.29667857142857</v>
      </c>
      <c r="CR411">
        <v>41.78321428571428</v>
      </c>
      <c r="CS411">
        <v>40.34575</v>
      </c>
      <c r="CT411">
        <v>41.07346428571427</v>
      </c>
      <c r="CU411">
        <v>38.85017857142856</v>
      </c>
      <c r="CV411">
        <v>1959.966785714286</v>
      </c>
      <c r="CW411">
        <v>40.00535714285714</v>
      </c>
      <c r="CX411">
        <v>0</v>
      </c>
      <c r="CY411">
        <v>1679432597.1</v>
      </c>
      <c r="CZ411">
        <v>0</v>
      </c>
      <c r="DA411">
        <v>0</v>
      </c>
      <c r="DB411" t="s">
        <v>356</v>
      </c>
      <c r="DC411">
        <v>1678823626.5</v>
      </c>
      <c r="DD411">
        <v>1678823640.5</v>
      </c>
      <c r="DE411">
        <v>0</v>
      </c>
      <c r="DF411">
        <v>1.239</v>
      </c>
      <c r="DG411">
        <v>0.006</v>
      </c>
      <c r="DH411">
        <v>-2.298</v>
      </c>
      <c r="DI411">
        <v>-0.146</v>
      </c>
      <c r="DJ411">
        <v>420</v>
      </c>
      <c r="DK411">
        <v>21</v>
      </c>
      <c r="DL411">
        <v>0.57</v>
      </c>
      <c r="DM411">
        <v>0.05</v>
      </c>
      <c r="DN411">
        <v>20.7423075</v>
      </c>
      <c r="DO411">
        <v>2.350630018761671</v>
      </c>
      <c r="DP411">
        <v>0.2328124753825491</v>
      </c>
      <c r="DQ411">
        <v>0</v>
      </c>
      <c r="DR411">
        <v>0.63124465</v>
      </c>
      <c r="DS411">
        <v>-0.04753897936210205</v>
      </c>
      <c r="DT411">
        <v>0.02181473923010541</v>
      </c>
      <c r="DU411">
        <v>1</v>
      </c>
      <c r="DV411">
        <v>1</v>
      </c>
      <c r="DW411">
        <v>2</v>
      </c>
      <c r="DX411" t="s">
        <v>357</v>
      </c>
      <c r="DY411">
        <v>2.9836</v>
      </c>
      <c r="DZ411">
        <v>2.71554</v>
      </c>
      <c r="EA411">
        <v>0.0710667</v>
      </c>
      <c r="EB411">
        <v>0.0656558</v>
      </c>
      <c r="EC411">
        <v>0.0544894</v>
      </c>
      <c r="ED411">
        <v>0.0504877</v>
      </c>
      <c r="EE411">
        <v>29553.7</v>
      </c>
      <c r="EF411">
        <v>29824.5</v>
      </c>
      <c r="EG411">
        <v>29566.1</v>
      </c>
      <c r="EH411">
        <v>29518.8</v>
      </c>
      <c r="EI411">
        <v>37056.5</v>
      </c>
      <c r="EJ411">
        <v>37275.5</v>
      </c>
      <c r="EK411">
        <v>41649.4</v>
      </c>
      <c r="EL411">
        <v>42062.9</v>
      </c>
      <c r="EM411">
        <v>1.9779</v>
      </c>
      <c r="EN411">
        <v>1.87095</v>
      </c>
      <c r="EO411">
        <v>0.0222847</v>
      </c>
      <c r="EP411">
        <v>0</v>
      </c>
      <c r="EQ411">
        <v>19.6445</v>
      </c>
      <c r="ER411">
        <v>999.9</v>
      </c>
      <c r="ES411">
        <v>33.5</v>
      </c>
      <c r="ET411">
        <v>30.6</v>
      </c>
      <c r="EU411">
        <v>16.4554</v>
      </c>
      <c r="EV411">
        <v>63.1276</v>
      </c>
      <c r="EW411">
        <v>33.4014</v>
      </c>
      <c r="EX411">
        <v>1</v>
      </c>
      <c r="EY411">
        <v>-0.0897104</v>
      </c>
      <c r="EZ411">
        <v>4.69251</v>
      </c>
      <c r="FA411">
        <v>20.2821</v>
      </c>
      <c r="FB411">
        <v>5.21999</v>
      </c>
      <c r="FC411">
        <v>12.0113</v>
      </c>
      <c r="FD411">
        <v>4.99055</v>
      </c>
      <c r="FE411">
        <v>3.28853</v>
      </c>
      <c r="FF411">
        <v>9999</v>
      </c>
      <c r="FG411">
        <v>9999</v>
      </c>
      <c r="FH411">
        <v>9999</v>
      </c>
      <c r="FI411">
        <v>999.9</v>
      </c>
      <c r="FJ411">
        <v>1.86737</v>
      </c>
      <c r="FK411">
        <v>1.86646</v>
      </c>
      <c r="FL411">
        <v>1.86591</v>
      </c>
      <c r="FM411">
        <v>1.86584</v>
      </c>
      <c r="FN411">
        <v>1.86768</v>
      </c>
      <c r="FO411">
        <v>1.87015</v>
      </c>
      <c r="FP411">
        <v>1.8688</v>
      </c>
      <c r="FQ411">
        <v>1.87026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-2.766</v>
      </c>
      <c r="GF411">
        <v>-0.2252</v>
      </c>
      <c r="GG411">
        <v>-1.841240210434717</v>
      </c>
      <c r="GH411">
        <v>-0.003310856085068561</v>
      </c>
      <c r="GI411">
        <v>6.863268723063948E-07</v>
      </c>
      <c r="GJ411">
        <v>-1.919107141366201E-10</v>
      </c>
      <c r="GK411">
        <v>-0.1688837207721138</v>
      </c>
      <c r="GL411">
        <v>-0.01731051475613908</v>
      </c>
      <c r="GM411">
        <v>0.001423790055903263</v>
      </c>
      <c r="GN411">
        <v>-2.424810517790065E-05</v>
      </c>
      <c r="GO411">
        <v>3</v>
      </c>
      <c r="GP411">
        <v>2318</v>
      </c>
      <c r="GQ411">
        <v>1</v>
      </c>
      <c r="GR411">
        <v>25</v>
      </c>
      <c r="GS411">
        <v>10149.4</v>
      </c>
      <c r="GT411">
        <v>10149.2</v>
      </c>
      <c r="GU411">
        <v>0.710449</v>
      </c>
      <c r="GV411">
        <v>2.24365</v>
      </c>
      <c r="GW411">
        <v>1.39771</v>
      </c>
      <c r="GX411">
        <v>2.34619</v>
      </c>
      <c r="GY411">
        <v>1.49536</v>
      </c>
      <c r="GZ411">
        <v>2.50366</v>
      </c>
      <c r="HA411">
        <v>35.4754</v>
      </c>
      <c r="HB411">
        <v>24.0525</v>
      </c>
      <c r="HC411">
        <v>18</v>
      </c>
      <c r="HD411">
        <v>529.713</v>
      </c>
      <c r="HE411">
        <v>419.09</v>
      </c>
      <c r="HF411">
        <v>14.48</v>
      </c>
      <c r="HG411">
        <v>26.1172</v>
      </c>
      <c r="HH411">
        <v>29.9998</v>
      </c>
      <c r="HI411">
        <v>26.1976</v>
      </c>
      <c r="HJ411">
        <v>26.1621</v>
      </c>
      <c r="HK411">
        <v>14.1003</v>
      </c>
      <c r="HL411">
        <v>38.1542</v>
      </c>
      <c r="HM411">
        <v>22.8562</v>
      </c>
      <c r="HN411">
        <v>14.4755</v>
      </c>
      <c r="HO411">
        <v>246.26</v>
      </c>
      <c r="HP411">
        <v>8.85754</v>
      </c>
      <c r="HQ411">
        <v>101.111</v>
      </c>
      <c r="HR411">
        <v>101.023</v>
      </c>
    </row>
    <row r="412" spans="1:226">
      <c r="A412">
        <v>396</v>
      </c>
      <c r="B412">
        <v>1679432594.6</v>
      </c>
      <c r="C412">
        <v>10681.5</v>
      </c>
      <c r="D412" t="s">
        <v>1153</v>
      </c>
      <c r="E412" t="s">
        <v>1154</v>
      </c>
      <c r="F412">
        <v>5</v>
      </c>
      <c r="G412" t="s">
        <v>1132</v>
      </c>
      <c r="H412" t="s">
        <v>354</v>
      </c>
      <c r="I412">
        <v>1679432587.1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266.9883331814985</v>
      </c>
      <c r="AK412">
        <v>280.9547636363637</v>
      </c>
      <c r="AL412">
        <v>-3.321722457495771</v>
      </c>
      <c r="AM412">
        <v>64.8747271085409</v>
      </c>
      <c r="AN412">
        <f>(AP412 - AO412 + BO412*1E3/(8.314*(BQ412+273.15)) * AR412/BN412 * AQ412) * BN412/(100*BB412) * 1000/(1000 - AP412)</f>
        <v>0</v>
      </c>
      <c r="AO412">
        <v>8.826429653480623</v>
      </c>
      <c r="AP412">
        <v>9.427997252747257</v>
      </c>
      <c r="AQ412">
        <v>0.0003805657051448488</v>
      </c>
      <c r="AR412">
        <v>95.18165394641026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2.18</v>
      </c>
      <c r="BC412">
        <v>0.5</v>
      </c>
      <c r="BD412" t="s">
        <v>355</v>
      </c>
      <c r="BE412">
        <v>2</v>
      </c>
      <c r="BF412" t="b">
        <v>1</v>
      </c>
      <c r="BG412">
        <v>1679432587.1</v>
      </c>
      <c r="BH412">
        <v>301.3235555555556</v>
      </c>
      <c r="BI412">
        <v>280.3142592592592</v>
      </c>
      <c r="BJ412">
        <v>9.410638518518519</v>
      </c>
      <c r="BK412">
        <v>8.797463333333335</v>
      </c>
      <c r="BL412">
        <v>304.1134074074075</v>
      </c>
      <c r="BM412">
        <v>9.635819259259259</v>
      </c>
      <c r="BN412">
        <v>500.0394074074073</v>
      </c>
      <c r="BO412">
        <v>89.76691111111113</v>
      </c>
      <c r="BP412">
        <v>0.09993825925925925</v>
      </c>
      <c r="BQ412">
        <v>19.86183333333333</v>
      </c>
      <c r="BR412">
        <v>20.00883703703704</v>
      </c>
      <c r="BS412">
        <v>999.9000000000001</v>
      </c>
      <c r="BT412">
        <v>0</v>
      </c>
      <c r="BU412">
        <v>0</v>
      </c>
      <c r="BV412">
        <v>10010.09962962963</v>
      </c>
      <c r="BW412">
        <v>0</v>
      </c>
      <c r="BX412">
        <v>13.34245925925926</v>
      </c>
      <c r="BY412">
        <v>21.00916666666667</v>
      </c>
      <c r="BZ412">
        <v>304.1859259259259</v>
      </c>
      <c r="CA412">
        <v>282.8019259259259</v>
      </c>
      <c r="CB412">
        <v>0.6131749999999999</v>
      </c>
      <c r="CC412">
        <v>280.3142592592592</v>
      </c>
      <c r="CD412">
        <v>8.797463333333335</v>
      </c>
      <c r="CE412">
        <v>0.844763888888889</v>
      </c>
      <c r="CF412">
        <v>0.7897211111111112</v>
      </c>
      <c r="CG412">
        <v>4.482605555555556</v>
      </c>
      <c r="CH412">
        <v>3.523825555555555</v>
      </c>
      <c r="CI412">
        <v>1999.968148148148</v>
      </c>
      <c r="CJ412">
        <v>0.9799983333333334</v>
      </c>
      <c r="CK412">
        <v>0.02000177777777778</v>
      </c>
      <c r="CL412">
        <v>0</v>
      </c>
      <c r="CM412">
        <v>2.24772962962963</v>
      </c>
      <c r="CN412">
        <v>0</v>
      </c>
      <c r="CO412">
        <v>3896.991851851852</v>
      </c>
      <c r="CP412">
        <v>16749.17777777778</v>
      </c>
      <c r="CQ412">
        <v>40.37940740740741</v>
      </c>
      <c r="CR412">
        <v>41.85848148148147</v>
      </c>
      <c r="CS412">
        <v>40.42344444444444</v>
      </c>
      <c r="CT412">
        <v>41.16185185185185</v>
      </c>
      <c r="CU412">
        <v>38.92562962962963</v>
      </c>
      <c r="CV412">
        <v>1959.966296296296</v>
      </c>
      <c r="CW412">
        <v>40.00222222222222</v>
      </c>
      <c r="CX412">
        <v>0</v>
      </c>
      <c r="CY412">
        <v>1679432601.9</v>
      </c>
      <c r="CZ412">
        <v>0</v>
      </c>
      <c r="DA412">
        <v>0</v>
      </c>
      <c r="DB412" t="s">
        <v>356</v>
      </c>
      <c r="DC412">
        <v>1678823626.5</v>
      </c>
      <c r="DD412">
        <v>1678823640.5</v>
      </c>
      <c r="DE412">
        <v>0</v>
      </c>
      <c r="DF412">
        <v>1.239</v>
      </c>
      <c r="DG412">
        <v>0.006</v>
      </c>
      <c r="DH412">
        <v>-2.298</v>
      </c>
      <c r="DI412">
        <v>-0.146</v>
      </c>
      <c r="DJ412">
        <v>420</v>
      </c>
      <c r="DK412">
        <v>21</v>
      </c>
      <c r="DL412">
        <v>0.57</v>
      </c>
      <c r="DM412">
        <v>0.05</v>
      </c>
      <c r="DN412">
        <v>20.9164475</v>
      </c>
      <c r="DO412">
        <v>1.854818386491535</v>
      </c>
      <c r="DP412">
        <v>0.186915752395966</v>
      </c>
      <c r="DQ412">
        <v>0</v>
      </c>
      <c r="DR412">
        <v>0.6246948999999999</v>
      </c>
      <c r="DS412">
        <v>-0.2378650806754226</v>
      </c>
      <c r="DT412">
        <v>0.02513845564449017</v>
      </c>
      <c r="DU412">
        <v>0</v>
      </c>
      <c r="DV412">
        <v>0</v>
      </c>
      <c r="DW412">
        <v>2</v>
      </c>
      <c r="DX412" t="s">
        <v>381</v>
      </c>
      <c r="DY412">
        <v>2.98366</v>
      </c>
      <c r="DZ412">
        <v>2.71587</v>
      </c>
      <c r="EA412">
        <v>0.0677697</v>
      </c>
      <c r="EB412">
        <v>0.0622668</v>
      </c>
      <c r="EC412">
        <v>0.0545655</v>
      </c>
      <c r="ED412">
        <v>0.0504497</v>
      </c>
      <c r="EE412">
        <v>29658.9</v>
      </c>
      <c r="EF412">
        <v>29932.8</v>
      </c>
      <c r="EG412">
        <v>29566.4</v>
      </c>
      <c r="EH412">
        <v>29518.9</v>
      </c>
      <c r="EI412">
        <v>37054.2</v>
      </c>
      <c r="EJ412">
        <v>37277.1</v>
      </c>
      <c r="EK412">
        <v>41650.2</v>
      </c>
      <c r="EL412">
        <v>42063.1</v>
      </c>
      <c r="EM412">
        <v>1.97782</v>
      </c>
      <c r="EN412">
        <v>1.87068</v>
      </c>
      <c r="EO412">
        <v>0.0218302</v>
      </c>
      <c r="EP412">
        <v>0</v>
      </c>
      <c r="EQ412">
        <v>19.6428</v>
      </c>
      <c r="ER412">
        <v>999.9</v>
      </c>
      <c r="ES412">
        <v>33.4</v>
      </c>
      <c r="ET412">
        <v>30.6</v>
      </c>
      <c r="EU412">
        <v>16.4078</v>
      </c>
      <c r="EV412">
        <v>63.0176</v>
      </c>
      <c r="EW412">
        <v>33.5457</v>
      </c>
      <c r="EX412">
        <v>1</v>
      </c>
      <c r="EY412">
        <v>-0.09025909999999999</v>
      </c>
      <c r="EZ412">
        <v>4.70604</v>
      </c>
      <c r="FA412">
        <v>20.2819</v>
      </c>
      <c r="FB412">
        <v>5.21969</v>
      </c>
      <c r="FC412">
        <v>12.0117</v>
      </c>
      <c r="FD412">
        <v>4.99055</v>
      </c>
      <c r="FE412">
        <v>3.2885</v>
      </c>
      <c r="FF412">
        <v>9999</v>
      </c>
      <c r="FG412">
        <v>9999</v>
      </c>
      <c r="FH412">
        <v>9999</v>
      </c>
      <c r="FI412">
        <v>999.9</v>
      </c>
      <c r="FJ412">
        <v>1.86738</v>
      </c>
      <c r="FK412">
        <v>1.86646</v>
      </c>
      <c r="FL412">
        <v>1.86593</v>
      </c>
      <c r="FM412">
        <v>1.86584</v>
      </c>
      <c r="FN412">
        <v>1.86768</v>
      </c>
      <c r="FO412">
        <v>1.87014</v>
      </c>
      <c r="FP412">
        <v>1.86882</v>
      </c>
      <c r="FQ412">
        <v>1.87025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-2.717</v>
      </c>
      <c r="GF412">
        <v>-0.2251</v>
      </c>
      <c r="GG412">
        <v>-1.841240210434717</v>
      </c>
      <c r="GH412">
        <v>-0.003310856085068561</v>
      </c>
      <c r="GI412">
        <v>6.863268723063948E-07</v>
      </c>
      <c r="GJ412">
        <v>-1.919107141366201E-10</v>
      </c>
      <c r="GK412">
        <v>-0.1688837207721138</v>
      </c>
      <c r="GL412">
        <v>-0.01731051475613908</v>
      </c>
      <c r="GM412">
        <v>0.001423790055903263</v>
      </c>
      <c r="GN412">
        <v>-2.424810517790065E-05</v>
      </c>
      <c r="GO412">
        <v>3</v>
      </c>
      <c r="GP412">
        <v>2318</v>
      </c>
      <c r="GQ412">
        <v>1</v>
      </c>
      <c r="GR412">
        <v>25</v>
      </c>
      <c r="GS412">
        <v>10149.5</v>
      </c>
      <c r="GT412">
        <v>10149.2</v>
      </c>
      <c r="GU412">
        <v>0.672607</v>
      </c>
      <c r="GV412">
        <v>2.24243</v>
      </c>
      <c r="GW412">
        <v>1.39771</v>
      </c>
      <c r="GX412">
        <v>2.34497</v>
      </c>
      <c r="GY412">
        <v>1.49536</v>
      </c>
      <c r="GZ412">
        <v>2.51587</v>
      </c>
      <c r="HA412">
        <v>35.4523</v>
      </c>
      <c r="HB412">
        <v>24.0612</v>
      </c>
      <c r="HC412">
        <v>18</v>
      </c>
      <c r="HD412">
        <v>529.638</v>
      </c>
      <c r="HE412">
        <v>418.909</v>
      </c>
      <c r="HF412">
        <v>14.4711</v>
      </c>
      <c r="HG412">
        <v>26.1133</v>
      </c>
      <c r="HH412">
        <v>29.9998</v>
      </c>
      <c r="HI412">
        <v>26.1947</v>
      </c>
      <c r="HJ412">
        <v>26.1592</v>
      </c>
      <c r="HK412">
        <v>13.4264</v>
      </c>
      <c r="HL412">
        <v>38.1542</v>
      </c>
      <c r="HM412">
        <v>22.8562</v>
      </c>
      <c r="HN412">
        <v>14.4629</v>
      </c>
      <c r="HO412">
        <v>232.901</v>
      </c>
      <c r="HP412">
        <v>8.85219</v>
      </c>
      <c r="HQ412">
        <v>101.113</v>
      </c>
      <c r="HR412">
        <v>101.023</v>
      </c>
    </row>
    <row r="413" spans="1:226">
      <c r="A413">
        <v>397</v>
      </c>
      <c r="B413">
        <v>1679432599.6</v>
      </c>
      <c r="C413">
        <v>10686.5</v>
      </c>
      <c r="D413" t="s">
        <v>1155</v>
      </c>
      <c r="E413" t="s">
        <v>1156</v>
      </c>
      <c r="F413">
        <v>5</v>
      </c>
      <c r="G413" t="s">
        <v>1132</v>
      </c>
      <c r="H413" t="s">
        <v>354</v>
      </c>
      <c r="I413">
        <v>1679432591.814285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250.3732850998003</v>
      </c>
      <c r="AK413">
        <v>264.4510060606061</v>
      </c>
      <c r="AL413">
        <v>-3.300358453006986</v>
      </c>
      <c r="AM413">
        <v>64.8747271085409</v>
      </c>
      <c r="AN413">
        <f>(AP413 - AO413 + BO413*1E3/(8.314*(BQ413+273.15)) * AR413/BN413 * AQ413) * BN413/(100*BB413) * 1000/(1000 - AP413)</f>
        <v>0</v>
      </c>
      <c r="AO413">
        <v>8.808858561800227</v>
      </c>
      <c r="AP413">
        <v>9.427287362637374</v>
      </c>
      <c r="AQ413">
        <v>0.0001727547673358286</v>
      </c>
      <c r="AR413">
        <v>95.18165394641026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2.18</v>
      </c>
      <c r="BC413">
        <v>0.5</v>
      </c>
      <c r="BD413" t="s">
        <v>355</v>
      </c>
      <c r="BE413">
        <v>2</v>
      </c>
      <c r="BF413" t="b">
        <v>1</v>
      </c>
      <c r="BG413">
        <v>1679432591.814285</v>
      </c>
      <c r="BH413">
        <v>285.8445714285714</v>
      </c>
      <c r="BI413">
        <v>264.7211785714286</v>
      </c>
      <c r="BJ413">
        <v>9.418207857142857</v>
      </c>
      <c r="BK413">
        <v>8.806080714285715</v>
      </c>
      <c r="BL413">
        <v>288.5886428571429</v>
      </c>
      <c r="BM413">
        <v>9.643362857142856</v>
      </c>
      <c r="BN413">
        <v>500.0533928571427</v>
      </c>
      <c r="BO413">
        <v>89.76598571428572</v>
      </c>
      <c r="BP413">
        <v>0.09997225714285714</v>
      </c>
      <c r="BQ413">
        <v>19.86290714285714</v>
      </c>
      <c r="BR413">
        <v>20.01151785714286</v>
      </c>
      <c r="BS413">
        <v>999.9000000000002</v>
      </c>
      <c r="BT413">
        <v>0</v>
      </c>
      <c r="BU413">
        <v>0</v>
      </c>
      <c r="BV413">
        <v>10013.06321428571</v>
      </c>
      <c r="BW413">
        <v>0</v>
      </c>
      <c r="BX413">
        <v>13.34813214285714</v>
      </c>
      <c r="BY413">
        <v>21.12335357142857</v>
      </c>
      <c r="BZ413">
        <v>288.5621428571429</v>
      </c>
      <c r="CA413">
        <v>267.0728928571429</v>
      </c>
      <c r="CB413">
        <v>0.6121264999999999</v>
      </c>
      <c r="CC413">
        <v>264.7211785714286</v>
      </c>
      <c r="CD413">
        <v>8.806080714285715</v>
      </c>
      <c r="CE413">
        <v>0.8454346071428571</v>
      </c>
      <c r="CF413">
        <v>0.7904865357142857</v>
      </c>
      <c r="CG413">
        <v>4.493940357142857</v>
      </c>
      <c r="CH413">
        <v>3.537575357142857</v>
      </c>
      <c r="CI413">
        <v>1999.963571428572</v>
      </c>
      <c r="CJ413">
        <v>0.979999285714286</v>
      </c>
      <c r="CK413">
        <v>0.02000085714285714</v>
      </c>
      <c r="CL413">
        <v>0</v>
      </c>
      <c r="CM413">
        <v>2.300342857142857</v>
      </c>
      <c r="CN413">
        <v>0</v>
      </c>
      <c r="CO413">
        <v>3893.544285714287</v>
      </c>
      <c r="CP413">
        <v>16749.15357142857</v>
      </c>
      <c r="CQ413">
        <v>40.45071428571428</v>
      </c>
      <c r="CR413">
        <v>41.92164285714286</v>
      </c>
      <c r="CS413">
        <v>40.48857142857143</v>
      </c>
      <c r="CT413">
        <v>41.23417857142856</v>
      </c>
      <c r="CU413">
        <v>38.99517857142857</v>
      </c>
      <c r="CV413">
        <v>1959.962857142857</v>
      </c>
      <c r="CW413">
        <v>40.00071428571429</v>
      </c>
      <c r="CX413">
        <v>0</v>
      </c>
      <c r="CY413">
        <v>1679432606.7</v>
      </c>
      <c r="CZ413">
        <v>0</v>
      </c>
      <c r="DA413">
        <v>0</v>
      </c>
      <c r="DB413" t="s">
        <v>356</v>
      </c>
      <c r="DC413">
        <v>1678823626.5</v>
      </c>
      <c r="DD413">
        <v>1678823640.5</v>
      </c>
      <c r="DE413">
        <v>0</v>
      </c>
      <c r="DF413">
        <v>1.239</v>
      </c>
      <c r="DG413">
        <v>0.006</v>
      </c>
      <c r="DH413">
        <v>-2.298</v>
      </c>
      <c r="DI413">
        <v>-0.146</v>
      </c>
      <c r="DJ413">
        <v>420</v>
      </c>
      <c r="DK413">
        <v>21</v>
      </c>
      <c r="DL413">
        <v>0.57</v>
      </c>
      <c r="DM413">
        <v>0.05</v>
      </c>
      <c r="DN413">
        <v>21.0416</v>
      </c>
      <c r="DO413">
        <v>1.420174912892013</v>
      </c>
      <c r="DP413">
        <v>0.1463349332282858</v>
      </c>
      <c r="DQ413">
        <v>0</v>
      </c>
      <c r="DR413">
        <v>0.6177991219512196</v>
      </c>
      <c r="DS413">
        <v>-0.07811765853658646</v>
      </c>
      <c r="DT413">
        <v>0.01838943734891087</v>
      </c>
      <c r="DU413">
        <v>1</v>
      </c>
      <c r="DV413">
        <v>1</v>
      </c>
      <c r="DW413">
        <v>2</v>
      </c>
      <c r="DX413" t="s">
        <v>357</v>
      </c>
      <c r="DY413">
        <v>2.98386</v>
      </c>
      <c r="DZ413">
        <v>2.71573</v>
      </c>
      <c r="EA413">
        <v>0.0644163</v>
      </c>
      <c r="EB413">
        <v>0.0587977</v>
      </c>
      <c r="EC413">
        <v>0.0545596</v>
      </c>
      <c r="ED413">
        <v>0.0503882</v>
      </c>
      <c r="EE413">
        <v>29766.1</v>
      </c>
      <c r="EF413">
        <v>30043.5</v>
      </c>
      <c r="EG413">
        <v>29566.9</v>
      </c>
      <c r="EH413">
        <v>29518.9</v>
      </c>
      <c r="EI413">
        <v>37054.6</v>
      </c>
      <c r="EJ413">
        <v>37279.1</v>
      </c>
      <c r="EK413">
        <v>41650.5</v>
      </c>
      <c r="EL413">
        <v>42062.7</v>
      </c>
      <c r="EM413">
        <v>1.97755</v>
      </c>
      <c r="EN413">
        <v>1.87042</v>
      </c>
      <c r="EO413">
        <v>0.0231154</v>
      </c>
      <c r="EP413">
        <v>0</v>
      </c>
      <c r="EQ413">
        <v>19.6411</v>
      </c>
      <c r="ER413">
        <v>999.9</v>
      </c>
      <c r="ES413">
        <v>33.3</v>
      </c>
      <c r="ET413">
        <v>30.6</v>
      </c>
      <c r="EU413">
        <v>16.3568</v>
      </c>
      <c r="EV413">
        <v>62.9075</v>
      </c>
      <c r="EW413">
        <v>33.2572</v>
      </c>
      <c r="EX413">
        <v>1</v>
      </c>
      <c r="EY413">
        <v>-0.0902439</v>
      </c>
      <c r="EZ413">
        <v>4.71145</v>
      </c>
      <c r="FA413">
        <v>20.2818</v>
      </c>
      <c r="FB413">
        <v>5.21999</v>
      </c>
      <c r="FC413">
        <v>12.012</v>
      </c>
      <c r="FD413">
        <v>4.9907</v>
      </c>
      <c r="FE413">
        <v>3.28848</v>
      </c>
      <c r="FF413">
        <v>9999</v>
      </c>
      <c r="FG413">
        <v>9999</v>
      </c>
      <c r="FH413">
        <v>9999</v>
      </c>
      <c r="FI413">
        <v>999.9</v>
      </c>
      <c r="FJ413">
        <v>1.86737</v>
      </c>
      <c r="FK413">
        <v>1.86645</v>
      </c>
      <c r="FL413">
        <v>1.86592</v>
      </c>
      <c r="FM413">
        <v>1.86584</v>
      </c>
      <c r="FN413">
        <v>1.86768</v>
      </c>
      <c r="FO413">
        <v>1.87015</v>
      </c>
      <c r="FP413">
        <v>1.86888</v>
      </c>
      <c r="FQ413">
        <v>1.87027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-2.668</v>
      </c>
      <c r="GF413">
        <v>-0.2251</v>
      </c>
      <c r="GG413">
        <v>-1.841240210434717</v>
      </c>
      <c r="GH413">
        <v>-0.003310856085068561</v>
      </c>
      <c r="GI413">
        <v>6.863268723063948E-07</v>
      </c>
      <c r="GJ413">
        <v>-1.919107141366201E-10</v>
      </c>
      <c r="GK413">
        <v>-0.1688837207721138</v>
      </c>
      <c r="GL413">
        <v>-0.01731051475613908</v>
      </c>
      <c r="GM413">
        <v>0.001423790055903263</v>
      </c>
      <c r="GN413">
        <v>-2.424810517790065E-05</v>
      </c>
      <c r="GO413">
        <v>3</v>
      </c>
      <c r="GP413">
        <v>2318</v>
      </c>
      <c r="GQ413">
        <v>1</v>
      </c>
      <c r="GR413">
        <v>25</v>
      </c>
      <c r="GS413">
        <v>10149.6</v>
      </c>
      <c r="GT413">
        <v>10149.3</v>
      </c>
      <c r="GU413">
        <v>0.639648</v>
      </c>
      <c r="GV413">
        <v>2.23999</v>
      </c>
      <c r="GW413">
        <v>1.39648</v>
      </c>
      <c r="GX413">
        <v>2.34497</v>
      </c>
      <c r="GY413">
        <v>1.49536</v>
      </c>
      <c r="GZ413">
        <v>2.51099</v>
      </c>
      <c r="HA413">
        <v>35.4754</v>
      </c>
      <c r="HB413">
        <v>24.0525</v>
      </c>
      <c r="HC413">
        <v>18</v>
      </c>
      <c r="HD413">
        <v>529.428</v>
      </c>
      <c r="HE413">
        <v>418.739</v>
      </c>
      <c r="HF413">
        <v>14.4596</v>
      </c>
      <c r="HG413">
        <v>26.1104</v>
      </c>
      <c r="HH413">
        <v>29.9999</v>
      </c>
      <c r="HI413">
        <v>26.1917</v>
      </c>
      <c r="HJ413">
        <v>26.1559</v>
      </c>
      <c r="HK413">
        <v>12.688</v>
      </c>
      <c r="HL413">
        <v>38.1542</v>
      </c>
      <c r="HM413">
        <v>22.8562</v>
      </c>
      <c r="HN413">
        <v>14.454</v>
      </c>
      <c r="HO413">
        <v>212.868</v>
      </c>
      <c r="HP413">
        <v>8.85219</v>
      </c>
      <c r="HQ413">
        <v>101.114</v>
      </c>
      <c r="HR413">
        <v>101.023</v>
      </c>
    </row>
    <row r="414" spans="1:226">
      <c r="A414">
        <v>398</v>
      </c>
      <c r="B414">
        <v>1679432604.6</v>
      </c>
      <c r="C414">
        <v>10691.5</v>
      </c>
      <c r="D414" t="s">
        <v>1157</v>
      </c>
      <c r="E414" t="s">
        <v>1158</v>
      </c>
      <c r="F414">
        <v>5</v>
      </c>
      <c r="G414" t="s">
        <v>1132</v>
      </c>
      <c r="H414" t="s">
        <v>354</v>
      </c>
      <c r="I414">
        <v>1679432597.1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233.5616735982685</v>
      </c>
      <c r="AK414">
        <v>247.8604909090909</v>
      </c>
      <c r="AL414">
        <v>-3.308020453596838</v>
      </c>
      <c r="AM414">
        <v>64.8747271085409</v>
      </c>
      <c r="AN414">
        <f>(AP414 - AO414 + BO414*1E3/(8.314*(BQ414+273.15)) * AR414/BN414 * AQ414) * BN414/(100*BB414) * 1000/(1000 - AP414)</f>
        <v>0</v>
      </c>
      <c r="AO414">
        <v>8.801105528212242</v>
      </c>
      <c r="AP414">
        <v>9.425803736263742</v>
      </c>
      <c r="AQ414">
        <v>-4.727531432009444E-05</v>
      </c>
      <c r="AR414">
        <v>95.18165394641026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2.18</v>
      </c>
      <c r="BC414">
        <v>0.5</v>
      </c>
      <c r="BD414" t="s">
        <v>355</v>
      </c>
      <c r="BE414">
        <v>2</v>
      </c>
      <c r="BF414" t="b">
        <v>1</v>
      </c>
      <c r="BG414">
        <v>1679432597.1</v>
      </c>
      <c r="BH414">
        <v>268.4854074074074</v>
      </c>
      <c r="BI414">
        <v>247.2167037037037</v>
      </c>
      <c r="BJ414">
        <v>9.425573333333332</v>
      </c>
      <c r="BK414">
        <v>8.809865925925926</v>
      </c>
      <c r="BL414">
        <v>271.1778148148148</v>
      </c>
      <c r="BM414">
        <v>9.650703333333333</v>
      </c>
      <c r="BN414">
        <v>500.0436296296296</v>
      </c>
      <c r="BO414">
        <v>89.76477407407408</v>
      </c>
      <c r="BP414">
        <v>0.09998002962962962</v>
      </c>
      <c r="BQ414">
        <v>19.86496296296296</v>
      </c>
      <c r="BR414">
        <v>20.01415555555556</v>
      </c>
      <c r="BS414">
        <v>999.9000000000001</v>
      </c>
      <c r="BT414">
        <v>0</v>
      </c>
      <c r="BU414">
        <v>0</v>
      </c>
      <c r="BV414">
        <v>10008.28962962963</v>
      </c>
      <c r="BW414">
        <v>0</v>
      </c>
      <c r="BX414">
        <v>13.35292962962963</v>
      </c>
      <c r="BY414">
        <v>21.26877037037037</v>
      </c>
      <c r="BZ414">
        <v>271.0401851851852</v>
      </c>
      <c r="CA414">
        <v>249.414</v>
      </c>
      <c r="CB414">
        <v>0.6157066666666666</v>
      </c>
      <c r="CC414">
        <v>247.2167037037037</v>
      </c>
      <c r="CD414">
        <v>8.809865925925926</v>
      </c>
      <c r="CE414">
        <v>0.8460844444444445</v>
      </c>
      <c r="CF414">
        <v>0.7908157407407408</v>
      </c>
      <c r="CG414">
        <v>4.504922222222222</v>
      </c>
      <c r="CH414">
        <v>3.543495555555555</v>
      </c>
      <c r="CI414">
        <v>1999.968518518518</v>
      </c>
      <c r="CJ414">
        <v>0.9800003333333336</v>
      </c>
      <c r="CK414">
        <v>0.01999984444444445</v>
      </c>
      <c r="CL414">
        <v>0</v>
      </c>
      <c r="CM414">
        <v>2.280037037037037</v>
      </c>
      <c r="CN414">
        <v>0</v>
      </c>
      <c r="CO414">
        <v>3889.522592592592</v>
      </c>
      <c r="CP414">
        <v>16749.2</v>
      </c>
      <c r="CQ414">
        <v>40.53685185185185</v>
      </c>
      <c r="CR414">
        <v>41.98355555555555</v>
      </c>
      <c r="CS414">
        <v>40.56692592592591</v>
      </c>
      <c r="CT414">
        <v>41.29844444444444</v>
      </c>
      <c r="CU414">
        <v>39.05533333333333</v>
      </c>
      <c r="CV414">
        <v>1959.968148148148</v>
      </c>
      <c r="CW414">
        <v>40.00037037037037</v>
      </c>
      <c r="CX414">
        <v>0</v>
      </c>
      <c r="CY414">
        <v>1679432611.5</v>
      </c>
      <c r="CZ414">
        <v>0</v>
      </c>
      <c r="DA414">
        <v>0</v>
      </c>
      <c r="DB414" t="s">
        <v>356</v>
      </c>
      <c r="DC414">
        <v>1678823626.5</v>
      </c>
      <c r="DD414">
        <v>1678823640.5</v>
      </c>
      <c r="DE414">
        <v>0</v>
      </c>
      <c r="DF414">
        <v>1.239</v>
      </c>
      <c r="DG414">
        <v>0.006</v>
      </c>
      <c r="DH414">
        <v>-2.298</v>
      </c>
      <c r="DI414">
        <v>-0.146</v>
      </c>
      <c r="DJ414">
        <v>420</v>
      </c>
      <c r="DK414">
        <v>21</v>
      </c>
      <c r="DL414">
        <v>0.57</v>
      </c>
      <c r="DM414">
        <v>0.05</v>
      </c>
      <c r="DN414">
        <v>21.17649268292683</v>
      </c>
      <c r="DO414">
        <v>1.718270383275322</v>
      </c>
      <c r="DP414">
        <v>0.1743501486569609</v>
      </c>
      <c r="DQ414">
        <v>0</v>
      </c>
      <c r="DR414">
        <v>0.6159469756097562</v>
      </c>
      <c r="DS414">
        <v>0.03392830662021074</v>
      </c>
      <c r="DT414">
        <v>0.01672469871322606</v>
      </c>
      <c r="DU414">
        <v>1</v>
      </c>
      <c r="DV414">
        <v>1</v>
      </c>
      <c r="DW414">
        <v>2</v>
      </c>
      <c r="DX414" t="s">
        <v>357</v>
      </c>
      <c r="DY414">
        <v>2.9836</v>
      </c>
      <c r="DZ414">
        <v>2.71561</v>
      </c>
      <c r="EA414">
        <v>0.0609691</v>
      </c>
      <c r="EB414">
        <v>0.0552569</v>
      </c>
      <c r="EC414">
        <v>0.0545483</v>
      </c>
      <c r="ED414">
        <v>0.0503411</v>
      </c>
      <c r="EE414">
        <v>29875.6</v>
      </c>
      <c r="EF414">
        <v>30156.4</v>
      </c>
      <c r="EG414">
        <v>29566.7</v>
      </c>
      <c r="EH414">
        <v>29518.7</v>
      </c>
      <c r="EI414">
        <v>37054.9</v>
      </c>
      <c r="EJ414">
        <v>37280.6</v>
      </c>
      <c r="EK414">
        <v>41650.4</v>
      </c>
      <c r="EL414">
        <v>42062.4</v>
      </c>
      <c r="EM414">
        <v>1.97722</v>
      </c>
      <c r="EN414">
        <v>1.87045</v>
      </c>
      <c r="EO414">
        <v>0.0225231</v>
      </c>
      <c r="EP414">
        <v>0</v>
      </c>
      <c r="EQ414">
        <v>19.6394</v>
      </c>
      <c r="ER414">
        <v>999.9</v>
      </c>
      <c r="ES414">
        <v>33.3</v>
      </c>
      <c r="ET414">
        <v>30.6</v>
      </c>
      <c r="EU414">
        <v>16.358</v>
      </c>
      <c r="EV414">
        <v>63.0975</v>
      </c>
      <c r="EW414">
        <v>33.6779</v>
      </c>
      <c r="EX414">
        <v>1</v>
      </c>
      <c r="EY414">
        <v>-0.090282</v>
      </c>
      <c r="EZ414">
        <v>4.7487</v>
      </c>
      <c r="FA414">
        <v>20.2786</v>
      </c>
      <c r="FB414">
        <v>5.22014</v>
      </c>
      <c r="FC414">
        <v>12.0111</v>
      </c>
      <c r="FD414">
        <v>4.99045</v>
      </c>
      <c r="FE414">
        <v>3.28853</v>
      </c>
      <c r="FF414">
        <v>9999</v>
      </c>
      <c r="FG414">
        <v>9999</v>
      </c>
      <c r="FH414">
        <v>9999</v>
      </c>
      <c r="FI414">
        <v>999.9</v>
      </c>
      <c r="FJ414">
        <v>1.86739</v>
      </c>
      <c r="FK414">
        <v>1.86646</v>
      </c>
      <c r="FL414">
        <v>1.86595</v>
      </c>
      <c r="FM414">
        <v>1.86584</v>
      </c>
      <c r="FN414">
        <v>1.86768</v>
      </c>
      <c r="FO414">
        <v>1.87015</v>
      </c>
      <c r="FP414">
        <v>1.86886</v>
      </c>
      <c r="FQ414">
        <v>1.87027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-2.619</v>
      </c>
      <c r="GF414">
        <v>-0.2251</v>
      </c>
      <c r="GG414">
        <v>-1.841240210434717</v>
      </c>
      <c r="GH414">
        <v>-0.003310856085068561</v>
      </c>
      <c r="GI414">
        <v>6.863268723063948E-07</v>
      </c>
      <c r="GJ414">
        <v>-1.919107141366201E-10</v>
      </c>
      <c r="GK414">
        <v>-0.1688837207721138</v>
      </c>
      <c r="GL414">
        <v>-0.01731051475613908</v>
      </c>
      <c r="GM414">
        <v>0.001423790055903263</v>
      </c>
      <c r="GN414">
        <v>-2.424810517790065E-05</v>
      </c>
      <c r="GO414">
        <v>3</v>
      </c>
      <c r="GP414">
        <v>2318</v>
      </c>
      <c r="GQ414">
        <v>1</v>
      </c>
      <c r="GR414">
        <v>25</v>
      </c>
      <c r="GS414">
        <v>10149.6</v>
      </c>
      <c r="GT414">
        <v>10149.4</v>
      </c>
      <c r="GU414">
        <v>0.601807</v>
      </c>
      <c r="GV414">
        <v>2.24609</v>
      </c>
      <c r="GW414">
        <v>1.39648</v>
      </c>
      <c r="GX414">
        <v>2.34863</v>
      </c>
      <c r="GY414">
        <v>1.49536</v>
      </c>
      <c r="GZ414">
        <v>2.54395</v>
      </c>
      <c r="HA414">
        <v>35.4523</v>
      </c>
      <c r="HB414">
        <v>24.0525</v>
      </c>
      <c r="HC414">
        <v>18</v>
      </c>
      <c r="HD414">
        <v>529.184</v>
      </c>
      <c r="HE414">
        <v>418.733</v>
      </c>
      <c r="HF414">
        <v>14.4483</v>
      </c>
      <c r="HG414">
        <v>26.1066</v>
      </c>
      <c r="HH414">
        <v>29.9999</v>
      </c>
      <c r="HI414">
        <v>26.1887</v>
      </c>
      <c r="HJ414">
        <v>26.1532</v>
      </c>
      <c r="HK414">
        <v>12.0025</v>
      </c>
      <c r="HL414">
        <v>38.1542</v>
      </c>
      <c r="HM414">
        <v>22.4751</v>
      </c>
      <c r="HN414">
        <v>14.4334</v>
      </c>
      <c r="HO414">
        <v>199.511</v>
      </c>
      <c r="HP414">
        <v>8.85219</v>
      </c>
      <c r="HQ414">
        <v>101.113</v>
      </c>
      <c r="HR414">
        <v>101.022</v>
      </c>
    </row>
    <row r="415" spans="1:226">
      <c r="A415">
        <v>399</v>
      </c>
      <c r="B415">
        <v>1679432609.6</v>
      </c>
      <c r="C415">
        <v>10696.5</v>
      </c>
      <c r="D415" t="s">
        <v>1159</v>
      </c>
      <c r="E415" t="s">
        <v>1160</v>
      </c>
      <c r="F415">
        <v>5</v>
      </c>
      <c r="G415" t="s">
        <v>1132</v>
      </c>
      <c r="H415" t="s">
        <v>354</v>
      </c>
      <c r="I415">
        <v>1679432601.814285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216.9001603388504</v>
      </c>
      <c r="AK415">
        <v>231.2682787878788</v>
      </c>
      <c r="AL415">
        <v>-3.317145187349523</v>
      </c>
      <c r="AM415">
        <v>64.8747271085409</v>
      </c>
      <c r="AN415">
        <f>(AP415 - AO415 + BO415*1E3/(8.314*(BQ415+273.15)) * AR415/BN415 * AQ415) * BN415/(100*BB415) * 1000/(1000 - AP415)</f>
        <v>0</v>
      </c>
      <c r="AO415">
        <v>8.779231819120563</v>
      </c>
      <c r="AP415">
        <v>9.40954604395605</v>
      </c>
      <c r="AQ415">
        <v>-1.71491953287702E-05</v>
      </c>
      <c r="AR415">
        <v>95.18165394641026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2.18</v>
      </c>
      <c r="BC415">
        <v>0.5</v>
      </c>
      <c r="BD415" t="s">
        <v>355</v>
      </c>
      <c r="BE415">
        <v>2</v>
      </c>
      <c r="BF415" t="b">
        <v>1</v>
      </c>
      <c r="BG415">
        <v>1679432601.814285</v>
      </c>
      <c r="BH415">
        <v>253.0134285714285</v>
      </c>
      <c r="BI415">
        <v>231.6128571428571</v>
      </c>
      <c r="BJ415">
        <v>9.424815000000001</v>
      </c>
      <c r="BK415">
        <v>8.790134285714286</v>
      </c>
      <c r="BL415">
        <v>255.6593571428571</v>
      </c>
      <c r="BM415">
        <v>9.6499475</v>
      </c>
      <c r="BN415">
        <v>500.0635357142856</v>
      </c>
      <c r="BO415">
        <v>89.76401785714287</v>
      </c>
      <c r="BP415">
        <v>0.100062925</v>
      </c>
      <c r="BQ415">
        <v>19.86494285714286</v>
      </c>
      <c r="BR415">
        <v>20.01508571428571</v>
      </c>
      <c r="BS415">
        <v>999.9000000000002</v>
      </c>
      <c r="BT415">
        <v>0</v>
      </c>
      <c r="BU415">
        <v>0</v>
      </c>
      <c r="BV415">
        <v>9998.885357142857</v>
      </c>
      <c r="BW415">
        <v>0</v>
      </c>
      <c r="BX415">
        <v>13.34597142857143</v>
      </c>
      <c r="BY415">
        <v>21.40066428571429</v>
      </c>
      <c r="BZ415">
        <v>255.4208928571429</v>
      </c>
      <c r="CA415">
        <v>233.6669642857143</v>
      </c>
      <c r="CB415">
        <v>0.6346795714285715</v>
      </c>
      <c r="CC415">
        <v>231.6128571428571</v>
      </c>
      <c r="CD415">
        <v>8.790134285714286</v>
      </c>
      <c r="CE415">
        <v>0.8460092142857144</v>
      </c>
      <c r="CF415">
        <v>0.7890378214285715</v>
      </c>
      <c r="CG415">
        <v>4.503649999999999</v>
      </c>
      <c r="CH415">
        <v>3.511571785714285</v>
      </c>
      <c r="CI415">
        <v>2000.043928571429</v>
      </c>
      <c r="CJ415">
        <v>0.9800001428571427</v>
      </c>
      <c r="CK415">
        <v>0.02000002857142857</v>
      </c>
      <c r="CL415">
        <v>0</v>
      </c>
      <c r="CM415">
        <v>2.216582142857143</v>
      </c>
      <c r="CN415">
        <v>0</v>
      </c>
      <c r="CO415">
        <v>3885.863571428571</v>
      </c>
      <c r="CP415">
        <v>16749.82857142857</v>
      </c>
      <c r="CQ415">
        <v>40.57346428571428</v>
      </c>
      <c r="CR415">
        <v>41.94846428571428</v>
      </c>
      <c r="CS415">
        <v>40.60471428571428</v>
      </c>
      <c r="CT415">
        <v>41.23864285714286</v>
      </c>
      <c r="CU415">
        <v>39.01760714285713</v>
      </c>
      <c r="CV415">
        <v>1960.041428571429</v>
      </c>
      <c r="CW415">
        <v>40.0025</v>
      </c>
      <c r="CX415">
        <v>0</v>
      </c>
      <c r="CY415">
        <v>1679432616.9</v>
      </c>
      <c r="CZ415">
        <v>0</v>
      </c>
      <c r="DA415">
        <v>0</v>
      </c>
      <c r="DB415" t="s">
        <v>356</v>
      </c>
      <c r="DC415">
        <v>1678823626.5</v>
      </c>
      <c r="DD415">
        <v>1678823640.5</v>
      </c>
      <c r="DE415">
        <v>0</v>
      </c>
      <c r="DF415">
        <v>1.239</v>
      </c>
      <c r="DG415">
        <v>0.006</v>
      </c>
      <c r="DH415">
        <v>-2.298</v>
      </c>
      <c r="DI415">
        <v>-0.146</v>
      </c>
      <c r="DJ415">
        <v>420</v>
      </c>
      <c r="DK415">
        <v>21</v>
      </c>
      <c r="DL415">
        <v>0.57</v>
      </c>
      <c r="DM415">
        <v>0.05</v>
      </c>
      <c r="DN415">
        <v>21.3326975</v>
      </c>
      <c r="DO415">
        <v>1.743857786116267</v>
      </c>
      <c r="DP415">
        <v>0.1709449187421198</v>
      </c>
      <c r="DQ415">
        <v>0</v>
      </c>
      <c r="DR415">
        <v>0.6246545999999999</v>
      </c>
      <c r="DS415">
        <v>0.2115796998123811</v>
      </c>
      <c r="DT415">
        <v>0.02166044923102935</v>
      </c>
      <c r="DU415">
        <v>0</v>
      </c>
      <c r="DV415">
        <v>0</v>
      </c>
      <c r="DW415">
        <v>2</v>
      </c>
      <c r="DX415" t="s">
        <v>381</v>
      </c>
      <c r="DY415">
        <v>2.98391</v>
      </c>
      <c r="DZ415">
        <v>2.71551</v>
      </c>
      <c r="EA415">
        <v>0.0574424</v>
      </c>
      <c r="EB415">
        <v>0.0516124</v>
      </c>
      <c r="EC415">
        <v>0.0544701</v>
      </c>
      <c r="ED415">
        <v>0.0501966</v>
      </c>
      <c r="EE415">
        <v>29988</v>
      </c>
      <c r="EF415">
        <v>30273</v>
      </c>
      <c r="EG415">
        <v>29566.9</v>
      </c>
      <c r="EH415">
        <v>29519</v>
      </c>
      <c r="EI415">
        <v>37058.2</v>
      </c>
      <c r="EJ415">
        <v>37286.7</v>
      </c>
      <c r="EK415">
        <v>41650.6</v>
      </c>
      <c r="EL415">
        <v>42062.9</v>
      </c>
      <c r="EM415">
        <v>1.97792</v>
      </c>
      <c r="EN415">
        <v>1.87048</v>
      </c>
      <c r="EO415">
        <v>0.0223108</v>
      </c>
      <c r="EP415">
        <v>0</v>
      </c>
      <c r="EQ415">
        <v>19.6382</v>
      </c>
      <c r="ER415">
        <v>999.9</v>
      </c>
      <c r="ES415">
        <v>33.2</v>
      </c>
      <c r="ET415">
        <v>30.6</v>
      </c>
      <c r="EU415">
        <v>16.3094</v>
      </c>
      <c r="EV415">
        <v>62.9576</v>
      </c>
      <c r="EW415">
        <v>33.4335</v>
      </c>
      <c r="EX415">
        <v>1</v>
      </c>
      <c r="EY415">
        <v>-0.0907546</v>
      </c>
      <c r="EZ415">
        <v>4.76278</v>
      </c>
      <c r="FA415">
        <v>20.2786</v>
      </c>
      <c r="FB415">
        <v>5.21999</v>
      </c>
      <c r="FC415">
        <v>12.0125</v>
      </c>
      <c r="FD415">
        <v>4.9908</v>
      </c>
      <c r="FE415">
        <v>3.2885</v>
      </c>
      <c r="FF415">
        <v>9999</v>
      </c>
      <c r="FG415">
        <v>9999</v>
      </c>
      <c r="FH415">
        <v>9999</v>
      </c>
      <c r="FI415">
        <v>999.9</v>
      </c>
      <c r="FJ415">
        <v>1.86738</v>
      </c>
      <c r="FK415">
        <v>1.86644</v>
      </c>
      <c r="FL415">
        <v>1.86594</v>
      </c>
      <c r="FM415">
        <v>1.86584</v>
      </c>
      <c r="FN415">
        <v>1.86768</v>
      </c>
      <c r="FO415">
        <v>1.87015</v>
      </c>
      <c r="FP415">
        <v>1.86887</v>
      </c>
      <c r="FQ415">
        <v>1.87027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-2.569</v>
      </c>
      <c r="GF415">
        <v>-0.2252</v>
      </c>
      <c r="GG415">
        <v>-1.841240210434717</v>
      </c>
      <c r="GH415">
        <v>-0.003310856085068561</v>
      </c>
      <c r="GI415">
        <v>6.863268723063948E-07</v>
      </c>
      <c r="GJ415">
        <v>-1.919107141366201E-10</v>
      </c>
      <c r="GK415">
        <v>-0.1688837207721138</v>
      </c>
      <c r="GL415">
        <v>-0.01731051475613908</v>
      </c>
      <c r="GM415">
        <v>0.001423790055903263</v>
      </c>
      <c r="GN415">
        <v>-2.424810517790065E-05</v>
      </c>
      <c r="GO415">
        <v>3</v>
      </c>
      <c r="GP415">
        <v>2318</v>
      </c>
      <c r="GQ415">
        <v>1</v>
      </c>
      <c r="GR415">
        <v>25</v>
      </c>
      <c r="GS415">
        <v>10149.7</v>
      </c>
      <c r="GT415">
        <v>10149.5</v>
      </c>
      <c r="GU415">
        <v>0.568848</v>
      </c>
      <c r="GV415">
        <v>2.25708</v>
      </c>
      <c r="GW415">
        <v>1.39648</v>
      </c>
      <c r="GX415">
        <v>2.34619</v>
      </c>
      <c r="GY415">
        <v>1.49536</v>
      </c>
      <c r="GZ415">
        <v>2.48169</v>
      </c>
      <c r="HA415">
        <v>35.4754</v>
      </c>
      <c r="HB415">
        <v>24.0525</v>
      </c>
      <c r="HC415">
        <v>18</v>
      </c>
      <c r="HD415">
        <v>529.617</v>
      </c>
      <c r="HE415">
        <v>418.724</v>
      </c>
      <c r="HF415">
        <v>14.4297</v>
      </c>
      <c r="HG415">
        <v>26.1034</v>
      </c>
      <c r="HH415">
        <v>30</v>
      </c>
      <c r="HI415">
        <v>26.1854</v>
      </c>
      <c r="HJ415">
        <v>26.15</v>
      </c>
      <c r="HK415">
        <v>11.2524</v>
      </c>
      <c r="HL415">
        <v>37.5864</v>
      </c>
      <c r="HM415">
        <v>22.4751</v>
      </c>
      <c r="HN415">
        <v>14.4202</v>
      </c>
      <c r="HO415">
        <v>179.464</v>
      </c>
      <c r="HP415">
        <v>8.871499999999999</v>
      </c>
      <c r="HQ415">
        <v>101.114</v>
      </c>
      <c r="HR415">
        <v>101.023</v>
      </c>
    </row>
    <row r="416" spans="1:226">
      <c r="A416">
        <v>400</v>
      </c>
      <c r="B416">
        <v>1679432614.6</v>
      </c>
      <c r="C416">
        <v>10701.5</v>
      </c>
      <c r="D416" t="s">
        <v>1161</v>
      </c>
      <c r="E416" t="s">
        <v>1162</v>
      </c>
      <c r="F416">
        <v>5</v>
      </c>
      <c r="G416" t="s">
        <v>1132</v>
      </c>
      <c r="H416" t="s">
        <v>354</v>
      </c>
      <c r="I416">
        <v>1679432607.1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200.1760776957185</v>
      </c>
      <c r="AK416">
        <v>214.6730484848484</v>
      </c>
      <c r="AL416">
        <v>-3.319502553234696</v>
      </c>
      <c r="AM416">
        <v>64.8747271085409</v>
      </c>
      <c r="AN416">
        <f>(AP416 - AO416 + BO416*1E3/(8.314*(BQ416+273.15)) * AR416/BN416 * AQ416) * BN416/(100*BB416) * 1000/(1000 - AP416)</f>
        <v>0</v>
      </c>
      <c r="AO416">
        <v>8.763622439966415</v>
      </c>
      <c r="AP416">
        <v>9.401373186813194</v>
      </c>
      <c r="AQ416">
        <v>-0.005292210653670426</v>
      </c>
      <c r="AR416">
        <v>95.18165394641026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2.18</v>
      </c>
      <c r="BC416">
        <v>0.5</v>
      </c>
      <c r="BD416" t="s">
        <v>355</v>
      </c>
      <c r="BE416">
        <v>2</v>
      </c>
      <c r="BF416" t="b">
        <v>1</v>
      </c>
      <c r="BG416">
        <v>1679432607.1</v>
      </c>
      <c r="BH416">
        <v>235.6548518518518</v>
      </c>
      <c r="BI416">
        <v>214.0931481481482</v>
      </c>
      <c r="BJ416">
        <v>9.415491851851852</v>
      </c>
      <c r="BK416">
        <v>8.782538148148149</v>
      </c>
      <c r="BL416">
        <v>238.2483333333333</v>
      </c>
      <c r="BM416">
        <v>9.640656296296298</v>
      </c>
      <c r="BN416">
        <v>500.0614444444444</v>
      </c>
      <c r="BO416">
        <v>89.76267407407407</v>
      </c>
      <c r="BP416">
        <v>0.1000427740740741</v>
      </c>
      <c r="BQ416">
        <v>19.86538888888889</v>
      </c>
      <c r="BR416">
        <v>20.01176666666667</v>
      </c>
      <c r="BS416">
        <v>999.9000000000001</v>
      </c>
      <c r="BT416">
        <v>0</v>
      </c>
      <c r="BU416">
        <v>0</v>
      </c>
      <c r="BV416">
        <v>9993.726666666667</v>
      </c>
      <c r="BW416">
        <v>0</v>
      </c>
      <c r="BX416">
        <v>13.33502962962963</v>
      </c>
      <c r="BY416">
        <v>21.56174814814815</v>
      </c>
      <c r="BZ416">
        <v>237.8949629629629</v>
      </c>
      <c r="CA416">
        <v>215.9900740740741</v>
      </c>
      <c r="CB416">
        <v>0.6329533703703704</v>
      </c>
      <c r="CC416">
        <v>214.0931481481482</v>
      </c>
      <c r="CD416">
        <v>8.782538148148149</v>
      </c>
      <c r="CE416">
        <v>0.8451597407407407</v>
      </c>
      <c r="CF416">
        <v>0.7883441481481481</v>
      </c>
      <c r="CG416">
        <v>4.489290740740741</v>
      </c>
      <c r="CH416">
        <v>3.499109259259259</v>
      </c>
      <c r="CI416">
        <v>2000.099259259259</v>
      </c>
      <c r="CJ416">
        <v>0.9799979999999998</v>
      </c>
      <c r="CK416">
        <v>0.02000214074074074</v>
      </c>
      <c r="CL416">
        <v>0</v>
      </c>
      <c r="CM416">
        <v>2.138303703703703</v>
      </c>
      <c r="CN416">
        <v>0</v>
      </c>
      <c r="CO416">
        <v>3881.748148148148</v>
      </c>
      <c r="CP416">
        <v>16750.28148148148</v>
      </c>
      <c r="CQ416">
        <v>40.55996296296296</v>
      </c>
      <c r="CR416">
        <v>41.83077777777776</v>
      </c>
      <c r="CS416">
        <v>40.62492592592592</v>
      </c>
      <c r="CT416">
        <v>41.07855555555555</v>
      </c>
      <c r="CU416">
        <v>38.90492592592592</v>
      </c>
      <c r="CV416">
        <v>1960.092592592593</v>
      </c>
      <c r="CW416">
        <v>40.00703703703703</v>
      </c>
      <c r="CX416">
        <v>0</v>
      </c>
      <c r="CY416">
        <v>1679432621.7</v>
      </c>
      <c r="CZ416">
        <v>0</v>
      </c>
      <c r="DA416">
        <v>0</v>
      </c>
      <c r="DB416" t="s">
        <v>356</v>
      </c>
      <c r="DC416">
        <v>1678823626.5</v>
      </c>
      <c r="DD416">
        <v>1678823640.5</v>
      </c>
      <c r="DE416">
        <v>0</v>
      </c>
      <c r="DF416">
        <v>1.239</v>
      </c>
      <c r="DG416">
        <v>0.006</v>
      </c>
      <c r="DH416">
        <v>-2.298</v>
      </c>
      <c r="DI416">
        <v>-0.146</v>
      </c>
      <c r="DJ416">
        <v>420</v>
      </c>
      <c r="DK416">
        <v>21</v>
      </c>
      <c r="DL416">
        <v>0.57</v>
      </c>
      <c r="DM416">
        <v>0.05</v>
      </c>
      <c r="DN416">
        <v>21.4765325</v>
      </c>
      <c r="DO416">
        <v>1.789302439024388</v>
      </c>
      <c r="DP416">
        <v>0.1749243156160686</v>
      </c>
      <c r="DQ416">
        <v>0</v>
      </c>
      <c r="DR416">
        <v>0.6310941</v>
      </c>
      <c r="DS416">
        <v>0.01276505065665928</v>
      </c>
      <c r="DT416">
        <v>0.0172763588811416</v>
      </c>
      <c r="DU416">
        <v>1</v>
      </c>
      <c r="DV416">
        <v>1</v>
      </c>
      <c r="DW416">
        <v>2</v>
      </c>
      <c r="DX416" t="s">
        <v>357</v>
      </c>
      <c r="DY416">
        <v>2.98384</v>
      </c>
      <c r="DZ416">
        <v>2.71558</v>
      </c>
      <c r="EA416">
        <v>0.0538251</v>
      </c>
      <c r="EB416">
        <v>0.0478831</v>
      </c>
      <c r="EC416">
        <v>0.0544506</v>
      </c>
      <c r="ED416">
        <v>0.0504809</v>
      </c>
      <c r="EE416">
        <v>30103.5</v>
      </c>
      <c r="EF416">
        <v>30391.7</v>
      </c>
      <c r="EG416">
        <v>29567.3</v>
      </c>
      <c r="EH416">
        <v>29518.7</v>
      </c>
      <c r="EI416">
        <v>37059</v>
      </c>
      <c r="EJ416">
        <v>37275</v>
      </c>
      <c r="EK416">
        <v>41650.7</v>
      </c>
      <c r="EL416">
        <v>42062.4</v>
      </c>
      <c r="EM416">
        <v>1.97768</v>
      </c>
      <c r="EN416">
        <v>1.87062</v>
      </c>
      <c r="EO416">
        <v>0.0223294</v>
      </c>
      <c r="EP416">
        <v>0</v>
      </c>
      <c r="EQ416">
        <v>19.6366</v>
      </c>
      <c r="ER416">
        <v>999.9</v>
      </c>
      <c r="ES416">
        <v>33.1</v>
      </c>
      <c r="ET416">
        <v>30.6</v>
      </c>
      <c r="EU416">
        <v>16.2614</v>
      </c>
      <c r="EV416">
        <v>62.9376</v>
      </c>
      <c r="EW416">
        <v>33.0649</v>
      </c>
      <c r="EX416">
        <v>1</v>
      </c>
      <c r="EY416">
        <v>-0.0906936</v>
      </c>
      <c r="EZ416">
        <v>4.75247</v>
      </c>
      <c r="FA416">
        <v>20.2789</v>
      </c>
      <c r="FB416">
        <v>5.21984</v>
      </c>
      <c r="FC416">
        <v>12.012</v>
      </c>
      <c r="FD416">
        <v>4.9905</v>
      </c>
      <c r="FE416">
        <v>3.28848</v>
      </c>
      <c r="FF416">
        <v>9999</v>
      </c>
      <c r="FG416">
        <v>9999</v>
      </c>
      <c r="FH416">
        <v>9999</v>
      </c>
      <c r="FI416">
        <v>999.9</v>
      </c>
      <c r="FJ416">
        <v>1.86738</v>
      </c>
      <c r="FK416">
        <v>1.86646</v>
      </c>
      <c r="FL416">
        <v>1.86594</v>
      </c>
      <c r="FM416">
        <v>1.86584</v>
      </c>
      <c r="FN416">
        <v>1.86768</v>
      </c>
      <c r="FO416">
        <v>1.87015</v>
      </c>
      <c r="FP416">
        <v>1.86888</v>
      </c>
      <c r="FQ416">
        <v>1.87026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-2.519</v>
      </c>
      <c r="GF416">
        <v>-0.2252</v>
      </c>
      <c r="GG416">
        <v>-1.841240210434717</v>
      </c>
      <c r="GH416">
        <v>-0.003310856085068561</v>
      </c>
      <c r="GI416">
        <v>6.863268723063948E-07</v>
      </c>
      <c r="GJ416">
        <v>-1.919107141366201E-10</v>
      </c>
      <c r="GK416">
        <v>-0.1688837207721138</v>
      </c>
      <c r="GL416">
        <v>-0.01731051475613908</v>
      </c>
      <c r="GM416">
        <v>0.001423790055903263</v>
      </c>
      <c r="GN416">
        <v>-2.424810517790065E-05</v>
      </c>
      <c r="GO416">
        <v>3</v>
      </c>
      <c r="GP416">
        <v>2318</v>
      </c>
      <c r="GQ416">
        <v>1</v>
      </c>
      <c r="GR416">
        <v>25</v>
      </c>
      <c r="GS416">
        <v>10149.8</v>
      </c>
      <c r="GT416">
        <v>10149.6</v>
      </c>
      <c r="GU416">
        <v>0.531006</v>
      </c>
      <c r="GV416">
        <v>2.2644</v>
      </c>
      <c r="GW416">
        <v>1.39648</v>
      </c>
      <c r="GX416">
        <v>2.34741</v>
      </c>
      <c r="GY416">
        <v>1.49536</v>
      </c>
      <c r="GZ416">
        <v>2.4353</v>
      </c>
      <c r="HA416">
        <v>35.4754</v>
      </c>
      <c r="HB416">
        <v>24.0437</v>
      </c>
      <c r="HC416">
        <v>18</v>
      </c>
      <c r="HD416">
        <v>529.427</v>
      </c>
      <c r="HE416">
        <v>418.79</v>
      </c>
      <c r="HF416">
        <v>14.4148</v>
      </c>
      <c r="HG416">
        <v>26.1</v>
      </c>
      <c r="HH416">
        <v>30</v>
      </c>
      <c r="HI416">
        <v>26.1826</v>
      </c>
      <c r="HJ416">
        <v>26.1472</v>
      </c>
      <c r="HK416">
        <v>10.5572</v>
      </c>
      <c r="HL416">
        <v>37.5864</v>
      </c>
      <c r="HM416">
        <v>22.0913</v>
      </c>
      <c r="HN416">
        <v>14.4114</v>
      </c>
      <c r="HO416">
        <v>166.083</v>
      </c>
      <c r="HP416">
        <v>8.870570000000001</v>
      </c>
      <c r="HQ416">
        <v>101.115</v>
      </c>
      <c r="HR416">
        <v>101.022</v>
      </c>
    </row>
    <row r="417" spans="1:226">
      <c r="A417">
        <v>401</v>
      </c>
      <c r="B417">
        <v>1679432619.6</v>
      </c>
      <c r="C417">
        <v>10706.5</v>
      </c>
      <c r="D417" t="s">
        <v>1163</v>
      </c>
      <c r="E417" t="s">
        <v>1164</v>
      </c>
      <c r="F417">
        <v>5</v>
      </c>
      <c r="G417" t="s">
        <v>1132</v>
      </c>
      <c r="H417" t="s">
        <v>354</v>
      </c>
      <c r="I417">
        <v>1679432611.814285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183.4140796269742</v>
      </c>
      <c r="AK417">
        <v>198.0321212121212</v>
      </c>
      <c r="AL417">
        <v>-3.324599675480463</v>
      </c>
      <c r="AM417">
        <v>64.8747271085409</v>
      </c>
      <c r="AN417">
        <f>(AP417 - AO417 + BO417*1E3/(8.314*(BQ417+273.15)) * AR417/BN417 * AQ417) * BN417/(100*BB417) * 1000/(1000 - AP417)</f>
        <v>0</v>
      </c>
      <c r="AO417">
        <v>8.831374758644955</v>
      </c>
      <c r="AP417">
        <v>9.418647362637371</v>
      </c>
      <c r="AQ417">
        <v>0.001086554827593079</v>
      </c>
      <c r="AR417">
        <v>95.18165394641026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2.18</v>
      </c>
      <c r="BC417">
        <v>0.5</v>
      </c>
      <c r="BD417" t="s">
        <v>355</v>
      </c>
      <c r="BE417">
        <v>2</v>
      </c>
      <c r="BF417" t="b">
        <v>1</v>
      </c>
      <c r="BG417">
        <v>1679432611.814285</v>
      </c>
      <c r="BH417">
        <v>220.1555714285714</v>
      </c>
      <c r="BI417">
        <v>198.4701428571429</v>
      </c>
      <c r="BJ417">
        <v>9.411426428571428</v>
      </c>
      <c r="BK417">
        <v>8.785988928571427</v>
      </c>
      <c r="BL417">
        <v>222.7020357142857</v>
      </c>
      <c r="BM417">
        <v>9.636604642857142</v>
      </c>
      <c r="BN417">
        <v>500.0504642857142</v>
      </c>
      <c r="BO417">
        <v>89.76130714285716</v>
      </c>
      <c r="BP417">
        <v>0.1000069178571429</v>
      </c>
      <c r="BQ417">
        <v>19.86652142857143</v>
      </c>
      <c r="BR417">
        <v>20.00995714285714</v>
      </c>
      <c r="BS417">
        <v>999.9000000000002</v>
      </c>
      <c r="BT417">
        <v>0</v>
      </c>
      <c r="BU417">
        <v>0</v>
      </c>
      <c r="BV417">
        <v>9998.4375</v>
      </c>
      <c r="BW417">
        <v>0</v>
      </c>
      <c r="BX417">
        <v>13.32440714285714</v>
      </c>
      <c r="BY417">
        <v>21.68539285714285</v>
      </c>
      <c r="BZ417">
        <v>222.2473571428571</v>
      </c>
      <c r="CA417">
        <v>200.22925</v>
      </c>
      <c r="CB417">
        <v>0.6254367499999999</v>
      </c>
      <c r="CC417">
        <v>198.4701428571429</v>
      </c>
      <c r="CD417">
        <v>8.785988928571427</v>
      </c>
      <c r="CE417">
        <v>0.8447819285714285</v>
      </c>
      <c r="CF417">
        <v>0.7886418928571428</v>
      </c>
      <c r="CG417">
        <v>4.482906428571428</v>
      </c>
      <c r="CH417">
        <v>3.504439642857143</v>
      </c>
      <c r="CI417">
        <v>2000.1375</v>
      </c>
      <c r="CJ417">
        <v>0.9799999285714287</v>
      </c>
      <c r="CK417">
        <v>0.02000005357142856</v>
      </c>
      <c r="CL417">
        <v>0</v>
      </c>
      <c r="CM417">
        <v>2.169378571428571</v>
      </c>
      <c r="CN417">
        <v>0</v>
      </c>
      <c r="CO417">
        <v>3878.063571428571</v>
      </c>
      <c r="CP417">
        <v>16750.61071428571</v>
      </c>
      <c r="CQ417">
        <v>40.49082142857143</v>
      </c>
      <c r="CR417">
        <v>41.6560357142857</v>
      </c>
      <c r="CS417">
        <v>40.60025</v>
      </c>
      <c r="CT417">
        <v>40.86592857142858</v>
      </c>
      <c r="CU417">
        <v>38.76760714285714</v>
      </c>
      <c r="CV417">
        <v>1960.134285714286</v>
      </c>
      <c r="CW417">
        <v>40.00357142857143</v>
      </c>
      <c r="CX417">
        <v>0</v>
      </c>
      <c r="CY417">
        <v>1679432627.1</v>
      </c>
      <c r="CZ417">
        <v>0</v>
      </c>
      <c r="DA417">
        <v>0</v>
      </c>
      <c r="DB417" t="s">
        <v>356</v>
      </c>
      <c r="DC417">
        <v>1678823626.5</v>
      </c>
      <c r="DD417">
        <v>1678823640.5</v>
      </c>
      <c r="DE417">
        <v>0</v>
      </c>
      <c r="DF417">
        <v>1.239</v>
      </c>
      <c r="DG417">
        <v>0.006</v>
      </c>
      <c r="DH417">
        <v>-2.298</v>
      </c>
      <c r="DI417">
        <v>-0.146</v>
      </c>
      <c r="DJ417">
        <v>420</v>
      </c>
      <c r="DK417">
        <v>21</v>
      </c>
      <c r="DL417">
        <v>0.57</v>
      </c>
      <c r="DM417">
        <v>0.05</v>
      </c>
      <c r="DN417">
        <v>21.60457073170732</v>
      </c>
      <c r="DO417">
        <v>1.585948432055771</v>
      </c>
      <c r="DP417">
        <v>0.1579408151637396</v>
      </c>
      <c r="DQ417">
        <v>0</v>
      </c>
      <c r="DR417">
        <v>0.6248272439024389</v>
      </c>
      <c r="DS417">
        <v>-0.1167725226480847</v>
      </c>
      <c r="DT417">
        <v>0.02451615459917716</v>
      </c>
      <c r="DU417">
        <v>0</v>
      </c>
      <c r="DV417">
        <v>0</v>
      </c>
      <c r="DW417">
        <v>2</v>
      </c>
      <c r="DX417" t="s">
        <v>381</v>
      </c>
      <c r="DY417">
        <v>2.98347</v>
      </c>
      <c r="DZ417">
        <v>2.71572</v>
      </c>
      <c r="EA417">
        <v>0.0501137</v>
      </c>
      <c r="EB417">
        <v>0.044065</v>
      </c>
      <c r="EC417">
        <v>0.0545072</v>
      </c>
      <c r="ED417">
        <v>0.0502224</v>
      </c>
      <c r="EE417">
        <v>30221.5</v>
      </c>
      <c r="EF417">
        <v>30514.1</v>
      </c>
      <c r="EG417">
        <v>29567.1</v>
      </c>
      <c r="EH417">
        <v>29519.2</v>
      </c>
      <c r="EI417">
        <v>37056.8</v>
      </c>
      <c r="EJ417">
        <v>37285.6</v>
      </c>
      <c r="EK417">
        <v>41650.8</v>
      </c>
      <c r="EL417">
        <v>42063</v>
      </c>
      <c r="EM417">
        <v>1.97775</v>
      </c>
      <c r="EN417">
        <v>1.8701</v>
      </c>
      <c r="EO417">
        <v>0.0230595</v>
      </c>
      <c r="EP417">
        <v>0</v>
      </c>
      <c r="EQ417">
        <v>19.6349</v>
      </c>
      <c r="ER417">
        <v>999.9</v>
      </c>
      <c r="ES417">
        <v>33</v>
      </c>
      <c r="ET417">
        <v>30.6</v>
      </c>
      <c r="EU417">
        <v>16.2113</v>
      </c>
      <c r="EV417">
        <v>62.9475</v>
      </c>
      <c r="EW417">
        <v>33.5417</v>
      </c>
      <c r="EX417">
        <v>1</v>
      </c>
      <c r="EY417">
        <v>-0.0908867</v>
      </c>
      <c r="EZ417">
        <v>4.7373</v>
      </c>
      <c r="FA417">
        <v>20.2793</v>
      </c>
      <c r="FB417">
        <v>5.21984</v>
      </c>
      <c r="FC417">
        <v>12.0116</v>
      </c>
      <c r="FD417">
        <v>4.9906</v>
      </c>
      <c r="FE417">
        <v>3.28848</v>
      </c>
      <c r="FF417">
        <v>9999</v>
      </c>
      <c r="FG417">
        <v>9999</v>
      </c>
      <c r="FH417">
        <v>9999</v>
      </c>
      <c r="FI417">
        <v>999.9</v>
      </c>
      <c r="FJ417">
        <v>1.86738</v>
      </c>
      <c r="FK417">
        <v>1.86646</v>
      </c>
      <c r="FL417">
        <v>1.86591</v>
      </c>
      <c r="FM417">
        <v>1.86584</v>
      </c>
      <c r="FN417">
        <v>1.86768</v>
      </c>
      <c r="FO417">
        <v>1.87014</v>
      </c>
      <c r="FP417">
        <v>1.86888</v>
      </c>
      <c r="FQ417">
        <v>1.87027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-2.468</v>
      </c>
      <c r="GF417">
        <v>-0.2252</v>
      </c>
      <c r="GG417">
        <v>-1.841240210434717</v>
      </c>
      <c r="GH417">
        <v>-0.003310856085068561</v>
      </c>
      <c r="GI417">
        <v>6.863268723063948E-07</v>
      </c>
      <c r="GJ417">
        <v>-1.919107141366201E-10</v>
      </c>
      <c r="GK417">
        <v>-0.1688837207721138</v>
      </c>
      <c r="GL417">
        <v>-0.01731051475613908</v>
      </c>
      <c r="GM417">
        <v>0.001423790055903263</v>
      </c>
      <c r="GN417">
        <v>-2.424810517790065E-05</v>
      </c>
      <c r="GO417">
        <v>3</v>
      </c>
      <c r="GP417">
        <v>2318</v>
      </c>
      <c r="GQ417">
        <v>1</v>
      </c>
      <c r="GR417">
        <v>25</v>
      </c>
      <c r="GS417">
        <v>10149.9</v>
      </c>
      <c r="GT417">
        <v>10149.7</v>
      </c>
      <c r="GU417">
        <v>0.495605</v>
      </c>
      <c r="GV417">
        <v>2.26929</v>
      </c>
      <c r="GW417">
        <v>1.39648</v>
      </c>
      <c r="GX417">
        <v>2.34619</v>
      </c>
      <c r="GY417">
        <v>1.49536</v>
      </c>
      <c r="GZ417">
        <v>2.39502</v>
      </c>
      <c r="HA417">
        <v>35.4754</v>
      </c>
      <c r="HB417">
        <v>24.0437</v>
      </c>
      <c r="HC417">
        <v>18</v>
      </c>
      <c r="HD417">
        <v>529.447</v>
      </c>
      <c r="HE417">
        <v>418.462</v>
      </c>
      <c r="HF417">
        <v>14.4057</v>
      </c>
      <c r="HG417">
        <v>26.0973</v>
      </c>
      <c r="HH417">
        <v>29.9999</v>
      </c>
      <c r="HI417">
        <v>26.1794</v>
      </c>
      <c r="HJ417">
        <v>26.144</v>
      </c>
      <c r="HK417">
        <v>9.798170000000001</v>
      </c>
      <c r="HL417">
        <v>37.2713</v>
      </c>
      <c r="HM417">
        <v>22.0913</v>
      </c>
      <c r="HN417">
        <v>14.4052</v>
      </c>
      <c r="HO417">
        <v>146.051</v>
      </c>
      <c r="HP417">
        <v>8.877269999999999</v>
      </c>
      <c r="HQ417">
        <v>101.115</v>
      </c>
      <c r="HR417">
        <v>101.023</v>
      </c>
    </row>
    <row r="418" spans="1:226">
      <c r="A418">
        <v>402</v>
      </c>
      <c r="B418">
        <v>1679432624.6</v>
      </c>
      <c r="C418">
        <v>10711.5</v>
      </c>
      <c r="D418" t="s">
        <v>1165</v>
      </c>
      <c r="E418" t="s">
        <v>1166</v>
      </c>
      <c r="F418">
        <v>5</v>
      </c>
      <c r="G418" t="s">
        <v>1132</v>
      </c>
      <c r="H418" t="s">
        <v>354</v>
      </c>
      <c r="I418">
        <v>1679432617.1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166.6081508748496</v>
      </c>
      <c r="AK418">
        <v>181.3985878787878</v>
      </c>
      <c r="AL418">
        <v>-3.324805982634648</v>
      </c>
      <c r="AM418">
        <v>64.8747271085409</v>
      </c>
      <c r="AN418">
        <f>(AP418 - AO418 + BO418*1E3/(8.314*(BQ418+273.15)) * AR418/BN418 * AQ418) * BN418/(100*BB418) * 1000/(1000 - AP418)</f>
        <v>0</v>
      </c>
      <c r="AO418">
        <v>8.755838408365285</v>
      </c>
      <c r="AP418">
        <v>9.396587802197807</v>
      </c>
      <c r="AQ418">
        <v>-0.001317025557417003</v>
      </c>
      <c r="AR418">
        <v>95.18165394641026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2.18</v>
      </c>
      <c r="BC418">
        <v>0.5</v>
      </c>
      <c r="BD418" t="s">
        <v>355</v>
      </c>
      <c r="BE418">
        <v>2</v>
      </c>
      <c r="BF418" t="b">
        <v>1</v>
      </c>
      <c r="BG418">
        <v>1679432617.1</v>
      </c>
      <c r="BH418">
        <v>202.7550370370371</v>
      </c>
      <c r="BI418">
        <v>180.9142592592592</v>
      </c>
      <c r="BJ418">
        <v>9.406403703703702</v>
      </c>
      <c r="BK418">
        <v>8.785797037037037</v>
      </c>
      <c r="BL418">
        <v>205.2484444444445</v>
      </c>
      <c r="BM418">
        <v>9.631598888888888</v>
      </c>
      <c r="BN418">
        <v>500.052962962963</v>
      </c>
      <c r="BO418">
        <v>89.76040370370373</v>
      </c>
      <c r="BP418">
        <v>0.09994044814814815</v>
      </c>
      <c r="BQ418">
        <v>19.86840740740741</v>
      </c>
      <c r="BR418">
        <v>20.00904074074074</v>
      </c>
      <c r="BS418">
        <v>999.9000000000001</v>
      </c>
      <c r="BT418">
        <v>0</v>
      </c>
      <c r="BU418">
        <v>0</v>
      </c>
      <c r="BV418">
        <v>10007.45111111111</v>
      </c>
      <c r="BW418">
        <v>0</v>
      </c>
      <c r="BX418">
        <v>13.3212</v>
      </c>
      <c r="BY418">
        <v>21.8407</v>
      </c>
      <c r="BZ418">
        <v>204.6803703703704</v>
      </c>
      <c r="CA418">
        <v>182.518037037037</v>
      </c>
      <c r="CB418">
        <v>0.6206070370370369</v>
      </c>
      <c r="CC418">
        <v>180.9142592592592</v>
      </c>
      <c r="CD418">
        <v>8.785797037037037</v>
      </c>
      <c r="CE418">
        <v>0.8443226296296297</v>
      </c>
      <c r="CF418">
        <v>0.7886167407407407</v>
      </c>
      <c r="CG418">
        <v>4.475140000000001</v>
      </c>
      <c r="CH418">
        <v>3.503985925925926</v>
      </c>
      <c r="CI418">
        <v>2000.082592592592</v>
      </c>
      <c r="CJ418">
        <v>0.9800017777777777</v>
      </c>
      <c r="CK418">
        <v>0.01999805555555556</v>
      </c>
      <c r="CL418">
        <v>0</v>
      </c>
      <c r="CM418">
        <v>2.20822962962963</v>
      </c>
      <c r="CN418">
        <v>0</v>
      </c>
      <c r="CO418">
        <v>3874.208148148148</v>
      </c>
      <c r="CP418">
        <v>16750.16666666667</v>
      </c>
      <c r="CQ418">
        <v>40.39092592592592</v>
      </c>
      <c r="CR418">
        <v>41.46507407407407</v>
      </c>
      <c r="CS418">
        <v>40.55766666666666</v>
      </c>
      <c r="CT418">
        <v>40.66181481481481</v>
      </c>
      <c r="CU418">
        <v>38.66177777777778</v>
      </c>
      <c r="CV418">
        <v>1960.084814814815</v>
      </c>
      <c r="CW418">
        <v>39.99814814814815</v>
      </c>
      <c r="CX418">
        <v>0</v>
      </c>
      <c r="CY418">
        <v>1679432631.9</v>
      </c>
      <c r="CZ418">
        <v>0</v>
      </c>
      <c r="DA418">
        <v>0</v>
      </c>
      <c r="DB418" t="s">
        <v>356</v>
      </c>
      <c r="DC418">
        <v>1678823626.5</v>
      </c>
      <c r="DD418">
        <v>1678823640.5</v>
      </c>
      <c r="DE418">
        <v>0</v>
      </c>
      <c r="DF418">
        <v>1.239</v>
      </c>
      <c r="DG418">
        <v>0.006</v>
      </c>
      <c r="DH418">
        <v>-2.298</v>
      </c>
      <c r="DI418">
        <v>-0.146</v>
      </c>
      <c r="DJ418">
        <v>420</v>
      </c>
      <c r="DK418">
        <v>21</v>
      </c>
      <c r="DL418">
        <v>0.57</v>
      </c>
      <c r="DM418">
        <v>0.05</v>
      </c>
      <c r="DN418">
        <v>21.74033414634146</v>
      </c>
      <c r="DO418">
        <v>1.711473867595841</v>
      </c>
      <c r="DP418">
        <v>0.16995601814093</v>
      </c>
      <c r="DQ418">
        <v>0</v>
      </c>
      <c r="DR418">
        <v>0.6296102682926829</v>
      </c>
      <c r="DS418">
        <v>-0.04865744947735159</v>
      </c>
      <c r="DT418">
        <v>0.02658345623074474</v>
      </c>
      <c r="DU418">
        <v>1</v>
      </c>
      <c r="DV418">
        <v>1</v>
      </c>
      <c r="DW418">
        <v>2</v>
      </c>
      <c r="DX418" t="s">
        <v>357</v>
      </c>
      <c r="DY418">
        <v>2.98359</v>
      </c>
      <c r="DZ418">
        <v>2.71574</v>
      </c>
      <c r="EA418">
        <v>0.0463183</v>
      </c>
      <c r="EB418">
        <v>0.0401496</v>
      </c>
      <c r="EC418">
        <v>0.0544317</v>
      </c>
      <c r="ED418">
        <v>0.0503539</v>
      </c>
      <c r="EE418">
        <v>30342.1</v>
      </c>
      <c r="EF418">
        <v>30639.2</v>
      </c>
      <c r="EG418">
        <v>29567</v>
      </c>
      <c r="EH418">
        <v>29519.2</v>
      </c>
      <c r="EI418">
        <v>37059.3</v>
      </c>
      <c r="EJ418">
        <v>37280.4</v>
      </c>
      <c r="EK418">
        <v>41650.5</v>
      </c>
      <c r="EL418">
        <v>42063</v>
      </c>
      <c r="EM418">
        <v>1.97773</v>
      </c>
      <c r="EN418">
        <v>1.87045</v>
      </c>
      <c r="EO418">
        <v>0.0223964</v>
      </c>
      <c r="EP418">
        <v>0</v>
      </c>
      <c r="EQ418">
        <v>19.6349</v>
      </c>
      <c r="ER418">
        <v>999.9</v>
      </c>
      <c r="ES418">
        <v>32.9</v>
      </c>
      <c r="ET418">
        <v>30.6</v>
      </c>
      <c r="EU418">
        <v>16.1622</v>
      </c>
      <c r="EV418">
        <v>63.1375</v>
      </c>
      <c r="EW418">
        <v>33.5577</v>
      </c>
      <c r="EX418">
        <v>1</v>
      </c>
      <c r="EY418">
        <v>-0.09123729999999999</v>
      </c>
      <c r="EZ418">
        <v>4.75779</v>
      </c>
      <c r="FA418">
        <v>20.2786</v>
      </c>
      <c r="FB418">
        <v>5.22058</v>
      </c>
      <c r="FC418">
        <v>12.0116</v>
      </c>
      <c r="FD418">
        <v>4.99045</v>
      </c>
      <c r="FE418">
        <v>3.28863</v>
      </c>
      <c r="FF418">
        <v>9999</v>
      </c>
      <c r="FG418">
        <v>9999</v>
      </c>
      <c r="FH418">
        <v>9999</v>
      </c>
      <c r="FI418">
        <v>999.9</v>
      </c>
      <c r="FJ418">
        <v>1.86738</v>
      </c>
      <c r="FK418">
        <v>1.86645</v>
      </c>
      <c r="FL418">
        <v>1.86591</v>
      </c>
      <c r="FM418">
        <v>1.86584</v>
      </c>
      <c r="FN418">
        <v>1.86768</v>
      </c>
      <c r="FO418">
        <v>1.87015</v>
      </c>
      <c r="FP418">
        <v>1.86889</v>
      </c>
      <c r="FQ418">
        <v>1.87027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-2.417</v>
      </c>
      <c r="GF418">
        <v>-0.2252</v>
      </c>
      <c r="GG418">
        <v>-1.841240210434717</v>
      </c>
      <c r="GH418">
        <v>-0.003310856085068561</v>
      </c>
      <c r="GI418">
        <v>6.863268723063948E-07</v>
      </c>
      <c r="GJ418">
        <v>-1.919107141366201E-10</v>
      </c>
      <c r="GK418">
        <v>-0.1688837207721138</v>
      </c>
      <c r="GL418">
        <v>-0.01731051475613908</v>
      </c>
      <c r="GM418">
        <v>0.001423790055903263</v>
      </c>
      <c r="GN418">
        <v>-2.424810517790065E-05</v>
      </c>
      <c r="GO418">
        <v>3</v>
      </c>
      <c r="GP418">
        <v>2318</v>
      </c>
      <c r="GQ418">
        <v>1</v>
      </c>
      <c r="GR418">
        <v>25</v>
      </c>
      <c r="GS418">
        <v>10150</v>
      </c>
      <c r="GT418">
        <v>10149.7</v>
      </c>
      <c r="GU418">
        <v>0.457764</v>
      </c>
      <c r="GV418">
        <v>2.26685</v>
      </c>
      <c r="GW418">
        <v>1.39648</v>
      </c>
      <c r="GX418">
        <v>2.35107</v>
      </c>
      <c r="GY418">
        <v>1.49536</v>
      </c>
      <c r="GZ418">
        <v>2.51587</v>
      </c>
      <c r="HA418">
        <v>35.4754</v>
      </c>
      <c r="HB418">
        <v>24.0525</v>
      </c>
      <c r="HC418">
        <v>18</v>
      </c>
      <c r="HD418">
        <v>529.403</v>
      </c>
      <c r="HE418">
        <v>418.644</v>
      </c>
      <c r="HF418">
        <v>14.3993</v>
      </c>
      <c r="HG418">
        <v>26.0943</v>
      </c>
      <c r="HH418">
        <v>29.9998</v>
      </c>
      <c r="HI418">
        <v>26.1764</v>
      </c>
      <c r="HJ418">
        <v>26.1412</v>
      </c>
      <c r="HK418">
        <v>9.094429999999999</v>
      </c>
      <c r="HL418">
        <v>36.9953</v>
      </c>
      <c r="HM418">
        <v>22.0913</v>
      </c>
      <c r="HN418">
        <v>14.3905</v>
      </c>
      <c r="HO418">
        <v>132.695</v>
      </c>
      <c r="HP418">
        <v>8.889720000000001</v>
      </c>
      <c r="HQ418">
        <v>101.114</v>
      </c>
      <c r="HR418">
        <v>101.024</v>
      </c>
    </row>
    <row r="419" spans="1:226">
      <c r="A419">
        <v>403</v>
      </c>
      <c r="B419">
        <v>1679432629.6</v>
      </c>
      <c r="C419">
        <v>10716.5</v>
      </c>
      <c r="D419" t="s">
        <v>1167</v>
      </c>
      <c r="E419" t="s">
        <v>1168</v>
      </c>
      <c r="F419">
        <v>5</v>
      </c>
      <c r="G419" t="s">
        <v>1132</v>
      </c>
      <c r="H419" t="s">
        <v>354</v>
      </c>
      <c r="I419">
        <v>1679432621.814285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149.931272824989</v>
      </c>
      <c r="AK419">
        <v>164.8188606060606</v>
      </c>
      <c r="AL419">
        <v>-3.319289178634035</v>
      </c>
      <c r="AM419">
        <v>64.8747271085409</v>
      </c>
      <c r="AN419">
        <f>(AP419 - AO419 + BO419*1E3/(8.314*(BQ419+273.15)) * AR419/BN419 * AQ419) * BN419/(100*BB419) * 1000/(1000 - AP419)</f>
        <v>0</v>
      </c>
      <c r="AO419">
        <v>8.81015395882819</v>
      </c>
      <c r="AP419">
        <v>9.413021868131869</v>
      </c>
      <c r="AQ419">
        <v>-0.0004108724093552538</v>
      </c>
      <c r="AR419">
        <v>95.18165394641026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2.18</v>
      </c>
      <c r="BC419">
        <v>0.5</v>
      </c>
      <c r="BD419" t="s">
        <v>355</v>
      </c>
      <c r="BE419">
        <v>2</v>
      </c>
      <c r="BF419" t="b">
        <v>1</v>
      </c>
      <c r="BG419">
        <v>1679432621.814285</v>
      </c>
      <c r="BH419">
        <v>187.2333928571429</v>
      </c>
      <c r="BI419">
        <v>165.26025</v>
      </c>
      <c r="BJ419">
        <v>9.407013571428569</v>
      </c>
      <c r="BK419">
        <v>8.801308214285715</v>
      </c>
      <c r="BL419">
        <v>189.6791428571429</v>
      </c>
      <c r="BM419">
        <v>9.632206785714287</v>
      </c>
      <c r="BN419">
        <v>500.0558928571429</v>
      </c>
      <c r="BO419">
        <v>89.76090357142856</v>
      </c>
      <c r="BP419">
        <v>0.09998903214285715</v>
      </c>
      <c r="BQ419">
        <v>19.86884642857143</v>
      </c>
      <c r="BR419">
        <v>20.00743571428572</v>
      </c>
      <c r="BS419">
        <v>999.9000000000002</v>
      </c>
      <c r="BT419">
        <v>0</v>
      </c>
      <c r="BU419">
        <v>0</v>
      </c>
      <c r="BV419">
        <v>10008.12321428572</v>
      </c>
      <c r="BW419">
        <v>0</v>
      </c>
      <c r="BX419">
        <v>13.3212</v>
      </c>
      <c r="BY419">
        <v>21.97306428571429</v>
      </c>
      <c r="BZ419">
        <v>189.0114642857143</v>
      </c>
      <c r="CA419">
        <v>166.7277142857143</v>
      </c>
      <c r="CB419">
        <v>0.6057058214285714</v>
      </c>
      <c r="CC419">
        <v>165.26025</v>
      </c>
      <c r="CD419">
        <v>8.801308214285715</v>
      </c>
      <c r="CE419">
        <v>0.8443821071428571</v>
      </c>
      <c r="CF419">
        <v>0.7900134642857143</v>
      </c>
      <c r="CG419">
        <v>4.476146428571428</v>
      </c>
      <c r="CH419">
        <v>3.529038928571429</v>
      </c>
      <c r="CI419">
        <v>2000.059642857143</v>
      </c>
      <c r="CJ419">
        <v>0.9800046428571429</v>
      </c>
      <c r="CK419">
        <v>0.01999507142857142</v>
      </c>
      <c r="CL419">
        <v>0</v>
      </c>
      <c r="CM419">
        <v>2.213146428571429</v>
      </c>
      <c r="CN419">
        <v>0</v>
      </c>
      <c r="CO419">
        <v>3871.098571428572</v>
      </c>
      <c r="CP419">
        <v>16749.98571428571</v>
      </c>
      <c r="CQ419">
        <v>40.30549999999999</v>
      </c>
      <c r="CR419">
        <v>41.30557142857142</v>
      </c>
      <c r="CS419">
        <v>40.49746428571428</v>
      </c>
      <c r="CT419">
        <v>40.49303571428571</v>
      </c>
      <c r="CU419">
        <v>38.59125</v>
      </c>
      <c r="CV419">
        <v>1960.068571428572</v>
      </c>
      <c r="CW419">
        <v>39.99107142857143</v>
      </c>
      <c r="CX419">
        <v>0</v>
      </c>
      <c r="CY419">
        <v>1679432636.7</v>
      </c>
      <c r="CZ419">
        <v>0</v>
      </c>
      <c r="DA419">
        <v>0</v>
      </c>
      <c r="DB419" t="s">
        <v>356</v>
      </c>
      <c r="DC419">
        <v>1678823626.5</v>
      </c>
      <c r="DD419">
        <v>1678823640.5</v>
      </c>
      <c r="DE419">
        <v>0</v>
      </c>
      <c r="DF419">
        <v>1.239</v>
      </c>
      <c r="DG419">
        <v>0.006</v>
      </c>
      <c r="DH419">
        <v>-2.298</v>
      </c>
      <c r="DI419">
        <v>-0.146</v>
      </c>
      <c r="DJ419">
        <v>420</v>
      </c>
      <c r="DK419">
        <v>21</v>
      </c>
      <c r="DL419">
        <v>0.57</v>
      </c>
      <c r="DM419">
        <v>0.05</v>
      </c>
      <c r="DN419">
        <v>21.9046825</v>
      </c>
      <c r="DO419">
        <v>1.678699812382736</v>
      </c>
      <c r="DP419">
        <v>0.1626980760296509</v>
      </c>
      <c r="DQ419">
        <v>0</v>
      </c>
      <c r="DR419">
        <v>0.61039625</v>
      </c>
      <c r="DS419">
        <v>-0.110544697936211</v>
      </c>
      <c r="DT419">
        <v>0.03026224344191124</v>
      </c>
      <c r="DU419">
        <v>0</v>
      </c>
      <c r="DV419">
        <v>0</v>
      </c>
      <c r="DW419">
        <v>2</v>
      </c>
      <c r="DX419" t="s">
        <v>381</v>
      </c>
      <c r="DY419">
        <v>2.98385</v>
      </c>
      <c r="DZ419">
        <v>2.7159</v>
      </c>
      <c r="EA419">
        <v>0.0424364</v>
      </c>
      <c r="EB419">
        <v>0.0361389</v>
      </c>
      <c r="EC419">
        <v>0.0545052</v>
      </c>
      <c r="ED419">
        <v>0.0505052</v>
      </c>
      <c r="EE419">
        <v>30465.8</v>
      </c>
      <c r="EF419">
        <v>30767.8</v>
      </c>
      <c r="EG419">
        <v>29567.2</v>
      </c>
      <c r="EH419">
        <v>29519.8</v>
      </c>
      <c r="EI419">
        <v>37056.5</v>
      </c>
      <c r="EJ419">
        <v>37275.1</v>
      </c>
      <c r="EK419">
        <v>41650.6</v>
      </c>
      <c r="EL419">
        <v>42063.8</v>
      </c>
      <c r="EM419">
        <v>1.9781</v>
      </c>
      <c r="EN419">
        <v>1.87033</v>
      </c>
      <c r="EO419">
        <v>0.0222661</v>
      </c>
      <c r="EP419">
        <v>0</v>
      </c>
      <c r="EQ419">
        <v>19.6335</v>
      </c>
      <c r="ER419">
        <v>999.9</v>
      </c>
      <c r="ES419">
        <v>32.8</v>
      </c>
      <c r="ET419">
        <v>30.6</v>
      </c>
      <c r="EU419">
        <v>16.112</v>
      </c>
      <c r="EV419">
        <v>63.1475</v>
      </c>
      <c r="EW419">
        <v>33.2452</v>
      </c>
      <c r="EX419">
        <v>1</v>
      </c>
      <c r="EY419">
        <v>-0.0914558</v>
      </c>
      <c r="EZ419">
        <v>4.75456</v>
      </c>
      <c r="FA419">
        <v>20.2788</v>
      </c>
      <c r="FB419">
        <v>5.22073</v>
      </c>
      <c r="FC419">
        <v>12.0132</v>
      </c>
      <c r="FD419">
        <v>4.9911</v>
      </c>
      <c r="FE419">
        <v>3.28865</v>
      </c>
      <c r="FF419">
        <v>9999</v>
      </c>
      <c r="FG419">
        <v>9999</v>
      </c>
      <c r="FH419">
        <v>9999</v>
      </c>
      <c r="FI419">
        <v>999.9</v>
      </c>
      <c r="FJ419">
        <v>1.86738</v>
      </c>
      <c r="FK419">
        <v>1.86646</v>
      </c>
      <c r="FL419">
        <v>1.86595</v>
      </c>
      <c r="FM419">
        <v>1.86584</v>
      </c>
      <c r="FN419">
        <v>1.86768</v>
      </c>
      <c r="FO419">
        <v>1.87014</v>
      </c>
      <c r="FP419">
        <v>1.86889</v>
      </c>
      <c r="FQ419">
        <v>1.87027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-2.367</v>
      </c>
      <c r="GF419">
        <v>-0.2252</v>
      </c>
      <c r="GG419">
        <v>-1.841240210434717</v>
      </c>
      <c r="GH419">
        <v>-0.003310856085068561</v>
      </c>
      <c r="GI419">
        <v>6.863268723063948E-07</v>
      </c>
      <c r="GJ419">
        <v>-1.919107141366201E-10</v>
      </c>
      <c r="GK419">
        <v>-0.1688837207721138</v>
      </c>
      <c r="GL419">
        <v>-0.01731051475613908</v>
      </c>
      <c r="GM419">
        <v>0.001423790055903263</v>
      </c>
      <c r="GN419">
        <v>-2.424810517790065E-05</v>
      </c>
      <c r="GO419">
        <v>3</v>
      </c>
      <c r="GP419">
        <v>2318</v>
      </c>
      <c r="GQ419">
        <v>1</v>
      </c>
      <c r="GR419">
        <v>25</v>
      </c>
      <c r="GS419">
        <v>10150.1</v>
      </c>
      <c r="GT419">
        <v>10149.8</v>
      </c>
      <c r="GU419">
        <v>0.423584</v>
      </c>
      <c r="GV419">
        <v>2.26685</v>
      </c>
      <c r="GW419">
        <v>1.39648</v>
      </c>
      <c r="GX419">
        <v>2.34741</v>
      </c>
      <c r="GY419">
        <v>1.49536</v>
      </c>
      <c r="GZ419">
        <v>2.53418</v>
      </c>
      <c r="HA419">
        <v>35.4754</v>
      </c>
      <c r="HB419">
        <v>24.0525</v>
      </c>
      <c r="HC419">
        <v>18</v>
      </c>
      <c r="HD419">
        <v>529.623</v>
      </c>
      <c r="HE419">
        <v>418.552</v>
      </c>
      <c r="HF419">
        <v>14.3876</v>
      </c>
      <c r="HG419">
        <v>26.0913</v>
      </c>
      <c r="HH419">
        <v>29.9999</v>
      </c>
      <c r="HI419">
        <v>26.1733</v>
      </c>
      <c r="HJ419">
        <v>26.1385</v>
      </c>
      <c r="HK419">
        <v>8.32884</v>
      </c>
      <c r="HL419">
        <v>36.9953</v>
      </c>
      <c r="HM419">
        <v>21.7178</v>
      </c>
      <c r="HN419">
        <v>14.386</v>
      </c>
      <c r="HO419">
        <v>112.661</v>
      </c>
      <c r="HP419">
        <v>8.878640000000001</v>
      </c>
      <c r="HQ419">
        <v>101.114</v>
      </c>
      <c r="HR419">
        <v>101.025</v>
      </c>
    </row>
    <row r="420" spans="1:226">
      <c r="A420">
        <v>404</v>
      </c>
      <c r="B420">
        <v>1679432634.6</v>
      </c>
      <c r="C420">
        <v>10721.5</v>
      </c>
      <c r="D420" t="s">
        <v>1169</v>
      </c>
      <c r="E420" t="s">
        <v>1170</v>
      </c>
      <c r="F420">
        <v>5</v>
      </c>
      <c r="G420" t="s">
        <v>1132</v>
      </c>
      <c r="H420" t="s">
        <v>354</v>
      </c>
      <c r="I420">
        <v>1679432627.1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133.1282913494712</v>
      </c>
      <c r="AK420">
        <v>148.1622060606061</v>
      </c>
      <c r="AL420">
        <v>-3.334728658016759</v>
      </c>
      <c r="AM420">
        <v>64.8747271085409</v>
      </c>
      <c r="AN420">
        <f>(AP420 - AO420 + BO420*1E3/(8.314*(BQ420+273.15)) * AR420/BN420 * AQ420) * BN420/(100*BB420) * 1000/(1000 - AP420)</f>
        <v>0</v>
      </c>
      <c r="AO420">
        <v>8.814128568471389</v>
      </c>
      <c r="AP420">
        <v>9.416471538461545</v>
      </c>
      <c r="AQ420">
        <v>0.003971987595463346</v>
      </c>
      <c r="AR420">
        <v>95.18165394641026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2.18</v>
      </c>
      <c r="BC420">
        <v>0.5</v>
      </c>
      <c r="BD420" t="s">
        <v>355</v>
      </c>
      <c r="BE420">
        <v>2</v>
      </c>
      <c r="BF420" t="b">
        <v>1</v>
      </c>
      <c r="BG420">
        <v>1679432627.1</v>
      </c>
      <c r="BH420">
        <v>169.8319259259259</v>
      </c>
      <c r="BI420">
        <v>147.6958888888889</v>
      </c>
      <c r="BJ420">
        <v>9.409164814814815</v>
      </c>
      <c r="BK420">
        <v>8.79737111111111</v>
      </c>
      <c r="BL420">
        <v>172.2237777777778</v>
      </c>
      <c r="BM420">
        <v>9.63435037037037</v>
      </c>
      <c r="BN420">
        <v>500.0709629629629</v>
      </c>
      <c r="BO420">
        <v>89.7616888888889</v>
      </c>
      <c r="BP420">
        <v>0.1000336962962963</v>
      </c>
      <c r="BQ420">
        <v>19.87118518518518</v>
      </c>
      <c r="BR420">
        <v>20.00527407407408</v>
      </c>
      <c r="BS420">
        <v>999.9000000000001</v>
      </c>
      <c r="BT420">
        <v>0</v>
      </c>
      <c r="BU420">
        <v>0</v>
      </c>
      <c r="BV420">
        <v>10006.14814814815</v>
      </c>
      <c r="BW420">
        <v>0</v>
      </c>
      <c r="BX420">
        <v>13.3212</v>
      </c>
      <c r="BY420">
        <v>22.13596666666666</v>
      </c>
      <c r="BZ420">
        <v>171.444925925926</v>
      </c>
      <c r="CA420">
        <v>149.0065185185185</v>
      </c>
      <c r="CB420">
        <v>0.6117944444444444</v>
      </c>
      <c r="CC420">
        <v>147.6958888888889</v>
      </c>
      <c r="CD420">
        <v>8.79737111111111</v>
      </c>
      <c r="CE420">
        <v>0.8445825185185185</v>
      </c>
      <c r="CF420">
        <v>0.7896668888888889</v>
      </c>
      <c r="CG420">
        <v>4.479535925925926</v>
      </c>
      <c r="CH420">
        <v>3.52283037037037</v>
      </c>
      <c r="CI420">
        <v>2000.027037037037</v>
      </c>
      <c r="CJ420">
        <v>0.9800034444444444</v>
      </c>
      <c r="CK420">
        <v>0.01999625555555555</v>
      </c>
      <c r="CL420">
        <v>0</v>
      </c>
      <c r="CM420">
        <v>2.264229629629629</v>
      </c>
      <c r="CN420">
        <v>0</v>
      </c>
      <c r="CO420">
        <v>3867.701481481482</v>
      </c>
      <c r="CP420">
        <v>16749.70740740741</v>
      </c>
      <c r="CQ420">
        <v>40.2172962962963</v>
      </c>
      <c r="CR420">
        <v>41.14325925925926</v>
      </c>
      <c r="CS420">
        <v>40.43274074074074</v>
      </c>
      <c r="CT420">
        <v>40.32144444444445</v>
      </c>
      <c r="CU420">
        <v>38.51588888888888</v>
      </c>
      <c r="CV420">
        <v>1960.034814814815</v>
      </c>
      <c r="CW420">
        <v>39.99111111111111</v>
      </c>
      <c r="CX420">
        <v>0</v>
      </c>
      <c r="CY420">
        <v>1679432641.5</v>
      </c>
      <c r="CZ420">
        <v>0</v>
      </c>
      <c r="DA420">
        <v>0</v>
      </c>
      <c r="DB420" t="s">
        <v>356</v>
      </c>
      <c r="DC420">
        <v>1678823626.5</v>
      </c>
      <c r="DD420">
        <v>1678823640.5</v>
      </c>
      <c r="DE420">
        <v>0</v>
      </c>
      <c r="DF420">
        <v>1.239</v>
      </c>
      <c r="DG420">
        <v>0.006</v>
      </c>
      <c r="DH420">
        <v>-2.298</v>
      </c>
      <c r="DI420">
        <v>-0.146</v>
      </c>
      <c r="DJ420">
        <v>420</v>
      </c>
      <c r="DK420">
        <v>21</v>
      </c>
      <c r="DL420">
        <v>0.57</v>
      </c>
      <c r="DM420">
        <v>0.05</v>
      </c>
      <c r="DN420">
        <v>22.0230975</v>
      </c>
      <c r="DO420">
        <v>1.795592870544114</v>
      </c>
      <c r="DP420">
        <v>0.1740828789506597</v>
      </c>
      <c r="DQ420">
        <v>0</v>
      </c>
      <c r="DR420">
        <v>0.607472975</v>
      </c>
      <c r="DS420">
        <v>-0.01481156848030098</v>
      </c>
      <c r="DT420">
        <v>0.02900336012558502</v>
      </c>
      <c r="DU420">
        <v>1</v>
      </c>
      <c r="DV420">
        <v>1</v>
      </c>
      <c r="DW420">
        <v>2</v>
      </c>
      <c r="DX420" t="s">
        <v>357</v>
      </c>
      <c r="DY420">
        <v>2.98393</v>
      </c>
      <c r="DZ420">
        <v>2.71559</v>
      </c>
      <c r="EA420">
        <v>0.0384468</v>
      </c>
      <c r="EB420">
        <v>0.0320428</v>
      </c>
      <c r="EC420">
        <v>0.0545097</v>
      </c>
      <c r="ED420">
        <v>0.0503482</v>
      </c>
      <c r="EE420">
        <v>30592.4</v>
      </c>
      <c r="EF420">
        <v>30898.3</v>
      </c>
      <c r="EG420">
        <v>29566.8</v>
      </c>
      <c r="EH420">
        <v>29519.5</v>
      </c>
      <c r="EI420">
        <v>37056</v>
      </c>
      <c r="EJ420">
        <v>37280.9</v>
      </c>
      <c r="EK420">
        <v>41650.4</v>
      </c>
      <c r="EL420">
        <v>42063.5</v>
      </c>
      <c r="EM420">
        <v>1.97782</v>
      </c>
      <c r="EN420">
        <v>1.87053</v>
      </c>
      <c r="EO420">
        <v>0.0224859</v>
      </c>
      <c r="EP420">
        <v>0</v>
      </c>
      <c r="EQ420">
        <v>19.6327</v>
      </c>
      <c r="ER420">
        <v>999.9</v>
      </c>
      <c r="ES420">
        <v>32.7</v>
      </c>
      <c r="ET420">
        <v>30.6</v>
      </c>
      <c r="EU420">
        <v>16.0643</v>
      </c>
      <c r="EV420">
        <v>62.9175</v>
      </c>
      <c r="EW420">
        <v>33.3333</v>
      </c>
      <c r="EX420">
        <v>1</v>
      </c>
      <c r="EY420">
        <v>-0.0915295</v>
      </c>
      <c r="EZ420">
        <v>4.73649</v>
      </c>
      <c r="FA420">
        <v>20.2794</v>
      </c>
      <c r="FB420">
        <v>5.22088</v>
      </c>
      <c r="FC420">
        <v>12.0131</v>
      </c>
      <c r="FD420">
        <v>4.991</v>
      </c>
      <c r="FE420">
        <v>3.28865</v>
      </c>
      <c r="FF420">
        <v>9999</v>
      </c>
      <c r="FG420">
        <v>9999</v>
      </c>
      <c r="FH420">
        <v>9999</v>
      </c>
      <c r="FI420">
        <v>999.9</v>
      </c>
      <c r="FJ420">
        <v>1.86737</v>
      </c>
      <c r="FK420">
        <v>1.86646</v>
      </c>
      <c r="FL420">
        <v>1.86592</v>
      </c>
      <c r="FM420">
        <v>1.86584</v>
      </c>
      <c r="FN420">
        <v>1.86768</v>
      </c>
      <c r="FO420">
        <v>1.87013</v>
      </c>
      <c r="FP420">
        <v>1.86886</v>
      </c>
      <c r="FQ420">
        <v>1.87027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-2.315</v>
      </c>
      <c r="GF420">
        <v>-0.2252</v>
      </c>
      <c r="GG420">
        <v>-1.841240210434717</v>
      </c>
      <c r="GH420">
        <v>-0.003310856085068561</v>
      </c>
      <c r="GI420">
        <v>6.863268723063948E-07</v>
      </c>
      <c r="GJ420">
        <v>-1.919107141366201E-10</v>
      </c>
      <c r="GK420">
        <v>-0.1688837207721138</v>
      </c>
      <c r="GL420">
        <v>-0.01731051475613908</v>
      </c>
      <c r="GM420">
        <v>0.001423790055903263</v>
      </c>
      <c r="GN420">
        <v>-2.424810517790065E-05</v>
      </c>
      <c r="GO420">
        <v>3</v>
      </c>
      <c r="GP420">
        <v>2318</v>
      </c>
      <c r="GQ420">
        <v>1</v>
      </c>
      <c r="GR420">
        <v>25</v>
      </c>
      <c r="GS420">
        <v>10150.1</v>
      </c>
      <c r="GT420">
        <v>10149.9</v>
      </c>
      <c r="GU420">
        <v>0.384521</v>
      </c>
      <c r="GV420">
        <v>2.27905</v>
      </c>
      <c r="GW420">
        <v>1.39648</v>
      </c>
      <c r="GX420">
        <v>2.34741</v>
      </c>
      <c r="GY420">
        <v>1.49536</v>
      </c>
      <c r="GZ420">
        <v>2.49756</v>
      </c>
      <c r="HA420">
        <v>35.4523</v>
      </c>
      <c r="HB420">
        <v>24.0525</v>
      </c>
      <c r="HC420">
        <v>18</v>
      </c>
      <c r="HD420">
        <v>529.414</v>
      </c>
      <c r="HE420">
        <v>418.644</v>
      </c>
      <c r="HF420">
        <v>14.3819</v>
      </c>
      <c r="HG420">
        <v>26.0885</v>
      </c>
      <c r="HH420">
        <v>29.9999</v>
      </c>
      <c r="HI420">
        <v>26.1706</v>
      </c>
      <c r="HJ420">
        <v>26.1352</v>
      </c>
      <c r="HK420">
        <v>7.61973</v>
      </c>
      <c r="HL420">
        <v>36.7214</v>
      </c>
      <c r="HM420">
        <v>21.7178</v>
      </c>
      <c r="HN420">
        <v>14.3835</v>
      </c>
      <c r="HO420">
        <v>99.3049</v>
      </c>
      <c r="HP420">
        <v>8.886620000000001</v>
      </c>
      <c r="HQ420">
        <v>101.113</v>
      </c>
      <c r="HR420">
        <v>101.025</v>
      </c>
    </row>
    <row r="421" spans="1:226">
      <c r="A421">
        <v>405</v>
      </c>
      <c r="B421">
        <v>1679432639.6</v>
      </c>
      <c r="C421">
        <v>10726.5</v>
      </c>
      <c r="D421" t="s">
        <v>1171</v>
      </c>
      <c r="E421" t="s">
        <v>1172</v>
      </c>
      <c r="F421">
        <v>5</v>
      </c>
      <c r="G421" t="s">
        <v>1132</v>
      </c>
      <c r="H421" t="s">
        <v>354</v>
      </c>
      <c r="I421">
        <v>1679432631.814285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116.3819143463592</v>
      </c>
      <c r="AK421">
        <v>131.5647757575757</v>
      </c>
      <c r="AL421">
        <v>-3.319391189462804</v>
      </c>
      <c r="AM421">
        <v>64.8747271085409</v>
      </c>
      <c r="AN421">
        <f>(AP421 - AO421 + BO421*1E3/(8.314*(BQ421+273.15)) * AR421/BN421 * AQ421) * BN421/(100*BB421) * 1000/(1000 - AP421)</f>
        <v>0</v>
      </c>
      <c r="AO421">
        <v>8.797561150210457</v>
      </c>
      <c r="AP421">
        <v>9.414071648351651</v>
      </c>
      <c r="AQ421">
        <v>-0.0006906106089981241</v>
      </c>
      <c r="AR421">
        <v>95.18165394641026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2.18</v>
      </c>
      <c r="BC421">
        <v>0.5</v>
      </c>
      <c r="BD421" t="s">
        <v>355</v>
      </c>
      <c r="BE421">
        <v>2</v>
      </c>
      <c r="BF421" t="b">
        <v>1</v>
      </c>
      <c r="BG421">
        <v>1679432631.814285</v>
      </c>
      <c r="BH421">
        <v>154.3140714285714</v>
      </c>
      <c r="BI421">
        <v>132.0361071428572</v>
      </c>
      <c r="BJ421">
        <v>9.411424642857142</v>
      </c>
      <c r="BK421">
        <v>8.812346071428573</v>
      </c>
      <c r="BL421">
        <v>156.6576428571429</v>
      </c>
      <c r="BM421">
        <v>9.636602857142858</v>
      </c>
      <c r="BN421">
        <v>500.0617142857143</v>
      </c>
      <c r="BO421">
        <v>89.76137142857142</v>
      </c>
      <c r="BP421">
        <v>0.09999389642857141</v>
      </c>
      <c r="BQ421">
        <v>19.87388214285714</v>
      </c>
      <c r="BR421">
        <v>20.00405714285714</v>
      </c>
      <c r="BS421">
        <v>999.9000000000002</v>
      </c>
      <c r="BT421">
        <v>0</v>
      </c>
      <c r="BU421">
        <v>0</v>
      </c>
      <c r="BV421">
        <v>10010.19642857143</v>
      </c>
      <c r="BW421">
        <v>0</v>
      </c>
      <c r="BX421">
        <v>13.3212</v>
      </c>
      <c r="BY421">
        <v>22.27784642857143</v>
      </c>
      <c r="BZ421">
        <v>155.7800714285714</v>
      </c>
      <c r="CA421">
        <v>133.2100714285714</v>
      </c>
      <c r="CB421">
        <v>0.5990796071428571</v>
      </c>
      <c r="CC421">
        <v>132.0361071428572</v>
      </c>
      <c r="CD421">
        <v>8.812346071428573</v>
      </c>
      <c r="CE421">
        <v>0.8447823928571428</v>
      </c>
      <c r="CF421">
        <v>0.7910082499999999</v>
      </c>
      <c r="CG421">
        <v>4.482917857142857</v>
      </c>
      <c r="CH421">
        <v>3.546932857142857</v>
      </c>
      <c r="CI421">
        <v>2000.017142857143</v>
      </c>
      <c r="CJ421">
        <v>0.9800023928571431</v>
      </c>
      <c r="CK421">
        <v>0.01999730714285715</v>
      </c>
      <c r="CL421">
        <v>0</v>
      </c>
      <c r="CM421">
        <v>2.30795</v>
      </c>
      <c r="CN421">
        <v>0</v>
      </c>
      <c r="CO421">
        <v>3864.823214285715</v>
      </c>
      <c r="CP421">
        <v>16749.61785714286</v>
      </c>
      <c r="CQ421">
        <v>40.14253571428571</v>
      </c>
      <c r="CR421">
        <v>41.01985714285714</v>
      </c>
      <c r="CS421">
        <v>40.37471428571428</v>
      </c>
      <c r="CT421">
        <v>40.17828571428571</v>
      </c>
      <c r="CU421">
        <v>38.45289285714286</v>
      </c>
      <c r="CV421">
        <v>1960.021785714286</v>
      </c>
      <c r="CW421">
        <v>39.99428571428572</v>
      </c>
      <c r="CX421">
        <v>0</v>
      </c>
      <c r="CY421">
        <v>1679432646.9</v>
      </c>
      <c r="CZ421">
        <v>0</v>
      </c>
      <c r="DA421">
        <v>0</v>
      </c>
      <c r="DB421" t="s">
        <v>356</v>
      </c>
      <c r="DC421">
        <v>1678823626.5</v>
      </c>
      <c r="DD421">
        <v>1678823640.5</v>
      </c>
      <c r="DE421">
        <v>0</v>
      </c>
      <c r="DF421">
        <v>1.239</v>
      </c>
      <c r="DG421">
        <v>0.006</v>
      </c>
      <c r="DH421">
        <v>-2.298</v>
      </c>
      <c r="DI421">
        <v>-0.146</v>
      </c>
      <c r="DJ421">
        <v>420</v>
      </c>
      <c r="DK421">
        <v>21</v>
      </c>
      <c r="DL421">
        <v>0.57</v>
      </c>
      <c r="DM421">
        <v>0.05</v>
      </c>
      <c r="DN421">
        <v>22.169795</v>
      </c>
      <c r="DO421">
        <v>1.841448405253234</v>
      </c>
      <c r="DP421">
        <v>0.1780389479158985</v>
      </c>
      <c r="DQ421">
        <v>0</v>
      </c>
      <c r="DR421">
        <v>0.612546225</v>
      </c>
      <c r="DS421">
        <v>-0.1066276435272041</v>
      </c>
      <c r="DT421">
        <v>0.02718590100446139</v>
      </c>
      <c r="DU421">
        <v>0</v>
      </c>
      <c r="DV421">
        <v>0</v>
      </c>
      <c r="DW421">
        <v>2</v>
      </c>
      <c r="DX421" t="s">
        <v>381</v>
      </c>
      <c r="DY421">
        <v>2.98368</v>
      </c>
      <c r="DZ421">
        <v>2.71563</v>
      </c>
      <c r="EA421">
        <v>0.0343835</v>
      </c>
      <c r="EB421">
        <v>0.0278513</v>
      </c>
      <c r="EC421">
        <v>0.054505</v>
      </c>
      <c r="ED421">
        <v>0.0505017</v>
      </c>
      <c r="EE421">
        <v>30721.3</v>
      </c>
      <c r="EF421">
        <v>31032.5</v>
      </c>
      <c r="EG421">
        <v>29566.5</v>
      </c>
      <c r="EH421">
        <v>29519.9</v>
      </c>
      <c r="EI421">
        <v>37055.9</v>
      </c>
      <c r="EJ421">
        <v>37275.4</v>
      </c>
      <c r="EK421">
        <v>41650.1</v>
      </c>
      <c r="EL421">
        <v>42064.2</v>
      </c>
      <c r="EM421">
        <v>1.97785</v>
      </c>
      <c r="EN421">
        <v>1.8707</v>
      </c>
      <c r="EO421">
        <v>0.0226051</v>
      </c>
      <c r="EP421">
        <v>0</v>
      </c>
      <c r="EQ421">
        <v>19.631</v>
      </c>
      <c r="ER421">
        <v>999.9</v>
      </c>
      <c r="ES421">
        <v>32.6</v>
      </c>
      <c r="ET421">
        <v>30.6</v>
      </c>
      <c r="EU421">
        <v>16.0141</v>
      </c>
      <c r="EV421">
        <v>62.8075</v>
      </c>
      <c r="EW421">
        <v>33.5817</v>
      </c>
      <c r="EX421">
        <v>1</v>
      </c>
      <c r="EY421">
        <v>-0.0921164</v>
      </c>
      <c r="EZ421">
        <v>4.73172</v>
      </c>
      <c r="FA421">
        <v>20.2796</v>
      </c>
      <c r="FB421">
        <v>5.22088</v>
      </c>
      <c r="FC421">
        <v>12.0126</v>
      </c>
      <c r="FD421">
        <v>4.99105</v>
      </c>
      <c r="FE421">
        <v>3.28865</v>
      </c>
      <c r="FF421">
        <v>9999</v>
      </c>
      <c r="FG421">
        <v>9999</v>
      </c>
      <c r="FH421">
        <v>9999</v>
      </c>
      <c r="FI421">
        <v>999.9</v>
      </c>
      <c r="FJ421">
        <v>1.86737</v>
      </c>
      <c r="FK421">
        <v>1.86646</v>
      </c>
      <c r="FL421">
        <v>1.86595</v>
      </c>
      <c r="FM421">
        <v>1.86584</v>
      </c>
      <c r="FN421">
        <v>1.86768</v>
      </c>
      <c r="FO421">
        <v>1.87015</v>
      </c>
      <c r="FP421">
        <v>1.86888</v>
      </c>
      <c r="FQ421">
        <v>1.87027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-2.263</v>
      </c>
      <c r="GF421">
        <v>-0.2252</v>
      </c>
      <c r="GG421">
        <v>-1.841240210434717</v>
      </c>
      <c r="GH421">
        <v>-0.003310856085068561</v>
      </c>
      <c r="GI421">
        <v>6.863268723063948E-07</v>
      </c>
      <c r="GJ421">
        <v>-1.919107141366201E-10</v>
      </c>
      <c r="GK421">
        <v>-0.1688837207721138</v>
      </c>
      <c r="GL421">
        <v>-0.01731051475613908</v>
      </c>
      <c r="GM421">
        <v>0.001423790055903263</v>
      </c>
      <c r="GN421">
        <v>-2.424810517790065E-05</v>
      </c>
      <c r="GO421">
        <v>3</v>
      </c>
      <c r="GP421">
        <v>2318</v>
      </c>
      <c r="GQ421">
        <v>1</v>
      </c>
      <c r="GR421">
        <v>25</v>
      </c>
      <c r="GS421">
        <v>10150.2</v>
      </c>
      <c r="GT421">
        <v>10150</v>
      </c>
      <c r="GU421">
        <v>0.349121</v>
      </c>
      <c r="GV421">
        <v>2.28638</v>
      </c>
      <c r="GW421">
        <v>1.39771</v>
      </c>
      <c r="GX421">
        <v>2.34741</v>
      </c>
      <c r="GY421">
        <v>1.49536</v>
      </c>
      <c r="GZ421">
        <v>2.48779</v>
      </c>
      <c r="HA421">
        <v>35.4754</v>
      </c>
      <c r="HB421">
        <v>24.0525</v>
      </c>
      <c r="HC421">
        <v>18</v>
      </c>
      <c r="HD421">
        <v>529.4059999999999</v>
      </c>
      <c r="HE421">
        <v>418.725</v>
      </c>
      <c r="HF421">
        <v>14.3795</v>
      </c>
      <c r="HG421">
        <v>26.0858</v>
      </c>
      <c r="HH421">
        <v>29.9998</v>
      </c>
      <c r="HI421">
        <v>26.1679</v>
      </c>
      <c r="HJ421">
        <v>26.1325</v>
      </c>
      <c r="HK421">
        <v>6.85032</v>
      </c>
      <c r="HL421">
        <v>36.7214</v>
      </c>
      <c r="HM421">
        <v>21.3349</v>
      </c>
      <c r="HN421">
        <v>14.379</v>
      </c>
      <c r="HO421">
        <v>79.2636</v>
      </c>
      <c r="HP421">
        <v>8.885529999999999</v>
      </c>
      <c r="HQ421">
        <v>101.113</v>
      </c>
      <c r="HR421">
        <v>101.026</v>
      </c>
    </row>
    <row r="422" spans="1:226">
      <c r="A422">
        <v>406</v>
      </c>
      <c r="B422">
        <v>1679432644.6</v>
      </c>
      <c r="C422">
        <v>10731.5</v>
      </c>
      <c r="D422" t="s">
        <v>1173</v>
      </c>
      <c r="E422" t="s">
        <v>1174</v>
      </c>
      <c r="F422">
        <v>5</v>
      </c>
      <c r="G422" t="s">
        <v>1132</v>
      </c>
      <c r="H422" t="s">
        <v>354</v>
      </c>
      <c r="I422">
        <v>1679432637.1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99.42027932915818</v>
      </c>
      <c r="AK422">
        <v>114.8446363636364</v>
      </c>
      <c r="AL422">
        <v>-3.347579768909433</v>
      </c>
      <c r="AM422">
        <v>64.8747271085409</v>
      </c>
      <c r="AN422">
        <f>(AP422 - AO422 + BO422*1E3/(8.314*(BQ422+273.15)) * AR422/BN422 * AQ422) * BN422/(100*BB422) * 1000/(1000 - AP422)</f>
        <v>0</v>
      </c>
      <c r="AO422">
        <v>8.823984834678408</v>
      </c>
      <c r="AP422">
        <v>9.420289340659346</v>
      </c>
      <c r="AQ422">
        <v>0.0004139136961102745</v>
      </c>
      <c r="AR422">
        <v>95.18165394641026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2.18</v>
      </c>
      <c r="BC422">
        <v>0.5</v>
      </c>
      <c r="BD422" t="s">
        <v>355</v>
      </c>
      <c r="BE422">
        <v>2</v>
      </c>
      <c r="BF422" t="b">
        <v>1</v>
      </c>
      <c r="BG422">
        <v>1679432637.1</v>
      </c>
      <c r="BH422">
        <v>136.8915555555556</v>
      </c>
      <c r="BI422">
        <v>114.3991222222222</v>
      </c>
      <c r="BJ422">
        <v>9.417004814814815</v>
      </c>
      <c r="BK422">
        <v>8.805657407407407</v>
      </c>
      <c r="BL422">
        <v>139.1806666666667</v>
      </c>
      <c r="BM422">
        <v>9.642163703703703</v>
      </c>
      <c r="BN422">
        <v>500.0563703703705</v>
      </c>
      <c r="BO422">
        <v>89.75996666666668</v>
      </c>
      <c r="BP422">
        <v>0.09998085925925927</v>
      </c>
      <c r="BQ422">
        <v>19.87726296296296</v>
      </c>
      <c r="BR422">
        <v>20.00517037037037</v>
      </c>
      <c r="BS422">
        <v>999.9000000000001</v>
      </c>
      <c r="BT422">
        <v>0</v>
      </c>
      <c r="BU422">
        <v>0</v>
      </c>
      <c r="BV422">
        <v>10008.19259259259</v>
      </c>
      <c r="BW422">
        <v>0</v>
      </c>
      <c r="BX422">
        <v>13.3212</v>
      </c>
      <c r="BY422">
        <v>22.49237407407408</v>
      </c>
      <c r="BZ422">
        <v>138.1929259259259</v>
      </c>
      <c r="CA422">
        <v>115.4154333333333</v>
      </c>
      <c r="CB422">
        <v>0.6113476666666666</v>
      </c>
      <c r="CC422">
        <v>114.3991222222222</v>
      </c>
      <c r="CD422">
        <v>8.805657407407407</v>
      </c>
      <c r="CE422">
        <v>0.8452699999999999</v>
      </c>
      <c r="CF422">
        <v>0.7903955185185184</v>
      </c>
      <c r="CG422">
        <v>4.491164444444444</v>
      </c>
      <c r="CH422">
        <v>3.53595925925926</v>
      </c>
      <c r="CI422">
        <v>2000.015185185185</v>
      </c>
      <c r="CJ422">
        <v>0.9800013333333334</v>
      </c>
      <c r="CK422">
        <v>0.01999836666666667</v>
      </c>
      <c r="CL422">
        <v>0</v>
      </c>
      <c r="CM422">
        <v>2.316677777777778</v>
      </c>
      <c r="CN422">
        <v>0</v>
      </c>
      <c r="CO422">
        <v>3861.607037037037</v>
      </c>
      <c r="CP422">
        <v>16749.6</v>
      </c>
      <c r="CQ422">
        <v>40.06455555555554</v>
      </c>
      <c r="CR422">
        <v>40.89792592592593</v>
      </c>
      <c r="CS422">
        <v>40.31233333333333</v>
      </c>
      <c r="CT422">
        <v>40.03218518518518</v>
      </c>
      <c r="CU422">
        <v>38.38162962962962</v>
      </c>
      <c r="CV422">
        <v>1960.016296296296</v>
      </c>
      <c r="CW422">
        <v>39.99777777777778</v>
      </c>
      <c r="CX422">
        <v>0</v>
      </c>
      <c r="CY422">
        <v>1679432651.7</v>
      </c>
      <c r="CZ422">
        <v>0</v>
      </c>
      <c r="DA422">
        <v>0</v>
      </c>
      <c r="DB422" t="s">
        <v>356</v>
      </c>
      <c r="DC422">
        <v>1678823626.5</v>
      </c>
      <c r="DD422">
        <v>1678823640.5</v>
      </c>
      <c r="DE422">
        <v>0</v>
      </c>
      <c r="DF422">
        <v>1.239</v>
      </c>
      <c r="DG422">
        <v>0.006</v>
      </c>
      <c r="DH422">
        <v>-2.298</v>
      </c>
      <c r="DI422">
        <v>-0.146</v>
      </c>
      <c r="DJ422">
        <v>420</v>
      </c>
      <c r="DK422">
        <v>21</v>
      </c>
      <c r="DL422">
        <v>0.57</v>
      </c>
      <c r="DM422">
        <v>0.05</v>
      </c>
      <c r="DN422">
        <v>22.3905</v>
      </c>
      <c r="DO422">
        <v>2.36800975609755</v>
      </c>
      <c r="DP422">
        <v>0.2315382301046632</v>
      </c>
      <c r="DQ422">
        <v>0</v>
      </c>
      <c r="DR422">
        <v>0.6020956249999999</v>
      </c>
      <c r="DS422">
        <v>0.1019788255159475</v>
      </c>
      <c r="DT422">
        <v>0.02043198406871871</v>
      </c>
      <c r="DU422">
        <v>0</v>
      </c>
      <c r="DV422">
        <v>0</v>
      </c>
      <c r="DW422">
        <v>2</v>
      </c>
      <c r="DX422" t="s">
        <v>381</v>
      </c>
      <c r="DY422">
        <v>2.98375</v>
      </c>
      <c r="DZ422">
        <v>2.71574</v>
      </c>
      <c r="EA422">
        <v>0.0302039</v>
      </c>
      <c r="EB422">
        <v>0.023539</v>
      </c>
      <c r="EC422">
        <v>0.054517</v>
      </c>
      <c r="ED422">
        <v>0.0503322</v>
      </c>
      <c r="EE422">
        <v>30854.9</v>
      </c>
      <c r="EF422">
        <v>31170.5</v>
      </c>
      <c r="EG422">
        <v>29567</v>
      </c>
      <c r="EH422">
        <v>29520.2</v>
      </c>
      <c r="EI422">
        <v>37056.1</v>
      </c>
      <c r="EJ422">
        <v>37282.3</v>
      </c>
      <c r="EK422">
        <v>41650.9</v>
      </c>
      <c r="EL422">
        <v>42064.5</v>
      </c>
      <c r="EM422">
        <v>1.97792</v>
      </c>
      <c r="EN422">
        <v>1.8707</v>
      </c>
      <c r="EO422">
        <v>0.023216</v>
      </c>
      <c r="EP422">
        <v>0</v>
      </c>
      <c r="EQ422">
        <v>19.6293</v>
      </c>
      <c r="ER422">
        <v>999.9</v>
      </c>
      <c r="ES422">
        <v>32.5</v>
      </c>
      <c r="ET422">
        <v>30.6</v>
      </c>
      <c r="EU422">
        <v>15.9674</v>
      </c>
      <c r="EV422">
        <v>62.9975</v>
      </c>
      <c r="EW422">
        <v>33.141</v>
      </c>
      <c r="EX422">
        <v>1</v>
      </c>
      <c r="EY422">
        <v>-0.09221799999999999</v>
      </c>
      <c r="EZ422">
        <v>4.73709</v>
      </c>
      <c r="FA422">
        <v>20.2792</v>
      </c>
      <c r="FB422">
        <v>5.22088</v>
      </c>
      <c r="FC422">
        <v>12.0116</v>
      </c>
      <c r="FD422">
        <v>4.9908</v>
      </c>
      <c r="FE422">
        <v>3.28858</v>
      </c>
      <c r="FF422">
        <v>9999</v>
      </c>
      <c r="FG422">
        <v>9999</v>
      </c>
      <c r="FH422">
        <v>9999</v>
      </c>
      <c r="FI422">
        <v>999.9</v>
      </c>
      <c r="FJ422">
        <v>1.86737</v>
      </c>
      <c r="FK422">
        <v>1.86646</v>
      </c>
      <c r="FL422">
        <v>1.86596</v>
      </c>
      <c r="FM422">
        <v>1.86584</v>
      </c>
      <c r="FN422">
        <v>1.86768</v>
      </c>
      <c r="FO422">
        <v>1.87014</v>
      </c>
      <c r="FP422">
        <v>1.86887</v>
      </c>
      <c r="FQ422">
        <v>1.87027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-2.211</v>
      </c>
      <c r="GF422">
        <v>-0.2252</v>
      </c>
      <c r="GG422">
        <v>-1.841240210434717</v>
      </c>
      <c r="GH422">
        <v>-0.003310856085068561</v>
      </c>
      <c r="GI422">
        <v>6.863268723063948E-07</v>
      </c>
      <c r="GJ422">
        <v>-1.919107141366201E-10</v>
      </c>
      <c r="GK422">
        <v>-0.1688837207721138</v>
      </c>
      <c r="GL422">
        <v>-0.01731051475613908</v>
      </c>
      <c r="GM422">
        <v>0.001423790055903263</v>
      </c>
      <c r="GN422">
        <v>-2.424810517790065E-05</v>
      </c>
      <c r="GO422">
        <v>3</v>
      </c>
      <c r="GP422">
        <v>2318</v>
      </c>
      <c r="GQ422">
        <v>1</v>
      </c>
      <c r="GR422">
        <v>25</v>
      </c>
      <c r="GS422">
        <v>10150.3</v>
      </c>
      <c r="GT422">
        <v>10150.1</v>
      </c>
      <c r="GU422">
        <v>0.311279</v>
      </c>
      <c r="GV422">
        <v>2.30347</v>
      </c>
      <c r="GW422">
        <v>1.39648</v>
      </c>
      <c r="GX422">
        <v>2.34863</v>
      </c>
      <c r="GY422">
        <v>1.49536</v>
      </c>
      <c r="GZ422">
        <v>2.40479</v>
      </c>
      <c r="HA422">
        <v>35.4754</v>
      </c>
      <c r="HB422">
        <v>24.0437</v>
      </c>
      <c r="HC422">
        <v>18</v>
      </c>
      <c r="HD422">
        <v>529.431</v>
      </c>
      <c r="HE422">
        <v>418.704</v>
      </c>
      <c r="HF422">
        <v>14.3761</v>
      </c>
      <c r="HG422">
        <v>26.0825</v>
      </c>
      <c r="HH422">
        <v>29.9998</v>
      </c>
      <c r="HI422">
        <v>26.1651</v>
      </c>
      <c r="HJ422">
        <v>26.1296</v>
      </c>
      <c r="HK422">
        <v>6.17253</v>
      </c>
      <c r="HL422">
        <v>36.4266</v>
      </c>
      <c r="HM422">
        <v>21.3349</v>
      </c>
      <c r="HN422">
        <v>14.3735</v>
      </c>
      <c r="HO422">
        <v>65.8288</v>
      </c>
      <c r="HP422">
        <v>8.89137</v>
      </c>
      <c r="HQ422">
        <v>101.114</v>
      </c>
      <c r="HR422">
        <v>101.027</v>
      </c>
    </row>
    <row r="423" spans="1:226">
      <c r="A423">
        <v>407</v>
      </c>
      <c r="B423">
        <v>1679432649.6</v>
      </c>
      <c r="C423">
        <v>10736.5</v>
      </c>
      <c r="D423" t="s">
        <v>1175</v>
      </c>
      <c r="E423" t="s">
        <v>1176</v>
      </c>
      <c r="F423">
        <v>5</v>
      </c>
      <c r="G423" t="s">
        <v>1132</v>
      </c>
      <c r="H423" t="s">
        <v>354</v>
      </c>
      <c r="I423">
        <v>1679432641.814285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82.66416754361856</v>
      </c>
      <c r="AK423">
        <v>98.17407333333331</v>
      </c>
      <c r="AL423">
        <v>-3.322935093093241</v>
      </c>
      <c r="AM423">
        <v>64.8747271085409</v>
      </c>
      <c r="AN423">
        <f>(AP423 - AO423 + BO423*1E3/(8.314*(BQ423+273.15)) * AR423/BN423 * AQ423) * BN423/(100*BB423) * 1000/(1000 - AP423)</f>
        <v>0</v>
      </c>
      <c r="AO423">
        <v>8.796459018709383</v>
      </c>
      <c r="AP423">
        <v>9.415937142857153</v>
      </c>
      <c r="AQ423">
        <v>-0.0003572607093742568</v>
      </c>
      <c r="AR423">
        <v>95.18165394641026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2.18</v>
      </c>
      <c r="BC423">
        <v>0.5</v>
      </c>
      <c r="BD423" t="s">
        <v>355</v>
      </c>
      <c r="BE423">
        <v>2</v>
      </c>
      <c r="BF423" t="b">
        <v>1</v>
      </c>
      <c r="BG423">
        <v>1679432641.814285</v>
      </c>
      <c r="BH423">
        <v>121.3174928571429</v>
      </c>
      <c r="BI423">
        <v>98.70843214285716</v>
      </c>
      <c r="BJ423">
        <v>9.415815714285714</v>
      </c>
      <c r="BK423">
        <v>8.809689642857142</v>
      </c>
      <c r="BL423">
        <v>123.557575</v>
      </c>
      <c r="BM423">
        <v>9.64097892857143</v>
      </c>
      <c r="BN423">
        <v>500.0558571428572</v>
      </c>
      <c r="BO423">
        <v>89.75828571428573</v>
      </c>
      <c r="BP423">
        <v>0.09994626428571428</v>
      </c>
      <c r="BQ423">
        <v>19.87788928571428</v>
      </c>
      <c r="BR423">
        <v>20.00813214285714</v>
      </c>
      <c r="BS423">
        <v>999.9000000000002</v>
      </c>
      <c r="BT423">
        <v>0</v>
      </c>
      <c r="BU423">
        <v>0</v>
      </c>
      <c r="BV423">
        <v>10006.43214285714</v>
      </c>
      <c r="BW423">
        <v>0</v>
      </c>
      <c r="BX423">
        <v>13.3212</v>
      </c>
      <c r="BY423">
        <v>22.609</v>
      </c>
      <c r="BZ423">
        <v>122.4706464285714</v>
      </c>
      <c r="CA423">
        <v>99.58575357142857</v>
      </c>
      <c r="CB423">
        <v>0.6061260714285714</v>
      </c>
      <c r="CC423">
        <v>98.70843214285716</v>
      </c>
      <c r="CD423">
        <v>8.809689642857142</v>
      </c>
      <c r="CE423">
        <v>0.8451474285714285</v>
      </c>
      <c r="CF423">
        <v>0.790742642857143</v>
      </c>
      <c r="CG423">
        <v>4.489092857142857</v>
      </c>
      <c r="CH423">
        <v>3.5421825</v>
      </c>
      <c r="CI423">
        <v>2000.027857142858</v>
      </c>
      <c r="CJ423">
        <v>0.9800005714285714</v>
      </c>
      <c r="CK423">
        <v>0.01999912857142857</v>
      </c>
      <c r="CL423">
        <v>0</v>
      </c>
      <c r="CM423">
        <v>2.329417857142857</v>
      </c>
      <c r="CN423">
        <v>0</v>
      </c>
      <c r="CO423">
        <v>3858.940357142857</v>
      </c>
      <c r="CP423">
        <v>16749.68928571429</v>
      </c>
      <c r="CQ423">
        <v>39.99078571428571</v>
      </c>
      <c r="CR423">
        <v>40.79214285714285</v>
      </c>
      <c r="CS423">
        <v>40.25414285714285</v>
      </c>
      <c r="CT423">
        <v>39.91271428571429</v>
      </c>
      <c r="CU423">
        <v>38.32789285714286</v>
      </c>
      <c r="CV423">
        <v>1960.0275</v>
      </c>
      <c r="CW423">
        <v>40.00035714285714</v>
      </c>
      <c r="CX423">
        <v>0</v>
      </c>
      <c r="CY423">
        <v>1679432656.5</v>
      </c>
      <c r="CZ423">
        <v>0</v>
      </c>
      <c r="DA423">
        <v>0</v>
      </c>
      <c r="DB423" t="s">
        <v>356</v>
      </c>
      <c r="DC423">
        <v>1678823626.5</v>
      </c>
      <c r="DD423">
        <v>1678823640.5</v>
      </c>
      <c r="DE423">
        <v>0</v>
      </c>
      <c r="DF423">
        <v>1.239</v>
      </c>
      <c r="DG423">
        <v>0.006</v>
      </c>
      <c r="DH423">
        <v>-2.298</v>
      </c>
      <c r="DI423">
        <v>-0.146</v>
      </c>
      <c r="DJ423">
        <v>420</v>
      </c>
      <c r="DK423">
        <v>21</v>
      </c>
      <c r="DL423">
        <v>0.57</v>
      </c>
      <c r="DM423">
        <v>0.05</v>
      </c>
      <c r="DN423">
        <v>22.52155365853659</v>
      </c>
      <c r="DO423">
        <v>1.924231358885014</v>
      </c>
      <c r="DP423">
        <v>0.217319817261151</v>
      </c>
      <c r="DQ423">
        <v>0</v>
      </c>
      <c r="DR423">
        <v>0.6075441707317073</v>
      </c>
      <c r="DS423">
        <v>0.00768215331010297</v>
      </c>
      <c r="DT423">
        <v>0.01657525294793186</v>
      </c>
      <c r="DU423">
        <v>1</v>
      </c>
      <c r="DV423">
        <v>1</v>
      </c>
      <c r="DW423">
        <v>2</v>
      </c>
      <c r="DX423" t="s">
        <v>357</v>
      </c>
      <c r="DY423">
        <v>2.98342</v>
      </c>
      <c r="DZ423">
        <v>2.71533</v>
      </c>
      <c r="EA423">
        <v>0.0259718</v>
      </c>
      <c r="EB423">
        <v>0.0194004</v>
      </c>
      <c r="EC423">
        <v>0.0545158</v>
      </c>
      <c r="ED423">
        <v>0.050509</v>
      </c>
      <c r="EE423">
        <v>30989.7</v>
      </c>
      <c r="EF423">
        <v>31302.9</v>
      </c>
      <c r="EG423">
        <v>29567.2</v>
      </c>
      <c r="EH423">
        <v>29520.4</v>
      </c>
      <c r="EI423">
        <v>37056.6</v>
      </c>
      <c r="EJ423">
        <v>37275.2</v>
      </c>
      <c r="EK423">
        <v>41651.6</v>
      </c>
      <c r="EL423">
        <v>42064.4</v>
      </c>
      <c r="EM423">
        <v>1.978</v>
      </c>
      <c r="EN423">
        <v>1.8705</v>
      </c>
      <c r="EO423">
        <v>0.0229403</v>
      </c>
      <c r="EP423">
        <v>0</v>
      </c>
      <c r="EQ423">
        <v>19.6281</v>
      </c>
      <c r="ER423">
        <v>999.9</v>
      </c>
      <c r="ES423">
        <v>32.5</v>
      </c>
      <c r="ET423">
        <v>30.6</v>
      </c>
      <c r="EU423">
        <v>15.9654</v>
      </c>
      <c r="EV423">
        <v>62.8576</v>
      </c>
      <c r="EW423">
        <v>33.5296</v>
      </c>
      <c r="EX423">
        <v>1</v>
      </c>
      <c r="EY423">
        <v>-0.0927287</v>
      </c>
      <c r="EZ423">
        <v>4.76299</v>
      </c>
      <c r="FA423">
        <v>20.2786</v>
      </c>
      <c r="FB423">
        <v>5.22043</v>
      </c>
      <c r="FC423">
        <v>12.0128</v>
      </c>
      <c r="FD423">
        <v>4.99095</v>
      </c>
      <c r="FE423">
        <v>3.28865</v>
      </c>
      <c r="FF423">
        <v>9999</v>
      </c>
      <c r="FG423">
        <v>9999</v>
      </c>
      <c r="FH423">
        <v>9999</v>
      </c>
      <c r="FI423">
        <v>999.9</v>
      </c>
      <c r="FJ423">
        <v>1.86737</v>
      </c>
      <c r="FK423">
        <v>1.86646</v>
      </c>
      <c r="FL423">
        <v>1.86596</v>
      </c>
      <c r="FM423">
        <v>1.86584</v>
      </c>
      <c r="FN423">
        <v>1.86768</v>
      </c>
      <c r="FO423">
        <v>1.87014</v>
      </c>
      <c r="FP423">
        <v>1.86888</v>
      </c>
      <c r="FQ423">
        <v>1.87027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-2.159</v>
      </c>
      <c r="GF423">
        <v>-0.2252</v>
      </c>
      <c r="GG423">
        <v>-1.841240210434717</v>
      </c>
      <c r="GH423">
        <v>-0.003310856085068561</v>
      </c>
      <c r="GI423">
        <v>6.863268723063948E-07</v>
      </c>
      <c r="GJ423">
        <v>-1.919107141366201E-10</v>
      </c>
      <c r="GK423">
        <v>-0.1688837207721138</v>
      </c>
      <c r="GL423">
        <v>-0.01731051475613908</v>
      </c>
      <c r="GM423">
        <v>0.001423790055903263</v>
      </c>
      <c r="GN423">
        <v>-2.424810517790065E-05</v>
      </c>
      <c r="GO423">
        <v>3</v>
      </c>
      <c r="GP423">
        <v>2318</v>
      </c>
      <c r="GQ423">
        <v>1</v>
      </c>
      <c r="GR423">
        <v>25</v>
      </c>
      <c r="GS423">
        <v>10150.4</v>
      </c>
      <c r="GT423">
        <v>10150.2</v>
      </c>
      <c r="GU423">
        <v>0.2771</v>
      </c>
      <c r="GV423">
        <v>2.30835</v>
      </c>
      <c r="GW423">
        <v>1.39648</v>
      </c>
      <c r="GX423">
        <v>2.34741</v>
      </c>
      <c r="GY423">
        <v>1.49536</v>
      </c>
      <c r="GZ423">
        <v>2.44385</v>
      </c>
      <c r="HA423">
        <v>35.4754</v>
      </c>
      <c r="HB423">
        <v>24.0525</v>
      </c>
      <c r="HC423">
        <v>18</v>
      </c>
      <c r="HD423">
        <v>529.45</v>
      </c>
      <c r="HE423">
        <v>418.568</v>
      </c>
      <c r="HF423">
        <v>14.3707</v>
      </c>
      <c r="HG423">
        <v>26.0802</v>
      </c>
      <c r="HH423">
        <v>29.9999</v>
      </c>
      <c r="HI423">
        <v>26.1618</v>
      </c>
      <c r="HJ423">
        <v>26.127</v>
      </c>
      <c r="HK423">
        <v>5.50719</v>
      </c>
      <c r="HL423">
        <v>36.4266</v>
      </c>
      <c r="HM423">
        <v>21.3349</v>
      </c>
      <c r="HN423">
        <v>14.362</v>
      </c>
      <c r="HO423">
        <v>52.4718</v>
      </c>
      <c r="HP423">
        <v>8.886189999999999</v>
      </c>
      <c r="HQ423">
        <v>101.116</v>
      </c>
      <c r="HR423">
        <v>101.027</v>
      </c>
    </row>
    <row r="424" spans="1:226">
      <c r="A424">
        <v>408</v>
      </c>
      <c r="B424">
        <v>1679432654.6</v>
      </c>
      <c r="C424">
        <v>10741.5</v>
      </c>
      <c r="D424" t="s">
        <v>1177</v>
      </c>
      <c r="E424" t="s">
        <v>1178</v>
      </c>
      <c r="F424">
        <v>5</v>
      </c>
      <c r="G424" t="s">
        <v>1132</v>
      </c>
      <c r="H424" t="s">
        <v>354</v>
      </c>
      <c r="I424">
        <v>1679432647.1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66.71439296138911</v>
      </c>
      <c r="AK424">
        <v>81.97014242424241</v>
      </c>
      <c r="AL424">
        <v>-3.239681072762551</v>
      </c>
      <c r="AM424">
        <v>64.8747271085409</v>
      </c>
      <c r="AN424">
        <f>(AP424 - AO424 + BO424*1E3/(8.314*(BQ424+273.15)) * AR424/BN424 * AQ424) * BN424/(100*BB424) * 1000/(1000 - AP424)</f>
        <v>0</v>
      </c>
      <c r="AO424">
        <v>8.830367788530246</v>
      </c>
      <c r="AP424">
        <v>9.42622153846154</v>
      </c>
      <c r="AQ424">
        <v>0.0002099155483354232</v>
      </c>
      <c r="AR424">
        <v>95.18165394641026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2.18</v>
      </c>
      <c r="BC424">
        <v>0.5</v>
      </c>
      <c r="BD424" t="s">
        <v>355</v>
      </c>
      <c r="BE424">
        <v>2</v>
      </c>
      <c r="BF424" t="b">
        <v>1</v>
      </c>
      <c r="BG424">
        <v>1679432647.1</v>
      </c>
      <c r="BH424">
        <v>103.9471333333333</v>
      </c>
      <c r="BI424">
        <v>81.34887407407408</v>
      </c>
      <c r="BJ424">
        <v>9.41894962962963</v>
      </c>
      <c r="BK424">
        <v>8.816301851851851</v>
      </c>
      <c r="BL424">
        <v>106.1321407407407</v>
      </c>
      <c r="BM424">
        <v>9.644101481481481</v>
      </c>
      <c r="BN424">
        <v>500.0545555555556</v>
      </c>
      <c r="BO424">
        <v>89.75772962962962</v>
      </c>
      <c r="BP424">
        <v>0.1000259259259259</v>
      </c>
      <c r="BQ424">
        <v>19.87708888888889</v>
      </c>
      <c r="BR424">
        <v>20.00964814814815</v>
      </c>
      <c r="BS424">
        <v>999.9000000000001</v>
      </c>
      <c r="BT424">
        <v>0</v>
      </c>
      <c r="BU424">
        <v>0</v>
      </c>
      <c r="BV424">
        <v>9993.035185185186</v>
      </c>
      <c r="BW424">
        <v>0</v>
      </c>
      <c r="BX424">
        <v>13.3212</v>
      </c>
      <c r="BY424">
        <v>22.59824444444444</v>
      </c>
      <c r="BZ424">
        <v>104.9354888888889</v>
      </c>
      <c r="CA424">
        <v>82.07238518518517</v>
      </c>
      <c r="CB424">
        <v>0.6026468148148149</v>
      </c>
      <c r="CC424">
        <v>81.34887407407408</v>
      </c>
      <c r="CD424">
        <v>8.816301851851851</v>
      </c>
      <c r="CE424">
        <v>0.8454234814814816</v>
      </c>
      <c r="CF424">
        <v>0.7913312592592592</v>
      </c>
      <c r="CG424">
        <v>4.493757037037037</v>
      </c>
      <c r="CH424">
        <v>3.552728148148148</v>
      </c>
      <c r="CI424">
        <v>2000.02925925926</v>
      </c>
      <c r="CJ424">
        <v>0.9799995555555553</v>
      </c>
      <c r="CK424">
        <v>0.02000014444444444</v>
      </c>
      <c r="CL424">
        <v>0</v>
      </c>
      <c r="CM424">
        <v>2.357374074074074</v>
      </c>
      <c r="CN424">
        <v>0</v>
      </c>
      <c r="CO424">
        <v>3855.90074074074</v>
      </c>
      <c r="CP424">
        <v>16749.7</v>
      </c>
      <c r="CQ424">
        <v>39.90948148148147</v>
      </c>
      <c r="CR424">
        <v>40.68722222222222</v>
      </c>
      <c r="CS424">
        <v>40.18733333333333</v>
      </c>
      <c r="CT424">
        <v>39.77985185185185</v>
      </c>
      <c r="CU424">
        <v>38.27055555555555</v>
      </c>
      <c r="CV424">
        <v>1960.028888888889</v>
      </c>
      <c r="CW424">
        <v>40.00037037037037</v>
      </c>
      <c r="CX424">
        <v>0</v>
      </c>
      <c r="CY424">
        <v>1679432661.9</v>
      </c>
      <c r="CZ424">
        <v>0</v>
      </c>
      <c r="DA424">
        <v>0</v>
      </c>
      <c r="DB424" t="s">
        <v>356</v>
      </c>
      <c r="DC424">
        <v>1678823626.5</v>
      </c>
      <c r="DD424">
        <v>1678823640.5</v>
      </c>
      <c r="DE424">
        <v>0</v>
      </c>
      <c r="DF424">
        <v>1.239</v>
      </c>
      <c r="DG424">
        <v>0.006</v>
      </c>
      <c r="DH424">
        <v>-2.298</v>
      </c>
      <c r="DI424">
        <v>-0.146</v>
      </c>
      <c r="DJ424">
        <v>420</v>
      </c>
      <c r="DK424">
        <v>21</v>
      </c>
      <c r="DL424">
        <v>0.57</v>
      </c>
      <c r="DM424">
        <v>0.05</v>
      </c>
      <c r="DN424">
        <v>22.5563425</v>
      </c>
      <c r="DO424">
        <v>-0.2009662288930424</v>
      </c>
      <c r="DP424">
        <v>0.1873837157912876</v>
      </c>
      <c r="DQ424">
        <v>0</v>
      </c>
      <c r="DR424">
        <v>0.60291655</v>
      </c>
      <c r="DS424">
        <v>-0.047626986866793</v>
      </c>
      <c r="DT424">
        <v>0.01440980194685201</v>
      </c>
      <c r="DU424">
        <v>1</v>
      </c>
      <c r="DV424">
        <v>1</v>
      </c>
      <c r="DW424">
        <v>2</v>
      </c>
      <c r="DX424" t="s">
        <v>357</v>
      </c>
      <c r="DY424">
        <v>2.98397</v>
      </c>
      <c r="DZ424">
        <v>2.71563</v>
      </c>
      <c r="EA424">
        <v>0.0217808</v>
      </c>
      <c r="EB424">
        <v>0.0151194</v>
      </c>
      <c r="EC424">
        <v>0.0545545</v>
      </c>
      <c r="ED424">
        <v>0.0504345</v>
      </c>
      <c r="EE424">
        <v>31123.8</v>
      </c>
      <c r="EF424">
        <v>31439.5</v>
      </c>
      <c r="EG424">
        <v>29567.8</v>
      </c>
      <c r="EH424">
        <v>29520.3</v>
      </c>
      <c r="EI424">
        <v>37055.8</v>
      </c>
      <c r="EJ424">
        <v>37278</v>
      </c>
      <c r="EK424">
        <v>41652.4</v>
      </c>
      <c r="EL424">
        <v>42064.4</v>
      </c>
      <c r="EM424">
        <v>1.9783</v>
      </c>
      <c r="EN424">
        <v>1.8706</v>
      </c>
      <c r="EO424">
        <v>0.0230446</v>
      </c>
      <c r="EP424">
        <v>0</v>
      </c>
      <c r="EQ424">
        <v>19.6265</v>
      </c>
      <c r="ER424">
        <v>999.9</v>
      </c>
      <c r="ES424">
        <v>32.4</v>
      </c>
      <c r="ET424">
        <v>30.6</v>
      </c>
      <c r="EU424">
        <v>15.9175</v>
      </c>
      <c r="EV424">
        <v>63.2875</v>
      </c>
      <c r="EW424">
        <v>33.3974</v>
      </c>
      <c r="EX424">
        <v>1</v>
      </c>
      <c r="EY424">
        <v>-0.09266770000000001</v>
      </c>
      <c r="EZ424">
        <v>4.78276</v>
      </c>
      <c r="FA424">
        <v>20.2782</v>
      </c>
      <c r="FB424">
        <v>5.22043</v>
      </c>
      <c r="FC424">
        <v>12.0122</v>
      </c>
      <c r="FD424">
        <v>4.99085</v>
      </c>
      <c r="FE424">
        <v>3.28865</v>
      </c>
      <c r="FF424">
        <v>9999</v>
      </c>
      <c r="FG424">
        <v>9999</v>
      </c>
      <c r="FH424">
        <v>9999</v>
      </c>
      <c r="FI424">
        <v>999.9</v>
      </c>
      <c r="FJ424">
        <v>1.86737</v>
      </c>
      <c r="FK424">
        <v>1.86646</v>
      </c>
      <c r="FL424">
        <v>1.86595</v>
      </c>
      <c r="FM424">
        <v>1.86584</v>
      </c>
      <c r="FN424">
        <v>1.86768</v>
      </c>
      <c r="FO424">
        <v>1.87018</v>
      </c>
      <c r="FP424">
        <v>1.86888</v>
      </c>
      <c r="FQ424">
        <v>1.87026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-2.107</v>
      </c>
      <c r="GF424">
        <v>-0.2251</v>
      </c>
      <c r="GG424">
        <v>-1.841240210434717</v>
      </c>
      <c r="GH424">
        <v>-0.003310856085068561</v>
      </c>
      <c r="GI424">
        <v>6.863268723063948E-07</v>
      </c>
      <c r="GJ424">
        <v>-1.919107141366201E-10</v>
      </c>
      <c r="GK424">
        <v>-0.1688837207721138</v>
      </c>
      <c r="GL424">
        <v>-0.01731051475613908</v>
      </c>
      <c r="GM424">
        <v>0.001423790055903263</v>
      </c>
      <c r="GN424">
        <v>-2.424810517790065E-05</v>
      </c>
      <c r="GO424">
        <v>3</v>
      </c>
      <c r="GP424">
        <v>2318</v>
      </c>
      <c r="GQ424">
        <v>1</v>
      </c>
      <c r="GR424">
        <v>25</v>
      </c>
      <c r="GS424">
        <v>10150.5</v>
      </c>
      <c r="GT424">
        <v>10150.2</v>
      </c>
      <c r="GU424">
        <v>0.240479</v>
      </c>
      <c r="GV424">
        <v>2.31689</v>
      </c>
      <c r="GW424">
        <v>1.39771</v>
      </c>
      <c r="GX424">
        <v>2.34741</v>
      </c>
      <c r="GY424">
        <v>1.49536</v>
      </c>
      <c r="GZ424">
        <v>2.51587</v>
      </c>
      <c r="HA424">
        <v>35.4754</v>
      </c>
      <c r="HB424">
        <v>24.0437</v>
      </c>
      <c r="HC424">
        <v>18</v>
      </c>
      <c r="HD424">
        <v>529.623</v>
      </c>
      <c r="HE424">
        <v>418.606</v>
      </c>
      <c r="HF424">
        <v>14.3599</v>
      </c>
      <c r="HG424">
        <v>26.0769</v>
      </c>
      <c r="HH424">
        <v>29.9999</v>
      </c>
      <c r="HI424">
        <v>26.159</v>
      </c>
      <c r="HJ424">
        <v>26.1243</v>
      </c>
      <c r="HK424">
        <v>4.75329</v>
      </c>
      <c r="HL424">
        <v>36.1521</v>
      </c>
      <c r="HM424">
        <v>20.9584</v>
      </c>
      <c r="HN424">
        <v>14.3516</v>
      </c>
      <c r="HO424">
        <v>32.4378</v>
      </c>
      <c r="HP424">
        <v>8.88621</v>
      </c>
      <c r="HQ424">
        <v>101.118</v>
      </c>
      <c r="HR424">
        <v>101.027</v>
      </c>
    </row>
    <row r="425" spans="1:226">
      <c r="A425">
        <v>409</v>
      </c>
      <c r="B425">
        <v>1679432751.6</v>
      </c>
      <c r="C425">
        <v>10838.5</v>
      </c>
      <c r="D425" t="s">
        <v>1179</v>
      </c>
      <c r="E425" t="s">
        <v>1180</v>
      </c>
      <c r="F425">
        <v>5</v>
      </c>
      <c r="G425" t="s">
        <v>1132</v>
      </c>
      <c r="H425" t="s">
        <v>354</v>
      </c>
      <c r="I425">
        <v>1679432743.599999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423.7866580284206</v>
      </c>
      <c r="AK425">
        <v>420.693503030303</v>
      </c>
      <c r="AL425">
        <v>-0.0005534940584173347</v>
      </c>
      <c r="AM425">
        <v>64.8747271085409</v>
      </c>
      <c r="AN425">
        <f>(AP425 - AO425 + BO425*1E3/(8.314*(BQ425+273.15)) * AR425/BN425 * AQ425) * BN425/(100*BB425) * 1000/(1000 - AP425)</f>
        <v>0</v>
      </c>
      <c r="AO425">
        <v>8.828342779665872</v>
      </c>
      <c r="AP425">
        <v>9.44140780219781</v>
      </c>
      <c r="AQ425">
        <v>-9.023428814032406E-05</v>
      </c>
      <c r="AR425">
        <v>95.18165394641026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2.18</v>
      </c>
      <c r="BC425">
        <v>0.5</v>
      </c>
      <c r="BD425" t="s">
        <v>355</v>
      </c>
      <c r="BE425">
        <v>2</v>
      </c>
      <c r="BF425" t="b">
        <v>1</v>
      </c>
      <c r="BG425">
        <v>1679432743.599999</v>
      </c>
      <c r="BH425">
        <v>416.7227419354838</v>
      </c>
      <c r="BI425">
        <v>420.0364193548388</v>
      </c>
      <c r="BJ425">
        <v>9.443323870967742</v>
      </c>
      <c r="BK425">
        <v>8.837275161290323</v>
      </c>
      <c r="BL425">
        <v>419.8472580645161</v>
      </c>
      <c r="BM425">
        <v>9.668394516129032</v>
      </c>
      <c r="BN425">
        <v>500.045064516129</v>
      </c>
      <c r="BO425">
        <v>89.75407096774192</v>
      </c>
      <c r="BP425">
        <v>0.09996034193548387</v>
      </c>
      <c r="BQ425">
        <v>19.85452580645162</v>
      </c>
      <c r="BR425">
        <v>20.00832903225806</v>
      </c>
      <c r="BS425">
        <v>999.9000000000003</v>
      </c>
      <c r="BT425">
        <v>0</v>
      </c>
      <c r="BU425">
        <v>0</v>
      </c>
      <c r="BV425">
        <v>9999.536451612903</v>
      </c>
      <c r="BW425">
        <v>0</v>
      </c>
      <c r="BX425">
        <v>13.32119999999999</v>
      </c>
      <c r="BY425">
        <v>-3.313715483870967</v>
      </c>
      <c r="BZ425">
        <v>420.6954193548386</v>
      </c>
      <c r="CA425">
        <v>423.7815483870968</v>
      </c>
      <c r="CB425">
        <v>0.6060488709677421</v>
      </c>
      <c r="CC425">
        <v>420.0364193548388</v>
      </c>
      <c r="CD425">
        <v>8.837275161290323</v>
      </c>
      <c r="CE425">
        <v>0.8475767741935483</v>
      </c>
      <c r="CF425">
        <v>0.7931813548387097</v>
      </c>
      <c r="CG425">
        <v>4.530103548387098</v>
      </c>
      <c r="CH425">
        <v>3.585850322580645</v>
      </c>
      <c r="CI425">
        <v>2000.009677419355</v>
      </c>
      <c r="CJ425">
        <v>0.9800004516129031</v>
      </c>
      <c r="CK425">
        <v>0.01999979677419356</v>
      </c>
      <c r="CL425">
        <v>0</v>
      </c>
      <c r="CM425">
        <v>2.311916129032258</v>
      </c>
      <c r="CN425">
        <v>0</v>
      </c>
      <c r="CO425">
        <v>3851.674838709677</v>
      </c>
      <c r="CP425">
        <v>16749.53870967742</v>
      </c>
      <c r="CQ425">
        <v>38.71954838709676</v>
      </c>
      <c r="CR425">
        <v>39.50987096774193</v>
      </c>
      <c r="CS425">
        <v>39.0744193548387</v>
      </c>
      <c r="CT425">
        <v>38.31435483870968</v>
      </c>
      <c r="CU425">
        <v>37.23967741935483</v>
      </c>
      <c r="CV425">
        <v>1960.009032258065</v>
      </c>
      <c r="CW425">
        <v>40.00064516129032</v>
      </c>
      <c r="CX425">
        <v>0</v>
      </c>
      <c r="CY425">
        <v>1679432758.5</v>
      </c>
      <c r="CZ425">
        <v>0</v>
      </c>
      <c r="DA425">
        <v>0</v>
      </c>
      <c r="DB425" t="s">
        <v>356</v>
      </c>
      <c r="DC425">
        <v>1678823626.5</v>
      </c>
      <c r="DD425">
        <v>1678823640.5</v>
      </c>
      <c r="DE425">
        <v>0</v>
      </c>
      <c r="DF425">
        <v>1.239</v>
      </c>
      <c r="DG425">
        <v>0.006</v>
      </c>
      <c r="DH425">
        <v>-2.298</v>
      </c>
      <c r="DI425">
        <v>-0.146</v>
      </c>
      <c r="DJ425">
        <v>420</v>
      </c>
      <c r="DK425">
        <v>21</v>
      </c>
      <c r="DL425">
        <v>0.57</v>
      </c>
      <c r="DM425">
        <v>0.05</v>
      </c>
      <c r="DN425">
        <v>-3.322302000000001</v>
      </c>
      <c r="DO425">
        <v>0.1165958724202639</v>
      </c>
      <c r="DP425">
        <v>0.03698815291414267</v>
      </c>
      <c r="DQ425">
        <v>0</v>
      </c>
      <c r="DR425">
        <v>0.6075644</v>
      </c>
      <c r="DS425">
        <v>0.02449346341463275</v>
      </c>
      <c r="DT425">
        <v>0.01004576931299937</v>
      </c>
      <c r="DU425">
        <v>1</v>
      </c>
      <c r="DV425">
        <v>1</v>
      </c>
      <c r="DW425">
        <v>2</v>
      </c>
      <c r="DX425" t="s">
        <v>357</v>
      </c>
      <c r="DY425">
        <v>2.98396</v>
      </c>
      <c r="DZ425">
        <v>2.71543</v>
      </c>
      <c r="EA425">
        <v>0.09369329999999999</v>
      </c>
      <c r="EB425">
        <v>0.09281109999999999</v>
      </c>
      <c r="EC425">
        <v>0.0546248</v>
      </c>
      <c r="ED425">
        <v>0.0505478</v>
      </c>
      <c r="EE425">
        <v>28839.1</v>
      </c>
      <c r="EF425">
        <v>28961.3</v>
      </c>
      <c r="EG425">
        <v>29570.8</v>
      </c>
      <c r="EH425">
        <v>29522</v>
      </c>
      <c r="EI425">
        <v>37057.5</v>
      </c>
      <c r="EJ425">
        <v>37277.8</v>
      </c>
      <c r="EK425">
        <v>41656.1</v>
      </c>
      <c r="EL425">
        <v>42067.5</v>
      </c>
      <c r="EM425">
        <v>1.97895</v>
      </c>
      <c r="EN425">
        <v>1.87353</v>
      </c>
      <c r="EO425">
        <v>0.0216141</v>
      </c>
      <c r="EP425">
        <v>0</v>
      </c>
      <c r="EQ425">
        <v>19.6404</v>
      </c>
      <c r="ER425">
        <v>999.9</v>
      </c>
      <c r="ES425">
        <v>30.8</v>
      </c>
      <c r="ET425">
        <v>30.7</v>
      </c>
      <c r="EU425">
        <v>15.2215</v>
      </c>
      <c r="EV425">
        <v>63.1876</v>
      </c>
      <c r="EW425">
        <v>32.9808</v>
      </c>
      <c r="EX425">
        <v>1</v>
      </c>
      <c r="EY425">
        <v>-0.09706049999999999</v>
      </c>
      <c r="EZ425">
        <v>4.73468</v>
      </c>
      <c r="FA425">
        <v>20.2799</v>
      </c>
      <c r="FB425">
        <v>5.22238</v>
      </c>
      <c r="FC425">
        <v>12.012</v>
      </c>
      <c r="FD425">
        <v>4.9913</v>
      </c>
      <c r="FE425">
        <v>3.28888</v>
      </c>
      <c r="FF425">
        <v>9999</v>
      </c>
      <c r="FG425">
        <v>9999</v>
      </c>
      <c r="FH425">
        <v>9999</v>
      </c>
      <c r="FI425">
        <v>999.9</v>
      </c>
      <c r="FJ425">
        <v>1.86738</v>
      </c>
      <c r="FK425">
        <v>1.86646</v>
      </c>
      <c r="FL425">
        <v>1.86597</v>
      </c>
      <c r="FM425">
        <v>1.86584</v>
      </c>
      <c r="FN425">
        <v>1.86769</v>
      </c>
      <c r="FO425">
        <v>1.87015</v>
      </c>
      <c r="FP425">
        <v>1.86887</v>
      </c>
      <c r="FQ425">
        <v>1.87027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-3.124</v>
      </c>
      <c r="GF425">
        <v>-0.2251</v>
      </c>
      <c r="GG425">
        <v>-1.841240210434717</v>
      </c>
      <c r="GH425">
        <v>-0.003310856085068561</v>
      </c>
      <c r="GI425">
        <v>6.863268723063948E-07</v>
      </c>
      <c r="GJ425">
        <v>-1.919107141366201E-10</v>
      </c>
      <c r="GK425">
        <v>-0.1688837207721138</v>
      </c>
      <c r="GL425">
        <v>-0.01731051475613908</v>
      </c>
      <c r="GM425">
        <v>0.001423790055903263</v>
      </c>
      <c r="GN425">
        <v>-2.424810517790065E-05</v>
      </c>
      <c r="GO425">
        <v>3</v>
      </c>
      <c r="GP425">
        <v>2318</v>
      </c>
      <c r="GQ425">
        <v>1</v>
      </c>
      <c r="GR425">
        <v>25</v>
      </c>
      <c r="GS425">
        <v>10152.1</v>
      </c>
      <c r="GT425">
        <v>10151.9</v>
      </c>
      <c r="GU425">
        <v>1.0376</v>
      </c>
      <c r="GV425">
        <v>2.24365</v>
      </c>
      <c r="GW425">
        <v>1.39771</v>
      </c>
      <c r="GX425">
        <v>2.34985</v>
      </c>
      <c r="GY425">
        <v>1.49536</v>
      </c>
      <c r="GZ425">
        <v>2.44507</v>
      </c>
      <c r="HA425">
        <v>35.4754</v>
      </c>
      <c r="HB425">
        <v>24.0525</v>
      </c>
      <c r="HC425">
        <v>18</v>
      </c>
      <c r="HD425">
        <v>529.537</v>
      </c>
      <c r="HE425">
        <v>419.891</v>
      </c>
      <c r="HF425">
        <v>14.3881</v>
      </c>
      <c r="HG425">
        <v>26.0204</v>
      </c>
      <c r="HH425">
        <v>29.9998</v>
      </c>
      <c r="HI425">
        <v>26.1031</v>
      </c>
      <c r="HJ425">
        <v>26.0686</v>
      </c>
      <c r="HK425">
        <v>20.8548</v>
      </c>
      <c r="HL425">
        <v>32.9428</v>
      </c>
      <c r="HM425">
        <v>18.6961</v>
      </c>
      <c r="HN425">
        <v>14.3866</v>
      </c>
      <c r="HO425">
        <v>426.702</v>
      </c>
      <c r="HP425">
        <v>8.899649999999999</v>
      </c>
      <c r="HQ425">
        <v>101.127</v>
      </c>
      <c r="HR425">
        <v>101.034</v>
      </c>
    </row>
    <row r="426" spans="1:226">
      <c r="A426">
        <v>410</v>
      </c>
      <c r="B426">
        <v>1679432756.6</v>
      </c>
      <c r="C426">
        <v>10843.5</v>
      </c>
      <c r="D426" t="s">
        <v>1181</v>
      </c>
      <c r="E426" t="s">
        <v>1182</v>
      </c>
      <c r="F426">
        <v>5</v>
      </c>
      <c r="G426" t="s">
        <v>1132</v>
      </c>
      <c r="H426" t="s">
        <v>354</v>
      </c>
      <c r="I426">
        <v>1679432748.755172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423.8378690019659</v>
      </c>
      <c r="AK426">
        <v>420.7538545454543</v>
      </c>
      <c r="AL426">
        <v>0.02537997755592094</v>
      </c>
      <c r="AM426">
        <v>64.8747271085409</v>
      </c>
      <c r="AN426">
        <f>(AP426 - AO426 + BO426*1E3/(8.314*(BQ426+273.15)) * AR426/BN426 * AQ426) * BN426/(100*BB426) * 1000/(1000 - AP426)</f>
        <v>0</v>
      </c>
      <c r="AO426">
        <v>8.842649470676095</v>
      </c>
      <c r="AP426">
        <v>9.447949230769234</v>
      </c>
      <c r="AQ426">
        <v>-1.311007010775903E-05</v>
      </c>
      <c r="AR426">
        <v>95.18165394641026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2.18</v>
      </c>
      <c r="BC426">
        <v>0.5</v>
      </c>
      <c r="BD426" t="s">
        <v>355</v>
      </c>
      <c r="BE426">
        <v>2</v>
      </c>
      <c r="BF426" t="b">
        <v>1</v>
      </c>
      <c r="BG426">
        <v>1679432748.755172</v>
      </c>
      <c r="BH426">
        <v>416.7209655172414</v>
      </c>
      <c r="BI426">
        <v>420.1825172413793</v>
      </c>
      <c r="BJ426">
        <v>9.444647931034483</v>
      </c>
      <c r="BK426">
        <v>8.836676206896552</v>
      </c>
      <c r="BL426">
        <v>419.8454827586207</v>
      </c>
      <c r="BM426">
        <v>9.669713793103448</v>
      </c>
      <c r="BN426">
        <v>500.033</v>
      </c>
      <c r="BO426">
        <v>89.75192413793103</v>
      </c>
      <c r="BP426">
        <v>0.09987285517241377</v>
      </c>
      <c r="BQ426">
        <v>19.85076896551724</v>
      </c>
      <c r="BR426">
        <v>20.00707586206897</v>
      </c>
      <c r="BS426">
        <v>999.9000000000002</v>
      </c>
      <c r="BT426">
        <v>0</v>
      </c>
      <c r="BU426">
        <v>0</v>
      </c>
      <c r="BV426">
        <v>10005.36827586207</v>
      </c>
      <c r="BW426">
        <v>0</v>
      </c>
      <c r="BX426">
        <v>13.31784482758621</v>
      </c>
      <c r="BY426">
        <v>-3.46155724137931</v>
      </c>
      <c r="BZ426">
        <v>420.6942068965517</v>
      </c>
      <c r="CA426">
        <v>423.9286896551724</v>
      </c>
      <c r="CB426">
        <v>0.6079720344827586</v>
      </c>
      <c r="CC426">
        <v>420.1825172413793</v>
      </c>
      <c r="CD426">
        <v>8.836676206896552</v>
      </c>
      <c r="CE426">
        <v>0.8476753103448276</v>
      </c>
      <c r="CF426">
        <v>0.7931085517241379</v>
      </c>
      <c r="CG426">
        <v>4.53176551724138</v>
      </c>
      <c r="CH426">
        <v>3.584549310344827</v>
      </c>
      <c r="CI426">
        <v>2000.008275862069</v>
      </c>
      <c r="CJ426">
        <v>0.9799998275862066</v>
      </c>
      <c r="CK426">
        <v>0.02000040000000001</v>
      </c>
      <c r="CL426">
        <v>0</v>
      </c>
      <c r="CM426">
        <v>2.333413793103448</v>
      </c>
      <c r="CN426">
        <v>0</v>
      </c>
      <c r="CO426">
        <v>3850.659655172413</v>
      </c>
      <c r="CP426">
        <v>16749.5275862069</v>
      </c>
      <c r="CQ426">
        <v>38.67651724137931</v>
      </c>
      <c r="CR426">
        <v>39.46748275862068</v>
      </c>
      <c r="CS426">
        <v>39.02565517241379</v>
      </c>
      <c r="CT426">
        <v>38.2626896551724</v>
      </c>
      <c r="CU426">
        <v>37.19589655172414</v>
      </c>
      <c r="CV426">
        <v>1960.007586206896</v>
      </c>
      <c r="CW426">
        <v>40.00068965517242</v>
      </c>
      <c r="CX426">
        <v>0</v>
      </c>
      <c r="CY426">
        <v>1679432763.9</v>
      </c>
      <c r="CZ426">
        <v>0</v>
      </c>
      <c r="DA426">
        <v>0</v>
      </c>
      <c r="DB426" t="s">
        <v>356</v>
      </c>
      <c r="DC426">
        <v>1678823626.5</v>
      </c>
      <c r="DD426">
        <v>1678823640.5</v>
      </c>
      <c r="DE426">
        <v>0</v>
      </c>
      <c r="DF426">
        <v>1.239</v>
      </c>
      <c r="DG426">
        <v>0.006</v>
      </c>
      <c r="DH426">
        <v>-2.298</v>
      </c>
      <c r="DI426">
        <v>-0.146</v>
      </c>
      <c r="DJ426">
        <v>420</v>
      </c>
      <c r="DK426">
        <v>21</v>
      </c>
      <c r="DL426">
        <v>0.57</v>
      </c>
      <c r="DM426">
        <v>0.05</v>
      </c>
      <c r="DN426">
        <v>-3.375781219512195</v>
      </c>
      <c r="DO426">
        <v>-0.9187329616724819</v>
      </c>
      <c r="DP426">
        <v>0.2489620026370477</v>
      </c>
      <c r="DQ426">
        <v>0</v>
      </c>
      <c r="DR426">
        <v>0.6038476829268293</v>
      </c>
      <c r="DS426">
        <v>0.01662334494773576</v>
      </c>
      <c r="DT426">
        <v>0.01055344990047821</v>
      </c>
      <c r="DU426">
        <v>1</v>
      </c>
      <c r="DV426">
        <v>1</v>
      </c>
      <c r="DW426">
        <v>2</v>
      </c>
      <c r="DX426" t="s">
        <v>357</v>
      </c>
      <c r="DY426">
        <v>2.98367</v>
      </c>
      <c r="DZ426">
        <v>2.71549</v>
      </c>
      <c r="EA426">
        <v>0.093723</v>
      </c>
      <c r="EB426">
        <v>0.0933114</v>
      </c>
      <c r="EC426">
        <v>0.054654</v>
      </c>
      <c r="ED426">
        <v>0.0505603</v>
      </c>
      <c r="EE426">
        <v>28838.7</v>
      </c>
      <c r="EF426">
        <v>28945.4</v>
      </c>
      <c r="EG426">
        <v>29571.3</v>
      </c>
      <c r="EH426">
        <v>29522</v>
      </c>
      <c r="EI426">
        <v>37056.8</v>
      </c>
      <c r="EJ426">
        <v>37277.4</v>
      </c>
      <c r="EK426">
        <v>41656.5</v>
      </c>
      <c r="EL426">
        <v>42067.6</v>
      </c>
      <c r="EM426">
        <v>1.97838</v>
      </c>
      <c r="EN426">
        <v>1.87335</v>
      </c>
      <c r="EO426">
        <v>0.0215024</v>
      </c>
      <c r="EP426">
        <v>0</v>
      </c>
      <c r="EQ426">
        <v>19.6416</v>
      </c>
      <c r="ER426">
        <v>999.9</v>
      </c>
      <c r="ES426">
        <v>30.7</v>
      </c>
      <c r="ET426">
        <v>30.7</v>
      </c>
      <c r="EU426">
        <v>15.1693</v>
      </c>
      <c r="EV426">
        <v>63.0776</v>
      </c>
      <c r="EW426">
        <v>33.0329</v>
      </c>
      <c r="EX426">
        <v>1</v>
      </c>
      <c r="EY426">
        <v>-0.0975534</v>
      </c>
      <c r="EZ426">
        <v>4.70662</v>
      </c>
      <c r="FA426">
        <v>20.2802</v>
      </c>
      <c r="FB426">
        <v>5.22088</v>
      </c>
      <c r="FC426">
        <v>12.0137</v>
      </c>
      <c r="FD426">
        <v>4.99075</v>
      </c>
      <c r="FE426">
        <v>3.28865</v>
      </c>
      <c r="FF426">
        <v>9999</v>
      </c>
      <c r="FG426">
        <v>9999</v>
      </c>
      <c r="FH426">
        <v>9999</v>
      </c>
      <c r="FI426">
        <v>999.9</v>
      </c>
      <c r="FJ426">
        <v>1.86739</v>
      </c>
      <c r="FK426">
        <v>1.86646</v>
      </c>
      <c r="FL426">
        <v>1.86599</v>
      </c>
      <c r="FM426">
        <v>1.86584</v>
      </c>
      <c r="FN426">
        <v>1.86768</v>
      </c>
      <c r="FO426">
        <v>1.87017</v>
      </c>
      <c r="FP426">
        <v>1.86884</v>
      </c>
      <c r="FQ426">
        <v>1.87026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-3.125</v>
      </c>
      <c r="GF426">
        <v>-0.2251</v>
      </c>
      <c r="GG426">
        <v>-1.841240210434717</v>
      </c>
      <c r="GH426">
        <v>-0.003310856085068561</v>
      </c>
      <c r="GI426">
        <v>6.863268723063948E-07</v>
      </c>
      <c r="GJ426">
        <v>-1.919107141366201E-10</v>
      </c>
      <c r="GK426">
        <v>-0.1688837207721138</v>
      </c>
      <c r="GL426">
        <v>-0.01731051475613908</v>
      </c>
      <c r="GM426">
        <v>0.001423790055903263</v>
      </c>
      <c r="GN426">
        <v>-2.424810517790065E-05</v>
      </c>
      <c r="GO426">
        <v>3</v>
      </c>
      <c r="GP426">
        <v>2318</v>
      </c>
      <c r="GQ426">
        <v>1</v>
      </c>
      <c r="GR426">
        <v>25</v>
      </c>
      <c r="GS426">
        <v>10152.2</v>
      </c>
      <c r="GT426">
        <v>10151.9</v>
      </c>
      <c r="GU426">
        <v>1.06445</v>
      </c>
      <c r="GV426">
        <v>2.24487</v>
      </c>
      <c r="GW426">
        <v>1.39648</v>
      </c>
      <c r="GX426">
        <v>2.34985</v>
      </c>
      <c r="GY426">
        <v>1.49536</v>
      </c>
      <c r="GZ426">
        <v>2.40479</v>
      </c>
      <c r="HA426">
        <v>35.4754</v>
      </c>
      <c r="HB426">
        <v>24.0437</v>
      </c>
      <c r="HC426">
        <v>18</v>
      </c>
      <c r="HD426">
        <v>529.131</v>
      </c>
      <c r="HE426">
        <v>419.761</v>
      </c>
      <c r="HF426">
        <v>14.381</v>
      </c>
      <c r="HG426">
        <v>26.0166</v>
      </c>
      <c r="HH426">
        <v>29.9998</v>
      </c>
      <c r="HI426">
        <v>26.1004</v>
      </c>
      <c r="HJ426">
        <v>26.0649</v>
      </c>
      <c r="HK426">
        <v>21.3548</v>
      </c>
      <c r="HL426">
        <v>32.9428</v>
      </c>
      <c r="HM426">
        <v>18.3233</v>
      </c>
      <c r="HN426">
        <v>14.3839</v>
      </c>
      <c r="HO426">
        <v>440.27</v>
      </c>
      <c r="HP426">
        <v>8.899649999999999</v>
      </c>
      <c r="HQ426">
        <v>101.128</v>
      </c>
      <c r="HR426">
        <v>101.034</v>
      </c>
    </row>
    <row r="427" spans="1:226">
      <c r="A427">
        <v>411</v>
      </c>
      <c r="B427">
        <v>1679432761.6</v>
      </c>
      <c r="C427">
        <v>10848.5</v>
      </c>
      <c r="D427" t="s">
        <v>1183</v>
      </c>
      <c r="E427" t="s">
        <v>1184</v>
      </c>
      <c r="F427">
        <v>5</v>
      </c>
      <c r="G427" t="s">
        <v>1132</v>
      </c>
      <c r="H427" t="s">
        <v>354</v>
      </c>
      <c r="I427">
        <v>1679432753.832142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432.0981328765216</v>
      </c>
      <c r="AK427">
        <v>424.3429393939394</v>
      </c>
      <c r="AL427">
        <v>0.9200467558516072</v>
      </c>
      <c r="AM427">
        <v>64.8747271085409</v>
      </c>
      <c r="AN427">
        <f>(AP427 - AO427 + BO427*1E3/(8.314*(BQ427+273.15)) * AR427/BN427 * AQ427) * BN427/(100*BB427) * 1000/(1000 - AP427)</f>
        <v>0</v>
      </c>
      <c r="AO427">
        <v>8.829456366611447</v>
      </c>
      <c r="AP427">
        <v>9.440850549450555</v>
      </c>
      <c r="AQ427">
        <v>6.532845760623544E-05</v>
      </c>
      <c r="AR427">
        <v>95.18165394641026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2.18</v>
      </c>
      <c r="BC427">
        <v>0.5</v>
      </c>
      <c r="BD427" t="s">
        <v>355</v>
      </c>
      <c r="BE427">
        <v>2</v>
      </c>
      <c r="BF427" t="b">
        <v>1</v>
      </c>
      <c r="BG427">
        <v>1679432753.832142</v>
      </c>
      <c r="BH427">
        <v>417.2531428571428</v>
      </c>
      <c r="BI427">
        <v>423.1374285714286</v>
      </c>
      <c r="BJ427">
        <v>9.444203214285713</v>
      </c>
      <c r="BK427">
        <v>8.831959285714285</v>
      </c>
      <c r="BL427">
        <v>420.3790714285714</v>
      </c>
      <c r="BM427">
        <v>9.669269999999999</v>
      </c>
      <c r="BN427">
        <v>500.0273928571429</v>
      </c>
      <c r="BO427">
        <v>89.75032857142855</v>
      </c>
      <c r="BP427">
        <v>0.09989495714285714</v>
      </c>
      <c r="BQ427">
        <v>19.84705357142857</v>
      </c>
      <c r="BR427">
        <v>20.000725</v>
      </c>
      <c r="BS427">
        <v>999.9000000000002</v>
      </c>
      <c r="BT427">
        <v>0</v>
      </c>
      <c r="BU427">
        <v>0</v>
      </c>
      <c r="BV427">
        <v>10006.31892857143</v>
      </c>
      <c r="BW427">
        <v>0</v>
      </c>
      <c r="BX427">
        <v>13.32248571428571</v>
      </c>
      <c r="BY427">
        <v>-5.884339642857143</v>
      </c>
      <c r="BZ427">
        <v>421.23125</v>
      </c>
      <c r="CA427">
        <v>426.9078571428572</v>
      </c>
      <c r="CB427">
        <v>0.6122434999999999</v>
      </c>
      <c r="CC427">
        <v>423.1374285714286</v>
      </c>
      <c r="CD427">
        <v>8.831959285714285</v>
      </c>
      <c r="CE427">
        <v>0.8476203214285716</v>
      </c>
      <c r="CF427">
        <v>0.7926712499999999</v>
      </c>
      <c r="CG427">
        <v>4.530838214285715</v>
      </c>
      <c r="CH427">
        <v>3.576719642857143</v>
      </c>
      <c r="CI427">
        <v>1999.991071428571</v>
      </c>
      <c r="CJ427">
        <v>0.9799994285714284</v>
      </c>
      <c r="CK427">
        <v>0.02000078571428572</v>
      </c>
      <c r="CL427">
        <v>0</v>
      </c>
      <c r="CM427">
        <v>2.361757142857143</v>
      </c>
      <c r="CN427">
        <v>0</v>
      </c>
      <c r="CO427">
        <v>3849.160357142857</v>
      </c>
      <c r="CP427">
        <v>16749.37142857143</v>
      </c>
      <c r="CQ427">
        <v>38.62471428571428</v>
      </c>
      <c r="CR427">
        <v>39.42164285714284</v>
      </c>
      <c r="CS427">
        <v>38.97967857142856</v>
      </c>
      <c r="CT427">
        <v>38.22075</v>
      </c>
      <c r="CU427">
        <v>37.15378571428572</v>
      </c>
      <c r="CV427">
        <v>1959.991071428571</v>
      </c>
      <c r="CW427">
        <v>40</v>
      </c>
      <c r="CX427">
        <v>0</v>
      </c>
      <c r="CY427">
        <v>1679432768.7</v>
      </c>
      <c r="CZ427">
        <v>0</v>
      </c>
      <c r="DA427">
        <v>0</v>
      </c>
      <c r="DB427" t="s">
        <v>356</v>
      </c>
      <c r="DC427">
        <v>1678823626.5</v>
      </c>
      <c r="DD427">
        <v>1678823640.5</v>
      </c>
      <c r="DE427">
        <v>0</v>
      </c>
      <c r="DF427">
        <v>1.239</v>
      </c>
      <c r="DG427">
        <v>0.006</v>
      </c>
      <c r="DH427">
        <v>-2.298</v>
      </c>
      <c r="DI427">
        <v>-0.146</v>
      </c>
      <c r="DJ427">
        <v>420</v>
      </c>
      <c r="DK427">
        <v>21</v>
      </c>
      <c r="DL427">
        <v>0.57</v>
      </c>
      <c r="DM427">
        <v>0.05</v>
      </c>
      <c r="DN427">
        <v>-4.853018536585366</v>
      </c>
      <c r="DO427">
        <v>-22.00328153310104</v>
      </c>
      <c r="DP427">
        <v>2.935469117231903</v>
      </c>
      <c r="DQ427">
        <v>0</v>
      </c>
      <c r="DR427">
        <v>0.6110488048780487</v>
      </c>
      <c r="DS427">
        <v>0.03111221602787374</v>
      </c>
      <c r="DT427">
        <v>0.01163607702147646</v>
      </c>
      <c r="DU427">
        <v>1</v>
      </c>
      <c r="DV427">
        <v>1</v>
      </c>
      <c r="DW427">
        <v>2</v>
      </c>
      <c r="DX427" t="s">
        <v>357</v>
      </c>
      <c r="DY427">
        <v>2.98393</v>
      </c>
      <c r="DZ427">
        <v>2.71573</v>
      </c>
      <c r="EA427">
        <v>0.09442390000000001</v>
      </c>
      <c r="EB427">
        <v>0.0955551</v>
      </c>
      <c r="EC427">
        <v>0.0546192</v>
      </c>
      <c r="ED427">
        <v>0.0504448</v>
      </c>
      <c r="EE427">
        <v>28815.8</v>
      </c>
      <c r="EF427">
        <v>28874.2</v>
      </c>
      <c r="EG427">
        <v>29570.7</v>
      </c>
      <c r="EH427">
        <v>29522.4</v>
      </c>
      <c r="EI427">
        <v>37057.3</v>
      </c>
      <c r="EJ427">
        <v>37282.6</v>
      </c>
      <c r="EK427">
        <v>41655.6</v>
      </c>
      <c r="EL427">
        <v>42068.2</v>
      </c>
      <c r="EM427">
        <v>1.97843</v>
      </c>
      <c r="EN427">
        <v>1.87328</v>
      </c>
      <c r="EO427">
        <v>0.0211746</v>
      </c>
      <c r="EP427">
        <v>0</v>
      </c>
      <c r="EQ427">
        <v>19.6416</v>
      </c>
      <c r="ER427">
        <v>999.9</v>
      </c>
      <c r="ES427">
        <v>30.7</v>
      </c>
      <c r="ET427">
        <v>30.7</v>
      </c>
      <c r="EU427">
        <v>15.1689</v>
      </c>
      <c r="EV427">
        <v>62.9676</v>
      </c>
      <c r="EW427">
        <v>33.0489</v>
      </c>
      <c r="EX427">
        <v>1</v>
      </c>
      <c r="EY427">
        <v>-0.09774140000000001</v>
      </c>
      <c r="EZ427">
        <v>4.69456</v>
      </c>
      <c r="FA427">
        <v>20.2806</v>
      </c>
      <c r="FB427">
        <v>5.21999</v>
      </c>
      <c r="FC427">
        <v>12.0135</v>
      </c>
      <c r="FD427">
        <v>4.99075</v>
      </c>
      <c r="FE427">
        <v>3.28858</v>
      </c>
      <c r="FF427">
        <v>9999</v>
      </c>
      <c r="FG427">
        <v>9999</v>
      </c>
      <c r="FH427">
        <v>9999</v>
      </c>
      <c r="FI427">
        <v>999.9</v>
      </c>
      <c r="FJ427">
        <v>1.86739</v>
      </c>
      <c r="FK427">
        <v>1.86646</v>
      </c>
      <c r="FL427">
        <v>1.86599</v>
      </c>
      <c r="FM427">
        <v>1.86584</v>
      </c>
      <c r="FN427">
        <v>1.86769</v>
      </c>
      <c r="FO427">
        <v>1.87017</v>
      </c>
      <c r="FP427">
        <v>1.86885</v>
      </c>
      <c r="FQ427">
        <v>1.87026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-3.137</v>
      </c>
      <c r="GF427">
        <v>-0.2251</v>
      </c>
      <c r="GG427">
        <v>-1.841240210434717</v>
      </c>
      <c r="GH427">
        <v>-0.003310856085068561</v>
      </c>
      <c r="GI427">
        <v>6.863268723063948E-07</v>
      </c>
      <c r="GJ427">
        <v>-1.919107141366201E-10</v>
      </c>
      <c r="GK427">
        <v>-0.1688837207721138</v>
      </c>
      <c r="GL427">
        <v>-0.01731051475613908</v>
      </c>
      <c r="GM427">
        <v>0.001423790055903263</v>
      </c>
      <c r="GN427">
        <v>-2.424810517790065E-05</v>
      </c>
      <c r="GO427">
        <v>3</v>
      </c>
      <c r="GP427">
        <v>2318</v>
      </c>
      <c r="GQ427">
        <v>1</v>
      </c>
      <c r="GR427">
        <v>25</v>
      </c>
      <c r="GS427">
        <v>10152.3</v>
      </c>
      <c r="GT427">
        <v>10152</v>
      </c>
      <c r="GU427">
        <v>1.09375</v>
      </c>
      <c r="GV427">
        <v>2.24487</v>
      </c>
      <c r="GW427">
        <v>1.39648</v>
      </c>
      <c r="GX427">
        <v>2.34741</v>
      </c>
      <c r="GY427">
        <v>1.49536</v>
      </c>
      <c r="GZ427">
        <v>2.42065</v>
      </c>
      <c r="HA427">
        <v>35.4754</v>
      </c>
      <c r="HB427">
        <v>24.0437</v>
      </c>
      <c r="HC427">
        <v>18</v>
      </c>
      <c r="HD427">
        <v>529.1369999999999</v>
      </c>
      <c r="HE427">
        <v>419.697</v>
      </c>
      <c r="HF427">
        <v>14.3791</v>
      </c>
      <c r="HG427">
        <v>26.0138</v>
      </c>
      <c r="HH427">
        <v>29.9997</v>
      </c>
      <c r="HI427">
        <v>26.0974</v>
      </c>
      <c r="HJ427">
        <v>26.0622</v>
      </c>
      <c r="HK427">
        <v>22.0118</v>
      </c>
      <c r="HL427">
        <v>32.6527</v>
      </c>
      <c r="HM427">
        <v>18.3233</v>
      </c>
      <c r="HN427">
        <v>14.3817</v>
      </c>
      <c r="HO427">
        <v>460.354</v>
      </c>
      <c r="HP427">
        <v>8.899649999999999</v>
      </c>
      <c r="HQ427">
        <v>101.126</v>
      </c>
      <c r="HR427">
        <v>101.035</v>
      </c>
    </row>
    <row r="428" spans="1:226">
      <c r="A428">
        <v>412</v>
      </c>
      <c r="B428">
        <v>1679432766.6</v>
      </c>
      <c r="C428">
        <v>10853.5</v>
      </c>
      <c r="D428" t="s">
        <v>1185</v>
      </c>
      <c r="E428" t="s">
        <v>1186</v>
      </c>
      <c r="F428">
        <v>5</v>
      </c>
      <c r="G428" t="s">
        <v>1132</v>
      </c>
      <c r="H428" t="s">
        <v>354</v>
      </c>
      <c r="I428">
        <v>1679432759.1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447.5779806596627</v>
      </c>
      <c r="AK428">
        <v>433.9502242424242</v>
      </c>
      <c r="AL428">
        <v>2.089792084483528</v>
      </c>
      <c r="AM428">
        <v>64.8747271085409</v>
      </c>
      <c r="AN428">
        <f>(AP428 - AO428 + BO428*1E3/(8.314*(BQ428+273.15)) * AR428/BN428 * AQ428) * BN428/(100*BB428) * 1000/(1000 - AP428)</f>
        <v>0</v>
      </c>
      <c r="AO428">
        <v>8.81801219061418</v>
      </c>
      <c r="AP428">
        <v>9.438637692307696</v>
      </c>
      <c r="AQ428">
        <v>-9.850323908000092E-05</v>
      </c>
      <c r="AR428">
        <v>95.18165394641026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2.18</v>
      </c>
      <c r="BC428">
        <v>0.5</v>
      </c>
      <c r="BD428" t="s">
        <v>355</v>
      </c>
      <c r="BE428">
        <v>2</v>
      </c>
      <c r="BF428" t="b">
        <v>1</v>
      </c>
      <c r="BG428">
        <v>1679432759.1</v>
      </c>
      <c r="BH428">
        <v>420.2292962962962</v>
      </c>
      <c r="BI428">
        <v>431.4112962962963</v>
      </c>
      <c r="BJ428">
        <v>9.442691851851851</v>
      </c>
      <c r="BK428">
        <v>8.832803703703703</v>
      </c>
      <c r="BL428">
        <v>423.3636666666666</v>
      </c>
      <c r="BM428">
        <v>9.667763333333333</v>
      </c>
      <c r="BN428">
        <v>500.0132222222222</v>
      </c>
      <c r="BO428">
        <v>89.74945185185184</v>
      </c>
      <c r="BP428">
        <v>0.09978484444444444</v>
      </c>
      <c r="BQ428">
        <v>19.84395925925926</v>
      </c>
      <c r="BR428">
        <v>19.99512592592592</v>
      </c>
      <c r="BS428">
        <v>999.9000000000001</v>
      </c>
      <c r="BT428">
        <v>0</v>
      </c>
      <c r="BU428">
        <v>0</v>
      </c>
      <c r="BV428">
        <v>10008.75407407407</v>
      </c>
      <c r="BW428">
        <v>0</v>
      </c>
      <c r="BX428">
        <v>13.3334037037037</v>
      </c>
      <c r="BY428">
        <v>-11.18201185185185</v>
      </c>
      <c r="BZ428">
        <v>424.2351111111111</v>
      </c>
      <c r="CA428">
        <v>435.2557407407407</v>
      </c>
      <c r="CB428">
        <v>0.6098882222222223</v>
      </c>
      <c r="CC428">
        <v>431.4112962962963</v>
      </c>
      <c r="CD428">
        <v>8.832803703703703</v>
      </c>
      <c r="CE428">
        <v>0.8474764074074076</v>
      </c>
      <c r="CF428">
        <v>0.7927392962962964</v>
      </c>
      <c r="CG428">
        <v>4.528410740740741</v>
      </c>
      <c r="CH428">
        <v>3.577933333333333</v>
      </c>
      <c r="CI428">
        <v>2000.022962962963</v>
      </c>
      <c r="CJ428">
        <v>0.9799992222222221</v>
      </c>
      <c r="CK428">
        <v>0.02000098518518519</v>
      </c>
      <c r="CL428">
        <v>0</v>
      </c>
      <c r="CM428">
        <v>2.349648148148148</v>
      </c>
      <c r="CN428">
        <v>0</v>
      </c>
      <c r="CO428">
        <v>3847.022592592592</v>
      </c>
      <c r="CP428">
        <v>16749.65925925926</v>
      </c>
      <c r="CQ428">
        <v>38.57155555555555</v>
      </c>
      <c r="CR428">
        <v>39.3724074074074</v>
      </c>
      <c r="CS428">
        <v>38.93266666666666</v>
      </c>
      <c r="CT428">
        <v>38.18029629629629</v>
      </c>
      <c r="CU428">
        <v>37.11088888888889</v>
      </c>
      <c r="CV428">
        <v>1960.022962962963</v>
      </c>
      <c r="CW428">
        <v>40</v>
      </c>
      <c r="CX428">
        <v>0</v>
      </c>
      <c r="CY428">
        <v>1679432773.5</v>
      </c>
      <c r="CZ428">
        <v>0</v>
      </c>
      <c r="DA428">
        <v>0</v>
      </c>
      <c r="DB428" t="s">
        <v>356</v>
      </c>
      <c r="DC428">
        <v>1678823626.5</v>
      </c>
      <c r="DD428">
        <v>1678823640.5</v>
      </c>
      <c r="DE428">
        <v>0</v>
      </c>
      <c r="DF428">
        <v>1.239</v>
      </c>
      <c r="DG428">
        <v>0.006</v>
      </c>
      <c r="DH428">
        <v>-2.298</v>
      </c>
      <c r="DI428">
        <v>-0.146</v>
      </c>
      <c r="DJ428">
        <v>420</v>
      </c>
      <c r="DK428">
        <v>21</v>
      </c>
      <c r="DL428">
        <v>0.57</v>
      </c>
      <c r="DM428">
        <v>0.05</v>
      </c>
      <c r="DN428">
        <v>-8.990195250000001</v>
      </c>
      <c r="DO428">
        <v>-62.3069557598499</v>
      </c>
      <c r="DP428">
        <v>6.418314407347536</v>
      </c>
      <c r="DQ428">
        <v>0</v>
      </c>
      <c r="DR428">
        <v>0.61105665</v>
      </c>
      <c r="DS428">
        <v>0.009808953095683486</v>
      </c>
      <c r="DT428">
        <v>0.01279015885661708</v>
      </c>
      <c r="DU428">
        <v>1</v>
      </c>
      <c r="DV428">
        <v>1</v>
      </c>
      <c r="DW428">
        <v>2</v>
      </c>
      <c r="DX428" t="s">
        <v>357</v>
      </c>
      <c r="DY428">
        <v>2.98368</v>
      </c>
      <c r="DZ428">
        <v>2.71545</v>
      </c>
      <c r="EA428">
        <v>0.0961036</v>
      </c>
      <c r="EB428">
        <v>0.0981991</v>
      </c>
      <c r="EC428">
        <v>0.054617</v>
      </c>
      <c r="ED428">
        <v>0.0505974</v>
      </c>
      <c r="EE428">
        <v>28762.4</v>
      </c>
      <c r="EF428">
        <v>28789.9</v>
      </c>
      <c r="EG428">
        <v>29570.7</v>
      </c>
      <c r="EH428">
        <v>29522.5</v>
      </c>
      <c r="EI428">
        <v>37057.7</v>
      </c>
      <c r="EJ428">
        <v>37276.8</v>
      </c>
      <c r="EK428">
        <v>41655.8</v>
      </c>
      <c r="EL428">
        <v>42068.4</v>
      </c>
      <c r="EM428">
        <v>1.97852</v>
      </c>
      <c r="EN428">
        <v>1.87315</v>
      </c>
      <c r="EO428">
        <v>0.0209212</v>
      </c>
      <c r="EP428">
        <v>0</v>
      </c>
      <c r="EQ428">
        <v>19.643</v>
      </c>
      <c r="ER428">
        <v>999.9</v>
      </c>
      <c r="ES428">
        <v>30.6</v>
      </c>
      <c r="ET428">
        <v>30.7</v>
      </c>
      <c r="EU428">
        <v>15.1204</v>
      </c>
      <c r="EV428">
        <v>63.2476</v>
      </c>
      <c r="EW428">
        <v>33.3173</v>
      </c>
      <c r="EX428">
        <v>1</v>
      </c>
      <c r="EY428">
        <v>-0.09979929999999999</v>
      </c>
      <c r="EZ428">
        <v>4.34711</v>
      </c>
      <c r="FA428">
        <v>20.2894</v>
      </c>
      <c r="FB428">
        <v>5.21549</v>
      </c>
      <c r="FC428">
        <v>12.014</v>
      </c>
      <c r="FD428">
        <v>4.9886</v>
      </c>
      <c r="FE428">
        <v>3.28783</v>
      </c>
      <c r="FF428">
        <v>9999</v>
      </c>
      <c r="FG428">
        <v>9999</v>
      </c>
      <c r="FH428">
        <v>9999</v>
      </c>
      <c r="FI428">
        <v>999.9</v>
      </c>
      <c r="FJ428">
        <v>1.86739</v>
      </c>
      <c r="FK428">
        <v>1.86646</v>
      </c>
      <c r="FL428">
        <v>1.86598</v>
      </c>
      <c r="FM428">
        <v>1.86584</v>
      </c>
      <c r="FN428">
        <v>1.86768</v>
      </c>
      <c r="FO428">
        <v>1.87017</v>
      </c>
      <c r="FP428">
        <v>1.86887</v>
      </c>
      <c r="FQ428">
        <v>1.87026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-3.165</v>
      </c>
      <c r="GF428">
        <v>-0.2251</v>
      </c>
      <c r="GG428">
        <v>-1.841240210434717</v>
      </c>
      <c r="GH428">
        <v>-0.003310856085068561</v>
      </c>
      <c r="GI428">
        <v>6.863268723063948E-07</v>
      </c>
      <c r="GJ428">
        <v>-1.919107141366201E-10</v>
      </c>
      <c r="GK428">
        <v>-0.1688837207721138</v>
      </c>
      <c r="GL428">
        <v>-0.01731051475613908</v>
      </c>
      <c r="GM428">
        <v>0.001423790055903263</v>
      </c>
      <c r="GN428">
        <v>-2.424810517790065E-05</v>
      </c>
      <c r="GO428">
        <v>3</v>
      </c>
      <c r="GP428">
        <v>2318</v>
      </c>
      <c r="GQ428">
        <v>1</v>
      </c>
      <c r="GR428">
        <v>25</v>
      </c>
      <c r="GS428">
        <v>10152.3</v>
      </c>
      <c r="GT428">
        <v>10152.1</v>
      </c>
      <c r="GU428">
        <v>1.12793</v>
      </c>
      <c r="GV428">
        <v>2.24243</v>
      </c>
      <c r="GW428">
        <v>1.39771</v>
      </c>
      <c r="GX428">
        <v>2.34863</v>
      </c>
      <c r="GY428">
        <v>1.49536</v>
      </c>
      <c r="GZ428">
        <v>2.39624</v>
      </c>
      <c r="HA428">
        <v>35.4754</v>
      </c>
      <c r="HB428">
        <v>24.0525</v>
      </c>
      <c r="HC428">
        <v>18</v>
      </c>
      <c r="HD428">
        <v>529.179</v>
      </c>
      <c r="HE428">
        <v>419.605</v>
      </c>
      <c r="HF428">
        <v>14.4159</v>
      </c>
      <c r="HG428">
        <v>26.0111</v>
      </c>
      <c r="HH428">
        <v>29.9986</v>
      </c>
      <c r="HI428">
        <v>26.0949</v>
      </c>
      <c r="HJ428">
        <v>26.0595</v>
      </c>
      <c r="HK428">
        <v>22.6233</v>
      </c>
      <c r="HL428">
        <v>32.6527</v>
      </c>
      <c r="HM428">
        <v>18.3233</v>
      </c>
      <c r="HN428">
        <v>14.4601</v>
      </c>
      <c r="HO428">
        <v>473.712</v>
      </c>
      <c r="HP428">
        <v>8.88931</v>
      </c>
      <c r="HQ428">
        <v>101.127</v>
      </c>
      <c r="HR428">
        <v>101.036</v>
      </c>
    </row>
    <row r="429" spans="1:226">
      <c r="A429">
        <v>413</v>
      </c>
      <c r="B429">
        <v>1679432771.6</v>
      </c>
      <c r="C429">
        <v>10858.5</v>
      </c>
      <c r="D429" t="s">
        <v>1187</v>
      </c>
      <c r="E429" t="s">
        <v>1188</v>
      </c>
      <c r="F429">
        <v>5</v>
      </c>
      <c r="G429" t="s">
        <v>1132</v>
      </c>
      <c r="H429" t="s">
        <v>354</v>
      </c>
      <c r="I429">
        <v>1679432763.814285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464.1842079679745</v>
      </c>
      <c r="AK429">
        <v>447.2808909090908</v>
      </c>
      <c r="AL429">
        <v>2.750262169967395</v>
      </c>
      <c r="AM429">
        <v>64.8747271085409</v>
      </c>
      <c r="AN429">
        <f>(AP429 - AO429 + BO429*1E3/(8.314*(BQ429+273.15)) * AR429/BN429 * AQ429) * BN429/(100*BB429) * 1000/(1000 - AP429)</f>
        <v>0</v>
      </c>
      <c r="AO429">
        <v>8.849052560526722</v>
      </c>
      <c r="AP429">
        <v>9.45004197802198</v>
      </c>
      <c r="AQ429">
        <v>8.548577500769884E-05</v>
      </c>
      <c r="AR429">
        <v>95.18165394641026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2.18</v>
      </c>
      <c r="BC429">
        <v>0.5</v>
      </c>
      <c r="BD429" t="s">
        <v>355</v>
      </c>
      <c r="BE429">
        <v>2</v>
      </c>
      <c r="BF429" t="b">
        <v>1</v>
      </c>
      <c r="BG429">
        <v>1679432763.814285</v>
      </c>
      <c r="BH429">
        <v>426.807</v>
      </c>
      <c r="BI429">
        <v>444.0765357142858</v>
      </c>
      <c r="BJ429">
        <v>9.443541428571427</v>
      </c>
      <c r="BK429">
        <v>8.833781428571429</v>
      </c>
      <c r="BL429">
        <v>429.9600714285715</v>
      </c>
      <c r="BM429">
        <v>9.668610714285714</v>
      </c>
      <c r="BN429">
        <v>500.0493571428572</v>
      </c>
      <c r="BO429">
        <v>89.74855000000001</v>
      </c>
      <c r="BP429">
        <v>0.09994836785714287</v>
      </c>
      <c r="BQ429">
        <v>19.84043928571429</v>
      </c>
      <c r="BR429">
        <v>19.99427857142857</v>
      </c>
      <c r="BS429">
        <v>999.9000000000002</v>
      </c>
      <c r="BT429">
        <v>0</v>
      </c>
      <c r="BU429">
        <v>0</v>
      </c>
      <c r="BV429">
        <v>10009.31142857143</v>
      </c>
      <c r="BW429">
        <v>0</v>
      </c>
      <c r="BX429">
        <v>13.34702142857142</v>
      </c>
      <c r="BY429">
        <v>-17.26953071428571</v>
      </c>
      <c r="BZ429">
        <v>430.8758571428572</v>
      </c>
      <c r="CA429">
        <v>448.0345</v>
      </c>
      <c r="CB429">
        <v>0.6097607499999999</v>
      </c>
      <c r="CC429">
        <v>444.0765357142858</v>
      </c>
      <c r="CD429">
        <v>8.833781428571429</v>
      </c>
      <c r="CE429">
        <v>0.8475441785714287</v>
      </c>
      <c r="CF429">
        <v>0.7928191071428571</v>
      </c>
      <c r="CG429">
        <v>4.529553928571429</v>
      </c>
      <c r="CH429">
        <v>3.57936</v>
      </c>
      <c r="CI429">
        <v>2000.004285714286</v>
      </c>
      <c r="CJ429">
        <v>0.9799985714285714</v>
      </c>
      <c r="CK429">
        <v>0.02000163214285715</v>
      </c>
      <c r="CL429">
        <v>0</v>
      </c>
      <c r="CM429">
        <v>2.320021428571429</v>
      </c>
      <c r="CN429">
        <v>0</v>
      </c>
      <c r="CO429">
        <v>3844.093214285714</v>
      </c>
      <c r="CP429">
        <v>16749.5</v>
      </c>
      <c r="CQ429">
        <v>38.52878571428571</v>
      </c>
      <c r="CR429">
        <v>39.33674999999999</v>
      </c>
      <c r="CS429">
        <v>38.88814285714285</v>
      </c>
      <c r="CT429">
        <v>38.14485714285713</v>
      </c>
      <c r="CU429">
        <v>37.07121428571428</v>
      </c>
      <c r="CV429">
        <v>1960.004285714286</v>
      </c>
      <c r="CW429">
        <v>40</v>
      </c>
      <c r="CX429">
        <v>0</v>
      </c>
      <c r="CY429">
        <v>1679432778.9</v>
      </c>
      <c r="CZ429">
        <v>0</v>
      </c>
      <c r="DA429">
        <v>0</v>
      </c>
      <c r="DB429" t="s">
        <v>356</v>
      </c>
      <c r="DC429">
        <v>1678823626.5</v>
      </c>
      <c r="DD429">
        <v>1678823640.5</v>
      </c>
      <c r="DE429">
        <v>0</v>
      </c>
      <c r="DF429">
        <v>1.239</v>
      </c>
      <c r="DG429">
        <v>0.006</v>
      </c>
      <c r="DH429">
        <v>-2.298</v>
      </c>
      <c r="DI429">
        <v>-0.146</v>
      </c>
      <c r="DJ429">
        <v>420</v>
      </c>
      <c r="DK429">
        <v>21</v>
      </c>
      <c r="DL429">
        <v>0.57</v>
      </c>
      <c r="DM429">
        <v>0.05</v>
      </c>
      <c r="DN429">
        <v>-13.19203731707317</v>
      </c>
      <c r="DO429">
        <v>-77.45264717770034</v>
      </c>
      <c r="DP429">
        <v>7.7473921350377</v>
      </c>
      <c r="DQ429">
        <v>0</v>
      </c>
      <c r="DR429">
        <v>0.6069296097560976</v>
      </c>
      <c r="DS429">
        <v>-0.02372514982578291</v>
      </c>
      <c r="DT429">
        <v>0.01401284233258742</v>
      </c>
      <c r="DU429">
        <v>1</v>
      </c>
      <c r="DV429">
        <v>1</v>
      </c>
      <c r="DW429">
        <v>2</v>
      </c>
      <c r="DX429" t="s">
        <v>357</v>
      </c>
      <c r="DY429">
        <v>2.98379</v>
      </c>
      <c r="DZ429">
        <v>2.71577</v>
      </c>
      <c r="EA429">
        <v>0.0983309</v>
      </c>
      <c r="EB429">
        <v>0.100863</v>
      </c>
      <c r="EC429">
        <v>0.0546629</v>
      </c>
      <c r="ED429">
        <v>0.0505805</v>
      </c>
      <c r="EE429">
        <v>28692.1</v>
      </c>
      <c r="EF429">
        <v>28705.2</v>
      </c>
      <c r="EG429">
        <v>29571.2</v>
      </c>
      <c r="EH429">
        <v>29522.8</v>
      </c>
      <c r="EI429">
        <v>37056.7</v>
      </c>
      <c r="EJ429">
        <v>37277.9</v>
      </c>
      <c r="EK429">
        <v>41656.7</v>
      </c>
      <c r="EL429">
        <v>42068.8</v>
      </c>
      <c r="EM429">
        <v>1.97855</v>
      </c>
      <c r="EN429">
        <v>1.87315</v>
      </c>
      <c r="EO429">
        <v>0.0212044</v>
      </c>
      <c r="EP429">
        <v>0</v>
      </c>
      <c r="EQ429">
        <v>19.6433</v>
      </c>
      <c r="ER429">
        <v>999.9</v>
      </c>
      <c r="ES429">
        <v>30.6</v>
      </c>
      <c r="ET429">
        <v>30.7</v>
      </c>
      <c r="EU429">
        <v>15.1203</v>
      </c>
      <c r="EV429">
        <v>62.8376</v>
      </c>
      <c r="EW429">
        <v>33.1971</v>
      </c>
      <c r="EX429">
        <v>1</v>
      </c>
      <c r="EY429">
        <v>-0.0999492</v>
      </c>
      <c r="EZ429">
        <v>4.45539</v>
      </c>
      <c r="FA429">
        <v>20.2871</v>
      </c>
      <c r="FB429">
        <v>5.21939</v>
      </c>
      <c r="FC429">
        <v>12.0135</v>
      </c>
      <c r="FD429">
        <v>4.99045</v>
      </c>
      <c r="FE429">
        <v>3.28845</v>
      </c>
      <c r="FF429">
        <v>9999</v>
      </c>
      <c r="FG429">
        <v>9999</v>
      </c>
      <c r="FH429">
        <v>9999</v>
      </c>
      <c r="FI429">
        <v>999.9</v>
      </c>
      <c r="FJ429">
        <v>1.86737</v>
      </c>
      <c r="FK429">
        <v>1.86646</v>
      </c>
      <c r="FL429">
        <v>1.86598</v>
      </c>
      <c r="FM429">
        <v>1.86584</v>
      </c>
      <c r="FN429">
        <v>1.86768</v>
      </c>
      <c r="FO429">
        <v>1.87015</v>
      </c>
      <c r="FP429">
        <v>1.86885</v>
      </c>
      <c r="FQ429">
        <v>1.87027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-3.203</v>
      </c>
      <c r="GF429">
        <v>-0.225</v>
      </c>
      <c r="GG429">
        <v>-1.841240210434717</v>
      </c>
      <c r="GH429">
        <v>-0.003310856085068561</v>
      </c>
      <c r="GI429">
        <v>6.863268723063948E-07</v>
      </c>
      <c r="GJ429">
        <v>-1.919107141366201E-10</v>
      </c>
      <c r="GK429">
        <v>-0.1688837207721138</v>
      </c>
      <c r="GL429">
        <v>-0.01731051475613908</v>
      </c>
      <c r="GM429">
        <v>0.001423790055903263</v>
      </c>
      <c r="GN429">
        <v>-2.424810517790065E-05</v>
      </c>
      <c r="GO429">
        <v>3</v>
      </c>
      <c r="GP429">
        <v>2318</v>
      </c>
      <c r="GQ429">
        <v>1</v>
      </c>
      <c r="GR429">
        <v>25</v>
      </c>
      <c r="GS429">
        <v>10152.4</v>
      </c>
      <c r="GT429">
        <v>10152.2</v>
      </c>
      <c r="GU429">
        <v>1.15723</v>
      </c>
      <c r="GV429">
        <v>2.23633</v>
      </c>
      <c r="GW429">
        <v>1.39648</v>
      </c>
      <c r="GX429">
        <v>2.34863</v>
      </c>
      <c r="GY429">
        <v>1.49536</v>
      </c>
      <c r="GZ429">
        <v>2.44507</v>
      </c>
      <c r="HA429">
        <v>35.4754</v>
      </c>
      <c r="HB429">
        <v>24.0612</v>
      </c>
      <c r="HC429">
        <v>18</v>
      </c>
      <c r="HD429">
        <v>529.17</v>
      </c>
      <c r="HE429">
        <v>419.588</v>
      </c>
      <c r="HF429">
        <v>14.4651</v>
      </c>
      <c r="HG429">
        <v>26.0078</v>
      </c>
      <c r="HH429">
        <v>29.9995</v>
      </c>
      <c r="HI429">
        <v>26.0921</v>
      </c>
      <c r="HJ429">
        <v>26.0573</v>
      </c>
      <c r="HK429">
        <v>23.2982</v>
      </c>
      <c r="HL429">
        <v>32.6527</v>
      </c>
      <c r="HM429">
        <v>17.9491</v>
      </c>
      <c r="HN429">
        <v>14.4683</v>
      </c>
      <c r="HO429">
        <v>493.795</v>
      </c>
      <c r="HP429">
        <v>8.87828</v>
      </c>
      <c r="HQ429">
        <v>101.129</v>
      </c>
      <c r="HR429">
        <v>101.037</v>
      </c>
    </row>
    <row r="430" spans="1:226">
      <c r="A430">
        <v>414</v>
      </c>
      <c r="B430">
        <v>1679432776.6</v>
      </c>
      <c r="C430">
        <v>10863.5</v>
      </c>
      <c r="D430" t="s">
        <v>1189</v>
      </c>
      <c r="E430" t="s">
        <v>1190</v>
      </c>
      <c r="F430">
        <v>5</v>
      </c>
      <c r="G430" t="s">
        <v>1132</v>
      </c>
      <c r="H430" t="s">
        <v>354</v>
      </c>
      <c r="I430">
        <v>1679432769.1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481.0987112203817</v>
      </c>
      <c r="AK430">
        <v>462.5059939393938</v>
      </c>
      <c r="AL430">
        <v>3.096381486590717</v>
      </c>
      <c r="AM430">
        <v>64.8747271085409</v>
      </c>
      <c r="AN430">
        <f>(AP430 - AO430 + BO430*1E3/(8.314*(BQ430+273.15)) * AR430/BN430 * AQ430) * BN430/(100*BB430) * 1000/(1000 - AP430)</f>
        <v>0</v>
      </c>
      <c r="AO430">
        <v>8.83559615089945</v>
      </c>
      <c r="AP430">
        <v>9.448090659340663</v>
      </c>
      <c r="AQ430">
        <v>5.840775786192493E-05</v>
      </c>
      <c r="AR430">
        <v>95.18165394641026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2.18</v>
      </c>
      <c r="BC430">
        <v>0.5</v>
      </c>
      <c r="BD430" t="s">
        <v>355</v>
      </c>
      <c r="BE430">
        <v>2</v>
      </c>
      <c r="BF430" t="b">
        <v>1</v>
      </c>
      <c r="BG430">
        <v>1679432769.1</v>
      </c>
      <c r="BH430">
        <v>438.379</v>
      </c>
      <c r="BI430">
        <v>461.0801481481482</v>
      </c>
      <c r="BJ430">
        <v>9.444928148148145</v>
      </c>
      <c r="BK430">
        <v>8.834112222222222</v>
      </c>
      <c r="BL430">
        <v>441.5648888888889</v>
      </c>
      <c r="BM430">
        <v>9.669994074074076</v>
      </c>
      <c r="BN430">
        <v>500.0561481481481</v>
      </c>
      <c r="BO430">
        <v>89.74832222222223</v>
      </c>
      <c r="BP430">
        <v>0.09995129629629629</v>
      </c>
      <c r="BQ430">
        <v>19.83736666666666</v>
      </c>
      <c r="BR430">
        <v>19.99476666666667</v>
      </c>
      <c r="BS430">
        <v>999.9000000000001</v>
      </c>
      <c r="BT430">
        <v>0</v>
      </c>
      <c r="BU430">
        <v>0</v>
      </c>
      <c r="BV430">
        <v>10009.00444444444</v>
      </c>
      <c r="BW430">
        <v>0</v>
      </c>
      <c r="BX430">
        <v>13.35292962962963</v>
      </c>
      <c r="BY430">
        <v>-22.70114444444445</v>
      </c>
      <c r="BZ430">
        <v>442.558925925926</v>
      </c>
      <c r="CA430">
        <v>465.1896296296296</v>
      </c>
      <c r="CB430">
        <v>0.6108171851851851</v>
      </c>
      <c r="CC430">
        <v>461.0801481481482</v>
      </c>
      <c r="CD430">
        <v>8.834112222222222</v>
      </c>
      <c r="CE430">
        <v>0.8476665185185185</v>
      </c>
      <c r="CF430">
        <v>0.7928467407407408</v>
      </c>
      <c r="CG430">
        <v>4.531615925925927</v>
      </c>
      <c r="CH430">
        <v>3.579854814814815</v>
      </c>
      <c r="CI430">
        <v>1999.998518518519</v>
      </c>
      <c r="CJ430">
        <v>0.9799979999999999</v>
      </c>
      <c r="CK430">
        <v>0.0200022</v>
      </c>
      <c r="CL430">
        <v>0</v>
      </c>
      <c r="CM430">
        <v>2.266333333333333</v>
      </c>
      <c r="CN430">
        <v>0</v>
      </c>
      <c r="CO430">
        <v>3839.835555555555</v>
      </c>
      <c r="CP430">
        <v>16749.45555555556</v>
      </c>
      <c r="CQ430">
        <v>38.48122222222222</v>
      </c>
      <c r="CR430">
        <v>39.30292592592593</v>
      </c>
      <c r="CS430">
        <v>38.84466666666666</v>
      </c>
      <c r="CT430">
        <v>38.10162962962963</v>
      </c>
      <c r="CU430">
        <v>37.01822222222222</v>
      </c>
      <c r="CV430">
        <v>1959.998148148148</v>
      </c>
      <c r="CW430">
        <v>40.00037037037037</v>
      </c>
      <c r="CX430">
        <v>0</v>
      </c>
      <c r="CY430">
        <v>1679432783.7</v>
      </c>
      <c r="CZ430">
        <v>0</v>
      </c>
      <c r="DA430">
        <v>0</v>
      </c>
      <c r="DB430" t="s">
        <v>356</v>
      </c>
      <c r="DC430">
        <v>1678823626.5</v>
      </c>
      <c r="DD430">
        <v>1678823640.5</v>
      </c>
      <c r="DE430">
        <v>0</v>
      </c>
      <c r="DF430">
        <v>1.239</v>
      </c>
      <c r="DG430">
        <v>0.006</v>
      </c>
      <c r="DH430">
        <v>-2.298</v>
      </c>
      <c r="DI430">
        <v>-0.146</v>
      </c>
      <c r="DJ430">
        <v>420</v>
      </c>
      <c r="DK430">
        <v>21</v>
      </c>
      <c r="DL430">
        <v>0.57</v>
      </c>
      <c r="DM430">
        <v>0.05</v>
      </c>
      <c r="DN430">
        <v>-19.457548</v>
      </c>
      <c r="DO430">
        <v>-61.00324030018762</v>
      </c>
      <c r="DP430">
        <v>6.10891860994407</v>
      </c>
      <c r="DQ430">
        <v>0</v>
      </c>
      <c r="DR430">
        <v>0.614348025</v>
      </c>
      <c r="DS430">
        <v>-0.001991966228892816</v>
      </c>
      <c r="DT430">
        <v>0.01595161073761441</v>
      </c>
      <c r="DU430">
        <v>1</v>
      </c>
      <c r="DV430">
        <v>1</v>
      </c>
      <c r="DW430">
        <v>2</v>
      </c>
      <c r="DX430" t="s">
        <v>357</v>
      </c>
      <c r="DY430">
        <v>2.98366</v>
      </c>
      <c r="DZ430">
        <v>2.71537</v>
      </c>
      <c r="EA430">
        <v>0.100818</v>
      </c>
      <c r="EB430">
        <v>0.103523</v>
      </c>
      <c r="EC430">
        <v>0.0546458</v>
      </c>
      <c r="ED430">
        <v>0.0504205</v>
      </c>
      <c r="EE430">
        <v>28613.3</v>
      </c>
      <c r="EF430">
        <v>28620.4</v>
      </c>
      <c r="EG430">
        <v>29571.6</v>
      </c>
      <c r="EH430">
        <v>29522.9</v>
      </c>
      <c r="EI430">
        <v>37057.6</v>
      </c>
      <c r="EJ430">
        <v>37284.2</v>
      </c>
      <c r="EK430">
        <v>41656.9</v>
      </c>
      <c r="EL430">
        <v>42068.8</v>
      </c>
      <c r="EM430">
        <v>1.97833</v>
      </c>
      <c r="EN430">
        <v>1.8732</v>
      </c>
      <c r="EO430">
        <v>0.021778</v>
      </c>
      <c r="EP430">
        <v>0</v>
      </c>
      <c r="EQ430">
        <v>19.6432</v>
      </c>
      <c r="ER430">
        <v>999.9</v>
      </c>
      <c r="ES430">
        <v>30.5</v>
      </c>
      <c r="ET430">
        <v>30.7</v>
      </c>
      <c r="EU430">
        <v>15.071</v>
      </c>
      <c r="EV430">
        <v>63.0276</v>
      </c>
      <c r="EW430">
        <v>33.2933</v>
      </c>
      <c r="EX430">
        <v>1</v>
      </c>
      <c r="EY430">
        <v>-0.0999746</v>
      </c>
      <c r="EZ430">
        <v>4.54155</v>
      </c>
      <c r="FA430">
        <v>20.285</v>
      </c>
      <c r="FB430">
        <v>5.21909</v>
      </c>
      <c r="FC430">
        <v>12.0123</v>
      </c>
      <c r="FD430">
        <v>4.9896</v>
      </c>
      <c r="FE430">
        <v>3.28845</v>
      </c>
      <c r="FF430">
        <v>9999</v>
      </c>
      <c r="FG430">
        <v>9999</v>
      </c>
      <c r="FH430">
        <v>9999</v>
      </c>
      <c r="FI430">
        <v>999.9</v>
      </c>
      <c r="FJ430">
        <v>1.86738</v>
      </c>
      <c r="FK430">
        <v>1.86646</v>
      </c>
      <c r="FL430">
        <v>1.86596</v>
      </c>
      <c r="FM430">
        <v>1.86585</v>
      </c>
      <c r="FN430">
        <v>1.86768</v>
      </c>
      <c r="FO430">
        <v>1.87015</v>
      </c>
      <c r="FP430">
        <v>1.86884</v>
      </c>
      <c r="FQ430">
        <v>1.87025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-3.246</v>
      </c>
      <c r="GF430">
        <v>-0.2251</v>
      </c>
      <c r="GG430">
        <v>-1.841240210434717</v>
      </c>
      <c r="GH430">
        <v>-0.003310856085068561</v>
      </c>
      <c r="GI430">
        <v>6.863268723063948E-07</v>
      </c>
      <c r="GJ430">
        <v>-1.919107141366201E-10</v>
      </c>
      <c r="GK430">
        <v>-0.1688837207721138</v>
      </c>
      <c r="GL430">
        <v>-0.01731051475613908</v>
      </c>
      <c r="GM430">
        <v>0.001423790055903263</v>
      </c>
      <c r="GN430">
        <v>-2.424810517790065E-05</v>
      </c>
      <c r="GO430">
        <v>3</v>
      </c>
      <c r="GP430">
        <v>2318</v>
      </c>
      <c r="GQ430">
        <v>1</v>
      </c>
      <c r="GR430">
        <v>25</v>
      </c>
      <c r="GS430">
        <v>10152.5</v>
      </c>
      <c r="GT430">
        <v>10152.3</v>
      </c>
      <c r="GU430">
        <v>1.19141</v>
      </c>
      <c r="GV430">
        <v>2.23389</v>
      </c>
      <c r="GW430">
        <v>1.39648</v>
      </c>
      <c r="GX430">
        <v>2.34985</v>
      </c>
      <c r="GY430">
        <v>1.49536</v>
      </c>
      <c r="GZ430">
        <v>2.43408</v>
      </c>
      <c r="HA430">
        <v>35.4754</v>
      </c>
      <c r="HB430">
        <v>24.0525</v>
      </c>
      <c r="HC430">
        <v>18</v>
      </c>
      <c r="HD430">
        <v>528.991</v>
      </c>
      <c r="HE430">
        <v>419.597</v>
      </c>
      <c r="HF430">
        <v>14.4784</v>
      </c>
      <c r="HG430">
        <v>26.005</v>
      </c>
      <c r="HH430">
        <v>29.9999</v>
      </c>
      <c r="HI430">
        <v>26.0888</v>
      </c>
      <c r="HJ430">
        <v>26.0545</v>
      </c>
      <c r="HK430">
        <v>23.9053</v>
      </c>
      <c r="HL430">
        <v>32.3815</v>
      </c>
      <c r="HM430">
        <v>17.9491</v>
      </c>
      <c r="HN430">
        <v>14.4686</v>
      </c>
      <c r="HO430">
        <v>507.156</v>
      </c>
      <c r="HP430">
        <v>8.883889999999999</v>
      </c>
      <c r="HQ430">
        <v>101.129</v>
      </c>
      <c r="HR430">
        <v>101.037</v>
      </c>
    </row>
    <row r="431" spans="1:226">
      <c r="A431">
        <v>415</v>
      </c>
      <c r="B431">
        <v>1679432781.6</v>
      </c>
      <c r="C431">
        <v>10868.5</v>
      </c>
      <c r="D431" t="s">
        <v>1191</v>
      </c>
      <c r="E431" t="s">
        <v>1192</v>
      </c>
      <c r="F431">
        <v>5</v>
      </c>
      <c r="G431" t="s">
        <v>1132</v>
      </c>
      <c r="H431" t="s">
        <v>354</v>
      </c>
      <c r="I431">
        <v>1679432773.814285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498.1258644022352</v>
      </c>
      <c r="AK431">
        <v>478.6808727272727</v>
      </c>
      <c r="AL431">
        <v>3.247044801428444</v>
      </c>
      <c r="AM431">
        <v>64.8747271085409</v>
      </c>
      <c r="AN431">
        <f>(AP431 - AO431 + BO431*1E3/(8.314*(BQ431+273.15)) * AR431/BN431 * AQ431) * BN431/(100*BB431) * 1000/(1000 - AP431)</f>
        <v>0</v>
      </c>
      <c r="AO431">
        <v>8.806330714394525</v>
      </c>
      <c r="AP431">
        <v>9.437132527472533</v>
      </c>
      <c r="AQ431">
        <v>-8.287606972917339E-05</v>
      </c>
      <c r="AR431">
        <v>95.18165394641026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2.18</v>
      </c>
      <c r="BC431">
        <v>0.5</v>
      </c>
      <c r="BD431" t="s">
        <v>355</v>
      </c>
      <c r="BE431">
        <v>2</v>
      </c>
      <c r="BF431" t="b">
        <v>1</v>
      </c>
      <c r="BG431">
        <v>1679432773.814285</v>
      </c>
      <c r="BH431">
        <v>451.6108571428571</v>
      </c>
      <c r="BI431">
        <v>476.8297142857144</v>
      </c>
      <c r="BJ431">
        <v>9.445582857142856</v>
      </c>
      <c r="BK431">
        <v>8.826939642857143</v>
      </c>
      <c r="BL431">
        <v>454.8340357142856</v>
      </c>
      <c r="BM431">
        <v>9.670646785714286</v>
      </c>
      <c r="BN431">
        <v>500.0660357142856</v>
      </c>
      <c r="BO431">
        <v>89.74736071428572</v>
      </c>
      <c r="BP431">
        <v>0.1000469535714286</v>
      </c>
      <c r="BQ431">
        <v>19.83783571428572</v>
      </c>
      <c r="BR431">
        <v>19.99835714285715</v>
      </c>
      <c r="BS431">
        <v>999.9000000000002</v>
      </c>
      <c r="BT431">
        <v>0</v>
      </c>
      <c r="BU431">
        <v>0</v>
      </c>
      <c r="BV431">
        <v>10009.44071428571</v>
      </c>
      <c r="BW431">
        <v>0</v>
      </c>
      <c r="BX431">
        <v>13.35575</v>
      </c>
      <c r="BY431">
        <v>-25.21887142857143</v>
      </c>
      <c r="BZ431">
        <v>455.91725</v>
      </c>
      <c r="CA431">
        <v>481.076</v>
      </c>
      <c r="CB431">
        <v>0.6186446785714287</v>
      </c>
      <c r="CC431">
        <v>476.8297142857144</v>
      </c>
      <c r="CD431">
        <v>8.826939642857143</v>
      </c>
      <c r="CE431">
        <v>0.8477162142857143</v>
      </c>
      <c r="CF431">
        <v>0.7921944999999999</v>
      </c>
      <c r="CG431">
        <v>4.532454285714286</v>
      </c>
      <c r="CH431">
        <v>3.568175000000001</v>
      </c>
      <c r="CI431">
        <v>2000.007857142857</v>
      </c>
      <c r="CJ431">
        <v>0.9799974999999999</v>
      </c>
      <c r="CK431">
        <v>0.02000270000000001</v>
      </c>
      <c r="CL431">
        <v>0</v>
      </c>
      <c r="CM431">
        <v>2.257010714285714</v>
      </c>
      <c r="CN431">
        <v>0</v>
      </c>
      <c r="CO431">
        <v>3836.380357142858</v>
      </c>
      <c r="CP431">
        <v>16749.51785714286</v>
      </c>
      <c r="CQ431">
        <v>38.43728571428571</v>
      </c>
      <c r="CR431">
        <v>39.27207142857142</v>
      </c>
      <c r="CS431">
        <v>38.80557142857143</v>
      </c>
      <c r="CT431">
        <v>38.0645</v>
      </c>
      <c r="CU431">
        <v>36.97960714285714</v>
      </c>
      <c r="CV431">
        <v>1960.005</v>
      </c>
      <c r="CW431">
        <v>40.00357142857143</v>
      </c>
      <c r="CX431">
        <v>0</v>
      </c>
      <c r="CY431">
        <v>1679432789.1</v>
      </c>
      <c r="CZ431">
        <v>0</v>
      </c>
      <c r="DA431">
        <v>0</v>
      </c>
      <c r="DB431" t="s">
        <v>356</v>
      </c>
      <c r="DC431">
        <v>1678823626.5</v>
      </c>
      <c r="DD431">
        <v>1678823640.5</v>
      </c>
      <c r="DE431">
        <v>0</v>
      </c>
      <c r="DF431">
        <v>1.239</v>
      </c>
      <c r="DG431">
        <v>0.006</v>
      </c>
      <c r="DH431">
        <v>-2.298</v>
      </c>
      <c r="DI431">
        <v>-0.146</v>
      </c>
      <c r="DJ431">
        <v>420</v>
      </c>
      <c r="DK431">
        <v>21</v>
      </c>
      <c r="DL431">
        <v>0.57</v>
      </c>
      <c r="DM431">
        <v>0.05</v>
      </c>
      <c r="DN431">
        <v>-23.03955609756098</v>
      </c>
      <c r="DO431">
        <v>-36.80089965156802</v>
      </c>
      <c r="DP431">
        <v>3.837794162304554</v>
      </c>
      <c r="DQ431">
        <v>0</v>
      </c>
      <c r="DR431">
        <v>0.6167737560975609</v>
      </c>
      <c r="DS431">
        <v>0.09453405574912895</v>
      </c>
      <c r="DT431">
        <v>0.01734719797965625</v>
      </c>
      <c r="DU431">
        <v>1</v>
      </c>
      <c r="DV431">
        <v>1</v>
      </c>
      <c r="DW431">
        <v>2</v>
      </c>
      <c r="DX431" t="s">
        <v>357</v>
      </c>
      <c r="DY431">
        <v>2.98414</v>
      </c>
      <c r="DZ431">
        <v>2.71612</v>
      </c>
      <c r="EA431">
        <v>0.103394</v>
      </c>
      <c r="EB431">
        <v>0.10613</v>
      </c>
      <c r="EC431">
        <v>0.0546008</v>
      </c>
      <c r="ED431">
        <v>0.0504458</v>
      </c>
      <c r="EE431">
        <v>28530.6</v>
      </c>
      <c r="EF431">
        <v>28537.3</v>
      </c>
      <c r="EG431">
        <v>29570.8</v>
      </c>
      <c r="EH431">
        <v>29523</v>
      </c>
      <c r="EI431">
        <v>37059</v>
      </c>
      <c r="EJ431">
        <v>37283.5</v>
      </c>
      <c r="EK431">
        <v>41656.5</v>
      </c>
      <c r="EL431">
        <v>42069.1</v>
      </c>
      <c r="EM431">
        <v>1.9791</v>
      </c>
      <c r="EN431">
        <v>1.87335</v>
      </c>
      <c r="EO431">
        <v>0.0216365</v>
      </c>
      <c r="EP431">
        <v>0</v>
      </c>
      <c r="EQ431">
        <v>19.642</v>
      </c>
      <c r="ER431">
        <v>999.9</v>
      </c>
      <c r="ES431">
        <v>30.4</v>
      </c>
      <c r="ET431">
        <v>30.7</v>
      </c>
      <c r="EU431">
        <v>15.0238</v>
      </c>
      <c r="EV431">
        <v>62.9776</v>
      </c>
      <c r="EW431">
        <v>33.3253</v>
      </c>
      <c r="EX431">
        <v>1</v>
      </c>
      <c r="EY431">
        <v>-0.0998933</v>
      </c>
      <c r="EZ431">
        <v>4.58107</v>
      </c>
      <c r="FA431">
        <v>20.2839</v>
      </c>
      <c r="FB431">
        <v>5.22028</v>
      </c>
      <c r="FC431">
        <v>12.0123</v>
      </c>
      <c r="FD431">
        <v>4.99105</v>
      </c>
      <c r="FE431">
        <v>3.28858</v>
      </c>
      <c r="FF431">
        <v>9999</v>
      </c>
      <c r="FG431">
        <v>9999</v>
      </c>
      <c r="FH431">
        <v>9999</v>
      </c>
      <c r="FI431">
        <v>999.9</v>
      </c>
      <c r="FJ431">
        <v>1.86738</v>
      </c>
      <c r="FK431">
        <v>1.86646</v>
      </c>
      <c r="FL431">
        <v>1.86598</v>
      </c>
      <c r="FM431">
        <v>1.86584</v>
      </c>
      <c r="FN431">
        <v>1.86768</v>
      </c>
      <c r="FO431">
        <v>1.87015</v>
      </c>
      <c r="FP431">
        <v>1.86886</v>
      </c>
      <c r="FQ431">
        <v>1.87027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-3.29</v>
      </c>
      <c r="GF431">
        <v>-0.2251</v>
      </c>
      <c r="GG431">
        <v>-1.841240210434717</v>
      </c>
      <c r="GH431">
        <v>-0.003310856085068561</v>
      </c>
      <c r="GI431">
        <v>6.863268723063948E-07</v>
      </c>
      <c r="GJ431">
        <v>-1.919107141366201E-10</v>
      </c>
      <c r="GK431">
        <v>-0.1688837207721138</v>
      </c>
      <c r="GL431">
        <v>-0.01731051475613908</v>
      </c>
      <c r="GM431">
        <v>0.001423790055903263</v>
      </c>
      <c r="GN431">
        <v>-2.424810517790065E-05</v>
      </c>
      <c r="GO431">
        <v>3</v>
      </c>
      <c r="GP431">
        <v>2318</v>
      </c>
      <c r="GQ431">
        <v>1</v>
      </c>
      <c r="GR431">
        <v>25</v>
      </c>
      <c r="GS431">
        <v>10152.6</v>
      </c>
      <c r="GT431">
        <v>10152.4</v>
      </c>
      <c r="GU431">
        <v>1.2207</v>
      </c>
      <c r="GV431">
        <v>2.23022</v>
      </c>
      <c r="GW431">
        <v>1.39648</v>
      </c>
      <c r="GX431">
        <v>2.34741</v>
      </c>
      <c r="GY431">
        <v>1.49536</v>
      </c>
      <c r="GZ431">
        <v>2.44873</v>
      </c>
      <c r="HA431">
        <v>35.4754</v>
      </c>
      <c r="HB431">
        <v>24.0525</v>
      </c>
      <c r="HC431">
        <v>18</v>
      </c>
      <c r="HD431">
        <v>529.484</v>
      </c>
      <c r="HE431">
        <v>419.669</v>
      </c>
      <c r="HF431">
        <v>14.4785</v>
      </c>
      <c r="HG431">
        <v>26.0028</v>
      </c>
      <c r="HH431">
        <v>30</v>
      </c>
      <c r="HI431">
        <v>26.0866</v>
      </c>
      <c r="HJ431">
        <v>26.0524</v>
      </c>
      <c r="HK431">
        <v>24.5658</v>
      </c>
      <c r="HL431">
        <v>32.3815</v>
      </c>
      <c r="HM431">
        <v>17.9491</v>
      </c>
      <c r="HN431">
        <v>14.47</v>
      </c>
      <c r="HO431">
        <v>527.211</v>
      </c>
      <c r="HP431">
        <v>8.88688</v>
      </c>
      <c r="HQ431">
        <v>101.128</v>
      </c>
      <c r="HR431">
        <v>101.037</v>
      </c>
    </row>
    <row r="432" spans="1:226">
      <c r="A432">
        <v>416</v>
      </c>
      <c r="B432">
        <v>1679432786.1</v>
      </c>
      <c r="C432">
        <v>10873</v>
      </c>
      <c r="D432" t="s">
        <v>1193</v>
      </c>
      <c r="E432" t="s">
        <v>1194</v>
      </c>
      <c r="F432">
        <v>5</v>
      </c>
      <c r="G432" t="s">
        <v>1132</v>
      </c>
      <c r="H432" t="s">
        <v>354</v>
      </c>
      <c r="I432">
        <v>1679432778.260714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513.4144596537874</v>
      </c>
      <c r="AK432">
        <v>493.5240181818182</v>
      </c>
      <c r="AL432">
        <v>3.308147901688927</v>
      </c>
      <c r="AM432">
        <v>64.8747271085409</v>
      </c>
      <c r="AN432">
        <f>(AP432 - AO432 + BO432*1E3/(8.314*(BQ432+273.15)) * AR432/BN432 * AQ432) * BN432/(100*BB432) * 1000/(1000 - AP432)</f>
        <v>0</v>
      </c>
      <c r="AO432">
        <v>8.814904299838796</v>
      </c>
      <c r="AP432">
        <v>9.436386483516486</v>
      </c>
      <c r="AQ432">
        <v>-3.579711609460852E-05</v>
      </c>
      <c r="AR432">
        <v>95.18165394641026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2.18</v>
      </c>
      <c r="BC432">
        <v>0.5</v>
      </c>
      <c r="BD432" t="s">
        <v>355</v>
      </c>
      <c r="BE432">
        <v>2</v>
      </c>
      <c r="BF432" t="b">
        <v>1</v>
      </c>
      <c r="BG432">
        <v>1679432778.260714</v>
      </c>
      <c r="BH432">
        <v>465.2464285714286</v>
      </c>
      <c r="BI432">
        <v>491.7830714285715</v>
      </c>
      <c r="BJ432">
        <v>9.443217857142857</v>
      </c>
      <c r="BK432">
        <v>8.817758928571431</v>
      </c>
      <c r="BL432">
        <v>468.5078214285713</v>
      </c>
      <c r="BM432">
        <v>9.668289642857141</v>
      </c>
      <c r="BN432">
        <v>500.0620714285714</v>
      </c>
      <c r="BO432">
        <v>89.74703571428572</v>
      </c>
      <c r="BP432">
        <v>0.1000209357142857</v>
      </c>
      <c r="BQ432">
        <v>19.83807142857142</v>
      </c>
      <c r="BR432">
        <v>19.99946071428571</v>
      </c>
      <c r="BS432">
        <v>999.9000000000002</v>
      </c>
      <c r="BT432">
        <v>0</v>
      </c>
      <c r="BU432">
        <v>0</v>
      </c>
      <c r="BV432">
        <v>10006.27464285714</v>
      </c>
      <c r="BW432">
        <v>0</v>
      </c>
      <c r="BX432">
        <v>13.347475</v>
      </c>
      <c r="BY432">
        <v>-26.53668571428571</v>
      </c>
      <c r="BZ432">
        <v>469.6817142857143</v>
      </c>
      <c r="CA432">
        <v>496.158142857143</v>
      </c>
      <c r="CB432">
        <v>0.6254593928571428</v>
      </c>
      <c r="CC432">
        <v>491.7830714285715</v>
      </c>
      <c r="CD432">
        <v>8.817758928571431</v>
      </c>
      <c r="CE432">
        <v>0.8475008571428573</v>
      </c>
      <c r="CF432">
        <v>0.7913676785714284</v>
      </c>
      <c r="CG432">
        <v>4.528821785714286</v>
      </c>
      <c r="CH432">
        <v>3.553387142857143</v>
      </c>
      <c r="CI432">
        <v>2000.034285714286</v>
      </c>
      <c r="CJ432">
        <v>0.9799971785714285</v>
      </c>
      <c r="CK432">
        <v>0.02000302142857143</v>
      </c>
      <c r="CL432">
        <v>0</v>
      </c>
      <c r="CM432">
        <v>2.2477</v>
      </c>
      <c r="CN432">
        <v>0</v>
      </c>
      <c r="CO432">
        <v>3834.490714285715</v>
      </c>
      <c r="CP432">
        <v>16749.72857142857</v>
      </c>
      <c r="CQ432">
        <v>38.39032142857143</v>
      </c>
      <c r="CR432">
        <v>39.23635714285713</v>
      </c>
      <c r="CS432">
        <v>38.75860714285714</v>
      </c>
      <c r="CT432">
        <v>38.02878571428572</v>
      </c>
      <c r="CU432">
        <v>36.94167857142857</v>
      </c>
      <c r="CV432">
        <v>1960.028571428571</v>
      </c>
      <c r="CW432">
        <v>40.00642857142856</v>
      </c>
      <c r="CX432">
        <v>0</v>
      </c>
      <c r="CY432">
        <v>1679432793.3</v>
      </c>
      <c r="CZ432">
        <v>0</v>
      </c>
      <c r="DA432">
        <v>0</v>
      </c>
      <c r="DB432" t="s">
        <v>356</v>
      </c>
      <c r="DC432">
        <v>1678823626.5</v>
      </c>
      <c r="DD432">
        <v>1678823640.5</v>
      </c>
      <c r="DE432">
        <v>0</v>
      </c>
      <c r="DF432">
        <v>1.239</v>
      </c>
      <c r="DG432">
        <v>0.006</v>
      </c>
      <c r="DH432">
        <v>-2.298</v>
      </c>
      <c r="DI432">
        <v>-0.146</v>
      </c>
      <c r="DJ432">
        <v>420</v>
      </c>
      <c r="DK432">
        <v>21</v>
      </c>
      <c r="DL432">
        <v>0.57</v>
      </c>
      <c r="DM432">
        <v>0.05</v>
      </c>
      <c r="DN432">
        <v>-25.16248780487805</v>
      </c>
      <c r="DO432">
        <v>-21.46438118466898</v>
      </c>
      <c r="DP432">
        <v>2.243200972608076</v>
      </c>
      <c r="DQ432">
        <v>0</v>
      </c>
      <c r="DR432">
        <v>0.6167484390243904</v>
      </c>
      <c r="DS432">
        <v>0.1197753658536573</v>
      </c>
      <c r="DT432">
        <v>0.01693780648402221</v>
      </c>
      <c r="DU432">
        <v>0</v>
      </c>
      <c r="DV432">
        <v>0</v>
      </c>
      <c r="DW432">
        <v>2</v>
      </c>
      <c r="DX432" t="s">
        <v>381</v>
      </c>
      <c r="DY432">
        <v>2.9839</v>
      </c>
      <c r="DZ432">
        <v>2.71576</v>
      </c>
      <c r="EA432">
        <v>0.10573</v>
      </c>
      <c r="EB432">
        <v>0.108438</v>
      </c>
      <c r="EC432">
        <v>0.0546036</v>
      </c>
      <c r="ED432">
        <v>0.0504696</v>
      </c>
      <c r="EE432">
        <v>28456.2</v>
      </c>
      <c r="EF432">
        <v>28464.1</v>
      </c>
      <c r="EG432">
        <v>29570.7</v>
      </c>
      <c r="EH432">
        <v>29523.5</v>
      </c>
      <c r="EI432">
        <v>37058.8</v>
      </c>
      <c r="EJ432">
        <v>37283</v>
      </c>
      <c r="EK432">
        <v>41656.3</v>
      </c>
      <c r="EL432">
        <v>42069.5</v>
      </c>
      <c r="EM432">
        <v>1.97845</v>
      </c>
      <c r="EN432">
        <v>1.8733</v>
      </c>
      <c r="EO432">
        <v>0.0215806</v>
      </c>
      <c r="EP432">
        <v>0</v>
      </c>
      <c r="EQ432">
        <v>19.6416</v>
      </c>
      <c r="ER432">
        <v>999.9</v>
      </c>
      <c r="ES432">
        <v>30.4</v>
      </c>
      <c r="ET432">
        <v>30.7</v>
      </c>
      <c r="EU432">
        <v>15.0224</v>
      </c>
      <c r="EV432">
        <v>62.8376</v>
      </c>
      <c r="EW432">
        <v>33.097</v>
      </c>
      <c r="EX432">
        <v>1</v>
      </c>
      <c r="EY432">
        <v>-0.0998323</v>
      </c>
      <c r="EZ432">
        <v>4.60052</v>
      </c>
      <c r="FA432">
        <v>20.2835</v>
      </c>
      <c r="FB432">
        <v>5.22058</v>
      </c>
      <c r="FC432">
        <v>12.0123</v>
      </c>
      <c r="FD432">
        <v>4.99095</v>
      </c>
      <c r="FE432">
        <v>3.28865</v>
      </c>
      <c r="FF432">
        <v>9999</v>
      </c>
      <c r="FG432">
        <v>9999</v>
      </c>
      <c r="FH432">
        <v>9999</v>
      </c>
      <c r="FI432">
        <v>999.9</v>
      </c>
      <c r="FJ432">
        <v>1.86739</v>
      </c>
      <c r="FK432">
        <v>1.86646</v>
      </c>
      <c r="FL432">
        <v>1.86598</v>
      </c>
      <c r="FM432">
        <v>1.86584</v>
      </c>
      <c r="FN432">
        <v>1.86768</v>
      </c>
      <c r="FO432">
        <v>1.87015</v>
      </c>
      <c r="FP432">
        <v>1.86882</v>
      </c>
      <c r="FQ432">
        <v>1.87027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-3.332</v>
      </c>
      <c r="GF432">
        <v>-0.2251</v>
      </c>
      <c r="GG432">
        <v>-1.841240210434717</v>
      </c>
      <c r="GH432">
        <v>-0.003310856085068561</v>
      </c>
      <c r="GI432">
        <v>6.863268723063948E-07</v>
      </c>
      <c r="GJ432">
        <v>-1.919107141366201E-10</v>
      </c>
      <c r="GK432">
        <v>-0.1688837207721138</v>
      </c>
      <c r="GL432">
        <v>-0.01731051475613908</v>
      </c>
      <c r="GM432">
        <v>0.001423790055903263</v>
      </c>
      <c r="GN432">
        <v>-2.424810517790065E-05</v>
      </c>
      <c r="GO432">
        <v>3</v>
      </c>
      <c r="GP432">
        <v>2318</v>
      </c>
      <c r="GQ432">
        <v>1</v>
      </c>
      <c r="GR432">
        <v>25</v>
      </c>
      <c r="GS432">
        <v>10152.7</v>
      </c>
      <c r="GT432">
        <v>10152.4</v>
      </c>
      <c r="GU432">
        <v>1.25244</v>
      </c>
      <c r="GV432">
        <v>2.23755</v>
      </c>
      <c r="GW432">
        <v>1.39648</v>
      </c>
      <c r="GX432">
        <v>2.34863</v>
      </c>
      <c r="GY432">
        <v>1.49536</v>
      </c>
      <c r="GZ432">
        <v>2.40356</v>
      </c>
      <c r="HA432">
        <v>35.4754</v>
      </c>
      <c r="HB432">
        <v>24.0437</v>
      </c>
      <c r="HC432">
        <v>18</v>
      </c>
      <c r="HD432">
        <v>529.032</v>
      </c>
      <c r="HE432">
        <v>419.621</v>
      </c>
      <c r="HF432">
        <v>14.4761</v>
      </c>
      <c r="HG432">
        <v>26.0004</v>
      </c>
      <c r="HH432">
        <v>30.0001</v>
      </c>
      <c r="HI432">
        <v>26.0842</v>
      </c>
      <c r="HJ432">
        <v>26.0499</v>
      </c>
      <c r="HK432">
        <v>25.1217</v>
      </c>
      <c r="HL432">
        <v>32.3815</v>
      </c>
      <c r="HM432">
        <v>17.5737</v>
      </c>
      <c r="HN432">
        <v>14.4701</v>
      </c>
      <c r="HO432">
        <v>540.587</v>
      </c>
      <c r="HP432">
        <v>8.88519</v>
      </c>
      <c r="HQ432">
        <v>101.127</v>
      </c>
      <c r="HR432">
        <v>101.039</v>
      </c>
    </row>
    <row r="433" spans="1:226">
      <c r="A433">
        <v>417</v>
      </c>
      <c r="B433">
        <v>1679432791.1</v>
      </c>
      <c r="C433">
        <v>10878</v>
      </c>
      <c r="D433" t="s">
        <v>1195</v>
      </c>
      <c r="E433" t="s">
        <v>1196</v>
      </c>
      <c r="F433">
        <v>5</v>
      </c>
      <c r="G433" t="s">
        <v>1132</v>
      </c>
      <c r="H433" t="s">
        <v>354</v>
      </c>
      <c r="I433">
        <v>1679432783.562963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530.3082324510834</v>
      </c>
      <c r="AK433">
        <v>510.2059454545453</v>
      </c>
      <c r="AL433">
        <v>3.343554755868942</v>
      </c>
      <c r="AM433">
        <v>64.8747271085409</v>
      </c>
      <c r="AN433">
        <f>(AP433 - AO433 + BO433*1E3/(8.314*(BQ433+273.15)) * AR433/BN433 * AQ433) * BN433/(100*BB433) * 1000/(1000 - AP433)</f>
        <v>0</v>
      </c>
      <c r="AO433">
        <v>8.818646349833179</v>
      </c>
      <c r="AP433">
        <v>9.436778681318684</v>
      </c>
      <c r="AQ433">
        <v>1.856575246097464E-06</v>
      </c>
      <c r="AR433">
        <v>95.18165394641026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2.18</v>
      </c>
      <c r="BC433">
        <v>0.5</v>
      </c>
      <c r="BD433" t="s">
        <v>355</v>
      </c>
      <c r="BE433">
        <v>2</v>
      </c>
      <c r="BF433" t="b">
        <v>1</v>
      </c>
      <c r="BG433">
        <v>1679432783.562963</v>
      </c>
      <c r="BH433">
        <v>482.277925925926</v>
      </c>
      <c r="BI433">
        <v>509.6194074074075</v>
      </c>
      <c r="BJ433">
        <v>9.438145925925925</v>
      </c>
      <c r="BK433">
        <v>8.815227407407408</v>
      </c>
      <c r="BL433">
        <v>485.586962962963</v>
      </c>
      <c r="BM433">
        <v>9.663233703703703</v>
      </c>
      <c r="BN433">
        <v>500.0551851851852</v>
      </c>
      <c r="BO433">
        <v>89.74724444444443</v>
      </c>
      <c r="BP433">
        <v>0.1000251259259259</v>
      </c>
      <c r="BQ433">
        <v>19.83898148148149</v>
      </c>
      <c r="BR433">
        <v>19.99818148148148</v>
      </c>
      <c r="BS433">
        <v>999.9000000000001</v>
      </c>
      <c r="BT433">
        <v>0</v>
      </c>
      <c r="BU433">
        <v>0</v>
      </c>
      <c r="BV433">
        <v>10003.59296296296</v>
      </c>
      <c r="BW433">
        <v>0</v>
      </c>
      <c r="BX433">
        <v>13.33804074074074</v>
      </c>
      <c r="BY433">
        <v>-27.34144814814815</v>
      </c>
      <c r="BZ433">
        <v>486.8731481481482</v>
      </c>
      <c r="CA433">
        <v>514.1519629629629</v>
      </c>
      <c r="CB433">
        <v>0.6229191851851852</v>
      </c>
      <c r="CC433">
        <v>509.6194074074075</v>
      </c>
      <c r="CD433">
        <v>8.815227407407408</v>
      </c>
      <c r="CE433">
        <v>0.8470476666666665</v>
      </c>
      <c r="CF433">
        <v>0.7911422592592594</v>
      </c>
      <c r="CG433">
        <v>4.52118037037037</v>
      </c>
      <c r="CH433">
        <v>3.549357407407407</v>
      </c>
      <c r="CI433">
        <v>2000.034814814815</v>
      </c>
      <c r="CJ433">
        <v>0.9799964444444446</v>
      </c>
      <c r="CK433">
        <v>0.02000375555555556</v>
      </c>
      <c r="CL433">
        <v>0</v>
      </c>
      <c r="CM433">
        <v>2.2925</v>
      </c>
      <c r="CN433">
        <v>0</v>
      </c>
      <c r="CO433">
        <v>3833.632962962963</v>
      </c>
      <c r="CP433">
        <v>16749.72962962963</v>
      </c>
      <c r="CQ433">
        <v>38.34462962962962</v>
      </c>
      <c r="CR433">
        <v>39.20337037037037</v>
      </c>
      <c r="CS433">
        <v>38.70807407407407</v>
      </c>
      <c r="CT433">
        <v>37.99055555555555</v>
      </c>
      <c r="CU433">
        <v>36.90485185185185</v>
      </c>
      <c r="CV433">
        <v>1960.025925925926</v>
      </c>
      <c r="CW433">
        <v>40.00962962962963</v>
      </c>
      <c r="CX433">
        <v>0</v>
      </c>
      <c r="CY433">
        <v>1679432798.1</v>
      </c>
      <c r="CZ433">
        <v>0</v>
      </c>
      <c r="DA433">
        <v>0</v>
      </c>
      <c r="DB433" t="s">
        <v>356</v>
      </c>
      <c r="DC433">
        <v>1678823626.5</v>
      </c>
      <c r="DD433">
        <v>1678823640.5</v>
      </c>
      <c r="DE433">
        <v>0</v>
      </c>
      <c r="DF433">
        <v>1.239</v>
      </c>
      <c r="DG433">
        <v>0.006</v>
      </c>
      <c r="DH433">
        <v>-2.298</v>
      </c>
      <c r="DI433">
        <v>-0.146</v>
      </c>
      <c r="DJ433">
        <v>420</v>
      </c>
      <c r="DK433">
        <v>21</v>
      </c>
      <c r="DL433">
        <v>0.57</v>
      </c>
      <c r="DM433">
        <v>0.05</v>
      </c>
      <c r="DN433">
        <v>-26.80681219512195</v>
      </c>
      <c r="DO433">
        <v>-9.314431358885022</v>
      </c>
      <c r="DP433">
        <v>0.977466421154929</v>
      </c>
      <c r="DQ433">
        <v>0</v>
      </c>
      <c r="DR433">
        <v>0.6228198048780487</v>
      </c>
      <c r="DS433">
        <v>-0.02881093379791045</v>
      </c>
      <c r="DT433">
        <v>0.01064149449943192</v>
      </c>
      <c r="DU433">
        <v>1</v>
      </c>
      <c r="DV433">
        <v>1</v>
      </c>
      <c r="DW433">
        <v>2</v>
      </c>
      <c r="DX433" t="s">
        <v>357</v>
      </c>
      <c r="DY433">
        <v>2.98383</v>
      </c>
      <c r="DZ433">
        <v>2.71564</v>
      </c>
      <c r="EA433">
        <v>0.108302</v>
      </c>
      <c r="EB433">
        <v>0.110956</v>
      </c>
      <c r="EC433">
        <v>0.054609</v>
      </c>
      <c r="ED433">
        <v>0.0505001</v>
      </c>
      <c r="EE433">
        <v>28374</v>
      </c>
      <c r="EF433">
        <v>28383.7</v>
      </c>
      <c r="EG433">
        <v>29570.3</v>
      </c>
      <c r="EH433">
        <v>29523.5</v>
      </c>
      <c r="EI433">
        <v>37057.9</v>
      </c>
      <c r="EJ433">
        <v>37281.8</v>
      </c>
      <c r="EK433">
        <v>41655.5</v>
      </c>
      <c r="EL433">
        <v>42069.5</v>
      </c>
      <c r="EM433">
        <v>1.97885</v>
      </c>
      <c r="EN433">
        <v>1.87345</v>
      </c>
      <c r="EO433">
        <v>0.0213757</v>
      </c>
      <c r="EP433">
        <v>0</v>
      </c>
      <c r="EQ433">
        <v>19.6416</v>
      </c>
      <c r="ER433">
        <v>999.9</v>
      </c>
      <c r="ES433">
        <v>30.4</v>
      </c>
      <c r="ET433">
        <v>30.7</v>
      </c>
      <c r="EU433">
        <v>15.0224</v>
      </c>
      <c r="EV433">
        <v>62.9376</v>
      </c>
      <c r="EW433">
        <v>33.145</v>
      </c>
      <c r="EX433">
        <v>1</v>
      </c>
      <c r="EY433">
        <v>-0.0998501</v>
      </c>
      <c r="EZ433">
        <v>4.6158</v>
      </c>
      <c r="FA433">
        <v>20.2828</v>
      </c>
      <c r="FB433">
        <v>5.22088</v>
      </c>
      <c r="FC433">
        <v>12.012</v>
      </c>
      <c r="FD433">
        <v>4.9907</v>
      </c>
      <c r="FE433">
        <v>3.28865</v>
      </c>
      <c r="FF433">
        <v>9999</v>
      </c>
      <c r="FG433">
        <v>9999</v>
      </c>
      <c r="FH433">
        <v>9999</v>
      </c>
      <c r="FI433">
        <v>999.9</v>
      </c>
      <c r="FJ433">
        <v>1.86739</v>
      </c>
      <c r="FK433">
        <v>1.86646</v>
      </c>
      <c r="FL433">
        <v>1.86598</v>
      </c>
      <c r="FM433">
        <v>1.86584</v>
      </c>
      <c r="FN433">
        <v>1.86768</v>
      </c>
      <c r="FO433">
        <v>1.87013</v>
      </c>
      <c r="FP433">
        <v>1.86887</v>
      </c>
      <c r="FQ433">
        <v>1.87027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-3.378</v>
      </c>
      <c r="GF433">
        <v>-0.2251</v>
      </c>
      <c r="GG433">
        <v>-1.841240210434717</v>
      </c>
      <c r="GH433">
        <v>-0.003310856085068561</v>
      </c>
      <c r="GI433">
        <v>6.863268723063948E-07</v>
      </c>
      <c r="GJ433">
        <v>-1.919107141366201E-10</v>
      </c>
      <c r="GK433">
        <v>-0.1688837207721138</v>
      </c>
      <c r="GL433">
        <v>-0.01731051475613908</v>
      </c>
      <c r="GM433">
        <v>0.001423790055903263</v>
      </c>
      <c r="GN433">
        <v>-2.424810517790065E-05</v>
      </c>
      <c r="GO433">
        <v>3</v>
      </c>
      <c r="GP433">
        <v>2318</v>
      </c>
      <c r="GQ433">
        <v>1</v>
      </c>
      <c r="GR433">
        <v>25</v>
      </c>
      <c r="GS433">
        <v>10152.7</v>
      </c>
      <c r="GT433">
        <v>10152.5</v>
      </c>
      <c r="GU433">
        <v>1.28174</v>
      </c>
      <c r="GV433">
        <v>2.23145</v>
      </c>
      <c r="GW433">
        <v>1.39648</v>
      </c>
      <c r="GX433">
        <v>2.34741</v>
      </c>
      <c r="GY433">
        <v>1.49536</v>
      </c>
      <c r="GZ433">
        <v>2.48291</v>
      </c>
      <c r="HA433">
        <v>35.4754</v>
      </c>
      <c r="HB433">
        <v>24.0525</v>
      </c>
      <c r="HC433">
        <v>18</v>
      </c>
      <c r="HD433">
        <v>529.276</v>
      </c>
      <c r="HE433">
        <v>419.692</v>
      </c>
      <c r="HF433">
        <v>14.4719</v>
      </c>
      <c r="HG433">
        <v>25.9977</v>
      </c>
      <c r="HH433">
        <v>30.0001</v>
      </c>
      <c r="HI433">
        <v>26.082</v>
      </c>
      <c r="HJ433">
        <v>26.0477</v>
      </c>
      <c r="HK433">
        <v>25.7092</v>
      </c>
      <c r="HL433">
        <v>32.3815</v>
      </c>
      <c r="HM433">
        <v>17.5737</v>
      </c>
      <c r="HN433">
        <v>14.4677</v>
      </c>
      <c r="HO433">
        <v>553.9450000000001</v>
      </c>
      <c r="HP433">
        <v>8.879339999999999</v>
      </c>
      <c r="HQ433">
        <v>101.126</v>
      </c>
      <c r="HR433">
        <v>101.039</v>
      </c>
    </row>
    <row r="434" spans="1:226">
      <c r="A434">
        <v>418</v>
      </c>
      <c r="B434">
        <v>1679432796.1</v>
      </c>
      <c r="C434">
        <v>10883</v>
      </c>
      <c r="D434" t="s">
        <v>1197</v>
      </c>
      <c r="E434" t="s">
        <v>1198</v>
      </c>
      <c r="F434">
        <v>5</v>
      </c>
      <c r="G434" t="s">
        <v>1132</v>
      </c>
      <c r="H434" t="s">
        <v>354</v>
      </c>
      <c r="I434">
        <v>1679432788.581481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547.3073944230081</v>
      </c>
      <c r="AK434">
        <v>526.9036484848483</v>
      </c>
      <c r="AL434">
        <v>3.34931157472827</v>
      </c>
      <c r="AM434">
        <v>64.8747271085409</v>
      </c>
      <c r="AN434">
        <f>(AP434 - AO434 + BO434*1E3/(8.314*(BQ434+273.15)) * AR434/BN434 * AQ434) * BN434/(100*BB434) * 1000/(1000 - AP434)</f>
        <v>0</v>
      </c>
      <c r="AO434">
        <v>8.826096493876177</v>
      </c>
      <c r="AP434">
        <v>9.441678901098904</v>
      </c>
      <c r="AQ434">
        <v>2.786291936017874E-05</v>
      </c>
      <c r="AR434">
        <v>95.18165394641026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2.18</v>
      </c>
      <c r="BC434">
        <v>0.5</v>
      </c>
      <c r="BD434" t="s">
        <v>355</v>
      </c>
      <c r="BE434">
        <v>2</v>
      </c>
      <c r="BF434" t="b">
        <v>1</v>
      </c>
      <c r="BG434">
        <v>1679432788.581481</v>
      </c>
      <c r="BH434">
        <v>498.7258518518519</v>
      </c>
      <c r="BI434">
        <v>526.4795925925926</v>
      </c>
      <c r="BJ434">
        <v>9.437596296296297</v>
      </c>
      <c r="BK434">
        <v>8.821744444444443</v>
      </c>
      <c r="BL434">
        <v>502.0805925925926</v>
      </c>
      <c r="BM434">
        <v>9.662685185185184</v>
      </c>
      <c r="BN434">
        <v>500.0677407407407</v>
      </c>
      <c r="BO434">
        <v>89.74748148148147</v>
      </c>
      <c r="BP434">
        <v>0.1000239851851852</v>
      </c>
      <c r="BQ434">
        <v>19.83697037037037</v>
      </c>
      <c r="BR434">
        <v>19.99725185185185</v>
      </c>
      <c r="BS434">
        <v>999.9000000000001</v>
      </c>
      <c r="BT434">
        <v>0</v>
      </c>
      <c r="BU434">
        <v>0</v>
      </c>
      <c r="BV434">
        <v>10006.51074074074</v>
      </c>
      <c r="BW434">
        <v>0</v>
      </c>
      <c r="BX434">
        <v>13.32478518518518</v>
      </c>
      <c r="BY434">
        <v>-27.75377037037037</v>
      </c>
      <c r="BZ434">
        <v>503.4775925925925</v>
      </c>
      <c r="CA434">
        <v>531.1655925925925</v>
      </c>
      <c r="CB434">
        <v>0.6158517407407408</v>
      </c>
      <c r="CC434">
        <v>526.4795925925926</v>
      </c>
      <c r="CD434">
        <v>8.821744444444443</v>
      </c>
      <c r="CE434">
        <v>0.8470004444444444</v>
      </c>
      <c r="CF434">
        <v>0.7917292222222223</v>
      </c>
      <c r="CG434">
        <v>4.520384814814815</v>
      </c>
      <c r="CH434">
        <v>3.559874074074074</v>
      </c>
      <c r="CI434">
        <v>2000.025925925926</v>
      </c>
      <c r="CJ434">
        <v>0.9799955555555555</v>
      </c>
      <c r="CK434">
        <v>0.02000464444444445</v>
      </c>
      <c r="CL434">
        <v>0</v>
      </c>
      <c r="CM434">
        <v>2.375311111111111</v>
      </c>
      <c r="CN434">
        <v>0</v>
      </c>
      <c r="CO434">
        <v>3833.606296296296</v>
      </c>
      <c r="CP434">
        <v>16749.65555555556</v>
      </c>
      <c r="CQ434">
        <v>38.29837037037037</v>
      </c>
      <c r="CR434">
        <v>39.16403703703704</v>
      </c>
      <c r="CS434">
        <v>38.66411111111111</v>
      </c>
      <c r="CT434">
        <v>37.96266666666666</v>
      </c>
      <c r="CU434">
        <v>36.86785185185185</v>
      </c>
      <c r="CV434">
        <v>1960.015185185185</v>
      </c>
      <c r="CW434">
        <v>40.01074074074074</v>
      </c>
      <c r="CX434">
        <v>0</v>
      </c>
      <c r="CY434">
        <v>1679432803.5</v>
      </c>
      <c r="CZ434">
        <v>0</v>
      </c>
      <c r="DA434">
        <v>0</v>
      </c>
      <c r="DB434" t="s">
        <v>356</v>
      </c>
      <c r="DC434">
        <v>1678823626.5</v>
      </c>
      <c r="DD434">
        <v>1678823640.5</v>
      </c>
      <c r="DE434">
        <v>0</v>
      </c>
      <c r="DF434">
        <v>1.239</v>
      </c>
      <c r="DG434">
        <v>0.006</v>
      </c>
      <c r="DH434">
        <v>-2.298</v>
      </c>
      <c r="DI434">
        <v>-0.146</v>
      </c>
      <c r="DJ434">
        <v>420</v>
      </c>
      <c r="DK434">
        <v>21</v>
      </c>
      <c r="DL434">
        <v>0.57</v>
      </c>
      <c r="DM434">
        <v>0.05</v>
      </c>
      <c r="DN434">
        <v>-27.4688756097561</v>
      </c>
      <c r="DO434">
        <v>-5.065082926829284</v>
      </c>
      <c r="DP434">
        <v>0.5175871213482841</v>
      </c>
      <c r="DQ434">
        <v>0</v>
      </c>
      <c r="DR434">
        <v>0.6212142195121952</v>
      </c>
      <c r="DS434">
        <v>-0.0850578815331018</v>
      </c>
      <c r="DT434">
        <v>0.009206829099845704</v>
      </c>
      <c r="DU434">
        <v>1</v>
      </c>
      <c r="DV434">
        <v>1</v>
      </c>
      <c r="DW434">
        <v>2</v>
      </c>
      <c r="DX434" t="s">
        <v>357</v>
      </c>
      <c r="DY434">
        <v>2.98388</v>
      </c>
      <c r="DZ434">
        <v>2.71579</v>
      </c>
      <c r="EA434">
        <v>0.11085</v>
      </c>
      <c r="EB434">
        <v>0.113444</v>
      </c>
      <c r="EC434">
        <v>0.0546289</v>
      </c>
      <c r="ED434">
        <v>0.050515</v>
      </c>
      <c r="EE434">
        <v>28293.1</v>
      </c>
      <c r="EF434">
        <v>28303.7</v>
      </c>
      <c r="EG434">
        <v>29570.5</v>
      </c>
      <c r="EH434">
        <v>29522.8</v>
      </c>
      <c r="EI434">
        <v>37057.5</v>
      </c>
      <c r="EJ434">
        <v>37280.7</v>
      </c>
      <c r="EK434">
        <v>41655.9</v>
      </c>
      <c r="EL434">
        <v>42068.9</v>
      </c>
      <c r="EM434">
        <v>1.97847</v>
      </c>
      <c r="EN434">
        <v>1.8735</v>
      </c>
      <c r="EO434">
        <v>0.0215098</v>
      </c>
      <c r="EP434">
        <v>0</v>
      </c>
      <c r="EQ434">
        <v>19.6416</v>
      </c>
      <c r="ER434">
        <v>999.9</v>
      </c>
      <c r="ES434">
        <v>30.3</v>
      </c>
      <c r="ET434">
        <v>30.7</v>
      </c>
      <c r="EU434">
        <v>14.9723</v>
      </c>
      <c r="EV434">
        <v>63.3376</v>
      </c>
      <c r="EW434">
        <v>33.105</v>
      </c>
      <c r="EX434">
        <v>1</v>
      </c>
      <c r="EY434">
        <v>-0.09993390000000001</v>
      </c>
      <c r="EZ434">
        <v>4.60132</v>
      </c>
      <c r="FA434">
        <v>20.2833</v>
      </c>
      <c r="FB434">
        <v>5.22014</v>
      </c>
      <c r="FC434">
        <v>12.0125</v>
      </c>
      <c r="FD434">
        <v>4.9905</v>
      </c>
      <c r="FE434">
        <v>3.28858</v>
      </c>
      <c r="FF434">
        <v>9999</v>
      </c>
      <c r="FG434">
        <v>9999</v>
      </c>
      <c r="FH434">
        <v>9999</v>
      </c>
      <c r="FI434">
        <v>999.9</v>
      </c>
      <c r="FJ434">
        <v>1.8674</v>
      </c>
      <c r="FK434">
        <v>1.86646</v>
      </c>
      <c r="FL434">
        <v>1.86599</v>
      </c>
      <c r="FM434">
        <v>1.86584</v>
      </c>
      <c r="FN434">
        <v>1.86768</v>
      </c>
      <c r="FO434">
        <v>1.87014</v>
      </c>
      <c r="FP434">
        <v>1.86886</v>
      </c>
      <c r="FQ434">
        <v>1.87027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-3.424</v>
      </c>
      <c r="GF434">
        <v>-0.2251</v>
      </c>
      <c r="GG434">
        <v>-1.841240210434717</v>
      </c>
      <c r="GH434">
        <v>-0.003310856085068561</v>
      </c>
      <c r="GI434">
        <v>6.863268723063948E-07</v>
      </c>
      <c r="GJ434">
        <v>-1.919107141366201E-10</v>
      </c>
      <c r="GK434">
        <v>-0.1688837207721138</v>
      </c>
      <c r="GL434">
        <v>-0.01731051475613908</v>
      </c>
      <c r="GM434">
        <v>0.001423790055903263</v>
      </c>
      <c r="GN434">
        <v>-2.424810517790065E-05</v>
      </c>
      <c r="GO434">
        <v>3</v>
      </c>
      <c r="GP434">
        <v>2318</v>
      </c>
      <c r="GQ434">
        <v>1</v>
      </c>
      <c r="GR434">
        <v>25</v>
      </c>
      <c r="GS434">
        <v>10152.8</v>
      </c>
      <c r="GT434">
        <v>10152.6</v>
      </c>
      <c r="GU434">
        <v>1.3147</v>
      </c>
      <c r="GV434">
        <v>2.23511</v>
      </c>
      <c r="GW434">
        <v>1.39771</v>
      </c>
      <c r="GX434">
        <v>2.34863</v>
      </c>
      <c r="GY434">
        <v>1.49536</v>
      </c>
      <c r="GZ434">
        <v>2.42065</v>
      </c>
      <c r="HA434">
        <v>35.4754</v>
      </c>
      <c r="HB434">
        <v>24.0437</v>
      </c>
      <c r="HC434">
        <v>18</v>
      </c>
      <c r="HD434">
        <v>529.003</v>
      </c>
      <c r="HE434">
        <v>419.701</v>
      </c>
      <c r="HF434">
        <v>14.4689</v>
      </c>
      <c r="HG434">
        <v>25.9955</v>
      </c>
      <c r="HH434">
        <v>30</v>
      </c>
      <c r="HI434">
        <v>26.0793</v>
      </c>
      <c r="HJ434">
        <v>26.045</v>
      </c>
      <c r="HK434">
        <v>26.3736</v>
      </c>
      <c r="HL434">
        <v>32.3815</v>
      </c>
      <c r="HM434">
        <v>17.5737</v>
      </c>
      <c r="HN434">
        <v>14.4693</v>
      </c>
      <c r="HO434">
        <v>573.989</v>
      </c>
      <c r="HP434">
        <v>8.87814</v>
      </c>
      <c r="HQ434">
        <v>101.126</v>
      </c>
      <c r="HR434">
        <v>101.037</v>
      </c>
    </row>
    <row r="435" spans="1:226">
      <c r="A435">
        <v>419</v>
      </c>
      <c r="B435">
        <v>1679432801.1</v>
      </c>
      <c r="C435">
        <v>10888</v>
      </c>
      <c r="D435" t="s">
        <v>1199</v>
      </c>
      <c r="E435" t="s">
        <v>1200</v>
      </c>
      <c r="F435">
        <v>5</v>
      </c>
      <c r="G435" t="s">
        <v>1132</v>
      </c>
      <c r="H435" t="s">
        <v>354</v>
      </c>
      <c r="I435">
        <v>1679432793.6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564.1711761078236</v>
      </c>
      <c r="AK435">
        <v>543.7825757575756</v>
      </c>
      <c r="AL435">
        <v>3.376734095935424</v>
      </c>
      <c r="AM435">
        <v>64.8747271085409</v>
      </c>
      <c r="AN435">
        <f>(AP435 - AO435 + BO435*1E3/(8.314*(BQ435+273.15)) * AR435/BN435 * AQ435) * BN435/(100*BB435) * 1000/(1000 - AP435)</f>
        <v>0</v>
      </c>
      <c r="AO435">
        <v>8.827888943000376</v>
      </c>
      <c r="AP435">
        <v>9.442911538461544</v>
      </c>
      <c r="AQ435">
        <v>4.970737068054196E-06</v>
      </c>
      <c r="AR435">
        <v>95.18165394641026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2.18</v>
      </c>
      <c r="BC435">
        <v>0.5</v>
      </c>
      <c r="BD435" t="s">
        <v>355</v>
      </c>
      <c r="BE435">
        <v>2</v>
      </c>
      <c r="BF435" t="b">
        <v>1</v>
      </c>
      <c r="BG435">
        <v>1679432793.6</v>
      </c>
      <c r="BH435">
        <v>515.3363333333333</v>
      </c>
      <c r="BI435">
        <v>543.3184814814814</v>
      </c>
      <c r="BJ435">
        <v>9.439626296296296</v>
      </c>
      <c r="BK435">
        <v>8.825411481481481</v>
      </c>
      <c r="BL435">
        <v>518.7371111111111</v>
      </c>
      <c r="BM435">
        <v>9.664708148148149</v>
      </c>
      <c r="BN435">
        <v>500.0562962962962</v>
      </c>
      <c r="BO435">
        <v>89.74968148148146</v>
      </c>
      <c r="BP435">
        <v>0.0999920888888889</v>
      </c>
      <c r="BQ435">
        <v>19.83419259259259</v>
      </c>
      <c r="BR435">
        <v>19.99518148148148</v>
      </c>
      <c r="BS435">
        <v>999.9000000000001</v>
      </c>
      <c r="BT435">
        <v>0</v>
      </c>
      <c r="BU435">
        <v>0</v>
      </c>
      <c r="BV435">
        <v>10007.57592592592</v>
      </c>
      <c r="BW435">
        <v>0</v>
      </c>
      <c r="BX435">
        <v>13.3213037037037</v>
      </c>
      <c r="BY435">
        <v>-27.98217777777777</v>
      </c>
      <c r="BZ435">
        <v>520.2474074074074</v>
      </c>
      <c r="CA435">
        <v>548.1563333333334</v>
      </c>
      <c r="CB435">
        <v>0.6142146666666668</v>
      </c>
      <c r="CC435">
        <v>543.3184814814814</v>
      </c>
      <c r="CD435">
        <v>8.825411481481481</v>
      </c>
      <c r="CE435">
        <v>0.8472034074074073</v>
      </c>
      <c r="CF435">
        <v>0.7920777407407407</v>
      </c>
      <c r="CG435">
        <v>4.523808148148149</v>
      </c>
      <c r="CH435">
        <v>3.566114444444444</v>
      </c>
      <c r="CI435">
        <v>2000.046666666666</v>
      </c>
      <c r="CJ435">
        <v>0.9799951111111112</v>
      </c>
      <c r="CK435">
        <v>0.02000508888888889</v>
      </c>
      <c r="CL435">
        <v>0</v>
      </c>
      <c r="CM435">
        <v>2.399966666666666</v>
      </c>
      <c r="CN435">
        <v>0</v>
      </c>
      <c r="CO435">
        <v>3833.606296296296</v>
      </c>
      <c r="CP435">
        <v>16749.82592592592</v>
      </c>
      <c r="CQ435">
        <v>38.26137037037037</v>
      </c>
      <c r="CR435">
        <v>39.1387037037037</v>
      </c>
      <c r="CS435">
        <v>38.62244444444444</v>
      </c>
      <c r="CT435">
        <v>37.921</v>
      </c>
      <c r="CU435">
        <v>36.82848148148148</v>
      </c>
      <c r="CV435">
        <v>1960.035555555556</v>
      </c>
      <c r="CW435">
        <v>40.01111111111111</v>
      </c>
      <c r="CX435">
        <v>0</v>
      </c>
      <c r="CY435">
        <v>1679432808.3</v>
      </c>
      <c r="CZ435">
        <v>0</v>
      </c>
      <c r="DA435">
        <v>0</v>
      </c>
      <c r="DB435" t="s">
        <v>356</v>
      </c>
      <c r="DC435">
        <v>1678823626.5</v>
      </c>
      <c r="DD435">
        <v>1678823640.5</v>
      </c>
      <c r="DE435">
        <v>0</v>
      </c>
      <c r="DF435">
        <v>1.239</v>
      </c>
      <c r="DG435">
        <v>0.006</v>
      </c>
      <c r="DH435">
        <v>-2.298</v>
      </c>
      <c r="DI435">
        <v>-0.146</v>
      </c>
      <c r="DJ435">
        <v>420</v>
      </c>
      <c r="DK435">
        <v>21</v>
      </c>
      <c r="DL435">
        <v>0.57</v>
      </c>
      <c r="DM435">
        <v>0.05</v>
      </c>
      <c r="DN435">
        <v>-27.76016585365853</v>
      </c>
      <c r="DO435">
        <v>-3.251009059233409</v>
      </c>
      <c r="DP435">
        <v>0.3331218407508683</v>
      </c>
      <c r="DQ435">
        <v>0</v>
      </c>
      <c r="DR435">
        <v>0.616664243902439</v>
      </c>
      <c r="DS435">
        <v>-0.0375725644599301</v>
      </c>
      <c r="DT435">
        <v>0.004698424768618224</v>
      </c>
      <c r="DU435">
        <v>1</v>
      </c>
      <c r="DV435">
        <v>1</v>
      </c>
      <c r="DW435">
        <v>2</v>
      </c>
      <c r="DX435" t="s">
        <v>357</v>
      </c>
      <c r="DY435">
        <v>2.98406</v>
      </c>
      <c r="DZ435">
        <v>2.71545</v>
      </c>
      <c r="EA435">
        <v>0.113373</v>
      </c>
      <c r="EB435">
        <v>0.115905</v>
      </c>
      <c r="EC435">
        <v>0.0546352</v>
      </c>
      <c r="ED435">
        <v>0.0505111</v>
      </c>
      <c r="EE435">
        <v>28213.1</v>
      </c>
      <c r="EF435">
        <v>28225.4</v>
      </c>
      <c r="EG435">
        <v>29570.7</v>
      </c>
      <c r="EH435">
        <v>29523.1</v>
      </c>
      <c r="EI435">
        <v>37057.4</v>
      </c>
      <c r="EJ435">
        <v>37281.2</v>
      </c>
      <c r="EK435">
        <v>41656</v>
      </c>
      <c r="EL435">
        <v>42069.1</v>
      </c>
      <c r="EM435">
        <v>1.97895</v>
      </c>
      <c r="EN435">
        <v>1.87355</v>
      </c>
      <c r="EO435">
        <v>0.0214502</v>
      </c>
      <c r="EP435">
        <v>0</v>
      </c>
      <c r="EQ435">
        <v>19.6416</v>
      </c>
      <c r="ER435">
        <v>999.9</v>
      </c>
      <c r="ES435">
        <v>30.3</v>
      </c>
      <c r="ET435">
        <v>30.7</v>
      </c>
      <c r="EU435">
        <v>14.9716</v>
      </c>
      <c r="EV435">
        <v>62.8976</v>
      </c>
      <c r="EW435">
        <v>32.9968</v>
      </c>
      <c r="EX435">
        <v>1</v>
      </c>
      <c r="EY435">
        <v>-0.100099</v>
      </c>
      <c r="EZ435">
        <v>4.59637</v>
      </c>
      <c r="FA435">
        <v>20.2832</v>
      </c>
      <c r="FB435">
        <v>5.21984</v>
      </c>
      <c r="FC435">
        <v>12.0111</v>
      </c>
      <c r="FD435">
        <v>4.99065</v>
      </c>
      <c r="FE435">
        <v>3.2885</v>
      </c>
      <c r="FF435">
        <v>9999</v>
      </c>
      <c r="FG435">
        <v>9999</v>
      </c>
      <c r="FH435">
        <v>9999</v>
      </c>
      <c r="FI435">
        <v>999.9</v>
      </c>
      <c r="FJ435">
        <v>1.86738</v>
      </c>
      <c r="FK435">
        <v>1.86646</v>
      </c>
      <c r="FL435">
        <v>1.866</v>
      </c>
      <c r="FM435">
        <v>1.86584</v>
      </c>
      <c r="FN435">
        <v>1.86768</v>
      </c>
      <c r="FO435">
        <v>1.87016</v>
      </c>
      <c r="FP435">
        <v>1.86882</v>
      </c>
      <c r="FQ435">
        <v>1.87026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-3.469</v>
      </c>
      <c r="GF435">
        <v>-0.2251</v>
      </c>
      <c r="GG435">
        <v>-1.841240210434717</v>
      </c>
      <c r="GH435">
        <v>-0.003310856085068561</v>
      </c>
      <c r="GI435">
        <v>6.863268723063948E-07</v>
      </c>
      <c r="GJ435">
        <v>-1.919107141366201E-10</v>
      </c>
      <c r="GK435">
        <v>-0.1688837207721138</v>
      </c>
      <c r="GL435">
        <v>-0.01731051475613908</v>
      </c>
      <c r="GM435">
        <v>0.001423790055903263</v>
      </c>
      <c r="GN435">
        <v>-2.424810517790065E-05</v>
      </c>
      <c r="GO435">
        <v>3</v>
      </c>
      <c r="GP435">
        <v>2318</v>
      </c>
      <c r="GQ435">
        <v>1</v>
      </c>
      <c r="GR435">
        <v>25</v>
      </c>
      <c r="GS435">
        <v>10152.9</v>
      </c>
      <c r="GT435">
        <v>10152.7</v>
      </c>
      <c r="GU435">
        <v>1.34399</v>
      </c>
      <c r="GV435">
        <v>2.23511</v>
      </c>
      <c r="GW435">
        <v>1.39648</v>
      </c>
      <c r="GX435">
        <v>2.34863</v>
      </c>
      <c r="GY435">
        <v>1.49536</v>
      </c>
      <c r="GZ435">
        <v>2.44019</v>
      </c>
      <c r="HA435">
        <v>35.4754</v>
      </c>
      <c r="HB435">
        <v>24.0437</v>
      </c>
      <c r="HC435">
        <v>18</v>
      </c>
      <c r="HD435">
        <v>529.297</v>
      </c>
      <c r="HE435">
        <v>419.71</v>
      </c>
      <c r="HF435">
        <v>14.4695</v>
      </c>
      <c r="HG435">
        <v>25.9933</v>
      </c>
      <c r="HH435">
        <v>29.9999</v>
      </c>
      <c r="HI435">
        <v>26.0771</v>
      </c>
      <c r="HJ435">
        <v>26.0423</v>
      </c>
      <c r="HK435">
        <v>26.9494</v>
      </c>
      <c r="HL435">
        <v>32.3815</v>
      </c>
      <c r="HM435">
        <v>17.1959</v>
      </c>
      <c r="HN435">
        <v>14.4705</v>
      </c>
      <c r="HO435">
        <v>587.349</v>
      </c>
      <c r="HP435">
        <v>8.87318</v>
      </c>
      <c r="HQ435">
        <v>101.127</v>
      </c>
      <c r="HR435">
        <v>101.038</v>
      </c>
    </row>
    <row r="436" spans="1:226">
      <c r="A436">
        <v>420</v>
      </c>
      <c r="B436">
        <v>1679432806.1</v>
      </c>
      <c r="C436">
        <v>10893</v>
      </c>
      <c r="D436" t="s">
        <v>1201</v>
      </c>
      <c r="E436" t="s">
        <v>1202</v>
      </c>
      <c r="F436">
        <v>5</v>
      </c>
      <c r="G436" t="s">
        <v>1132</v>
      </c>
      <c r="H436" t="s">
        <v>354</v>
      </c>
      <c r="I436">
        <v>1679432798.314285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581.3366703090622</v>
      </c>
      <c r="AK436">
        <v>560.7699999999999</v>
      </c>
      <c r="AL436">
        <v>3.390916808620348</v>
      </c>
      <c r="AM436">
        <v>64.8747271085409</v>
      </c>
      <c r="AN436">
        <f>(AP436 - AO436 + BO436*1E3/(8.314*(BQ436+273.15)) * AR436/BN436 * AQ436) * BN436/(100*BB436) * 1000/(1000 - AP436)</f>
        <v>0</v>
      </c>
      <c r="AO436">
        <v>8.827012403322417</v>
      </c>
      <c r="AP436">
        <v>9.443690659340666</v>
      </c>
      <c r="AQ436">
        <v>5.695121443404425E-06</v>
      </c>
      <c r="AR436">
        <v>95.18165394641026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2.18</v>
      </c>
      <c r="BC436">
        <v>0.5</v>
      </c>
      <c r="BD436" t="s">
        <v>355</v>
      </c>
      <c r="BE436">
        <v>2</v>
      </c>
      <c r="BF436" t="b">
        <v>1</v>
      </c>
      <c r="BG436">
        <v>1679432798.314285</v>
      </c>
      <c r="BH436">
        <v>531.0519642857143</v>
      </c>
      <c r="BI436">
        <v>559.2025</v>
      </c>
      <c r="BJ436">
        <v>9.441773928571427</v>
      </c>
      <c r="BK436">
        <v>8.827700357142856</v>
      </c>
      <c r="BL436">
        <v>534.4959642857144</v>
      </c>
      <c r="BM436">
        <v>9.666849642857143</v>
      </c>
      <c r="BN436">
        <v>500.0527857142857</v>
      </c>
      <c r="BO436">
        <v>89.75038571428571</v>
      </c>
      <c r="BP436">
        <v>0.09997442142857141</v>
      </c>
      <c r="BQ436">
        <v>19.828425</v>
      </c>
      <c r="BR436">
        <v>19.99667142857143</v>
      </c>
      <c r="BS436">
        <v>999.9000000000002</v>
      </c>
      <c r="BT436">
        <v>0</v>
      </c>
      <c r="BU436">
        <v>0</v>
      </c>
      <c r="BV436">
        <v>10005.20642857143</v>
      </c>
      <c r="BW436">
        <v>0</v>
      </c>
      <c r="BX436">
        <v>13.32485</v>
      </c>
      <c r="BY436">
        <v>-28.15059642857144</v>
      </c>
      <c r="BZ436">
        <v>536.1139285714286</v>
      </c>
      <c r="CA436">
        <v>564.183</v>
      </c>
      <c r="CB436">
        <v>0.6140733928571428</v>
      </c>
      <c r="CC436">
        <v>559.2025</v>
      </c>
      <c r="CD436">
        <v>8.827700357142856</v>
      </c>
      <c r="CE436">
        <v>0.8474028214285715</v>
      </c>
      <c r="CF436">
        <v>0.7922894642857143</v>
      </c>
      <c r="CG436">
        <v>4.527171785714286</v>
      </c>
      <c r="CH436">
        <v>3.569904999999999</v>
      </c>
      <c r="CI436">
        <v>2000.019285714286</v>
      </c>
      <c r="CJ436">
        <v>0.979994392857143</v>
      </c>
      <c r="CK436">
        <v>0.02000580714285715</v>
      </c>
      <c r="CL436">
        <v>0</v>
      </c>
      <c r="CM436">
        <v>2.362632142857143</v>
      </c>
      <c r="CN436">
        <v>0</v>
      </c>
      <c r="CO436">
        <v>3833.661428571429</v>
      </c>
      <c r="CP436">
        <v>16749.59285714286</v>
      </c>
      <c r="CQ436">
        <v>38.22078571428572</v>
      </c>
      <c r="CR436">
        <v>39.10025</v>
      </c>
      <c r="CS436">
        <v>38.58678571428571</v>
      </c>
      <c r="CT436">
        <v>37.89489285714285</v>
      </c>
      <c r="CU436">
        <v>36.78996428571428</v>
      </c>
      <c r="CV436">
        <v>1960.008214285714</v>
      </c>
      <c r="CW436">
        <v>40.01107142857143</v>
      </c>
      <c r="CX436">
        <v>0</v>
      </c>
      <c r="CY436">
        <v>1679432813.1</v>
      </c>
      <c r="CZ436">
        <v>0</v>
      </c>
      <c r="DA436">
        <v>0</v>
      </c>
      <c r="DB436" t="s">
        <v>356</v>
      </c>
      <c r="DC436">
        <v>1678823626.5</v>
      </c>
      <c r="DD436">
        <v>1678823640.5</v>
      </c>
      <c r="DE436">
        <v>0</v>
      </c>
      <c r="DF436">
        <v>1.239</v>
      </c>
      <c r="DG436">
        <v>0.006</v>
      </c>
      <c r="DH436">
        <v>-2.298</v>
      </c>
      <c r="DI436">
        <v>-0.146</v>
      </c>
      <c r="DJ436">
        <v>420</v>
      </c>
      <c r="DK436">
        <v>21</v>
      </c>
      <c r="DL436">
        <v>0.57</v>
      </c>
      <c r="DM436">
        <v>0.05</v>
      </c>
      <c r="DN436">
        <v>-28.03297</v>
      </c>
      <c r="DO436">
        <v>-2.156728705440863</v>
      </c>
      <c r="DP436">
        <v>0.2145199993007643</v>
      </c>
      <c r="DQ436">
        <v>0</v>
      </c>
      <c r="DR436">
        <v>0.614601975</v>
      </c>
      <c r="DS436">
        <v>-0.002292101313321649</v>
      </c>
      <c r="DT436">
        <v>0.00164917184501039</v>
      </c>
      <c r="DU436">
        <v>1</v>
      </c>
      <c r="DV436">
        <v>1</v>
      </c>
      <c r="DW436">
        <v>2</v>
      </c>
      <c r="DX436" t="s">
        <v>357</v>
      </c>
      <c r="DY436">
        <v>2.98374</v>
      </c>
      <c r="DZ436">
        <v>2.71582</v>
      </c>
      <c r="EA436">
        <v>0.115868</v>
      </c>
      <c r="EB436">
        <v>0.118327</v>
      </c>
      <c r="EC436">
        <v>0.0546411</v>
      </c>
      <c r="ED436">
        <v>0.0505356</v>
      </c>
      <c r="EE436">
        <v>28134.2</v>
      </c>
      <c r="EF436">
        <v>28148.4</v>
      </c>
      <c r="EG436">
        <v>29571.2</v>
      </c>
      <c r="EH436">
        <v>29523.4</v>
      </c>
      <c r="EI436">
        <v>37057.5</v>
      </c>
      <c r="EJ436">
        <v>37280.9</v>
      </c>
      <c r="EK436">
        <v>41656.3</v>
      </c>
      <c r="EL436">
        <v>42069.8</v>
      </c>
      <c r="EM436">
        <v>1.97857</v>
      </c>
      <c r="EN436">
        <v>1.8733</v>
      </c>
      <c r="EO436">
        <v>0.0214092</v>
      </c>
      <c r="EP436">
        <v>0</v>
      </c>
      <c r="EQ436">
        <v>19.6405</v>
      </c>
      <c r="ER436">
        <v>999.9</v>
      </c>
      <c r="ES436">
        <v>30.3</v>
      </c>
      <c r="ET436">
        <v>30.7</v>
      </c>
      <c r="EU436">
        <v>14.97</v>
      </c>
      <c r="EV436">
        <v>62.6676</v>
      </c>
      <c r="EW436">
        <v>33.5337</v>
      </c>
      <c r="EX436">
        <v>1</v>
      </c>
      <c r="EY436">
        <v>-0.100534</v>
      </c>
      <c r="EZ436">
        <v>4.58247</v>
      </c>
      <c r="FA436">
        <v>20.2837</v>
      </c>
      <c r="FB436">
        <v>5.21969</v>
      </c>
      <c r="FC436">
        <v>12.0123</v>
      </c>
      <c r="FD436">
        <v>4.99065</v>
      </c>
      <c r="FE436">
        <v>3.2885</v>
      </c>
      <c r="FF436">
        <v>9999</v>
      </c>
      <c r="FG436">
        <v>9999</v>
      </c>
      <c r="FH436">
        <v>9999</v>
      </c>
      <c r="FI436">
        <v>999.9</v>
      </c>
      <c r="FJ436">
        <v>1.86739</v>
      </c>
      <c r="FK436">
        <v>1.86646</v>
      </c>
      <c r="FL436">
        <v>1.86599</v>
      </c>
      <c r="FM436">
        <v>1.86584</v>
      </c>
      <c r="FN436">
        <v>1.86769</v>
      </c>
      <c r="FO436">
        <v>1.87015</v>
      </c>
      <c r="FP436">
        <v>1.86884</v>
      </c>
      <c r="FQ436">
        <v>1.87027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-3.516</v>
      </c>
      <c r="GF436">
        <v>-0.2251</v>
      </c>
      <c r="GG436">
        <v>-1.841240210434717</v>
      </c>
      <c r="GH436">
        <v>-0.003310856085068561</v>
      </c>
      <c r="GI436">
        <v>6.863268723063948E-07</v>
      </c>
      <c r="GJ436">
        <v>-1.919107141366201E-10</v>
      </c>
      <c r="GK436">
        <v>-0.1688837207721138</v>
      </c>
      <c r="GL436">
        <v>-0.01731051475613908</v>
      </c>
      <c r="GM436">
        <v>0.001423790055903263</v>
      </c>
      <c r="GN436">
        <v>-2.424810517790065E-05</v>
      </c>
      <c r="GO436">
        <v>3</v>
      </c>
      <c r="GP436">
        <v>2318</v>
      </c>
      <c r="GQ436">
        <v>1</v>
      </c>
      <c r="GR436">
        <v>25</v>
      </c>
      <c r="GS436">
        <v>10153</v>
      </c>
      <c r="GT436">
        <v>10152.8</v>
      </c>
      <c r="GU436">
        <v>1.37695</v>
      </c>
      <c r="GV436">
        <v>2.22168</v>
      </c>
      <c r="GW436">
        <v>1.39648</v>
      </c>
      <c r="GX436">
        <v>2.34985</v>
      </c>
      <c r="GY436">
        <v>1.49536</v>
      </c>
      <c r="GZ436">
        <v>2.52319</v>
      </c>
      <c r="HA436">
        <v>35.4754</v>
      </c>
      <c r="HB436">
        <v>24.0525</v>
      </c>
      <c r="HC436">
        <v>18</v>
      </c>
      <c r="HD436">
        <v>529.023</v>
      </c>
      <c r="HE436">
        <v>419.548</v>
      </c>
      <c r="HF436">
        <v>14.4712</v>
      </c>
      <c r="HG436">
        <v>25.991</v>
      </c>
      <c r="HH436">
        <v>30</v>
      </c>
      <c r="HI436">
        <v>26.0744</v>
      </c>
      <c r="HJ436">
        <v>26.0401</v>
      </c>
      <c r="HK436">
        <v>27.6</v>
      </c>
      <c r="HL436">
        <v>32.3815</v>
      </c>
      <c r="HM436">
        <v>17.1959</v>
      </c>
      <c r="HN436">
        <v>14.4735</v>
      </c>
      <c r="HO436">
        <v>607.385</v>
      </c>
      <c r="HP436">
        <v>8.866820000000001</v>
      </c>
      <c r="HQ436">
        <v>101.128</v>
      </c>
      <c r="HR436">
        <v>101.039</v>
      </c>
    </row>
    <row r="437" spans="1:226">
      <c r="A437">
        <v>421</v>
      </c>
      <c r="B437">
        <v>1679432811.1</v>
      </c>
      <c r="C437">
        <v>10898</v>
      </c>
      <c r="D437" t="s">
        <v>1203</v>
      </c>
      <c r="E437" t="s">
        <v>1204</v>
      </c>
      <c r="F437">
        <v>5</v>
      </c>
      <c r="G437" t="s">
        <v>1132</v>
      </c>
      <c r="H437" t="s">
        <v>354</v>
      </c>
      <c r="I437">
        <v>1679432803.6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598.0550157684123</v>
      </c>
      <c r="AK437">
        <v>577.5753939393938</v>
      </c>
      <c r="AL437">
        <v>3.367104400648668</v>
      </c>
      <c r="AM437">
        <v>64.8747271085409</v>
      </c>
      <c r="AN437">
        <f>(AP437 - AO437 + BO437*1E3/(8.314*(BQ437+273.15)) * AR437/BN437 * AQ437) * BN437/(100*BB437) * 1000/(1000 - AP437)</f>
        <v>0</v>
      </c>
      <c r="AO437">
        <v>8.834011470735378</v>
      </c>
      <c r="AP437">
        <v>9.449204835164842</v>
      </c>
      <c r="AQ437">
        <v>7.289183769120826E-06</v>
      </c>
      <c r="AR437">
        <v>95.18165394641026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2.18</v>
      </c>
      <c r="BC437">
        <v>0.5</v>
      </c>
      <c r="BD437" t="s">
        <v>355</v>
      </c>
      <c r="BE437">
        <v>2</v>
      </c>
      <c r="BF437" t="b">
        <v>1</v>
      </c>
      <c r="BG437">
        <v>1679432803.6</v>
      </c>
      <c r="BH437">
        <v>548.7227037037037</v>
      </c>
      <c r="BI437">
        <v>576.9436296296296</v>
      </c>
      <c r="BJ437">
        <v>9.444021851851851</v>
      </c>
      <c r="BK437">
        <v>8.830673703703704</v>
      </c>
      <c r="BL437">
        <v>552.2151111111111</v>
      </c>
      <c r="BM437">
        <v>9.669091481481482</v>
      </c>
      <c r="BN437">
        <v>500.0572592592593</v>
      </c>
      <c r="BO437">
        <v>89.75307037037038</v>
      </c>
      <c r="BP437">
        <v>0.09998311111111112</v>
      </c>
      <c r="BQ437">
        <v>19.82265555555555</v>
      </c>
      <c r="BR437">
        <v>19.99332962962963</v>
      </c>
      <c r="BS437">
        <v>999.9000000000001</v>
      </c>
      <c r="BT437">
        <v>0</v>
      </c>
      <c r="BU437">
        <v>0</v>
      </c>
      <c r="BV437">
        <v>10004.56037037037</v>
      </c>
      <c r="BW437">
        <v>0</v>
      </c>
      <c r="BX437">
        <v>13.33101481481481</v>
      </c>
      <c r="BY437">
        <v>-28.22106666666667</v>
      </c>
      <c r="BZ437">
        <v>553.9542592592592</v>
      </c>
      <c r="CA437">
        <v>582.0838888888889</v>
      </c>
      <c r="CB437">
        <v>0.6133476296296296</v>
      </c>
      <c r="CC437">
        <v>576.9436296296296</v>
      </c>
      <c r="CD437">
        <v>8.830673703703704</v>
      </c>
      <c r="CE437">
        <v>0.847630074074074</v>
      </c>
      <c r="CF437">
        <v>0.7925801851851852</v>
      </c>
      <c r="CG437">
        <v>4.531002592592592</v>
      </c>
      <c r="CH437">
        <v>3.575105555555556</v>
      </c>
      <c r="CI437">
        <v>2000.020740740741</v>
      </c>
      <c r="CJ437">
        <v>0.979994</v>
      </c>
      <c r="CK437">
        <v>0.0200062</v>
      </c>
      <c r="CL437">
        <v>0</v>
      </c>
      <c r="CM437">
        <v>2.3153</v>
      </c>
      <c r="CN437">
        <v>0</v>
      </c>
      <c r="CO437">
        <v>3834.106666666666</v>
      </c>
      <c r="CP437">
        <v>16749.59629629629</v>
      </c>
      <c r="CQ437">
        <v>38.18722222222222</v>
      </c>
      <c r="CR437">
        <v>39.06685185185184</v>
      </c>
      <c r="CS437">
        <v>38.5482962962963</v>
      </c>
      <c r="CT437">
        <v>37.85633333333334</v>
      </c>
      <c r="CU437">
        <v>36.74981481481481</v>
      </c>
      <c r="CV437">
        <v>1960.01</v>
      </c>
      <c r="CW437">
        <v>40.01074074074074</v>
      </c>
      <c r="CX437">
        <v>0</v>
      </c>
      <c r="CY437">
        <v>1679432818.5</v>
      </c>
      <c r="CZ437">
        <v>0</v>
      </c>
      <c r="DA437">
        <v>0</v>
      </c>
      <c r="DB437" t="s">
        <v>356</v>
      </c>
      <c r="DC437">
        <v>1678823626.5</v>
      </c>
      <c r="DD437">
        <v>1678823640.5</v>
      </c>
      <c r="DE437">
        <v>0</v>
      </c>
      <c r="DF437">
        <v>1.239</v>
      </c>
      <c r="DG437">
        <v>0.006</v>
      </c>
      <c r="DH437">
        <v>-2.298</v>
      </c>
      <c r="DI437">
        <v>-0.146</v>
      </c>
      <c r="DJ437">
        <v>420</v>
      </c>
      <c r="DK437">
        <v>21</v>
      </c>
      <c r="DL437">
        <v>0.57</v>
      </c>
      <c r="DM437">
        <v>0.05</v>
      </c>
      <c r="DN437">
        <v>-28.16461707317073</v>
      </c>
      <c r="DO437">
        <v>-1.015534494773579</v>
      </c>
      <c r="DP437">
        <v>0.1222408276821179</v>
      </c>
      <c r="DQ437">
        <v>0</v>
      </c>
      <c r="DR437">
        <v>0.6132979756097561</v>
      </c>
      <c r="DS437">
        <v>-0.005890912891986494</v>
      </c>
      <c r="DT437">
        <v>0.001772378551865377</v>
      </c>
      <c r="DU437">
        <v>1</v>
      </c>
      <c r="DV437">
        <v>1</v>
      </c>
      <c r="DW437">
        <v>2</v>
      </c>
      <c r="DX437" t="s">
        <v>357</v>
      </c>
      <c r="DY437">
        <v>2.98381</v>
      </c>
      <c r="DZ437">
        <v>2.71569</v>
      </c>
      <c r="EA437">
        <v>0.118313</v>
      </c>
      <c r="EB437">
        <v>0.120692</v>
      </c>
      <c r="EC437">
        <v>0.0546651</v>
      </c>
      <c r="ED437">
        <v>0.0505611</v>
      </c>
      <c r="EE437">
        <v>28057</v>
      </c>
      <c r="EF437">
        <v>28072.8</v>
      </c>
      <c r="EG437">
        <v>29571.8</v>
      </c>
      <c r="EH437">
        <v>29523.2</v>
      </c>
      <c r="EI437">
        <v>37057.5</v>
      </c>
      <c r="EJ437">
        <v>37279.7</v>
      </c>
      <c r="EK437">
        <v>41657.3</v>
      </c>
      <c r="EL437">
        <v>42069.5</v>
      </c>
      <c r="EM437">
        <v>1.97892</v>
      </c>
      <c r="EN437">
        <v>1.8737</v>
      </c>
      <c r="EO437">
        <v>0.0206456</v>
      </c>
      <c r="EP437">
        <v>0</v>
      </c>
      <c r="EQ437">
        <v>19.6399</v>
      </c>
      <c r="ER437">
        <v>999.9</v>
      </c>
      <c r="ES437">
        <v>30.3</v>
      </c>
      <c r="ET437">
        <v>30.7</v>
      </c>
      <c r="EU437">
        <v>14.9707</v>
      </c>
      <c r="EV437">
        <v>62.5876</v>
      </c>
      <c r="EW437">
        <v>33.109</v>
      </c>
      <c r="EX437">
        <v>1</v>
      </c>
      <c r="EY437">
        <v>-0.100549</v>
      </c>
      <c r="EZ437">
        <v>4.57322</v>
      </c>
      <c r="FA437">
        <v>20.2842</v>
      </c>
      <c r="FB437">
        <v>5.21954</v>
      </c>
      <c r="FC437">
        <v>12.0119</v>
      </c>
      <c r="FD437">
        <v>4.99055</v>
      </c>
      <c r="FE437">
        <v>3.2885</v>
      </c>
      <c r="FF437">
        <v>9999</v>
      </c>
      <c r="FG437">
        <v>9999</v>
      </c>
      <c r="FH437">
        <v>9999</v>
      </c>
      <c r="FI437">
        <v>999.9</v>
      </c>
      <c r="FJ437">
        <v>1.86738</v>
      </c>
      <c r="FK437">
        <v>1.86646</v>
      </c>
      <c r="FL437">
        <v>1.86598</v>
      </c>
      <c r="FM437">
        <v>1.86584</v>
      </c>
      <c r="FN437">
        <v>1.86768</v>
      </c>
      <c r="FO437">
        <v>1.87016</v>
      </c>
      <c r="FP437">
        <v>1.86886</v>
      </c>
      <c r="FQ437">
        <v>1.87027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-3.561</v>
      </c>
      <c r="GF437">
        <v>-0.2251</v>
      </c>
      <c r="GG437">
        <v>-1.841240210434717</v>
      </c>
      <c r="GH437">
        <v>-0.003310856085068561</v>
      </c>
      <c r="GI437">
        <v>6.863268723063948E-07</v>
      </c>
      <c r="GJ437">
        <v>-1.919107141366201E-10</v>
      </c>
      <c r="GK437">
        <v>-0.1688837207721138</v>
      </c>
      <c r="GL437">
        <v>-0.01731051475613908</v>
      </c>
      <c r="GM437">
        <v>0.001423790055903263</v>
      </c>
      <c r="GN437">
        <v>-2.424810517790065E-05</v>
      </c>
      <c r="GO437">
        <v>3</v>
      </c>
      <c r="GP437">
        <v>2318</v>
      </c>
      <c r="GQ437">
        <v>1</v>
      </c>
      <c r="GR437">
        <v>25</v>
      </c>
      <c r="GS437">
        <v>10153.1</v>
      </c>
      <c r="GT437">
        <v>10152.8</v>
      </c>
      <c r="GU437">
        <v>1.40503</v>
      </c>
      <c r="GV437">
        <v>2.22534</v>
      </c>
      <c r="GW437">
        <v>1.39648</v>
      </c>
      <c r="GX437">
        <v>2.34863</v>
      </c>
      <c r="GY437">
        <v>1.49536</v>
      </c>
      <c r="GZ437">
        <v>2.41333</v>
      </c>
      <c r="HA437">
        <v>35.4754</v>
      </c>
      <c r="HB437">
        <v>24.0525</v>
      </c>
      <c r="HC437">
        <v>18</v>
      </c>
      <c r="HD437">
        <v>529.235</v>
      </c>
      <c r="HE437">
        <v>419.763</v>
      </c>
      <c r="HF437">
        <v>14.4742</v>
      </c>
      <c r="HG437">
        <v>25.9888</v>
      </c>
      <c r="HH437">
        <v>30</v>
      </c>
      <c r="HI437">
        <v>26.0721</v>
      </c>
      <c r="HJ437">
        <v>26.0378</v>
      </c>
      <c r="HK437">
        <v>28.174</v>
      </c>
      <c r="HL437">
        <v>32.3815</v>
      </c>
      <c r="HM437">
        <v>17.1959</v>
      </c>
      <c r="HN437">
        <v>14.4765</v>
      </c>
      <c r="HO437">
        <v>620.7430000000001</v>
      </c>
      <c r="HP437">
        <v>8.86162</v>
      </c>
      <c r="HQ437">
        <v>101.13</v>
      </c>
      <c r="HR437">
        <v>101.038</v>
      </c>
    </row>
    <row r="438" spans="1:226">
      <c r="A438">
        <v>422</v>
      </c>
      <c r="B438">
        <v>1679432816.1</v>
      </c>
      <c r="C438">
        <v>10903</v>
      </c>
      <c r="D438" t="s">
        <v>1205</v>
      </c>
      <c r="E438" t="s">
        <v>1206</v>
      </c>
      <c r="F438">
        <v>5</v>
      </c>
      <c r="G438" t="s">
        <v>1132</v>
      </c>
      <c r="H438" t="s">
        <v>354</v>
      </c>
      <c r="I438">
        <v>1679432808.314285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615.1081594212824</v>
      </c>
      <c r="AK438">
        <v>594.406703030303</v>
      </c>
      <c r="AL438">
        <v>3.37284948367489</v>
      </c>
      <c r="AM438">
        <v>64.8747271085409</v>
      </c>
      <c r="AN438">
        <f>(AP438 - AO438 + BO438*1E3/(8.314*(BQ438+273.15)) * AR438/BN438 * AQ438) * BN438/(100*BB438) * 1000/(1000 - AP438)</f>
        <v>0</v>
      </c>
      <c r="AO438">
        <v>8.838115077725053</v>
      </c>
      <c r="AP438">
        <v>9.451641648351652</v>
      </c>
      <c r="AQ438">
        <v>2.230201508423261E-05</v>
      </c>
      <c r="AR438">
        <v>95.18165394641026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2.18</v>
      </c>
      <c r="BC438">
        <v>0.5</v>
      </c>
      <c r="BD438" t="s">
        <v>355</v>
      </c>
      <c r="BE438">
        <v>2</v>
      </c>
      <c r="BF438" t="b">
        <v>1</v>
      </c>
      <c r="BG438">
        <v>1679432808.314285</v>
      </c>
      <c r="BH438">
        <v>564.4817142857142</v>
      </c>
      <c r="BI438">
        <v>592.7940357142858</v>
      </c>
      <c r="BJ438">
        <v>9.446832142857144</v>
      </c>
      <c r="BK438">
        <v>8.833581428571428</v>
      </c>
      <c r="BL438">
        <v>568.0171071428571</v>
      </c>
      <c r="BM438">
        <v>9.671892857142856</v>
      </c>
      <c r="BN438">
        <v>500.0641785714285</v>
      </c>
      <c r="BO438">
        <v>89.75366428571429</v>
      </c>
      <c r="BP438">
        <v>0.1000138607142857</v>
      </c>
      <c r="BQ438">
        <v>19.82105357142857</v>
      </c>
      <c r="BR438">
        <v>19.98881785714286</v>
      </c>
      <c r="BS438">
        <v>999.9000000000002</v>
      </c>
      <c r="BT438">
        <v>0</v>
      </c>
      <c r="BU438">
        <v>0</v>
      </c>
      <c r="BV438">
        <v>9999.774285714286</v>
      </c>
      <c r="BW438">
        <v>0</v>
      </c>
      <c r="BX438">
        <v>13.33612142857143</v>
      </c>
      <c r="BY438">
        <v>-28.31237857142857</v>
      </c>
      <c r="BZ438">
        <v>569.8652142857143</v>
      </c>
      <c r="CA438">
        <v>598.07725</v>
      </c>
      <c r="CB438">
        <v>0.6132503214285715</v>
      </c>
      <c r="CC438">
        <v>592.7940357142858</v>
      </c>
      <c r="CD438">
        <v>8.833581428571428</v>
      </c>
      <c r="CE438">
        <v>0.8478878928571428</v>
      </c>
      <c r="CF438">
        <v>0.7928463928571429</v>
      </c>
      <c r="CG438">
        <v>4.535348214285714</v>
      </c>
      <c r="CH438">
        <v>3.579866428571428</v>
      </c>
      <c r="CI438">
        <v>1999.995</v>
      </c>
      <c r="CJ438">
        <v>0.9799934285714286</v>
      </c>
      <c r="CK438">
        <v>0.02000677142857143</v>
      </c>
      <c r="CL438">
        <v>0</v>
      </c>
      <c r="CM438">
        <v>2.297092857142857</v>
      </c>
      <c r="CN438">
        <v>0</v>
      </c>
      <c r="CO438">
        <v>3834.604642857143</v>
      </c>
      <c r="CP438">
        <v>16749.38214285714</v>
      </c>
      <c r="CQ438">
        <v>38.15378571428572</v>
      </c>
      <c r="CR438">
        <v>39.03325</v>
      </c>
      <c r="CS438">
        <v>38.51760714285714</v>
      </c>
      <c r="CT438">
        <v>37.83232142857143</v>
      </c>
      <c r="CU438">
        <v>36.72071428571428</v>
      </c>
      <c r="CV438">
        <v>1959.984642857143</v>
      </c>
      <c r="CW438">
        <v>40.01035714285714</v>
      </c>
      <c r="CX438">
        <v>0</v>
      </c>
      <c r="CY438">
        <v>1679432823.3</v>
      </c>
      <c r="CZ438">
        <v>0</v>
      </c>
      <c r="DA438">
        <v>0</v>
      </c>
      <c r="DB438" t="s">
        <v>356</v>
      </c>
      <c r="DC438">
        <v>1678823626.5</v>
      </c>
      <c r="DD438">
        <v>1678823640.5</v>
      </c>
      <c r="DE438">
        <v>0</v>
      </c>
      <c r="DF438">
        <v>1.239</v>
      </c>
      <c r="DG438">
        <v>0.006</v>
      </c>
      <c r="DH438">
        <v>-2.298</v>
      </c>
      <c r="DI438">
        <v>-0.146</v>
      </c>
      <c r="DJ438">
        <v>420</v>
      </c>
      <c r="DK438">
        <v>21</v>
      </c>
      <c r="DL438">
        <v>0.57</v>
      </c>
      <c r="DM438">
        <v>0.05</v>
      </c>
      <c r="DN438">
        <v>-28.26209268292683</v>
      </c>
      <c r="DO438">
        <v>-0.954202787456425</v>
      </c>
      <c r="DP438">
        <v>0.1120282115824531</v>
      </c>
      <c r="DQ438">
        <v>0</v>
      </c>
      <c r="DR438">
        <v>0.613450024390244</v>
      </c>
      <c r="DS438">
        <v>-0.006183010452961133</v>
      </c>
      <c r="DT438">
        <v>0.001863858945879973</v>
      </c>
      <c r="DU438">
        <v>1</v>
      </c>
      <c r="DV438">
        <v>1</v>
      </c>
      <c r="DW438">
        <v>2</v>
      </c>
      <c r="DX438" t="s">
        <v>357</v>
      </c>
      <c r="DY438">
        <v>2.98363</v>
      </c>
      <c r="DZ438">
        <v>2.71543</v>
      </c>
      <c r="EA438">
        <v>0.120724</v>
      </c>
      <c r="EB438">
        <v>0.12304</v>
      </c>
      <c r="EC438">
        <v>0.0546771</v>
      </c>
      <c r="ED438">
        <v>0.0505549</v>
      </c>
      <c r="EE438">
        <v>27979.9</v>
      </c>
      <c r="EF438">
        <v>27997.5</v>
      </c>
      <c r="EG438">
        <v>29571.3</v>
      </c>
      <c r="EH438">
        <v>29522.8</v>
      </c>
      <c r="EI438">
        <v>37056.5</v>
      </c>
      <c r="EJ438">
        <v>37279.3</v>
      </c>
      <c r="EK438">
        <v>41656.7</v>
      </c>
      <c r="EL438">
        <v>42068.8</v>
      </c>
      <c r="EM438">
        <v>1.97875</v>
      </c>
      <c r="EN438">
        <v>1.87372</v>
      </c>
      <c r="EO438">
        <v>0.0201203</v>
      </c>
      <c r="EP438">
        <v>0</v>
      </c>
      <c r="EQ438">
        <v>19.6402</v>
      </c>
      <c r="ER438">
        <v>999.9</v>
      </c>
      <c r="ES438">
        <v>30.2</v>
      </c>
      <c r="ET438">
        <v>30.7</v>
      </c>
      <c r="EU438">
        <v>14.9221</v>
      </c>
      <c r="EV438">
        <v>62.9576</v>
      </c>
      <c r="EW438">
        <v>33.3173</v>
      </c>
      <c r="EX438">
        <v>1</v>
      </c>
      <c r="EY438">
        <v>-0.10064</v>
      </c>
      <c r="EZ438">
        <v>4.53385</v>
      </c>
      <c r="FA438">
        <v>20.2851</v>
      </c>
      <c r="FB438">
        <v>5.21894</v>
      </c>
      <c r="FC438">
        <v>12.0107</v>
      </c>
      <c r="FD438">
        <v>4.99045</v>
      </c>
      <c r="FE438">
        <v>3.28848</v>
      </c>
      <c r="FF438">
        <v>9999</v>
      </c>
      <c r="FG438">
        <v>9999</v>
      </c>
      <c r="FH438">
        <v>9999</v>
      </c>
      <c r="FI438">
        <v>999.9</v>
      </c>
      <c r="FJ438">
        <v>1.86737</v>
      </c>
      <c r="FK438">
        <v>1.86646</v>
      </c>
      <c r="FL438">
        <v>1.86599</v>
      </c>
      <c r="FM438">
        <v>1.86584</v>
      </c>
      <c r="FN438">
        <v>1.86768</v>
      </c>
      <c r="FO438">
        <v>1.87015</v>
      </c>
      <c r="FP438">
        <v>1.86881</v>
      </c>
      <c r="FQ438">
        <v>1.87027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-3.606</v>
      </c>
      <c r="GF438">
        <v>-0.225</v>
      </c>
      <c r="GG438">
        <v>-1.841240210434717</v>
      </c>
      <c r="GH438">
        <v>-0.003310856085068561</v>
      </c>
      <c r="GI438">
        <v>6.863268723063948E-07</v>
      </c>
      <c r="GJ438">
        <v>-1.919107141366201E-10</v>
      </c>
      <c r="GK438">
        <v>-0.1688837207721138</v>
      </c>
      <c r="GL438">
        <v>-0.01731051475613908</v>
      </c>
      <c r="GM438">
        <v>0.001423790055903263</v>
      </c>
      <c r="GN438">
        <v>-2.424810517790065E-05</v>
      </c>
      <c r="GO438">
        <v>3</v>
      </c>
      <c r="GP438">
        <v>2318</v>
      </c>
      <c r="GQ438">
        <v>1</v>
      </c>
      <c r="GR438">
        <v>25</v>
      </c>
      <c r="GS438">
        <v>10153.2</v>
      </c>
      <c r="GT438">
        <v>10152.9</v>
      </c>
      <c r="GU438">
        <v>1.43799</v>
      </c>
      <c r="GV438">
        <v>2.22412</v>
      </c>
      <c r="GW438">
        <v>1.39648</v>
      </c>
      <c r="GX438">
        <v>2.34619</v>
      </c>
      <c r="GY438">
        <v>1.49536</v>
      </c>
      <c r="GZ438">
        <v>2.41211</v>
      </c>
      <c r="HA438">
        <v>35.4754</v>
      </c>
      <c r="HB438">
        <v>24.0525</v>
      </c>
      <c r="HC438">
        <v>18</v>
      </c>
      <c r="HD438">
        <v>529.098</v>
      </c>
      <c r="HE438">
        <v>419.761</v>
      </c>
      <c r="HF438">
        <v>14.4806</v>
      </c>
      <c r="HG438">
        <v>25.9866</v>
      </c>
      <c r="HH438">
        <v>29.9999</v>
      </c>
      <c r="HI438">
        <v>26.0699</v>
      </c>
      <c r="HJ438">
        <v>26.0356</v>
      </c>
      <c r="HK438">
        <v>28.8212</v>
      </c>
      <c r="HL438">
        <v>32.3815</v>
      </c>
      <c r="HM438">
        <v>17.1959</v>
      </c>
      <c r="HN438">
        <v>14.4872</v>
      </c>
      <c r="HO438">
        <v>640.78</v>
      </c>
      <c r="HP438">
        <v>8.852320000000001</v>
      </c>
      <c r="HQ438">
        <v>101.129</v>
      </c>
      <c r="HR438">
        <v>101.037</v>
      </c>
    </row>
    <row r="439" spans="1:226">
      <c r="A439">
        <v>423</v>
      </c>
      <c r="B439">
        <v>1679432821.1</v>
      </c>
      <c r="C439">
        <v>10908</v>
      </c>
      <c r="D439" t="s">
        <v>1207</v>
      </c>
      <c r="E439" t="s">
        <v>1208</v>
      </c>
      <c r="F439">
        <v>5</v>
      </c>
      <c r="G439" t="s">
        <v>1132</v>
      </c>
      <c r="H439" t="s">
        <v>354</v>
      </c>
      <c r="I439">
        <v>1679432813.6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631.9532431121388</v>
      </c>
      <c r="AK439">
        <v>611.1938060606059</v>
      </c>
      <c r="AL439">
        <v>3.35464089102401</v>
      </c>
      <c r="AM439">
        <v>64.8747271085409</v>
      </c>
      <c r="AN439">
        <f>(AP439 - AO439 + BO439*1E3/(8.314*(BQ439+273.15)) * AR439/BN439 * AQ439) * BN439/(100*BB439) * 1000/(1000 - AP439)</f>
        <v>0</v>
      </c>
      <c r="AO439">
        <v>8.836224388233155</v>
      </c>
      <c r="AP439">
        <v>9.454001098901109</v>
      </c>
      <c r="AQ439">
        <v>3.263098693052858E-07</v>
      </c>
      <c r="AR439">
        <v>95.18165394641026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2.18</v>
      </c>
      <c r="BC439">
        <v>0.5</v>
      </c>
      <c r="BD439" t="s">
        <v>355</v>
      </c>
      <c r="BE439">
        <v>2</v>
      </c>
      <c r="BF439" t="b">
        <v>1</v>
      </c>
      <c r="BG439">
        <v>1679432813.6</v>
      </c>
      <c r="BH439">
        <v>582.1068148148148</v>
      </c>
      <c r="BI439">
        <v>610.4847037037036</v>
      </c>
      <c r="BJ439">
        <v>9.450068518518519</v>
      </c>
      <c r="BK439">
        <v>8.83647</v>
      </c>
      <c r="BL439">
        <v>585.6902222222222</v>
      </c>
      <c r="BM439">
        <v>9.675117407407409</v>
      </c>
      <c r="BN439">
        <v>500.0706666666666</v>
      </c>
      <c r="BO439">
        <v>89.75529629629629</v>
      </c>
      <c r="BP439">
        <v>0.1000002111111111</v>
      </c>
      <c r="BQ439">
        <v>19.82065185185185</v>
      </c>
      <c r="BR439">
        <v>19.98145925925926</v>
      </c>
      <c r="BS439">
        <v>999.9000000000001</v>
      </c>
      <c r="BT439">
        <v>0</v>
      </c>
      <c r="BU439">
        <v>0</v>
      </c>
      <c r="BV439">
        <v>10001.36592592593</v>
      </c>
      <c r="BW439">
        <v>0</v>
      </c>
      <c r="BX439">
        <v>13.34225555555555</v>
      </c>
      <c r="BY439">
        <v>-28.37784814814815</v>
      </c>
      <c r="BZ439">
        <v>587.6603703703704</v>
      </c>
      <c r="CA439">
        <v>615.9273333333333</v>
      </c>
      <c r="CB439">
        <v>0.6135976666666666</v>
      </c>
      <c r="CC439">
        <v>610.4847037037036</v>
      </c>
      <c r="CD439">
        <v>8.83647</v>
      </c>
      <c r="CE439">
        <v>0.8481937407407407</v>
      </c>
      <c r="CF439">
        <v>0.7931200740740741</v>
      </c>
      <c r="CG439">
        <v>4.540502592592593</v>
      </c>
      <c r="CH439">
        <v>3.58476111111111</v>
      </c>
      <c r="CI439">
        <v>2000.026296296296</v>
      </c>
      <c r="CJ439">
        <v>0.9799937777777779</v>
      </c>
      <c r="CK439">
        <v>0.0200064074074074</v>
      </c>
      <c r="CL439">
        <v>0</v>
      </c>
      <c r="CM439">
        <v>2.311559259259259</v>
      </c>
      <c r="CN439">
        <v>0</v>
      </c>
      <c r="CO439">
        <v>3835.544444444444</v>
      </c>
      <c r="CP439">
        <v>16749.63703703704</v>
      </c>
      <c r="CQ439">
        <v>38.11318518518518</v>
      </c>
      <c r="CR439">
        <v>38.99751851851852</v>
      </c>
      <c r="CS439">
        <v>38.47659259259259</v>
      </c>
      <c r="CT439">
        <v>37.79140740740741</v>
      </c>
      <c r="CU439">
        <v>36.68944444444445</v>
      </c>
      <c r="CV439">
        <v>1960.015555555556</v>
      </c>
      <c r="CW439">
        <v>40.01222222222222</v>
      </c>
      <c r="CX439">
        <v>0</v>
      </c>
      <c r="CY439">
        <v>1679432828.1</v>
      </c>
      <c r="CZ439">
        <v>0</v>
      </c>
      <c r="DA439">
        <v>0</v>
      </c>
      <c r="DB439" t="s">
        <v>356</v>
      </c>
      <c r="DC439">
        <v>1678823626.5</v>
      </c>
      <c r="DD439">
        <v>1678823640.5</v>
      </c>
      <c r="DE439">
        <v>0</v>
      </c>
      <c r="DF439">
        <v>1.239</v>
      </c>
      <c r="DG439">
        <v>0.006</v>
      </c>
      <c r="DH439">
        <v>-2.298</v>
      </c>
      <c r="DI439">
        <v>-0.146</v>
      </c>
      <c r="DJ439">
        <v>420</v>
      </c>
      <c r="DK439">
        <v>21</v>
      </c>
      <c r="DL439">
        <v>0.57</v>
      </c>
      <c r="DM439">
        <v>0.05</v>
      </c>
      <c r="DN439">
        <v>-28.33363902439024</v>
      </c>
      <c r="DO439">
        <v>-0.8234445993031925</v>
      </c>
      <c r="DP439">
        <v>0.09945427893785269</v>
      </c>
      <c r="DQ439">
        <v>0</v>
      </c>
      <c r="DR439">
        <v>0.6138386341463414</v>
      </c>
      <c r="DS439">
        <v>0.003195219512195218</v>
      </c>
      <c r="DT439">
        <v>0.002135169174266164</v>
      </c>
      <c r="DU439">
        <v>1</v>
      </c>
      <c r="DV439">
        <v>1</v>
      </c>
      <c r="DW439">
        <v>2</v>
      </c>
      <c r="DX439" t="s">
        <v>357</v>
      </c>
      <c r="DY439">
        <v>2.98376</v>
      </c>
      <c r="DZ439">
        <v>2.71566</v>
      </c>
      <c r="EA439">
        <v>0.123086</v>
      </c>
      <c r="EB439">
        <v>0.125343</v>
      </c>
      <c r="EC439">
        <v>0.0546862</v>
      </c>
      <c r="ED439">
        <v>0.0505673</v>
      </c>
      <c r="EE439">
        <v>27904.7</v>
      </c>
      <c r="EF439">
        <v>27924.1</v>
      </c>
      <c r="EG439">
        <v>29571.2</v>
      </c>
      <c r="EH439">
        <v>29522.9</v>
      </c>
      <c r="EI439">
        <v>37056.1</v>
      </c>
      <c r="EJ439">
        <v>37279.3</v>
      </c>
      <c r="EK439">
        <v>41656.6</v>
      </c>
      <c r="EL439">
        <v>42069.2</v>
      </c>
      <c r="EM439">
        <v>1.979</v>
      </c>
      <c r="EN439">
        <v>1.87383</v>
      </c>
      <c r="EO439">
        <v>0.0207424</v>
      </c>
      <c r="EP439">
        <v>0</v>
      </c>
      <c r="EQ439">
        <v>19.6423</v>
      </c>
      <c r="ER439">
        <v>999.9</v>
      </c>
      <c r="ES439">
        <v>30.2</v>
      </c>
      <c r="ET439">
        <v>30.7</v>
      </c>
      <c r="EU439">
        <v>14.9224</v>
      </c>
      <c r="EV439">
        <v>62.7576</v>
      </c>
      <c r="EW439">
        <v>33.5497</v>
      </c>
      <c r="EX439">
        <v>1</v>
      </c>
      <c r="EY439">
        <v>-0.101225</v>
      </c>
      <c r="EZ439">
        <v>4.48566</v>
      </c>
      <c r="FA439">
        <v>20.2864</v>
      </c>
      <c r="FB439">
        <v>5.21909</v>
      </c>
      <c r="FC439">
        <v>12.0107</v>
      </c>
      <c r="FD439">
        <v>4.9906</v>
      </c>
      <c r="FE439">
        <v>3.28845</v>
      </c>
      <c r="FF439">
        <v>9999</v>
      </c>
      <c r="FG439">
        <v>9999</v>
      </c>
      <c r="FH439">
        <v>9999</v>
      </c>
      <c r="FI439">
        <v>999.9</v>
      </c>
      <c r="FJ439">
        <v>1.86739</v>
      </c>
      <c r="FK439">
        <v>1.86646</v>
      </c>
      <c r="FL439">
        <v>1.86596</v>
      </c>
      <c r="FM439">
        <v>1.86584</v>
      </c>
      <c r="FN439">
        <v>1.86768</v>
      </c>
      <c r="FO439">
        <v>1.87012</v>
      </c>
      <c r="FP439">
        <v>1.86882</v>
      </c>
      <c r="FQ439">
        <v>1.87025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-3.652</v>
      </c>
      <c r="GF439">
        <v>-0.225</v>
      </c>
      <c r="GG439">
        <v>-1.841240210434717</v>
      </c>
      <c r="GH439">
        <v>-0.003310856085068561</v>
      </c>
      <c r="GI439">
        <v>6.863268723063948E-07</v>
      </c>
      <c r="GJ439">
        <v>-1.919107141366201E-10</v>
      </c>
      <c r="GK439">
        <v>-0.1688837207721138</v>
      </c>
      <c r="GL439">
        <v>-0.01731051475613908</v>
      </c>
      <c r="GM439">
        <v>0.001423790055903263</v>
      </c>
      <c r="GN439">
        <v>-2.424810517790065E-05</v>
      </c>
      <c r="GO439">
        <v>3</v>
      </c>
      <c r="GP439">
        <v>2318</v>
      </c>
      <c r="GQ439">
        <v>1</v>
      </c>
      <c r="GR439">
        <v>25</v>
      </c>
      <c r="GS439">
        <v>10153.2</v>
      </c>
      <c r="GT439">
        <v>10153</v>
      </c>
      <c r="GU439">
        <v>1.46606</v>
      </c>
      <c r="GV439">
        <v>2.22412</v>
      </c>
      <c r="GW439">
        <v>1.39648</v>
      </c>
      <c r="GX439">
        <v>2.34985</v>
      </c>
      <c r="GY439">
        <v>1.49536</v>
      </c>
      <c r="GZ439">
        <v>2.52197</v>
      </c>
      <c r="HA439">
        <v>35.4754</v>
      </c>
      <c r="HB439">
        <v>24.0525</v>
      </c>
      <c r="HC439">
        <v>18</v>
      </c>
      <c r="HD439">
        <v>529.239</v>
      </c>
      <c r="HE439">
        <v>419.801</v>
      </c>
      <c r="HF439">
        <v>14.4923</v>
      </c>
      <c r="HG439">
        <v>25.9845</v>
      </c>
      <c r="HH439">
        <v>29.9997</v>
      </c>
      <c r="HI439">
        <v>26.0672</v>
      </c>
      <c r="HJ439">
        <v>26.0331</v>
      </c>
      <c r="HK439">
        <v>29.39</v>
      </c>
      <c r="HL439">
        <v>32.3815</v>
      </c>
      <c r="HM439">
        <v>16.82</v>
      </c>
      <c r="HN439">
        <v>14.502</v>
      </c>
      <c r="HO439">
        <v>654.1369999999999</v>
      </c>
      <c r="HP439">
        <v>8.84511</v>
      </c>
      <c r="HQ439">
        <v>101.128</v>
      </c>
      <c r="HR439">
        <v>101.038</v>
      </c>
    </row>
    <row r="440" spans="1:226">
      <c r="A440">
        <v>424</v>
      </c>
      <c r="B440">
        <v>1679432826.1</v>
      </c>
      <c r="C440">
        <v>10913</v>
      </c>
      <c r="D440" t="s">
        <v>1209</v>
      </c>
      <c r="E440" t="s">
        <v>1210</v>
      </c>
      <c r="F440">
        <v>5</v>
      </c>
      <c r="G440" t="s">
        <v>1132</v>
      </c>
      <c r="H440" t="s">
        <v>354</v>
      </c>
      <c r="I440">
        <v>1679432818.314285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648.9016426073011</v>
      </c>
      <c r="AK440">
        <v>628.0012121212121</v>
      </c>
      <c r="AL440">
        <v>3.362087004390463</v>
      </c>
      <c r="AM440">
        <v>64.8747271085409</v>
      </c>
      <c r="AN440">
        <f>(AP440 - AO440 + BO440*1E3/(8.314*(BQ440+273.15)) * AR440/BN440 * AQ440) * BN440/(100*BB440) * 1000/(1000 - AP440)</f>
        <v>0</v>
      </c>
      <c r="AO440">
        <v>8.842090658083421</v>
      </c>
      <c r="AP440">
        <v>9.458772637362639</v>
      </c>
      <c r="AQ440">
        <v>7.89126721572552E-06</v>
      </c>
      <c r="AR440">
        <v>95.18165394641026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2.18</v>
      </c>
      <c r="BC440">
        <v>0.5</v>
      </c>
      <c r="BD440" t="s">
        <v>355</v>
      </c>
      <c r="BE440">
        <v>2</v>
      </c>
      <c r="BF440" t="b">
        <v>1</v>
      </c>
      <c r="BG440">
        <v>1679432818.314285</v>
      </c>
      <c r="BH440">
        <v>597.8081785714285</v>
      </c>
      <c r="BI440">
        <v>626.3149285714286</v>
      </c>
      <c r="BJ440">
        <v>9.453250357142858</v>
      </c>
      <c r="BK440">
        <v>8.840480357142857</v>
      </c>
      <c r="BL440">
        <v>601.4340714285715</v>
      </c>
      <c r="BM440">
        <v>9.6782875</v>
      </c>
      <c r="BN440">
        <v>500.0546071428572</v>
      </c>
      <c r="BO440">
        <v>89.75530000000001</v>
      </c>
      <c r="BP440">
        <v>0.09998457142857144</v>
      </c>
      <c r="BQ440">
        <v>19.82053214285714</v>
      </c>
      <c r="BR440">
        <v>19.98324642857143</v>
      </c>
      <c r="BS440">
        <v>999.9000000000002</v>
      </c>
      <c r="BT440">
        <v>0</v>
      </c>
      <c r="BU440">
        <v>0</v>
      </c>
      <c r="BV440">
        <v>9990.604642857144</v>
      </c>
      <c r="BW440">
        <v>0</v>
      </c>
      <c r="BX440">
        <v>13.345625</v>
      </c>
      <c r="BY440">
        <v>-28.50672857142857</v>
      </c>
      <c r="BZ440">
        <v>603.5134285714286</v>
      </c>
      <c r="CA440">
        <v>631.9012857142856</v>
      </c>
      <c r="CB440">
        <v>0.6127695</v>
      </c>
      <c r="CC440">
        <v>626.3149285714286</v>
      </c>
      <c r="CD440">
        <v>8.840480357142857</v>
      </c>
      <c r="CE440">
        <v>0.8484792857142857</v>
      </c>
      <c r="CF440">
        <v>0.7934799642857143</v>
      </c>
      <c r="CG440">
        <v>4.545312857142857</v>
      </c>
      <c r="CH440">
        <v>3.591191071428571</v>
      </c>
      <c r="CI440">
        <v>2000.021071428571</v>
      </c>
      <c r="CJ440">
        <v>0.9799977142857142</v>
      </c>
      <c r="CK440">
        <v>0.02000235714285714</v>
      </c>
      <c r="CL440">
        <v>0</v>
      </c>
      <c r="CM440">
        <v>2.327128571428571</v>
      </c>
      <c r="CN440">
        <v>0</v>
      </c>
      <c r="CO440">
        <v>3836.6025</v>
      </c>
      <c r="CP440">
        <v>16749.61785714285</v>
      </c>
      <c r="CQ440">
        <v>38.07785714285713</v>
      </c>
      <c r="CR440">
        <v>38.96849999999999</v>
      </c>
      <c r="CS440">
        <v>38.43282142857142</v>
      </c>
      <c r="CT440">
        <v>37.76771428571429</v>
      </c>
      <c r="CU440">
        <v>36.65817857142856</v>
      </c>
      <c r="CV440">
        <v>1960.0175</v>
      </c>
      <c r="CW440">
        <v>40.00428571428571</v>
      </c>
      <c r="CX440">
        <v>0</v>
      </c>
      <c r="CY440">
        <v>1679432833.5</v>
      </c>
      <c r="CZ440">
        <v>0</v>
      </c>
      <c r="DA440">
        <v>0</v>
      </c>
      <c r="DB440" t="s">
        <v>356</v>
      </c>
      <c r="DC440">
        <v>1678823626.5</v>
      </c>
      <c r="DD440">
        <v>1678823640.5</v>
      </c>
      <c r="DE440">
        <v>0</v>
      </c>
      <c r="DF440">
        <v>1.239</v>
      </c>
      <c r="DG440">
        <v>0.006</v>
      </c>
      <c r="DH440">
        <v>-2.298</v>
      </c>
      <c r="DI440">
        <v>-0.146</v>
      </c>
      <c r="DJ440">
        <v>420</v>
      </c>
      <c r="DK440">
        <v>21</v>
      </c>
      <c r="DL440">
        <v>0.57</v>
      </c>
      <c r="DM440">
        <v>0.05</v>
      </c>
      <c r="DN440">
        <v>-28.42798</v>
      </c>
      <c r="DO440">
        <v>-1.440096810506509</v>
      </c>
      <c r="DP440">
        <v>0.1453052755408419</v>
      </c>
      <c r="DQ440">
        <v>0</v>
      </c>
      <c r="DR440">
        <v>0.61258915</v>
      </c>
      <c r="DS440">
        <v>-0.0009629493433417433</v>
      </c>
      <c r="DT440">
        <v>0.003106435043180521</v>
      </c>
      <c r="DU440">
        <v>1</v>
      </c>
      <c r="DV440">
        <v>1</v>
      </c>
      <c r="DW440">
        <v>2</v>
      </c>
      <c r="DX440" t="s">
        <v>357</v>
      </c>
      <c r="DY440">
        <v>2.9837</v>
      </c>
      <c r="DZ440">
        <v>2.71529</v>
      </c>
      <c r="EA440">
        <v>0.125426</v>
      </c>
      <c r="EB440">
        <v>0.127633</v>
      </c>
      <c r="EC440">
        <v>0.0547133</v>
      </c>
      <c r="ED440">
        <v>0.0506345</v>
      </c>
      <c r="EE440">
        <v>27830.1</v>
      </c>
      <c r="EF440">
        <v>27851.6</v>
      </c>
      <c r="EG440">
        <v>29571</v>
      </c>
      <c r="EH440">
        <v>29523.5</v>
      </c>
      <c r="EI440">
        <v>37055.1</v>
      </c>
      <c r="EJ440">
        <v>37277.3</v>
      </c>
      <c r="EK440">
        <v>41656.6</v>
      </c>
      <c r="EL440">
        <v>42069.9</v>
      </c>
      <c r="EM440">
        <v>1.9787</v>
      </c>
      <c r="EN440">
        <v>1.87392</v>
      </c>
      <c r="EO440">
        <v>0.020951</v>
      </c>
      <c r="EP440">
        <v>0</v>
      </c>
      <c r="EQ440">
        <v>19.6436</v>
      </c>
      <c r="ER440">
        <v>999.9</v>
      </c>
      <c r="ES440">
        <v>30.2</v>
      </c>
      <c r="ET440">
        <v>30.7</v>
      </c>
      <c r="EU440">
        <v>14.9226</v>
      </c>
      <c r="EV440">
        <v>62.9176</v>
      </c>
      <c r="EW440">
        <v>33.6018</v>
      </c>
      <c r="EX440">
        <v>1</v>
      </c>
      <c r="EY440">
        <v>-0.101593</v>
      </c>
      <c r="EZ440">
        <v>4.46483</v>
      </c>
      <c r="FA440">
        <v>20.2867</v>
      </c>
      <c r="FB440">
        <v>5.21669</v>
      </c>
      <c r="FC440">
        <v>12.0108</v>
      </c>
      <c r="FD440">
        <v>4.9889</v>
      </c>
      <c r="FE440">
        <v>3.28842</v>
      </c>
      <c r="FF440">
        <v>9999</v>
      </c>
      <c r="FG440">
        <v>9999</v>
      </c>
      <c r="FH440">
        <v>9999</v>
      </c>
      <c r="FI440">
        <v>999.9</v>
      </c>
      <c r="FJ440">
        <v>1.86741</v>
      </c>
      <c r="FK440">
        <v>1.86646</v>
      </c>
      <c r="FL440">
        <v>1.86598</v>
      </c>
      <c r="FM440">
        <v>1.86586</v>
      </c>
      <c r="FN440">
        <v>1.86768</v>
      </c>
      <c r="FO440">
        <v>1.87015</v>
      </c>
      <c r="FP440">
        <v>1.86884</v>
      </c>
      <c r="FQ440">
        <v>1.87027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-3.696</v>
      </c>
      <c r="GF440">
        <v>-0.225</v>
      </c>
      <c r="GG440">
        <v>-1.841240210434717</v>
      </c>
      <c r="GH440">
        <v>-0.003310856085068561</v>
      </c>
      <c r="GI440">
        <v>6.863268723063948E-07</v>
      </c>
      <c r="GJ440">
        <v>-1.919107141366201E-10</v>
      </c>
      <c r="GK440">
        <v>-0.1688837207721138</v>
      </c>
      <c r="GL440">
        <v>-0.01731051475613908</v>
      </c>
      <c r="GM440">
        <v>0.001423790055903263</v>
      </c>
      <c r="GN440">
        <v>-2.424810517790065E-05</v>
      </c>
      <c r="GO440">
        <v>3</v>
      </c>
      <c r="GP440">
        <v>2318</v>
      </c>
      <c r="GQ440">
        <v>1</v>
      </c>
      <c r="GR440">
        <v>25</v>
      </c>
      <c r="GS440">
        <v>10153.3</v>
      </c>
      <c r="GT440">
        <v>10153.1</v>
      </c>
      <c r="GU440">
        <v>1.4978</v>
      </c>
      <c r="GV440">
        <v>2.22046</v>
      </c>
      <c r="GW440">
        <v>1.39648</v>
      </c>
      <c r="GX440">
        <v>2.34741</v>
      </c>
      <c r="GY440">
        <v>1.49536</v>
      </c>
      <c r="GZ440">
        <v>2.52319</v>
      </c>
      <c r="HA440">
        <v>35.4754</v>
      </c>
      <c r="HB440">
        <v>24.0525</v>
      </c>
      <c r="HC440">
        <v>18</v>
      </c>
      <c r="HD440">
        <v>529.02</v>
      </c>
      <c r="HE440">
        <v>419.842</v>
      </c>
      <c r="HF440">
        <v>14.509</v>
      </c>
      <c r="HG440">
        <v>25.9823</v>
      </c>
      <c r="HH440">
        <v>29.9997</v>
      </c>
      <c r="HI440">
        <v>26.065</v>
      </c>
      <c r="HJ440">
        <v>26.0309</v>
      </c>
      <c r="HK440">
        <v>30.0303</v>
      </c>
      <c r="HL440">
        <v>32.3815</v>
      </c>
      <c r="HM440">
        <v>16.82</v>
      </c>
      <c r="HN440">
        <v>14.5163</v>
      </c>
      <c r="HO440">
        <v>674.175</v>
      </c>
      <c r="HP440">
        <v>8.82935</v>
      </c>
      <c r="HQ440">
        <v>101.128</v>
      </c>
      <c r="HR440">
        <v>101.039</v>
      </c>
    </row>
    <row r="441" spans="1:226">
      <c r="A441">
        <v>425</v>
      </c>
      <c r="B441">
        <v>1679432831.1</v>
      </c>
      <c r="C441">
        <v>10918</v>
      </c>
      <c r="D441" t="s">
        <v>1211</v>
      </c>
      <c r="E441" t="s">
        <v>1212</v>
      </c>
      <c r="F441">
        <v>5</v>
      </c>
      <c r="G441" t="s">
        <v>1132</v>
      </c>
      <c r="H441" t="s">
        <v>354</v>
      </c>
      <c r="I441">
        <v>1679432823.6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665.8129834837537</v>
      </c>
      <c r="AK441">
        <v>644.7841151515149</v>
      </c>
      <c r="AL441">
        <v>3.349153239904255</v>
      </c>
      <c r="AM441">
        <v>64.8747271085409</v>
      </c>
      <c r="AN441">
        <f>(AP441 - AO441 + BO441*1E3/(8.314*(BQ441+273.15)) * AR441/BN441 * AQ441) * BN441/(100*BB441) * 1000/(1000 - AP441)</f>
        <v>0</v>
      </c>
      <c r="AO441">
        <v>8.854531173357087</v>
      </c>
      <c r="AP441">
        <v>9.466673076923081</v>
      </c>
      <c r="AQ441">
        <v>3.246546318072339E-05</v>
      </c>
      <c r="AR441">
        <v>95.18165394641026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2.18</v>
      </c>
      <c r="BC441">
        <v>0.5</v>
      </c>
      <c r="BD441" t="s">
        <v>355</v>
      </c>
      <c r="BE441">
        <v>2</v>
      </c>
      <c r="BF441" t="b">
        <v>1</v>
      </c>
      <c r="BG441">
        <v>1679432823.6</v>
      </c>
      <c r="BH441">
        <v>615.4081851851852</v>
      </c>
      <c r="BI441">
        <v>644.0366296296296</v>
      </c>
      <c r="BJ441">
        <v>9.457699629629628</v>
      </c>
      <c r="BK441">
        <v>8.846516666666666</v>
      </c>
      <c r="BL441">
        <v>619.0814814814815</v>
      </c>
      <c r="BM441">
        <v>9.682720370370371</v>
      </c>
      <c r="BN441">
        <v>500.0478518518519</v>
      </c>
      <c r="BO441">
        <v>89.75594074074073</v>
      </c>
      <c r="BP441">
        <v>0.0999540777777778</v>
      </c>
      <c r="BQ441">
        <v>19.81889629629629</v>
      </c>
      <c r="BR441">
        <v>19.98704444444444</v>
      </c>
      <c r="BS441">
        <v>999.9000000000001</v>
      </c>
      <c r="BT441">
        <v>0</v>
      </c>
      <c r="BU441">
        <v>0</v>
      </c>
      <c r="BV441">
        <v>9995.582592592591</v>
      </c>
      <c r="BW441">
        <v>0</v>
      </c>
      <c r="BX441">
        <v>13.34919629629629</v>
      </c>
      <c r="BY441">
        <v>-28.62841481481482</v>
      </c>
      <c r="BZ441">
        <v>621.2842592592592</v>
      </c>
      <c r="CA441">
        <v>649.7850370370369</v>
      </c>
      <c r="CB441">
        <v>0.611182037037037</v>
      </c>
      <c r="CC441">
        <v>644.0366296296296</v>
      </c>
      <c r="CD441">
        <v>8.846516666666666</v>
      </c>
      <c r="CE441">
        <v>0.8488845555555555</v>
      </c>
      <c r="CF441">
        <v>0.7940273703703703</v>
      </c>
      <c r="CG441">
        <v>4.552137777777778</v>
      </c>
      <c r="CH441">
        <v>3.600969259259259</v>
      </c>
      <c r="CI441">
        <v>1999.998148148148</v>
      </c>
      <c r="CJ441">
        <v>0.9800022222222223</v>
      </c>
      <c r="CK441">
        <v>0.01999771111111111</v>
      </c>
      <c r="CL441">
        <v>0</v>
      </c>
      <c r="CM441">
        <v>2.368285185185185</v>
      </c>
      <c r="CN441">
        <v>0</v>
      </c>
      <c r="CO441">
        <v>3837.7</v>
      </c>
      <c r="CP441">
        <v>16749.45185185186</v>
      </c>
      <c r="CQ441">
        <v>38.03211111111111</v>
      </c>
      <c r="CR441">
        <v>38.94403703703704</v>
      </c>
      <c r="CS441">
        <v>38.39566666666666</v>
      </c>
      <c r="CT441">
        <v>37.73833333333334</v>
      </c>
      <c r="CU441">
        <v>36.62477777777778</v>
      </c>
      <c r="CV441">
        <v>1960.001481481481</v>
      </c>
      <c r="CW441">
        <v>39.99740740740741</v>
      </c>
      <c r="CX441">
        <v>0</v>
      </c>
      <c r="CY441">
        <v>1679432838.3</v>
      </c>
      <c r="CZ441">
        <v>0</v>
      </c>
      <c r="DA441">
        <v>0</v>
      </c>
      <c r="DB441" t="s">
        <v>356</v>
      </c>
      <c r="DC441">
        <v>1678823626.5</v>
      </c>
      <c r="DD441">
        <v>1678823640.5</v>
      </c>
      <c r="DE441">
        <v>0</v>
      </c>
      <c r="DF441">
        <v>1.239</v>
      </c>
      <c r="DG441">
        <v>0.006</v>
      </c>
      <c r="DH441">
        <v>-2.298</v>
      </c>
      <c r="DI441">
        <v>-0.146</v>
      </c>
      <c r="DJ441">
        <v>420</v>
      </c>
      <c r="DK441">
        <v>21</v>
      </c>
      <c r="DL441">
        <v>0.57</v>
      </c>
      <c r="DM441">
        <v>0.05</v>
      </c>
      <c r="DN441">
        <v>-28.5598487804878</v>
      </c>
      <c r="DO441">
        <v>-1.49162926829263</v>
      </c>
      <c r="DP441">
        <v>0.1513408108710211</v>
      </c>
      <c r="DQ441">
        <v>0</v>
      </c>
      <c r="DR441">
        <v>0.6118500487804879</v>
      </c>
      <c r="DS441">
        <v>-0.02285776306620064</v>
      </c>
      <c r="DT441">
        <v>0.003708265447856556</v>
      </c>
      <c r="DU441">
        <v>1</v>
      </c>
      <c r="DV441">
        <v>1</v>
      </c>
      <c r="DW441">
        <v>2</v>
      </c>
      <c r="DX441" t="s">
        <v>357</v>
      </c>
      <c r="DY441">
        <v>2.98412</v>
      </c>
      <c r="DZ441">
        <v>2.71557</v>
      </c>
      <c r="EA441">
        <v>0.12773</v>
      </c>
      <c r="EB441">
        <v>0.129894</v>
      </c>
      <c r="EC441">
        <v>0.0547466</v>
      </c>
      <c r="ED441">
        <v>0.0506429</v>
      </c>
      <c r="EE441">
        <v>27757.6</v>
      </c>
      <c r="EF441">
        <v>27780</v>
      </c>
      <c r="EG441">
        <v>29571.9</v>
      </c>
      <c r="EH441">
        <v>29524.2</v>
      </c>
      <c r="EI441">
        <v>37055.2</v>
      </c>
      <c r="EJ441">
        <v>37278</v>
      </c>
      <c r="EK441">
        <v>41658.2</v>
      </c>
      <c r="EL441">
        <v>42071</v>
      </c>
      <c r="EM441">
        <v>1.9788</v>
      </c>
      <c r="EN441">
        <v>1.8737</v>
      </c>
      <c r="EO441">
        <v>0.0206977</v>
      </c>
      <c r="EP441">
        <v>0</v>
      </c>
      <c r="EQ441">
        <v>19.6457</v>
      </c>
      <c r="ER441">
        <v>999.9</v>
      </c>
      <c r="ES441">
        <v>30.2</v>
      </c>
      <c r="ET441">
        <v>30.7</v>
      </c>
      <c r="EU441">
        <v>14.9216</v>
      </c>
      <c r="EV441">
        <v>62.7776</v>
      </c>
      <c r="EW441">
        <v>33.0088</v>
      </c>
      <c r="EX441">
        <v>1</v>
      </c>
      <c r="EY441">
        <v>-0.101842</v>
      </c>
      <c r="EZ441">
        <v>4.49302</v>
      </c>
      <c r="FA441">
        <v>20.286</v>
      </c>
      <c r="FB441">
        <v>5.21774</v>
      </c>
      <c r="FC441">
        <v>12.0119</v>
      </c>
      <c r="FD441">
        <v>4.9906</v>
      </c>
      <c r="FE441">
        <v>3.28858</v>
      </c>
      <c r="FF441">
        <v>9999</v>
      </c>
      <c r="FG441">
        <v>9999</v>
      </c>
      <c r="FH441">
        <v>9999</v>
      </c>
      <c r="FI441">
        <v>999.9</v>
      </c>
      <c r="FJ441">
        <v>1.86739</v>
      </c>
      <c r="FK441">
        <v>1.86646</v>
      </c>
      <c r="FL441">
        <v>1.86594</v>
      </c>
      <c r="FM441">
        <v>1.86584</v>
      </c>
      <c r="FN441">
        <v>1.86768</v>
      </c>
      <c r="FO441">
        <v>1.87016</v>
      </c>
      <c r="FP441">
        <v>1.86885</v>
      </c>
      <c r="FQ441">
        <v>1.87027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-3.74</v>
      </c>
      <c r="GF441">
        <v>-0.225</v>
      </c>
      <c r="GG441">
        <v>-1.841240210434717</v>
      </c>
      <c r="GH441">
        <v>-0.003310856085068561</v>
      </c>
      <c r="GI441">
        <v>6.863268723063948E-07</v>
      </c>
      <c r="GJ441">
        <v>-1.919107141366201E-10</v>
      </c>
      <c r="GK441">
        <v>-0.1688837207721138</v>
      </c>
      <c r="GL441">
        <v>-0.01731051475613908</v>
      </c>
      <c r="GM441">
        <v>0.001423790055903263</v>
      </c>
      <c r="GN441">
        <v>-2.424810517790065E-05</v>
      </c>
      <c r="GO441">
        <v>3</v>
      </c>
      <c r="GP441">
        <v>2318</v>
      </c>
      <c r="GQ441">
        <v>1</v>
      </c>
      <c r="GR441">
        <v>25</v>
      </c>
      <c r="GS441">
        <v>10153.4</v>
      </c>
      <c r="GT441">
        <v>10153.2</v>
      </c>
      <c r="GU441">
        <v>1.52588</v>
      </c>
      <c r="GV441">
        <v>2.22412</v>
      </c>
      <c r="GW441">
        <v>1.39648</v>
      </c>
      <c r="GX441">
        <v>2.34985</v>
      </c>
      <c r="GY441">
        <v>1.49536</v>
      </c>
      <c r="GZ441">
        <v>2.39502</v>
      </c>
      <c r="HA441">
        <v>35.4754</v>
      </c>
      <c r="HB441">
        <v>24.0525</v>
      </c>
      <c r="HC441">
        <v>18</v>
      </c>
      <c r="HD441">
        <v>529.066</v>
      </c>
      <c r="HE441">
        <v>419.696</v>
      </c>
      <c r="HF441">
        <v>14.5216</v>
      </c>
      <c r="HG441">
        <v>25.9801</v>
      </c>
      <c r="HH441">
        <v>29.9999</v>
      </c>
      <c r="HI441">
        <v>26.0628</v>
      </c>
      <c r="HJ441">
        <v>26.0287</v>
      </c>
      <c r="HK441">
        <v>30.5872</v>
      </c>
      <c r="HL441">
        <v>32.3815</v>
      </c>
      <c r="HM441">
        <v>16.82</v>
      </c>
      <c r="HN441">
        <v>14.5211</v>
      </c>
      <c r="HO441">
        <v>687.5309999999999</v>
      </c>
      <c r="HP441">
        <v>8.81439</v>
      </c>
      <c r="HQ441">
        <v>101.132</v>
      </c>
      <c r="HR441">
        <v>101.042</v>
      </c>
    </row>
    <row r="442" spans="1:226">
      <c r="A442">
        <v>426</v>
      </c>
      <c r="B442">
        <v>1679432836.1</v>
      </c>
      <c r="C442">
        <v>10923</v>
      </c>
      <c r="D442" t="s">
        <v>1213</v>
      </c>
      <c r="E442" t="s">
        <v>1214</v>
      </c>
      <c r="F442">
        <v>5</v>
      </c>
      <c r="G442" t="s">
        <v>1132</v>
      </c>
      <c r="H442" t="s">
        <v>354</v>
      </c>
      <c r="I442">
        <v>1679432828.314285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682.7830033535587</v>
      </c>
      <c r="AK442">
        <v>661.6731393939394</v>
      </c>
      <c r="AL442">
        <v>3.390471997952189</v>
      </c>
      <c r="AM442">
        <v>64.8747271085409</v>
      </c>
      <c r="AN442">
        <f>(AP442 - AO442 + BO442*1E3/(8.314*(BQ442+273.15)) * AR442/BN442 * AQ442) * BN442/(100*BB442) * 1000/(1000 - AP442)</f>
        <v>0</v>
      </c>
      <c r="AO442">
        <v>8.85576536460488</v>
      </c>
      <c r="AP442">
        <v>9.472594175824179</v>
      </c>
      <c r="AQ442">
        <v>2.211956277725762E-05</v>
      </c>
      <c r="AR442">
        <v>95.18165394641026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2.18</v>
      </c>
      <c r="BC442">
        <v>0.5</v>
      </c>
      <c r="BD442" t="s">
        <v>355</v>
      </c>
      <c r="BE442">
        <v>2</v>
      </c>
      <c r="BF442" t="b">
        <v>1</v>
      </c>
      <c r="BG442">
        <v>1679432828.314285</v>
      </c>
      <c r="BH442">
        <v>631.09825</v>
      </c>
      <c r="BI442">
        <v>659.8541071428571</v>
      </c>
      <c r="BJ442">
        <v>9.463273571428571</v>
      </c>
      <c r="BK442">
        <v>8.852455357142857</v>
      </c>
      <c r="BL442">
        <v>634.8136071428572</v>
      </c>
      <c r="BM442">
        <v>9.688275357142857</v>
      </c>
      <c r="BN442">
        <v>500.0530714285715</v>
      </c>
      <c r="BO442">
        <v>89.7565142857143</v>
      </c>
      <c r="BP442">
        <v>0.09999638571428572</v>
      </c>
      <c r="BQ442">
        <v>19.81720714285714</v>
      </c>
      <c r="BR442">
        <v>19.99166785714286</v>
      </c>
      <c r="BS442">
        <v>999.9000000000002</v>
      </c>
      <c r="BT442">
        <v>0</v>
      </c>
      <c r="BU442">
        <v>0</v>
      </c>
      <c r="BV442">
        <v>9989.865357142857</v>
      </c>
      <c r="BW442">
        <v>0</v>
      </c>
      <c r="BX442">
        <v>13.34171785714285</v>
      </c>
      <c r="BY442">
        <v>-28.75590357142857</v>
      </c>
      <c r="BZ442">
        <v>637.1276785714286</v>
      </c>
      <c r="CA442">
        <v>665.7476428571429</v>
      </c>
      <c r="CB442">
        <v>0.6108182142857143</v>
      </c>
      <c r="CC442">
        <v>659.8541071428571</v>
      </c>
      <c r="CD442">
        <v>8.852455357142857</v>
      </c>
      <c r="CE442">
        <v>0.8493903571428573</v>
      </c>
      <c r="CF442">
        <v>0.7945654642857142</v>
      </c>
      <c r="CG442">
        <v>4.560650357142856</v>
      </c>
      <c r="CH442">
        <v>3.610580357142857</v>
      </c>
      <c r="CI442">
        <v>1999.978571428571</v>
      </c>
      <c r="CJ442">
        <v>0.9800055357142856</v>
      </c>
      <c r="CK442">
        <v>0.0199943</v>
      </c>
      <c r="CL442">
        <v>0</v>
      </c>
      <c r="CM442">
        <v>2.427682142857143</v>
      </c>
      <c r="CN442">
        <v>0</v>
      </c>
      <c r="CO442">
        <v>3838.663571428571</v>
      </c>
      <c r="CP442">
        <v>16749.325</v>
      </c>
      <c r="CQ442">
        <v>37.99299999999999</v>
      </c>
      <c r="CR442">
        <v>38.91485714285714</v>
      </c>
      <c r="CS442">
        <v>38.35696428571428</v>
      </c>
      <c r="CT442">
        <v>37.7185</v>
      </c>
      <c r="CU442">
        <v>36.59125</v>
      </c>
      <c r="CV442">
        <v>1959.988214285714</v>
      </c>
      <c r="CW442">
        <v>39.98964285714286</v>
      </c>
      <c r="CX442">
        <v>0</v>
      </c>
      <c r="CY442">
        <v>1679432843.1</v>
      </c>
      <c r="CZ442">
        <v>0</v>
      </c>
      <c r="DA442">
        <v>0</v>
      </c>
      <c r="DB442" t="s">
        <v>356</v>
      </c>
      <c r="DC442">
        <v>1678823626.5</v>
      </c>
      <c r="DD442">
        <v>1678823640.5</v>
      </c>
      <c r="DE442">
        <v>0</v>
      </c>
      <c r="DF442">
        <v>1.239</v>
      </c>
      <c r="DG442">
        <v>0.006</v>
      </c>
      <c r="DH442">
        <v>-2.298</v>
      </c>
      <c r="DI442">
        <v>-0.146</v>
      </c>
      <c r="DJ442">
        <v>420</v>
      </c>
      <c r="DK442">
        <v>21</v>
      </c>
      <c r="DL442">
        <v>0.57</v>
      </c>
      <c r="DM442">
        <v>0.05</v>
      </c>
      <c r="DN442">
        <v>-28.68091951219513</v>
      </c>
      <c r="DO442">
        <v>-1.620821602787425</v>
      </c>
      <c r="DP442">
        <v>0.1675212039283854</v>
      </c>
      <c r="DQ442">
        <v>0</v>
      </c>
      <c r="DR442">
        <v>0.6120884634146342</v>
      </c>
      <c r="DS442">
        <v>-0.007961519163763855</v>
      </c>
      <c r="DT442">
        <v>0.003838305895978134</v>
      </c>
      <c r="DU442">
        <v>1</v>
      </c>
      <c r="DV442">
        <v>1</v>
      </c>
      <c r="DW442">
        <v>2</v>
      </c>
      <c r="DX442" t="s">
        <v>357</v>
      </c>
      <c r="DY442">
        <v>2.98377</v>
      </c>
      <c r="DZ442">
        <v>2.71554</v>
      </c>
      <c r="EA442">
        <v>0.130018</v>
      </c>
      <c r="EB442">
        <v>0.132092</v>
      </c>
      <c r="EC442">
        <v>0.0547701</v>
      </c>
      <c r="ED442">
        <v>0.0506567</v>
      </c>
      <c r="EE442">
        <v>27684.4</v>
      </c>
      <c r="EF442">
        <v>27709.9</v>
      </c>
      <c r="EG442">
        <v>29571.4</v>
      </c>
      <c r="EH442">
        <v>29524.1</v>
      </c>
      <c r="EI442">
        <v>37053.6</v>
      </c>
      <c r="EJ442">
        <v>37277.5</v>
      </c>
      <c r="EK442">
        <v>41657.3</v>
      </c>
      <c r="EL442">
        <v>42071.1</v>
      </c>
      <c r="EM442">
        <v>1.9786</v>
      </c>
      <c r="EN442">
        <v>1.87405</v>
      </c>
      <c r="EO442">
        <v>0.0201724</v>
      </c>
      <c r="EP442">
        <v>0</v>
      </c>
      <c r="EQ442">
        <v>19.6474</v>
      </c>
      <c r="ER442">
        <v>999.9</v>
      </c>
      <c r="ES442">
        <v>30.2</v>
      </c>
      <c r="ET442">
        <v>30.7</v>
      </c>
      <c r="EU442">
        <v>14.9217</v>
      </c>
      <c r="EV442">
        <v>63.0876</v>
      </c>
      <c r="EW442">
        <v>33.2011</v>
      </c>
      <c r="EX442">
        <v>1</v>
      </c>
      <c r="EY442">
        <v>-0.101839</v>
      </c>
      <c r="EZ442">
        <v>4.50129</v>
      </c>
      <c r="FA442">
        <v>20.2858</v>
      </c>
      <c r="FB442">
        <v>5.21789</v>
      </c>
      <c r="FC442">
        <v>12.012</v>
      </c>
      <c r="FD442">
        <v>4.99075</v>
      </c>
      <c r="FE442">
        <v>3.28865</v>
      </c>
      <c r="FF442">
        <v>9999</v>
      </c>
      <c r="FG442">
        <v>9999</v>
      </c>
      <c r="FH442">
        <v>9999</v>
      </c>
      <c r="FI442">
        <v>999.9</v>
      </c>
      <c r="FJ442">
        <v>1.86737</v>
      </c>
      <c r="FK442">
        <v>1.86646</v>
      </c>
      <c r="FL442">
        <v>1.86591</v>
      </c>
      <c r="FM442">
        <v>1.86584</v>
      </c>
      <c r="FN442">
        <v>1.86768</v>
      </c>
      <c r="FO442">
        <v>1.87014</v>
      </c>
      <c r="FP442">
        <v>1.86885</v>
      </c>
      <c r="FQ442">
        <v>1.87022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-3.785</v>
      </c>
      <c r="GF442">
        <v>-0.225</v>
      </c>
      <c r="GG442">
        <v>-1.841240210434717</v>
      </c>
      <c r="GH442">
        <v>-0.003310856085068561</v>
      </c>
      <c r="GI442">
        <v>6.863268723063948E-07</v>
      </c>
      <c r="GJ442">
        <v>-1.919107141366201E-10</v>
      </c>
      <c r="GK442">
        <v>-0.1688837207721138</v>
      </c>
      <c r="GL442">
        <v>-0.01731051475613908</v>
      </c>
      <c r="GM442">
        <v>0.001423790055903263</v>
      </c>
      <c r="GN442">
        <v>-2.424810517790065E-05</v>
      </c>
      <c r="GO442">
        <v>3</v>
      </c>
      <c r="GP442">
        <v>2318</v>
      </c>
      <c r="GQ442">
        <v>1</v>
      </c>
      <c r="GR442">
        <v>25</v>
      </c>
      <c r="GS442">
        <v>10153.5</v>
      </c>
      <c r="GT442">
        <v>10153.3</v>
      </c>
      <c r="GU442">
        <v>1.55762</v>
      </c>
      <c r="GV442">
        <v>2.22168</v>
      </c>
      <c r="GW442">
        <v>1.39771</v>
      </c>
      <c r="GX442">
        <v>2.34375</v>
      </c>
      <c r="GY442">
        <v>1.49536</v>
      </c>
      <c r="GZ442">
        <v>2.48535</v>
      </c>
      <c r="HA442">
        <v>35.4754</v>
      </c>
      <c r="HB442">
        <v>24.0525</v>
      </c>
      <c r="HC442">
        <v>18</v>
      </c>
      <c r="HD442">
        <v>528.913</v>
      </c>
      <c r="HE442">
        <v>419.883</v>
      </c>
      <c r="HF442">
        <v>14.5275</v>
      </c>
      <c r="HG442">
        <v>25.9779</v>
      </c>
      <c r="HH442">
        <v>29.9999</v>
      </c>
      <c r="HI442">
        <v>26.0607</v>
      </c>
      <c r="HJ442">
        <v>26.0265</v>
      </c>
      <c r="HK442">
        <v>31.2298</v>
      </c>
      <c r="HL442">
        <v>32.3815</v>
      </c>
      <c r="HM442">
        <v>16.4414</v>
      </c>
      <c r="HN442">
        <v>14.5268</v>
      </c>
      <c r="HO442">
        <v>707.564</v>
      </c>
      <c r="HP442">
        <v>8.8003</v>
      </c>
      <c r="HQ442">
        <v>101.13</v>
      </c>
      <c r="HR442">
        <v>101.042</v>
      </c>
    </row>
    <row r="443" spans="1:226">
      <c r="A443">
        <v>427</v>
      </c>
      <c r="B443">
        <v>1679432841.1</v>
      </c>
      <c r="C443">
        <v>10928</v>
      </c>
      <c r="D443" t="s">
        <v>1215</v>
      </c>
      <c r="E443" t="s">
        <v>1216</v>
      </c>
      <c r="F443">
        <v>5</v>
      </c>
      <c r="G443" t="s">
        <v>1132</v>
      </c>
      <c r="H443" t="s">
        <v>354</v>
      </c>
      <c r="I443">
        <v>1679432833.6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699.5209768510902</v>
      </c>
      <c r="AK443">
        <v>678.4894181818182</v>
      </c>
      <c r="AL443">
        <v>3.366500156484887</v>
      </c>
      <c r="AM443">
        <v>64.8747271085409</v>
      </c>
      <c r="AN443">
        <f>(AP443 - AO443 + BO443*1E3/(8.314*(BQ443+273.15)) * AR443/BN443 * AQ443) * BN443/(100*BB443) * 1000/(1000 - AP443)</f>
        <v>0</v>
      </c>
      <c r="AO443">
        <v>8.87067458412943</v>
      </c>
      <c r="AP443">
        <v>9.486700439560448</v>
      </c>
      <c r="AQ443">
        <v>-6.909668280250239E-06</v>
      </c>
      <c r="AR443">
        <v>95.18165394641026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2.18</v>
      </c>
      <c r="BC443">
        <v>0.5</v>
      </c>
      <c r="BD443" t="s">
        <v>355</v>
      </c>
      <c r="BE443">
        <v>2</v>
      </c>
      <c r="BF443" t="b">
        <v>1</v>
      </c>
      <c r="BG443">
        <v>1679432833.6</v>
      </c>
      <c r="BH443">
        <v>648.7087777777779</v>
      </c>
      <c r="BI443">
        <v>677.544</v>
      </c>
      <c r="BJ443">
        <v>9.470771851851852</v>
      </c>
      <c r="BK443">
        <v>8.872604814814814</v>
      </c>
      <c r="BL443">
        <v>652.4713703703704</v>
      </c>
      <c r="BM443">
        <v>9.695747777777777</v>
      </c>
      <c r="BN443">
        <v>500.0521111111111</v>
      </c>
      <c r="BO443">
        <v>89.75645555555558</v>
      </c>
      <c r="BP443">
        <v>0.1000431037037037</v>
      </c>
      <c r="BQ443">
        <v>19.81635185185185</v>
      </c>
      <c r="BR443">
        <v>19.98865555555555</v>
      </c>
      <c r="BS443">
        <v>999.9000000000001</v>
      </c>
      <c r="BT443">
        <v>0</v>
      </c>
      <c r="BU443">
        <v>0</v>
      </c>
      <c r="BV443">
        <v>10001.9</v>
      </c>
      <c r="BW443">
        <v>0</v>
      </c>
      <c r="BX443">
        <v>13.3382037037037</v>
      </c>
      <c r="BY443">
        <v>-28.83520740740741</v>
      </c>
      <c r="BZ443">
        <v>654.9115185185184</v>
      </c>
      <c r="CA443">
        <v>683.6098518518519</v>
      </c>
      <c r="CB443">
        <v>0.5981671111111111</v>
      </c>
      <c r="CC443">
        <v>677.544</v>
      </c>
      <c r="CD443">
        <v>8.872604814814814</v>
      </c>
      <c r="CE443">
        <v>0.8500628518518519</v>
      </c>
      <c r="CF443">
        <v>0.7963734074074075</v>
      </c>
      <c r="CG443">
        <v>4.571962592592593</v>
      </c>
      <c r="CH443">
        <v>3.642757037037037</v>
      </c>
      <c r="CI443">
        <v>1999.997777777778</v>
      </c>
      <c r="CJ443">
        <v>0.9800056666666666</v>
      </c>
      <c r="CK443">
        <v>0.01999415555555555</v>
      </c>
      <c r="CL443">
        <v>0</v>
      </c>
      <c r="CM443">
        <v>2.438559259259259</v>
      </c>
      <c r="CN443">
        <v>0</v>
      </c>
      <c r="CO443">
        <v>3839.893703703704</v>
      </c>
      <c r="CP443">
        <v>16749.48888888889</v>
      </c>
      <c r="CQ443">
        <v>37.95337037037037</v>
      </c>
      <c r="CR443">
        <v>38.89103703703704</v>
      </c>
      <c r="CS443">
        <v>38.3261111111111</v>
      </c>
      <c r="CT443">
        <v>37.68485185185185</v>
      </c>
      <c r="CU443">
        <v>36.55985185185185</v>
      </c>
      <c r="CV443">
        <v>1960.006666666667</v>
      </c>
      <c r="CW443">
        <v>39.99111111111111</v>
      </c>
      <c r="CX443">
        <v>0</v>
      </c>
      <c r="CY443">
        <v>1679432848.5</v>
      </c>
      <c r="CZ443">
        <v>0</v>
      </c>
      <c r="DA443">
        <v>0</v>
      </c>
      <c r="DB443" t="s">
        <v>356</v>
      </c>
      <c r="DC443">
        <v>1678823626.5</v>
      </c>
      <c r="DD443">
        <v>1678823640.5</v>
      </c>
      <c r="DE443">
        <v>0</v>
      </c>
      <c r="DF443">
        <v>1.239</v>
      </c>
      <c r="DG443">
        <v>0.006</v>
      </c>
      <c r="DH443">
        <v>-2.298</v>
      </c>
      <c r="DI443">
        <v>-0.146</v>
      </c>
      <c r="DJ443">
        <v>420</v>
      </c>
      <c r="DK443">
        <v>21</v>
      </c>
      <c r="DL443">
        <v>0.57</v>
      </c>
      <c r="DM443">
        <v>0.05</v>
      </c>
      <c r="DN443">
        <v>-28.74996829268292</v>
      </c>
      <c r="DO443">
        <v>-0.9945114982578781</v>
      </c>
      <c r="DP443">
        <v>0.1271893392507261</v>
      </c>
      <c r="DQ443">
        <v>0</v>
      </c>
      <c r="DR443">
        <v>0.605898</v>
      </c>
      <c r="DS443">
        <v>-0.07830501742160438</v>
      </c>
      <c r="DT443">
        <v>0.01479166924731455</v>
      </c>
      <c r="DU443">
        <v>1</v>
      </c>
      <c r="DV443">
        <v>1</v>
      </c>
      <c r="DW443">
        <v>2</v>
      </c>
      <c r="DX443" t="s">
        <v>357</v>
      </c>
      <c r="DY443">
        <v>2.98398</v>
      </c>
      <c r="DZ443">
        <v>2.71582</v>
      </c>
      <c r="EA443">
        <v>0.132263</v>
      </c>
      <c r="EB443">
        <v>0.134314</v>
      </c>
      <c r="EC443">
        <v>0.0548501</v>
      </c>
      <c r="ED443">
        <v>0.0510694</v>
      </c>
      <c r="EE443">
        <v>27613.4</v>
      </c>
      <c r="EF443">
        <v>27639.2</v>
      </c>
      <c r="EG443">
        <v>29571.9</v>
      </c>
      <c r="EH443">
        <v>29524.4</v>
      </c>
      <c r="EI443">
        <v>37051</v>
      </c>
      <c r="EJ443">
        <v>37261.5</v>
      </c>
      <c r="EK443">
        <v>41657.9</v>
      </c>
      <c r="EL443">
        <v>42071.4</v>
      </c>
      <c r="EM443">
        <v>1.97905</v>
      </c>
      <c r="EN443">
        <v>1.87405</v>
      </c>
      <c r="EO443">
        <v>0.0201017</v>
      </c>
      <c r="EP443">
        <v>0</v>
      </c>
      <c r="EQ443">
        <v>19.6486</v>
      </c>
      <c r="ER443">
        <v>999.9</v>
      </c>
      <c r="ES443">
        <v>30.2</v>
      </c>
      <c r="ET443">
        <v>30.7</v>
      </c>
      <c r="EU443">
        <v>14.9231</v>
      </c>
      <c r="EV443">
        <v>63.2776</v>
      </c>
      <c r="EW443">
        <v>33.5296</v>
      </c>
      <c r="EX443">
        <v>1</v>
      </c>
      <c r="EY443">
        <v>-0.102198</v>
      </c>
      <c r="EZ443">
        <v>4.48345</v>
      </c>
      <c r="FA443">
        <v>20.2865</v>
      </c>
      <c r="FB443">
        <v>5.21759</v>
      </c>
      <c r="FC443">
        <v>12.0114</v>
      </c>
      <c r="FD443">
        <v>4.9907</v>
      </c>
      <c r="FE443">
        <v>3.28858</v>
      </c>
      <c r="FF443">
        <v>9999</v>
      </c>
      <c r="FG443">
        <v>9999</v>
      </c>
      <c r="FH443">
        <v>9999</v>
      </c>
      <c r="FI443">
        <v>999.9</v>
      </c>
      <c r="FJ443">
        <v>1.86738</v>
      </c>
      <c r="FK443">
        <v>1.86646</v>
      </c>
      <c r="FL443">
        <v>1.86595</v>
      </c>
      <c r="FM443">
        <v>1.86584</v>
      </c>
      <c r="FN443">
        <v>1.86768</v>
      </c>
      <c r="FO443">
        <v>1.87015</v>
      </c>
      <c r="FP443">
        <v>1.86885</v>
      </c>
      <c r="FQ443">
        <v>1.87026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-3.829</v>
      </c>
      <c r="GF443">
        <v>-0.2249</v>
      </c>
      <c r="GG443">
        <v>-1.841240210434717</v>
      </c>
      <c r="GH443">
        <v>-0.003310856085068561</v>
      </c>
      <c r="GI443">
        <v>6.863268723063948E-07</v>
      </c>
      <c r="GJ443">
        <v>-1.919107141366201E-10</v>
      </c>
      <c r="GK443">
        <v>-0.1688837207721138</v>
      </c>
      <c r="GL443">
        <v>-0.01731051475613908</v>
      </c>
      <c r="GM443">
        <v>0.001423790055903263</v>
      </c>
      <c r="GN443">
        <v>-2.424810517790065E-05</v>
      </c>
      <c r="GO443">
        <v>3</v>
      </c>
      <c r="GP443">
        <v>2318</v>
      </c>
      <c r="GQ443">
        <v>1</v>
      </c>
      <c r="GR443">
        <v>25</v>
      </c>
      <c r="GS443">
        <v>10153.6</v>
      </c>
      <c r="GT443">
        <v>10153.3</v>
      </c>
      <c r="GU443">
        <v>1.58569</v>
      </c>
      <c r="GV443">
        <v>2.2229</v>
      </c>
      <c r="GW443">
        <v>1.39648</v>
      </c>
      <c r="GX443">
        <v>2.34497</v>
      </c>
      <c r="GY443">
        <v>1.49536</v>
      </c>
      <c r="GZ443">
        <v>2.52808</v>
      </c>
      <c r="HA443">
        <v>35.4754</v>
      </c>
      <c r="HB443">
        <v>24.0612</v>
      </c>
      <c r="HC443">
        <v>18</v>
      </c>
      <c r="HD443">
        <v>529.191</v>
      </c>
      <c r="HE443">
        <v>419.869</v>
      </c>
      <c r="HF443">
        <v>14.5326</v>
      </c>
      <c r="HG443">
        <v>25.9757</v>
      </c>
      <c r="HH443">
        <v>29.9999</v>
      </c>
      <c r="HI443">
        <v>26.0585</v>
      </c>
      <c r="HJ443">
        <v>26.0248</v>
      </c>
      <c r="HK443">
        <v>31.7828</v>
      </c>
      <c r="HL443">
        <v>33.3227</v>
      </c>
      <c r="HM443">
        <v>16.4414</v>
      </c>
      <c r="HN443">
        <v>14.5354</v>
      </c>
      <c r="HO443">
        <v>720.939</v>
      </c>
      <c r="HP443">
        <v>8.75938</v>
      </c>
      <c r="HQ443">
        <v>101.131</v>
      </c>
      <c r="HR443">
        <v>101.043</v>
      </c>
    </row>
    <row r="444" spans="1:226">
      <c r="A444">
        <v>428</v>
      </c>
      <c r="B444">
        <v>1679432846.1</v>
      </c>
      <c r="C444">
        <v>10933</v>
      </c>
      <c r="D444" t="s">
        <v>1217</v>
      </c>
      <c r="E444" t="s">
        <v>1218</v>
      </c>
      <c r="F444">
        <v>5</v>
      </c>
      <c r="G444" t="s">
        <v>1132</v>
      </c>
      <c r="H444" t="s">
        <v>354</v>
      </c>
      <c r="I444">
        <v>1679432838.314285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716.665798487959</v>
      </c>
      <c r="AK444">
        <v>695.4230909090911</v>
      </c>
      <c r="AL444">
        <v>3.378829259514157</v>
      </c>
      <c r="AM444">
        <v>64.8747271085409</v>
      </c>
      <c r="AN444">
        <f>(AP444 - AO444 + BO444*1E3/(8.314*(BQ444+273.15)) * AR444/BN444 * AQ444) * BN444/(100*BB444) * 1000/(1000 - AP444)</f>
        <v>0</v>
      </c>
      <c r="AO444">
        <v>8.956622740367848</v>
      </c>
      <c r="AP444">
        <v>9.521793956043961</v>
      </c>
      <c r="AQ444">
        <v>0.008503144899946292</v>
      </c>
      <c r="AR444">
        <v>95.18165394641026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2.18</v>
      </c>
      <c r="BC444">
        <v>0.5</v>
      </c>
      <c r="BD444" t="s">
        <v>355</v>
      </c>
      <c r="BE444">
        <v>2</v>
      </c>
      <c r="BF444" t="b">
        <v>1</v>
      </c>
      <c r="BG444">
        <v>1679432838.314285</v>
      </c>
      <c r="BH444">
        <v>664.4444642857144</v>
      </c>
      <c r="BI444">
        <v>693.3692857142858</v>
      </c>
      <c r="BJ444">
        <v>9.485356071428571</v>
      </c>
      <c r="BK444">
        <v>8.900617857142857</v>
      </c>
      <c r="BL444">
        <v>668.249</v>
      </c>
      <c r="BM444">
        <v>9.710281428571429</v>
      </c>
      <c r="BN444">
        <v>500.061</v>
      </c>
      <c r="BO444">
        <v>89.75496428571428</v>
      </c>
      <c r="BP444">
        <v>0.100010725</v>
      </c>
      <c r="BQ444">
        <v>19.81638214285714</v>
      </c>
      <c r="BR444">
        <v>19.98204642857143</v>
      </c>
      <c r="BS444">
        <v>999.9000000000002</v>
      </c>
      <c r="BT444">
        <v>0</v>
      </c>
      <c r="BU444">
        <v>0</v>
      </c>
      <c r="BV444">
        <v>10005.49464285714</v>
      </c>
      <c r="BW444">
        <v>0</v>
      </c>
      <c r="BX444">
        <v>13.33563214285714</v>
      </c>
      <c r="BY444">
        <v>-28.92483214285714</v>
      </c>
      <c r="BZ444">
        <v>670.807607142857</v>
      </c>
      <c r="CA444">
        <v>699.5968214285714</v>
      </c>
      <c r="CB444">
        <v>0.5847388214285714</v>
      </c>
      <c r="CC444">
        <v>693.3692857142858</v>
      </c>
      <c r="CD444">
        <v>8.900617857142857</v>
      </c>
      <c r="CE444">
        <v>0.8513578214285714</v>
      </c>
      <c r="CF444">
        <v>0.7988744999999999</v>
      </c>
      <c r="CG444">
        <v>4.593706785714285</v>
      </c>
      <c r="CH444">
        <v>3.687191071428571</v>
      </c>
      <c r="CI444">
        <v>2000.03</v>
      </c>
      <c r="CJ444">
        <v>0.9800055357142857</v>
      </c>
      <c r="CK444">
        <v>0.01999428571428571</v>
      </c>
      <c r="CL444">
        <v>0</v>
      </c>
      <c r="CM444">
        <v>2.407742857142857</v>
      </c>
      <c r="CN444">
        <v>0</v>
      </c>
      <c r="CO444">
        <v>3841.106785714287</v>
      </c>
      <c r="CP444">
        <v>16749.75357142857</v>
      </c>
      <c r="CQ444">
        <v>37.91485714285714</v>
      </c>
      <c r="CR444">
        <v>38.85699999999999</v>
      </c>
      <c r="CS444">
        <v>38.28542857142856</v>
      </c>
      <c r="CT444">
        <v>37.656</v>
      </c>
      <c r="CU444">
        <v>36.531</v>
      </c>
      <c r="CV444">
        <v>1960.038928571429</v>
      </c>
      <c r="CW444">
        <v>39.99107142857143</v>
      </c>
      <c r="CX444">
        <v>0</v>
      </c>
      <c r="CY444">
        <v>1679432853.3</v>
      </c>
      <c r="CZ444">
        <v>0</v>
      </c>
      <c r="DA444">
        <v>0</v>
      </c>
      <c r="DB444" t="s">
        <v>356</v>
      </c>
      <c r="DC444">
        <v>1678823626.5</v>
      </c>
      <c r="DD444">
        <v>1678823640.5</v>
      </c>
      <c r="DE444">
        <v>0</v>
      </c>
      <c r="DF444">
        <v>1.239</v>
      </c>
      <c r="DG444">
        <v>0.006</v>
      </c>
      <c r="DH444">
        <v>-2.298</v>
      </c>
      <c r="DI444">
        <v>-0.146</v>
      </c>
      <c r="DJ444">
        <v>420</v>
      </c>
      <c r="DK444">
        <v>21</v>
      </c>
      <c r="DL444">
        <v>0.57</v>
      </c>
      <c r="DM444">
        <v>0.05</v>
      </c>
      <c r="DN444">
        <v>-28.87174</v>
      </c>
      <c r="DO444">
        <v>-0.9614116322700563</v>
      </c>
      <c r="DP444">
        <v>0.1257969371646227</v>
      </c>
      <c r="DQ444">
        <v>0</v>
      </c>
      <c r="DR444">
        <v>0.590315575</v>
      </c>
      <c r="DS444">
        <v>-0.2123125891181997</v>
      </c>
      <c r="DT444">
        <v>0.0275629304872391</v>
      </c>
      <c r="DU444">
        <v>0</v>
      </c>
      <c r="DV444">
        <v>0</v>
      </c>
      <c r="DW444">
        <v>2</v>
      </c>
      <c r="DX444" t="s">
        <v>381</v>
      </c>
      <c r="DY444">
        <v>2.98377</v>
      </c>
      <c r="DZ444">
        <v>2.71562</v>
      </c>
      <c r="EA444">
        <v>0.134496</v>
      </c>
      <c r="EB444">
        <v>0.136482</v>
      </c>
      <c r="EC444">
        <v>0.054985</v>
      </c>
      <c r="ED444">
        <v>0.0508534</v>
      </c>
      <c r="EE444">
        <v>27542.3</v>
      </c>
      <c r="EF444">
        <v>27570.1</v>
      </c>
      <c r="EG444">
        <v>29571.8</v>
      </c>
      <c r="EH444">
        <v>29524.5</v>
      </c>
      <c r="EI444">
        <v>37045.7</v>
      </c>
      <c r="EJ444">
        <v>37270</v>
      </c>
      <c r="EK444">
        <v>41657.9</v>
      </c>
      <c r="EL444">
        <v>42071.3</v>
      </c>
      <c r="EM444">
        <v>1.97885</v>
      </c>
      <c r="EN444">
        <v>1.87355</v>
      </c>
      <c r="EO444">
        <v>0.0197999</v>
      </c>
      <c r="EP444">
        <v>0</v>
      </c>
      <c r="EQ444">
        <v>19.6501</v>
      </c>
      <c r="ER444">
        <v>999.9</v>
      </c>
      <c r="ES444">
        <v>30.2</v>
      </c>
      <c r="ET444">
        <v>30.7</v>
      </c>
      <c r="EU444">
        <v>14.9221</v>
      </c>
      <c r="EV444">
        <v>62.7776</v>
      </c>
      <c r="EW444">
        <v>33.5897</v>
      </c>
      <c r="EX444">
        <v>1</v>
      </c>
      <c r="EY444">
        <v>-0.102401</v>
      </c>
      <c r="EZ444">
        <v>4.45511</v>
      </c>
      <c r="FA444">
        <v>20.2871</v>
      </c>
      <c r="FB444">
        <v>5.21744</v>
      </c>
      <c r="FC444">
        <v>12.0113</v>
      </c>
      <c r="FD444">
        <v>4.99045</v>
      </c>
      <c r="FE444">
        <v>3.28848</v>
      </c>
      <c r="FF444">
        <v>9999</v>
      </c>
      <c r="FG444">
        <v>9999</v>
      </c>
      <c r="FH444">
        <v>9999</v>
      </c>
      <c r="FI444">
        <v>999.9</v>
      </c>
      <c r="FJ444">
        <v>1.8674</v>
      </c>
      <c r="FK444">
        <v>1.86646</v>
      </c>
      <c r="FL444">
        <v>1.86596</v>
      </c>
      <c r="FM444">
        <v>1.86584</v>
      </c>
      <c r="FN444">
        <v>1.86768</v>
      </c>
      <c r="FO444">
        <v>1.87014</v>
      </c>
      <c r="FP444">
        <v>1.86888</v>
      </c>
      <c r="FQ444">
        <v>1.87025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-3.873</v>
      </c>
      <c r="GF444">
        <v>-0.2248</v>
      </c>
      <c r="GG444">
        <v>-1.841240210434717</v>
      </c>
      <c r="GH444">
        <v>-0.003310856085068561</v>
      </c>
      <c r="GI444">
        <v>6.863268723063948E-07</v>
      </c>
      <c r="GJ444">
        <v>-1.919107141366201E-10</v>
      </c>
      <c r="GK444">
        <v>-0.1688837207721138</v>
      </c>
      <c r="GL444">
        <v>-0.01731051475613908</v>
      </c>
      <c r="GM444">
        <v>0.001423790055903263</v>
      </c>
      <c r="GN444">
        <v>-2.424810517790065E-05</v>
      </c>
      <c r="GO444">
        <v>3</v>
      </c>
      <c r="GP444">
        <v>2318</v>
      </c>
      <c r="GQ444">
        <v>1</v>
      </c>
      <c r="GR444">
        <v>25</v>
      </c>
      <c r="GS444">
        <v>10153.7</v>
      </c>
      <c r="GT444">
        <v>10153.4</v>
      </c>
      <c r="GU444">
        <v>1.61743</v>
      </c>
      <c r="GV444">
        <v>2.21924</v>
      </c>
      <c r="GW444">
        <v>1.39771</v>
      </c>
      <c r="GX444">
        <v>2.34497</v>
      </c>
      <c r="GY444">
        <v>1.49536</v>
      </c>
      <c r="GZ444">
        <v>2.51465</v>
      </c>
      <c r="HA444">
        <v>35.4754</v>
      </c>
      <c r="HB444">
        <v>24.0525</v>
      </c>
      <c r="HC444">
        <v>18</v>
      </c>
      <c r="HD444">
        <v>529.043</v>
      </c>
      <c r="HE444">
        <v>419.56</v>
      </c>
      <c r="HF444">
        <v>14.5424</v>
      </c>
      <c r="HG444">
        <v>25.9736</v>
      </c>
      <c r="HH444">
        <v>29.9999</v>
      </c>
      <c r="HI444">
        <v>26.0568</v>
      </c>
      <c r="HJ444">
        <v>26.0222</v>
      </c>
      <c r="HK444">
        <v>32.4172</v>
      </c>
      <c r="HL444">
        <v>33.9506</v>
      </c>
      <c r="HM444">
        <v>16.4414</v>
      </c>
      <c r="HN444">
        <v>14.5479</v>
      </c>
      <c r="HO444">
        <v>741.087</v>
      </c>
      <c r="HP444">
        <v>8.71686</v>
      </c>
      <c r="HQ444">
        <v>101.131</v>
      </c>
      <c r="HR444">
        <v>101.043</v>
      </c>
    </row>
    <row r="445" spans="1:226">
      <c r="A445">
        <v>429</v>
      </c>
      <c r="B445">
        <v>1679432851.1</v>
      </c>
      <c r="C445">
        <v>10938</v>
      </c>
      <c r="D445" t="s">
        <v>1219</v>
      </c>
      <c r="E445" t="s">
        <v>1220</v>
      </c>
      <c r="F445">
        <v>5</v>
      </c>
      <c r="G445" t="s">
        <v>1132</v>
      </c>
      <c r="H445" t="s">
        <v>354</v>
      </c>
      <c r="I445">
        <v>1679432843.6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733.6240216316985</v>
      </c>
      <c r="AK445">
        <v>712.3141999999997</v>
      </c>
      <c r="AL445">
        <v>3.367974342540205</v>
      </c>
      <c r="AM445">
        <v>64.8747271085409</v>
      </c>
      <c r="AN445">
        <f>(AP445 - AO445 + BO445*1E3/(8.314*(BQ445+273.15)) * AR445/BN445 * AQ445) * BN445/(100*BB445) * 1000/(1000 - AP445)</f>
        <v>0</v>
      </c>
      <c r="AO445">
        <v>8.882100118792371</v>
      </c>
      <c r="AP445">
        <v>9.502964395604401</v>
      </c>
      <c r="AQ445">
        <v>0.002962385263728874</v>
      </c>
      <c r="AR445">
        <v>95.18165394641026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2.18</v>
      </c>
      <c r="BC445">
        <v>0.5</v>
      </c>
      <c r="BD445" t="s">
        <v>355</v>
      </c>
      <c r="BE445">
        <v>2</v>
      </c>
      <c r="BF445" t="b">
        <v>1</v>
      </c>
      <c r="BG445">
        <v>1679432843.6</v>
      </c>
      <c r="BH445">
        <v>682.1258148148148</v>
      </c>
      <c r="BI445">
        <v>711.128185185185</v>
      </c>
      <c r="BJ445">
        <v>9.501397037037039</v>
      </c>
      <c r="BK445">
        <v>8.900457037037036</v>
      </c>
      <c r="BL445">
        <v>685.9772962962963</v>
      </c>
      <c r="BM445">
        <v>9.726266296296295</v>
      </c>
      <c r="BN445">
        <v>500.0620740740741</v>
      </c>
      <c r="BO445">
        <v>89.75380740740741</v>
      </c>
      <c r="BP445">
        <v>0.1000032592592593</v>
      </c>
      <c r="BQ445">
        <v>19.81439629629629</v>
      </c>
      <c r="BR445">
        <v>19.9805</v>
      </c>
      <c r="BS445">
        <v>999.9000000000001</v>
      </c>
      <c r="BT445">
        <v>0</v>
      </c>
      <c r="BU445">
        <v>0</v>
      </c>
      <c r="BV445">
        <v>10004.00814814815</v>
      </c>
      <c r="BW445">
        <v>0</v>
      </c>
      <c r="BX445">
        <v>13.34038148148148</v>
      </c>
      <c r="BY445">
        <v>-29.00241851851852</v>
      </c>
      <c r="BZ445">
        <v>688.6694444444445</v>
      </c>
      <c r="CA445">
        <v>717.5142592592593</v>
      </c>
      <c r="CB445">
        <v>0.6009402222222222</v>
      </c>
      <c r="CC445">
        <v>711.128185185185</v>
      </c>
      <c r="CD445">
        <v>8.900457037037036</v>
      </c>
      <c r="CE445">
        <v>0.8527866296296297</v>
      </c>
      <c r="CF445">
        <v>0.798849851851852</v>
      </c>
      <c r="CG445">
        <v>4.617684814814815</v>
      </c>
      <c r="CH445">
        <v>3.686725555555555</v>
      </c>
      <c r="CI445">
        <v>2000.030740740741</v>
      </c>
      <c r="CJ445">
        <v>0.9800056666666666</v>
      </c>
      <c r="CK445">
        <v>0.01999413333333333</v>
      </c>
      <c r="CL445">
        <v>0</v>
      </c>
      <c r="CM445">
        <v>2.392677777777778</v>
      </c>
      <c r="CN445">
        <v>0</v>
      </c>
      <c r="CO445">
        <v>3842.784444444445</v>
      </c>
      <c r="CP445">
        <v>16749.75185185185</v>
      </c>
      <c r="CQ445">
        <v>37.87703703703703</v>
      </c>
      <c r="CR445">
        <v>38.83533333333333</v>
      </c>
      <c r="CS445">
        <v>38.24977777777777</v>
      </c>
      <c r="CT445">
        <v>37.63418518518519</v>
      </c>
      <c r="CU445">
        <v>36.48818518518518</v>
      </c>
      <c r="CV445">
        <v>1960.040740740741</v>
      </c>
      <c r="CW445">
        <v>39.99</v>
      </c>
      <c r="CX445">
        <v>0</v>
      </c>
      <c r="CY445">
        <v>1679432858.1</v>
      </c>
      <c r="CZ445">
        <v>0</v>
      </c>
      <c r="DA445">
        <v>0</v>
      </c>
      <c r="DB445" t="s">
        <v>356</v>
      </c>
      <c r="DC445">
        <v>1678823626.5</v>
      </c>
      <c r="DD445">
        <v>1678823640.5</v>
      </c>
      <c r="DE445">
        <v>0</v>
      </c>
      <c r="DF445">
        <v>1.239</v>
      </c>
      <c r="DG445">
        <v>0.006</v>
      </c>
      <c r="DH445">
        <v>-2.298</v>
      </c>
      <c r="DI445">
        <v>-0.146</v>
      </c>
      <c r="DJ445">
        <v>420</v>
      </c>
      <c r="DK445">
        <v>21</v>
      </c>
      <c r="DL445">
        <v>0.57</v>
      </c>
      <c r="DM445">
        <v>0.05</v>
      </c>
      <c r="DN445">
        <v>-28.97011707317073</v>
      </c>
      <c r="DO445">
        <v>-0.9782905923345016</v>
      </c>
      <c r="DP445">
        <v>0.1279200072118988</v>
      </c>
      <c r="DQ445">
        <v>0</v>
      </c>
      <c r="DR445">
        <v>0.6036389756097561</v>
      </c>
      <c r="DS445">
        <v>0.1418046898954709</v>
      </c>
      <c r="DT445">
        <v>0.04279597874743168</v>
      </c>
      <c r="DU445">
        <v>0</v>
      </c>
      <c r="DV445">
        <v>0</v>
      </c>
      <c r="DW445">
        <v>2</v>
      </c>
      <c r="DX445" t="s">
        <v>381</v>
      </c>
      <c r="DY445">
        <v>2.98367</v>
      </c>
      <c r="DZ445">
        <v>2.71559</v>
      </c>
      <c r="EA445">
        <v>0.136705</v>
      </c>
      <c r="EB445">
        <v>0.138629</v>
      </c>
      <c r="EC445">
        <v>0.0548896</v>
      </c>
      <c r="ED445">
        <v>0.0504742</v>
      </c>
      <c r="EE445">
        <v>27472</v>
      </c>
      <c r="EF445">
        <v>27501.5</v>
      </c>
      <c r="EG445">
        <v>29571.7</v>
      </c>
      <c r="EH445">
        <v>29524.3</v>
      </c>
      <c r="EI445">
        <v>37049.5</v>
      </c>
      <c r="EJ445">
        <v>37284.8</v>
      </c>
      <c r="EK445">
        <v>41657.9</v>
      </c>
      <c r="EL445">
        <v>42071.1</v>
      </c>
      <c r="EM445">
        <v>1.9787</v>
      </c>
      <c r="EN445">
        <v>1.8738</v>
      </c>
      <c r="EO445">
        <v>0.0204146</v>
      </c>
      <c r="EP445">
        <v>0</v>
      </c>
      <c r="EQ445">
        <v>19.6501</v>
      </c>
      <c r="ER445">
        <v>999.9</v>
      </c>
      <c r="ES445">
        <v>30.2</v>
      </c>
      <c r="ET445">
        <v>30.7</v>
      </c>
      <c r="EU445">
        <v>14.9217</v>
      </c>
      <c r="EV445">
        <v>63.0876</v>
      </c>
      <c r="EW445">
        <v>33.4655</v>
      </c>
      <c r="EX445">
        <v>1</v>
      </c>
      <c r="EY445">
        <v>-0.1025</v>
      </c>
      <c r="EZ445">
        <v>4.4114</v>
      </c>
      <c r="FA445">
        <v>20.2882</v>
      </c>
      <c r="FB445">
        <v>5.21669</v>
      </c>
      <c r="FC445">
        <v>12.0113</v>
      </c>
      <c r="FD445">
        <v>4.9905</v>
      </c>
      <c r="FE445">
        <v>3.2884</v>
      </c>
      <c r="FF445">
        <v>9999</v>
      </c>
      <c r="FG445">
        <v>9999</v>
      </c>
      <c r="FH445">
        <v>9999</v>
      </c>
      <c r="FI445">
        <v>999.9</v>
      </c>
      <c r="FJ445">
        <v>1.86738</v>
      </c>
      <c r="FK445">
        <v>1.86646</v>
      </c>
      <c r="FL445">
        <v>1.86598</v>
      </c>
      <c r="FM445">
        <v>1.86585</v>
      </c>
      <c r="FN445">
        <v>1.86768</v>
      </c>
      <c r="FO445">
        <v>1.87015</v>
      </c>
      <c r="FP445">
        <v>1.86884</v>
      </c>
      <c r="FQ445">
        <v>1.87024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-3.917</v>
      </c>
      <c r="GF445">
        <v>-0.2249</v>
      </c>
      <c r="GG445">
        <v>-1.841240210434717</v>
      </c>
      <c r="GH445">
        <v>-0.003310856085068561</v>
      </c>
      <c r="GI445">
        <v>6.863268723063948E-07</v>
      </c>
      <c r="GJ445">
        <v>-1.919107141366201E-10</v>
      </c>
      <c r="GK445">
        <v>-0.1688837207721138</v>
      </c>
      <c r="GL445">
        <v>-0.01731051475613908</v>
      </c>
      <c r="GM445">
        <v>0.001423790055903263</v>
      </c>
      <c r="GN445">
        <v>-2.424810517790065E-05</v>
      </c>
      <c r="GO445">
        <v>3</v>
      </c>
      <c r="GP445">
        <v>2318</v>
      </c>
      <c r="GQ445">
        <v>1</v>
      </c>
      <c r="GR445">
        <v>25</v>
      </c>
      <c r="GS445">
        <v>10153.7</v>
      </c>
      <c r="GT445">
        <v>10153.5</v>
      </c>
      <c r="GU445">
        <v>1.64551</v>
      </c>
      <c r="GV445">
        <v>2.21191</v>
      </c>
      <c r="GW445">
        <v>1.39648</v>
      </c>
      <c r="GX445">
        <v>2.34619</v>
      </c>
      <c r="GY445">
        <v>1.49536</v>
      </c>
      <c r="GZ445">
        <v>2.49878</v>
      </c>
      <c r="HA445">
        <v>35.4754</v>
      </c>
      <c r="HB445">
        <v>24.0612</v>
      </c>
      <c r="HC445">
        <v>18</v>
      </c>
      <c r="HD445">
        <v>528.924</v>
      </c>
      <c r="HE445">
        <v>419.685</v>
      </c>
      <c r="HF445">
        <v>14.5573</v>
      </c>
      <c r="HG445">
        <v>25.9719</v>
      </c>
      <c r="HH445">
        <v>29.9999</v>
      </c>
      <c r="HI445">
        <v>26.0546</v>
      </c>
      <c r="HJ445">
        <v>26.0195</v>
      </c>
      <c r="HK445">
        <v>32.9704</v>
      </c>
      <c r="HL445">
        <v>34.2231</v>
      </c>
      <c r="HM445">
        <v>16.0673</v>
      </c>
      <c r="HN445">
        <v>14.5661</v>
      </c>
      <c r="HO445">
        <v>754.498</v>
      </c>
      <c r="HP445">
        <v>8.71583</v>
      </c>
      <c r="HQ445">
        <v>101.131</v>
      </c>
      <c r="HR445">
        <v>101.042</v>
      </c>
    </row>
    <row r="446" spans="1:226">
      <c r="A446">
        <v>430</v>
      </c>
      <c r="B446">
        <v>1679432856.1</v>
      </c>
      <c r="C446">
        <v>10943</v>
      </c>
      <c r="D446" t="s">
        <v>1221</v>
      </c>
      <c r="E446" t="s">
        <v>1222</v>
      </c>
      <c r="F446">
        <v>5</v>
      </c>
      <c r="G446" t="s">
        <v>1132</v>
      </c>
      <c r="H446" t="s">
        <v>354</v>
      </c>
      <c r="I446">
        <v>1679432848.314285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750.3813277213638</v>
      </c>
      <c r="AK446">
        <v>729.0728787878784</v>
      </c>
      <c r="AL446">
        <v>3.354242740747866</v>
      </c>
      <c r="AM446">
        <v>64.8747271085409</v>
      </c>
      <c r="AN446">
        <f>(AP446 - AO446 + BO446*1E3/(8.314*(BQ446+273.15)) * AR446/BN446 * AQ446) * BN446/(100*BB446) * 1000/(1000 - AP446)</f>
        <v>0</v>
      </c>
      <c r="AO446">
        <v>8.80988526130762</v>
      </c>
      <c r="AP446">
        <v>9.46865648351649</v>
      </c>
      <c r="AQ446">
        <v>-0.006921136728266696</v>
      </c>
      <c r="AR446">
        <v>95.18165394641026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2.18</v>
      </c>
      <c r="BC446">
        <v>0.5</v>
      </c>
      <c r="BD446" t="s">
        <v>355</v>
      </c>
      <c r="BE446">
        <v>2</v>
      </c>
      <c r="BF446" t="b">
        <v>1</v>
      </c>
      <c r="BG446">
        <v>1679432848.314285</v>
      </c>
      <c r="BH446">
        <v>697.8804285714286</v>
      </c>
      <c r="BI446">
        <v>726.9878214285715</v>
      </c>
      <c r="BJ446">
        <v>9.5025475</v>
      </c>
      <c r="BK446">
        <v>8.863229285714286</v>
      </c>
      <c r="BL446">
        <v>701.7735</v>
      </c>
      <c r="BM446">
        <v>9.727412857142857</v>
      </c>
      <c r="BN446">
        <v>500.0691785714286</v>
      </c>
      <c r="BO446">
        <v>89.7535642857143</v>
      </c>
      <c r="BP446">
        <v>0.1000270178571429</v>
      </c>
      <c r="BQ446">
        <v>19.812725</v>
      </c>
      <c r="BR446">
        <v>19.98416071428571</v>
      </c>
      <c r="BS446">
        <v>999.9000000000002</v>
      </c>
      <c r="BT446">
        <v>0</v>
      </c>
      <c r="BU446">
        <v>0</v>
      </c>
      <c r="BV446">
        <v>9994.86892857143</v>
      </c>
      <c r="BW446">
        <v>0</v>
      </c>
      <c r="BX446">
        <v>13.33833571428572</v>
      </c>
      <c r="BY446">
        <v>-29.10738214285714</v>
      </c>
      <c r="BZ446">
        <v>704.5755714285714</v>
      </c>
      <c r="CA446">
        <v>733.4879285714288</v>
      </c>
      <c r="CB446">
        <v>0.6393181428571427</v>
      </c>
      <c r="CC446">
        <v>726.9878214285715</v>
      </c>
      <c r="CD446">
        <v>8.863229285714286</v>
      </c>
      <c r="CE446">
        <v>0.8528876428571429</v>
      </c>
      <c r="CF446">
        <v>0.7955064285714287</v>
      </c>
      <c r="CG446">
        <v>4.619382142857143</v>
      </c>
      <c r="CH446">
        <v>3.626995714285714</v>
      </c>
      <c r="CI446">
        <v>2000.027857142857</v>
      </c>
      <c r="CJ446">
        <v>0.9800053214285711</v>
      </c>
      <c r="CK446">
        <v>0.01999447857142857</v>
      </c>
      <c r="CL446">
        <v>0</v>
      </c>
      <c r="CM446">
        <v>2.3554</v>
      </c>
      <c r="CN446">
        <v>0</v>
      </c>
      <c r="CO446">
        <v>3844.438571428571</v>
      </c>
      <c r="CP446">
        <v>16749.71785714286</v>
      </c>
      <c r="CQ446">
        <v>37.83678571428571</v>
      </c>
      <c r="CR446">
        <v>38.80099999999999</v>
      </c>
      <c r="CS446">
        <v>38.21625</v>
      </c>
      <c r="CT446">
        <v>37.60925</v>
      </c>
      <c r="CU446">
        <v>36.4595</v>
      </c>
      <c r="CV446">
        <v>1960.037857142858</v>
      </c>
      <c r="CW446">
        <v>39.99</v>
      </c>
      <c r="CX446">
        <v>0</v>
      </c>
      <c r="CY446">
        <v>1679432863.5</v>
      </c>
      <c r="CZ446">
        <v>0</v>
      </c>
      <c r="DA446">
        <v>0</v>
      </c>
      <c r="DB446" t="s">
        <v>356</v>
      </c>
      <c r="DC446">
        <v>1678823626.5</v>
      </c>
      <c r="DD446">
        <v>1678823640.5</v>
      </c>
      <c r="DE446">
        <v>0</v>
      </c>
      <c r="DF446">
        <v>1.239</v>
      </c>
      <c r="DG446">
        <v>0.006</v>
      </c>
      <c r="DH446">
        <v>-2.298</v>
      </c>
      <c r="DI446">
        <v>-0.146</v>
      </c>
      <c r="DJ446">
        <v>420</v>
      </c>
      <c r="DK446">
        <v>21</v>
      </c>
      <c r="DL446">
        <v>0.57</v>
      </c>
      <c r="DM446">
        <v>0.05</v>
      </c>
      <c r="DN446">
        <v>-29.03565365853659</v>
      </c>
      <c r="DO446">
        <v>-1.317714982578433</v>
      </c>
      <c r="DP446">
        <v>0.1461157110758475</v>
      </c>
      <c r="DQ446">
        <v>0</v>
      </c>
      <c r="DR446">
        <v>0.6237046341463415</v>
      </c>
      <c r="DS446">
        <v>0.4998802787456438</v>
      </c>
      <c r="DT446">
        <v>0.05925560608602572</v>
      </c>
      <c r="DU446">
        <v>0</v>
      </c>
      <c r="DV446">
        <v>0</v>
      </c>
      <c r="DW446">
        <v>2</v>
      </c>
      <c r="DX446" t="s">
        <v>381</v>
      </c>
      <c r="DY446">
        <v>2.98384</v>
      </c>
      <c r="DZ446">
        <v>2.71568</v>
      </c>
      <c r="EA446">
        <v>0.138866</v>
      </c>
      <c r="EB446">
        <v>0.140747</v>
      </c>
      <c r="EC446">
        <v>0.0547277</v>
      </c>
      <c r="ED446">
        <v>0.0501685</v>
      </c>
      <c r="EE446">
        <v>27403.7</v>
      </c>
      <c r="EF446">
        <v>27433.9</v>
      </c>
      <c r="EG446">
        <v>29572.1</v>
      </c>
      <c r="EH446">
        <v>29524.4</v>
      </c>
      <c r="EI446">
        <v>37056.5</v>
      </c>
      <c r="EJ446">
        <v>37296.9</v>
      </c>
      <c r="EK446">
        <v>41658.5</v>
      </c>
      <c r="EL446">
        <v>42071</v>
      </c>
      <c r="EM446">
        <v>1.97903</v>
      </c>
      <c r="EN446">
        <v>1.87377</v>
      </c>
      <c r="EO446">
        <v>0.020925</v>
      </c>
      <c r="EP446">
        <v>0</v>
      </c>
      <c r="EQ446">
        <v>19.6516</v>
      </c>
      <c r="ER446">
        <v>999.9</v>
      </c>
      <c r="ES446">
        <v>30.2</v>
      </c>
      <c r="ET446">
        <v>30.7</v>
      </c>
      <c r="EU446">
        <v>14.9224</v>
      </c>
      <c r="EV446">
        <v>63.1576</v>
      </c>
      <c r="EW446">
        <v>33.2812</v>
      </c>
      <c r="EX446">
        <v>1</v>
      </c>
      <c r="EY446">
        <v>-0.102965</v>
      </c>
      <c r="EZ446">
        <v>4.42506</v>
      </c>
      <c r="FA446">
        <v>20.2878</v>
      </c>
      <c r="FB446">
        <v>5.21714</v>
      </c>
      <c r="FC446">
        <v>12.0116</v>
      </c>
      <c r="FD446">
        <v>4.99035</v>
      </c>
      <c r="FE446">
        <v>3.28855</v>
      </c>
      <c r="FF446">
        <v>9999</v>
      </c>
      <c r="FG446">
        <v>9999</v>
      </c>
      <c r="FH446">
        <v>9999</v>
      </c>
      <c r="FI446">
        <v>999.9</v>
      </c>
      <c r="FJ446">
        <v>1.86739</v>
      </c>
      <c r="FK446">
        <v>1.86646</v>
      </c>
      <c r="FL446">
        <v>1.86597</v>
      </c>
      <c r="FM446">
        <v>1.86585</v>
      </c>
      <c r="FN446">
        <v>1.86768</v>
      </c>
      <c r="FO446">
        <v>1.87014</v>
      </c>
      <c r="FP446">
        <v>1.86883</v>
      </c>
      <c r="FQ446">
        <v>1.87025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-3.961</v>
      </c>
      <c r="GF446">
        <v>-0.225</v>
      </c>
      <c r="GG446">
        <v>-1.841240210434717</v>
      </c>
      <c r="GH446">
        <v>-0.003310856085068561</v>
      </c>
      <c r="GI446">
        <v>6.863268723063948E-07</v>
      </c>
      <c r="GJ446">
        <v>-1.919107141366201E-10</v>
      </c>
      <c r="GK446">
        <v>-0.1688837207721138</v>
      </c>
      <c r="GL446">
        <v>-0.01731051475613908</v>
      </c>
      <c r="GM446">
        <v>0.001423790055903263</v>
      </c>
      <c r="GN446">
        <v>-2.424810517790065E-05</v>
      </c>
      <c r="GO446">
        <v>3</v>
      </c>
      <c r="GP446">
        <v>2318</v>
      </c>
      <c r="GQ446">
        <v>1</v>
      </c>
      <c r="GR446">
        <v>25</v>
      </c>
      <c r="GS446">
        <v>10153.8</v>
      </c>
      <c r="GT446">
        <v>10153.6</v>
      </c>
      <c r="GU446">
        <v>1.67603</v>
      </c>
      <c r="GV446">
        <v>2.21924</v>
      </c>
      <c r="GW446">
        <v>1.39771</v>
      </c>
      <c r="GX446">
        <v>2.34619</v>
      </c>
      <c r="GY446">
        <v>1.49536</v>
      </c>
      <c r="GZ446">
        <v>2.44263</v>
      </c>
      <c r="HA446">
        <v>35.4754</v>
      </c>
      <c r="HB446">
        <v>24.0437</v>
      </c>
      <c r="HC446">
        <v>18</v>
      </c>
      <c r="HD446">
        <v>529.1130000000001</v>
      </c>
      <c r="HE446">
        <v>419.654</v>
      </c>
      <c r="HF446">
        <v>14.5723</v>
      </c>
      <c r="HG446">
        <v>25.9698</v>
      </c>
      <c r="HH446">
        <v>29.9999</v>
      </c>
      <c r="HI446">
        <v>26.0519</v>
      </c>
      <c r="HJ446">
        <v>26.0173</v>
      </c>
      <c r="HK446">
        <v>33.5994</v>
      </c>
      <c r="HL446">
        <v>34.2231</v>
      </c>
      <c r="HM446">
        <v>16.0673</v>
      </c>
      <c r="HN446">
        <v>14.5745</v>
      </c>
      <c r="HO446">
        <v>774.534</v>
      </c>
      <c r="HP446">
        <v>8.73624</v>
      </c>
      <c r="HQ446">
        <v>101.132</v>
      </c>
      <c r="HR446">
        <v>101.042</v>
      </c>
    </row>
    <row r="447" spans="1:226">
      <c r="A447">
        <v>431</v>
      </c>
      <c r="B447">
        <v>1679432861.1</v>
      </c>
      <c r="C447">
        <v>10948</v>
      </c>
      <c r="D447" t="s">
        <v>1223</v>
      </c>
      <c r="E447" t="s">
        <v>1224</v>
      </c>
      <c r="F447">
        <v>5</v>
      </c>
      <c r="G447" t="s">
        <v>1132</v>
      </c>
      <c r="H447" t="s">
        <v>354</v>
      </c>
      <c r="I447">
        <v>1679432853.6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767.3534984070891</v>
      </c>
      <c r="AK447">
        <v>745.9180909090911</v>
      </c>
      <c r="AL447">
        <v>3.364899294179363</v>
      </c>
      <c r="AM447">
        <v>64.8747271085409</v>
      </c>
      <c r="AN447">
        <f>(AP447 - AO447 + BO447*1E3/(8.314*(BQ447+273.15)) * AR447/BN447 * AQ447) * BN447/(100*BB447) * 1000/(1000 - AP447)</f>
        <v>0</v>
      </c>
      <c r="AO447">
        <v>8.743489181492652</v>
      </c>
      <c r="AP447">
        <v>9.425390989010998</v>
      </c>
      <c r="AQ447">
        <v>-0.009392901684365412</v>
      </c>
      <c r="AR447">
        <v>95.18165394641026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2.18</v>
      </c>
      <c r="BC447">
        <v>0.5</v>
      </c>
      <c r="BD447" t="s">
        <v>355</v>
      </c>
      <c r="BE447">
        <v>2</v>
      </c>
      <c r="BF447" t="b">
        <v>1</v>
      </c>
      <c r="BG447">
        <v>1679432853.6</v>
      </c>
      <c r="BH447">
        <v>715.5332592592594</v>
      </c>
      <c r="BI447">
        <v>744.7414444444445</v>
      </c>
      <c r="BJ447">
        <v>9.480258888888891</v>
      </c>
      <c r="BK447">
        <v>8.791974444444445</v>
      </c>
      <c r="BL447">
        <v>719.4728518518518</v>
      </c>
      <c r="BM447">
        <v>9.705201481481483</v>
      </c>
      <c r="BN447">
        <v>500.053962962963</v>
      </c>
      <c r="BO447">
        <v>89.75299259259256</v>
      </c>
      <c r="BP447">
        <v>0.09996056666666665</v>
      </c>
      <c r="BQ447">
        <v>19.80980370370371</v>
      </c>
      <c r="BR447">
        <v>19.98945185185185</v>
      </c>
      <c r="BS447">
        <v>999.9000000000001</v>
      </c>
      <c r="BT447">
        <v>0</v>
      </c>
      <c r="BU447">
        <v>0</v>
      </c>
      <c r="BV447">
        <v>10002.63814814815</v>
      </c>
      <c r="BW447">
        <v>0</v>
      </c>
      <c r="BX447">
        <v>13.33767037037037</v>
      </c>
      <c r="BY447">
        <v>-29.20818148148148</v>
      </c>
      <c r="BZ447">
        <v>722.3811481481482</v>
      </c>
      <c r="CA447">
        <v>751.3466666666667</v>
      </c>
      <c r="CB447">
        <v>0.6882846296296296</v>
      </c>
      <c r="CC447">
        <v>744.7414444444445</v>
      </c>
      <c r="CD447">
        <v>8.791974444444445</v>
      </c>
      <c r="CE447">
        <v>0.8508817407407406</v>
      </c>
      <c r="CF447">
        <v>0.7891060740740742</v>
      </c>
      <c r="CG447">
        <v>4.585658518518519</v>
      </c>
      <c r="CH447">
        <v>3.512637037037037</v>
      </c>
      <c r="CI447">
        <v>2000.01962962963</v>
      </c>
      <c r="CJ447">
        <v>0.9800048888888887</v>
      </c>
      <c r="CK447">
        <v>0.01999491111111111</v>
      </c>
      <c r="CL447">
        <v>0</v>
      </c>
      <c r="CM447">
        <v>2.365177777777778</v>
      </c>
      <c r="CN447">
        <v>0</v>
      </c>
      <c r="CO447">
        <v>3846.195925925926</v>
      </c>
      <c r="CP447">
        <v>16749.65185185185</v>
      </c>
      <c r="CQ447">
        <v>37.79829629629629</v>
      </c>
      <c r="CR447">
        <v>38.77525925925925</v>
      </c>
      <c r="CS447">
        <v>38.17566666666666</v>
      </c>
      <c r="CT447">
        <v>37.58766666666666</v>
      </c>
      <c r="CU447">
        <v>36.42551851851852</v>
      </c>
      <c r="CV447">
        <v>1960.029629629629</v>
      </c>
      <c r="CW447">
        <v>39.99</v>
      </c>
      <c r="CX447">
        <v>0</v>
      </c>
      <c r="CY447">
        <v>1679432868.3</v>
      </c>
      <c r="CZ447">
        <v>0</v>
      </c>
      <c r="DA447">
        <v>0</v>
      </c>
      <c r="DB447" t="s">
        <v>356</v>
      </c>
      <c r="DC447">
        <v>1678823626.5</v>
      </c>
      <c r="DD447">
        <v>1678823640.5</v>
      </c>
      <c r="DE447">
        <v>0</v>
      </c>
      <c r="DF447">
        <v>1.239</v>
      </c>
      <c r="DG447">
        <v>0.006</v>
      </c>
      <c r="DH447">
        <v>-2.298</v>
      </c>
      <c r="DI447">
        <v>-0.146</v>
      </c>
      <c r="DJ447">
        <v>420</v>
      </c>
      <c r="DK447">
        <v>21</v>
      </c>
      <c r="DL447">
        <v>0.57</v>
      </c>
      <c r="DM447">
        <v>0.05</v>
      </c>
      <c r="DN447">
        <v>-29.1398487804878</v>
      </c>
      <c r="DO447">
        <v>-0.9974069686411252</v>
      </c>
      <c r="DP447">
        <v>0.106932956251378</v>
      </c>
      <c r="DQ447">
        <v>0</v>
      </c>
      <c r="DR447">
        <v>0.6458530731707316</v>
      </c>
      <c r="DS447">
        <v>0.6036695958188166</v>
      </c>
      <c r="DT447">
        <v>0.0639133401829079</v>
      </c>
      <c r="DU447">
        <v>0</v>
      </c>
      <c r="DV447">
        <v>0</v>
      </c>
      <c r="DW447">
        <v>2</v>
      </c>
      <c r="DX447" t="s">
        <v>381</v>
      </c>
      <c r="DY447">
        <v>2.98383</v>
      </c>
      <c r="DZ447">
        <v>2.71569</v>
      </c>
      <c r="EA447">
        <v>0.141014</v>
      </c>
      <c r="EB447">
        <v>0.142849</v>
      </c>
      <c r="EC447">
        <v>0.0545483</v>
      </c>
      <c r="ED447">
        <v>0.0501138</v>
      </c>
      <c r="EE447">
        <v>27335.8</v>
      </c>
      <c r="EF447">
        <v>27367.1</v>
      </c>
      <c r="EG447">
        <v>29572.7</v>
      </c>
      <c r="EH447">
        <v>29524.7</v>
      </c>
      <c r="EI447">
        <v>37064.2</v>
      </c>
      <c r="EJ447">
        <v>37299.7</v>
      </c>
      <c r="EK447">
        <v>41659.2</v>
      </c>
      <c r="EL447">
        <v>42071.8</v>
      </c>
      <c r="EM447">
        <v>1.97922</v>
      </c>
      <c r="EN447">
        <v>1.87383</v>
      </c>
      <c r="EO447">
        <v>0.0200905</v>
      </c>
      <c r="EP447">
        <v>0</v>
      </c>
      <c r="EQ447">
        <v>19.6517</v>
      </c>
      <c r="ER447">
        <v>999.9</v>
      </c>
      <c r="ES447">
        <v>30.2</v>
      </c>
      <c r="ET447">
        <v>30.7</v>
      </c>
      <c r="EU447">
        <v>14.9227</v>
      </c>
      <c r="EV447">
        <v>62.9576</v>
      </c>
      <c r="EW447">
        <v>33.1691</v>
      </c>
      <c r="EX447">
        <v>1</v>
      </c>
      <c r="EY447">
        <v>-0.103021</v>
      </c>
      <c r="EZ447">
        <v>4.44604</v>
      </c>
      <c r="FA447">
        <v>20.2872</v>
      </c>
      <c r="FB447">
        <v>5.21789</v>
      </c>
      <c r="FC447">
        <v>12.0117</v>
      </c>
      <c r="FD447">
        <v>4.99045</v>
      </c>
      <c r="FE447">
        <v>3.28858</v>
      </c>
      <c r="FF447">
        <v>9999</v>
      </c>
      <c r="FG447">
        <v>9999</v>
      </c>
      <c r="FH447">
        <v>9999</v>
      </c>
      <c r="FI447">
        <v>999.9</v>
      </c>
      <c r="FJ447">
        <v>1.86739</v>
      </c>
      <c r="FK447">
        <v>1.86646</v>
      </c>
      <c r="FL447">
        <v>1.86596</v>
      </c>
      <c r="FM447">
        <v>1.86585</v>
      </c>
      <c r="FN447">
        <v>1.86768</v>
      </c>
      <c r="FO447">
        <v>1.87014</v>
      </c>
      <c r="FP447">
        <v>1.86886</v>
      </c>
      <c r="FQ447">
        <v>1.87026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-4.005</v>
      </c>
      <c r="GF447">
        <v>-0.2251</v>
      </c>
      <c r="GG447">
        <v>-1.841240210434717</v>
      </c>
      <c r="GH447">
        <v>-0.003310856085068561</v>
      </c>
      <c r="GI447">
        <v>6.863268723063948E-07</v>
      </c>
      <c r="GJ447">
        <v>-1.919107141366201E-10</v>
      </c>
      <c r="GK447">
        <v>-0.1688837207721138</v>
      </c>
      <c r="GL447">
        <v>-0.01731051475613908</v>
      </c>
      <c r="GM447">
        <v>0.001423790055903263</v>
      </c>
      <c r="GN447">
        <v>-2.424810517790065E-05</v>
      </c>
      <c r="GO447">
        <v>3</v>
      </c>
      <c r="GP447">
        <v>2318</v>
      </c>
      <c r="GQ447">
        <v>1</v>
      </c>
      <c r="GR447">
        <v>25</v>
      </c>
      <c r="GS447">
        <v>10153.9</v>
      </c>
      <c r="GT447">
        <v>10153.7</v>
      </c>
      <c r="GU447">
        <v>1.7041</v>
      </c>
      <c r="GV447">
        <v>2.21924</v>
      </c>
      <c r="GW447">
        <v>1.39648</v>
      </c>
      <c r="GX447">
        <v>2.34619</v>
      </c>
      <c r="GY447">
        <v>1.49536</v>
      </c>
      <c r="GZ447">
        <v>2.43164</v>
      </c>
      <c r="HA447">
        <v>35.4754</v>
      </c>
      <c r="HB447">
        <v>24.0612</v>
      </c>
      <c r="HC447">
        <v>18</v>
      </c>
      <c r="HD447">
        <v>529.228</v>
      </c>
      <c r="HE447">
        <v>419.667</v>
      </c>
      <c r="HF447">
        <v>14.58</v>
      </c>
      <c r="HG447">
        <v>25.9681</v>
      </c>
      <c r="HH447">
        <v>29.9999</v>
      </c>
      <c r="HI447">
        <v>26.0497</v>
      </c>
      <c r="HJ447">
        <v>26.0151</v>
      </c>
      <c r="HK447">
        <v>34.1391</v>
      </c>
      <c r="HL447">
        <v>34.2231</v>
      </c>
      <c r="HM447">
        <v>16.0673</v>
      </c>
      <c r="HN447">
        <v>14.5782</v>
      </c>
      <c r="HO447">
        <v>787.891</v>
      </c>
      <c r="HP447">
        <v>8.744999999999999</v>
      </c>
      <c r="HQ447">
        <v>101.134</v>
      </c>
      <c r="HR447">
        <v>101.044</v>
      </c>
    </row>
    <row r="448" spans="1:226">
      <c r="A448">
        <v>432</v>
      </c>
      <c r="B448">
        <v>1679432866.1</v>
      </c>
      <c r="C448">
        <v>10953</v>
      </c>
      <c r="D448" t="s">
        <v>1225</v>
      </c>
      <c r="E448" t="s">
        <v>1226</v>
      </c>
      <c r="F448">
        <v>5</v>
      </c>
      <c r="G448" t="s">
        <v>1132</v>
      </c>
      <c r="H448" t="s">
        <v>354</v>
      </c>
      <c r="I448">
        <v>1679432858.314285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784.2916870640937</v>
      </c>
      <c r="AK448">
        <v>762.7313575757577</v>
      </c>
      <c r="AL448">
        <v>3.362983683933638</v>
      </c>
      <c r="AM448">
        <v>64.8747271085409</v>
      </c>
      <c r="AN448">
        <f>(AP448 - AO448 + BO448*1E3/(8.314*(BQ448+273.15)) * AR448/BN448 * AQ448) * BN448/(100*BB448) * 1000/(1000 - AP448)</f>
        <v>0</v>
      </c>
      <c r="AO448">
        <v>8.735780121892736</v>
      </c>
      <c r="AP448">
        <v>9.400435934065943</v>
      </c>
      <c r="AQ448">
        <v>-0.007074936774539055</v>
      </c>
      <c r="AR448">
        <v>95.18165394641026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2.18</v>
      </c>
      <c r="BC448">
        <v>0.5</v>
      </c>
      <c r="BD448" t="s">
        <v>355</v>
      </c>
      <c r="BE448">
        <v>2</v>
      </c>
      <c r="BF448" t="b">
        <v>1</v>
      </c>
      <c r="BG448">
        <v>1679432858.314285</v>
      </c>
      <c r="BH448">
        <v>731.2526071428568</v>
      </c>
      <c r="BI448">
        <v>760.5585714285714</v>
      </c>
      <c r="BJ448">
        <v>9.446502499999999</v>
      </c>
      <c r="BK448">
        <v>8.75580392857143</v>
      </c>
      <c r="BL448">
        <v>735.2334285714287</v>
      </c>
      <c r="BM448">
        <v>9.671561071428572</v>
      </c>
      <c r="BN448">
        <v>500.0514642857143</v>
      </c>
      <c r="BO448">
        <v>89.75245714285714</v>
      </c>
      <c r="BP448">
        <v>0.09995746428571428</v>
      </c>
      <c r="BQ448">
        <v>19.81057857142857</v>
      </c>
      <c r="BR448">
        <v>19.98819642857143</v>
      </c>
      <c r="BS448">
        <v>999.9000000000002</v>
      </c>
      <c r="BT448">
        <v>0</v>
      </c>
      <c r="BU448">
        <v>0</v>
      </c>
      <c r="BV448">
        <v>10019.3975</v>
      </c>
      <c r="BW448">
        <v>0</v>
      </c>
      <c r="BX448">
        <v>13.33356428571429</v>
      </c>
      <c r="BY448">
        <v>-29.30594285714286</v>
      </c>
      <c r="BZ448">
        <v>738.2257857142857</v>
      </c>
      <c r="CA448">
        <v>767.2763928571429</v>
      </c>
      <c r="CB448">
        <v>0.6906986071428571</v>
      </c>
      <c r="CC448">
        <v>760.5585714285714</v>
      </c>
      <c r="CD448">
        <v>8.75580392857143</v>
      </c>
      <c r="CE448">
        <v>0.8478468928571431</v>
      </c>
      <c r="CF448">
        <v>0.7858549285714285</v>
      </c>
      <c r="CG448">
        <v>4.53458</v>
      </c>
      <c r="CH448">
        <v>3.4542675</v>
      </c>
      <c r="CI448">
        <v>2000.006071428571</v>
      </c>
      <c r="CJ448">
        <v>0.9800043571428569</v>
      </c>
      <c r="CK448">
        <v>0.01999544285714285</v>
      </c>
      <c r="CL448">
        <v>0</v>
      </c>
      <c r="CM448">
        <v>2.360785714285714</v>
      </c>
      <c r="CN448">
        <v>0</v>
      </c>
      <c r="CO448">
        <v>3847.783928571429</v>
      </c>
      <c r="CP448">
        <v>16749.53571428571</v>
      </c>
      <c r="CQ448">
        <v>37.76760714285714</v>
      </c>
      <c r="CR448">
        <v>38.74089285714285</v>
      </c>
      <c r="CS448">
        <v>38.14039285714285</v>
      </c>
      <c r="CT448">
        <v>37.56210714285714</v>
      </c>
      <c r="CU448">
        <v>36.406</v>
      </c>
      <c r="CV448">
        <v>1960.016071428571</v>
      </c>
      <c r="CW448">
        <v>39.99</v>
      </c>
      <c r="CX448">
        <v>0</v>
      </c>
      <c r="CY448">
        <v>1679432873.1</v>
      </c>
      <c r="CZ448">
        <v>0</v>
      </c>
      <c r="DA448">
        <v>0</v>
      </c>
      <c r="DB448" t="s">
        <v>356</v>
      </c>
      <c r="DC448">
        <v>1678823626.5</v>
      </c>
      <c r="DD448">
        <v>1678823640.5</v>
      </c>
      <c r="DE448">
        <v>0</v>
      </c>
      <c r="DF448">
        <v>1.239</v>
      </c>
      <c r="DG448">
        <v>0.006</v>
      </c>
      <c r="DH448">
        <v>-2.298</v>
      </c>
      <c r="DI448">
        <v>-0.146</v>
      </c>
      <c r="DJ448">
        <v>420</v>
      </c>
      <c r="DK448">
        <v>21</v>
      </c>
      <c r="DL448">
        <v>0.57</v>
      </c>
      <c r="DM448">
        <v>0.05</v>
      </c>
      <c r="DN448">
        <v>-29.2516525</v>
      </c>
      <c r="DO448">
        <v>-1.298711819887322</v>
      </c>
      <c r="DP448">
        <v>0.129485842831369</v>
      </c>
      <c r="DQ448">
        <v>0</v>
      </c>
      <c r="DR448">
        <v>0.68229465</v>
      </c>
      <c r="DS448">
        <v>0.1088131181988721</v>
      </c>
      <c r="DT448">
        <v>0.0243420621040515</v>
      </c>
      <c r="DU448">
        <v>0</v>
      </c>
      <c r="DV448">
        <v>0</v>
      </c>
      <c r="DW448">
        <v>2</v>
      </c>
      <c r="DX448" t="s">
        <v>381</v>
      </c>
      <c r="DY448">
        <v>2.98387</v>
      </c>
      <c r="DZ448">
        <v>2.71598</v>
      </c>
      <c r="EA448">
        <v>0.143147</v>
      </c>
      <c r="EB448">
        <v>0.144928</v>
      </c>
      <c r="EC448">
        <v>0.0544492</v>
      </c>
      <c r="ED448">
        <v>0.0501062</v>
      </c>
      <c r="EE448">
        <v>27267.3</v>
      </c>
      <c r="EF448">
        <v>27301.2</v>
      </c>
      <c r="EG448">
        <v>29571.9</v>
      </c>
      <c r="EH448">
        <v>29525.1</v>
      </c>
      <c r="EI448">
        <v>37067.2</v>
      </c>
      <c r="EJ448">
        <v>37300.8</v>
      </c>
      <c r="EK448">
        <v>41658.2</v>
      </c>
      <c r="EL448">
        <v>42072.6</v>
      </c>
      <c r="EM448">
        <v>1.97897</v>
      </c>
      <c r="EN448">
        <v>1.87378</v>
      </c>
      <c r="EO448">
        <v>0.0196621</v>
      </c>
      <c r="EP448">
        <v>0</v>
      </c>
      <c r="EQ448">
        <v>19.6534</v>
      </c>
      <c r="ER448">
        <v>999.9</v>
      </c>
      <c r="ES448">
        <v>30.2</v>
      </c>
      <c r="ET448">
        <v>30.7</v>
      </c>
      <c r="EU448">
        <v>14.9207</v>
      </c>
      <c r="EV448">
        <v>62.7876</v>
      </c>
      <c r="EW448">
        <v>33.3293</v>
      </c>
      <c r="EX448">
        <v>1</v>
      </c>
      <c r="EY448">
        <v>-0.103028</v>
      </c>
      <c r="EZ448">
        <v>4.43232</v>
      </c>
      <c r="FA448">
        <v>20.2876</v>
      </c>
      <c r="FB448">
        <v>5.21879</v>
      </c>
      <c r="FC448">
        <v>12.0119</v>
      </c>
      <c r="FD448">
        <v>4.9904</v>
      </c>
      <c r="FE448">
        <v>3.28865</v>
      </c>
      <c r="FF448">
        <v>9999</v>
      </c>
      <c r="FG448">
        <v>9999</v>
      </c>
      <c r="FH448">
        <v>9999</v>
      </c>
      <c r="FI448">
        <v>999.9</v>
      </c>
      <c r="FJ448">
        <v>1.8674</v>
      </c>
      <c r="FK448">
        <v>1.86646</v>
      </c>
      <c r="FL448">
        <v>1.86599</v>
      </c>
      <c r="FM448">
        <v>1.86586</v>
      </c>
      <c r="FN448">
        <v>1.86768</v>
      </c>
      <c r="FO448">
        <v>1.87017</v>
      </c>
      <c r="FP448">
        <v>1.86884</v>
      </c>
      <c r="FQ448">
        <v>1.87026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-4.049</v>
      </c>
      <c r="GF448">
        <v>-0.2252</v>
      </c>
      <c r="GG448">
        <v>-1.841240210434717</v>
      </c>
      <c r="GH448">
        <v>-0.003310856085068561</v>
      </c>
      <c r="GI448">
        <v>6.863268723063948E-07</v>
      </c>
      <c r="GJ448">
        <v>-1.919107141366201E-10</v>
      </c>
      <c r="GK448">
        <v>-0.1688837207721138</v>
      </c>
      <c r="GL448">
        <v>-0.01731051475613908</v>
      </c>
      <c r="GM448">
        <v>0.001423790055903263</v>
      </c>
      <c r="GN448">
        <v>-2.424810517790065E-05</v>
      </c>
      <c r="GO448">
        <v>3</v>
      </c>
      <c r="GP448">
        <v>2318</v>
      </c>
      <c r="GQ448">
        <v>1</v>
      </c>
      <c r="GR448">
        <v>25</v>
      </c>
      <c r="GS448">
        <v>10154</v>
      </c>
      <c r="GT448">
        <v>10153.8</v>
      </c>
      <c r="GU448">
        <v>1.73462</v>
      </c>
      <c r="GV448">
        <v>2.21069</v>
      </c>
      <c r="GW448">
        <v>1.39648</v>
      </c>
      <c r="GX448">
        <v>2.34741</v>
      </c>
      <c r="GY448">
        <v>1.49536</v>
      </c>
      <c r="GZ448">
        <v>2.47559</v>
      </c>
      <c r="HA448">
        <v>35.4754</v>
      </c>
      <c r="HB448">
        <v>24.0525</v>
      </c>
      <c r="HC448">
        <v>18</v>
      </c>
      <c r="HD448">
        <v>529.0410000000001</v>
      </c>
      <c r="HE448">
        <v>419.621</v>
      </c>
      <c r="HF448">
        <v>14.5863</v>
      </c>
      <c r="HG448">
        <v>25.9665</v>
      </c>
      <c r="HH448">
        <v>29.9999</v>
      </c>
      <c r="HI448">
        <v>26.0475</v>
      </c>
      <c r="HJ448">
        <v>26.013</v>
      </c>
      <c r="HK448">
        <v>34.7641</v>
      </c>
      <c r="HL448">
        <v>34.2231</v>
      </c>
      <c r="HM448">
        <v>15.6904</v>
      </c>
      <c r="HN448">
        <v>14.588</v>
      </c>
      <c r="HO448">
        <v>807.927</v>
      </c>
      <c r="HP448">
        <v>8.744999999999999</v>
      </c>
      <c r="HQ448">
        <v>101.132</v>
      </c>
      <c r="HR448">
        <v>101.045</v>
      </c>
    </row>
    <row r="449" spans="1:226">
      <c r="A449">
        <v>433</v>
      </c>
      <c r="B449">
        <v>1679432871.1</v>
      </c>
      <c r="C449">
        <v>10958</v>
      </c>
      <c r="D449" t="s">
        <v>1227</v>
      </c>
      <c r="E449" t="s">
        <v>1228</v>
      </c>
      <c r="F449">
        <v>5</v>
      </c>
      <c r="G449" t="s">
        <v>1132</v>
      </c>
      <c r="H449" t="s">
        <v>354</v>
      </c>
      <c r="I449">
        <v>1679432863.6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801.0497029188621</v>
      </c>
      <c r="AK449">
        <v>779.5513454545453</v>
      </c>
      <c r="AL449">
        <v>3.353192939483284</v>
      </c>
      <c r="AM449">
        <v>64.8747271085409</v>
      </c>
      <c r="AN449">
        <f>(AP449 - AO449 + BO449*1E3/(8.314*(BQ449+273.15)) * AR449/BN449 * AQ449) * BN449/(100*BB449) * 1000/(1000 - AP449)</f>
        <v>0</v>
      </c>
      <c r="AO449">
        <v>8.731652611384416</v>
      </c>
      <c r="AP449">
        <v>9.3818432967033</v>
      </c>
      <c r="AQ449">
        <v>-0.001209404685955845</v>
      </c>
      <c r="AR449">
        <v>95.18165394641026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2.18</v>
      </c>
      <c r="BC449">
        <v>0.5</v>
      </c>
      <c r="BD449" t="s">
        <v>355</v>
      </c>
      <c r="BE449">
        <v>2</v>
      </c>
      <c r="BF449" t="b">
        <v>1</v>
      </c>
      <c r="BG449">
        <v>1679432863.6</v>
      </c>
      <c r="BH449">
        <v>748.8994444444443</v>
      </c>
      <c r="BI449">
        <v>778.2788518518518</v>
      </c>
      <c r="BJ449">
        <v>9.413405185185185</v>
      </c>
      <c r="BK449">
        <v>8.727409629629632</v>
      </c>
      <c r="BL449">
        <v>752.9263333333334</v>
      </c>
      <c r="BM449">
        <v>9.638576666666667</v>
      </c>
      <c r="BN449">
        <v>500.0563703703704</v>
      </c>
      <c r="BO449">
        <v>89.75281481481481</v>
      </c>
      <c r="BP449">
        <v>0.09992231481481484</v>
      </c>
      <c r="BQ449">
        <v>19.81078888888889</v>
      </c>
      <c r="BR449">
        <v>19.98432222222223</v>
      </c>
      <c r="BS449">
        <v>999.9000000000001</v>
      </c>
      <c r="BT449">
        <v>0</v>
      </c>
      <c r="BU449">
        <v>0</v>
      </c>
      <c r="BV449">
        <v>10027.52296296296</v>
      </c>
      <c r="BW449">
        <v>0</v>
      </c>
      <c r="BX449">
        <v>13.33658148148148</v>
      </c>
      <c r="BY449">
        <v>-29.37943703703704</v>
      </c>
      <c r="BZ449">
        <v>756.0157407407409</v>
      </c>
      <c r="CA449">
        <v>785.1308518518517</v>
      </c>
      <c r="CB449">
        <v>0.6859962592592592</v>
      </c>
      <c r="CC449">
        <v>778.2788518518518</v>
      </c>
      <c r="CD449">
        <v>8.727409629629632</v>
      </c>
      <c r="CE449">
        <v>0.8448795555555555</v>
      </c>
      <c r="CF449">
        <v>0.7833095185185186</v>
      </c>
      <c r="CG449">
        <v>4.484528888888889</v>
      </c>
      <c r="CH449">
        <v>3.408355555555556</v>
      </c>
      <c r="CI449">
        <v>1999.982592592592</v>
      </c>
      <c r="CJ449">
        <v>0.9800035555555555</v>
      </c>
      <c r="CK449">
        <v>0.01999624444444444</v>
      </c>
      <c r="CL449">
        <v>0</v>
      </c>
      <c r="CM449">
        <v>2.364592592592592</v>
      </c>
      <c r="CN449">
        <v>0</v>
      </c>
      <c r="CO449">
        <v>3849.54037037037</v>
      </c>
      <c r="CP449">
        <v>16749.33333333333</v>
      </c>
      <c r="CQ449">
        <v>37.72659259259259</v>
      </c>
      <c r="CR449">
        <v>38.71266666666666</v>
      </c>
      <c r="CS449">
        <v>38.09699999999999</v>
      </c>
      <c r="CT449">
        <v>37.53444444444444</v>
      </c>
      <c r="CU449">
        <v>36.36785185185185</v>
      </c>
      <c r="CV449">
        <v>1959.992222222222</v>
      </c>
      <c r="CW449">
        <v>39.99037037037037</v>
      </c>
      <c r="CX449">
        <v>0</v>
      </c>
      <c r="CY449">
        <v>1679432878.5</v>
      </c>
      <c r="CZ449">
        <v>0</v>
      </c>
      <c r="DA449">
        <v>0</v>
      </c>
      <c r="DB449" t="s">
        <v>356</v>
      </c>
      <c r="DC449">
        <v>1678823626.5</v>
      </c>
      <c r="DD449">
        <v>1678823640.5</v>
      </c>
      <c r="DE449">
        <v>0</v>
      </c>
      <c r="DF449">
        <v>1.239</v>
      </c>
      <c r="DG449">
        <v>0.006</v>
      </c>
      <c r="DH449">
        <v>-2.298</v>
      </c>
      <c r="DI449">
        <v>-0.146</v>
      </c>
      <c r="DJ449">
        <v>420</v>
      </c>
      <c r="DK449">
        <v>21</v>
      </c>
      <c r="DL449">
        <v>0.57</v>
      </c>
      <c r="DM449">
        <v>0.05</v>
      </c>
      <c r="DN449">
        <v>-29.3181775</v>
      </c>
      <c r="DO449">
        <v>-0.9197121951219418</v>
      </c>
      <c r="DP449">
        <v>0.1088750969861794</v>
      </c>
      <c r="DQ449">
        <v>0</v>
      </c>
      <c r="DR449">
        <v>0.6880204999999999</v>
      </c>
      <c r="DS449">
        <v>-0.08151532457786173</v>
      </c>
      <c r="DT449">
        <v>0.01536757322578944</v>
      </c>
      <c r="DU449">
        <v>1</v>
      </c>
      <c r="DV449">
        <v>1</v>
      </c>
      <c r="DW449">
        <v>2</v>
      </c>
      <c r="DX449" t="s">
        <v>357</v>
      </c>
      <c r="DY449">
        <v>2.98378</v>
      </c>
      <c r="DZ449">
        <v>2.71557</v>
      </c>
      <c r="EA449">
        <v>0.145244</v>
      </c>
      <c r="EB449">
        <v>0.146972</v>
      </c>
      <c r="EC449">
        <v>0.0543535</v>
      </c>
      <c r="ED449">
        <v>0.0497975</v>
      </c>
      <c r="EE449">
        <v>27200.1</v>
      </c>
      <c r="EF449">
        <v>27236</v>
      </c>
      <c r="EG449">
        <v>29571.3</v>
      </c>
      <c r="EH449">
        <v>29525.1</v>
      </c>
      <c r="EI449">
        <v>37070.4</v>
      </c>
      <c r="EJ449">
        <v>37313</v>
      </c>
      <c r="EK449">
        <v>41657.4</v>
      </c>
      <c r="EL449">
        <v>42072.6</v>
      </c>
      <c r="EM449">
        <v>1.97922</v>
      </c>
      <c r="EN449">
        <v>1.87388</v>
      </c>
      <c r="EO449">
        <v>0.0199117</v>
      </c>
      <c r="EP449">
        <v>0</v>
      </c>
      <c r="EQ449">
        <v>19.6534</v>
      </c>
      <c r="ER449">
        <v>999.9</v>
      </c>
      <c r="ES449">
        <v>30.1</v>
      </c>
      <c r="ET449">
        <v>30.7</v>
      </c>
      <c r="EU449">
        <v>14.8719</v>
      </c>
      <c r="EV449">
        <v>62.8576</v>
      </c>
      <c r="EW449">
        <v>33.1811</v>
      </c>
      <c r="EX449">
        <v>1</v>
      </c>
      <c r="EY449">
        <v>-0.10342</v>
      </c>
      <c r="EZ449">
        <v>4.40689</v>
      </c>
      <c r="FA449">
        <v>20.2883</v>
      </c>
      <c r="FB449">
        <v>5.21924</v>
      </c>
      <c r="FC449">
        <v>12.0134</v>
      </c>
      <c r="FD449">
        <v>4.99</v>
      </c>
      <c r="FE449">
        <v>3.28865</v>
      </c>
      <c r="FF449">
        <v>9999</v>
      </c>
      <c r="FG449">
        <v>9999</v>
      </c>
      <c r="FH449">
        <v>9999</v>
      </c>
      <c r="FI449">
        <v>999.9</v>
      </c>
      <c r="FJ449">
        <v>1.8674</v>
      </c>
      <c r="FK449">
        <v>1.86646</v>
      </c>
      <c r="FL449">
        <v>1.86597</v>
      </c>
      <c r="FM449">
        <v>1.86586</v>
      </c>
      <c r="FN449">
        <v>1.86768</v>
      </c>
      <c r="FO449">
        <v>1.8702</v>
      </c>
      <c r="FP449">
        <v>1.86887</v>
      </c>
      <c r="FQ449">
        <v>1.87024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-4.092</v>
      </c>
      <c r="GF449">
        <v>-0.2253</v>
      </c>
      <c r="GG449">
        <v>-1.841240210434717</v>
      </c>
      <c r="GH449">
        <v>-0.003310856085068561</v>
      </c>
      <c r="GI449">
        <v>6.863268723063948E-07</v>
      </c>
      <c r="GJ449">
        <v>-1.919107141366201E-10</v>
      </c>
      <c r="GK449">
        <v>-0.1688837207721138</v>
      </c>
      <c r="GL449">
        <v>-0.01731051475613908</v>
      </c>
      <c r="GM449">
        <v>0.001423790055903263</v>
      </c>
      <c r="GN449">
        <v>-2.424810517790065E-05</v>
      </c>
      <c r="GO449">
        <v>3</v>
      </c>
      <c r="GP449">
        <v>2318</v>
      </c>
      <c r="GQ449">
        <v>1</v>
      </c>
      <c r="GR449">
        <v>25</v>
      </c>
      <c r="GS449">
        <v>10154.1</v>
      </c>
      <c r="GT449">
        <v>10153.8</v>
      </c>
      <c r="GU449">
        <v>1.76147</v>
      </c>
      <c r="GV449">
        <v>2.22168</v>
      </c>
      <c r="GW449">
        <v>1.39771</v>
      </c>
      <c r="GX449">
        <v>2.34497</v>
      </c>
      <c r="GY449">
        <v>1.49536</v>
      </c>
      <c r="GZ449">
        <v>2.41333</v>
      </c>
      <c r="HA449">
        <v>35.4754</v>
      </c>
      <c r="HB449">
        <v>24.0525</v>
      </c>
      <c r="HC449">
        <v>18</v>
      </c>
      <c r="HD449">
        <v>529.1900000000001</v>
      </c>
      <c r="HE449">
        <v>419.663</v>
      </c>
      <c r="HF449">
        <v>14.5961</v>
      </c>
      <c r="HG449">
        <v>25.9648</v>
      </c>
      <c r="HH449">
        <v>29.9999</v>
      </c>
      <c r="HI449">
        <v>26.0459</v>
      </c>
      <c r="HJ449">
        <v>26.0108</v>
      </c>
      <c r="HK449">
        <v>35.3054</v>
      </c>
      <c r="HL449">
        <v>33.9405</v>
      </c>
      <c r="HM449">
        <v>15.6904</v>
      </c>
      <c r="HN449">
        <v>14.6009</v>
      </c>
      <c r="HO449">
        <v>821.2859999999999</v>
      </c>
      <c r="HP449">
        <v>8.75442</v>
      </c>
      <c r="HQ449">
        <v>101.13</v>
      </c>
      <c r="HR449">
        <v>101.045</v>
      </c>
    </row>
    <row r="450" spans="1:226">
      <c r="A450">
        <v>434</v>
      </c>
      <c r="B450">
        <v>1679432876.1</v>
      </c>
      <c r="C450">
        <v>10963</v>
      </c>
      <c r="D450" t="s">
        <v>1229</v>
      </c>
      <c r="E450" t="s">
        <v>1230</v>
      </c>
      <c r="F450">
        <v>5</v>
      </c>
      <c r="G450" t="s">
        <v>1132</v>
      </c>
      <c r="H450" t="s">
        <v>354</v>
      </c>
      <c r="I450">
        <v>1679432868.314285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818.0802950196085</v>
      </c>
      <c r="AK450">
        <v>796.4768545454544</v>
      </c>
      <c r="AL450">
        <v>3.397509400484753</v>
      </c>
      <c r="AM450">
        <v>64.8747271085409</v>
      </c>
      <c r="AN450">
        <f>(AP450 - AO450 + BO450*1E3/(8.314*(BQ450+273.15)) * AR450/BN450 * AQ450) * BN450/(100*BB450) * 1000/(1000 - AP450)</f>
        <v>0</v>
      </c>
      <c r="AO450">
        <v>8.656504331944481</v>
      </c>
      <c r="AP450">
        <v>9.341788131868135</v>
      </c>
      <c r="AQ450">
        <v>-0.007482542082793731</v>
      </c>
      <c r="AR450">
        <v>95.18165394641026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2.18</v>
      </c>
      <c r="BC450">
        <v>0.5</v>
      </c>
      <c r="BD450" t="s">
        <v>355</v>
      </c>
      <c r="BE450">
        <v>2</v>
      </c>
      <c r="BF450" t="b">
        <v>1</v>
      </c>
      <c r="BG450">
        <v>1679432868.314285</v>
      </c>
      <c r="BH450">
        <v>764.6367142857143</v>
      </c>
      <c r="BI450">
        <v>794.0961071428571</v>
      </c>
      <c r="BJ450">
        <v>9.386867142857142</v>
      </c>
      <c r="BK450">
        <v>8.700539642857143</v>
      </c>
      <c r="BL450">
        <v>768.7045714285715</v>
      </c>
      <c r="BM450">
        <v>9.612127142857142</v>
      </c>
      <c r="BN450">
        <v>500.0692499999999</v>
      </c>
      <c r="BO450">
        <v>89.75316785714286</v>
      </c>
      <c r="BP450">
        <v>0.1000314142857143</v>
      </c>
      <c r="BQ450">
        <v>19.80914285714286</v>
      </c>
      <c r="BR450">
        <v>19.98297857142857</v>
      </c>
      <c r="BS450">
        <v>999.9000000000002</v>
      </c>
      <c r="BT450">
        <v>0</v>
      </c>
      <c r="BU450">
        <v>0</v>
      </c>
      <c r="BV450">
        <v>10015.31571428571</v>
      </c>
      <c r="BW450">
        <v>0</v>
      </c>
      <c r="BX450">
        <v>13.33854642857143</v>
      </c>
      <c r="BY450">
        <v>-29.45937857142858</v>
      </c>
      <c r="BZ450">
        <v>771.8818214285714</v>
      </c>
      <c r="CA450">
        <v>801.0652499999999</v>
      </c>
      <c r="CB450">
        <v>0.6863275714285716</v>
      </c>
      <c r="CC450">
        <v>794.0961071428571</v>
      </c>
      <c r="CD450">
        <v>8.700539642857143</v>
      </c>
      <c r="CE450">
        <v>0.8425011071428573</v>
      </c>
      <c r="CF450">
        <v>0.7809011071428572</v>
      </c>
      <c r="CG450">
        <v>4.444258928571428</v>
      </c>
      <c r="CH450">
        <v>3.364681785714286</v>
      </c>
      <c r="CI450">
        <v>1999.971428571429</v>
      </c>
      <c r="CJ450">
        <v>0.9800027499999998</v>
      </c>
      <c r="CK450">
        <v>0.01999705</v>
      </c>
      <c r="CL450">
        <v>0</v>
      </c>
      <c r="CM450">
        <v>2.340392857142857</v>
      </c>
      <c r="CN450">
        <v>0</v>
      </c>
      <c r="CO450">
        <v>3851.277500000001</v>
      </c>
      <c r="CP450">
        <v>16749.23571428571</v>
      </c>
      <c r="CQ450">
        <v>37.70053571428571</v>
      </c>
      <c r="CR450">
        <v>38.69153571428571</v>
      </c>
      <c r="CS450">
        <v>38.07110714285714</v>
      </c>
      <c r="CT450">
        <v>37.5155</v>
      </c>
      <c r="CU450">
        <v>36.339</v>
      </c>
      <c r="CV450">
        <v>1959.98</v>
      </c>
      <c r="CW450">
        <v>39.99142857142857</v>
      </c>
      <c r="CX450">
        <v>0</v>
      </c>
      <c r="CY450">
        <v>1679432883.3</v>
      </c>
      <c r="CZ450">
        <v>0</v>
      </c>
      <c r="DA450">
        <v>0</v>
      </c>
      <c r="DB450" t="s">
        <v>356</v>
      </c>
      <c r="DC450">
        <v>1678823626.5</v>
      </c>
      <c r="DD450">
        <v>1678823640.5</v>
      </c>
      <c r="DE450">
        <v>0</v>
      </c>
      <c r="DF450">
        <v>1.239</v>
      </c>
      <c r="DG450">
        <v>0.006</v>
      </c>
      <c r="DH450">
        <v>-2.298</v>
      </c>
      <c r="DI450">
        <v>-0.146</v>
      </c>
      <c r="DJ450">
        <v>420</v>
      </c>
      <c r="DK450">
        <v>21</v>
      </c>
      <c r="DL450">
        <v>0.57</v>
      </c>
      <c r="DM450">
        <v>0.05</v>
      </c>
      <c r="DN450">
        <v>-29.4190325</v>
      </c>
      <c r="DO450">
        <v>-0.8143688555345904</v>
      </c>
      <c r="DP450">
        <v>0.09922893828793095</v>
      </c>
      <c r="DQ450">
        <v>0</v>
      </c>
      <c r="DR450">
        <v>0.69122365</v>
      </c>
      <c r="DS450">
        <v>-0.005849651031895609</v>
      </c>
      <c r="DT450">
        <v>0.0170253187496593</v>
      </c>
      <c r="DU450">
        <v>1</v>
      </c>
      <c r="DV450">
        <v>1</v>
      </c>
      <c r="DW450">
        <v>2</v>
      </c>
      <c r="DX450" t="s">
        <v>357</v>
      </c>
      <c r="DY450">
        <v>2.98385</v>
      </c>
      <c r="DZ450">
        <v>2.71571</v>
      </c>
      <c r="EA450">
        <v>0.147331</v>
      </c>
      <c r="EB450">
        <v>0.149002</v>
      </c>
      <c r="EC450">
        <v>0.0541889</v>
      </c>
      <c r="ED450">
        <v>0.0497841</v>
      </c>
      <c r="EE450">
        <v>27134.1</v>
      </c>
      <c r="EF450">
        <v>27171.1</v>
      </c>
      <c r="EG450">
        <v>29571.8</v>
      </c>
      <c r="EH450">
        <v>29525</v>
      </c>
      <c r="EI450">
        <v>37076.9</v>
      </c>
      <c r="EJ450">
        <v>37313.3</v>
      </c>
      <c r="EK450">
        <v>41657.4</v>
      </c>
      <c r="EL450">
        <v>42072.4</v>
      </c>
      <c r="EM450">
        <v>1.97955</v>
      </c>
      <c r="EN450">
        <v>1.87435</v>
      </c>
      <c r="EO450">
        <v>0.0201426</v>
      </c>
      <c r="EP450">
        <v>0</v>
      </c>
      <c r="EQ450">
        <v>19.6534</v>
      </c>
      <c r="ER450">
        <v>999.9</v>
      </c>
      <c r="ES450">
        <v>30.1</v>
      </c>
      <c r="ET450">
        <v>30.7</v>
      </c>
      <c r="EU450">
        <v>14.8747</v>
      </c>
      <c r="EV450">
        <v>63.1076</v>
      </c>
      <c r="EW450">
        <v>33.0449</v>
      </c>
      <c r="EX450">
        <v>1</v>
      </c>
      <c r="EY450">
        <v>-0.10359</v>
      </c>
      <c r="EZ450">
        <v>4.39121</v>
      </c>
      <c r="FA450">
        <v>20.2885</v>
      </c>
      <c r="FB450">
        <v>5.22014</v>
      </c>
      <c r="FC450">
        <v>12.0117</v>
      </c>
      <c r="FD450">
        <v>4.98985</v>
      </c>
      <c r="FE450">
        <v>3.28865</v>
      </c>
      <c r="FF450">
        <v>9999</v>
      </c>
      <c r="FG450">
        <v>9999</v>
      </c>
      <c r="FH450">
        <v>9999</v>
      </c>
      <c r="FI450">
        <v>999.9</v>
      </c>
      <c r="FJ450">
        <v>1.8674</v>
      </c>
      <c r="FK450">
        <v>1.86646</v>
      </c>
      <c r="FL450">
        <v>1.86595</v>
      </c>
      <c r="FM450">
        <v>1.86584</v>
      </c>
      <c r="FN450">
        <v>1.86768</v>
      </c>
      <c r="FO450">
        <v>1.87019</v>
      </c>
      <c r="FP450">
        <v>1.86883</v>
      </c>
      <c r="FQ450">
        <v>1.87027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-4.136</v>
      </c>
      <c r="GF450">
        <v>-0.2254</v>
      </c>
      <c r="GG450">
        <v>-1.841240210434717</v>
      </c>
      <c r="GH450">
        <v>-0.003310856085068561</v>
      </c>
      <c r="GI450">
        <v>6.863268723063948E-07</v>
      </c>
      <c r="GJ450">
        <v>-1.919107141366201E-10</v>
      </c>
      <c r="GK450">
        <v>-0.1688837207721138</v>
      </c>
      <c r="GL450">
        <v>-0.01731051475613908</v>
      </c>
      <c r="GM450">
        <v>0.001423790055903263</v>
      </c>
      <c r="GN450">
        <v>-2.424810517790065E-05</v>
      </c>
      <c r="GO450">
        <v>3</v>
      </c>
      <c r="GP450">
        <v>2318</v>
      </c>
      <c r="GQ450">
        <v>1</v>
      </c>
      <c r="GR450">
        <v>25</v>
      </c>
      <c r="GS450">
        <v>10154.2</v>
      </c>
      <c r="GT450">
        <v>10153.9</v>
      </c>
      <c r="GU450">
        <v>1.79199</v>
      </c>
      <c r="GV450">
        <v>2.21924</v>
      </c>
      <c r="GW450">
        <v>1.39648</v>
      </c>
      <c r="GX450">
        <v>2.34741</v>
      </c>
      <c r="GY450">
        <v>1.49536</v>
      </c>
      <c r="GZ450">
        <v>2.37671</v>
      </c>
      <c r="HA450">
        <v>35.4754</v>
      </c>
      <c r="HB450">
        <v>24.0437</v>
      </c>
      <c r="HC450">
        <v>18</v>
      </c>
      <c r="HD450">
        <v>529.385</v>
      </c>
      <c r="HE450">
        <v>419.927</v>
      </c>
      <c r="HF450">
        <v>14.6083</v>
      </c>
      <c r="HG450">
        <v>25.9626</v>
      </c>
      <c r="HH450">
        <v>30</v>
      </c>
      <c r="HI450">
        <v>26.0437</v>
      </c>
      <c r="HJ450">
        <v>26.0092</v>
      </c>
      <c r="HK450">
        <v>35.9271</v>
      </c>
      <c r="HL450">
        <v>33.6643</v>
      </c>
      <c r="HM450">
        <v>15.6904</v>
      </c>
      <c r="HN450">
        <v>14.6129</v>
      </c>
      <c r="HO450">
        <v>841.322</v>
      </c>
      <c r="HP450">
        <v>8.785539999999999</v>
      </c>
      <c r="HQ450">
        <v>101.13</v>
      </c>
      <c r="HR450">
        <v>101.045</v>
      </c>
    </row>
    <row r="451" spans="1:226">
      <c r="A451">
        <v>435</v>
      </c>
      <c r="B451">
        <v>1679432881</v>
      </c>
      <c r="C451">
        <v>10967.90000009537</v>
      </c>
      <c r="D451" t="s">
        <v>1231</v>
      </c>
      <c r="E451" t="s">
        <v>1232</v>
      </c>
      <c r="F451">
        <v>5</v>
      </c>
      <c r="G451" t="s">
        <v>1132</v>
      </c>
      <c r="H451" t="s">
        <v>354</v>
      </c>
      <c r="I451">
        <v>1679432873.285714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834.9156711871789</v>
      </c>
      <c r="AK451">
        <v>813.18567278435</v>
      </c>
      <c r="AL451">
        <v>3.364202341551827</v>
      </c>
      <c r="AM451">
        <v>64.8747271085409</v>
      </c>
      <c r="AN451">
        <f>(AP451 - AO451 + BO451*1E3/(8.314*(BQ451+273.15)) * AR451/BN451 * AQ451) * BN451/(100*BB451) * 1000/(1000 - AP451)</f>
        <v>0</v>
      </c>
      <c r="AO451">
        <v>8.670132167937162</v>
      </c>
      <c r="AP451">
        <v>9.333968556856503</v>
      </c>
      <c r="AQ451">
        <v>-0.006443061988579298</v>
      </c>
      <c r="AR451">
        <v>95.18165394641026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2.18</v>
      </c>
      <c r="BC451">
        <v>0.5</v>
      </c>
      <c r="BD451" t="s">
        <v>355</v>
      </c>
      <c r="BE451">
        <v>2</v>
      </c>
      <c r="BF451" t="b">
        <v>1</v>
      </c>
      <c r="BG451">
        <v>1679432873.285714</v>
      </c>
      <c r="BH451">
        <v>781.3444642857145</v>
      </c>
      <c r="BI451">
        <v>810.8395714285714</v>
      </c>
      <c r="BJ451">
        <v>9.361825</v>
      </c>
      <c r="BK451">
        <v>8.685992142857144</v>
      </c>
      <c r="BL451">
        <v>785.4557857142855</v>
      </c>
      <c r="BM451">
        <v>9.587167857142857</v>
      </c>
      <c r="BN451">
        <v>500.0742857142857</v>
      </c>
      <c r="BO451">
        <v>89.75201428571427</v>
      </c>
      <c r="BP451">
        <v>0.09999088571428573</v>
      </c>
      <c r="BQ451">
        <v>19.80704642857143</v>
      </c>
      <c r="BR451">
        <v>19.98529642857143</v>
      </c>
      <c r="BS451">
        <v>999.9000000000002</v>
      </c>
      <c r="BT451">
        <v>0</v>
      </c>
      <c r="BU451">
        <v>0</v>
      </c>
      <c r="BV451">
        <v>10009.86928571429</v>
      </c>
      <c r="BW451">
        <v>0</v>
      </c>
      <c r="BX451">
        <v>13.33959285714286</v>
      </c>
      <c r="BY451">
        <v>-29.49503928571428</v>
      </c>
      <c r="BZ451">
        <v>788.7279642857144</v>
      </c>
      <c r="CA451">
        <v>817.9440357142859</v>
      </c>
      <c r="CB451">
        <v>0.6758332142857143</v>
      </c>
      <c r="CC451">
        <v>810.8395714285714</v>
      </c>
      <c r="CD451">
        <v>8.685992142857144</v>
      </c>
      <c r="CE451">
        <v>0.840242857142857</v>
      </c>
      <c r="CF451">
        <v>0.7795854999999999</v>
      </c>
      <c r="CG451">
        <v>4.405928928571429</v>
      </c>
      <c r="CH451">
        <v>3.340854642857142</v>
      </c>
      <c r="CI451">
        <v>1999.999642857143</v>
      </c>
      <c r="CJ451">
        <v>0.9800025357142855</v>
      </c>
      <c r="CK451">
        <v>0.01999726428571428</v>
      </c>
      <c r="CL451">
        <v>0</v>
      </c>
      <c r="CM451">
        <v>2.297317857142857</v>
      </c>
      <c r="CN451">
        <v>0</v>
      </c>
      <c r="CO451">
        <v>3853.129642857143</v>
      </c>
      <c r="CP451">
        <v>16749.46071428572</v>
      </c>
      <c r="CQ451">
        <v>37.66485714285714</v>
      </c>
      <c r="CR451">
        <v>38.66928571428571</v>
      </c>
      <c r="CS451">
        <v>38.03542857142857</v>
      </c>
      <c r="CT451">
        <v>37.48425</v>
      </c>
      <c r="CU451">
        <v>36.30767857142857</v>
      </c>
      <c r="CV451">
        <v>1960.007142857143</v>
      </c>
      <c r="CW451">
        <v>39.99178571428571</v>
      </c>
      <c r="CX451">
        <v>0</v>
      </c>
      <c r="CY451">
        <v>1679432888.1</v>
      </c>
      <c r="CZ451">
        <v>0</v>
      </c>
      <c r="DA451">
        <v>0</v>
      </c>
      <c r="DB451" t="s">
        <v>356</v>
      </c>
      <c r="DC451">
        <v>1678823626.5</v>
      </c>
      <c r="DD451">
        <v>1678823640.5</v>
      </c>
      <c r="DE451">
        <v>0</v>
      </c>
      <c r="DF451">
        <v>1.239</v>
      </c>
      <c r="DG451">
        <v>0.006</v>
      </c>
      <c r="DH451">
        <v>-2.298</v>
      </c>
      <c r="DI451">
        <v>-0.146</v>
      </c>
      <c r="DJ451">
        <v>420</v>
      </c>
      <c r="DK451">
        <v>21</v>
      </c>
      <c r="DL451">
        <v>0.57</v>
      </c>
      <c r="DM451">
        <v>0.05</v>
      </c>
      <c r="DN451">
        <v>-29.47511219512195</v>
      </c>
      <c r="DO451">
        <v>-0.6007163461428462</v>
      </c>
      <c r="DP451">
        <v>0.08840383005476728</v>
      </c>
      <c r="DQ451">
        <v>0</v>
      </c>
      <c r="DR451">
        <v>0.676929756097561</v>
      </c>
      <c r="DS451">
        <v>-0.0798643085461562</v>
      </c>
      <c r="DT451">
        <v>0.02379764170912996</v>
      </c>
      <c r="DU451">
        <v>1</v>
      </c>
      <c r="DV451">
        <v>1</v>
      </c>
      <c r="DW451">
        <v>2</v>
      </c>
      <c r="DX451" t="s">
        <v>357</v>
      </c>
      <c r="DY451">
        <v>2.98388</v>
      </c>
      <c r="DZ451">
        <v>2.71575</v>
      </c>
      <c r="EA451">
        <v>0.149369</v>
      </c>
      <c r="EB451">
        <v>0.151004</v>
      </c>
      <c r="EC451">
        <v>0.054163</v>
      </c>
      <c r="ED451">
        <v>0.0500088</v>
      </c>
      <c r="EE451">
        <v>27069</v>
      </c>
      <c r="EF451">
        <v>27107.2</v>
      </c>
      <c r="EG451">
        <v>29571.4</v>
      </c>
      <c r="EH451">
        <v>29524.9</v>
      </c>
      <c r="EI451">
        <v>37077.6</v>
      </c>
      <c r="EJ451">
        <v>37304.5</v>
      </c>
      <c r="EK451">
        <v>41657</v>
      </c>
      <c r="EL451">
        <v>42072.3</v>
      </c>
      <c r="EM451">
        <v>1.97913</v>
      </c>
      <c r="EN451">
        <v>1.87455</v>
      </c>
      <c r="EO451">
        <v>0.0205152</v>
      </c>
      <c r="EP451">
        <v>0</v>
      </c>
      <c r="EQ451">
        <v>19.6534</v>
      </c>
      <c r="ER451">
        <v>999.9</v>
      </c>
      <c r="ES451">
        <v>30</v>
      </c>
      <c r="ET451">
        <v>30.7</v>
      </c>
      <c r="EU451">
        <v>14.8235</v>
      </c>
      <c r="EV451">
        <v>62.8176</v>
      </c>
      <c r="EW451">
        <v>33.113</v>
      </c>
      <c r="EX451">
        <v>1</v>
      </c>
      <c r="EY451">
        <v>-0.103613</v>
      </c>
      <c r="EZ451">
        <v>4.38233</v>
      </c>
      <c r="FA451">
        <v>20.2889</v>
      </c>
      <c r="FB451">
        <v>5.22028</v>
      </c>
      <c r="FC451">
        <v>12.0119</v>
      </c>
      <c r="FD451">
        <v>4.98975</v>
      </c>
      <c r="FE451">
        <v>3.28863</v>
      </c>
      <c r="FF451">
        <v>9999</v>
      </c>
      <c r="FG451">
        <v>9999</v>
      </c>
      <c r="FH451">
        <v>9999</v>
      </c>
      <c r="FI451">
        <v>999.9</v>
      </c>
      <c r="FJ451">
        <v>1.8674</v>
      </c>
      <c r="FK451">
        <v>1.86646</v>
      </c>
      <c r="FL451">
        <v>1.86594</v>
      </c>
      <c r="FM451">
        <v>1.86584</v>
      </c>
      <c r="FN451">
        <v>1.86768</v>
      </c>
      <c r="FO451">
        <v>1.87018</v>
      </c>
      <c r="FP451">
        <v>1.86885</v>
      </c>
      <c r="FQ451">
        <v>1.87026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-4.178</v>
      </c>
      <c r="GF451">
        <v>-0.2254</v>
      </c>
      <c r="GG451">
        <v>-1.841240210434717</v>
      </c>
      <c r="GH451">
        <v>-0.003310856085068561</v>
      </c>
      <c r="GI451">
        <v>6.863268723063948E-07</v>
      </c>
      <c r="GJ451">
        <v>-1.919107141366201E-10</v>
      </c>
      <c r="GK451">
        <v>-0.1688837207721138</v>
      </c>
      <c r="GL451">
        <v>-0.01731051475613908</v>
      </c>
      <c r="GM451">
        <v>0.001423790055903263</v>
      </c>
      <c r="GN451">
        <v>-2.424810517790065E-05</v>
      </c>
      <c r="GO451">
        <v>3</v>
      </c>
      <c r="GP451">
        <v>2318</v>
      </c>
      <c r="GQ451">
        <v>1</v>
      </c>
      <c r="GR451">
        <v>25</v>
      </c>
      <c r="GS451">
        <v>10154.2</v>
      </c>
      <c r="GT451">
        <v>10154</v>
      </c>
      <c r="GU451">
        <v>1.82007</v>
      </c>
      <c r="GV451">
        <v>2.21924</v>
      </c>
      <c r="GW451">
        <v>1.39648</v>
      </c>
      <c r="GX451">
        <v>2.34619</v>
      </c>
      <c r="GY451">
        <v>1.49536</v>
      </c>
      <c r="GZ451">
        <v>2.4231</v>
      </c>
      <c r="HA451">
        <v>35.4754</v>
      </c>
      <c r="HB451">
        <v>24.0612</v>
      </c>
      <c r="HC451">
        <v>18</v>
      </c>
      <c r="HD451">
        <v>529.085</v>
      </c>
      <c r="HE451">
        <v>420.027</v>
      </c>
      <c r="HF451">
        <v>14.6194</v>
      </c>
      <c r="HG451">
        <v>25.9604</v>
      </c>
      <c r="HH451">
        <v>29.9999</v>
      </c>
      <c r="HI451">
        <v>26.0415</v>
      </c>
      <c r="HJ451">
        <v>26.007</v>
      </c>
      <c r="HK451">
        <v>36.4594</v>
      </c>
      <c r="HL451">
        <v>33.3933</v>
      </c>
      <c r="HM451">
        <v>15.6904</v>
      </c>
      <c r="HN451">
        <v>14.6233</v>
      </c>
      <c r="HO451">
        <v>854.678</v>
      </c>
      <c r="HP451">
        <v>8.795349999999999</v>
      </c>
      <c r="HQ451">
        <v>101.129</v>
      </c>
      <c r="HR451">
        <v>101.045</v>
      </c>
    </row>
    <row r="452" spans="1:226">
      <c r="A452">
        <v>436</v>
      </c>
      <c r="B452">
        <v>1679432886</v>
      </c>
      <c r="C452">
        <v>10972.90000009537</v>
      </c>
      <c r="D452" t="s">
        <v>1233</v>
      </c>
      <c r="E452" t="s">
        <v>1234</v>
      </c>
      <c r="F452">
        <v>5</v>
      </c>
      <c r="G452" t="s">
        <v>1132</v>
      </c>
      <c r="H452" t="s">
        <v>354</v>
      </c>
      <c r="I452">
        <v>1679432878.253571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851.7512143487213</v>
      </c>
      <c r="AK452">
        <v>829.9689333333334</v>
      </c>
      <c r="AL452">
        <v>3.347763241886637</v>
      </c>
      <c r="AM452">
        <v>64.8747271085409</v>
      </c>
      <c r="AN452">
        <f>(AP452 - AO452 + BO452*1E3/(8.314*(BQ452+273.15)) * AR452/BN452 * AQ452) * BN452/(100*BB452) * 1000/(1000 - AP452)</f>
        <v>0</v>
      </c>
      <c r="AO452">
        <v>8.717353007888228</v>
      </c>
      <c r="AP452">
        <v>9.346166153846157</v>
      </c>
      <c r="AQ452">
        <v>0.0003379745703891654</v>
      </c>
      <c r="AR452">
        <v>95.18165394641026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2.18</v>
      </c>
      <c r="BC452">
        <v>0.5</v>
      </c>
      <c r="BD452" t="s">
        <v>355</v>
      </c>
      <c r="BE452">
        <v>2</v>
      </c>
      <c r="BF452" t="b">
        <v>1</v>
      </c>
      <c r="BG452">
        <v>1679432878.253571</v>
      </c>
      <c r="BH452">
        <v>798.0068571428571</v>
      </c>
      <c r="BI452">
        <v>827.5832142857142</v>
      </c>
      <c r="BJ452">
        <v>9.34508107142857</v>
      </c>
      <c r="BK452">
        <v>8.689227857142857</v>
      </c>
      <c r="BL452">
        <v>802.1613214285715</v>
      </c>
      <c r="BM452">
        <v>9.570478928571429</v>
      </c>
      <c r="BN452">
        <v>500.0636428571429</v>
      </c>
      <c r="BO452">
        <v>89.74934285714286</v>
      </c>
      <c r="BP452">
        <v>0.1000231535714286</v>
      </c>
      <c r="BQ452">
        <v>19.80587857142857</v>
      </c>
      <c r="BR452">
        <v>19.98973214285714</v>
      </c>
      <c r="BS452">
        <v>999.9000000000002</v>
      </c>
      <c r="BT452">
        <v>0</v>
      </c>
      <c r="BU452">
        <v>0</v>
      </c>
      <c r="BV452">
        <v>10004.28607142857</v>
      </c>
      <c r="BW452">
        <v>0</v>
      </c>
      <c r="BX452">
        <v>13.33959285714286</v>
      </c>
      <c r="BY452">
        <v>-29.57635714285714</v>
      </c>
      <c r="BZ452">
        <v>805.5345357142857</v>
      </c>
      <c r="CA452">
        <v>834.83775</v>
      </c>
      <c r="CB452">
        <v>0.6558537500000001</v>
      </c>
      <c r="CC452">
        <v>827.5832142857142</v>
      </c>
      <c r="CD452">
        <v>8.689227857142857</v>
      </c>
      <c r="CE452">
        <v>0.8387150357142855</v>
      </c>
      <c r="CF452">
        <v>0.7798525714285713</v>
      </c>
      <c r="CG452">
        <v>4.379981428571428</v>
      </c>
      <c r="CH452">
        <v>3.345696071428572</v>
      </c>
      <c r="CI452">
        <v>2000.002857142857</v>
      </c>
      <c r="CJ452">
        <v>0.9800023214285714</v>
      </c>
      <c r="CK452">
        <v>0.01999747857142857</v>
      </c>
      <c r="CL452">
        <v>0</v>
      </c>
      <c r="CM452">
        <v>2.300582142857142</v>
      </c>
      <c r="CN452">
        <v>0</v>
      </c>
      <c r="CO452">
        <v>3854.935</v>
      </c>
      <c r="CP452">
        <v>16749.48571428571</v>
      </c>
      <c r="CQ452">
        <v>37.64267857142857</v>
      </c>
      <c r="CR452">
        <v>38.64935714285714</v>
      </c>
      <c r="CS452">
        <v>38.00875</v>
      </c>
      <c r="CT452">
        <v>37.464</v>
      </c>
      <c r="CU452">
        <v>36.281</v>
      </c>
      <c r="CV452">
        <v>1960.0075</v>
      </c>
      <c r="CW452">
        <v>39.99321428571428</v>
      </c>
      <c r="CX452">
        <v>0</v>
      </c>
      <c r="CY452">
        <v>1679432893.5</v>
      </c>
      <c r="CZ452">
        <v>0</v>
      </c>
      <c r="DA452">
        <v>0</v>
      </c>
      <c r="DB452" t="s">
        <v>356</v>
      </c>
      <c r="DC452">
        <v>1678823626.5</v>
      </c>
      <c r="DD452">
        <v>1678823640.5</v>
      </c>
      <c r="DE452">
        <v>0</v>
      </c>
      <c r="DF452">
        <v>1.239</v>
      </c>
      <c r="DG452">
        <v>0.006</v>
      </c>
      <c r="DH452">
        <v>-2.298</v>
      </c>
      <c r="DI452">
        <v>-0.146</v>
      </c>
      <c r="DJ452">
        <v>420</v>
      </c>
      <c r="DK452">
        <v>21</v>
      </c>
      <c r="DL452">
        <v>0.57</v>
      </c>
      <c r="DM452">
        <v>0.05</v>
      </c>
      <c r="DN452">
        <v>-29.524</v>
      </c>
      <c r="DO452">
        <v>-0.8227523954642717</v>
      </c>
      <c r="DP452">
        <v>0.1021594234756543</v>
      </c>
      <c r="DQ452">
        <v>0</v>
      </c>
      <c r="DR452">
        <v>0.6619410731707318</v>
      </c>
      <c r="DS452">
        <v>-0.272451872569482</v>
      </c>
      <c r="DT452">
        <v>0.03516480149614013</v>
      </c>
      <c r="DU452">
        <v>0</v>
      </c>
      <c r="DV452">
        <v>0</v>
      </c>
      <c r="DW452">
        <v>2</v>
      </c>
      <c r="DX452" t="s">
        <v>381</v>
      </c>
      <c r="DY452">
        <v>2.98395</v>
      </c>
      <c r="DZ452">
        <v>2.7156</v>
      </c>
      <c r="EA452">
        <v>0.151396</v>
      </c>
      <c r="EB452">
        <v>0.152993</v>
      </c>
      <c r="EC452">
        <v>0.0542245</v>
      </c>
      <c r="ED452">
        <v>0.0500472</v>
      </c>
      <c r="EE452">
        <v>27004</v>
      </c>
      <c r="EF452">
        <v>27043.8</v>
      </c>
      <c r="EG452">
        <v>29570.8</v>
      </c>
      <c r="EH452">
        <v>29525</v>
      </c>
      <c r="EI452">
        <v>37074.7</v>
      </c>
      <c r="EJ452">
        <v>37303</v>
      </c>
      <c r="EK452">
        <v>41656.4</v>
      </c>
      <c r="EL452">
        <v>42072.3</v>
      </c>
      <c r="EM452">
        <v>1.97917</v>
      </c>
      <c r="EN452">
        <v>1.8744</v>
      </c>
      <c r="EO452">
        <v>0.0206083</v>
      </c>
      <c r="EP452">
        <v>0</v>
      </c>
      <c r="EQ452">
        <v>19.6534</v>
      </c>
      <c r="ER452">
        <v>999.9</v>
      </c>
      <c r="ES452">
        <v>30</v>
      </c>
      <c r="ET452">
        <v>30.7</v>
      </c>
      <c r="EU452">
        <v>14.8237</v>
      </c>
      <c r="EV452">
        <v>62.5876</v>
      </c>
      <c r="EW452">
        <v>33.0649</v>
      </c>
      <c r="EX452">
        <v>1</v>
      </c>
      <c r="EY452">
        <v>-0.103669</v>
      </c>
      <c r="EZ452">
        <v>4.39373</v>
      </c>
      <c r="FA452">
        <v>20.2884</v>
      </c>
      <c r="FB452">
        <v>5.21954</v>
      </c>
      <c r="FC452">
        <v>12.0116</v>
      </c>
      <c r="FD452">
        <v>4.9895</v>
      </c>
      <c r="FE452">
        <v>3.28845</v>
      </c>
      <c r="FF452">
        <v>9999</v>
      </c>
      <c r="FG452">
        <v>9999</v>
      </c>
      <c r="FH452">
        <v>9999</v>
      </c>
      <c r="FI452">
        <v>999.9</v>
      </c>
      <c r="FJ452">
        <v>1.8674</v>
      </c>
      <c r="FK452">
        <v>1.86646</v>
      </c>
      <c r="FL452">
        <v>1.86596</v>
      </c>
      <c r="FM452">
        <v>1.86584</v>
      </c>
      <c r="FN452">
        <v>1.86768</v>
      </c>
      <c r="FO452">
        <v>1.87016</v>
      </c>
      <c r="FP452">
        <v>1.86886</v>
      </c>
      <c r="FQ452">
        <v>1.87026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-4.221</v>
      </c>
      <c r="GF452">
        <v>-0.2254</v>
      </c>
      <c r="GG452">
        <v>-1.841240210434717</v>
      </c>
      <c r="GH452">
        <v>-0.003310856085068561</v>
      </c>
      <c r="GI452">
        <v>6.863268723063948E-07</v>
      </c>
      <c r="GJ452">
        <v>-1.919107141366201E-10</v>
      </c>
      <c r="GK452">
        <v>-0.1688837207721138</v>
      </c>
      <c r="GL452">
        <v>-0.01731051475613908</v>
      </c>
      <c r="GM452">
        <v>0.001423790055903263</v>
      </c>
      <c r="GN452">
        <v>-2.424810517790065E-05</v>
      </c>
      <c r="GO452">
        <v>3</v>
      </c>
      <c r="GP452">
        <v>2318</v>
      </c>
      <c r="GQ452">
        <v>1</v>
      </c>
      <c r="GR452">
        <v>25</v>
      </c>
      <c r="GS452">
        <v>10154.3</v>
      </c>
      <c r="GT452">
        <v>10154.1</v>
      </c>
      <c r="GU452">
        <v>1.85059</v>
      </c>
      <c r="GV452">
        <v>2.22412</v>
      </c>
      <c r="GW452">
        <v>1.39771</v>
      </c>
      <c r="GX452">
        <v>2.34619</v>
      </c>
      <c r="GY452">
        <v>1.49536</v>
      </c>
      <c r="GZ452">
        <v>2.43042</v>
      </c>
      <c r="HA452">
        <v>35.4986</v>
      </c>
      <c r="HB452">
        <v>24.0437</v>
      </c>
      <c r="HC452">
        <v>18</v>
      </c>
      <c r="HD452">
        <v>529.102</v>
      </c>
      <c r="HE452">
        <v>419.926</v>
      </c>
      <c r="HF452">
        <v>14.6291</v>
      </c>
      <c r="HG452">
        <v>25.9582</v>
      </c>
      <c r="HH452">
        <v>29.9999</v>
      </c>
      <c r="HI452">
        <v>26.0399</v>
      </c>
      <c r="HJ452">
        <v>26.0052</v>
      </c>
      <c r="HK452">
        <v>37.0744</v>
      </c>
      <c r="HL452">
        <v>33.1076</v>
      </c>
      <c r="HM452">
        <v>15.3143</v>
      </c>
      <c r="HN452">
        <v>14.6293</v>
      </c>
      <c r="HO452">
        <v>874.713</v>
      </c>
      <c r="HP452">
        <v>8.79397</v>
      </c>
      <c r="HQ452">
        <v>101.128</v>
      </c>
      <c r="HR452">
        <v>101.045</v>
      </c>
    </row>
    <row r="453" spans="1:226">
      <c r="A453">
        <v>437</v>
      </c>
      <c r="B453">
        <v>1679432891</v>
      </c>
      <c r="C453">
        <v>10977.90000009537</v>
      </c>
      <c r="D453" t="s">
        <v>1235</v>
      </c>
      <c r="E453" t="s">
        <v>1236</v>
      </c>
      <c r="F453">
        <v>5</v>
      </c>
      <c r="G453" t="s">
        <v>1132</v>
      </c>
      <c r="H453" t="s">
        <v>354</v>
      </c>
      <c r="I453">
        <v>1679432883.221428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868.7534947482437</v>
      </c>
      <c r="AK453">
        <v>846.9532484848486</v>
      </c>
      <c r="AL453">
        <v>3.395633719254139</v>
      </c>
      <c r="AM453">
        <v>64.8747271085409</v>
      </c>
      <c r="AN453">
        <f>(AP453 - AO453 + BO453*1E3/(8.314*(BQ453+273.15)) * AR453/BN453 * AQ453) * BN453/(100*BB453) * 1000/(1000 - AP453)</f>
        <v>0</v>
      </c>
      <c r="AO453">
        <v>8.709669812801886</v>
      </c>
      <c r="AP453">
        <v>9.344427032967038</v>
      </c>
      <c r="AQ453">
        <v>0.0006374308633502152</v>
      </c>
      <c r="AR453">
        <v>95.18165394641026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2.18</v>
      </c>
      <c r="BC453">
        <v>0.5</v>
      </c>
      <c r="BD453" t="s">
        <v>355</v>
      </c>
      <c r="BE453">
        <v>2</v>
      </c>
      <c r="BF453" t="b">
        <v>1</v>
      </c>
      <c r="BG453">
        <v>1679432883.221428</v>
      </c>
      <c r="BH453">
        <v>814.6876071428571</v>
      </c>
      <c r="BI453">
        <v>844.3195714285717</v>
      </c>
      <c r="BJ453">
        <v>9.340917857142857</v>
      </c>
      <c r="BK453">
        <v>8.702903928571429</v>
      </c>
      <c r="BL453">
        <v>818.8852142857144</v>
      </c>
      <c r="BM453">
        <v>9.566329642857141</v>
      </c>
      <c r="BN453">
        <v>500.0527857142857</v>
      </c>
      <c r="BO453">
        <v>89.74833214285715</v>
      </c>
      <c r="BP453">
        <v>0.09995578928571429</v>
      </c>
      <c r="BQ453">
        <v>19.80655714285714</v>
      </c>
      <c r="BR453">
        <v>19.99039285714286</v>
      </c>
      <c r="BS453">
        <v>999.9000000000002</v>
      </c>
      <c r="BT453">
        <v>0</v>
      </c>
      <c r="BU453">
        <v>0</v>
      </c>
      <c r="BV453">
        <v>10003.43535714286</v>
      </c>
      <c r="BW453">
        <v>0</v>
      </c>
      <c r="BX453">
        <v>13.33661785714286</v>
      </c>
      <c r="BY453">
        <v>-29.63202142857142</v>
      </c>
      <c r="BZ453">
        <v>822.3695</v>
      </c>
      <c r="CA453">
        <v>851.7323214285715</v>
      </c>
      <c r="CB453">
        <v>0.6380139642857142</v>
      </c>
      <c r="CC453">
        <v>844.3195714285717</v>
      </c>
      <c r="CD453">
        <v>8.702903928571429</v>
      </c>
      <c r="CE453">
        <v>0.8383318214285714</v>
      </c>
      <c r="CF453">
        <v>0.7810711785714287</v>
      </c>
      <c r="CG453">
        <v>4.373469999999999</v>
      </c>
      <c r="CH453">
        <v>3.367836071428571</v>
      </c>
      <c r="CI453">
        <v>1999.9975</v>
      </c>
      <c r="CJ453">
        <v>0.9800022142857142</v>
      </c>
      <c r="CK453">
        <v>0.01999758571428571</v>
      </c>
      <c r="CL453">
        <v>0</v>
      </c>
      <c r="CM453">
        <v>2.322617857142857</v>
      </c>
      <c r="CN453">
        <v>0</v>
      </c>
      <c r="CO453">
        <v>3856.683214285714</v>
      </c>
      <c r="CP453">
        <v>16749.43214285714</v>
      </c>
      <c r="CQ453">
        <v>37.60250000000001</v>
      </c>
      <c r="CR453">
        <v>38.61817857142857</v>
      </c>
      <c r="CS453">
        <v>37.973</v>
      </c>
      <c r="CT453">
        <v>37.44153571428571</v>
      </c>
      <c r="CU453">
        <v>36.25882142857143</v>
      </c>
      <c r="CV453">
        <v>1960</v>
      </c>
      <c r="CW453">
        <v>39.99535714285715</v>
      </c>
      <c r="CX453">
        <v>0</v>
      </c>
      <c r="CY453">
        <v>1679432898.3</v>
      </c>
      <c r="CZ453">
        <v>0</v>
      </c>
      <c r="DA453">
        <v>0</v>
      </c>
      <c r="DB453" t="s">
        <v>356</v>
      </c>
      <c r="DC453">
        <v>1678823626.5</v>
      </c>
      <c r="DD453">
        <v>1678823640.5</v>
      </c>
      <c r="DE453">
        <v>0</v>
      </c>
      <c r="DF453">
        <v>1.239</v>
      </c>
      <c r="DG453">
        <v>0.006</v>
      </c>
      <c r="DH453">
        <v>-2.298</v>
      </c>
      <c r="DI453">
        <v>-0.146</v>
      </c>
      <c r="DJ453">
        <v>420</v>
      </c>
      <c r="DK453">
        <v>21</v>
      </c>
      <c r="DL453">
        <v>0.57</v>
      </c>
      <c r="DM453">
        <v>0.05</v>
      </c>
      <c r="DN453">
        <v>-29.59817804878049</v>
      </c>
      <c r="DO453">
        <v>-0.8949742381623567</v>
      </c>
      <c r="DP453">
        <v>0.1074702647750849</v>
      </c>
      <c r="DQ453">
        <v>0</v>
      </c>
      <c r="DR453">
        <v>0.6573117804878049</v>
      </c>
      <c r="DS453">
        <v>-0.2751045229834721</v>
      </c>
      <c r="DT453">
        <v>0.03539831081095379</v>
      </c>
      <c r="DU453">
        <v>0</v>
      </c>
      <c r="DV453">
        <v>0</v>
      </c>
      <c r="DW453">
        <v>2</v>
      </c>
      <c r="DX453" t="s">
        <v>381</v>
      </c>
      <c r="DY453">
        <v>2.98395</v>
      </c>
      <c r="DZ453">
        <v>2.71554</v>
      </c>
      <c r="EA453">
        <v>0.15343</v>
      </c>
      <c r="EB453">
        <v>0.154968</v>
      </c>
      <c r="EC453">
        <v>0.0542089</v>
      </c>
      <c r="ED453">
        <v>0.049979</v>
      </c>
      <c r="EE453">
        <v>26939.9</v>
      </c>
      <c r="EF453">
        <v>26981</v>
      </c>
      <c r="EG453">
        <v>29571.5</v>
      </c>
      <c r="EH453">
        <v>29525.3</v>
      </c>
      <c r="EI453">
        <v>37076.1</v>
      </c>
      <c r="EJ453">
        <v>37306.2</v>
      </c>
      <c r="EK453">
        <v>41657.2</v>
      </c>
      <c r="EL453">
        <v>42072.8</v>
      </c>
      <c r="EM453">
        <v>1.9792</v>
      </c>
      <c r="EN453">
        <v>1.8741</v>
      </c>
      <c r="EO453">
        <v>0.0205226</v>
      </c>
      <c r="EP453">
        <v>0</v>
      </c>
      <c r="EQ453">
        <v>19.6534</v>
      </c>
      <c r="ER453">
        <v>999.9</v>
      </c>
      <c r="ES453">
        <v>29.9</v>
      </c>
      <c r="ET453">
        <v>30.7</v>
      </c>
      <c r="EU453">
        <v>14.7752</v>
      </c>
      <c r="EV453">
        <v>62.8676</v>
      </c>
      <c r="EW453">
        <v>33.0849</v>
      </c>
      <c r="EX453">
        <v>1</v>
      </c>
      <c r="EY453">
        <v>-0.104004</v>
      </c>
      <c r="EZ453">
        <v>4.4085</v>
      </c>
      <c r="FA453">
        <v>20.2879</v>
      </c>
      <c r="FB453">
        <v>5.21909</v>
      </c>
      <c r="FC453">
        <v>12.0116</v>
      </c>
      <c r="FD453">
        <v>4.98945</v>
      </c>
      <c r="FE453">
        <v>3.2885</v>
      </c>
      <c r="FF453">
        <v>9999</v>
      </c>
      <c r="FG453">
        <v>9999</v>
      </c>
      <c r="FH453">
        <v>9999</v>
      </c>
      <c r="FI453">
        <v>999.9</v>
      </c>
      <c r="FJ453">
        <v>1.86739</v>
      </c>
      <c r="FK453">
        <v>1.86646</v>
      </c>
      <c r="FL453">
        <v>1.86595</v>
      </c>
      <c r="FM453">
        <v>1.86584</v>
      </c>
      <c r="FN453">
        <v>1.86768</v>
      </c>
      <c r="FO453">
        <v>1.87016</v>
      </c>
      <c r="FP453">
        <v>1.86882</v>
      </c>
      <c r="FQ453">
        <v>1.87026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-4.264</v>
      </c>
      <c r="GF453">
        <v>-0.2254</v>
      </c>
      <c r="GG453">
        <v>-1.841240210434717</v>
      </c>
      <c r="GH453">
        <v>-0.003310856085068561</v>
      </c>
      <c r="GI453">
        <v>6.863268723063948E-07</v>
      </c>
      <c r="GJ453">
        <v>-1.919107141366201E-10</v>
      </c>
      <c r="GK453">
        <v>-0.1688837207721138</v>
      </c>
      <c r="GL453">
        <v>-0.01731051475613908</v>
      </c>
      <c r="GM453">
        <v>0.001423790055903263</v>
      </c>
      <c r="GN453">
        <v>-2.424810517790065E-05</v>
      </c>
      <c r="GO453">
        <v>3</v>
      </c>
      <c r="GP453">
        <v>2318</v>
      </c>
      <c r="GQ453">
        <v>1</v>
      </c>
      <c r="GR453">
        <v>25</v>
      </c>
      <c r="GS453">
        <v>10154.4</v>
      </c>
      <c r="GT453">
        <v>10154.2</v>
      </c>
      <c r="GU453">
        <v>1.87744</v>
      </c>
      <c r="GV453">
        <v>2.21802</v>
      </c>
      <c r="GW453">
        <v>1.39648</v>
      </c>
      <c r="GX453">
        <v>2.34619</v>
      </c>
      <c r="GY453">
        <v>1.49536</v>
      </c>
      <c r="GZ453">
        <v>2.46094</v>
      </c>
      <c r="HA453">
        <v>35.4754</v>
      </c>
      <c r="HB453">
        <v>24.0525</v>
      </c>
      <c r="HC453">
        <v>18</v>
      </c>
      <c r="HD453">
        <v>529.099</v>
      </c>
      <c r="HE453">
        <v>419.736</v>
      </c>
      <c r="HF453">
        <v>14.6345</v>
      </c>
      <c r="HG453">
        <v>25.9566</v>
      </c>
      <c r="HH453">
        <v>29.9999</v>
      </c>
      <c r="HI453">
        <v>26.0377</v>
      </c>
      <c r="HJ453">
        <v>26.0031</v>
      </c>
      <c r="HK453">
        <v>37.6075</v>
      </c>
      <c r="HL453">
        <v>32.8115</v>
      </c>
      <c r="HM453">
        <v>15.3143</v>
      </c>
      <c r="HN453">
        <v>14.633</v>
      </c>
      <c r="HO453">
        <v>888.0700000000001</v>
      </c>
      <c r="HP453">
        <v>8.80805</v>
      </c>
      <c r="HQ453">
        <v>101.13</v>
      </c>
      <c r="HR453">
        <v>101.046</v>
      </c>
    </row>
    <row r="454" spans="1:226">
      <c r="A454">
        <v>438</v>
      </c>
      <c r="B454">
        <v>1679432896</v>
      </c>
      <c r="C454">
        <v>10982.90000009537</v>
      </c>
      <c r="D454" t="s">
        <v>1237</v>
      </c>
      <c r="E454" t="s">
        <v>1238</v>
      </c>
      <c r="F454">
        <v>5</v>
      </c>
      <c r="G454" t="s">
        <v>1132</v>
      </c>
      <c r="H454" t="s">
        <v>354</v>
      </c>
      <c r="I454">
        <v>1679432888.214286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885.5918737156467</v>
      </c>
      <c r="AK454">
        <v>863.790163636364</v>
      </c>
      <c r="AL454">
        <v>3.368984991251792</v>
      </c>
      <c r="AM454">
        <v>64.8747271085409</v>
      </c>
      <c r="AN454">
        <f>(AP454 - AO454 + BO454*1E3/(8.314*(BQ454+273.15)) * AR454/BN454 * AQ454) * BN454/(100*BB454) * 1000/(1000 - AP454)</f>
        <v>0</v>
      </c>
      <c r="AO454">
        <v>8.714854488607489</v>
      </c>
      <c r="AP454">
        <v>9.347798681318688</v>
      </c>
      <c r="AQ454">
        <v>-0.0002321145717105608</v>
      </c>
      <c r="AR454">
        <v>95.18165394641026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2.18</v>
      </c>
      <c r="BC454">
        <v>0.5</v>
      </c>
      <c r="BD454" t="s">
        <v>355</v>
      </c>
      <c r="BE454">
        <v>2</v>
      </c>
      <c r="BF454" t="b">
        <v>1</v>
      </c>
      <c r="BG454">
        <v>1679432888.214286</v>
      </c>
      <c r="BH454">
        <v>831.3615</v>
      </c>
      <c r="BI454">
        <v>861.0277857142858</v>
      </c>
      <c r="BJ454">
        <v>9.344118928571429</v>
      </c>
      <c r="BK454">
        <v>8.716215714285715</v>
      </c>
      <c r="BL454">
        <v>835.6020357142859</v>
      </c>
      <c r="BM454">
        <v>9.569519999999999</v>
      </c>
      <c r="BN454">
        <v>500.0525357142857</v>
      </c>
      <c r="BO454">
        <v>89.75015357142857</v>
      </c>
      <c r="BP454">
        <v>0.1000283785714286</v>
      </c>
      <c r="BQ454">
        <v>19.80728214285714</v>
      </c>
      <c r="BR454">
        <v>19.99233214285714</v>
      </c>
      <c r="BS454">
        <v>999.9000000000002</v>
      </c>
      <c r="BT454">
        <v>0</v>
      </c>
      <c r="BU454">
        <v>0</v>
      </c>
      <c r="BV454">
        <v>9992.497499999999</v>
      </c>
      <c r="BW454">
        <v>0</v>
      </c>
      <c r="BX454">
        <v>13.34109642857142</v>
      </c>
      <c r="BY454">
        <v>-29.66635714285715</v>
      </c>
      <c r="BZ454">
        <v>839.2032142857142</v>
      </c>
      <c r="CA454">
        <v>868.5987857142858</v>
      </c>
      <c r="CB454">
        <v>0.6279031785714286</v>
      </c>
      <c r="CC454">
        <v>861.0277857142858</v>
      </c>
      <c r="CD454">
        <v>8.716215714285715</v>
      </c>
      <c r="CE454">
        <v>0.8386360357142857</v>
      </c>
      <c r="CF454">
        <v>0.7822816785714285</v>
      </c>
      <c r="CG454">
        <v>4.378650357142857</v>
      </c>
      <c r="CH454">
        <v>3.389775714285715</v>
      </c>
      <c r="CI454">
        <v>1999.998214285715</v>
      </c>
      <c r="CJ454">
        <v>0.9800019999999999</v>
      </c>
      <c r="CK454">
        <v>0.0199978</v>
      </c>
      <c r="CL454">
        <v>0</v>
      </c>
      <c r="CM454">
        <v>2.318310714285714</v>
      </c>
      <c r="CN454">
        <v>0</v>
      </c>
      <c r="CO454">
        <v>3858.494642857142</v>
      </c>
      <c r="CP454">
        <v>16749.45</v>
      </c>
      <c r="CQ454">
        <v>37.58003571428571</v>
      </c>
      <c r="CR454">
        <v>38.59349999999999</v>
      </c>
      <c r="CS454">
        <v>37.94167857142857</v>
      </c>
      <c r="CT454">
        <v>37.41485714285714</v>
      </c>
      <c r="CU454">
        <v>36.22750000000001</v>
      </c>
      <c r="CV454">
        <v>1959.998214285715</v>
      </c>
      <c r="CW454">
        <v>39.99821428571429</v>
      </c>
      <c r="CX454">
        <v>0</v>
      </c>
      <c r="CY454">
        <v>1679432903.1</v>
      </c>
      <c r="CZ454">
        <v>0</v>
      </c>
      <c r="DA454">
        <v>0</v>
      </c>
      <c r="DB454" t="s">
        <v>356</v>
      </c>
      <c r="DC454">
        <v>1678823626.5</v>
      </c>
      <c r="DD454">
        <v>1678823640.5</v>
      </c>
      <c r="DE454">
        <v>0</v>
      </c>
      <c r="DF454">
        <v>1.239</v>
      </c>
      <c r="DG454">
        <v>0.006</v>
      </c>
      <c r="DH454">
        <v>-2.298</v>
      </c>
      <c r="DI454">
        <v>-0.146</v>
      </c>
      <c r="DJ454">
        <v>420</v>
      </c>
      <c r="DK454">
        <v>21</v>
      </c>
      <c r="DL454">
        <v>0.57</v>
      </c>
      <c r="DM454">
        <v>0.05</v>
      </c>
      <c r="DN454">
        <v>-29.63237804878049</v>
      </c>
      <c r="DO454">
        <v>-0.4844859189136871</v>
      </c>
      <c r="DP454">
        <v>0.09532693810198688</v>
      </c>
      <c r="DQ454">
        <v>0</v>
      </c>
      <c r="DR454">
        <v>0.6342168780487806</v>
      </c>
      <c r="DS454">
        <v>-0.08388494485959669</v>
      </c>
      <c r="DT454">
        <v>0.01976640871584196</v>
      </c>
      <c r="DU454">
        <v>1</v>
      </c>
      <c r="DV454">
        <v>1</v>
      </c>
      <c r="DW454">
        <v>2</v>
      </c>
      <c r="DX454" t="s">
        <v>357</v>
      </c>
      <c r="DY454">
        <v>2.98381</v>
      </c>
      <c r="DZ454">
        <v>2.71558</v>
      </c>
      <c r="EA454">
        <v>0.155431</v>
      </c>
      <c r="EB454">
        <v>0.156878</v>
      </c>
      <c r="EC454">
        <v>0.0542323</v>
      </c>
      <c r="ED454">
        <v>0.0501337</v>
      </c>
      <c r="EE454">
        <v>26876.3</v>
      </c>
      <c r="EF454">
        <v>26920.2</v>
      </c>
      <c r="EG454">
        <v>29571.5</v>
      </c>
      <c r="EH454">
        <v>29525.5</v>
      </c>
      <c r="EI454">
        <v>37075.3</v>
      </c>
      <c r="EJ454">
        <v>37300.2</v>
      </c>
      <c r="EK454">
        <v>41657.3</v>
      </c>
      <c r="EL454">
        <v>42072.9</v>
      </c>
      <c r="EM454">
        <v>1.97897</v>
      </c>
      <c r="EN454">
        <v>1.87415</v>
      </c>
      <c r="EO454">
        <v>0.0211336</v>
      </c>
      <c r="EP454">
        <v>0</v>
      </c>
      <c r="EQ454">
        <v>19.6551</v>
      </c>
      <c r="ER454">
        <v>999.9</v>
      </c>
      <c r="ES454">
        <v>29.9</v>
      </c>
      <c r="ET454">
        <v>30.7</v>
      </c>
      <c r="EU454">
        <v>14.7737</v>
      </c>
      <c r="EV454">
        <v>62.9976</v>
      </c>
      <c r="EW454">
        <v>33.2212</v>
      </c>
      <c r="EX454">
        <v>1</v>
      </c>
      <c r="EY454">
        <v>-0.104169</v>
      </c>
      <c r="EZ454">
        <v>4.3918</v>
      </c>
      <c r="FA454">
        <v>20.2884</v>
      </c>
      <c r="FB454">
        <v>5.22073</v>
      </c>
      <c r="FC454">
        <v>12.0102</v>
      </c>
      <c r="FD454">
        <v>4.98965</v>
      </c>
      <c r="FE454">
        <v>3.28865</v>
      </c>
      <c r="FF454">
        <v>9999</v>
      </c>
      <c r="FG454">
        <v>9999</v>
      </c>
      <c r="FH454">
        <v>9999</v>
      </c>
      <c r="FI454">
        <v>999.9</v>
      </c>
      <c r="FJ454">
        <v>1.8674</v>
      </c>
      <c r="FK454">
        <v>1.86646</v>
      </c>
      <c r="FL454">
        <v>1.86594</v>
      </c>
      <c r="FM454">
        <v>1.86584</v>
      </c>
      <c r="FN454">
        <v>1.86768</v>
      </c>
      <c r="FO454">
        <v>1.87017</v>
      </c>
      <c r="FP454">
        <v>1.86882</v>
      </c>
      <c r="FQ454">
        <v>1.87026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-4.307</v>
      </c>
      <c r="GF454">
        <v>-0.2254</v>
      </c>
      <c r="GG454">
        <v>-1.841240210434717</v>
      </c>
      <c r="GH454">
        <v>-0.003310856085068561</v>
      </c>
      <c r="GI454">
        <v>6.863268723063948E-07</v>
      </c>
      <c r="GJ454">
        <v>-1.919107141366201E-10</v>
      </c>
      <c r="GK454">
        <v>-0.1688837207721138</v>
      </c>
      <c r="GL454">
        <v>-0.01731051475613908</v>
      </c>
      <c r="GM454">
        <v>0.001423790055903263</v>
      </c>
      <c r="GN454">
        <v>-2.424810517790065E-05</v>
      </c>
      <c r="GO454">
        <v>3</v>
      </c>
      <c r="GP454">
        <v>2318</v>
      </c>
      <c r="GQ454">
        <v>1</v>
      </c>
      <c r="GR454">
        <v>25</v>
      </c>
      <c r="GS454">
        <v>10154.5</v>
      </c>
      <c r="GT454">
        <v>10154.3</v>
      </c>
      <c r="GU454">
        <v>1.90186</v>
      </c>
      <c r="GV454">
        <v>2.2168</v>
      </c>
      <c r="GW454">
        <v>1.39648</v>
      </c>
      <c r="GX454">
        <v>2.34619</v>
      </c>
      <c r="GY454">
        <v>1.49536</v>
      </c>
      <c r="GZ454">
        <v>2.45972</v>
      </c>
      <c r="HA454">
        <v>35.4754</v>
      </c>
      <c r="HB454">
        <v>24.0437</v>
      </c>
      <c r="HC454">
        <v>18</v>
      </c>
      <c r="HD454">
        <v>528.934</v>
      </c>
      <c r="HE454">
        <v>419.749</v>
      </c>
      <c r="HF454">
        <v>14.6394</v>
      </c>
      <c r="HG454">
        <v>25.955</v>
      </c>
      <c r="HH454">
        <v>30</v>
      </c>
      <c r="HI454">
        <v>26.036</v>
      </c>
      <c r="HJ454">
        <v>26.0009</v>
      </c>
      <c r="HK454">
        <v>38.1641</v>
      </c>
      <c r="HL454">
        <v>32.8115</v>
      </c>
      <c r="HM454">
        <v>15.3143</v>
      </c>
      <c r="HN454">
        <v>14.6416</v>
      </c>
      <c r="HO454">
        <v>908.105</v>
      </c>
      <c r="HP454">
        <v>8.8127</v>
      </c>
      <c r="HQ454">
        <v>101.13</v>
      </c>
      <c r="HR454">
        <v>101.046</v>
      </c>
    </row>
    <row r="455" spans="1:226">
      <c r="A455">
        <v>439</v>
      </c>
      <c r="B455">
        <v>1679432901</v>
      </c>
      <c r="C455">
        <v>10987.90000009537</v>
      </c>
      <c r="D455" t="s">
        <v>1239</v>
      </c>
      <c r="E455" t="s">
        <v>1240</v>
      </c>
      <c r="F455">
        <v>5</v>
      </c>
      <c r="G455" t="s">
        <v>1132</v>
      </c>
      <c r="H455" t="s">
        <v>354</v>
      </c>
      <c r="I455">
        <v>1679432893.5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901.4717711911262</v>
      </c>
      <c r="AK455">
        <v>880.2531696969694</v>
      </c>
      <c r="AL455">
        <v>3.274393804098878</v>
      </c>
      <c r="AM455">
        <v>64.8747271085409</v>
      </c>
      <c r="AN455">
        <f>(AP455 - AO455 + BO455*1E3/(8.314*(BQ455+273.15)) * AR455/BN455 * AQ455) * BN455/(100*BB455) * 1000/(1000 - AP455)</f>
        <v>0</v>
      </c>
      <c r="AO455">
        <v>8.74427608525218</v>
      </c>
      <c r="AP455">
        <v>9.362322527472532</v>
      </c>
      <c r="AQ455">
        <v>0.0002473429519318215</v>
      </c>
      <c r="AR455">
        <v>95.18165394641026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2.18</v>
      </c>
      <c r="BC455">
        <v>0.5</v>
      </c>
      <c r="BD455" t="s">
        <v>355</v>
      </c>
      <c r="BE455">
        <v>2</v>
      </c>
      <c r="BF455" t="b">
        <v>1</v>
      </c>
      <c r="BG455">
        <v>1679432893.5</v>
      </c>
      <c r="BH455">
        <v>848.9634074074072</v>
      </c>
      <c r="BI455">
        <v>878.4062962962963</v>
      </c>
      <c r="BJ455">
        <v>9.349948518518518</v>
      </c>
      <c r="BK455">
        <v>8.723815185185185</v>
      </c>
      <c r="BL455">
        <v>853.2492222222222</v>
      </c>
      <c r="BM455">
        <v>9.575330740740741</v>
      </c>
      <c r="BN455">
        <v>500.0645555555556</v>
      </c>
      <c r="BO455">
        <v>89.7529148148148</v>
      </c>
      <c r="BP455">
        <v>0.09998156666666667</v>
      </c>
      <c r="BQ455">
        <v>19.80796666666667</v>
      </c>
      <c r="BR455">
        <v>19.99682592592592</v>
      </c>
      <c r="BS455">
        <v>999.9000000000001</v>
      </c>
      <c r="BT455">
        <v>0</v>
      </c>
      <c r="BU455">
        <v>0</v>
      </c>
      <c r="BV455">
        <v>9995.023703703704</v>
      </c>
      <c r="BW455">
        <v>0</v>
      </c>
      <c r="BX455">
        <v>13.34131481481481</v>
      </c>
      <c r="BY455">
        <v>-29.44291481481482</v>
      </c>
      <c r="BZ455">
        <v>856.9761481481482</v>
      </c>
      <c r="CA455">
        <v>886.1371111111112</v>
      </c>
      <c r="CB455">
        <v>0.6261328148148148</v>
      </c>
      <c r="CC455">
        <v>878.4062962962963</v>
      </c>
      <c r="CD455">
        <v>8.723815185185185</v>
      </c>
      <c r="CE455">
        <v>0.8391851111111112</v>
      </c>
      <c r="CF455">
        <v>0.7829878888888887</v>
      </c>
      <c r="CG455">
        <v>4.387990740740741</v>
      </c>
      <c r="CH455">
        <v>3.402532222222222</v>
      </c>
      <c r="CI455">
        <v>2000.025185185185</v>
      </c>
      <c r="CJ455">
        <v>0.9800018888888888</v>
      </c>
      <c r="CK455">
        <v>0.01999791111111111</v>
      </c>
      <c r="CL455">
        <v>0</v>
      </c>
      <c r="CM455">
        <v>2.312055555555556</v>
      </c>
      <c r="CN455">
        <v>0</v>
      </c>
      <c r="CO455">
        <v>3860.452962962963</v>
      </c>
      <c r="CP455">
        <v>16749.68888888889</v>
      </c>
      <c r="CQ455">
        <v>37.53903703703703</v>
      </c>
      <c r="CR455">
        <v>38.55985185185185</v>
      </c>
      <c r="CS455">
        <v>37.90485185185185</v>
      </c>
      <c r="CT455">
        <v>37.39337037037037</v>
      </c>
      <c r="CU455">
        <v>36.20337037037037</v>
      </c>
      <c r="CV455">
        <v>1960.025185185185</v>
      </c>
      <c r="CW455">
        <v>40</v>
      </c>
      <c r="CX455">
        <v>0</v>
      </c>
      <c r="CY455">
        <v>1679432908.5</v>
      </c>
      <c r="CZ455">
        <v>0</v>
      </c>
      <c r="DA455">
        <v>0</v>
      </c>
      <c r="DB455" t="s">
        <v>356</v>
      </c>
      <c r="DC455">
        <v>1678823626.5</v>
      </c>
      <c r="DD455">
        <v>1678823640.5</v>
      </c>
      <c r="DE455">
        <v>0</v>
      </c>
      <c r="DF455">
        <v>1.239</v>
      </c>
      <c r="DG455">
        <v>0.006</v>
      </c>
      <c r="DH455">
        <v>-2.298</v>
      </c>
      <c r="DI455">
        <v>-0.146</v>
      </c>
      <c r="DJ455">
        <v>420</v>
      </c>
      <c r="DK455">
        <v>21</v>
      </c>
      <c r="DL455">
        <v>0.57</v>
      </c>
      <c r="DM455">
        <v>0.05</v>
      </c>
      <c r="DN455">
        <v>-29.518835</v>
      </c>
      <c r="DO455">
        <v>2.174868292682904</v>
      </c>
      <c r="DP455">
        <v>0.2967242899983077</v>
      </c>
      <c r="DQ455">
        <v>0</v>
      </c>
      <c r="DR455">
        <v>0.623752125</v>
      </c>
      <c r="DS455">
        <v>-0.04751154596623071</v>
      </c>
      <c r="DT455">
        <v>0.01574105962473222</v>
      </c>
      <c r="DU455">
        <v>1</v>
      </c>
      <c r="DV455">
        <v>1</v>
      </c>
      <c r="DW455">
        <v>2</v>
      </c>
      <c r="DX455" t="s">
        <v>357</v>
      </c>
      <c r="DY455">
        <v>2.98385</v>
      </c>
      <c r="DZ455">
        <v>2.7157</v>
      </c>
      <c r="EA455">
        <v>0.157355</v>
      </c>
      <c r="EB455">
        <v>0.158708</v>
      </c>
      <c r="EC455">
        <v>0.0542912</v>
      </c>
      <c r="ED455">
        <v>0.050169</v>
      </c>
      <c r="EE455">
        <v>26815.2</v>
      </c>
      <c r="EF455">
        <v>26861.1</v>
      </c>
      <c r="EG455">
        <v>29571.7</v>
      </c>
      <c r="EH455">
        <v>29524.7</v>
      </c>
      <c r="EI455">
        <v>37073</v>
      </c>
      <c r="EJ455">
        <v>37297.9</v>
      </c>
      <c r="EK455">
        <v>41657.3</v>
      </c>
      <c r="EL455">
        <v>42071.9</v>
      </c>
      <c r="EM455">
        <v>1.979</v>
      </c>
      <c r="EN455">
        <v>1.87447</v>
      </c>
      <c r="EO455">
        <v>0.021033</v>
      </c>
      <c r="EP455">
        <v>0</v>
      </c>
      <c r="EQ455">
        <v>19.6551</v>
      </c>
      <c r="ER455">
        <v>999.9</v>
      </c>
      <c r="ES455">
        <v>29.8</v>
      </c>
      <c r="ET455">
        <v>30.7</v>
      </c>
      <c r="EU455">
        <v>14.7243</v>
      </c>
      <c r="EV455">
        <v>62.9476</v>
      </c>
      <c r="EW455">
        <v>33.1971</v>
      </c>
      <c r="EX455">
        <v>1</v>
      </c>
      <c r="EY455">
        <v>-0.104187</v>
      </c>
      <c r="EZ455">
        <v>4.41364</v>
      </c>
      <c r="FA455">
        <v>20.2879</v>
      </c>
      <c r="FB455">
        <v>5.21999</v>
      </c>
      <c r="FC455">
        <v>12.0104</v>
      </c>
      <c r="FD455">
        <v>4.98965</v>
      </c>
      <c r="FE455">
        <v>3.28865</v>
      </c>
      <c r="FF455">
        <v>9999</v>
      </c>
      <c r="FG455">
        <v>9999</v>
      </c>
      <c r="FH455">
        <v>9999</v>
      </c>
      <c r="FI455">
        <v>999.9</v>
      </c>
      <c r="FJ455">
        <v>1.86738</v>
      </c>
      <c r="FK455">
        <v>1.86646</v>
      </c>
      <c r="FL455">
        <v>1.86597</v>
      </c>
      <c r="FM455">
        <v>1.86584</v>
      </c>
      <c r="FN455">
        <v>1.86768</v>
      </c>
      <c r="FO455">
        <v>1.87016</v>
      </c>
      <c r="FP455">
        <v>1.86883</v>
      </c>
      <c r="FQ455">
        <v>1.87026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-4.349</v>
      </c>
      <c r="GF455">
        <v>-0.2253</v>
      </c>
      <c r="GG455">
        <v>-1.841240210434717</v>
      </c>
      <c r="GH455">
        <v>-0.003310856085068561</v>
      </c>
      <c r="GI455">
        <v>6.863268723063948E-07</v>
      </c>
      <c r="GJ455">
        <v>-1.919107141366201E-10</v>
      </c>
      <c r="GK455">
        <v>-0.1688837207721138</v>
      </c>
      <c r="GL455">
        <v>-0.01731051475613908</v>
      </c>
      <c r="GM455">
        <v>0.001423790055903263</v>
      </c>
      <c r="GN455">
        <v>-2.424810517790065E-05</v>
      </c>
      <c r="GO455">
        <v>3</v>
      </c>
      <c r="GP455">
        <v>2318</v>
      </c>
      <c r="GQ455">
        <v>1</v>
      </c>
      <c r="GR455">
        <v>25</v>
      </c>
      <c r="GS455">
        <v>10154.6</v>
      </c>
      <c r="GT455">
        <v>10154.3</v>
      </c>
      <c r="GU455">
        <v>1.93115</v>
      </c>
      <c r="GV455">
        <v>2.2168</v>
      </c>
      <c r="GW455">
        <v>1.39648</v>
      </c>
      <c r="GX455">
        <v>2.34497</v>
      </c>
      <c r="GY455">
        <v>1.49536</v>
      </c>
      <c r="GZ455">
        <v>2.46826</v>
      </c>
      <c r="HA455">
        <v>35.4754</v>
      </c>
      <c r="HB455">
        <v>24.0525</v>
      </c>
      <c r="HC455">
        <v>18</v>
      </c>
      <c r="HD455">
        <v>528.929</v>
      </c>
      <c r="HE455">
        <v>419.923</v>
      </c>
      <c r="HF455">
        <v>14.644</v>
      </c>
      <c r="HG455">
        <v>25.9533</v>
      </c>
      <c r="HH455">
        <v>30</v>
      </c>
      <c r="HI455">
        <v>26.0338</v>
      </c>
      <c r="HJ455">
        <v>25.9989</v>
      </c>
      <c r="HK455">
        <v>38.6912</v>
      </c>
      <c r="HL455">
        <v>32.8115</v>
      </c>
      <c r="HM455">
        <v>14.9357</v>
      </c>
      <c r="HN455">
        <v>14.6422</v>
      </c>
      <c r="HO455">
        <v>921.462</v>
      </c>
      <c r="HP455">
        <v>8.80843</v>
      </c>
      <c r="HQ455">
        <v>101.13</v>
      </c>
      <c r="HR455">
        <v>101.044</v>
      </c>
    </row>
    <row r="456" spans="1:226">
      <c r="A456">
        <v>440</v>
      </c>
      <c r="B456">
        <v>1679432906</v>
      </c>
      <c r="C456">
        <v>10992.90000009537</v>
      </c>
      <c r="D456" t="s">
        <v>1241</v>
      </c>
      <c r="E456" t="s">
        <v>1242</v>
      </c>
      <c r="F456">
        <v>5</v>
      </c>
      <c r="G456" t="s">
        <v>1132</v>
      </c>
      <c r="H456" t="s">
        <v>354</v>
      </c>
      <c r="I456">
        <v>1679432898.214286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917.8593057756344</v>
      </c>
      <c r="AK456">
        <v>896.4746363636363</v>
      </c>
      <c r="AL456">
        <v>3.241207616782144</v>
      </c>
      <c r="AM456">
        <v>64.8747271085409</v>
      </c>
      <c r="AN456">
        <f>(AP456 - AO456 + BO456*1E3/(8.314*(BQ456+273.15)) * AR456/BN456 * AQ456) * BN456/(100*BB456) * 1000/(1000 - AP456)</f>
        <v>0</v>
      </c>
      <c r="AO456">
        <v>8.747949091622059</v>
      </c>
      <c r="AP456">
        <v>9.365984945054956</v>
      </c>
      <c r="AQ456">
        <v>0.0001636547168484014</v>
      </c>
      <c r="AR456">
        <v>95.18165394641026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2.18</v>
      </c>
      <c r="BC456">
        <v>0.5</v>
      </c>
      <c r="BD456" t="s">
        <v>355</v>
      </c>
      <c r="BE456">
        <v>2</v>
      </c>
      <c r="BF456" t="b">
        <v>1</v>
      </c>
      <c r="BG456">
        <v>1679432898.214286</v>
      </c>
      <c r="BH456">
        <v>864.4703571428572</v>
      </c>
      <c r="BI456">
        <v>893.7026785714286</v>
      </c>
      <c r="BJ456">
        <v>9.355176785714287</v>
      </c>
      <c r="BK456">
        <v>8.734545357142858</v>
      </c>
      <c r="BL456">
        <v>868.7958214285712</v>
      </c>
      <c r="BM456">
        <v>9.580541785714287</v>
      </c>
      <c r="BN456">
        <v>500.0614642857144</v>
      </c>
      <c r="BO456">
        <v>89.75417857142858</v>
      </c>
      <c r="BP456">
        <v>0.1000595571428572</v>
      </c>
      <c r="BQ456">
        <v>19.80688928571428</v>
      </c>
      <c r="BR456">
        <v>19.99848928571429</v>
      </c>
      <c r="BS456">
        <v>999.9000000000002</v>
      </c>
      <c r="BT456">
        <v>0</v>
      </c>
      <c r="BU456">
        <v>0</v>
      </c>
      <c r="BV456">
        <v>9991.385357142857</v>
      </c>
      <c r="BW456">
        <v>0</v>
      </c>
      <c r="BX456">
        <v>13.347925</v>
      </c>
      <c r="BY456">
        <v>-29.23231428571428</v>
      </c>
      <c r="BZ456">
        <v>872.634107142857</v>
      </c>
      <c r="CA456">
        <v>901.5776428571428</v>
      </c>
      <c r="CB456">
        <v>0.6206313928571429</v>
      </c>
      <c r="CC456">
        <v>893.7026785714286</v>
      </c>
      <c r="CD456">
        <v>8.734545357142858</v>
      </c>
      <c r="CE456">
        <v>0.8396661785714284</v>
      </c>
      <c r="CF456">
        <v>0.7839619285714285</v>
      </c>
      <c r="CG456">
        <v>4.396168571428572</v>
      </c>
      <c r="CH456">
        <v>3.4201575</v>
      </c>
      <c r="CI456">
        <v>2000.041428571428</v>
      </c>
      <c r="CJ456">
        <v>0.9800016785714286</v>
      </c>
      <c r="CK456">
        <v>0.01999812142857143</v>
      </c>
      <c r="CL456">
        <v>0</v>
      </c>
      <c r="CM456">
        <v>2.293246428571429</v>
      </c>
      <c r="CN456">
        <v>0</v>
      </c>
      <c r="CO456">
        <v>3862.130714285714</v>
      </c>
      <c r="CP456">
        <v>16749.83214285714</v>
      </c>
      <c r="CQ456">
        <v>37.51317857142857</v>
      </c>
      <c r="CR456">
        <v>38.531</v>
      </c>
      <c r="CS456">
        <v>37.87707142857143</v>
      </c>
      <c r="CT456">
        <v>37.36375</v>
      </c>
      <c r="CU456">
        <v>36.16485714285714</v>
      </c>
      <c r="CV456">
        <v>1960.041428571428</v>
      </c>
      <c r="CW456">
        <v>40</v>
      </c>
      <c r="CX456">
        <v>0</v>
      </c>
      <c r="CY456">
        <v>1679432913.3</v>
      </c>
      <c r="CZ456">
        <v>0</v>
      </c>
      <c r="DA456">
        <v>0</v>
      </c>
      <c r="DB456" t="s">
        <v>356</v>
      </c>
      <c r="DC456">
        <v>1678823626.5</v>
      </c>
      <c r="DD456">
        <v>1678823640.5</v>
      </c>
      <c r="DE456">
        <v>0</v>
      </c>
      <c r="DF456">
        <v>1.239</v>
      </c>
      <c r="DG456">
        <v>0.006</v>
      </c>
      <c r="DH456">
        <v>-2.298</v>
      </c>
      <c r="DI456">
        <v>-0.146</v>
      </c>
      <c r="DJ456">
        <v>420</v>
      </c>
      <c r="DK456">
        <v>21</v>
      </c>
      <c r="DL456">
        <v>0.57</v>
      </c>
      <c r="DM456">
        <v>0.05</v>
      </c>
      <c r="DN456">
        <v>-29.36394390243903</v>
      </c>
      <c r="DO456">
        <v>3.084936585365865</v>
      </c>
      <c r="DP456">
        <v>0.3548988004493401</v>
      </c>
      <c r="DQ456">
        <v>0</v>
      </c>
      <c r="DR456">
        <v>0.6265014634146342</v>
      </c>
      <c r="DS456">
        <v>-0.06016647386759596</v>
      </c>
      <c r="DT456">
        <v>0.01623777462089265</v>
      </c>
      <c r="DU456">
        <v>1</v>
      </c>
      <c r="DV456">
        <v>1</v>
      </c>
      <c r="DW456">
        <v>2</v>
      </c>
      <c r="DX456" t="s">
        <v>357</v>
      </c>
      <c r="DY456">
        <v>2.98415</v>
      </c>
      <c r="DZ456">
        <v>2.71558</v>
      </c>
      <c r="EA456">
        <v>0.159239</v>
      </c>
      <c r="EB456">
        <v>0.160582</v>
      </c>
      <c r="EC456">
        <v>0.0542975</v>
      </c>
      <c r="ED456">
        <v>0.0500052</v>
      </c>
      <c r="EE456">
        <v>26755.8</v>
      </c>
      <c r="EF456">
        <v>26801.8</v>
      </c>
      <c r="EG456">
        <v>29572.2</v>
      </c>
      <c r="EH456">
        <v>29525.2</v>
      </c>
      <c r="EI456">
        <v>37073.2</v>
      </c>
      <c r="EJ456">
        <v>37304.8</v>
      </c>
      <c r="EK456">
        <v>41657.8</v>
      </c>
      <c r="EL456">
        <v>42072.3</v>
      </c>
      <c r="EM456">
        <v>1.97945</v>
      </c>
      <c r="EN456">
        <v>1.8745</v>
      </c>
      <c r="EO456">
        <v>0.0202395</v>
      </c>
      <c r="EP456">
        <v>0</v>
      </c>
      <c r="EQ456">
        <v>19.6551</v>
      </c>
      <c r="ER456">
        <v>999.9</v>
      </c>
      <c r="ES456">
        <v>29.8</v>
      </c>
      <c r="ET456">
        <v>30.7</v>
      </c>
      <c r="EU456">
        <v>14.7256</v>
      </c>
      <c r="EV456">
        <v>63.0176</v>
      </c>
      <c r="EW456">
        <v>33.0529</v>
      </c>
      <c r="EX456">
        <v>1</v>
      </c>
      <c r="EY456">
        <v>-0.102848</v>
      </c>
      <c r="EZ456">
        <v>4.80746</v>
      </c>
      <c r="FA456">
        <v>20.2772</v>
      </c>
      <c r="FB456">
        <v>5.22028</v>
      </c>
      <c r="FC456">
        <v>12.0128</v>
      </c>
      <c r="FD456">
        <v>4.9897</v>
      </c>
      <c r="FE456">
        <v>3.28865</v>
      </c>
      <c r="FF456">
        <v>9999</v>
      </c>
      <c r="FG456">
        <v>9999</v>
      </c>
      <c r="FH456">
        <v>9999</v>
      </c>
      <c r="FI456">
        <v>999.9</v>
      </c>
      <c r="FJ456">
        <v>1.86738</v>
      </c>
      <c r="FK456">
        <v>1.86646</v>
      </c>
      <c r="FL456">
        <v>1.86598</v>
      </c>
      <c r="FM456">
        <v>1.86584</v>
      </c>
      <c r="FN456">
        <v>1.86768</v>
      </c>
      <c r="FO456">
        <v>1.87017</v>
      </c>
      <c r="FP456">
        <v>1.86883</v>
      </c>
      <c r="FQ456">
        <v>1.87024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-4.39</v>
      </c>
      <c r="GF456">
        <v>-0.2253</v>
      </c>
      <c r="GG456">
        <v>-1.841240210434717</v>
      </c>
      <c r="GH456">
        <v>-0.003310856085068561</v>
      </c>
      <c r="GI456">
        <v>6.863268723063948E-07</v>
      </c>
      <c r="GJ456">
        <v>-1.919107141366201E-10</v>
      </c>
      <c r="GK456">
        <v>-0.1688837207721138</v>
      </c>
      <c r="GL456">
        <v>-0.01731051475613908</v>
      </c>
      <c r="GM456">
        <v>0.001423790055903263</v>
      </c>
      <c r="GN456">
        <v>-2.424810517790065E-05</v>
      </c>
      <c r="GO456">
        <v>3</v>
      </c>
      <c r="GP456">
        <v>2318</v>
      </c>
      <c r="GQ456">
        <v>1</v>
      </c>
      <c r="GR456">
        <v>25</v>
      </c>
      <c r="GS456">
        <v>10154.7</v>
      </c>
      <c r="GT456">
        <v>10154.4</v>
      </c>
      <c r="GU456">
        <v>1.95801</v>
      </c>
      <c r="GV456">
        <v>2.21558</v>
      </c>
      <c r="GW456">
        <v>1.39648</v>
      </c>
      <c r="GX456">
        <v>2.34741</v>
      </c>
      <c r="GY456">
        <v>1.49536</v>
      </c>
      <c r="GZ456">
        <v>2.40845</v>
      </c>
      <c r="HA456">
        <v>35.4986</v>
      </c>
      <c r="HB456">
        <v>24.0437</v>
      </c>
      <c r="HC456">
        <v>18</v>
      </c>
      <c r="HD456">
        <v>529.206</v>
      </c>
      <c r="HE456">
        <v>419.922</v>
      </c>
      <c r="HF456">
        <v>14.6131</v>
      </c>
      <c r="HG456">
        <v>25.9516</v>
      </c>
      <c r="HH456">
        <v>30.001</v>
      </c>
      <c r="HI456">
        <v>26.0317</v>
      </c>
      <c r="HJ456">
        <v>25.9967</v>
      </c>
      <c r="HK456">
        <v>39.2909</v>
      </c>
      <c r="HL456">
        <v>32.2378</v>
      </c>
      <c r="HM456">
        <v>14.9357</v>
      </c>
      <c r="HN456">
        <v>14.5568</v>
      </c>
      <c r="HO456">
        <v>941.497</v>
      </c>
      <c r="HP456">
        <v>8.815709999999999</v>
      </c>
      <c r="HQ456">
        <v>101.132</v>
      </c>
      <c r="HR456">
        <v>101.045</v>
      </c>
    </row>
    <row r="457" spans="1:226">
      <c r="A457">
        <v>441</v>
      </c>
      <c r="B457">
        <v>1679432911</v>
      </c>
      <c r="C457">
        <v>10997.90000009537</v>
      </c>
      <c r="D457" t="s">
        <v>1243</v>
      </c>
      <c r="E457" t="s">
        <v>1244</v>
      </c>
      <c r="F457">
        <v>5</v>
      </c>
      <c r="G457" t="s">
        <v>1132</v>
      </c>
      <c r="H457" t="s">
        <v>354</v>
      </c>
      <c r="I457">
        <v>1679432903.5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934.7116851461025</v>
      </c>
      <c r="AK457">
        <v>912.9775333333332</v>
      </c>
      <c r="AL457">
        <v>3.307968350665866</v>
      </c>
      <c r="AM457">
        <v>64.8747271085409</v>
      </c>
      <c r="AN457">
        <f>(AP457 - AO457 + BO457*1E3/(8.314*(BQ457+273.15)) * AR457/BN457 * AQ457) * BN457/(100*BB457) * 1000/(1000 - AP457)</f>
        <v>0</v>
      </c>
      <c r="AO457">
        <v>8.708557996057362</v>
      </c>
      <c r="AP457">
        <v>9.353713186813193</v>
      </c>
      <c r="AQ457">
        <v>-0.0001600489322700379</v>
      </c>
      <c r="AR457">
        <v>95.18165394641026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2.18</v>
      </c>
      <c r="BC457">
        <v>0.5</v>
      </c>
      <c r="BD457" t="s">
        <v>355</v>
      </c>
      <c r="BE457">
        <v>2</v>
      </c>
      <c r="BF457" t="b">
        <v>1</v>
      </c>
      <c r="BG457">
        <v>1679432903.5</v>
      </c>
      <c r="BH457">
        <v>881.6911111111112</v>
      </c>
      <c r="BI457">
        <v>910.8798888888888</v>
      </c>
      <c r="BJ457">
        <v>9.35997814814815</v>
      </c>
      <c r="BK457">
        <v>8.73255925925926</v>
      </c>
      <c r="BL457">
        <v>886.0605555555557</v>
      </c>
      <c r="BM457">
        <v>9.585327777777778</v>
      </c>
      <c r="BN457">
        <v>500.0627407407407</v>
      </c>
      <c r="BO457">
        <v>89.7529814814815</v>
      </c>
      <c r="BP457">
        <v>0.09997066296296298</v>
      </c>
      <c r="BQ457">
        <v>19.80677407407407</v>
      </c>
      <c r="BR457">
        <v>19.99768518518519</v>
      </c>
      <c r="BS457">
        <v>999.9000000000001</v>
      </c>
      <c r="BT457">
        <v>0</v>
      </c>
      <c r="BU457">
        <v>0</v>
      </c>
      <c r="BV457">
        <v>10005.60925925926</v>
      </c>
      <c r="BW457">
        <v>0</v>
      </c>
      <c r="BX457">
        <v>13.34897037037037</v>
      </c>
      <c r="BY457">
        <v>-29.18878518518518</v>
      </c>
      <c r="BZ457">
        <v>890.0216666666666</v>
      </c>
      <c r="CA457">
        <v>918.904037037037</v>
      </c>
      <c r="CB457">
        <v>0.6274184814814815</v>
      </c>
      <c r="CC457">
        <v>910.8798888888888</v>
      </c>
      <c r="CD457">
        <v>8.73255925925926</v>
      </c>
      <c r="CE457">
        <v>0.8400859259259259</v>
      </c>
      <c r="CF457">
        <v>0.7837732962962962</v>
      </c>
      <c r="CG457">
        <v>4.403307407407407</v>
      </c>
      <c r="CH457">
        <v>3.416745925925926</v>
      </c>
      <c r="CI457">
        <v>2000.052962962963</v>
      </c>
      <c r="CJ457">
        <v>0.9800012222222221</v>
      </c>
      <c r="CK457">
        <v>0.01999857777777778</v>
      </c>
      <c r="CL457">
        <v>0</v>
      </c>
      <c r="CM457">
        <v>2.286518518518518</v>
      </c>
      <c r="CN457">
        <v>0</v>
      </c>
      <c r="CO457">
        <v>3863.926666666667</v>
      </c>
      <c r="CP457">
        <v>16749.92962962963</v>
      </c>
      <c r="CQ457">
        <v>37.472</v>
      </c>
      <c r="CR457">
        <v>38.50918518518519</v>
      </c>
      <c r="CS457">
        <v>37.84466666666666</v>
      </c>
      <c r="CT457">
        <v>37.34233333333334</v>
      </c>
      <c r="CU457">
        <v>36.14337037037037</v>
      </c>
      <c r="CV457">
        <v>1960.052592592592</v>
      </c>
      <c r="CW457">
        <v>40</v>
      </c>
      <c r="CX457">
        <v>0</v>
      </c>
      <c r="CY457">
        <v>1679432918.1</v>
      </c>
      <c r="CZ457">
        <v>0</v>
      </c>
      <c r="DA457">
        <v>0</v>
      </c>
      <c r="DB457" t="s">
        <v>356</v>
      </c>
      <c r="DC457">
        <v>1678823626.5</v>
      </c>
      <c r="DD457">
        <v>1678823640.5</v>
      </c>
      <c r="DE457">
        <v>0</v>
      </c>
      <c r="DF457">
        <v>1.239</v>
      </c>
      <c r="DG457">
        <v>0.006</v>
      </c>
      <c r="DH457">
        <v>-2.298</v>
      </c>
      <c r="DI457">
        <v>-0.146</v>
      </c>
      <c r="DJ457">
        <v>420</v>
      </c>
      <c r="DK457">
        <v>21</v>
      </c>
      <c r="DL457">
        <v>0.57</v>
      </c>
      <c r="DM457">
        <v>0.05</v>
      </c>
      <c r="DN457">
        <v>-29.30327</v>
      </c>
      <c r="DO457">
        <v>0.6580637898687904</v>
      </c>
      <c r="DP457">
        <v>0.3110900996496029</v>
      </c>
      <c r="DQ457">
        <v>0</v>
      </c>
      <c r="DR457">
        <v>0.626113625</v>
      </c>
      <c r="DS457">
        <v>0.08457997373358336</v>
      </c>
      <c r="DT457">
        <v>0.01544950107396271</v>
      </c>
      <c r="DU457">
        <v>1</v>
      </c>
      <c r="DV457">
        <v>1</v>
      </c>
      <c r="DW457">
        <v>2</v>
      </c>
      <c r="DX457" t="s">
        <v>357</v>
      </c>
      <c r="DY457">
        <v>2.98371</v>
      </c>
      <c r="DZ457">
        <v>2.71566</v>
      </c>
      <c r="EA457">
        <v>0.16114</v>
      </c>
      <c r="EB457">
        <v>0.162477</v>
      </c>
      <c r="EC457">
        <v>0.0542554</v>
      </c>
      <c r="ED457">
        <v>0.0500788</v>
      </c>
      <c r="EE457">
        <v>26695.3</v>
      </c>
      <c r="EF457">
        <v>26741.5</v>
      </c>
      <c r="EG457">
        <v>29572.1</v>
      </c>
      <c r="EH457">
        <v>29525.4</v>
      </c>
      <c r="EI457">
        <v>37075.1</v>
      </c>
      <c r="EJ457">
        <v>37301.9</v>
      </c>
      <c r="EK457">
        <v>41658</v>
      </c>
      <c r="EL457">
        <v>42072.3</v>
      </c>
      <c r="EM457">
        <v>1.9793</v>
      </c>
      <c r="EN457">
        <v>1.87477</v>
      </c>
      <c r="EO457">
        <v>0.0205077</v>
      </c>
      <c r="EP457">
        <v>0</v>
      </c>
      <c r="EQ457">
        <v>19.6555</v>
      </c>
      <c r="ER457">
        <v>999.9</v>
      </c>
      <c r="ES457">
        <v>29.7</v>
      </c>
      <c r="ET457">
        <v>30.7</v>
      </c>
      <c r="EU457">
        <v>14.6752</v>
      </c>
      <c r="EV457">
        <v>63.1176</v>
      </c>
      <c r="EW457">
        <v>33.5697</v>
      </c>
      <c r="EX457">
        <v>1</v>
      </c>
      <c r="EY457">
        <v>-0.102899</v>
      </c>
      <c r="EZ457">
        <v>4.56618</v>
      </c>
      <c r="FA457">
        <v>20.2839</v>
      </c>
      <c r="FB457">
        <v>5.22028</v>
      </c>
      <c r="FC457">
        <v>12.0114</v>
      </c>
      <c r="FD457">
        <v>4.9899</v>
      </c>
      <c r="FE457">
        <v>3.28865</v>
      </c>
      <c r="FF457">
        <v>9999</v>
      </c>
      <c r="FG457">
        <v>9999</v>
      </c>
      <c r="FH457">
        <v>9999</v>
      </c>
      <c r="FI457">
        <v>999.9</v>
      </c>
      <c r="FJ457">
        <v>1.86739</v>
      </c>
      <c r="FK457">
        <v>1.86646</v>
      </c>
      <c r="FL457">
        <v>1.86597</v>
      </c>
      <c r="FM457">
        <v>1.86584</v>
      </c>
      <c r="FN457">
        <v>1.86768</v>
      </c>
      <c r="FO457">
        <v>1.87017</v>
      </c>
      <c r="FP457">
        <v>1.86882</v>
      </c>
      <c r="FQ457">
        <v>1.87024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-4.432</v>
      </c>
      <c r="GF457">
        <v>-0.2254</v>
      </c>
      <c r="GG457">
        <v>-1.841240210434717</v>
      </c>
      <c r="GH457">
        <v>-0.003310856085068561</v>
      </c>
      <c r="GI457">
        <v>6.863268723063948E-07</v>
      </c>
      <c r="GJ457">
        <v>-1.919107141366201E-10</v>
      </c>
      <c r="GK457">
        <v>-0.1688837207721138</v>
      </c>
      <c r="GL457">
        <v>-0.01731051475613908</v>
      </c>
      <c r="GM457">
        <v>0.001423790055903263</v>
      </c>
      <c r="GN457">
        <v>-2.424810517790065E-05</v>
      </c>
      <c r="GO457">
        <v>3</v>
      </c>
      <c r="GP457">
        <v>2318</v>
      </c>
      <c r="GQ457">
        <v>1</v>
      </c>
      <c r="GR457">
        <v>25</v>
      </c>
      <c r="GS457">
        <v>10154.7</v>
      </c>
      <c r="GT457">
        <v>10154.5</v>
      </c>
      <c r="GU457">
        <v>1.9873</v>
      </c>
      <c r="GV457">
        <v>2.20703</v>
      </c>
      <c r="GW457">
        <v>1.39648</v>
      </c>
      <c r="GX457">
        <v>2.34497</v>
      </c>
      <c r="GY457">
        <v>1.49536</v>
      </c>
      <c r="GZ457">
        <v>2.52686</v>
      </c>
      <c r="HA457">
        <v>35.4986</v>
      </c>
      <c r="HB457">
        <v>24.0525</v>
      </c>
      <c r="HC457">
        <v>18</v>
      </c>
      <c r="HD457">
        <v>529.088</v>
      </c>
      <c r="HE457">
        <v>420.065</v>
      </c>
      <c r="HF457">
        <v>14.5651</v>
      </c>
      <c r="HG457">
        <v>25.9494</v>
      </c>
      <c r="HH457">
        <v>30.0001</v>
      </c>
      <c r="HI457">
        <v>26.0295</v>
      </c>
      <c r="HJ457">
        <v>25.9945</v>
      </c>
      <c r="HK457">
        <v>39.8236</v>
      </c>
      <c r="HL457">
        <v>32.2378</v>
      </c>
      <c r="HM457">
        <v>14.9357</v>
      </c>
      <c r="HN457">
        <v>14.5762</v>
      </c>
      <c r="HO457">
        <v>954.86</v>
      </c>
      <c r="HP457">
        <v>8.82288</v>
      </c>
      <c r="HQ457">
        <v>101.132</v>
      </c>
      <c r="HR457">
        <v>101.045</v>
      </c>
    </row>
    <row r="458" spans="1:226">
      <c r="A458">
        <v>442</v>
      </c>
      <c r="B458">
        <v>1679432916</v>
      </c>
      <c r="C458">
        <v>11002.90000009537</v>
      </c>
      <c r="D458" t="s">
        <v>1245</v>
      </c>
      <c r="E458" t="s">
        <v>1246</v>
      </c>
      <c r="F458">
        <v>5</v>
      </c>
      <c r="G458" t="s">
        <v>1132</v>
      </c>
      <c r="H458" t="s">
        <v>354</v>
      </c>
      <c r="I458">
        <v>1679432908.214286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951.5003797322184</v>
      </c>
      <c r="AK458">
        <v>929.744509090909</v>
      </c>
      <c r="AL458">
        <v>3.367057413426898</v>
      </c>
      <c r="AM458">
        <v>64.8747271085409</v>
      </c>
      <c r="AN458">
        <f>(AP458 - AO458 + BO458*1E3/(8.314*(BQ458+273.15)) * AR458/BN458 * AQ458) * BN458/(100*BB458) * 1000/(1000 - AP458)</f>
        <v>0</v>
      </c>
      <c r="AO458">
        <v>8.73155706657251</v>
      </c>
      <c r="AP458">
        <v>9.357173076923081</v>
      </c>
      <c r="AQ458">
        <v>-1.19483953071459E-05</v>
      </c>
      <c r="AR458">
        <v>95.18165394641026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2.18</v>
      </c>
      <c r="BC458">
        <v>0.5</v>
      </c>
      <c r="BD458" t="s">
        <v>355</v>
      </c>
      <c r="BE458">
        <v>2</v>
      </c>
      <c r="BF458" t="b">
        <v>1</v>
      </c>
      <c r="BG458">
        <v>1679432908.214286</v>
      </c>
      <c r="BH458">
        <v>897.0414285714286</v>
      </c>
      <c r="BI458">
        <v>926.4794642857142</v>
      </c>
      <c r="BJ458">
        <v>9.359784642857141</v>
      </c>
      <c r="BK458">
        <v>8.730414642857143</v>
      </c>
      <c r="BL458">
        <v>901.45</v>
      </c>
      <c r="BM458">
        <v>9.585135000000003</v>
      </c>
      <c r="BN458">
        <v>500.0583214285714</v>
      </c>
      <c r="BO458">
        <v>89.75118214285715</v>
      </c>
      <c r="BP458">
        <v>0.0999899857142857</v>
      </c>
      <c r="BQ458">
        <v>19.80430714285714</v>
      </c>
      <c r="BR458">
        <v>19.99156071428572</v>
      </c>
      <c r="BS458">
        <v>999.9000000000002</v>
      </c>
      <c r="BT458">
        <v>0</v>
      </c>
      <c r="BU458">
        <v>0</v>
      </c>
      <c r="BV458">
        <v>10007.30607142857</v>
      </c>
      <c r="BW458">
        <v>0</v>
      </c>
      <c r="BX458">
        <v>13.34351071428571</v>
      </c>
      <c r="BY458">
        <v>-29.43806071428571</v>
      </c>
      <c r="BZ458">
        <v>905.51675</v>
      </c>
      <c r="CA458">
        <v>934.6392142857142</v>
      </c>
      <c r="CB458">
        <v>0.6293692142857142</v>
      </c>
      <c r="CC458">
        <v>926.4794642857142</v>
      </c>
      <c r="CD458">
        <v>8.730414642857143</v>
      </c>
      <c r="CE458">
        <v>0.8400516785714284</v>
      </c>
      <c r="CF458">
        <v>0.7835650357142855</v>
      </c>
      <c r="CG458">
        <v>4.402725</v>
      </c>
      <c r="CH458">
        <v>3.412987499999999</v>
      </c>
      <c r="CI458">
        <v>2000.034642857143</v>
      </c>
      <c r="CJ458">
        <v>0.9800006071428571</v>
      </c>
      <c r="CK458">
        <v>0.01999919285714286</v>
      </c>
      <c r="CL458">
        <v>0</v>
      </c>
      <c r="CM458">
        <v>2.275035714285714</v>
      </c>
      <c r="CN458">
        <v>0</v>
      </c>
      <c r="CO458">
        <v>3865.108214285714</v>
      </c>
      <c r="CP458">
        <v>16749.76071428572</v>
      </c>
      <c r="CQ458">
        <v>37.44610714285714</v>
      </c>
      <c r="CR458">
        <v>38.47974999999999</v>
      </c>
      <c r="CS458">
        <v>37.81885714285714</v>
      </c>
      <c r="CT458">
        <v>37.32324999999999</v>
      </c>
      <c r="CU458">
        <v>36.11825</v>
      </c>
      <c r="CV458">
        <v>1960.033928571428</v>
      </c>
      <c r="CW458">
        <v>40.00035714285714</v>
      </c>
      <c r="CX458">
        <v>0</v>
      </c>
      <c r="CY458">
        <v>1679432923.5</v>
      </c>
      <c r="CZ458">
        <v>0</v>
      </c>
      <c r="DA458">
        <v>0</v>
      </c>
      <c r="DB458" t="s">
        <v>356</v>
      </c>
      <c r="DC458">
        <v>1678823626.5</v>
      </c>
      <c r="DD458">
        <v>1678823640.5</v>
      </c>
      <c r="DE458">
        <v>0</v>
      </c>
      <c r="DF458">
        <v>1.239</v>
      </c>
      <c r="DG458">
        <v>0.006</v>
      </c>
      <c r="DH458">
        <v>-2.298</v>
      </c>
      <c r="DI458">
        <v>-0.146</v>
      </c>
      <c r="DJ458">
        <v>420</v>
      </c>
      <c r="DK458">
        <v>21</v>
      </c>
      <c r="DL458">
        <v>0.57</v>
      </c>
      <c r="DM458">
        <v>0.05</v>
      </c>
      <c r="DN458">
        <v>-29.33274634146341</v>
      </c>
      <c r="DO458">
        <v>-2.924427177700325</v>
      </c>
      <c r="DP458">
        <v>0.3420202269710764</v>
      </c>
      <c r="DQ458">
        <v>0</v>
      </c>
      <c r="DR458">
        <v>0.6246119512195122</v>
      </c>
      <c r="DS458">
        <v>0.04795837630662034</v>
      </c>
      <c r="DT458">
        <v>0.0151220747898177</v>
      </c>
      <c r="DU458">
        <v>1</v>
      </c>
      <c r="DV458">
        <v>1</v>
      </c>
      <c r="DW458">
        <v>2</v>
      </c>
      <c r="DX458" t="s">
        <v>357</v>
      </c>
      <c r="DY458">
        <v>2.98394</v>
      </c>
      <c r="DZ458">
        <v>2.71571</v>
      </c>
      <c r="EA458">
        <v>0.163058</v>
      </c>
      <c r="EB458">
        <v>0.16439</v>
      </c>
      <c r="EC458">
        <v>0.054273</v>
      </c>
      <c r="ED458">
        <v>0.0502008</v>
      </c>
      <c r="EE458">
        <v>26635</v>
      </c>
      <c r="EF458">
        <v>26680.5</v>
      </c>
      <c r="EG458">
        <v>29572.8</v>
      </c>
      <c r="EH458">
        <v>29525.5</v>
      </c>
      <c r="EI458">
        <v>37075.3</v>
      </c>
      <c r="EJ458">
        <v>37297.3</v>
      </c>
      <c r="EK458">
        <v>41659</v>
      </c>
      <c r="EL458">
        <v>42072.4</v>
      </c>
      <c r="EM458">
        <v>1.97917</v>
      </c>
      <c r="EN458">
        <v>1.87437</v>
      </c>
      <c r="EO458">
        <v>0.0198632</v>
      </c>
      <c r="EP458">
        <v>0</v>
      </c>
      <c r="EQ458">
        <v>19.6551</v>
      </c>
      <c r="ER458">
        <v>999.9</v>
      </c>
      <c r="ES458">
        <v>29.7</v>
      </c>
      <c r="ET458">
        <v>30.7</v>
      </c>
      <c r="EU458">
        <v>14.6744</v>
      </c>
      <c r="EV458">
        <v>63.0376</v>
      </c>
      <c r="EW458">
        <v>33.3894</v>
      </c>
      <c r="EX458">
        <v>1</v>
      </c>
      <c r="EY458">
        <v>-0.103704</v>
      </c>
      <c r="EZ458">
        <v>4.49637</v>
      </c>
      <c r="FA458">
        <v>20.2859</v>
      </c>
      <c r="FB458">
        <v>5.22028</v>
      </c>
      <c r="FC458">
        <v>12.0123</v>
      </c>
      <c r="FD458">
        <v>4.9898</v>
      </c>
      <c r="FE458">
        <v>3.2885</v>
      </c>
      <c r="FF458">
        <v>9999</v>
      </c>
      <c r="FG458">
        <v>9999</v>
      </c>
      <c r="FH458">
        <v>9999</v>
      </c>
      <c r="FI458">
        <v>999.9</v>
      </c>
      <c r="FJ458">
        <v>1.86739</v>
      </c>
      <c r="FK458">
        <v>1.86646</v>
      </c>
      <c r="FL458">
        <v>1.86598</v>
      </c>
      <c r="FM458">
        <v>1.86584</v>
      </c>
      <c r="FN458">
        <v>1.86768</v>
      </c>
      <c r="FO458">
        <v>1.87018</v>
      </c>
      <c r="FP458">
        <v>1.86885</v>
      </c>
      <c r="FQ458">
        <v>1.87026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-4.474</v>
      </c>
      <c r="GF458">
        <v>-0.2254</v>
      </c>
      <c r="GG458">
        <v>-1.841240210434717</v>
      </c>
      <c r="GH458">
        <v>-0.003310856085068561</v>
      </c>
      <c r="GI458">
        <v>6.863268723063948E-07</v>
      </c>
      <c r="GJ458">
        <v>-1.919107141366201E-10</v>
      </c>
      <c r="GK458">
        <v>-0.1688837207721138</v>
      </c>
      <c r="GL458">
        <v>-0.01731051475613908</v>
      </c>
      <c r="GM458">
        <v>0.001423790055903263</v>
      </c>
      <c r="GN458">
        <v>-2.424810517790065E-05</v>
      </c>
      <c r="GO458">
        <v>3</v>
      </c>
      <c r="GP458">
        <v>2318</v>
      </c>
      <c r="GQ458">
        <v>1</v>
      </c>
      <c r="GR458">
        <v>25</v>
      </c>
      <c r="GS458">
        <v>10154.8</v>
      </c>
      <c r="GT458">
        <v>10154.6</v>
      </c>
      <c r="GU458">
        <v>2.01416</v>
      </c>
      <c r="GV458">
        <v>2.21191</v>
      </c>
      <c r="GW458">
        <v>1.39648</v>
      </c>
      <c r="GX458">
        <v>2.34741</v>
      </c>
      <c r="GY458">
        <v>1.49536</v>
      </c>
      <c r="GZ458">
        <v>2.51221</v>
      </c>
      <c r="HA458">
        <v>35.4986</v>
      </c>
      <c r="HB458">
        <v>24.0525</v>
      </c>
      <c r="HC458">
        <v>18</v>
      </c>
      <c r="HD458">
        <v>528.991</v>
      </c>
      <c r="HE458">
        <v>419.821</v>
      </c>
      <c r="HF458">
        <v>14.5676</v>
      </c>
      <c r="HG458">
        <v>25.9473</v>
      </c>
      <c r="HH458">
        <v>29.9999</v>
      </c>
      <c r="HI458">
        <v>26.0279</v>
      </c>
      <c r="HJ458">
        <v>25.9929</v>
      </c>
      <c r="HK458">
        <v>40.4096</v>
      </c>
      <c r="HL458">
        <v>31.9469</v>
      </c>
      <c r="HM458">
        <v>14.9357</v>
      </c>
      <c r="HN458">
        <v>14.5811</v>
      </c>
      <c r="HO458">
        <v>974.99</v>
      </c>
      <c r="HP458">
        <v>8.82441</v>
      </c>
      <c r="HQ458">
        <v>101.134</v>
      </c>
      <c r="HR458">
        <v>101.046</v>
      </c>
    </row>
    <row r="459" spans="1:226">
      <c r="A459">
        <v>443</v>
      </c>
      <c r="B459">
        <v>1679432921</v>
      </c>
      <c r="C459">
        <v>11007.90000009537</v>
      </c>
      <c r="D459" t="s">
        <v>1247</v>
      </c>
      <c r="E459" t="s">
        <v>1248</v>
      </c>
      <c r="F459">
        <v>5</v>
      </c>
      <c r="G459" t="s">
        <v>1132</v>
      </c>
      <c r="H459" t="s">
        <v>354</v>
      </c>
      <c r="I459">
        <v>1679432913.5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968.5857814154942</v>
      </c>
      <c r="AK459">
        <v>946.6223212121216</v>
      </c>
      <c r="AL459">
        <v>3.371576836683606</v>
      </c>
      <c r="AM459">
        <v>64.8747271085409</v>
      </c>
      <c r="AN459">
        <f>(AP459 - AO459 + BO459*1E3/(8.314*(BQ459+273.15)) * AR459/BN459 * AQ459) * BN459/(100*BB459) * 1000/(1000 - AP459)</f>
        <v>0</v>
      </c>
      <c r="AO459">
        <v>8.764451464845417</v>
      </c>
      <c r="AP459">
        <v>9.373222857142858</v>
      </c>
      <c r="AQ459">
        <v>8.665447540765469E-05</v>
      </c>
      <c r="AR459">
        <v>95.18165394641026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2.18</v>
      </c>
      <c r="BC459">
        <v>0.5</v>
      </c>
      <c r="BD459" t="s">
        <v>355</v>
      </c>
      <c r="BE459">
        <v>2</v>
      </c>
      <c r="BF459" t="b">
        <v>1</v>
      </c>
      <c r="BG459">
        <v>1679432913.5</v>
      </c>
      <c r="BH459">
        <v>914.4400000000001</v>
      </c>
      <c r="BI459">
        <v>944.1839629629629</v>
      </c>
      <c r="BJ459">
        <v>9.359789629629629</v>
      </c>
      <c r="BK459">
        <v>8.742210740740742</v>
      </c>
      <c r="BL459">
        <v>918.8929259259261</v>
      </c>
      <c r="BM459">
        <v>9.585140740740739</v>
      </c>
      <c r="BN459">
        <v>500.0621111111112</v>
      </c>
      <c r="BO459">
        <v>89.75052592592591</v>
      </c>
      <c r="BP459">
        <v>0.09998545555555555</v>
      </c>
      <c r="BQ459">
        <v>19.80293703703703</v>
      </c>
      <c r="BR459">
        <v>19.98723333333333</v>
      </c>
      <c r="BS459">
        <v>999.9000000000001</v>
      </c>
      <c r="BT459">
        <v>0</v>
      </c>
      <c r="BU459">
        <v>0</v>
      </c>
      <c r="BV459">
        <v>10011.83740740741</v>
      </c>
      <c r="BW459">
        <v>0</v>
      </c>
      <c r="BX459">
        <v>13.33207037037037</v>
      </c>
      <c r="BY459">
        <v>-29.74398518518519</v>
      </c>
      <c r="BZ459">
        <v>923.0797777777778</v>
      </c>
      <c r="CA459">
        <v>952.5112962962962</v>
      </c>
      <c r="CB459">
        <v>0.6175784074074073</v>
      </c>
      <c r="CC459">
        <v>944.1839629629629</v>
      </c>
      <c r="CD459">
        <v>8.742210740740742</v>
      </c>
      <c r="CE459">
        <v>0.8400460740740741</v>
      </c>
      <c r="CF459">
        <v>0.7846180740740741</v>
      </c>
      <c r="CG459">
        <v>4.402628888888889</v>
      </c>
      <c r="CH459">
        <v>3.431974444444444</v>
      </c>
      <c r="CI459">
        <v>2000.024444444444</v>
      </c>
      <c r="CJ459">
        <v>0.98</v>
      </c>
      <c r="CK459">
        <v>0.0199998</v>
      </c>
      <c r="CL459">
        <v>0</v>
      </c>
      <c r="CM459">
        <v>2.275170370370371</v>
      </c>
      <c r="CN459">
        <v>0</v>
      </c>
      <c r="CO459">
        <v>3866.211851851852</v>
      </c>
      <c r="CP459">
        <v>16749.66296296296</v>
      </c>
      <c r="CQ459">
        <v>37.40944444444444</v>
      </c>
      <c r="CR459">
        <v>38.458</v>
      </c>
      <c r="CS459">
        <v>37.78444444444444</v>
      </c>
      <c r="CT459">
        <v>37.30051851851852</v>
      </c>
      <c r="CU459">
        <v>36.097</v>
      </c>
      <c r="CV459">
        <v>1960.022962962963</v>
      </c>
      <c r="CW459">
        <v>40.00111111111111</v>
      </c>
      <c r="CX459">
        <v>0</v>
      </c>
      <c r="CY459">
        <v>1679432928.3</v>
      </c>
      <c r="CZ459">
        <v>0</v>
      </c>
      <c r="DA459">
        <v>0</v>
      </c>
      <c r="DB459" t="s">
        <v>356</v>
      </c>
      <c r="DC459">
        <v>1678823626.5</v>
      </c>
      <c r="DD459">
        <v>1678823640.5</v>
      </c>
      <c r="DE459">
        <v>0</v>
      </c>
      <c r="DF459">
        <v>1.239</v>
      </c>
      <c r="DG459">
        <v>0.006</v>
      </c>
      <c r="DH459">
        <v>-2.298</v>
      </c>
      <c r="DI459">
        <v>-0.146</v>
      </c>
      <c r="DJ459">
        <v>420</v>
      </c>
      <c r="DK459">
        <v>21</v>
      </c>
      <c r="DL459">
        <v>0.57</v>
      </c>
      <c r="DM459">
        <v>0.05</v>
      </c>
      <c r="DN459">
        <v>-29.49397317073171</v>
      </c>
      <c r="DO459">
        <v>-3.67352195121955</v>
      </c>
      <c r="DP459">
        <v>0.3754565084906574</v>
      </c>
      <c r="DQ459">
        <v>0</v>
      </c>
      <c r="DR459">
        <v>0.6217453902439024</v>
      </c>
      <c r="DS459">
        <v>-0.1036541811846678</v>
      </c>
      <c r="DT459">
        <v>0.01891448462754824</v>
      </c>
      <c r="DU459">
        <v>0</v>
      </c>
      <c r="DV459">
        <v>0</v>
      </c>
      <c r="DW459">
        <v>2</v>
      </c>
      <c r="DX459" t="s">
        <v>381</v>
      </c>
      <c r="DY459">
        <v>2.984</v>
      </c>
      <c r="DZ459">
        <v>2.71546</v>
      </c>
      <c r="EA459">
        <v>0.164962</v>
      </c>
      <c r="EB459">
        <v>0.166247</v>
      </c>
      <c r="EC459">
        <v>0.0543432</v>
      </c>
      <c r="ED459">
        <v>0.0502823</v>
      </c>
      <c r="EE459">
        <v>26573.7</v>
      </c>
      <c r="EF459">
        <v>26621.9</v>
      </c>
      <c r="EG459">
        <v>29572.1</v>
      </c>
      <c r="EH459">
        <v>29526.1</v>
      </c>
      <c r="EI459">
        <v>37071.4</v>
      </c>
      <c r="EJ459">
        <v>37294.9</v>
      </c>
      <c r="EK459">
        <v>41657.7</v>
      </c>
      <c r="EL459">
        <v>42073.3</v>
      </c>
      <c r="EM459">
        <v>1.97945</v>
      </c>
      <c r="EN459">
        <v>1.8744</v>
      </c>
      <c r="EO459">
        <v>0.019934</v>
      </c>
      <c r="EP459">
        <v>0</v>
      </c>
      <c r="EQ459">
        <v>19.6551</v>
      </c>
      <c r="ER459">
        <v>999.9</v>
      </c>
      <c r="ES459">
        <v>29.7</v>
      </c>
      <c r="ET459">
        <v>30.7</v>
      </c>
      <c r="EU459">
        <v>14.6751</v>
      </c>
      <c r="EV459">
        <v>63.0176</v>
      </c>
      <c r="EW459">
        <v>33.0168</v>
      </c>
      <c r="EX459">
        <v>1</v>
      </c>
      <c r="EY459">
        <v>-0.104215</v>
      </c>
      <c r="EZ459">
        <v>4.42874</v>
      </c>
      <c r="FA459">
        <v>20.2877</v>
      </c>
      <c r="FB459">
        <v>5.22028</v>
      </c>
      <c r="FC459">
        <v>12.0122</v>
      </c>
      <c r="FD459">
        <v>4.98985</v>
      </c>
      <c r="FE459">
        <v>3.28865</v>
      </c>
      <c r="FF459">
        <v>9999</v>
      </c>
      <c r="FG459">
        <v>9999</v>
      </c>
      <c r="FH459">
        <v>9999</v>
      </c>
      <c r="FI459">
        <v>999.9</v>
      </c>
      <c r="FJ459">
        <v>1.86739</v>
      </c>
      <c r="FK459">
        <v>1.86646</v>
      </c>
      <c r="FL459">
        <v>1.86598</v>
      </c>
      <c r="FM459">
        <v>1.86585</v>
      </c>
      <c r="FN459">
        <v>1.86768</v>
      </c>
      <c r="FO459">
        <v>1.87018</v>
      </c>
      <c r="FP459">
        <v>1.86886</v>
      </c>
      <c r="FQ459">
        <v>1.87024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-4.516</v>
      </c>
      <c r="GF459">
        <v>-0.2253</v>
      </c>
      <c r="GG459">
        <v>-1.841240210434717</v>
      </c>
      <c r="GH459">
        <v>-0.003310856085068561</v>
      </c>
      <c r="GI459">
        <v>6.863268723063948E-07</v>
      </c>
      <c r="GJ459">
        <v>-1.919107141366201E-10</v>
      </c>
      <c r="GK459">
        <v>-0.1688837207721138</v>
      </c>
      <c r="GL459">
        <v>-0.01731051475613908</v>
      </c>
      <c r="GM459">
        <v>0.001423790055903263</v>
      </c>
      <c r="GN459">
        <v>-2.424810517790065E-05</v>
      </c>
      <c r="GO459">
        <v>3</v>
      </c>
      <c r="GP459">
        <v>2318</v>
      </c>
      <c r="GQ459">
        <v>1</v>
      </c>
      <c r="GR459">
        <v>25</v>
      </c>
      <c r="GS459">
        <v>10154.9</v>
      </c>
      <c r="GT459">
        <v>10154.7</v>
      </c>
      <c r="GU459">
        <v>2.04346</v>
      </c>
      <c r="GV459">
        <v>2.21558</v>
      </c>
      <c r="GW459">
        <v>1.39648</v>
      </c>
      <c r="GX459">
        <v>2.34863</v>
      </c>
      <c r="GY459">
        <v>1.49536</v>
      </c>
      <c r="GZ459">
        <v>2.40723</v>
      </c>
      <c r="HA459">
        <v>35.4754</v>
      </c>
      <c r="HB459">
        <v>24.0437</v>
      </c>
      <c r="HC459">
        <v>18</v>
      </c>
      <c r="HD459">
        <v>529.154</v>
      </c>
      <c r="HE459">
        <v>419.819</v>
      </c>
      <c r="HF459">
        <v>14.5761</v>
      </c>
      <c r="HG459">
        <v>25.9457</v>
      </c>
      <c r="HH459">
        <v>29.9995</v>
      </c>
      <c r="HI459">
        <v>26.0257</v>
      </c>
      <c r="HJ459">
        <v>25.9907</v>
      </c>
      <c r="HK459">
        <v>40.9515</v>
      </c>
      <c r="HL459">
        <v>31.9469</v>
      </c>
      <c r="HM459">
        <v>14.5613</v>
      </c>
      <c r="HN459">
        <v>14.5906</v>
      </c>
      <c r="HO459">
        <v>988.675</v>
      </c>
      <c r="HP459">
        <v>8.817</v>
      </c>
      <c r="HQ459">
        <v>101.131</v>
      </c>
      <c r="HR459">
        <v>101.048</v>
      </c>
    </row>
    <row r="460" spans="1:226">
      <c r="A460">
        <v>444</v>
      </c>
      <c r="B460">
        <v>1679432926</v>
      </c>
      <c r="C460">
        <v>11012.90000009537</v>
      </c>
      <c r="D460" t="s">
        <v>1249</v>
      </c>
      <c r="E460" t="s">
        <v>1250</v>
      </c>
      <c r="F460">
        <v>5</v>
      </c>
      <c r="G460" t="s">
        <v>1132</v>
      </c>
      <c r="H460" t="s">
        <v>354</v>
      </c>
      <c r="I460">
        <v>1679432918.214286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985.5414128476294</v>
      </c>
      <c r="AK460">
        <v>963.4783151515152</v>
      </c>
      <c r="AL460">
        <v>3.384932779377592</v>
      </c>
      <c r="AM460">
        <v>64.8747271085409</v>
      </c>
      <c r="AN460">
        <f>(AP460 - AO460 + BO460*1E3/(8.314*(BQ460+273.15)) * AR460/BN460 * AQ460) * BN460/(100*BB460) * 1000/(1000 - AP460)</f>
        <v>0</v>
      </c>
      <c r="AO460">
        <v>8.765873492944101</v>
      </c>
      <c r="AP460">
        <v>9.375850659340662</v>
      </c>
      <c r="AQ460">
        <v>0.0001602310692087696</v>
      </c>
      <c r="AR460">
        <v>95.18165394641026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2.18</v>
      </c>
      <c r="BC460">
        <v>0.5</v>
      </c>
      <c r="BD460" t="s">
        <v>355</v>
      </c>
      <c r="BE460">
        <v>2</v>
      </c>
      <c r="BF460" t="b">
        <v>1</v>
      </c>
      <c r="BG460">
        <v>1679432918.214286</v>
      </c>
      <c r="BH460">
        <v>930.1044642857142</v>
      </c>
      <c r="BI460">
        <v>960.0190357142857</v>
      </c>
      <c r="BJ460">
        <v>9.365824999999999</v>
      </c>
      <c r="BK460">
        <v>8.752036785714285</v>
      </c>
      <c r="BL460">
        <v>934.5972142857142</v>
      </c>
      <c r="BM460">
        <v>9.591156071428571</v>
      </c>
      <c r="BN460">
        <v>500.0591428571428</v>
      </c>
      <c r="BO460">
        <v>89.75127142857141</v>
      </c>
      <c r="BP460">
        <v>0.1000184428571429</v>
      </c>
      <c r="BQ460">
        <v>19.79926785714286</v>
      </c>
      <c r="BR460">
        <v>19.98668928571428</v>
      </c>
      <c r="BS460">
        <v>999.9000000000002</v>
      </c>
      <c r="BT460">
        <v>0</v>
      </c>
      <c r="BU460">
        <v>0</v>
      </c>
      <c r="BV460">
        <v>9997.768214285714</v>
      </c>
      <c r="BW460">
        <v>0</v>
      </c>
      <c r="BX460">
        <v>13.32365357142857</v>
      </c>
      <c r="BY460">
        <v>-29.91462857142857</v>
      </c>
      <c r="BZ460">
        <v>938.898107142857</v>
      </c>
      <c r="CA460">
        <v>968.4954642857144</v>
      </c>
      <c r="CB460">
        <v>0.6137885714285714</v>
      </c>
      <c r="CC460">
        <v>960.0190357142857</v>
      </c>
      <c r="CD460">
        <v>8.752036785714285</v>
      </c>
      <c r="CE460">
        <v>0.8405947857142857</v>
      </c>
      <c r="CF460">
        <v>0.7855063571428572</v>
      </c>
      <c r="CG460">
        <v>4.411945</v>
      </c>
      <c r="CH460">
        <v>3.448023571428571</v>
      </c>
      <c r="CI460">
        <v>2000.007142857143</v>
      </c>
      <c r="CJ460">
        <v>0.9799996428571427</v>
      </c>
      <c r="CK460">
        <v>0.02000015714285714</v>
      </c>
      <c r="CL460">
        <v>0</v>
      </c>
      <c r="CM460">
        <v>2.328178571428571</v>
      </c>
      <c r="CN460">
        <v>0</v>
      </c>
      <c r="CO460">
        <v>3866.961071428571</v>
      </c>
      <c r="CP460">
        <v>16749.51785714286</v>
      </c>
      <c r="CQ460">
        <v>37.3905</v>
      </c>
      <c r="CR460">
        <v>38.43924999999999</v>
      </c>
      <c r="CS460">
        <v>37.75425</v>
      </c>
      <c r="CT460">
        <v>37.281</v>
      </c>
      <c r="CU460">
        <v>36.07553571428571</v>
      </c>
      <c r="CV460">
        <v>1960.005714285714</v>
      </c>
      <c r="CW460">
        <v>40.00142857142857</v>
      </c>
      <c r="CX460">
        <v>0</v>
      </c>
      <c r="CY460">
        <v>1679432933.1</v>
      </c>
      <c r="CZ460">
        <v>0</v>
      </c>
      <c r="DA460">
        <v>0</v>
      </c>
      <c r="DB460" t="s">
        <v>356</v>
      </c>
      <c r="DC460">
        <v>1678823626.5</v>
      </c>
      <c r="DD460">
        <v>1678823640.5</v>
      </c>
      <c r="DE460">
        <v>0</v>
      </c>
      <c r="DF460">
        <v>1.239</v>
      </c>
      <c r="DG460">
        <v>0.006</v>
      </c>
      <c r="DH460">
        <v>-2.298</v>
      </c>
      <c r="DI460">
        <v>-0.146</v>
      </c>
      <c r="DJ460">
        <v>420</v>
      </c>
      <c r="DK460">
        <v>21</v>
      </c>
      <c r="DL460">
        <v>0.57</v>
      </c>
      <c r="DM460">
        <v>0.05</v>
      </c>
      <c r="DN460">
        <v>-29.80713414634146</v>
      </c>
      <c r="DO460">
        <v>-2.346503832752671</v>
      </c>
      <c r="DP460">
        <v>0.2449349118217925</v>
      </c>
      <c r="DQ460">
        <v>0</v>
      </c>
      <c r="DR460">
        <v>0.621262</v>
      </c>
      <c r="DS460">
        <v>-0.09144681533101137</v>
      </c>
      <c r="DT460">
        <v>0.02051470370603343</v>
      </c>
      <c r="DU460">
        <v>1</v>
      </c>
      <c r="DV460">
        <v>1</v>
      </c>
      <c r="DW460">
        <v>2</v>
      </c>
      <c r="DX460" t="s">
        <v>357</v>
      </c>
      <c r="DY460">
        <v>2.98372</v>
      </c>
      <c r="DZ460">
        <v>2.71559</v>
      </c>
      <c r="EA460">
        <v>0.166861</v>
      </c>
      <c r="EB460">
        <v>0.168116</v>
      </c>
      <c r="EC460">
        <v>0.0543457</v>
      </c>
      <c r="ED460">
        <v>0.050082</v>
      </c>
      <c r="EE460">
        <v>26514</v>
      </c>
      <c r="EF460">
        <v>26562.1</v>
      </c>
      <c r="EG460">
        <v>29572.8</v>
      </c>
      <c r="EH460">
        <v>29526</v>
      </c>
      <c r="EI460">
        <v>37072.2</v>
      </c>
      <c r="EJ460">
        <v>37302.8</v>
      </c>
      <c r="EK460">
        <v>41658.6</v>
      </c>
      <c r="EL460">
        <v>42073.2</v>
      </c>
      <c r="EM460">
        <v>1.9788</v>
      </c>
      <c r="EN460">
        <v>1.87468</v>
      </c>
      <c r="EO460">
        <v>0.0199527</v>
      </c>
      <c r="EP460">
        <v>0</v>
      </c>
      <c r="EQ460">
        <v>19.6551</v>
      </c>
      <c r="ER460">
        <v>999.9</v>
      </c>
      <c r="ES460">
        <v>29.6</v>
      </c>
      <c r="ET460">
        <v>30.7</v>
      </c>
      <c r="EU460">
        <v>14.6252</v>
      </c>
      <c r="EV460">
        <v>62.6076</v>
      </c>
      <c r="EW460">
        <v>33.2131</v>
      </c>
      <c r="EX460">
        <v>1</v>
      </c>
      <c r="EY460">
        <v>-0.104751</v>
      </c>
      <c r="EZ460">
        <v>4.38421</v>
      </c>
      <c r="FA460">
        <v>20.2887</v>
      </c>
      <c r="FB460">
        <v>5.21969</v>
      </c>
      <c r="FC460">
        <v>12.0129</v>
      </c>
      <c r="FD460">
        <v>4.9898</v>
      </c>
      <c r="FE460">
        <v>3.2885</v>
      </c>
      <c r="FF460">
        <v>9999</v>
      </c>
      <c r="FG460">
        <v>9999</v>
      </c>
      <c r="FH460">
        <v>9999</v>
      </c>
      <c r="FI460">
        <v>999.9</v>
      </c>
      <c r="FJ460">
        <v>1.86739</v>
      </c>
      <c r="FK460">
        <v>1.86646</v>
      </c>
      <c r="FL460">
        <v>1.86596</v>
      </c>
      <c r="FM460">
        <v>1.86584</v>
      </c>
      <c r="FN460">
        <v>1.86768</v>
      </c>
      <c r="FO460">
        <v>1.87016</v>
      </c>
      <c r="FP460">
        <v>1.86887</v>
      </c>
      <c r="FQ460">
        <v>1.87024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-4.558</v>
      </c>
      <c r="GF460">
        <v>-0.2253</v>
      </c>
      <c r="GG460">
        <v>-1.841240210434717</v>
      </c>
      <c r="GH460">
        <v>-0.003310856085068561</v>
      </c>
      <c r="GI460">
        <v>6.863268723063948E-07</v>
      </c>
      <c r="GJ460">
        <v>-1.919107141366201E-10</v>
      </c>
      <c r="GK460">
        <v>-0.1688837207721138</v>
      </c>
      <c r="GL460">
        <v>-0.01731051475613908</v>
      </c>
      <c r="GM460">
        <v>0.001423790055903263</v>
      </c>
      <c r="GN460">
        <v>-2.424810517790065E-05</v>
      </c>
      <c r="GO460">
        <v>3</v>
      </c>
      <c r="GP460">
        <v>2318</v>
      </c>
      <c r="GQ460">
        <v>1</v>
      </c>
      <c r="GR460">
        <v>25</v>
      </c>
      <c r="GS460">
        <v>10155</v>
      </c>
      <c r="GT460">
        <v>10154.8</v>
      </c>
      <c r="GU460">
        <v>2.07031</v>
      </c>
      <c r="GV460">
        <v>2.21191</v>
      </c>
      <c r="GW460">
        <v>1.39771</v>
      </c>
      <c r="GX460">
        <v>2.34619</v>
      </c>
      <c r="GY460">
        <v>1.49536</v>
      </c>
      <c r="GZ460">
        <v>2.41089</v>
      </c>
      <c r="HA460">
        <v>35.4754</v>
      </c>
      <c r="HB460">
        <v>24.035</v>
      </c>
      <c r="HC460">
        <v>18</v>
      </c>
      <c r="HD460">
        <v>528.708</v>
      </c>
      <c r="HE460">
        <v>419.963</v>
      </c>
      <c r="HF460">
        <v>14.5916</v>
      </c>
      <c r="HG460">
        <v>25.9446</v>
      </c>
      <c r="HH460">
        <v>29.9996</v>
      </c>
      <c r="HI460">
        <v>26.0241</v>
      </c>
      <c r="HJ460">
        <v>25.9886</v>
      </c>
      <c r="HK460">
        <v>41.5481</v>
      </c>
      <c r="HL460">
        <v>31.6595</v>
      </c>
      <c r="HM460">
        <v>14.5613</v>
      </c>
      <c r="HN460">
        <v>14.6031</v>
      </c>
      <c r="HO460">
        <v>1008.73</v>
      </c>
      <c r="HP460">
        <v>8.818659999999999</v>
      </c>
      <c r="HQ460">
        <v>101.134</v>
      </c>
      <c r="HR460">
        <v>101.047</v>
      </c>
    </row>
    <row r="461" spans="1:226">
      <c r="A461">
        <v>445</v>
      </c>
      <c r="B461">
        <v>1679432931</v>
      </c>
      <c r="C461">
        <v>11017.90000009537</v>
      </c>
      <c r="D461" t="s">
        <v>1251</v>
      </c>
      <c r="E461" t="s">
        <v>1252</v>
      </c>
      <c r="F461">
        <v>5</v>
      </c>
      <c r="G461" t="s">
        <v>1132</v>
      </c>
      <c r="H461" t="s">
        <v>354</v>
      </c>
      <c r="I461">
        <v>1679432923.5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1002.501831405879</v>
      </c>
      <c r="AK461">
        <v>980.4420363636364</v>
      </c>
      <c r="AL461">
        <v>3.382181845759368</v>
      </c>
      <c r="AM461">
        <v>64.8747271085409</v>
      </c>
      <c r="AN461">
        <f>(AP461 - AO461 + BO461*1E3/(8.314*(BQ461+273.15)) * AR461/BN461 * AQ461) * BN461/(100*BB461) * 1000/(1000 - AP461)</f>
        <v>0</v>
      </c>
      <c r="AO461">
        <v>8.728541620864062</v>
      </c>
      <c r="AP461">
        <v>9.366485934065942</v>
      </c>
      <c r="AQ461">
        <v>-9.813123285929807E-05</v>
      </c>
      <c r="AR461">
        <v>95.18165394641026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2.18</v>
      </c>
      <c r="BC461">
        <v>0.5</v>
      </c>
      <c r="BD461" t="s">
        <v>355</v>
      </c>
      <c r="BE461">
        <v>2</v>
      </c>
      <c r="BF461" t="b">
        <v>1</v>
      </c>
      <c r="BG461">
        <v>1679432923.5</v>
      </c>
      <c r="BH461">
        <v>947.7890370370371</v>
      </c>
      <c r="BI461">
        <v>977.8311481481479</v>
      </c>
      <c r="BJ461">
        <v>9.370847407407407</v>
      </c>
      <c r="BK461">
        <v>8.75211074074074</v>
      </c>
      <c r="BL461">
        <v>952.3267407407408</v>
      </c>
      <c r="BM461">
        <v>9.596161481481479</v>
      </c>
      <c r="BN461">
        <v>500.0648888888889</v>
      </c>
      <c r="BO461">
        <v>89.75253333333332</v>
      </c>
      <c r="BP461">
        <v>0.1000397333333333</v>
      </c>
      <c r="BQ461">
        <v>19.7971</v>
      </c>
      <c r="BR461">
        <v>19.98693333333334</v>
      </c>
      <c r="BS461">
        <v>999.9000000000001</v>
      </c>
      <c r="BT461">
        <v>0</v>
      </c>
      <c r="BU461">
        <v>0</v>
      </c>
      <c r="BV461">
        <v>9989.350740740741</v>
      </c>
      <c r="BW461">
        <v>0</v>
      </c>
      <c r="BX461">
        <v>13.3212</v>
      </c>
      <c r="BY461">
        <v>-30.04200370370371</v>
      </c>
      <c r="BZ461">
        <v>956.7547037037036</v>
      </c>
      <c r="CA461">
        <v>986.4644074074073</v>
      </c>
      <c r="CB461">
        <v>0.6187370740740741</v>
      </c>
      <c r="CC461">
        <v>977.8311481481479</v>
      </c>
      <c r="CD461">
        <v>8.75211074074074</v>
      </c>
      <c r="CE461">
        <v>0.8410573703703703</v>
      </c>
      <c r="CF461">
        <v>0.7855240370370372</v>
      </c>
      <c r="CG461">
        <v>4.419802962962963</v>
      </c>
      <c r="CH461">
        <v>3.448341481481481</v>
      </c>
      <c r="CI461">
        <v>2000.030740740741</v>
      </c>
      <c r="CJ461">
        <v>0.9799995555555554</v>
      </c>
      <c r="CK461">
        <v>0.02000024444444445</v>
      </c>
      <c r="CL461">
        <v>0</v>
      </c>
      <c r="CM461">
        <v>2.317692592592592</v>
      </c>
      <c r="CN461">
        <v>0</v>
      </c>
      <c r="CO461">
        <v>3868.204444444444</v>
      </c>
      <c r="CP461">
        <v>16749.71851851852</v>
      </c>
      <c r="CQ461">
        <v>37.35400000000001</v>
      </c>
      <c r="CR461">
        <v>38.41633333333333</v>
      </c>
      <c r="CS461">
        <v>37.71733333333333</v>
      </c>
      <c r="CT461">
        <v>37.25451851851852</v>
      </c>
      <c r="CU461">
        <v>36.03903703703703</v>
      </c>
      <c r="CV461">
        <v>1960.029259259259</v>
      </c>
      <c r="CW461">
        <v>40.00148148148148</v>
      </c>
      <c r="CX461">
        <v>0</v>
      </c>
      <c r="CY461">
        <v>1679432938.5</v>
      </c>
      <c r="CZ461">
        <v>0</v>
      </c>
      <c r="DA461">
        <v>0</v>
      </c>
      <c r="DB461" t="s">
        <v>356</v>
      </c>
      <c r="DC461">
        <v>1678823626.5</v>
      </c>
      <c r="DD461">
        <v>1678823640.5</v>
      </c>
      <c r="DE461">
        <v>0</v>
      </c>
      <c r="DF461">
        <v>1.239</v>
      </c>
      <c r="DG461">
        <v>0.006</v>
      </c>
      <c r="DH461">
        <v>-2.298</v>
      </c>
      <c r="DI461">
        <v>-0.146</v>
      </c>
      <c r="DJ461">
        <v>420</v>
      </c>
      <c r="DK461">
        <v>21</v>
      </c>
      <c r="DL461">
        <v>0.57</v>
      </c>
      <c r="DM461">
        <v>0.05</v>
      </c>
      <c r="DN461">
        <v>-29.93239024390244</v>
      </c>
      <c r="DO461">
        <v>-1.619797212543572</v>
      </c>
      <c r="DP461">
        <v>0.1798360565122906</v>
      </c>
      <c r="DQ461">
        <v>0</v>
      </c>
      <c r="DR461">
        <v>0.6191823658536585</v>
      </c>
      <c r="DS461">
        <v>0.0669300418118472</v>
      </c>
      <c r="DT461">
        <v>0.01808885533969183</v>
      </c>
      <c r="DU461">
        <v>1</v>
      </c>
      <c r="DV461">
        <v>1</v>
      </c>
      <c r="DW461">
        <v>2</v>
      </c>
      <c r="DX461" t="s">
        <v>357</v>
      </c>
      <c r="DY461">
        <v>2.98374</v>
      </c>
      <c r="DZ461">
        <v>2.71553</v>
      </c>
      <c r="EA461">
        <v>0.168747</v>
      </c>
      <c r="EB461">
        <v>0.169971</v>
      </c>
      <c r="EC461">
        <v>0.0543097</v>
      </c>
      <c r="ED461">
        <v>0.05016</v>
      </c>
      <c r="EE461">
        <v>26454.1</v>
      </c>
      <c r="EF461">
        <v>26503.1</v>
      </c>
      <c r="EG461">
        <v>29572.9</v>
      </c>
      <c r="EH461">
        <v>29526.2</v>
      </c>
      <c r="EI461">
        <v>37073.9</v>
      </c>
      <c r="EJ461">
        <v>37299.9</v>
      </c>
      <c r="EK461">
        <v>41658.9</v>
      </c>
      <c r="EL461">
        <v>42073.5</v>
      </c>
      <c r="EM461">
        <v>1.97922</v>
      </c>
      <c r="EN461">
        <v>1.8748</v>
      </c>
      <c r="EO461">
        <v>0.0203848</v>
      </c>
      <c r="EP461">
        <v>0</v>
      </c>
      <c r="EQ461">
        <v>19.6551</v>
      </c>
      <c r="ER461">
        <v>999.9</v>
      </c>
      <c r="ES461">
        <v>29.5</v>
      </c>
      <c r="ET461">
        <v>30.7</v>
      </c>
      <c r="EU461">
        <v>14.5755</v>
      </c>
      <c r="EV461">
        <v>63.0676</v>
      </c>
      <c r="EW461">
        <v>33.1611</v>
      </c>
      <c r="EX461">
        <v>1</v>
      </c>
      <c r="EY461">
        <v>-0.104962</v>
      </c>
      <c r="EZ461">
        <v>4.38639</v>
      </c>
      <c r="FA461">
        <v>20.2885</v>
      </c>
      <c r="FB461">
        <v>5.21939</v>
      </c>
      <c r="FC461">
        <v>12.0125</v>
      </c>
      <c r="FD461">
        <v>4.98955</v>
      </c>
      <c r="FE461">
        <v>3.2885</v>
      </c>
      <c r="FF461">
        <v>9999</v>
      </c>
      <c r="FG461">
        <v>9999</v>
      </c>
      <c r="FH461">
        <v>9999</v>
      </c>
      <c r="FI461">
        <v>999.9</v>
      </c>
      <c r="FJ461">
        <v>1.86738</v>
      </c>
      <c r="FK461">
        <v>1.86646</v>
      </c>
      <c r="FL461">
        <v>1.86598</v>
      </c>
      <c r="FM461">
        <v>1.86584</v>
      </c>
      <c r="FN461">
        <v>1.86768</v>
      </c>
      <c r="FO461">
        <v>1.87019</v>
      </c>
      <c r="FP461">
        <v>1.86888</v>
      </c>
      <c r="FQ461">
        <v>1.87025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-4.601</v>
      </c>
      <c r="GF461">
        <v>-0.2253</v>
      </c>
      <c r="GG461">
        <v>-1.841240210434717</v>
      </c>
      <c r="GH461">
        <v>-0.003310856085068561</v>
      </c>
      <c r="GI461">
        <v>6.863268723063948E-07</v>
      </c>
      <c r="GJ461">
        <v>-1.919107141366201E-10</v>
      </c>
      <c r="GK461">
        <v>-0.1688837207721138</v>
      </c>
      <c r="GL461">
        <v>-0.01731051475613908</v>
      </c>
      <c r="GM461">
        <v>0.001423790055903263</v>
      </c>
      <c r="GN461">
        <v>-2.424810517790065E-05</v>
      </c>
      <c r="GO461">
        <v>3</v>
      </c>
      <c r="GP461">
        <v>2318</v>
      </c>
      <c r="GQ461">
        <v>1</v>
      </c>
      <c r="GR461">
        <v>25</v>
      </c>
      <c r="GS461">
        <v>10155.1</v>
      </c>
      <c r="GT461">
        <v>10154.8</v>
      </c>
      <c r="GU461">
        <v>2.09961</v>
      </c>
      <c r="GV461">
        <v>2.21313</v>
      </c>
      <c r="GW461">
        <v>1.39771</v>
      </c>
      <c r="GX461">
        <v>2.34741</v>
      </c>
      <c r="GY461">
        <v>1.49536</v>
      </c>
      <c r="GZ461">
        <v>2.38281</v>
      </c>
      <c r="HA461">
        <v>35.4754</v>
      </c>
      <c r="HB461">
        <v>24.0437</v>
      </c>
      <c r="HC461">
        <v>18</v>
      </c>
      <c r="HD461">
        <v>528.9690000000001</v>
      </c>
      <c r="HE461">
        <v>420.018</v>
      </c>
      <c r="HF461">
        <v>14.6063</v>
      </c>
      <c r="HG461">
        <v>25.9424</v>
      </c>
      <c r="HH461">
        <v>29.9998</v>
      </c>
      <c r="HI461">
        <v>26.0219</v>
      </c>
      <c r="HJ461">
        <v>25.9864</v>
      </c>
      <c r="HK461">
        <v>42.0695</v>
      </c>
      <c r="HL461">
        <v>31.3694</v>
      </c>
      <c r="HM461">
        <v>14.5613</v>
      </c>
      <c r="HN461">
        <v>14.6107</v>
      </c>
      <c r="HO461">
        <v>1022.09</v>
      </c>
      <c r="HP461">
        <v>8.824590000000001</v>
      </c>
      <c r="HQ461">
        <v>101.134</v>
      </c>
      <c r="HR461">
        <v>101.048</v>
      </c>
    </row>
    <row r="462" spans="1:226">
      <c r="A462">
        <v>446</v>
      </c>
      <c r="B462">
        <v>1679432936</v>
      </c>
      <c r="C462">
        <v>11022.90000009537</v>
      </c>
      <c r="D462" t="s">
        <v>1253</v>
      </c>
      <c r="E462" t="s">
        <v>1254</v>
      </c>
      <c r="F462">
        <v>5</v>
      </c>
      <c r="G462" t="s">
        <v>1132</v>
      </c>
      <c r="H462" t="s">
        <v>354</v>
      </c>
      <c r="I462">
        <v>1679432928.214286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1019.510457584154</v>
      </c>
      <c r="AK462">
        <v>997.4116787878785</v>
      </c>
      <c r="AL462">
        <v>3.378231438377286</v>
      </c>
      <c r="AM462">
        <v>64.8747271085409</v>
      </c>
      <c r="AN462">
        <f>(AP462 - AO462 + BO462*1E3/(8.314*(BQ462+273.15)) * AR462/BN462 * AQ462) * BN462/(100*BB462) * 1000/(1000 - AP462)</f>
        <v>0</v>
      </c>
      <c r="AO462">
        <v>8.746763816958</v>
      </c>
      <c r="AP462">
        <v>9.369358351648353</v>
      </c>
      <c r="AQ462">
        <v>-2.420411503829741E-05</v>
      </c>
      <c r="AR462">
        <v>95.18165394641026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2.18</v>
      </c>
      <c r="BC462">
        <v>0.5</v>
      </c>
      <c r="BD462" t="s">
        <v>355</v>
      </c>
      <c r="BE462">
        <v>2</v>
      </c>
      <c r="BF462" t="b">
        <v>1</v>
      </c>
      <c r="BG462">
        <v>1679432928.214286</v>
      </c>
      <c r="BH462">
        <v>963.6005714285714</v>
      </c>
      <c r="BI462">
        <v>993.6957857142859</v>
      </c>
      <c r="BJ462">
        <v>9.37142392857143</v>
      </c>
      <c r="BK462">
        <v>8.746897857142857</v>
      </c>
      <c r="BL462">
        <v>968.1781071428574</v>
      </c>
      <c r="BM462">
        <v>9.596734999999999</v>
      </c>
      <c r="BN462">
        <v>500.0598214285715</v>
      </c>
      <c r="BO462">
        <v>89.75286071428573</v>
      </c>
      <c r="BP462">
        <v>0.09994820000000001</v>
      </c>
      <c r="BQ462">
        <v>19.7959</v>
      </c>
      <c r="BR462">
        <v>19.99083928571429</v>
      </c>
      <c r="BS462">
        <v>999.9000000000002</v>
      </c>
      <c r="BT462">
        <v>0</v>
      </c>
      <c r="BU462">
        <v>0</v>
      </c>
      <c r="BV462">
        <v>9996.36214285714</v>
      </c>
      <c r="BW462">
        <v>0</v>
      </c>
      <c r="BX462">
        <v>13.3212</v>
      </c>
      <c r="BY462">
        <v>-30.09520714285714</v>
      </c>
      <c r="BZ462">
        <v>972.7162499999998</v>
      </c>
      <c r="CA462">
        <v>1002.463714285714</v>
      </c>
      <c r="CB462">
        <v>0.6245262142857142</v>
      </c>
      <c r="CC462">
        <v>993.6957857142859</v>
      </c>
      <c r="CD462">
        <v>8.746897857142857</v>
      </c>
      <c r="CE462">
        <v>0.8411121428571428</v>
      </c>
      <c r="CF462">
        <v>0.7850590000000001</v>
      </c>
      <c r="CG462">
        <v>4.420733928571429</v>
      </c>
      <c r="CH462">
        <v>3.439965714285715</v>
      </c>
      <c r="CI462">
        <v>2000.029285714286</v>
      </c>
      <c r="CJ462">
        <v>0.9799993214285713</v>
      </c>
      <c r="CK462">
        <v>0.02000047857142858</v>
      </c>
      <c r="CL462">
        <v>0</v>
      </c>
      <c r="CM462">
        <v>2.283335714285714</v>
      </c>
      <c r="CN462">
        <v>0</v>
      </c>
      <c r="CO462">
        <v>3869.398928571429</v>
      </c>
      <c r="CP462">
        <v>16749.70714285714</v>
      </c>
      <c r="CQ462">
        <v>37.3345</v>
      </c>
      <c r="CR462">
        <v>38.39714285714285</v>
      </c>
      <c r="CS462">
        <v>37.69824999999999</v>
      </c>
      <c r="CT462">
        <v>37.22525</v>
      </c>
      <c r="CU462">
        <v>36.01992857142857</v>
      </c>
      <c r="CV462">
        <v>1960.028214285714</v>
      </c>
      <c r="CW462">
        <v>40.00107142857143</v>
      </c>
      <c r="CX462">
        <v>0</v>
      </c>
      <c r="CY462">
        <v>1679432943.3</v>
      </c>
      <c r="CZ462">
        <v>0</v>
      </c>
      <c r="DA462">
        <v>0</v>
      </c>
      <c r="DB462" t="s">
        <v>356</v>
      </c>
      <c r="DC462">
        <v>1678823626.5</v>
      </c>
      <c r="DD462">
        <v>1678823640.5</v>
      </c>
      <c r="DE462">
        <v>0</v>
      </c>
      <c r="DF462">
        <v>1.239</v>
      </c>
      <c r="DG462">
        <v>0.006</v>
      </c>
      <c r="DH462">
        <v>-2.298</v>
      </c>
      <c r="DI462">
        <v>-0.146</v>
      </c>
      <c r="DJ462">
        <v>420</v>
      </c>
      <c r="DK462">
        <v>21</v>
      </c>
      <c r="DL462">
        <v>0.57</v>
      </c>
      <c r="DM462">
        <v>0.05</v>
      </c>
      <c r="DN462">
        <v>-30.05773749999999</v>
      </c>
      <c r="DO462">
        <v>-0.7060581613508189</v>
      </c>
      <c r="DP462">
        <v>0.1085295090919976</v>
      </c>
      <c r="DQ462">
        <v>0</v>
      </c>
      <c r="DR462">
        <v>0.617624825</v>
      </c>
      <c r="DS462">
        <v>0.08968337335834947</v>
      </c>
      <c r="DT462">
        <v>0.01804377191150384</v>
      </c>
      <c r="DU462">
        <v>1</v>
      </c>
      <c r="DV462">
        <v>1</v>
      </c>
      <c r="DW462">
        <v>2</v>
      </c>
      <c r="DX462" t="s">
        <v>357</v>
      </c>
      <c r="DY462">
        <v>2.98411</v>
      </c>
      <c r="DZ462">
        <v>2.71576</v>
      </c>
      <c r="EA462">
        <v>0.17061</v>
      </c>
      <c r="EB462">
        <v>0.171769</v>
      </c>
      <c r="EC462">
        <v>0.0543258</v>
      </c>
      <c r="ED462">
        <v>0.0502825</v>
      </c>
      <c r="EE462">
        <v>26395</v>
      </c>
      <c r="EF462">
        <v>26445.9</v>
      </c>
      <c r="EG462">
        <v>29573.1</v>
      </c>
      <c r="EH462">
        <v>29526.4</v>
      </c>
      <c r="EI462">
        <v>37073.7</v>
      </c>
      <c r="EJ462">
        <v>37295.5</v>
      </c>
      <c r="EK462">
        <v>41659.4</v>
      </c>
      <c r="EL462">
        <v>42073.8</v>
      </c>
      <c r="EM462">
        <v>1.97908</v>
      </c>
      <c r="EN462">
        <v>1.87472</v>
      </c>
      <c r="EO462">
        <v>0.0206009</v>
      </c>
      <c r="EP462">
        <v>0</v>
      </c>
      <c r="EQ462">
        <v>19.654</v>
      </c>
      <c r="ER462">
        <v>999.9</v>
      </c>
      <c r="ES462">
        <v>29.5</v>
      </c>
      <c r="ET462">
        <v>30.7</v>
      </c>
      <c r="EU462">
        <v>14.5762</v>
      </c>
      <c r="EV462">
        <v>62.9576</v>
      </c>
      <c r="EW462">
        <v>33.0288</v>
      </c>
      <c r="EX462">
        <v>1</v>
      </c>
      <c r="EY462">
        <v>-0.105</v>
      </c>
      <c r="EZ462">
        <v>4.39481</v>
      </c>
      <c r="FA462">
        <v>20.2882</v>
      </c>
      <c r="FB462">
        <v>5.22014</v>
      </c>
      <c r="FC462">
        <v>12.0132</v>
      </c>
      <c r="FD462">
        <v>4.98975</v>
      </c>
      <c r="FE462">
        <v>3.28845</v>
      </c>
      <c r="FF462">
        <v>9999</v>
      </c>
      <c r="FG462">
        <v>9999</v>
      </c>
      <c r="FH462">
        <v>9999</v>
      </c>
      <c r="FI462">
        <v>999.9</v>
      </c>
      <c r="FJ462">
        <v>1.86738</v>
      </c>
      <c r="FK462">
        <v>1.86646</v>
      </c>
      <c r="FL462">
        <v>1.86597</v>
      </c>
      <c r="FM462">
        <v>1.86585</v>
      </c>
      <c r="FN462">
        <v>1.86769</v>
      </c>
      <c r="FO462">
        <v>1.87019</v>
      </c>
      <c r="FP462">
        <v>1.86885</v>
      </c>
      <c r="FQ462">
        <v>1.87026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-4.643</v>
      </c>
      <c r="GF462">
        <v>-0.2253</v>
      </c>
      <c r="GG462">
        <v>-1.841240210434717</v>
      </c>
      <c r="GH462">
        <v>-0.003310856085068561</v>
      </c>
      <c r="GI462">
        <v>6.863268723063948E-07</v>
      </c>
      <c r="GJ462">
        <v>-1.919107141366201E-10</v>
      </c>
      <c r="GK462">
        <v>-0.1688837207721138</v>
      </c>
      <c r="GL462">
        <v>-0.01731051475613908</v>
      </c>
      <c r="GM462">
        <v>0.001423790055903263</v>
      </c>
      <c r="GN462">
        <v>-2.424810517790065E-05</v>
      </c>
      <c r="GO462">
        <v>3</v>
      </c>
      <c r="GP462">
        <v>2318</v>
      </c>
      <c r="GQ462">
        <v>1</v>
      </c>
      <c r="GR462">
        <v>25</v>
      </c>
      <c r="GS462">
        <v>10155.2</v>
      </c>
      <c r="GT462">
        <v>10154.9</v>
      </c>
      <c r="GU462">
        <v>2.12646</v>
      </c>
      <c r="GV462">
        <v>2.2168</v>
      </c>
      <c r="GW462">
        <v>1.39648</v>
      </c>
      <c r="GX462">
        <v>2.34619</v>
      </c>
      <c r="GY462">
        <v>1.49536</v>
      </c>
      <c r="GZ462">
        <v>2.4353</v>
      </c>
      <c r="HA462">
        <v>35.4754</v>
      </c>
      <c r="HB462">
        <v>24.0437</v>
      </c>
      <c r="HC462">
        <v>18</v>
      </c>
      <c r="HD462">
        <v>528.85</v>
      </c>
      <c r="HE462">
        <v>419.964</v>
      </c>
      <c r="HF462">
        <v>14.6156</v>
      </c>
      <c r="HG462">
        <v>25.9407</v>
      </c>
      <c r="HH462">
        <v>29.9998</v>
      </c>
      <c r="HI462">
        <v>26.0198</v>
      </c>
      <c r="HJ462">
        <v>25.9848</v>
      </c>
      <c r="HK462">
        <v>42.6619</v>
      </c>
      <c r="HL462">
        <v>31.3694</v>
      </c>
      <c r="HM462">
        <v>14.5613</v>
      </c>
      <c r="HN462">
        <v>14.6166</v>
      </c>
      <c r="HO462">
        <v>1042.14</v>
      </c>
      <c r="HP462">
        <v>8.8225</v>
      </c>
      <c r="HQ462">
        <v>101.135</v>
      </c>
      <c r="HR462">
        <v>101.049</v>
      </c>
    </row>
    <row r="463" spans="1:226">
      <c r="A463">
        <v>447</v>
      </c>
      <c r="B463">
        <v>1679432941</v>
      </c>
      <c r="C463">
        <v>11027.90000009537</v>
      </c>
      <c r="D463" t="s">
        <v>1255</v>
      </c>
      <c r="E463" t="s">
        <v>1256</v>
      </c>
      <c r="F463">
        <v>5</v>
      </c>
      <c r="G463" t="s">
        <v>1132</v>
      </c>
      <c r="H463" t="s">
        <v>354</v>
      </c>
      <c r="I463">
        <v>1679432933.5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1036.50148541037</v>
      </c>
      <c r="AK463">
        <v>1014.322727272727</v>
      </c>
      <c r="AL463">
        <v>3.388650348290352</v>
      </c>
      <c r="AM463">
        <v>64.8747271085409</v>
      </c>
      <c r="AN463">
        <f>(AP463 - AO463 + BO463*1E3/(8.314*(BQ463+273.15)) * AR463/BN463 * AQ463) * BN463/(100*BB463) * 1000/(1000 - AP463)</f>
        <v>0</v>
      </c>
      <c r="AO463">
        <v>8.782933119613874</v>
      </c>
      <c r="AP463">
        <v>9.383809010989015</v>
      </c>
      <c r="AQ463">
        <v>5.698643080128172E-05</v>
      </c>
      <c r="AR463">
        <v>95.18165394641026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2.18</v>
      </c>
      <c r="BC463">
        <v>0.5</v>
      </c>
      <c r="BD463" t="s">
        <v>355</v>
      </c>
      <c r="BE463">
        <v>2</v>
      </c>
      <c r="BF463" t="b">
        <v>1</v>
      </c>
      <c r="BG463">
        <v>1679432933.5</v>
      </c>
      <c r="BH463">
        <v>981.3473703703704</v>
      </c>
      <c r="BI463">
        <v>1011.478333333333</v>
      </c>
      <c r="BJ463">
        <v>9.371278888888888</v>
      </c>
      <c r="BK463">
        <v>8.759475925925926</v>
      </c>
      <c r="BL463">
        <v>985.9695555555555</v>
      </c>
      <c r="BM463">
        <v>9.59659037037037</v>
      </c>
      <c r="BN463">
        <v>500.0674814814815</v>
      </c>
      <c r="BO463">
        <v>89.75322222222222</v>
      </c>
      <c r="BP463">
        <v>0.0999868888888889</v>
      </c>
      <c r="BQ463">
        <v>19.79477037037037</v>
      </c>
      <c r="BR463">
        <v>19.98985555555555</v>
      </c>
      <c r="BS463">
        <v>999.9000000000001</v>
      </c>
      <c r="BT463">
        <v>0</v>
      </c>
      <c r="BU463">
        <v>0</v>
      </c>
      <c r="BV463">
        <v>10001.18185185185</v>
      </c>
      <c r="BW463">
        <v>0</v>
      </c>
      <c r="BX463">
        <v>13.32519259259259</v>
      </c>
      <c r="BY463">
        <v>-30.1312037037037</v>
      </c>
      <c r="BZ463">
        <v>990.6307037037038</v>
      </c>
      <c r="CA463">
        <v>1020.417074074074</v>
      </c>
      <c r="CB463">
        <v>0.6118028148148148</v>
      </c>
      <c r="CC463">
        <v>1011.478333333333</v>
      </c>
      <c r="CD463">
        <v>8.759475925925926</v>
      </c>
      <c r="CE463">
        <v>0.8411025185185184</v>
      </c>
      <c r="CF463">
        <v>0.7861912592592594</v>
      </c>
      <c r="CG463">
        <v>4.420571111111111</v>
      </c>
      <c r="CH463">
        <v>3.46035074074074</v>
      </c>
      <c r="CI463">
        <v>2000.035555555556</v>
      </c>
      <c r="CJ463">
        <v>0.9799992222222221</v>
      </c>
      <c r="CK463">
        <v>0.02000057777777778</v>
      </c>
      <c r="CL463">
        <v>0</v>
      </c>
      <c r="CM463">
        <v>2.310562962962963</v>
      </c>
      <c r="CN463">
        <v>0</v>
      </c>
      <c r="CO463">
        <v>3870.735185185185</v>
      </c>
      <c r="CP463">
        <v>16749.74444444444</v>
      </c>
      <c r="CQ463">
        <v>37.29592592592593</v>
      </c>
      <c r="CR463">
        <v>38.36333333333333</v>
      </c>
      <c r="CS463">
        <v>37.66633333333333</v>
      </c>
      <c r="CT463">
        <v>37.20333333333333</v>
      </c>
      <c r="CU463">
        <v>35.97900000000001</v>
      </c>
      <c r="CV463">
        <v>1960.035185185185</v>
      </c>
      <c r="CW463">
        <v>40.00037037037037</v>
      </c>
      <c r="CX463">
        <v>0</v>
      </c>
      <c r="CY463">
        <v>1679432948.1</v>
      </c>
      <c r="CZ463">
        <v>0</v>
      </c>
      <c r="DA463">
        <v>0</v>
      </c>
      <c r="DB463" t="s">
        <v>356</v>
      </c>
      <c r="DC463">
        <v>1678823626.5</v>
      </c>
      <c r="DD463">
        <v>1678823640.5</v>
      </c>
      <c r="DE463">
        <v>0</v>
      </c>
      <c r="DF463">
        <v>1.239</v>
      </c>
      <c r="DG463">
        <v>0.006</v>
      </c>
      <c r="DH463">
        <v>-2.298</v>
      </c>
      <c r="DI463">
        <v>-0.146</v>
      </c>
      <c r="DJ463">
        <v>420</v>
      </c>
      <c r="DK463">
        <v>21</v>
      </c>
      <c r="DL463">
        <v>0.57</v>
      </c>
      <c r="DM463">
        <v>0.05</v>
      </c>
      <c r="DN463">
        <v>-30.1150575</v>
      </c>
      <c r="DO463">
        <v>-0.3682322701688077</v>
      </c>
      <c r="DP463">
        <v>0.08393435496714077</v>
      </c>
      <c r="DQ463">
        <v>0</v>
      </c>
      <c r="DR463">
        <v>0.6162955999999999</v>
      </c>
      <c r="DS463">
        <v>-0.1302463339587234</v>
      </c>
      <c r="DT463">
        <v>0.01973158369949052</v>
      </c>
      <c r="DU463">
        <v>0</v>
      </c>
      <c r="DV463">
        <v>0</v>
      </c>
      <c r="DW463">
        <v>2</v>
      </c>
      <c r="DX463" t="s">
        <v>381</v>
      </c>
      <c r="DY463">
        <v>2.98398</v>
      </c>
      <c r="DZ463">
        <v>2.71548</v>
      </c>
      <c r="EA463">
        <v>0.172463</v>
      </c>
      <c r="EB463">
        <v>0.173592</v>
      </c>
      <c r="EC463">
        <v>0.0543926</v>
      </c>
      <c r="ED463">
        <v>0.0503661</v>
      </c>
      <c r="EE463">
        <v>26336.3</v>
      </c>
      <c r="EF463">
        <v>26387.8</v>
      </c>
      <c r="EG463">
        <v>29573.3</v>
      </c>
      <c r="EH463">
        <v>29526.4</v>
      </c>
      <c r="EI463">
        <v>37071.2</v>
      </c>
      <c r="EJ463">
        <v>37292.3</v>
      </c>
      <c r="EK463">
        <v>41659.6</v>
      </c>
      <c r="EL463">
        <v>42073.9</v>
      </c>
      <c r="EM463">
        <v>1.97927</v>
      </c>
      <c r="EN463">
        <v>1.87507</v>
      </c>
      <c r="EO463">
        <v>0.0197962</v>
      </c>
      <c r="EP463">
        <v>0</v>
      </c>
      <c r="EQ463">
        <v>19.6534</v>
      </c>
      <c r="ER463">
        <v>999.9</v>
      </c>
      <c r="ES463">
        <v>29.5</v>
      </c>
      <c r="ET463">
        <v>30.7</v>
      </c>
      <c r="EU463">
        <v>14.5751</v>
      </c>
      <c r="EV463">
        <v>62.9976</v>
      </c>
      <c r="EW463">
        <v>32.9688</v>
      </c>
      <c r="EX463">
        <v>1</v>
      </c>
      <c r="EY463">
        <v>-0.105513</v>
      </c>
      <c r="EZ463">
        <v>4.39585</v>
      </c>
      <c r="FA463">
        <v>20.288</v>
      </c>
      <c r="FB463">
        <v>5.21969</v>
      </c>
      <c r="FC463">
        <v>12.0131</v>
      </c>
      <c r="FD463">
        <v>4.9898</v>
      </c>
      <c r="FE463">
        <v>3.28842</v>
      </c>
      <c r="FF463">
        <v>9999</v>
      </c>
      <c r="FG463">
        <v>9999</v>
      </c>
      <c r="FH463">
        <v>9999</v>
      </c>
      <c r="FI463">
        <v>999.9</v>
      </c>
      <c r="FJ463">
        <v>1.86738</v>
      </c>
      <c r="FK463">
        <v>1.86646</v>
      </c>
      <c r="FL463">
        <v>1.86596</v>
      </c>
      <c r="FM463">
        <v>1.86584</v>
      </c>
      <c r="FN463">
        <v>1.86768</v>
      </c>
      <c r="FO463">
        <v>1.87016</v>
      </c>
      <c r="FP463">
        <v>1.86884</v>
      </c>
      <c r="FQ463">
        <v>1.87026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-4.68</v>
      </c>
      <c r="GF463">
        <v>-0.2253</v>
      </c>
      <c r="GG463">
        <v>-1.841240210434717</v>
      </c>
      <c r="GH463">
        <v>-0.003310856085068561</v>
      </c>
      <c r="GI463">
        <v>6.863268723063948E-07</v>
      </c>
      <c r="GJ463">
        <v>-1.919107141366201E-10</v>
      </c>
      <c r="GK463">
        <v>-0.1688837207721138</v>
      </c>
      <c r="GL463">
        <v>-0.01731051475613908</v>
      </c>
      <c r="GM463">
        <v>0.001423790055903263</v>
      </c>
      <c r="GN463">
        <v>-2.424810517790065E-05</v>
      </c>
      <c r="GO463">
        <v>3</v>
      </c>
      <c r="GP463">
        <v>2318</v>
      </c>
      <c r="GQ463">
        <v>1</v>
      </c>
      <c r="GR463">
        <v>25</v>
      </c>
      <c r="GS463">
        <v>10155.2</v>
      </c>
      <c r="GT463">
        <v>10155</v>
      </c>
      <c r="GU463">
        <v>2.15576</v>
      </c>
      <c r="GV463">
        <v>2.21313</v>
      </c>
      <c r="GW463">
        <v>1.39771</v>
      </c>
      <c r="GX463">
        <v>2.34497</v>
      </c>
      <c r="GY463">
        <v>1.49536</v>
      </c>
      <c r="GZ463">
        <v>2.42676</v>
      </c>
      <c r="HA463">
        <v>35.4986</v>
      </c>
      <c r="HB463">
        <v>24.0437</v>
      </c>
      <c r="HC463">
        <v>18</v>
      </c>
      <c r="HD463">
        <v>528.966</v>
      </c>
      <c r="HE463">
        <v>420.151</v>
      </c>
      <c r="HF463">
        <v>14.6204</v>
      </c>
      <c r="HG463">
        <v>25.9385</v>
      </c>
      <c r="HH463">
        <v>29.9999</v>
      </c>
      <c r="HI463">
        <v>26.0181</v>
      </c>
      <c r="HJ463">
        <v>25.9826</v>
      </c>
      <c r="HK463">
        <v>43.1861</v>
      </c>
      <c r="HL463">
        <v>31.3694</v>
      </c>
      <c r="HM463">
        <v>14.1875</v>
      </c>
      <c r="HN463">
        <v>14.6212</v>
      </c>
      <c r="HO463">
        <v>1055.53</v>
      </c>
      <c r="HP463">
        <v>8.821210000000001</v>
      </c>
      <c r="HQ463">
        <v>101.136</v>
      </c>
      <c r="HR463">
        <v>101.049</v>
      </c>
    </row>
    <row r="464" spans="1:226">
      <c r="A464">
        <v>448</v>
      </c>
      <c r="B464">
        <v>1679432946</v>
      </c>
      <c r="C464">
        <v>11032.90000009537</v>
      </c>
      <c r="D464" t="s">
        <v>1257</v>
      </c>
      <c r="E464" t="s">
        <v>1258</v>
      </c>
      <c r="F464">
        <v>5</v>
      </c>
      <c r="G464" t="s">
        <v>1132</v>
      </c>
      <c r="H464" t="s">
        <v>354</v>
      </c>
      <c r="I464">
        <v>1679432938.214286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1053.332062663011</v>
      </c>
      <c r="AK464">
        <v>1031.257757575758</v>
      </c>
      <c r="AL464">
        <v>3.377243072197419</v>
      </c>
      <c r="AM464">
        <v>64.8747271085409</v>
      </c>
      <c r="AN464">
        <f>(AP464 - AO464 + BO464*1E3/(8.314*(BQ464+273.15)) * AR464/BN464 * AQ464) * BN464/(100*BB464) * 1000/(1000 - AP464)</f>
        <v>0</v>
      </c>
      <c r="AO464">
        <v>8.792218372364017</v>
      </c>
      <c r="AP464">
        <v>9.393951868131877</v>
      </c>
      <c r="AQ464">
        <v>9.551310506090387E-05</v>
      </c>
      <c r="AR464">
        <v>95.18165394641026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2.18</v>
      </c>
      <c r="BC464">
        <v>0.5</v>
      </c>
      <c r="BD464" t="s">
        <v>355</v>
      </c>
      <c r="BE464">
        <v>2</v>
      </c>
      <c r="BF464" t="b">
        <v>1</v>
      </c>
      <c r="BG464">
        <v>1679432938.214286</v>
      </c>
      <c r="BH464">
        <v>997.1632499999999</v>
      </c>
      <c r="BI464">
        <v>1027.292142857143</v>
      </c>
      <c r="BJ464">
        <v>9.377918214285714</v>
      </c>
      <c r="BK464">
        <v>8.77735857142857</v>
      </c>
      <c r="BL464">
        <v>1001.824785714286</v>
      </c>
      <c r="BM464">
        <v>9.603207857142857</v>
      </c>
      <c r="BN464">
        <v>500.05625</v>
      </c>
      <c r="BO464">
        <v>89.75370000000001</v>
      </c>
      <c r="BP464">
        <v>0.09994616071428571</v>
      </c>
      <c r="BQ464">
        <v>19.79486071428571</v>
      </c>
      <c r="BR464">
        <v>19.98864285714285</v>
      </c>
      <c r="BS464">
        <v>999.9000000000002</v>
      </c>
      <c r="BT464">
        <v>0</v>
      </c>
      <c r="BU464">
        <v>0</v>
      </c>
      <c r="BV464">
        <v>9998.261071428571</v>
      </c>
      <c r="BW464">
        <v>0</v>
      </c>
      <c r="BX464">
        <v>13.32505</v>
      </c>
      <c r="BY464">
        <v>-30.12926071428571</v>
      </c>
      <c r="BZ464">
        <v>1006.603107142857</v>
      </c>
      <c r="CA464">
        <v>1036.39</v>
      </c>
      <c r="CB464">
        <v>0.6005588571428569</v>
      </c>
      <c r="CC464">
        <v>1027.292142857143</v>
      </c>
      <c r="CD464">
        <v>8.77735857142857</v>
      </c>
      <c r="CE464">
        <v>0.8417028928571428</v>
      </c>
      <c r="CF464">
        <v>0.7878005357142855</v>
      </c>
      <c r="CG464">
        <v>4.430755357142857</v>
      </c>
      <c r="CH464">
        <v>3.489335714285713</v>
      </c>
      <c r="CI464">
        <v>2000.009285714286</v>
      </c>
      <c r="CJ464">
        <v>0.9799987857142857</v>
      </c>
      <c r="CK464">
        <v>0.02000101428571429</v>
      </c>
      <c r="CL464">
        <v>0</v>
      </c>
      <c r="CM464">
        <v>2.298417857142857</v>
      </c>
      <c r="CN464">
        <v>0</v>
      </c>
      <c r="CO464">
        <v>3871.77</v>
      </c>
      <c r="CP464">
        <v>16749.52142857142</v>
      </c>
      <c r="CQ464">
        <v>37.27657142857142</v>
      </c>
      <c r="CR464">
        <v>38.34349999999999</v>
      </c>
      <c r="CS464">
        <v>37.64714285714285</v>
      </c>
      <c r="CT464">
        <v>37.18925</v>
      </c>
      <c r="CU464">
        <v>35.9595</v>
      </c>
      <c r="CV464">
        <v>1960.009285714286</v>
      </c>
      <c r="CW464">
        <v>40</v>
      </c>
      <c r="CX464">
        <v>0</v>
      </c>
      <c r="CY464">
        <v>1679432953.5</v>
      </c>
      <c r="CZ464">
        <v>0</v>
      </c>
      <c r="DA464">
        <v>0</v>
      </c>
      <c r="DB464" t="s">
        <v>356</v>
      </c>
      <c r="DC464">
        <v>1678823626.5</v>
      </c>
      <c r="DD464">
        <v>1678823640.5</v>
      </c>
      <c r="DE464">
        <v>0</v>
      </c>
      <c r="DF464">
        <v>1.239</v>
      </c>
      <c r="DG464">
        <v>0.006</v>
      </c>
      <c r="DH464">
        <v>-2.298</v>
      </c>
      <c r="DI464">
        <v>-0.146</v>
      </c>
      <c r="DJ464">
        <v>420</v>
      </c>
      <c r="DK464">
        <v>21</v>
      </c>
      <c r="DL464">
        <v>0.57</v>
      </c>
      <c r="DM464">
        <v>0.05</v>
      </c>
      <c r="DN464">
        <v>-30.12819756097561</v>
      </c>
      <c r="DO464">
        <v>-0.009321951219598109</v>
      </c>
      <c r="DP464">
        <v>0.07222398928470705</v>
      </c>
      <c r="DQ464">
        <v>1</v>
      </c>
      <c r="DR464">
        <v>0.6097704146341463</v>
      </c>
      <c r="DS464">
        <v>-0.1687346968641114</v>
      </c>
      <c r="DT464">
        <v>0.01923473236796142</v>
      </c>
      <c r="DU464">
        <v>0</v>
      </c>
      <c r="DV464">
        <v>1</v>
      </c>
      <c r="DW464">
        <v>2</v>
      </c>
      <c r="DX464" t="s">
        <v>357</v>
      </c>
      <c r="DY464">
        <v>2.98395</v>
      </c>
      <c r="DZ464">
        <v>2.71548</v>
      </c>
      <c r="EA464">
        <v>0.174298</v>
      </c>
      <c r="EB464">
        <v>0.175387</v>
      </c>
      <c r="EC464">
        <v>0.0544385</v>
      </c>
      <c r="ED464">
        <v>0.0503769</v>
      </c>
      <c r="EE464">
        <v>26277.8</v>
      </c>
      <c r="EF464">
        <v>26330.5</v>
      </c>
      <c r="EG464">
        <v>29573.2</v>
      </c>
      <c r="EH464">
        <v>29526.4</v>
      </c>
      <c r="EI464">
        <v>37069.4</v>
      </c>
      <c r="EJ464">
        <v>37291.5</v>
      </c>
      <c r="EK464">
        <v>41659.5</v>
      </c>
      <c r="EL464">
        <v>42073.5</v>
      </c>
      <c r="EM464">
        <v>1.97948</v>
      </c>
      <c r="EN464">
        <v>1.8749</v>
      </c>
      <c r="EO464">
        <v>0.0204146</v>
      </c>
      <c r="EP464">
        <v>0</v>
      </c>
      <c r="EQ464">
        <v>19.6528</v>
      </c>
      <c r="ER464">
        <v>999.9</v>
      </c>
      <c r="ES464">
        <v>29.4</v>
      </c>
      <c r="ET464">
        <v>30.7</v>
      </c>
      <c r="EU464">
        <v>14.5282</v>
      </c>
      <c r="EV464">
        <v>63.0076</v>
      </c>
      <c r="EW464">
        <v>32.9808</v>
      </c>
      <c r="EX464">
        <v>1</v>
      </c>
      <c r="EY464">
        <v>-0.105488</v>
      </c>
      <c r="EZ464">
        <v>4.36701</v>
      </c>
      <c r="FA464">
        <v>20.2891</v>
      </c>
      <c r="FB464">
        <v>5.21954</v>
      </c>
      <c r="FC464">
        <v>12.0128</v>
      </c>
      <c r="FD464">
        <v>4.98975</v>
      </c>
      <c r="FE464">
        <v>3.2885</v>
      </c>
      <c r="FF464">
        <v>9999</v>
      </c>
      <c r="FG464">
        <v>9999</v>
      </c>
      <c r="FH464">
        <v>9999</v>
      </c>
      <c r="FI464">
        <v>999.9</v>
      </c>
      <c r="FJ464">
        <v>1.86737</v>
      </c>
      <c r="FK464">
        <v>1.86646</v>
      </c>
      <c r="FL464">
        <v>1.86595</v>
      </c>
      <c r="FM464">
        <v>1.86584</v>
      </c>
      <c r="FN464">
        <v>1.86768</v>
      </c>
      <c r="FO464">
        <v>1.87015</v>
      </c>
      <c r="FP464">
        <v>1.86881</v>
      </c>
      <c r="FQ464">
        <v>1.87026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-4.73</v>
      </c>
      <c r="GF464">
        <v>-0.2252</v>
      </c>
      <c r="GG464">
        <v>-1.841240210434717</v>
      </c>
      <c r="GH464">
        <v>-0.003310856085068561</v>
      </c>
      <c r="GI464">
        <v>6.863268723063948E-07</v>
      </c>
      <c r="GJ464">
        <v>-1.919107141366201E-10</v>
      </c>
      <c r="GK464">
        <v>-0.1688837207721138</v>
      </c>
      <c r="GL464">
        <v>-0.01731051475613908</v>
      </c>
      <c r="GM464">
        <v>0.001423790055903263</v>
      </c>
      <c r="GN464">
        <v>-2.424810517790065E-05</v>
      </c>
      <c r="GO464">
        <v>3</v>
      </c>
      <c r="GP464">
        <v>2318</v>
      </c>
      <c r="GQ464">
        <v>1</v>
      </c>
      <c r="GR464">
        <v>25</v>
      </c>
      <c r="GS464">
        <v>10155.3</v>
      </c>
      <c r="GT464">
        <v>10155.1</v>
      </c>
      <c r="GU464">
        <v>2.1814</v>
      </c>
      <c r="GV464">
        <v>2.21436</v>
      </c>
      <c r="GW464">
        <v>1.39648</v>
      </c>
      <c r="GX464">
        <v>2.34619</v>
      </c>
      <c r="GY464">
        <v>1.49536</v>
      </c>
      <c r="GZ464">
        <v>2.50732</v>
      </c>
      <c r="HA464">
        <v>35.4986</v>
      </c>
      <c r="HB464">
        <v>24.0525</v>
      </c>
      <c r="HC464">
        <v>18</v>
      </c>
      <c r="HD464">
        <v>529.083</v>
      </c>
      <c r="HE464">
        <v>420.038</v>
      </c>
      <c r="HF464">
        <v>14.6272</v>
      </c>
      <c r="HG464">
        <v>25.9366</v>
      </c>
      <c r="HH464">
        <v>29.9999</v>
      </c>
      <c r="HI464">
        <v>26.0164</v>
      </c>
      <c r="HJ464">
        <v>25.9811</v>
      </c>
      <c r="HK464">
        <v>43.7599</v>
      </c>
      <c r="HL464">
        <v>31.3694</v>
      </c>
      <c r="HM464">
        <v>14.1875</v>
      </c>
      <c r="HN464">
        <v>14.6328</v>
      </c>
      <c r="HO464">
        <v>1075.57</v>
      </c>
      <c r="HP464">
        <v>8.821210000000001</v>
      </c>
      <c r="HQ464">
        <v>101.135</v>
      </c>
      <c r="HR464">
        <v>101.048</v>
      </c>
    </row>
    <row r="465" spans="1:226">
      <c r="A465">
        <v>449</v>
      </c>
      <c r="B465">
        <v>1679432951</v>
      </c>
      <c r="C465">
        <v>11037.90000009537</v>
      </c>
      <c r="D465" t="s">
        <v>1259</v>
      </c>
      <c r="E465" t="s">
        <v>1260</v>
      </c>
      <c r="F465">
        <v>5</v>
      </c>
      <c r="G465" t="s">
        <v>1132</v>
      </c>
      <c r="H465" t="s">
        <v>354</v>
      </c>
      <c r="I465">
        <v>1679432943.5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1070.481682438084</v>
      </c>
      <c r="AK465">
        <v>1048.13503030303</v>
      </c>
      <c r="AL465">
        <v>3.359747690732463</v>
      </c>
      <c r="AM465">
        <v>64.8747271085409</v>
      </c>
      <c r="AN465">
        <f>(AP465 - AO465 + BO465*1E3/(8.314*(BQ465+273.15)) * AR465/BN465 * AQ465) * BN465/(100*BB465) * 1000/(1000 - AP465)</f>
        <v>0</v>
      </c>
      <c r="AO465">
        <v>8.794763138481093</v>
      </c>
      <c r="AP465">
        <v>9.400034285714289</v>
      </c>
      <c r="AQ465">
        <v>6.481116094007198E-05</v>
      </c>
      <c r="AR465">
        <v>95.18165394641026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2.18</v>
      </c>
      <c r="BC465">
        <v>0.5</v>
      </c>
      <c r="BD465" t="s">
        <v>355</v>
      </c>
      <c r="BE465">
        <v>2</v>
      </c>
      <c r="BF465" t="b">
        <v>1</v>
      </c>
      <c r="BG465">
        <v>1679432943.5</v>
      </c>
      <c r="BH465">
        <v>1014.869481481481</v>
      </c>
      <c r="BI465">
        <v>1045.065925925926</v>
      </c>
      <c r="BJ465">
        <v>9.388816296296298</v>
      </c>
      <c r="BK465">
        <v>8.792282222222223</v>
      </c>
      <c r="BL465">
        <v>1019.576407407407</v>
      </c>
      <c r="BM465">
        <v>9.61407074074074</v>
      </c>
      <c r="BN465">
        <v>500.0507037037037</v>
      </c>
      <c r="BO465">
        <v>89.75447777777778</v>
      </c>
      <c r="BP465">
        <v>0.1000142185185185</v>
      </c>
      <c r="BQ465">
        <v>19.79427037037037</v>
      </c>
      <c r="BR465">
        <v>19.98858518518518</v>
      </c>
      <c r="BS465">
        <v>999.9000000000001</v>
      </c>
      <c r="BT465">
        <v>0</v>
      </c>
      <c r="BU465">
        <v>0</v>
      </c>
      <c r="BV465">
        <v>9988.218148148149</v>
      </c>
      <c r="BW465">
        <v>0</v>
      </c>
      <c r="BX465">
        <v>13.32918518518518</v>
      </c>
      <c r="BY465">
        <v>-30.1966</v>
      </c>
      <c r="BZ465">
        <v>1024.488888888889</v>
      </c>
      <c r="CA465">
        <v>1054.337407407407</v>
      </c>
      <c r="CB465">
        <v>0.5965346296296296</v>
      </c>
      <c r="CC465">
        <v>1045.065925925926</v>
      </c>
      <c r="CD465">
        <v>8.792282222222223</v>
      </c>
      <c r="CE465">
        <v>0.8426884444444445</v>
      </c>
      <c r="CF465">
        <v>0.7891468888888887</v>
      </c>
      <c r="CG465">
        <v>4.447467037037037</v>
      </c>
      <c r="CH465">
        <v>3.513561111111111</v>
      </c>
      <c r="CI465">
        <v>2000.015555555555</v>
      </c>
      <c r="CJ465">
        <v>0.9799985555555556</v>
      </c>
      <c r="CK465">
        <v>0.02000124444444445</v>
      </c>
      <c r="CL465">
        <v>0</v>
      </c>
      <c r="CM465">
        <v>2.381422222222222</v>
      </c>
      <c r="CN465">
        <v>0</v>
      </c>
      <c r="CO465">
        <v>3872.851111111111</v>
      </c>
      <c r="CP465">
        <v>16749.57037037037</v>
      </c>
      <c r="CQ465">
        <v>37.24292592592593</v>
      </c>
      <c r="CR465">
        <v>38.32133333333333</v>
      </c>
      <c r="CS465">
        <v>37.60866666666667</v>
      </c>
      <c r="CT465">
        <v>37.17092592592593</v>
      </c>
      <c r="CU465">
        <v>35.9347037037037</v>
      </c>
      <c r="CV465">
        <v>1960.015555555555</v>
      </c>
      <c r="CW465">
        <v>40</v>
      </c>
      <c r="CX465">
        <v>0</v>
      </c>
      <c r="CY465">
        <v>1679432958.3</v>
      </c>
      <c r="CZ465">
        <v>0</v>
      </c>
      <c r="DA465">
        <v>0</v>
      </c>
      <c r="DB465" t="s">
        <v>356</v>
      </c>
      <c r="DC465">
        <v>1678823626.5</v>
      </c>
      <c r="DD465">
        <v>1678823640.5</v>
      </c>
      <c r="DE465">
        <v>0</v>
      </c>
      <c r="DF465">
        <v>1.239</v>
      </c>
      <c r="DG465">
        <v>0.006</v>
      </c>
      <c r="DH465">
        <v>-2.298</v>
      </c>
      <c r="DI465">
        <v>-0.146</v>
      </c>
      <c r="DJ465">
        <v>420</v>
      </c>
      <c r="DK465">
        <v>21</v>
      </c>
      <c r="DL465">
        <v>0.57</v>
      </c>
      <c r="DM465">
        <v>0.05</v>
      </c>
      <c r="DN465">
        <v>-30.1680512195122</v>
      </c>
      <c r="DO465">
        <v>-0.347174216027774</v>
      </c>
      <c r="DP465">
        <v>0.09401849356727168</v>
      </c>
      <c r="DQ465">
        <v>0</v>
      </c>
      <c r="DR465">
        <v>0.6025214390243901</v>
      </c>
      <c r="DS465">
        <v>-0.05836365156794351</v>
      </c>
      <c r="DT465">
        <v>0.01167402295080998</v>
      </c>
      <c r="DU465">
        <v>1</v>
      </c>
      <c r="DV465">
        <v>1</v>
      </c>
      <c r="DW465">
        <v>2</v>
      </c>
      <c r="DX465" t="s">
        <v>357</v>
      </c>
      <c r="DY465">
        <v>2.98403</v>
      </c>
      <c r="DZ465">
        <v>2.71565</v>
      </c>
      <c r="EA465">
        <v>0.176107</v>
      </c>
      <c r="EB465">
        <v>0.177156</v>
      </c>
      <c r="EC465">
        <v>0.0544583</v>
      </c>
      <c r="ED465">
        <v>0.0503791</v>
      </c>
      <c r="EE465">
        <v>26220.6</v>
      </c>
      <c r="EF465">
        <v>26273.7</v>
      </c>
      <c r="EG465">
        <v>29573.4</v>
      </c>
      <c r="EH465">
        <v>29526</v>
      </c>
      <c r="EI465">
        <v>37069.1</v>
      </c>
      <c r="EJ465">
        <v>37291.3</v>
      </c>
      <c r="EK465">
        <v>41660</v>
      </c>
      <c r="EL465">
        <v>42073.3</v>
      </c>
      <c r="EM465">
        <v>1.97975</v>
      </c>
      <c r="EN465">
        <v>1.87497</v>
      </c>
      <c r="EO465">
        <v>0.0207201</v>
      </c>
      <c r="EP465">
        <v>0</v>
      </c>
      <c r="EQ465">
        <v>19.6517</v>
      </c>
      <c r="ER465">
        <v>999.9</v>
      </c>
      <c r="ES465">
        <v>29.4</v>
      </c>
      <c r="ET465">
        <v>30.7</v>
      </c>
      <c r="EU465">
        <v>14.5264</v>
      </c>
      <c r="EV465">
        <v>62.8976</v>
      </c>
      <c r="EW465">
        <v>33.149</v>
      </c>
      <c r="EX465">
        <v>1</v>
      </c>
      <c r="EY465">
        <v>-0.10592</v>
      </c>
      <c r="EZ465">
        <v>4.36183</v>
      </c>
      <c r="FA465">
        <v>20.2893</v>
      </c>
      <c r="FB465">
        <v>5.22028</v>
      </c>
      <c r="FC465">
        <v>12.0114</v>
      </c>
      <c r="FD465">
        <v>4.99025</v>
      </c>
      <c r="FE465">
        <v>3.28858</v>
      </c>
      <c r="FF465">
        <v>9999</v>
      </c>
      <c r="FG465">
        <v>9999</v>
      </c>
      <c r="FH465">
        <v>9999</v>
      </c>
      <c r="FI465">
        <v>999.9</v>
      </c>
      <c r="FJ465">
        <v>1.86738</v>
      </c>
      <c r="FK465">
        <v>1.86646</v>
      </c>
      <c r="FL465">
        <v>1.86593</v>
      </c>
      <c r="FM465">
        <v>1.86584</v>
      </c>
      <c r="FN465">
        <v>1.86768</v>
      </c>
      <c r="FO465">
        <v>1.87014</v>
      </c>
      <c r="FP465">
        <v>1.86879</v>
      </c>
      <c r="FQ465">
        <v>1.87021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-4.77</v>
      </c>
      <c r="GF465">
        <v>-0.2252</v>
      </c>
      <c r="GG465">
        <v>-1.841240210434717</v>
      </c>
      <c r="GH465">
        <v>-0.003310856085068561</v>
      </c>
      <c r="GI465">
        <v>6.863268723063948E-07</v>
      </c>
      <c r="GJ465">
        <v>-1.919107141366201E-10</v>
      </c>
      <c r="GK465">
        <v>-0.1688837207721138</v>
      </c>
      <c r="GL465">
        <v>-0.01731051475613908</v>
      </c>
      <c r="GM465">
        <v>0.001423790055903263</v>
      </c>
      <c r="GN465">
        <v>-2.424810517790065E-05</v>
      </c>
      <c r="GO465">
        <v>3</v>
      </c>
      <c r="GP465">
        <v>2318</v>
      </c>
      <c r="GQ465">
        <v>1</v>
      </c>
      <c r="GR465">
        <v>25</v>
      </c>
      <c r="GS465">
        <v>10155.4</v>
      </c>
      <c r="GT465">
        <v>10155.2</v>
      </c>
      <c r="GU465">
        <v>2.21069</v>
      </c>
      <c r="GV465">
        <v>2.20703</v>
      </c>
      <c r="GW465">
        <v>1.39648</v>
      </c>
      <c r="GX465">
        <v>2.34619</v>
      </c>
      <c r="GY465">
        <v>1.49536</v>
      </c>
      <c r="GZ465">
        <v>2.48657</v>
      </c>
      <c r="HA465">
        <v>35.4986</v>
      </c>
      <c r="HB465">
        <v>24.0525</v>
      </c>
      <c r="HC465">
        <v>18</v>
      </c>
      <c r="HD465">
        <v>529.244</v>
      </c>
      <c r="HE465">
        <v>420.064</v>
      </c>
      <c r="HF465">
        <v>14.6382</v>
      </c>
      <c r="HG465">
        <v>25.9342</v>
      </c>
      <c r="HH465">
        <v>29.9998</v>
      </c>
      <c r="HI465">
        <v>26.0142</v>
      </c>
      <c r="HJ465">
        <v>25.9788</v>
      </c>
      <c r="HK465">
        <v>44.2837</v>
      </c>
      <c r="HL465">
        <v>31.3694</v>
      </c>
      <c r="HM465">
        <v>14.1875</v>
      </c>
      <c r="HN465">
        <v>14.6411</v>
      </c>
      <c r="HO465">
        <v>1088.93</v>
      </c>
      <c r="HP465">
        <v>8.821210000000001</v>
      </c>
      <c r="HQ465">
        <v>101.136</v>
      </c>
      <c r="HR465">
        <v>101.048</v>
      </c>
    </row>
    <row r="466" spans="1:226">
      <c r="A466">
        <v>450</v>
      </c>
      <c r="B466">
        <v>1679432956</v>
      </c>
      <c r="C466">
        <v>11042.90000009537</v>
      </c>
      <c r="D466" t="s">
        <v>1261</v>
      </c>
      <c r="E466" t="s">
        <v>1262</v>
      </c>
      <c r="F466">
        <v>5</v>
      </c>
      <c r="G466" t="s">
        <v>1132</v>
      </c>
      <c r="H466" t="s">
        <v>354</v>
      </c>
      <c r="I466">
        <v>1679432948.214286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1087.162300906478</v>
      </c>
      <c r="AK466">
        <v>1064.972909090909</v>
      </c>
      <c r="AL466">
        <v>3.351056013335354</v>
      </c>
      <c r="AM466">
        <v>64.8747271085409</v>
      </c>
      <c r="AN466">
        <f>(AP466 - AO466 + BO466*1E3/(8.314*(BQ466+273.15)) * AR466/BN466 * AQ466) * BN466/(100*BB466) * 1000/(1000 - AP466)</f>
        <v>0</v>
      </c>
      <c r="AO466">
        <v>8.795811325113691</v>
      </c>
      <c r="AP466">
        <v>9.402308021978026</v>
      </c>
      <c r="AQ466">
        <v>1.295815579016137E-05</v>
      </c>
      <c r="AR466">
        <v>95.18165394641026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2.18</v>
      </c>
      <c r="BC466">
        <v>0.5</v>
      </c>
      <c r="BD466" t="s">
        <v>355</v>
      </c>
      <c r="BE466">
        <v>2</v>
      </c>
      <c r="BF466" t="b">
        <v>1</v>
      </c>
      <c r="BG466">
        <v>1679432948.214286</v>
      </c>
      <c r="BH466">
        <v>1030.657857142857</v>
      </c>
      <c r="BI466">
        <v>1060.841428571429</v>
      </c>
      <c r="BJ466">
        <v>9.396501785714284</v>
      </c>
      <c r="BK466">
        <v>8.794498928571429</v>
      </c>
      <c r="BL466">
        <v>1035.405</v>
      </c>
      <c r="BM466">
        <v>9.621730714285716</v>
      </c>
      <c r="BN466">
        <v>500.0489285714285</v>
      </c>
      <c r="BO466">
        <v>89.75394285714286</v>
      </c>
      <c r="BP466">
        <v>0.09998194642857142</v>
      </c>
      <c r="BQ466">
        <v>19.79478928571428</v>
      </c>
      <c r="BR466">
        <v>19.9897</v>
      </c>
      <c r="BS466">
        <v>999.9000000000002</v>
      </c>
      <c r="BT466">
        <v>0</v>
      </c>
      <c r="BU466">
        <v>0</v>
      </c>
      <c r="BV466">
        <v>9993.705</v>
      </c>
      <c r="BW466">
        <v>0</v>
      </c>
      <c r="BX466">
        <v>13.32544999999999</v>
      </c>
      <c r="BY466">
        <v>-30.18342857142857</v>
      </c>
      <c r="BZ466">
        <v>1040.434642857143</v>
      </c>
      <c r="CA466">
        <v>1070.255</v>
      </c>
      <c r="CB466">
        <v>0.602003357142857</v>
      </c>
      <c r="CC466">
        <v>1060.841428571429</v>
      </c>
      <c r="CD466">
        <v>8.794498928571429</v>
      </c>
      <c r="CE466">
        <v>0.8433732142857142</v>
      </c>
      <c r="CF466">
        <v>0.7893410357142857</v>
      </c>
      <c r="CG466">
        <v>4.459072142857143</v>
      </c>
      <c r="CH466">
        <v>3.517050357142857</v>
      </c>
      <c r="CI466">
        <v>2000.0025</v>
      </c>
      <c r="CJ466">
        <v>0.9799981428571429</v>
      </c>
      <c r="CK466">
        <v>0.02000165714285715</v>
      </c>
      <c r="CL466">
        <v>0</v>
      </c>
      <c r="CM466">
        <v>2.42235</v>
      </c>
      <c r="CN466">
        <v>0</v>
      </c>
      <c r="CO466">
        <v>3873.720714285715</v>
      </c>
      <c r="CP466">
        <v>16749.46428571428</v>
      </c>
      <c r="CQ466">
        <v>37.2185</v>
      </c>
      <c r="CR466">
        <v>38.30092857142857</v>
      </c>
      <c r="CS466">
        <v>37.589</v>
      </c>
      <c r="CT466">
        <v>37.15157142857142</v>
      </c>
      <c r="CU466">
        <v>35.91928571428571</v>
      </c>
      <c r="CV466">
        <v>1960.0025</v>
      </c>
      <c r="CW466">
        <v>40</v>
      </c>
      <c r="CX466">
        <v>0</v>
      </c>
      <c r="CY466">
        <v>1679432963.1</v>
      </c>
      <c r="CZ466">
        <v>0</v>
      </c>
      <c r="DA466">
        <v>0</v>
      </c>
      <c r="DB466" t="s">
        <v>356</v>
      </c>
      <c r="DC466">
        <v>1678823626.5</v>
      </c>
      <c r="DD466">
        <v>1678823640.5</v>
      </c>
      <c r="DE466">
        <v>0</v>
      </c>
      <c r="DF466">
        <v>1.239</v>
      </c>
      <c r="DG466">
        <v>0.006</v>
      </c>
      <c r="DH466">
        <v>-2.298</v>
      </c>
      <c r="DI466">
        <v>-0.146</v>
      </c>
      <c r="DJ466">
        <v>420</v>
      </c>
      <c r="DK466">
        <v>21</v>
      </c>
      <c r="DL466">
        <v>0.57</v>
      </c>
      <c r="DM466">
        <v>0.05</v>
      </c>
      <c r="DN466">
        <v>-30.17908048780489</v>
      </c>
      <c r="DO466">
        <v>-0.1836773519164068</v>
      </c>
      <c r="DP466">
        <v>0.08912001286156188</v>
      </c>
      <c r="DQ466">
        <v>0</v>
      </c>
      <c r="DR466">
        <v>0.598866243902439</v>
      </c>
      <c r="DS466">
        <v>0.05981468989546999</v>
      </c>
      <c r="DT466">
        <v>0.006796106032781147</v>
      </c>
      <c r="DU466">
        <v>1</v>
      </c>
      <c r="DV466">
        <v>1</v>
      </c>
      <c r="DW466">
        <v>2</v>
      </c>
      <c r="DX466" t="s">
        <v>357</v>
      </c>
      <c r="DY466">
        <v>2.98385</v>
      </c>
      <c r="DZ466">
        <v>2.71582</v>
      </c>
      <c r="EA466">
        <v>0.177895</v>
      </c>
      <c r="EB466">
        <v>0.17889</v>
      </c>
      <c r="EC466">
        <v>0.0544667</v>
      </c>
      <c r="ED466">
        <v>0.05038</v>
      </c>
      <c r="EE466">
        <v>26163.5</v>
      </c>
      <c r="EF466">
        <v>26218.4</v>
      </c>
      <c r="EG466">
        <v>29573.2</v>
      </c>
      <c r="EH466">
        <v>29526</v>
      </c>
      <c r="EI466">
        <v>37068.6</v>
      </c>
      <c r="EJ466">
        <v>37291.2</v>
      </c>
      <c r="EK466">
        <v>41659.7</v>
      </c>
      <c r="EL466">
        <v>42073.2</v>
      </c>
      <c r="EM466">
        <v>1.9797</v>
      </c>
      <c r="EN466">
        <v>1.87528</v>
      </c>
      <c r="EO466">
        <v>0.0201426</v>
      </c>
      <c r="EP466">
        <v>0</v>
      </c>
      <c r="EQ466">
        <v>19.6517</v>
      </c>
      <c r="ER466">
        <v>999.9</v>
      </c>
      <c r="ES466">
        <v>29.4</v>
      </c>
      <c r="ET466">
        <v>30.7</v>
      </c>
      <c r="EU466">
        <v>14.5267</v>
      </c>
      <c r="EV466">
        <v>63.1476</v>
      </c>
      <c r="EW466">
        <v>33.3614</v>
      </c>
      <c r="EX466">
        <v>1</v>
      </c>
      <c r="EY466">
        <v>-0.106077</v>
      </c>
      <c r="EZ466">
        <v>4.37618</v>
      </c>
      <c r="FA466">
        <v>20.2889</v>
      </c>
      <c r="FB466">
        <v>5.22103</v>
      </c>
      <c r="FC466">
        <v>12.0131</v>
      </c>
      <c r="FD466">
        <v>4.99045</v>
      </c>
      <c r="FE466">
        <v>3.28865</v>
      </c>
      <c r="FF466">
        <v>9999</v>
      </c>
      <c r="FG466">
        <v>9999</v>
      </c>
      <c r="FH466">
        <v>9999</v>
      </c>
      <c r="FI466">
        <v>999.9</v>
      </c>
      <c r="FJ466">
        <v>1.86737</v>
      </c>
      <c r="FK466">
        <v>1.86646</v>
      </c>
      <c r="FL466">
        <v>1.86594</v>
      </c>
      <c r="FM466">
        <v>1.86584</v>
      </c>
      <c r="FN466">
        <v>1.86768</v>
      </c>
      <c r="FO466">
        <v>1.87014</v>
      </c>
      <c r="FP466">
        <v>1.86878</v>
      </c>
      <c r="FQ466">
        <v>1.87022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-4.81</v>
      </c>
      <c r="GF466">
        <v>-0.2252</v>
      </c>
      <c r="GG466">
        <v>-1.841240210434717</v>
      </c>
      <c r="GH466">
        <v>-0.003310856085068561</v>
      </c>
      <c r="GI466">
        <v>6.863268723063948E-07</v>
      </c>
      <c r="GJ466">
        <v>-1.919107141366201E-10</v>
      </c>
      <c r="GK466">
        <v>-0.1688837207721138</v>
      </c>
      <c r="GL466">
        <v>-0.01731051475613908</v>
      </c>
      <c r="GM466">
        <v>0.001423790055903263</v>
      </c>
      <c r="GN466">
        <v>-2.424810517790065E-05</v>
      </c>
      <c r="GO466">
        <v>3</v>
      </c>
      <c r="GP466">
        <v>2318</v>
      </c>
      <c r="GQ466">
        <v>1</v>
      </c>
      <c r="GR466">
        <v>25</v>
      </c>
      <c r="GS466">
        <v>10155.5</v>
      </c>
      <c r="GT466">
        <v>10155.3</v>
      </c>
      <c r="GU466">
        <v>2.23633</v>
      </c>
      <c r="GV466">
        <v>2.21436</v>
      </c>
      <c r="GW466">
        <v>1.39648</v>
      </c>
      <c r="GX466">
        <v>2.34863</v>
      </c>
      <c r="GY466">
        <v>1.49536</v>
      </c>
      <c r="GZ466">
        <v>2.41211</v>
      </c>
      <c r="HA466">
        <v>35.4986</v>
      </c>
      <c r="HB466">
        <v>24.0525</v>
      </c>
      <c r="HC466">
        <v>18</v>
      </c>
      <c r="HD466">
        <v>529.191</v>
      </c>
      <c r="HE466">
        <v>420.222</v>
      </c>
      <c r="HF466">
        <v>14.645</v>
      </c>
      <c r="HG466">
        <v>25.932</v>
      </c>
      <c r="HH466">
        <v>29.9999</v>
      </c>
      <c r="HI466">
        <v>26.012</v>
      </c>
      <c r="HJ466">
        <v>25.9766</v>
      </c>
      <c r="HK466">
        <v>44.8684</v>
      </c>
      <c r="HL466">
        <v>31.3694</v>
      </c>
      <c r="HM466">
        <v>13.8138</v>
      </c>
      <c r="HN466">
        <v>14.6449</v>
      </c>
      <c r="HO466">
        <v>1108.97</v>
      </c>
      <c r="HP466">
        <v>8.821210000000001</v>
      </c>
      <c r="HQ466">
        <v>101.136</v>
      </c>
      <c r="HR466">
        <v>101.048</v>
      </c>
    </row>
    <row r="467" spans="1:226">
      <c r="A467">
        <v>451</v>
      </c>
      <c r="B467">
        <v>1679432961</v>
      </c>
      <c r="C467">
        <v>11047.90000009537</v>
      </c>
      <c r="D467" t="s">
        <v>1263</v>
      </c>
      <c r="E467" t="s">
        <v>1264</v>
      </c>
      <c r="F467">
        <v>5</v>
      </c>
      <c r="G467" t="s">
        <v>1132</v>
      </c>
      <c r="H467" t="s">
        <v>354</v>
      </c>
      <c r="I467">
        <v>1679432953.5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1104.023231860555</v>
      </c>
      <c r="AK467">
        <v>1081.84909090909</v>
      </c>
      <c r="AL467">
        <v>3.385346383414253</v>
      </c>
      <c r="AM467">
        <v>64.8747271085409</v>
      </c>
      <c r="AN467">
        <f>(AP467 - AO467 + BO467*1E3/(8.314*(BQ467+273.15)) * AR467/BN467 * AQ467) * BN467/(100*BB467) * 1000/(1000 - AP467)</f>
        <v>0</v>
      </c>
      <c r="AO467">
        <v>8.795359561151667</v>
      </c>
      <c r="AP467">
        <v>9.402079890109901</v>
      </c>
      <c r="AQ467">
        <v>3.829536306082691E-06</v>
      </c>
      <c r="AR467">
        <v>95.18165394641026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2.18</v>
      </c>
      <c r="BC467">
        <v>0.5</v>
      </c>
      <c r="BD467" t="s">
        <v>355</v>
      </c>
      <c r="BE467">
        <v>2</v>
      </c>
      <c r="BF467" t="b">
        <v>1</v>
      </c>
      <c r="BG467">
        <v>1679432953.5</v>
      </c>
      <c r="BH467">
        <v>1048.309259259259</v>
      </c>
      <c r="BI467">
        <v>1078.527407407408</v>
      </c>
      <c r="BJ467">
        <v>9.400848518518519</v>
      </c>
      <c r="BK467">
        <v>8.794463703703704</v>
      </c>
      <c r="BL467">
        <v>1053.100740740741</v>
      </c>
      <c r="BM467">
        <v>9.626062962962964</v>
      </c>
      <c r="BN467">
        <v>500.0484444444444</v>
      </c>
      <c r="BO467">
        <v>89.75262962962961</v>
      </c>
      <c r="BP467">
        <v>0.09995085555555557</v>
      </c>
      <c r="BQ467">
        <v>19.79352222222222</v>
      </c>
      <c r="BR467">
        <v>19.98828148148148</v>
      </c>
      <c r="BS467">
        <v>999.9000000000001</v>
      </c>
      <c r="BT467">
        <v>0</v>
      </c>
      <c r="BU467">
        <v>0</v>
      </c>
      <c r="BV467">
        <v>10012.98888888889</v>
      </c>
      <c r="BW467">
        <v>0</v>
      </c>
      <c r="BX467">
        <v>13.32519259259259</v>
      </c>
      <c r="BY467">
        <v>-30.21845555555556</v>
      </c>
      <c r="BZ467">
        <v>1058.257407407408</v>
      </c>
      <c r="CA467">
        <v>1088.097037037037</v>
      </c>
      <c r="CB467">
        <v>0.6063855185185185</v>
      </c>
      <c r="CC467">
        <v>1078.527407407408</v>
      </c>
      <c r="CD467">
        <v>8.794463703703704</v>
      </c>
      <c r="CE467">
        <v>0.8437510370370369</v>
      </c>
      <c r="CF467">
        <v>0.7893263703703705</v>
      </c>
      <c r="CG467">
        <v>4.465471111111111</v>
      </c>
      <c r="CH467">
        <v>3.516785185185185</v>
      </c>
      <c r="CI467">
        <v>1999.996296296296</v>
      </c>
      <c r="CJ467">
        <v>0.9799976666666665</v>
      </c>
      <c r="CK467">
        <v>0.02000213333333333</v>
      </c>
      <c r="CL467">
        <v>0</v>
      </c>
      <c r="CM467">
        <v>2.476548148148148</v>
      </c>
      <c r="CN467">
        <v>0</v>
      </c>
      <c r="CO467">
        <v>3874.821111111111</v>
      </c>
      <c r="CP467">
        <v>16749.41851851852</v>
      </c>
      <c r="CQ467">
        <v>37.19633333333334</v>
      </c>
      <c r="CR467">
        <v>38.27985185185185</v>
      </c>
      <c r="CS467">
        <v>37.56207407407408</v>
      </c>
      <c r="CT467">
        <v>37.12959259259259</v>
      </c>
      <c r="CU467">
        <v>35.89796296296296</v>
      </c>
      <c r="CV467">
        <v>1959.994814814815</v>
      </c>
      <c r="CW467">
        <v>40.00074074074074</v>
      </c>
      <c r="CX467">
        <v>0</v>
      </c>
      <c r="CY467">
        <v>1679432968.5</v>
      </c>
      <c r="CZ467">
        <v>0</v>
      </c>
      <c r="DA467">
        <v>0</v>
      </c>
      <c r="DB467" t="s">
        <v>356</v>
      </c>
      <c r="DC467">
        <v>1678823626.5</v>
      </c>
      <c r="DD467">
        <v>1678823640.5</v>
      </c>
      <c r="DE467">
        <v>0</v>
      </c>
      <c r="DF467">
        <v>1.239</v>
      </c>
      <c r="DG467">
        <v>0.006</v>
      </c>
      <c r="DH467">
        <v>-2.298</v>
      </c>
      <c r="DI467">
        <v>-0.146</v>
      </c>
      <c r="DJ467">
        <v>420</v>
      </c>
      <c r="DK467">
        <v>21</v>
      </c>
      <c r="DL467">
        <v>0.57</v>
      </c>
      <c r="DM467">
        <v>0.05</v>
      </c>
      <c r="DN467">
        <v>-30.18921463414634</v>
      </c>
      <c r="DO467">
        <v>-0.09118536585374583</v>
      </c>
      <c r="DP467">
        <v>0.08676430805172941</v>
      </c>
      <c r="DQ467">
        <v>1</v>
      </c>
      <c r="DR467">
        <v>0.6036379756097561</v>
      </c>
      <c r="DS467">
        <v>0.04962476655052349</v>
      </c>
      <c r="DT467">
        <v>0.005264501655649075</v>
      </c>
      <c r="DU467">
        <v>1</v>
      </c>
      <c r="DV467">
        <v>2</v>
      </c>
      <c r="DW467">
        <v>2</v>
      </c>
      <c r="DX467" t="s">
        <v>392</v>
      </c>
      <c r="DY467">
        <v>2.98391</v>
      </c>
      <c r="DZ467">
        <v>2.71573</v>
      </c>
      <c r="EA467">
        <v>0.179673</v>
      </c>
      <c r="EB467">
        <v>0.180637</v>
      </c>
      <c r="EC467">
        <v>0.0544632</v>
      </c>
      <c r="ED467">
        <v>0.0503157</v>
      </c>
      <c r="EE467">
        <v>26106.9</v>
      </c>
      <c r="EF467">
        <v>26162.5</v>
      </c>
      <c r="EG467">
        <v>29573.2</v>
      </c>
      <c r="EH467">
        <v>29525.9</v>
      </c>
      <c r="EI467">
        <v>37068.5</v>
      </c>
      <c r="EJ467">
        <v>37293.7</v>
      </c>
      <c r="EK467">
        <v>41659.5</v>
      </c>
      <c r="EL467">
        <v>42073.1</v>
      </c>
      <c r="EM467">
        <v>1.97955</v>
      </c>
      <c r="EN467">
        <v>1.87497</v>
      </c>
      <c r="EO467">
        <v>0.0200048</v>
      </c>
      <c r="EP467">
        <v>0</v>
      </c>
      <c r="EQ467">
        <v>19.6517</v>
      </c>
      <c r="ER467">
        <v>999.9</v>
      </c>
      <c r="ES467">
        <v>29.3</v>
      </c>
      <c r="ET467">
        <v>30.7</v>
      </c>
      <c r="EU467">
        <v>14.4779</v>
      </c>
      <c r="EV467">
        <v>63.0376</v>
      </c>
      <c r="EW467">
        <v>33.121</v>
      </c>
      <c r="EX467">
        <v>1</v>
      </c>
      <c r="EY467">
        <v>-0.106065</v>
      </c>
      <c r="EZ467">
        <v>4.35963</v>
      </c>
      <c r="FA467">
        <v>20.2893</v>
      </c>
      <c r="FB467">
        <v>5.21969</v>
      </c>
      <c r="FC467">
        <v>12.0117</v>
      </c>
      <c r="FD467">
        <v>4.99005</v>
      </c>
      <c r="FE467">
        <v>3.28855</v>
      </c>
      <c r="FF467">
        <v>9999</v>
      </c>
      <c r="FG467">
        <v>9999</v>
      </c>
      <c r="FH467">
        <v>9999</v>
      </c>
      <c r="FI467">
        <v>999.9</v>
      </c>
      <c r="FJ467">
        <v>1.86737</v>
      </c>
      <c r="FK467">
        <v>1.86646</v>
      </c>
      <c r="FL467">
        <v>1.86591</v>
      </c>
      <c r="FM467">
        <v>1.86584</v>
      </c>
      <c r="FN467">
        <v>1.86768</v>
      </c>
      <c r="FO467">
        <v>1.87013</v>
      </c>
      <c r="FP467">
        <v>1.86876</v>
      </c>
      <c r="FQ467">
        <v>1.87021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-4.85</v>
      </c>
      <c r="GF467">
        <v>-0.2252</v>
      </c>
      <c r="GG467">
        <v>-1.841240210434717</v>
      </c>
      <c r="GH467">
        <v>-0.003310856085068561</v>
      </c>
      <c r="GI467">
        <v>6.863268723063948E-07</v>
      </c>
      <c r="GJ467">
        <v>-1.919107141366201E-10</v>
      </c>
      <c r="GK467">
        <v>-0.1688837207721138</v>
      </c>
      <c r="GL467">
        <v>-0.01731051475613908</v>
      </c>
      <c r="GM467">
        <v>0.001423790055903263</v>
      </c>
      <c r="GN467">
        <v>-2.424810517790065E-05</v>
      </c>
      <c r="GO467">
        <v>3</v>
      </c>
      <c r="GP467">
        <v>2318</v>
      </c>
      <c r="GQ467">
        <v>1</v>
      </c>
      <c r="GR467">
        <v>25</v>
      </c>
      <c r="GS467">
        <v>10155.6</v>
      </c>
      <c r="GT467">
        <v>10155.3</v>
      </c>
      <c r="GU467">
        <v>2.26562</v>
      </c>
      <c r="GV467">
        <v>2.21069</v>
      </c>
      <c r="GW467">
        <v>1.39648</v>
      </c>
      <c r="GX467">
        <v>2.34863</v>
      </c>
      <c r="GY467">
        <v>1.49536</v>
      </c>
      <c r="GZ467">
        <v>2.48779</v>
      </c>
      <c r="HA467">
        <v>35.4986</v>
      </c>
      <c r="HB467">
        <v>24.0525</v>
      </c>
      <c r="HC467">
        <v>18</v>
      </c>
      <c r="HD467">
        <v>529.073</v>
      </c>
      <c r="HE467">
        <v>420.032</v>
      </c>
      <c r="HF467">
        <v>14.6514</v>
      </c>
      <c r="HG467">
        <v>25.931</v>
      </c>
      <c r="HH467">
        <v>30</v>
      </c>
      <c r="HI467">
        <v>26.0099</v>
      </c>
      <c r="HJ467">
        <v>25.9745</v>
      </c>
      <c r="HK467">
        <v>45.3852</v>
      </c>
      <c r="HL467">
        <v>31.3694</v>
      </c>
      <c r="HM467">
        <v>13.8138</v>
      </c>
      <c r="HN467">
        <v>14.6539</v>
      </c>
      <c r="HO467">
        <v>1122.34</v>
      </c>
      <c r="HP467">
        <v>8.821210000000001</v>
      </c>
      <c r="HQ467">
        <v>101.135</v>
      </c>
      <c r="HR467">
        <v>101.047</v>
      </c>
    </row>
    <row r="468" spans="1:226">
      <c r="A468">
        <v>452</v>
      </c>
      <c r="B468">
        <v>1679432966</v>
      </c>
      <c r="C468">
        <v>11052.90000009537</v>
      </c>
      <c r="D468" t="s">
        <v>1265</v>
      </c>
      <c r="E468" t="s">
        <v>1266</v>
      </c>
      <c r="F468">
        <v>5</v>
      </c>
      <c r="G468" t="s">
        <v>1132</v>
      </c>
      <c r="H468" t="s">
        <v>354</v>
      </c>
      <c r="I468">
        <v>1679432958.214286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1121.158065243683</v>
      </c>
      <c r="AK468">
        <v>1098.771272727272</v>
      </c>
      <c r="AL468">
        <v>3.395659585360191</v>
      </c>
      <c r="AM468">
        <v>64.8747271085409</v>
      </c>
      <c r="AN468">
        <f>(AP468 - AO468 + BO468*1E3/(8.314*(BQ468+273.15)) * AR468/BN468 * AQ468) * BN468/(100*BB468) * 1000/(1000 - AP468)</f>
        <v>0</v>
      </c>
      <c r="AO468">
        <v>8.774960306799919</v>
      </c>
      <c r="AP468">
        <v>9.392326483516484</v>
      </c>
      <c r="AQ468">
        <v>-2.163787771804059E-05</v>
      </c>
      <c r="AR468">
        <v>95.18165394641026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2.18</v>
      </c>
      <c r="BC468">
        <v>0.5</v>
      </c>
      <c r="BD468" t="s">
        <v>355</v>
      </c>
      <c r="BE468">
        <v>2</v>
      </c>
      <c r="BF468" t="b">
        <v>1</v>
      </c>
      <c r="BG468">
        <v>1679432958.214286</v>
      </c>
      <c r="BH468">
        <v>1064.046428571429</v>
      </c>
      <c r="BI468">
        <v>1094.3125</v>
      </c>
      <c r="BJ468">
        <v>9.400235714285715</v>
      </c>
      <c r="BK468">
        <v>8.787050357142856</v>
      </c>
      <c r="BL468">
        <v>1068.876785714286</v>
      </c>
      <c r="BM468">
        <v>9.625451785714285</v>
      </c>
      <c r="BN468">
        <v>500.0605</v>
      </c>
      <c r="BO468">
        <v>89.75056785714287</v>
      </c>
      <c r="BP468">
        <v>0.09997372142857143</v>
      </c>
      <c r="BQ468">
        <v>19.79162142857143</v>
      </c>
      <c r="BR468">
        <v>19.98635714285714</v>
      </c>
      <c r="BS468">
        <v>999.9000000000002</v>
      </c>
      <c r="BT468">
        <v>0</v>
      </c>
      <c r="BU468">
        <v>0</v>
      </c>
      <c r="BV468">
        <v>10019.17428571428</v>
      </c>
      <c r="BW468">
        <v>0</v>
      </c>
      <c r="BX468">
        <v>13.3216</v>
      </c>
      <c r="BY468">
        <v>-30.26644642857142</v>
      </c>
      <c r="BZ468">
        <v>1074.143214285714</v>
      </c>
      <c r="CA468">
        <v>1104.013928571429</v>
      </c>
      <c r="CB468">
        <v>0.6131857857142856</v>
      </c>
      <c r="CC468">
        <v>1094.3125</v>
      </c>
      <c r="CD468">
        <v>8.787050357142856</v>
      </c>
      <c r="CE468">
        <v>0.8436765714285713</v>
      </c>
      <c r="CF468">
        <v>0.7886428571428573</v>
      </c>
      <c r="CG468">
        <v>4.464209999999999</v>
      </c>
      <c r="CH468">
        <v>3.504497857142858</v>
      </c>
      <c r="CI468">
        <v>1999.980357142857</v>
      </c>
      <c r="CJ468">
        <v>0.9799971785714285</v>
      </c>
      <c r="CK468">
        <v>0.02000262142857143</v>
      </c>
      <c r="CL468">
        <v>0</v>
      </c>
      <c r="CM468">
        <v>2.4055</v>
      </c>
      <c r="CN468">
        <v>0</v>
      </c>
      <c r="CO468">
        <v>3876.077500000001</v>
      </c>
      <c r="CP468">
        <v>16749.28571428572</v>
      </c>
      <c r="CQ468">
        <v>37.17592857142857</v>
      </c>
      <c r="CR468">
        <v>38.26107142857143</v>
      </c>
      <c r="CS468">
        <v>37.53764285714286</v>
      </c>
      <c r="CT468">
        <v>37.11825</v>
      </c>
      <c r="CU468">
        <v>35.87492857142858</v>
      </c>
      <c r="CV468">
        <v>1959.975714285715</v>
      </c>
      <c r="CW468">
        <v>40.00392857142857</v>
      </c>
      <c r="CX468">
        <v>0</v>
      </c>
      <c r="CY468">
        <v>1679432973.3</v>
      </c>
      <c r="CZ468">
        <v>0</v>
      </c>
      <c r="DA468">
        <v>0</v>
      </c>
      <c r="DB468" t="s">
        <v>356</v>
      </c>
      <c r="DC468">
        <v>1678823626.5</v>
      </c>
      <c r="DD468">
        <v>1678823640.5</v>
      </c>
      <c r="DE468">
        <v>0</v>
      </c>
      <c r="DF468">
        <v>1.239</v>
      </c>
      <c r="DG468">
        <v>0.006</v>
      </c>
      <c r="DH468">
        <v>-2.298</v>
      </c>
      <c r="DI468">
        <v>-0.146</v>
      </c>
      <c r="DJ468">
        <v>420</v>
      </c>
      <c r="DK468">
        <v>21</v>
      </c>
      <c r="DL468">
        <v>0.57</v>
      </c>
      <c r="DM468">
        <v>0.05</v>
      </c>
      <c r="DN468">
        <v>-30.2596925</v>
      </c>
      <c r="DO468">
        <v>-0.5005834896810409</v>
      </c>
      <c r="DP468">
        <v>0.1343883540108664</v>
      </c>
      <c r="DQ468">
        <v>0</v>
      </c>
      <c r="DR468">
        <v>0.610301525</v>
      </c>
      <c r="DS468">
        <v>0.07813815759849782</v>
      </c>
      <c r="DT468">
        <v>0.008577852030046622</v>
      </c>
      <c r="DU468">
        <v>1</v>
      </c>
      <c r="DV468">
        <v>1</v>
      </c>
      <c r="DW468">
        <v>2</v>
      </c>
      <c r="DX468" t="s">
        <v>357</v>
      </c>
      <c r="DY468">
        <v>2.984</v>
      </c>
      <c r="DZ468">
        <v>2.71587</v>
      </c>
      <c r="EA468">
        <v>0.181445</v>
      </c>
      <c r="EB468">
        <v>0.182386</v>
      </c>
      <c r="EC468">
        <v>0.0544187</v>
      </c>
      <c r="ED468">
        <v>0.0502708</v>
      </c>
      <c r="EE468">
        <v>26050.7</v>
      </c>
      <c r="EF468">
        <v>26107.1</v>
      </c>
      <c r="EG468">
        <v>29573.3</v>
      </c>
      <c r="EH468">
        <v>29526.3</v>
      </c>
      <c r="EI468">
        <v>37070.5</v>
      </c>
      <c r="EJ468">
        <v>37296</v>
      </c>
      <c r="EK468">
        <v>41659.7</v>
      </c>
      <c r="EL468">
        <v>42073.7</v>
      </c>
      <c r="EM468">
        <v>1.97975</v>
      </c>
      <c r="EN468">
        <v>1.8755</v>
      </c>
      <c r="EO468">
        <v>0.0202209</v>
      </c>
      <c r="EP468">
        <v>0</v>
      </c>
      <c r="EQ468">
        <v>19.6517</v>
      </c>
      <c r="ER468">
        <v>999.9</v>
      </c>
      <c r="ES468">
        <v>29.3</v>
      </c>
      <c r="ET468">
        <v>30.7</v>
      </c>
      <c r="EU468">
        <v>14.4779</v>
      </c>
      <c r="EV468">
        <v>63.1076</v>
      </c>
      <c r="EW468">
        <v>32.9928</v>
      </c>
      <c r="EX468">
        <v>1</v>
      </c>
      <c r="EY468">
        <v>-0.106385</v>
      </c>
      <c r="EZ468">
        <v>4.33167</v>
      </c>
      <c r="FA468">
        <v>20.29</v>
      </c>
      <c r="FB468">
        <v>5.21789</v>
      </c>
      <c r="FC468">
        <v>12.0117</v>
      </c>
      <c r="FD468">
        <v>4.9904</v>
      </c>
      <c r="FE468">
        <v>3.28865</v>
      </c>
      <c r="FF468">
        <v>9999</v>
      </c>
      <c r="FG468">
        <v>9999</v>
      </c>
      <c r="FH468">
        <v>9999</v>
      </c>
      <c r="FI468">
        <v>999.9</v>
      </c>
      <c r="FJ468">
        <v>1.86738</v>
      </c>
      <c r="FK468">
        <v>1.86646</v>
      </c>
      <c r="FL468">
        <v>1.86596</v>
      </c>
      <c r="FM468">
        <v>1.86584</v>
      </c>
      <c r="FN468">
        <v>1.86768</v>
      </c>
      <c r="FO468">
        <v>1.87016</v>
      </c>
      <c r="FP468">
        <v>1.86876</v>
      </c>
      <c r="FQ468">
        <v>1.87021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-4.89</v>
      </c>
      <c r="GF468">
        <v>-0.2252</v>
      </c>
      <c r="GG468">
        <v>-1.841240210434717</v>
      </c>
      <c r="GH468">
        <v>-0.003310856085068561</v>
      </c>
      <c r="GI468">
        <v>6.863268723063948E-07</v>
      </c>
      <c r="GJ468">
        <v>-1.919107141366201E-10</v>
      </c>
      <c r="GK468">
        <v>-0.1688837207721138</v>
      </c>
      <c r="GL468">
        <v>-0.01731051475613908</v>
      </c>
      <c r="GM468">
        <v>0.001423790055903263</v>
      </c>
      <c r="GN468">
        <v>-2.424810517790065E-05</v>
      </c>
      <c r="GO468">
        <v>3</v>
      </c>
      <c r="GP468">
        <v>2318</v>
      </c>
      <c r="GQ468">
        <v>1</v>
      </c>
      <c r="GR468">
        <v>25</v>
      </c>
      <c r="GS468">
        <v>10155.7</v>
      </c>
      <c r="GT468">
        <v>10155.4</v>
      </c>
      <c r="GU468">
        <v>2.29126</v>
      </c>
      <c r="GV468">
        <v>2.20581</v>
      </c>
      <c r="GW468">
        <v>1.39771</v>
      </c>
      <c r="GX468">
        <v>2.34497</v>
      </c>
      <c r="GY468">
        <v>1.49536</v>
      </c>
      <c r="GZ468">
        <v>2.51099</v>
      </c>
      <c r="HA468">
        <v>35.4754</v>
      </c>
      <c r="HB468">
        <v>24.0612</v>
      </c>
      <c r="HC468">
        <v>18</v>
      </c>
      <c r="HD468">
        <v>529.186</v>
      </c>
      <c r="HE468">
        <v>420.323</v>
      </c>
      <c r="HF468">
        <v>14.6611</v>
      </c>
      <c r="HG468">
        <v>25.9289</v>
      </c>
      <c r="HH468">
        <v>29.9999</v>
      </c>
      <c r="HI468">
        <v>26.0078</v>
      </c>
      <c r="HJ468">
        <v>25.9726</v>
      </c>
      <c r="HK468">
        <v>45.9577</v>
      </c>
      <c r="HL468">
        <v>31.3694</v>
      </c>
      <c r="HM468">
        <v>13.8138</v>
      </c>
      <c r="HN468">
        <v>14.6667</v>
      </c>
      <c r="HO468">
        <v>1142.38</v>
      </c>
      <c r="HP468">
        <v>8.821210000000001</v>
      </c>
      <c r="HQ468">
        <v>101.136</v>
      </c>
      <c r="HR468">
        <v>101.049</v>
      </c>
    </row>
    <row r="469" spans="1:226">
      <c r="A469">
        <v>453</v>
      </c>
      <c r="B469">
        <v>1679432971</v>
      </c>
      <c r="C469">
        <v>11057.90000009537</v>
      </c>
      <c r="D469" t="s">
        <v>1267</v>
      </c>
      <c r="E469" t="s">
        <v>1268</v>
      </c>
      <c r="F469">
        <v>5</v>
      </c>
      <c r="G469" t="s">
        <v>1132</v>
      </c>
      <c r="H469" t="s">
        <v>354</v>
      </c>
      <c r="I469">
        <v>1679432963.5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1137.73748487179</v>
      </c>
      <c r="AK469">
        <v>1115.458969696969</v>
      </c>
      <c r="AL469">
        <v>3.320309956750363</v>
      </c>
      <c r="AM469">
        <v>64.8747271085409</v>
      </c>
      <c r="AN469">
        <f>(AP469 - AO469 + BO469*1E3/(8.314*(BQ469+273.15)) * AR469/BN469 * AQ469) * BN469/(100*BB469) * 1000/(1000 - AP469)</f>
        <v>0</v>
      </c>
      <c r="AO469">
        <v>8.771254813968639</v>
      </c>
      <c r="AP469">
        <v>9.385668241758243</v>
      </c>
      <c r="AQ469">
        <v>-4.437223835054875E-05</v>
      </c>
      <c r="AR469">
        <v>95.18165394641026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2.18</v>
      </c>
      <c r="BC469">
        <v>0.5</v>
      </c>
      <c r="BD469" t="s">
        <v>355</v>
      </c>
      <c r="BE469">
        <v>2</v>
      </c>
      <c r="BF469" t="b">
        <v>1</v>
      </c>
      <c r="BG469">
        <v>1679432963.5</v>
      </c>
      <c r="BH469">
        <v>1081.696666666667</v>
      </c>
      <c r="BI469">
        <v>1112.007777777778</v>
      </c>
      <c r="BJ469">
        <v>9.395740370370369</v>
      </c>
      <c r="BK469">
        <v>8.778798148148148</v>
      </c>
      <c r="BL469">
        <v>1086.570740740741</v>
      </c>
      <c r="BM469">
        <v>9.620970370370371</v>
      </c>
      <c r="BN469">
        <v>500.0547777777779</v>
      </c>
      <c r="BO469">
        <v>89.74920370370371</v>
      </c>
      <c r="BP469">
        <v>0.09993415925925925</v>
      </c>
      <c r="BQ469">
        <v>19.78987037037037</v>
      </c>
      <c r="BR469">
        <v>19.98374074074074</v>
      </c>
      <c r="BS469">
        <v>999.9000000000001</v>
      </c>
      <c r="BT469">
        <v>0</v>
      </c>
      <c r="BU469">
        <v>0</v>
      </c>
      <c r="BV469">
        <v>10022.42888888889</v>
      </c>
      <c r="BW469">
        <v>0</v>
      </c>
      <c r="BX469">
        <v>13.3212</v>
      </c>
      <c r="BY469">
        <v>-30.31101481481481</v>
      </c>
      <c r="BZ469">
        <v>1091.955925925926</v>
      </c>
      <c r="CA469">
        <v>1121.855925925926</v>
      </c>
      <c r="CB469">
        <v>0.6169417407407407</v>
      </c>
      <c r="CC469">
        <v>1112.007777777778</v>
      </c>
      <c r="CD469">
        <v>8.778798148148148</v>
      </c>
      <c r="CE469">
        <v>0.8432601851851854</v>
      </c>
      <c r="CF469">
        <v>0.7878902962962963</v>
      </c>
      <c r="CG469">
        <v>4.457157777777778</v>
      </c>
      <c r="CH469">
        <v>3.490969259259259</v>
      </c>
      <c r="CI469">
        <v>2000.001111111111</v>
      </c>
      <c r="CJ469">
        <v>0.979997</v>
      </c>
      <c r="CK469">
        <v>0.0200028</v>
      </c>
      <c r="CL469">
        <v>0</v>
      </c>
      <c r="CM469">
        <v>2.327396296296296</v>
      </c>
      <c r="CN469">
        <v>0</v>
      </c>
      <c r="CO469">
        <v>3877.555925925927</v>
      </c>
      <c r="CP469">
        <v>16749.45185185186</v>
      </c>
      <c r="CQ469">
        <v>37.15485185185185</v>
      </c>
      <c r="CR469">
        <v>38.24299999999999</v>
      </c>
      <c r="CS469">
        <v>37.51607407407408</v>
      </c>
      <c r="CT469">
        <v>37.10166666666667</v>
      </c>
      <c r="CU469">
        <v>35.84933333333333</v>
      </c>
      <c r="CV469">
        <v>1959.992962962963</v>
      </c>
      <c r="CW469">
        <v>40.0074074074074</v>
      </c>
      <c r="CX469">
        <v>0</v>
      </c>
      <c r="CY469">
        <v>1679432978.1</v>
      </c>
      <c r="CZ469">
        <v>0</v>
      </c>
      <c r="DA469">
        <v>0</v>
      </c>
      <c r="DB469" t="s">
        <v>356</v>
      </c>
      <c r="DC469">
        <v>1678823626.5</v>
      </c>
      <c r="DD469">
        <v>1678823640.5</v>
      </c>
      <c r="DE469">
        <v>0</v>
      </c>
      <c r="DF469">
        <v>1.239</v>
      </c>
      <c r="DG469">
        <v>0.006</v>
      </c>
      <c r="DH469">
        <v>-2.298</v>
      </c>
      <c r="DI469">
        <v>-0.146</v>
      </c>
      <c r="DJ469">
        <v>420</v>
      </c>
      <c r="DK469">
        <v>21</v>
      </c>
      <c r="DL469">
        <v>0.57</v>
      </c>
      <c r="DM469">
        <v>0.05</v>
      </c>
      <c r="DN469">
        <v>-30.2602975</v>
      </c>
      <c r="DO469">
        <v>-0.6841407129455287</v>
      </c>
      <c r="DP469">
        <v>0.1379619394751682</v>
      </c>
      <c r="DQ469">
        <v>0</v>
      </c>
      <c r="DR469">
        <v>0.613831025</v>
      </c>
      <c r="DS469">
        <v>0.05914535459662151</v>
      </c>
      <c r="DT469">
        <v>0.00788440093630296</v>
      </c>
      <c r="DU469">
        <v>1</v>
      </c>
      <c r="DV469">
        <v>1</v>
      </c>
      <c r="DW469">
        <v>2</v>
      </c>
      <c r="DX469" t="s">
        <v>357</v>
      </c>
      <c r="DY469">
        <v>2.98388</v>
      </c>
      <c r="DZ469">
        <v>2.71554</v>
      </c>
      <c r="EA469">
        <v>0.183185</v>
      </c>
      <c r="EB469">
        <v>0.184101</v>
      </c>
      <c r="EC469">
        <v>0.0543937</v>
      </c>
      <c r="ED469">
        <v>0.0502816</v>
      </c>
      <c r="EE469">
        <v>25995.9</v>
      </c>
      <c r="EF469">
        <v>26052.1</v>
      </c>
      <c r="EG469">
        <v>29573.9</v>
      </c>
      <c r="EH469">
        <v>29525.9</v>
      </c>
      <c r="EI469">
        <v>37072.4</v>
      </c>
      <c r="EJ469">
        <v>37295.1</v>
      </c>
      <c r="EK469">
        <v>41660.7</v>
      </c>
      <c r="EL469">
        <v>42073.1</v>
      </c>
      <c r="EM469">
        <v>1.9795</v>
      </c>
      <c r="EN469">
        <v>1.87523</v>
      </c>
      <c r="EO469">
        <v>0.0203177</v>
      </c>
      <c r="EP469">
        <v>0</v>
      </c>
      <c r="EQ469">
        <v>19.6517</v>
      </c>
      <c r="ER469">
        <v>999.9</v>
      </c>
      <c r="ES469">
        <v>29.3</v>
      </c>
      <c r="ET469">
        <v>30.7</v>
      </c>
      <c r="EU469">
        <v>14.4799</v>
      </c>
      <c r="EV469">
        <v>62.7576</v>
      </c>
      <c r="EW469">
        <v>33.6058</v>
      </c>
      <c r="EX469">
        <v>1</v>
      </c>
      <c r="EY469">
        <v>-0.106654</v>
      </c>
      <c r="EZ469">
        <v>4.32911</v>
      </c>
      <c r="FA469">
        <v>20.2901</v>
      </c>
      <c r="FB469">
        <v>5.21684</v>
      </c>
      <c r="FC469">
        <v>12.0113</v>
      </c>
      <c r="FD469">
        <v>4.9901</v>
      </c>
      <c r="FE469">
        <v>3.28848</v>
      </c>
      <c r="FF469">
        <v>9999</v>
      </c>
      <c r="FG469">
        <v>9999</v>
      </c>
      <c r="FH469">
        <v>9999</v>
      </c>
      <c r="FI469">
        <v>999.9</v>
      </c>
      <c r="FJ469">
        <v>1.86737</v>
      </c>
      <c r="FK469">
        <v>1.86646</v>
      </c>
      <c r="FL469">
        <v>1.8659</v>
      </c>
      <c r="FM469">
        <v>1.86584</v>
      </c>
      <c r="FN469">
        <v>1.86768</v>
      </c>
      <c r="FO469">
        <v>1.8702</v>
      </c>
      <c r="FP469">
        <v>1.86882</v>
      </c>
      <c r="FQ469">
        <v>1.87024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-4.94</v>
      </c>
      <c r="GF469">
        <v>-0.2253</v>
      </c>
      <c r="GG469">
        <v>-1.841240210434717</v>
      </c>
      <c r="GH469">
        <v>-0.003310856085068561</v>
      </c>
      <c r="GI469">
        <v>6.863268723063948E-07</v>
      </c>
      <c r="GJ469">
        <v>-1.919107141366201E-10</v>
      </c>
      <c r="GK469">
        <v>-0.1688837207721138</v>
      </c>
      <c r="GL469">
        <v>-0.01731051475613908</v>
      </c>
      <c r="GM469">
        <v>0.001423790055903263</v>
      </c>
      <c r="GN469">
        <v>-2.424810517790065E-05</v>
      </c>
      <c r="GO469">
        <v>3</v>
      </c>
      <c r="GP469">
        <v>2318</v>
      </c>
      <c r="GQ469">
        <v>1</v>
      </c>
      <c r="GR469">
        <v>25</v>
      </c>
      <c r="GS469">
        <v>10155.7</v>
      </c>
      <c r="GT469">
        <v>10155.5</v>
      </c>
      <c r="GU469">
        <v>2.32056</v>
      </c>
      <c r="GV469">
        <v>2.20581</v>
      </c>
      <c r="GW469">
        <v>1.39648</v>
      </c>
      <c r="GX469">
        <v>2.34741</v>
      </c>
      <c r="GY469">
        <v>1.49536</v>
      </c>
      <c r="GZ469">
        <v>2.5354</v>
      </c>
      <c r="HA469">
        <v>35.4754</v>
      </c>
      <c r="HB469">
        <v>24.0525</v>
      </c>
      <c r="HC469">
        <v>18</v>
      </c>
      <c r="HD469">
        <v>529.005</v>
      </c>
      <c r="HE469">
        <v>420.149</v>
      </c>
      <c r="HF469">
        <v>14.6729</v>
      </c>
      <c r="HG469">
        <v>25.9271</v>
      </c>
      <c r="HH469">
        <v>30</v>
      </c>
      <c r="HI469">
        <v>26.0061</v>
      </c>
      <c r="HJ469">
        <v>25.9707</v>
      </c>
      <c r="HK469">
        <v>46.4673</v>
      </c>
      <c r="HL469">
        <v>31.3694</v>
      </c>
      <c r="HM469">
        <v>13.8138</v>
      </c>
      <c r="HN469">
        <v>14.6758</v>
      </c>
      <c r="HO469">
        <v>1155.74</v>
      </c>
      <c r="HP469">
        <v>8.821210000000001</v>
      </c>
      <c r="HQ469">
        <v>101.138</v>
      </c>
      <c r="HR469">
        <v>101.047</v>
      </c>
    </row>
    <row r="470" spans="1:226">
      <c r="A470">
        <v>454</v>
      </c>
      <c r="B470">
        <v>1679432976</v>
      </c>
      <c r="C470">
        <v>11062.90000009537</v>
      </c>
      <c r="D470" t="s">
        <v>1269</v>
      </c>
      <c r="E470" t="s">
        <v>1270</v>
      </c>
      <c r="F470">
        <v>5</v>
      </c>
      <c r="G470" t="s">
        <v>1132</v>
      </c>
      <c r="H470" t="s">
        <v>354</v>
      </c>
      <c r="I470">
        <v>1679432968.214286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1154.96921692778</v>
      </c>
      <c r="AK470">
        <v>1132.448909090909</v>
      </c>
      <c r="AL470">
        <v>3.400228387968704</v>
      </c>
      <c r="AM470">
        <v>64.8747271085409</v>
      </c>
      <c r="AN470">
        <f>(AP470 - AO470 + BO470*1E3/(8.314*(BQ470+273.15)) * AR470/BN470 * AQ470) * BN470/(100*BB470) * 1000/(1000 - AP470)</f>
        <v>0</v>
      </c>
      <c r="AO470">
        <v>8.773708228333158</v>
      </c>
      <c r="AP470">
        <v>9.383930989010995</v>
      </c>
      <c r="AQ470">
        <v>-1.081443083667674E-05</v>
      </c>
      <c r="AR470">
        <v>95.18165394641026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2.18</v>
      </c>
      <c r="BC470">
        <v>0.5</v>
      </c>
      <c r="BD470" t="s">
        <v>355</v>
      </c>
      <c r="BE470">
        <v>2</v>
      </c>
      <c r="BF470" t="b">
        <v>1</v>
      </c>
      <c r="BG470">
        <v>1679432968.214286</v>
      </c>
      <c r="BH470">
        <v>1097.448571428572</v>
      </c>
      <c r="BI470">
        <v>1127.878571428572</v>
      </c>
      <c r="BJ470">
        <v>9.390290714285713</v>
      </c>
      <c r="BK470">
        <v>8.773225357142858</v>
      </c>
      <c r="BL470">
        <v>1102.362142857143</v>
      </c>
      <c r="BM470">
        <v>9.615538571428573</v>
      </c>
      <c r="BN470">
        <v>500.0557857142858</v>
      </c>
      <c r="BO470">
        <v>89.74792142857143</v>
      </c>
      <c r="BP470">
        <v>0.1000125857142857</v>
      </c>
      <c r="BQ470">
        <v>19.79075714285714</v>
      </c>
      <c r="BR470">
        <v>19.987925</v>
      </c>
      <c r="BS470">
        <v>999.9000000000002</v>
      </c>
      <c r="BT470">
        <v>0</v>
      </c>
      <c r="BU470">
        <v>0</v>
      </c>
      <c r="BV470">
        <v>10006.76035714286</v>
      </c>
      <c r="BW470">
        <v>0</v>
      </c>
      <c r="BX470">
        <v>13.32205</v>
      </c>
      <c r="BY470">
        <v>-30.42968214285714</v>
      </c>
      <c r="BZ470">
        <v>1107.851428571429</v>
      </c>
      <c r="CA470">
        <v>1137.861071428572</v>
      </c>
      <c r="CB470">
        <v>0.6170654642857143</v>
      </c>
      <c r="CC470">
        <v>1127.878571428572</v>
      </c>
      <c r="CD470">
        <v>8.773225357142858</v>
      </c>
      <c r="CE470">
        <v>0.8427589285714285</v>
      </c>
      <c r="CF470">
        <v>0.787378642857143</v>
      </c>
      <c r="CG470">
        <v>4.448666071428571</v>
      </c>
      <c r="CH470">
        <v>3.481774285714286</v>
      </c>
      <c r="CI470">
        <v>2000.010714285714</v>
      </c>
      <c r="CJ470">
        <v>0.9799968571428571</v>
      </c>
      <c r="CK470">
        <v>0.02000294285714286</v>
      </c>
      <c r="CL470">
        <v>0</v>
      </c>
      <c r="CM470">
        <v>2.255717857142857</v>
      </c>
      <c r="CN470">
        <v>0</v>
      </c>
      <c r="CO470">
        <v>3878.667857142857</v>
      </c>
      <c r="CP470">
        <v>16749.525</v>
      </c>
      <c r="CQ470">
        <v>37.13607142857143</v>
      </c>
      <c r="CR470">
        <v>38.223</v>
      </c>
      <c r="CS470">
        <v>37.48646428571429</v>
      </c>
      <c r="CT470">
        <v>37.08224999999999</v>
      </c>
      <c r="CU470">
        <v>35.83</v>
      </c>
      <c r="CV470">
        <v>1960.000714285714</v>
      </c>
      <c r="CW470">
        <v>40.01</v>
      </c>
      <c r="CX470">
        <v>0</v>
      </c>
      <c r="CY470">
        <v>1679432983.5</v>
      </c>
      <c r="CZ470">
        <v>0</v>
      </c>
      <c r="DA470">
        <v>0</v>
      </c>
      <c r="DB470" t="s">
        <v>356</v>
      </c>
      <c r="DC470">
        <v>1678823626.5</v>
      </c>
      <c r="DD470">
        <v>1678823640.5</v>
      </c>
      <c r="DE470">
        <v>0</v>
      </c>
      <c r="DF470">
        <v>1.239</v>
      </c>
      <c r="DG470">
        <v>0.006</v>
      </c>
      <c r="DH470">
        <v>-2.298</v>
      </c>
      <c r="DI470">
        <v>-0.146</v>
      </c>
      <c r="DJ470">
        <v>420</v>
      </c>
      <c r="DK470">
        <v>21</v>
      </c>
      <c r="DL470">
        <v>0.57</v>
      </c>
      <c r="DM470">
        <v>0.05</v>
      </c>
      <c r="DN470">
        <v>-30.36440731707317</v>
      </c>
      <c r="DO470">
        <v>-1.246705923345043</v>
      </c>
      <c r="DP470">
        <v>0.1747133993077805</v>
      </c>
      <c r="DQ470">
        <v>0</v>
      </c>
      <c r="DR470">
        <v>0.6149910243902439</v>
      </c>
      <c r="DS470">
        <v>-0.003027407665503531</v>
      </c>
      <c r="DT470">
        <v>0.00673264595718288</v>
      </c>
      <c r="DU470">
        <v>1</v>
      </c>
      <c r="DV470">
        <v>1</v>
      </c>
      <c r="DW470">
        <v>2</v>
      </c>
      <c r="DX470" t="s">
        <v>357</v>
      </c>
      <c r="DY470">
        <v>2.98418</v>
      </c>
      <c r="DZ470">
        <v>2.71561</v>
      </c>
      <c r="EA470">
        <v>0.184931</v>
      </c>
      <c r="EB470">
        <v>0.185808</v>
      </c>
      <c r="EC470">
        <v>0.0543846</v>
      </c>
      <c r="ED470">
        <v>0.0502883</v>
      </c>
      <c r="EE470">
        <v>25940.2</v>
      </c>
      <c r="EF470">
        <v>25997.6</v>
      </c>
      <c r="EG470">
        <v>29573.7</v>
      </c>
      <c r="EH470">
        <v>29525.9</v>
      </c>
      <c r="EI470">
        <v>37072.6</v>
      </c>
      <c r="EJ470">
        <v>37294.9</v>
      </c>
      <c r="EK470">
        <v>41660.4</v>
      </c>
      <c r="EL470">
        <v>42073.1</v>
      </c>
      <c r="EM470">
        <v>1.97945</v>
      </c>
      <c r="EN470">
        <v>1.87535</v>
      </c>
      <c r="EO470">
        <v>0.0211634</v>
      </c>
      <c r="EP470">
        <v>0</v>
      </c>
      <c r="EQ470">
        <v>19.6509</v>
      </c>
      <c r="ER470">
        <v>999.9</v>
      </c>
      <c r="ES470">
        <v>29.3</v>
      </c>
      <c r="ET470">
        <v>30.8</v>
      </c>
      <c r="EU470">
        <v>14.5613</v>
      </c>
      <c r="EV470">
        <v>62.6476</v>
      </c>
      <c r="EW470">
        <v>33.5377</v>
      </c>
      <c r="EX470">
        <v>1</v>
      </c>
      <c r="EY470">
        <v>-0.106654</v>
      </c>
      <c r="EZ470">
        <v>4.3219</v>
      </c>
      <c r="FA470">
        <v>20.2903</v>
      </c>
      <c r="FB470">
        <v>5.21729</v>
      </c>
      <c r="FC470">
        <v>12.0123</v>
      </c>
      <c r="FD470">
        <v>4.9901</v>
      </c>
      <c r="FE470">
        <v>3.2885</v>
      </c>
      <c r="FF470">
        <v>9999</v>
      </c>
      <c r="FG470">
        <v>9999</v>
      </c>
      <c r="FH470">
        <v>9999</v>
      </c>
      <c r="FI470">
        <v>999.9</v>
      </c>
      <c r="FJ470">
        <v>1.86738</v>
      </c>
      <c r="FK470">
        <v>1.86646</v>
      </c>
      <c r="FL470">
        <v>1.86589</v>
      </c>
      <c r="FM470">
        <v>1.86584</v>
      </c>
      <c r="FN470">
        <v>1.86768</v>
      </c>
      <c r="FO470">
        <v>1.87015</v>
      </c>
      <c r="FP470">
        <v>1.86883</v>
      </c>
      <c r="FQ470">
        <v>1.87025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-4.98</v>
      </c>
      <c r="GF470">
        <v>-0.2253</v>
      </c>
      <c r="GG470">
        <v>-1.841240210434717</v>
      </c>
      <c r="GH470">
        <v>-0.003310856085068561</v>
      </c>
      <c r="GI470">
        <v>6.863268723063948E-07</v>
      </c>
      <c r="GJ470">
        <v>-1.919107141366201E-10</v>
      </c>
      <c r="GK470">
        <v>-0.1688837207721138</v>
      </c>
      <c r="GL470">
        <v>-0.01731051475613908</v>
      </c>
      <c r="GM470">
        <v>0.001423790055903263</v>
      </c>
      <c r="GN470">
        <v>-2.424810517790065E-05</v>
      </c>
      <c r="GO470">
        <v>3</v>
      </c>
      <c r="GP470">
        <v>2318</v>
      </c>
      <c r="GQ470">
        <v>1</v>
      </c>
      <c r="GR470">
        <v>25</v>
      </c>
      <c r="GS470">
        <v>10155.8</v>
      </c>
      <c r="GT470">
        <v>10155.6</v>
      </c>
      <c r="GU470">
        <v>2.34497</v>
      </c>
      <c r="GV470">
        <v>2.20215</v>
      </c>
      <c r="GW470">
        <v>1.39648</v>
      </c>
      <c r="GX470">
        <v>2.34741</v>
      </c>
      <c r="GY470">
        <v>1.49536</v>
      </c>
      <c r="GZ470">
        <v>2.52075</v>
      </c>
      <c r="HA470">
        <v>35.4754</v>
      </c>
      <c r="HB470">
        <v>24.0612</v>
      </c>
      <c r="HC470">
        <v>18</v>
      </c>
      <c r="HD470">
        <v>528.955</v>
      </c>
      <c r="HE470">
        <v>420.209</v>
      </c>
      <c r="HF470">
        <v>14.6828</v>
      </c>
      <c r="HG470">
        <v>25.9254</v>
      </c>
      <c r="HH470">
        <v>30</v>
      </c>
      <c r="HI470">
        <v>26.0044</v>
      </c>
      <c r="HJ470">
        <v>25.969</v>
      </c>
      <c r="HK470">
        <v>47.0324</v>
      </c>
      <c r="HL470">
        <v>31.3694</v>
      </c>
      <c r="HM470">
        <v>13.4392</v>
      </c>
      <c r="HN470">
        <v>14.6863</v>
      </c>
      <c r="HO470">
        <v>1175.77</v>
      </c>
      <c r="HP470">
        <v>8.821210000000001</v>
      </c>
      <c r="HQ470">
        <v>101.137</v>
      </c>
      <c r="HR470">
        <v>101.047</v>
      </c>
    </row>
    <row r="471" spans="1:226">
      <c r="A471">
        <v>455</v>
      </c>
      <c r="B471">
        <v>1679432981</v>
      </c>
      <c r="C471">
        <v>11067.90000009537</v>
      </c>
      <c r="D471" t="s">
        <v>1271</v>
      </c>
      <c r="E471" t="s">
        <v>1272</v>
      </c>
      <c r="F471">
        <v>5</v>
      </c>
      <c r="G471" t="s">
        <v>1132</v>
      </c>
      <c r="H471" t="s">
        <v>354</v>
      </c>
      <c r="I471">
        <v>1679432973.5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1171.672498579813</v>
      </c>
      <c r="AK471">
        <v>1149.250303030302</v>
      </c>
      <c r="AL471">
        <v>3.356453507642244</v>
      </c>
      <c r="AM471">
        <v>64.8747271085409</v>
      </c>
      <c r="AN471">
        <f>(AP471 - AO471 + BO471*1E3/(8.314*(BQ471+273.15)) * AR471/BN471 * AQ471) * BN471/(100*BB471) * 1000/(1000 - AP471)</f>
        <v>0</v>
      </c>
      <c r="AO471">
        <v>8.770935050379398</v>
      </c>
      <c r="AP471">
        <v>9.370785054945063</v>
      </c>
      <c r="AQ471">
        <v>1.633375187384735E-05</v>
      </c>
      <c r="AR471">
        <v>95.18165394641026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2.18</v>
      </c>
      <c r="BC471">
        <v>0.5</v>
      </c>
      <c r="BD471" t="s">
        <v>355</v>
      </c>
      <c r="BE471">
        <v>2</v>
      </c>
      <c r="BF471" t="b">
        <v>1</v>
      </c>
      <c r="BG471">
        <v>1679432973.5</v>
      </c>
      <c r="BH471">
        <v>1115.11</v>
      </c>
      <c r="BI471">
        <v>1145.575185185185</v>
      </c>
      <c r="BJ471">
        <v>9.38392962962963</v>
      </c>
      <c r="BK471">
        <v>8.757811481481482</v>
      </c>
      <c r="BL471">
        <v>1120.067037037037</v>
      </c>
      <c r="BM471">
        <v>9.609198888888889</v>
      </c>
      <c r="BN471">
        <v>500.0501481481482</v>
      </c>
      <c r="BO471">
        <v>89.74767777777775</v>
      </c>
      <c r="BP471">
        <v>0.1000297925925926</v>
      </c>
      <c r="BQ471">
        <v>19.79225185185185</v>
      </c>
      <c r="BR471">
        <v>19.99045555555556</v>
      </c>
      <c r="BS471">
        <v>999.9000000000001</v>
      </c>
      <c r="BT471">
        <v>0</v>
      </c>
      <c r="BU471">
        <v>0</v>
      </c>
      <c r="BV471">
        <v>9997.058518518519</v>
      </c>
      <c r="BW471">
        <v>0</v>
      </c>
      <c r="BX471">
        <v>13.32878888888889</v>
      </c>
      <c r="BY471">
        <v>-30.46586296296296</v>
      </c>
      <c r="BZ471">
        <v>1125.671851851852</v>
      </c>
      <c r="CA471">
        <v>1155.695925925926</v>
      </c>
      <c r="CB471">
        <v>0.6261178148148148</v>
      </c>
      <c r="CC471">
        <v>1145.575185185185</v>
      </c>
      <c r="CD471">
        <v>8.757811481481482</v>
      </c>
      <c r="CE471">
        <v>0.8421858518518519</v>
      </c>
      <c r="CF471">
        <v>0.7859931481481482</v>
      </c>
      <c r="CG471">
        <v>4.438951851851852</v>
      </c>
      <c r="CH471">
        <v>3.456746296296296</v>
      </c>
      <c r="CI471">
        <v>2000.008888888889</v>
      </c>
      <c r="CJ471">
        <v>0.9799964444444446</v>
      </c>
      <c r="CK471">
        <v>0.02000335555555555</v>
      </c>
      <c r="CL471">
        <v>0</v>
      </c>
      <c r="CM471">
        <v>2.27902962962963</v>
      </c>
      <c r="CN471">
        <v>0</v>
      </c>
      <c r="CO471">
        <v>3879.755925925926</v>
      </c>
      <c r="CP471">
        <v>16749.5037037037</v>
      </c>
      <c r="CQ471">
        <v>37.10866666666667</v>
      </c>
      <c r="CR471">
        <v>38.20099999999999</v>
      </c>
      <c r="CS471">
        <v>37.46266666666666</v>
      </c>
      <c r="CT471">
        <v>37.06437037037037</v>
      </c>
      <c r="CU471">
        <v>35.80511111111111</v>
      </c>
      <c r="CV471">
        <v>1959.998888888889</v>
      </c>
      <c r="CW471">
        <v>40.01</v>
      </c>
      <c r="CX471">
        <v>0</v>
      </c>
      <c r="CY471">
        <v>1679432988.3</v>
      </c>
      <c r="CZ471">
        <v>0</v>
      </c>
      <c r="DA471">
        <v>0</v>
      </c>
      <c r="DB471" t="s">
        <v>356</v>
      </c>
      <c r="DC471">
        <v>1678823626.5</v>
      </c>
      <c r="DD471">
        <v>1678823640.5</v>
      </c>
      <c r="DE471">
        <v>0</v>
      </c>
      <c r="DF471">
        <v>1.239</v>
      </c>
      <c r="DG471">
        <v>0.006</v>
      </c>
      <c r="DH471">
        <v>-2.298</v>
      </c>
      <c r="DI471">
        <v>-0.146</v>
      </c>
      <c r="DJ471">
        <v>420</v>
      </c>
      <c r="DK471">
        <v>21</v>
      </c>
      <c r="DL471">
        <v>0.57</v>
      </c>
      <c r="DM471">
        <v>0.05</v>
      </c>
      <c r="DN471">
        <v>-30.42729512195122</v>
      </c>
      <c r="DO471">
        <v>-0.9312668989547644</v>
      </c>
      <c r="DP471">
        <v>0.1567178557716639</v>
      </c>
      <c r="DQ471">
        <v>0</v>
      </c>
      <c r="DR471">
        <v>0.6205069024390244</v>
      </c>
      <c r="DS471">
        <v>0.03006794425087228</v>
      </c>
      <c r="DT471">
        <v>0.01440255420234402</v>
      </c>
      <c r="DU471">
        <v>1</v>
      </c>
      <c r="DV471">
        <v>1</v>
      </c>
      <c r="DW471">
        <v>2</v>
      </c>
      <c r="DX471" t="s">
        <v>357</v>
      </c>
      <c r="DY471">
        <v>2.98389</v>
      </c>
      <c r="DZ471">
        <v>2.71553</v>
      </c>
      <c r="EA471">
        <v>0.186658</v>
      </c>
      <c r="EB471">
        <v>0.187503</v>
      </c>
      <c r="EC471">
        <v>0.0543017</v>
      </c>
      <c r="ED471">
        <v>0.0497517</v>
      </c>
      <c r="EE471">
        <v>25885.2</v>
      </c>
      <c r="EF471">
        <v>25943.5</v>
      </c>
      <c r="EG471">
        <v>29573.6</v>
      </c>
      <c r="EH471">
        <v>29525.9</v>
      </c>
      <c r="EI471">
        <v>37075.7</v>
      </c>
      <c r="EJ471">
        <v>37316</v>
      </c>
      <c r="EK471">
        <v>41660.3</v>
      </c>
      <c r="EL471">
        <v>42073.1</v>
      </c>
      <c r="EM471">
        <v>1.97927</v>
      </c>
      <c r="EN471">
        <v>1.8753</v>
      </c>
      <c r="EO471">
        <v>0.0204369</v>
      </c>
      <c r="EP471">
        <v>0</v>
      </c>
      <c r="EQ471">
        <v>19.6503</v>
      </c>
      <c r="ER471">
        <v>999.9</v>
      </c>
      <c r="ES471">
        <v>29.2</v>
      </c>
      <c r="ET471">
        <v>30.8</v>
      </c>
      <c r="EU471">
        <v>14.5119</v>
      </c>
      <c r="EV471">
        <v>62.8676</v>
      </c>
      <c r="EW471">
        <v>33.5857</v>
      </c>
      <c r="EX471">
        <v>1</v>
      </c>
      <c r="EY471">
        <v>-0.106695</v>
      </c>
      <c r="EZ471">
        <v>4.34851</v>
      </c>
      <c r="FA471">
        <v>20.2894</v>
      </c>
      <c r="FB471">
        <v>5.21714</v>
      </c>
      <c r="FC471">
        <v>12.0119</v>
      </c>
      <c r="FD471">
        <v>4.9904</v>
      </c>
      <c r="FE471">
        <v>3.2885</v>
      </c>
      <c r="FF471">
        <v>9999</v>
      </c>
      <c r="FG471">
        <v>9999</v>
      </c>
      <c r="FH471">
        <v>9999</v>
      </c>
      <c r="FI471">
        <v>999.9</v>
      </c>
      <c r="FJ471">
        <v>1.86737</v>
      </c>
      <c r="FK471">
        <v>1.86646</v>
      </c>
      <c r="FL471">
        <v>1.86592</v>
      </c>
      <c r="FM471">
        <v>1.86584</v>
      </c>
      <c r="FN471">
        <v>1.86768</v>
      </c>
      <c r="FO471">
        <v>1.87014</v>
      </c>
      <c r="FP471">
        <v>1.8688</v>
      </c>
      <c r="FQ471">
        <v>1.87024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-5.03</v>
      </c>
      <c r="GF471">
        <v>-0.2253</v>
      </c>
      <c r="GG471">
        <v>-1.841240210434717</v>
      </c>
      <c r="GH471">
        <v>-0.003310856085068561</v>
      </c>
      <c r="GI471">
        <v>6.863268723063948E-07</v>
      </c>
      <c r="GJ471">
        <v>-1.919107141366201E-10</v>
      </c>
      <c r="GK471">
        <v>-0.1688837207721138</v>
      </c>
      <c r="GL471">
        <v>-0.01731051475613908</v>
      </c>
      <c r="GM471">
        <v>0.001423790055903263</v>
      </c>
      <c r="GN471">
        <v>-2.424810517790065E-05</v>
      </c>
      <c r="GO471">
        <v>3</v>
      </c>
      <c r="GP471">
        <v>2318</v>
      </c>
      <c r="GQ471">
        <v>1</v>
      </c>
      <c r="GR471">
        <v>25</v>
      </c>
      <c r="GS471">
        <v>10155.9</v>
      </c>
      <c r="GT471">
        <v>10155.7</v>
      </c>
      <c r="GU471">
        <v>2.37305</v>
      </c>
      <c r="GV471">
        <v>2.20093</v>
      </c>
      <c r="GW471">
        <v>1.39648</v>
      </c>
      <c r="GX471">
        <v>2.34863</v>
      </c>
      <c r="GY471">
        <v>1.49536</v>
      </c>
      <c r="GZ471">
        <v>2.5293</v>
      </c>
      <c r="HA471">
        <v>35.4754</v>
      </c>
      <c r="HB471">
        <v>24.0612</v>
      </c>
      <c r="HC471">
        <v>18</v>
      </c>
      <c r="HD471">
        <v>528.825</v>
      </c>
      <c r="HE471">
        <v>420.16</v>
      </c>
      <c r="HF471">
        <v>14.6907</v>
      </c>
      <c r="HG471">
        <v>25.9232</v>
      </c>
      <c r="HH471">
        <v>29.9999</v>
      </c>
      <c r="HI471">
        <v>26.0028</v>
      </c>
      <c r="HJ471">
        <v>25.9664</v>
      </c>
      <c r="HK471">
        <v>47.5383</v>
      </c>
      <c r="HL471">
        <v>30.437</v>
      </c>
      <c r="HM471">
        <v>13.4392</v>
      </c>
      <c r="HN471">
        <v>14.6885</v>
      </c>
      <c r="HO471">
        <v>1189.13</v>
      </c>
      <c r="HP471">
        <v>8.845969999999999</v>
      </c>
      <c r="HQ471">
        <v>101.137</v>
      </c>
      <c r="HR471">
        <v>101.047</v>
      </c>
    </row>
    <row r="472" spans="1:226">
      <c r="A472">
        <v>456</v>
      </c>
      <c r="B472">
        <v>1679432986</v>
      </c>
      <c r="C472">
        <v>11072.90000009537</v>
      </c>
      <c r="D472" t="s">
        <v>1273</v>
      </c>
      <c r="E472" t="s">
        <v>1274</v>
      </c>
      <c r="F472">
        <v>5</v>
      </c>
      <c r="G472" t="s">
        <v>1132</v>
      </c>
      <c r="H472" t="s">
        <v>354</v>
      </c>
      <c r="I472">
        <v>1679432978.214286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1188.534474862194</v>
      </c>
      <c r="AK472">
        <v>1166.058242424243</v>
      </c>
      <c r="AL472">
        <v>3.355280043577246</v>
      </c>
      <c r="AM472">
        <v>64.8747271085409</v>
      </c>
      <c r="AN472">
        <f>(AP472 - AO472 + BO472*1E3/(8.314*(BQ472+273.15)) * AR472/BN472 * AQ472) * BN472/(100*BB472) * 1000/(1000 - AP472)</f>
        <v>0</v>
      </c>
      <c r="AO472">
        <v>8.648709760679871</v>
      </c>
      <c r="AP472">
        <v>9.321902417582422</v>
      </c>
      <c r="AQ472">
        <v>-0.01124840082110424</v>
      </c>
      <c r="AR472">
        <v>95.18165394641026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2.18</v>
      </c>
      <c r="BC472">
        <v>0.5</v>
      </c>
      <c r="BD472" t="s">
        <v>355</v>
      </c>
      <c r="BE472">
        <v>2</v>
      </c>
      <c r="BF472" t="b">
        <v>1</v>
      </c>
      <c r="BG472">
        <v>1679432978.214286</v>
      </c>
      <c r="BH472">
        <v>1130.855</v>
      </c>
      <c r="BI472">
        <v>1161.403571428571</v>
      </c>
      <c r="BJ472">
        <v>9.368106071428571</v>
      </c>
      <c r="BK472">
        <v>8.72624357142857</v>
      </c>
      <c r="BL472">
        <v>1135.851071428571</v>
      </c>
      <c r="BM472">
        <v>9.593427500000001</v>
      </c>
      <c r="BN472">
        <v>500.0660714285714</v>
      </c>
      <c r="BO472">
        <v>89.7473857142857</v>
      </c>
      <c r="BP472">
        <v>0.1000520107142857</v>
      </c>
      <c r="BQ472">
        <v>19.79365714285714</v>
      </c>
      <c r="BR472">
        <v>19.99161428571429</v>
      </c>
      <c r="BS472">
        <v>999.9000000000002</v>
      </c>
      <c r="BT472">
        <v>0</v>
      </c>
      <c r="BU472">
        <v>0</v>
      </c>
      <c r="BV472">
        <v>9990.065357142857</v>
      </c>
      <c r="BW472">
        <v>0</v>
      </c>
      <c r="BX472">
        <v>13.33598928571429</v>
      </c>
      <c r="BY472">
        <v>-30.54922857142857</v>
      </c>
      <c r="BZ472">
        <v>1141.5475</v>
      </c>
      <c r="CA472">
        <v>1171.626428571429</v>
      </c>
      <c r="CB472">
        <v>0.6418616785714286</v>
      </c>
      <c r="CC472">
        <v>1161.403571428571</v>
      </c>
      <c r="CD472">
        <v>8.72624357142857</v>
      </c>
      <c r="CE472">
        <v>0.8407628928571427</v>
      </c>
      <c r="CF472">
        <v>0.7831574642857142</v>
      </c>
      <c r="CG472">
        <v>4.414774285714286</v>
      </c>
      <c r="CH472">
        <v>3.405438571428572</v>
      </c>
      <c r="CI472">
        <v>2000.018928571428</v>
      </c>
      <c r="CJ472">
        <v>0.9799962142857144</v>
      </c>
      <c r="CK472">
        <v>0.02000358571428571</v>
      </c>
      <c r="CL472">
        <v>0</v>
      </c>
      <c r="CM472">
        <v>2.271417857142857</v>
      </c>
      <c r="CN472">
        <v>0</v>
      </c>
      <c r="CO472">
        <v>3880.563214285714</v>
      </c>
      <c r="CP472">
        <v>16749.58214285714</v>
      </c>
      <c r="CQ472">
        <v>37.089</v>
      </c>
      <c r="CR472">
        <v>38.18035714285714</v>
      </c>
      <c r="CS472">
        <v>37.43710714285714</v>
      </c>
      <c r="CT472">
        <v>37.04428571428571</v>
      </c>
      <c r="CU472">
        <v>35.78542857142857</v>
      </c>
      <c r="CV472">
        <v>1960.008928571428</v>
      </c>
      <c r="CW472">
        <v>40.01</v>
      </c>
      <c r="CX472">
        <v>0</v>
      </c>
      <c r="CY472">
        <v>1679432993.1</v>
      </c>
      <c r="CZ472">
        <v>0</v>
      </c>
      <c r="DA472">
        <v>0</v>
      </c>
      <c r="DB472" t="s">
        <v>356</v>
      </c>
      <c r="DC472">
        <v>1678823626.5</v>
      </c>
      <c r="DD472">
        <v>1678823640.5</v>
      </c>
      <c r="DE472">
        <v>0</v>
      </c>
      <c r="DF472">
        <v>1.239</v>
      </c>
      <c r="DG472">
        <v>0.006</v>
      </c>
      <c r="DH472">
        <v>-2.298</v>
      </c>
      <c r="DI472">
        <v>-0.146</v>
      </c>
      <c r="DJ472">
        <v>420</v>
      </c>
      <c r="DK472">
        <v>21</v>
      </c>
      <c r="DL472">
        <v>0.57</v>
      </c>
      <c r="DM472">
        <v>0.05</v>
      </c>
      <c r="DN472">
        <v>-30.4849975</v>
      </c>
      <c r="DO472">
        <v>-0.8371148217635356</v>
      </c>
      <c r="DP472">
        <v>0.1380039193057575</v>
      </c>
      <c r="DQ472">
        <v>0</v>
      </c>
      <c r="DR472">
        <v>0.6366152250000001</v>
      </c>
      <c r="DS472">
        <v>0.2412887166979349</v>
      </c>
      <c r="DT472">
        <v>0.03423975890502698</v>
      </c>
      <c r="DU472">
        <v>0</v>
      </c>
      <c r="DV472">
        <v>0</v>
      </c>
      <c r="DW472">
        <v>2</v>
      </c>
      <c r="DX472" t="s">
        <v>381</v>
      </c>
      <c r="DY472">
        <v>2.98391</v>
      </c>
      <c r="DZ472">
        <v>2.71557</v>
      </c>
      <c r="EA472">
        <v>0.188364</v>
      </c>
      <c r="EB472">
        <v>0.189161</v>
      </c>
      <c r="EC472">
        <v>0.0541181</v>
      </c>
      <c r="ED472">
        <v>0.0500597</v>
      </c>
      <c r="EE472">
        <v>25831.2</v>
      </c>
      <c r="EF472">
        <v>25890.7</v>
      </c>
      <c r="EG472">
        <v>29573.9</v>
      </c>
      <c r="EH472">
        <v>29526</v>
      </c>
      <c r="EI472">
        <v>37083.3</v>
      </c>
      <c r="EJ472">
        <v>37303.8</v>
      </c>
      <c r="EK472">
        <v>41660.6</v>
      </c>
      <c r="EL472">
        <v>42073</v>
      </c>
      <c r="EM472">
        <v>1.97945</v>
      </c>
      <c r="EN472">
        <v>1.87588</v>
      </c>
      <c r="EO472">
        <v>0.0205562</v>
      </c>
      <c r="EP472">
        <v>0</v>
      </c>
      <c r="EQ472">
        <v>19.6517</v>
      </c>
      <c r="ER472">
        <v>999.9</v>
      </c>
      <c r="ES472">
        <v>29.1</v>
      </c>
      <c r="ET472">
        <v>30.8</v>
      </c>
      <c r="EU472">
        <v>14.4615</v>
      </c>
      <c r="EV472">
        <v>62.8476</v>
      </c>
      <c r="EW472">
        <v>33.5016</v>
      </c>
      <c r="EX472">
        <v>1</v>
      </c>
      <c r="EY472">
        <v>-0.106796</v>
      </c>
      <c r="EZ472">
        <v>4.3407</v>
      </c>
      <c r="FA472">
        <v>20.2896</v>
      </c>
      <c r="FB472">
        <v>5.21729</v>
      </c>
      <c r="FC472">
        <v>12.0122</v>
      </c>
      <c r="FD472">
        <v>4.99025</v>
      </c>
      <c r="FE472">
        <v>3.2885</v>
      </c>
      <c r="FF472">
        <v>9999</v>
      </c>
      <c r="FG472">
        <v>9999</v>
      </c>
      <c r="FH472">
        <v>9999</v>
      </c>
      <c r="FI472">
        <v>999.9</v>
      </c>
      <c r="FJ472">
        <v>1.8674</v>
      </c>
      <c r="FK472">
        <v>1.86646</v>
      </c>
      <c r="FL472">
        <v>1.86595</v>
      </c>
      <c r="FM472">
        <v>1.86584</v>
      </c>
      <c r="FN472">
        <v>1.86768</v>
      </c>
      <c r="FO472">
        <v>1.87013</v>
      </c>
      <c r="FP472">
        <v>1.86881</v>
      </c>
      <c r="FQ472">
        <v>1.87024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-5.06</v>
      </c>
      <c r="GF472">
        <v>-0.2255</v>
      </c>
      <c r="GG472">
        <v>-1.841240210434717</v>
      </c>
      <c r="GH472">
        <v>-0.003310856085068561</v>
      </c>
      <c r="GI472">
        <v>6.863268723063948E-07</v>
      </c>
      <c r="GJ472">
        <v>-1.919107141366201E-10</v>
      </c>
      <c r="GK472">
        <v>-0.1688837207721138</v>
      </c>
      <c r="GL472">
        <v>-0.01731051475613908</v>
      </c>
      <c r="GM472">
        <v>0.001423790055903263</v>
      </c>
      <c r="GN472">
        <v>-2.424810517790065E-05</v>
      </c>
      <c r="GO472">
        <v>3</v>
      </c>
      <c r="GP472">
        <v>2318</v>
      </c>
      <c r="GQ472">
        <v>1</v>
      </c>
      <c r="GR472">
        <v>25</v>
      </c>
      <c r="GS472">
        <v>10156</v>
      </c>
      <c r="GT472">
        <v>10155.8</v>
      </c>
      <c r="GU472">
        <v>2.39868</v>
      </c>
      <c r="GV472">
        <v>2.21191</v>
      </c>
      <c r="GW472">
        <v>1.39771</v>
      </c>
      <c r="GX472">
        <v>2.34863</v>
      </c>
      <c r="GY472">
        <v>1.49536</v>
      </c>
      <c r="GZ472">
        <v>2.4353</v>
      </c>
      <c r="HA472">
        <v>35.4986</v>
      </c>
      <c r="HB472">
        <v>24.0525</v>
      </c>
      <c r="HC472">
        <v>18</v>
      </c>
      <c r="HD472">
        <v>528.923</v>
      </c>
      <c r="HE472">
        <v>420.483</v>
      </c>
      <c r="HF472">
        <v>14.694</v>
      </c>
      <c r="HG472">
        <v>25.9212</v>
      </c>
      <c r="HH472">
        <v>29.9999</v>
      </c>
      <c r="HI472">
        <v>26.0007</v>
      </c>
      <c r="HJ472">
        <v>25.9648</v>
      </c>
      <c r="HK472">
        <v>48.1058</v>
      </c>
      <c r="HL472">
        <v>29.8807</v>
      </c>
      <c r="HM472">
        <v>13.4392</v>
      </c>
      <c r="HN472">
        <v>14.6951</v>
      </c>
      <c r="HO472">
        <v>1209.17</v>
      </c>
      <c r="HP472">
        <v>8.876709999999999</v>
      </c>
      <c r="HQ472">
        <v>101.138</v>
      </c>
      <c r="HR472">
        <v>101.047</v>
      </c>
    </row>
    <row r="473" spans="1:226">
      <c r="A473">
        <v>457</v>
      </c>
      <c r="B473">
        <v>1679432991</v>
      </c>
      <c r="C473">
        <v>11077.90000009537</v>
      </c>
      <c r="D473" t="s">
        <v>1275</v>
      </c>
      <c r="E473" t="s">
        <v>1276</v>
      </c>
      <c r="F473">
        <v>5</v>
      </c>
      <c r="G473" t="s">
        <v>1132</v>
      </c>
      <c r="H473" t="s">
        <v>354</v>
      </c>
      <c r="I473">
        <v>1679432983.5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1205.453117908401</v>
      </c>
      <c r="AK473">
        <v>1182.860181818181</v>
      </c>
      <c r="AL473">
        <v>3.367278954145136</v>
      </c>
      <c r="AM473">
        <v>64.8747271085409</v>
      </c>
      <c r="AN473">
        <f>(AP473 - AO473 + BO473*1E3/(8.314*(BQ473+273.15)) * AR473/BN473 * AQ473) * BN473/(100*BB473) * 1000/(1000 - AP473)</f>
        <v>0</v>
      </c>
      <c r="AO473">
        <v>8.742730154932525</v>
      </c>
      <c r="AP473">
        <v>9.338011098901102</v>
      </c>
      <c r="AQ473">
        <v>-0.001939166870205075</v>
      </c>
      <c r="AR473">
        <v>95.18165394641026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2.18</v>
      </c>
      <c r="BC473">
        <v>0.5</v>
      </c>
      <c r="BD473" t="s">
        <v>355</v>
      </c>
      <c r="BE473">
        <v>2</v>
      </c>
      <c r="BF473" t="b">
        <v>1</v>
      </c>
      <c r="BG473">
        <v>1679432983.5</v>
      </c>
      <c r="BH473">
        <v>1148.49962962963</v>
      </c>
      <c r="BI473">
        <v>1179.06037037037</v>
      </c>
      <c r="BJ473">
        <v>9.348536666666668</v>
      </c>
      <c r="BK473">
        <v>8.721642962962962</v>
      </c>
      <c r="BL473">
        <v>1153.54037037037</v>
      </c>
      <c r="BM473">
        <v>9.573922222222222</v>
      </c>
      <c r="BN473">
        <v>500.0643703703703</v>
      </c>
      <c r="BO473">
        <v>89.74725185185186</v>
      </c>
      <c r="BP473">
        <v>0.1000327185185185</v>
      </c>
      <c r="BQ473">
        <v>19.79443333333333</v>
      </c>
      <c r="BR473">
        <v>19.99272592592592</v>
      </c>
      <c r="BS473">
        <v>999.9000000000001</v>
      </c>
      <c r="BT473">
        <v>0</v>
      </c>
      <c r="BU473">
        <v>0</v>
      </c>
      <c r="BV473">
        <v>9993.192592592593</v>
      </c>
      <c r="BW473">
        <v>0</v>
      </c>
      <c r="BX473">
        <v>13.34309259259259</v>
      </c>
      <c r="BY473">
        <v>-30.56117037037037</v>
      </c>
      <c r="BZ473">
        <v>1159.336296296296</v>
      </c>
      <c r="CA473">
        <v>1189.433703703704</v>
      </c>
      <c r="CB473">
        <v>0.6268927037037038</v>
      </c>
      <c r="CC473">
        <v>1179.06037037037</v>
      </c>
      <c r="CD473">
        <v>8.721642962962962</v>
      </c>
      <c r="CE473">
        <v>0.8390054074074074</v>
      </c>
      <c r="CF473">
        <v>0.7827435555555555</v>
      </c>
      <c r="CG473">
        <v>4.384896296296296</v>
      </c>
      <c r="CH473">
        <v>3.397965555555555</v>
      </c>
      <c r="CI473">
        <v>2000.018518518519</v>
      </c>
      <c r="CJ473">
        <v>0.9799957777777778</v>
      </c>
      <c r="CK473">
        <v>0.02000402222222222</v>
      </c>
      <c r="CL473">
        <v>0</v>
      </c>
      <c r="CM473">
        <v>2.295192592592592</v>
      </c>
      <c r="CN473">
        <v>0</v>
      </c>
      <c r="CO473">
        <v>3881.305555555555</v>
      </c>
      <c r="CP473">
        <v>16749.58888888889</v>
      </c>
      <c r="CQ473">
        <v>37.06437037037037</v>
      </c>
      <c r="CR473">
        <v>38.16403703703704</v>
      </c>
      <c r="CS473">
        <v>37.40944444444444</v>
      </c>
      <c r="CT473">
        <v>37.02296296296296</v>
      </c>
      <c r="CU473">
        <v>35.76377777777778</v>
      </c>
      <c r="CV473">
        <v>1960.008148148148</v>
      </c>
      <c r="CW473">
        <v>40.01</v>
      </c>
      <c r="CX473">
        <v>0</v>
      </c>
      <c r="CY473">
        <v>1679432998.5</v>
      </c>
      <c r="CZ473">
        <v>0</v>
      </c>
      <c r="DA473">
        <v>0</v>
      </c>
      <c r="DB473" t="s">
        <v>356</v>
      </c>
      <c r="DC473">
        <v>1678823626.5</v>
      </c>
      <c r="DD473">
        <v>1678823640.5</v>
      </c>
      <c r="DE473">
        <v>0</v>
      </c>
      <c r="DF473">
        <v>1.239</v>
      </c>
      <c r="DG473">
        <v>0.006</v>
      </c>
      <c r="DH473">
        <v>-2.298</v>
      </c>
      <c r="DI473">
        <v>-0.146</v>
      </c>
      <c r="DJ473">
        <v>420</v>
      </c>
      <c r="DK473">
        <v>21</v>
      </c>
      <c r="DL473">
        <v>0.57</v>
      </c>
      <c r="DM473">
        <v>0.05</v>
      </c>
      <c r="DN473">
        <v>-30.5540025</v>
      </c>
      <c r="DO473">
        <v>-0.08318836772974567</v>
      </c>
      <c r="DP473">
        <v>0.09186709282300176</v>
      </c>
      <c r="DQ473">
        <v>1</v>
      </c>
      <c r="DR473">
        <v>0.62522665</v>
      </c>
      <c r="DS473">
        <v>-0.0972994896810532</v>
      </c>
      <c r="DT473">
        <v>0.04588910073348026</v>
      </c>
      <c r="DU473">
        <v>1</v>
      </c>
      <c r="DV473">
        <v>2</v>
      </c>
      <c r="DW473">
        <v>2</v>
      </c>
      <c r="DX473" t="s">
        <v>392</v>
      </c>
      <c r="DY473">
        <v>2.98404</v>
      </c>
      <c r="DZ473">
        <v>2.71559</v>
      </c>
      <c r="EA473">
        <v>0.190064</v>
      </c>
      <c r="EB473">
        <v>0.190845</v>
      </c>
      <c r="EC473">
        <v>0.0541939</v>
      </c>
      <c r="ED473">
        <v>0.0503452</v>
      </c>
      <c r="EE473">
        <v>25776.8</v>
      </c>
      <c r="EF473">
        <v>25836.7</v>
      </c>
      <c r="EG473">
        <v>29573.6</v>
      </c>
      <c r="EH473">
        <v>29525.7</v>
      </c>
      <c r="EI473">
        <v>37079.7</v>
      </c>
      <c r="EJ473">
        <v>37292.5</v>
      </c>
      <c r="EK473">
        <v>41659.9</v>
      </c>
      <c r="EL473">
        <v>42072.9</v>
      </c>
      <c r="EM473">
        <v>1.9796</v>
      </c>
      <c r="EN473">
        <v>1.87585</v>
      </c>
      <c r="EO473">
        <v>0.0210777</v>
      </c>
      <c r="EP473">
        <v>0</v>
      </c>
      <c r="EQ473">
        <v>19.6517</v>
      </c>
      <c r="ER473">
        <v>999.9</v>
      </c>
      <c r="ES473">
        <v>29</v>
      </c>
      <c r="ET473">
        <v>30.8</v>
      </c>
      <c r="EU473">
        <v>14.4121</v>
      </c>
      <c r="EV473">
        <v>62.7076</v>
      </c>
      <c r="EW473">
        <v>33.0208</v>
      </c>
      <c r="EX473">
        <v>1</v>
      </c>
      <c r="EY473">
        <v>-0.107248</v>
      </c>
      <c r="EZ473">
        <v>4.32777</v>
      </c>
      <c r="FA473">
        <v>20.2899</v>
      </c>
      <c r="FB473">
        <v>5.21684</v>
      </c>
      <c r="FC473">
        <v>12.0113</v>
      </c>
      <c r="FD473">
        <v>4.99005</v>
      </c>
      <c r="FE473">
        <v>3.28845</v>
      </c>
      <c r="FF473">
        <v>9999</v>
      </c>
      <c r="FG473">
        <v>9999</v>
      </c>
      <c r="FH473">
        <v>9999</v>
      </c>
      <c r="FI473">
        <v>999.9</v>
      </c>
      <c r="FJ473">
        <v>1.86739</v>
      </c>
      <c r="FK473">
        <v>1.86646</v>
      </c>
      <c r="FL473">
        <v>1.86592</v>
      </c>
      <c r="FM473">
        <v>1.86584</v>
      </c>
      <c r="FN473">
        <v>1.86768</v>
      </c>
      <c r="FO473">
        <v>1.87014</v>
      </c>
      <c r="FP473">
        <v>1.86883</v>
      </c>
      <c r="FQ473">
        <v>1.87025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-5.1</v>
      </c>
      <c r="GF473">
        <v>-0.2254</v>
      </c>
      <c r="GG473">
        <v>-1.841240210434717</v>
      </c>
      <c r="GH473">
        <v>-0.003310856085068561</v>
      </c>
      <c r="GI473">
        <v>6.863268723063948E-07</v>
      </c>
      <c r="GJ473">
        <v>-1.919107141366201E-10</v>
      </c>
      <c r="GK473">
        <v>-0.1688837207721138</v>
      </c>
      <c r="GL473">
        <v>-0.01731051475613908</v>
      </c>
      <c r="GM473">
        <v>0.001423790055903263</v>
      </c>
      <c r="GN473">
        <v>-2.424810517790065E-05</v>
      </c>
      <c r="GO473">
        <v>3</v>
      </c>
      <c r="GP473">
        <v>2318</v>
      </c>
      <c r="GQ473">
        <v>1</v>
      </c>
      <c r="GR473">
        <v>25</v>
      </c>
      <c r="GS473">
        <v>10156.1</v>
      </c>
      <c r="GT473">
        <v>10155.8</v>
      </c>
      <c r="GU473">
        <v>2.42798</v>
      </c>
      <c r="GV473">
        <v>2.20947</v>
      </c>
      <c r="GW473">
        <v>1.39648</v>
      </c>
      <c r="GX473">
        <v>2.34619</v>
      </c>
      <c r="GY473">
        <v>1.49536</v>
      </c>
      <c r="GZ473">
        <v>2.40967</v>
      </c>
      <c r="HA473">
        <v>35.4986</v>
      </c>
      <c r="HB473">
        <v>24.0525</v>
      </c>
      <c r="HC473">
        <v>18</v>
      </c>
      <c r="HD473">
        <v>529.003</v>
      </c>
      <c r="HE473">
        <v>420.46</v>
      </c>
      <c r="HF473">
        <v>14.7003</v>
      </c>
      <c r="HG473">
        <v>25.9195</v>
      </c>
      <c r="HH473">
        <v>30</v>
      </c>
      <c r="HI473">
        <v>25.9989</v>
      </c>
      <c r="HJ473">
        <v>25.9637</v>
      </c>
      <c r="HK473">
        <v>48.6166</v>
      </c>
      <c r="HL473">
        <v>29.5904</v>
      </c>
      <c r="HM473">
        <v>13.4392</v>
      </c>
      <c r="HN473">
        <v>14.7026</v>
      </c>
      <c r="HO473">
        <v>1222.53</v>
      </c>
      <c r="HP473">
        <v>8.870340000000001</v>
      </c>
      <c r="HQ473">
        <v>101.136</v>
      </c>
      <c r="HR473">
        <v>101.047</v>
      </c>
    </row>
    <row r="474" spans="1:226">
      <c r="A474">
        <v>458</v>
      </c>
      <c r="B474">
        <v>1679432996</v>
      </c>
      <c r="C474">
        <v>11082.90000009537</v>
      </c>
      <c r="D474" t="s">
        <v>1277</v>
      </c>
      <c r="E474" t="s">
        <v>1278</v>
      </c>
      <c r="F474">
        <v>5</v>
      </c>
      <c r="G474" t="s">
        <v>1132</v>
      </c>
      <c r="H474" t="s">
        <v>354</v>
      </c>
      <c r="I474">
        <v>1679432988.214286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1222.094386453611</v>
      </c>
      <c r="AK474">
        <v>1199.651878787879</v>
      </c>
      <c r="AL474">
        <v>3.339791198702692</v>
      </c>
      <c r="AM474">
        <v>64.8747271085409</v>
      </c>
      <c r="AN474">
        <f>(AP474 - AO474 + BO474*1E3/(8.314*(BQ474+273.15)) * AR474/BN474 * AQ474) * BN474/(100*BB474) * 1000/(1000 - AP474)</f>
        <v>0</v>
      </c>
      <c r="AO474">
        <v>8.789380892836657</v>
      </c>
      <c r="AP474">
        <v>9.360160219780226</v>
      </c>
      <c r="AQ474">
        <v>0.005116720784267299</v>
      </c>
      <c r="AR474">
        <v>95.18165394641026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2.18</v>
      </c>
      <c r="BC474">
        <v>0.5</v>
      </c>
      <c r="BD474" t="s">
        <v>355</v>
      </c>
      <c r="BE474">
        <v>2</v>
      </c>
      <c r="BF474" t="b">
        <v>1</v>
      </c>
      <c r="BG474">
        <v>1679432988.214286</v>
      </c>
      <c r="BH474">
        <v>1164.214642857143</v>
      </c>
      <c r="BI474">
        <v>1194.754642857143</v>
      </c>
      <c r="BJ474">
        <v>9.340329285714287</v>
      </c>
      <c r="BK474">
        <v>8.745371428571428</v>
      </c>
      <c r="BL474">
        <v>1169.295</v>
      </c>
      <c r="BM474">
        <v>9.565741071428572</v>
      </c>
      <c r="BN474">
        <v>500.0631785714286</v>
      </c>
      <c r="BO474">
        <v>89.74767499999999</v>
      </c>
      <c r="BP474">
        <v>0.09997133214285714</v>
      </c>
      <c r="BQ474">
        <v>19.79475</v>
      </c>
      <c r="BR474">
        <v>19.99514285714286</v>
      </c>
      <c r="BS474">
        <v>999.9000000000002</v>
      </c>
      <c r="BT474">
        <v>0</v>
      </c>
      <c r="BU474">
        <v>0</v>
      </c>
      <c r="BV474">
        <v>9995.266071428572</v>
      </c>
      <c r="BW474">
        <v>0</v>
      </c>
      <c r="BX474">
        <v>13.34079285714286</v>
      </c>
      <c r="BY474">
        <v>-30.53970357142857</v>
      </c>
      <c r="BZ474">
        <v>1175.190714285714</v>
      </c>
      <c r="CA474">
        <v>1205.295357142857</v>
      </c>
      <c r="CB474">
        <v>0.5949565714285713</v>
      </c>
      <c r="CC474">
        <v>1194.754642857143</v>
      </c>
      <c r="CD474">
        <v>8.745371428571428</v>
      </c>
      <c r="CE474">
        <v>0.8382726428571428</v>
      </c>
      <c r="CF474">
        <v>0.7848768214285716</v>
      </c>
      <c r="CG474">
        <v>4.372452857142856</v>
      </c>
      <c r="CH474">
        <v>3.436392142857143</v>
      </c>
      <c r="CI474">
        <v>2000.031785714285</v>
      </c>
      <c r="CJ474">
        <v>0.9799956785714284</v>
      </c>
      <c r="CK474">
        <v>0.02000412142857143</v>
      </c>
      <c r="CL474">
        <v>0</v>
      </c>
      <c r="CM474">
        <v>2.284846428571429</v>
      </c>
      <c r="CN474">
        <v>0</v>
      </c>
      <c r="CO474">
        <v>3881.772857142857</v>
      </c>
      <c r="CP474">
        <v>16749.7</v>
      </c>
      <c r="CQ474">
        <v>37.03985714285714</v>
      </c>
      <c r="CR474">
        <v>38.14492857142857</v>
      </c>
      <c r="CS474">
        <v>37.3905</v>
      </c>
      <c r="CT474">
        <v>37.00217857142857</v>
      </c>
      <c r="CU474">
        <v>35.73875</v>
      </c>
      <c r="CV474">
        <v>1960.021428571429</v>
      </c>
      <c r="CW474">
        <v>40.01</v>
      </c>
      <c r="CX474">
        <v>0</v>
      </c>
      <c r="CY474">
        <v>1679433003.3</v>
      </c>
      <c r="CZ474">
        <v>0</v>
      </c>
      <c r="DA474">
        <v>0</v>
      </c>
      <c r="DB474" t="s">
        <v>356</v>
      </c>
      <c r="DC474">
        <v>1678823626.5</v>
      </c>
      <c r="DD474">
        <v>1678823640.5</v>
      </c>
      <c r="DE474">
        <v>0</v>
      </c>
      <c r="DF474">
        <v>1.239</v>
      </c>
      <c r="DG474">
        <v>0.006</v>
      </c>
      <c r="DH474">
        <v>-2.298</v>
      </c>
      <c r="DI474">
        <v>-0.146</v>
      </c>
      <c r="DJ474">
        <v>420</v>
      </c>
      <c r="DK474">
        <v>21</v>
      </c>
      <c r="DL474">
        <v>0.57</v>
      </c>
      <c r="DM474">
        <v>0.05</v>
      </c>
      <c r="DN474">
        <v>-30.5322325</v>
      </c>
      <c r="DO474">
        <v>0.103360975609775</v>
      </c>
      <c r="DP474">
        <v>0.1070349788328565</v>
      </c>
      <c r="DQ474">
        <v>0</v>
      </c>
      <c r="DR474">
        <v>0.609491475</v>
      </c>
      <c r="DS474">
        <v>-0.4443045816135079</v>
      </c>
      <c r="DT474">
        <v>0.05762813784775085</v>
      </c>
      <c r="DU474">
        <v>0</v>
      </c>
      <c r="DV474">
        <v>0</v>
      </c>
      <c r="DW474">
        <v>2</v>
      </c>
      <c r="DX474" t="s">
        <v>381</v>
      </c>
      <c r="DY474">
        <v>2.98404</v>
      </c>
      <c r="DZ474">
        <v>2.71544</v>
      </c>
      <c r="EA474">
        <v>0.191743</v>
      </c>
      <c r="EB474">
        <v>0.192492</v>
      </c>
      <c r="EC474">
        <v>0.0543023</v>
      </c>
      <c r="ED474">
        <v>0.0505885</v>
      </c>
      <c r="EE474">
        <v>25723.9</v>
      </c>
      <c r="EF474">
        <v>25784.5</v>
      </c>
      <c r="EG474">
        <v>29574</v>
      </c>
      <c r="EH474">
        <v>29526.1</v>
      </c>
      <c r="EI474">
        <v>37076.3</v>
      </c>
      <c r="EJ474">
        <v>37283.5</v>
      </c>
      <c r="EK474">
        <v>41660.8</v>
      </c>
      <c r="EL474">
        <v>42073.4</v>
      </c>
      <c r="EM474">
        <v>1.9796</v>
      </c>
      <c r="EN474">
        <v>1.87582</v>
      </c>
      <c r="EO474">
        <v>0.0214651</v>
      </c>
      <c r="EP474">
        <v>0</v>
      </c>
      <c r="EQ474">
        <v>19.6517</v>
      </c>
      <c r="ER474">
        <v>999.9</v>
      </c>
      <c r="ES474">
        <v>29</v>
      </c>
      <c r="ET474">
        <v>30.8</v>
      </c>
      <c r="EU474">
        <v>14.4122</v>
      </c>
      <c r="EV474">
        <v>62.5076</v>
      </c>
      <c r="EW474">
        <v>32.9928</v>
      </c>
      <c r="EX474">
        <v>1</v>
      </c>
      <c r="EY474">
        <v>-0.107127</v>
      </c>
      <c r="EZ474">
        <v>4.34729</v>
      </c>
      <c r="FA474">
        <v>20.2896</v>
      </c>
      <c r="FB474">
        <v>5.21729</v>
      </c>
      <c r="FC474">
        <v>12.0117</v>
      </c>
      <c r="FD474">
        <v>4.98995</v>
      </c>
      <c r="FE474">
        <v>3.28845</v>
      </c>
      <c r="FF474">
        <v>9999</v>
      </c>
      <c r="FG474">
        <v>9999</v>
      </c>
      <c r="FH474">
        <v>9999</v>
      </c>
      <c r="FI474">
        <v>999.9</v>
      </c>
      <c r="FJ474">
        <v>1.86738</v>
      </c>
      <c r="FK474">
        <v>1.86646</v>
      </c>
      <c r="FL474">
        <v>1.86592</v>
      </c>
      <c r="FM474">
        <v>1.86584</v>
      </c>
      <c r="FN474">
        <v>1.86768</v>
      </c>
      <c r="FO474">
        <v>1.87013</v>
      </c>
      <c r="FP474">
        <v>1.86882</v>
      </c>
      <c r="FQ474">
        <v>1.87021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-5.14</v>
      </c>
      <c r="GF474">
        <v>-0.2253</v>
      </c>
      <c r="GG474">
        <v>-1.841240210434717</v>
      </c>
      <c r="GH474">
        <v>-0.003310856085068561</v>
      </c>
      <c r="GI474">
        <v>6.863268723063948E-07</v>
      </c>
      <c r="GJ474">
        <v>-1.919107141366201E-10</v>
      </c>
      <c r="GK474">
        <v>-0.1688837207721138</v>
      </c>
      <c r="GL474">
        <v>-0.01731051475613908</v>
      </c>
      <c r="GM474">
        <v>0.001423790055903263</v>
      </c>
      <c r="GN474">
        <v>-2.424810517790065E-05</v>
      </c>
      <c r="GO474">
        <v>3</v>
      </c>
      <c r="GP474">
        <v>2318</v>
      </c>
      <c r="GQ474">
        <v>1</v>
      </c>
      <c r="GR474">
        <v>25</v>
      </c>
      <c r="GS474">
        <v>10156.2</v>
      </c>
      <c r="GT474">
        <v>10155.9</v>
      </c>
      <c r="GU474">
        <v>2.45239</v>
      </c>
      <c r="GV474">
        <v>2.20947</v>
      </c>
      <c r="GW474">
        <v>1.39648</v>
      </c>
      <c r="GX474">
        <v>2.34863</v>
      </c>
      <c r="GY474">
        <v>1.49536</v>
      </c>
      <c r="GZ474">
        <v>2.4231</v>
      </c>
      <c r="HA474">
        <v>35.4754</v>
      </c>
      <c r="HB474">
        <v>24.0525</v>
      </c>
      <c r="HC474">
        <v>18</v>
      </c>
      <c r="HD474">
        <v>528.9829999999999</v>
      </c>
      <c r="HE474">
        <v>420.431</v>
      </c>
      <c r="HF474">
        <v>14.705</v>
      </c>
      <c r="HG474">
        <v>25.9179</v>
      </c>
      <c r="HH474">
        <v>30.0001</v>
      </c>
      <c r="HI474">
        <v>25.9967</v>
      </c>
      <c r="HJ474">
        <v>25.9618</v>
      </c>
      <c r="HK474">
        <v>49.1865</v>
      </c>
      <c r="HL474">
        <v>29.5904</v>
      </c>
      <c r="HM474">
        <v>13.0619</v>
      </c>
      <c r="HN474">
        <v>14.7037</v>
      </c>
      <c r="HO474">
        <v>1242.56</v>
      </c>
      <c r="HP474">
        <v>8.85722</v>
      </c>
      <c r="HQ474">
        <v>101.138</v>
      </c>
      <c r="HR474">
        <v>101.048</v>
      </c>
    </row>
    <row r="475" spans="1:226">
      <c r="A475">
        <v>459</v>
      </c>
      <c r="B475">
        <v>1679433001</v>
      </c>
      <c r="C475">
        <v>11087.90000009537</v>
      </c>
      <c r="D475" t="s">
        <v>1279</v>
      </c>
      <c r="E475" t="s">
        <v>1280</v>
      </c>
      <c r="F475">
        <v>5</v>
      </c>
      <c r="G475" t="s">
        <v>1132</v>
      </c>
      <c r="H475" t="s">
        <v>354</v>
      </c>
      <c r="I475">
        <v>1679432993.5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1239.405329104374</v>
      </c>
      <c r="AK475">
        <v>1216.673696969696</v>
      </c>
      <c r="AL475">
        <v>3.426316470241083</v>
      </c>
      <c r="AM475">
        <v>64.8747271085409</v>
      </c>
      <c r="AN475">
        <f>(AP475 - AO475 + BO475*1E3/(8.314*(BQ475+273.15)) * AR475/BN475 * AQ475) * BN475/(100*BB475) * 1000/(1000 - AP475)</f>
        <v>0</v>
      </c>
      <c r="AO475">
        <v>8.85234960918344</v>
      </c>
      <c r="AP475">
        <v>9.394641538461544</v>
      </c>
      <c r="AQ475">
        <v>0.007163209152389154</v>
      </c>
      <c r="AR475">
        <v>95.18165394641026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2.18</v>
      </c>
      <c r="BC475">
        <v>0.5</v>
      </c>
      <c r="BD475" t="s">
        <v>355</v>
      </c>
      <c r="BE475">
        <v>2</v>
      </c>
      <c r="BF475" t="b">
        <v>1</v>
      </c>
      <c r="BG475">
        <v>1679432993.5</v>
      </c>
      <c r="BH475">
        <v>1181.813333333333</v>
      </c>
      <c r="BI475">
        <v>1212.437037037037</v>
      </c>
      <c r="BJ475">
        <v>9.353697407407408</v>
      </c>
      <c r="BK475">
        <v>8.806612222222222</v>
      </c>
      <c r="BL475">
        <v>1186.938518518518</v>
      </c>
      <c r="BM475">
        <v>9.579065925925924</v>
      </c>
      <c r="BN475">
        <v>500.0549259259259</v>
      </c>
      <c r="BO475">
        <v>89.74859259259259</v>
      </c>
      <c r="BP475">
        <v>0.0999636888888889</v>
      </c>
      <c r="BQ475">
        <v>19.79422222222222</v>
      </c>
      <c r="BR475">
        <v>20.00377777777778</v>
      </c>
      <c r="BS475">
        <v>999.9000000000001</v>
      </c>
      <c r="BT475">
        <v>0</v>
      </c>
      <c r="BU475">
        <v>0</v>
      </c>
      <c r="BV475">
        <v>9993.564444444444</v>
      </c>
      <c r="BW475">
        <v>0</v>
      </c>
      <c r="BX475">
        <v>13.33802222222222</v>
      </c>
      <c r="BY475">
        <v>-30.6234925925926</v>
      </c>
      <c r="BZ475">
        <v>1192.972962962963</v>
      </c>
      <c r="CA475">
        <v>1223.209259259259</v>
      </c>
      <c r="CB475">
        <v>0.5470851481481481</v>
      </c>
      <c r="CC475">
        <v>1212.437037037037</v>
      </c>
      <c r="CD475">
        <v>8.806612222222222</v>
      </c>
      <c r="CE475">
        <v>0.8394811481481481</v>
      </c>
      <c r="CF475">
        <v>0.7903810370370371</v>
      </c>
      <c r="CG475">
        <v>4.392988148148149</v>
      </c>
      <c r="CH475">
        <v>3.535605925925926</v>
      </c>
      <c r="CI475">
        <v>2000.047037037037</v>
      </c>
      <c r="CJ475">
        <v>0.9799955555555555</v>
      </c>
      <c r="CK475">
        <v>0.02000424444444444</v>
      </c>
      <c r="CL475">
        <v>0</v>
      </c>
      <c r="CM475">
        <v>2.302207407407407</v>
      </c>
      <c r="CN475">
        <v>0</v>
      </c>
      <c r="CO475">
        <v>3882.267777777778</v>
      </c>
      <c r="CP475">
        <v>16749.82962962963</v>
      </c>
      <c r="CQ475">
        <v>37.01837037037037</v>
      </c>
      <c r="CR475">
        <v>38.12725925925925</v>
      </c>
      <c r="CS475">
        <v>37.35866666666667</v>
      </c>
      <c r="CT475">
        <v>36.98133333333333</v>
      </c>
      <c r="CU475">
        <v>35.71733333333334</v>
      </c>
      <c r="CV475">
        <v>1960.036666666667</v>
      </c>
      <c r="CW475">
        <v>40.01</v>
      </c>
      <c r="CX475">
        <v>0</v>
      </c>
      <c r="CY475">
        <v>1679433008.1</v>
      </c>
      <c r="CZ475">
        <v>0</v>
      </c>
      <c r="DA475">
        <v>0</v>
      </c>
      <c r="DB475" t="s">
        <v>356</v>
      </c>
      <c r="DC475">
        <v>1678823626.5</v>
      </c>
      <c r="DD475">
        <v>1678823640.5</v>
      </c>
      <c r="DE475">
        <v>0</v>
      </c>
      <c r="DF475">
        <v>1.239</v>
      </c>
      <c r="DG475">
        <v>0.006</v>
      </c>
      <c r="DH475">
        <v>-2.298</v>
      </c>
      <c r="DI475">
        <v>-0.146</v>
      </c>
      <c r="DJ475">
        <v>420</v>
      </c>
      <c r="DK475">
        <v>21</v>
      </c>
      <c r="DL475">
        <v>0.57</v>
      </c>
      <c r="DM475">
        <v>0.05</v>
      </c>
      <c r="DN475">
        <v>-30.5962525</v>
      </c>
      <c r="DO475">
        <v>-0.6194690431519158</v>
      </c>
      <c r="DP475">
        <v>0.1568007923887822</v>
      </c>
      <c r="DQ475">
        <v>0</v>
      </c>
      <c r="DR475">
        <v>0.5821936</v>
      </c>
      <c r="DS475">
        <v>-0.564747962476548</v>
      </c>
      <c r="DT475">
        <v>0.06155867547340504</v>
      </c>
      <c r="DU475">
        <v>0</v>
      </c>
      <c r="DV475">
        <v>0</v>
      </c>
      <c r="DW475">
        <v>2</v>
      </c>
      <c r="DX475" t="s">
        <v>381</v>
      </c>
      <c r="DY475">
        <v>2.98399</v>
      </c>
      <c r="DZ475">
        <v>2.71552</v>
      </c>
      <c r="EA475">
        <v>0.193438</v>
      </c>
      <c r="EB475">
        <v>0.194142</v>
      </c>
      <c r="EC475">
        <v>0.054436</v>
      </c>
      <c r="ED475">
        <v>0.0504523</v>
      </c>
      <c r="EE475">
        <v>25669.8</v>
      </c>
      <c r="EF475">
        <v>25732</v>
      </c>
      <c r="EG475">
        <v>29573.8</v>
      </c>
      <c r="EH475">
        <v>29526.2</v>
      </c>
      <c r="EI475">
        <v>37070.3</v>
      </c>
      <c r="EJ475">
        <v>37289.2</v>
      </c>
      <c r="EK475">
        <v>41660</v>
      </c>
      <c r="EL475">
        <v>42073.8</v>
      </c>
      <c r="EM475">
        <v>1.97955</v>
      </c>
      <c r="EN475">
        <v>1.87608</v>
      </c>
      <c r="EO475">
        <v>0.0215024</v>
      </c>
      <c r="EP475">
        <v>0</v>
      </c>
      <c r="EQ475">
        <v>19.6517</v>
      </c>
      <c r="ER475">
        <v>999.9</v>
      </c>
      <c r="ES475">
        <v>28.9</v>
      </c>
      <c r="ET475">
        <v>30.8</v>
      </c>
      <c r="EU475">
        <v>14.3611</v>
      </c>
      <c r="EV475">
        <v>62.9076</v>
      </c>
      <c r="EW475">
        <v>33.105</v>
      </c>
      <c r="EX475">
        <v>1</v>
      </c>
      <c r="EY475">
        <v>-0.106176</v>
      </c>
      <c r="EZ475">
        <v>4.63626</v>
      </c>
      <c r="FA475">
        <v>20.2819</v>
      </c>
      <c r="FB475">
        <v>5.21759</v>
      </c>
      <c r="FC475">
        <v>12.0126</v>
      </c>
      <c r="FD475">
        <v>4.99005</v>
      </c>
      <c r="FE475">
        <v>3.28855</v>
      </c>
      <c r="FF475">
        <v>9999</v>
      </c>
      <c r="FG475">
        <v>9999</v>
      </c>
      <c r="FH475">
        <v>9999</v>
      </c>
      <c r="FI475">
        <v>999.9</v>
      </c>
      <c r="FJ475">
        <v>1.86738</v>
      </c>
      <c r="FK475">
        <v>1.86646</v>
      </c>
      <c r="FL475">
        <v>1.8659</v>
      </c>
      <c r="FM475">
        <v>1.86584</v>
      </c>
      <c r="FN475">
        <v>1.86768</v>
      </c>
      <c r="FO475">
        <v>1.87014</v>
      </c>
      <c r="FP475">
        <v>1.8688</v>
      </c>
      <c r="FQ475">
        <v>1.8702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-5.19</v>
      </c>
      <c r="GF475">
        <v>-0.2252</v>
      </c>
      <c r="GG475">
        <v>-1.841240210434717</v>
      </c>
      <c r="GH475">
        <v>-0.003310856085068561</v>
      </c>
      <c r="GI475">
        <v>6.863268723063948E-07</v>
      </c>
      <c r="GJ475">
        <v>-1.919107141366201E-10</v>
      </c>
      <c r="GK475">
        <v>-0.1688837207721138</v>
      </c>
      <c r="GL475">
        <v>-0.01731051475613908</v>
      </c>
      <c r="GM475">
        <v>0.001423790055903263</v>
      </c>
      <c r="GN475">
        <v>-2.424810517790065E-05</v>
      </c>
      <c r="GO475">
        <v>3</v>
      </c>
      <c r="GP475">
        <v>2318</v>
      </c>
      <c r="GQ475">
        <v>1</v>
      </c>
      <c r="GR475">
        <v>25</v>
      </c>
      <c r="GS475">
        <v>10156.2</v>
      </c>
      <c r="GT475">
        <v>10156</v>
      </c>
      <c r="GU475">
        <v>2.48047</v>
      </c>
      <c r="GV475">
        <v>2.20093</v>
      </c>
      <c r="GW475">
        <v>1.39648</v>
      </c>
      <c r="GX475">
        <v>2.34863</v>
      </c>
      <c r="GY475">
        <v>1.49536</v>
      </c>
      <c r="GZ475">
        <v>2.44385</v>
      </c>
      <c r="HA475">
        <v>35.4986</v>
      </c>
      <c r="HB475">
        <v>24.0437</v>
      </c>
      <c r="HC475">
        <v>18</v>
      </c>
      <c r="HD475">
        <v>528.932</v>
      </c>
      <c r="HE475">
        <v>420.561</v>
      </c>
      <c r="HF475">
        <v>14.6821</v>
      </c>
      <c r="HG475">
        <v>25.9162</v>
      </c>
      <c r="HH475">
        <v>30.0007</v>
      </c>
      <c r="HI475">
        <v>25.9946</v>
      </c>
      <c r="HJ475">
        <v>25.9597</v>
      </c>
      <c r="HK475">
        <v>49.6904</v>
      </c>
      <c r="HL475">
        <v>29.5904</v>
      </c>
      <c r="HM475">
        <v>13.0619</v>
      </c>
      <c r="HN475">
        <v>14.6408</v>
      </c>
      <c r="HO475">
        <v>1255.92</v>
      </c>
      <c r="HP475">
        <v>8.85722</v>
      </c>
      <c r="HQ475">
        <v>101.137</v>
      </c>
      <c r="HR475">
        <v>101.049</v>
      </c>
    </row>
    <row r="476" spans="1:226">
      <c r="A476">
        <v>460</v>
      </c>
      <c r="B476">
        <v>1679433006</v>
      </c>
      <c r="C476">
        <v>11092.90000009537</v>
      </c>
      <c r="D476" t="s">
        <v>1281</v>
      </c>
      <c r="E476" t="s">
        <v>1282</v>
      </c>
      <c r="F476">
        <v>5</v>
      </c>
      <c r="G476" t="s">
        <v>1132</v>
      </c>
      <c r="H476" t="s">
        <v>354</v>
      </c>
      <c r="I476">
        <v>1679432998.214286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1255.964183016208</v>
      </c>
      <c r="AK476">
        <v>1233.503151515151</v>
      </c>
      <c r="AL476">
        <v>3.365835773004856</v>
      </c>
      <c r="AM476">
        <v>64.8747271085409</v>
      </c>
      <c r="AN476">
        <f>(AP476 - AO476 + BO476*1E3/(8.314*(BQ476+273.15)) * AR476/BN476 * AQ476) * BN476/(100*BB476) * 1000/(1000 - AP476)</f>
        <v>0</v>
      </c>
      <c r="AO476">
        <v>8.789971341711924</v>
      </c>
      <c r="AP476">
        <v>9.379964285714289</v>
      </c>
      <c r="AQ476">
        <v>0.002130520353981714</v>
      </c>
      <c r="AR476">
        <v>95.18165394641026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2.18</v>
      </c>
      <c r="BC476">
        <v>0.5</v>
      </c>
      <c r="BD476" t="s">
        <v>355</v>
      </c>
      <c r="BE476">
        <v>2</v>
      </c>
      <c r="BF476" t="b">
        <v>1</v>
      </c>
      <c r="BG476">
        <v>1679432998.214286</v>
      </c>
      <c r="BH476">
        <v>1197.557142857143</v>
      </c>
      <c r="BI476">
        <v>1228.181428571428</v>
      </c>
      <c r="BJ476">
        <v>9.373186428571429</v>
      </c>
      <c r="BK476">
        <v>8.807473928571429</v>
      </c>
      <c r="BL476">
        <v>1202.721428571429</v>
      </c>
      <c r="BM476">
        <v>9.598491785714286</v>
      </c>
      <c r="BN476">
        <v>500.0510357142857</v>
      </c>
      <c r="BO476">
        <v>89.75025714285717</v>
      </c>
      <c r="BP476">
        <v>0.099991275</v>
      </c>
      <c r="BQ476">
        <v>19.79434642857143</v>
      </c>
      <c r="BR476">
        <v>20.003425</v>
      </c>
      <c r="BS476">
        <v>999.9000000000002</v>
      </c>
      <c r="BT476">
        <v>0</v>
      </c>
      <c r="BU476">
        <v>0</v>
      </c>
      <c r="BV476">
        <v>9989.020357142857</v>
      </c>
      <c r="BW476">
        <v>0</v>
      </c>
      <c r="BX476">
        <v>13.34353214285714</v>
      </c>
      <c r="BY476">
        <v>-30.62459285714286</v>
      </c>
      <c r="BZ476">
        <v>1208.888928571429</v>
      </c>
      <c r="CA476">
        <v>1239.093928571429</v>
      </c>
      <c r="CB476">
        <v>0.5657130714285714</v>
      </c>
      <c r="CC476">
        <v>1228.181428571428</v>
      </c>
      <c r="CD476">
        <v>8.807473928571429</v>
      </c>
      <c r="CE476">
        <v>0.8412459642857142</v>
      </c>
      <c r="CF476">
        <v>0.7904730357142858</v>
      </c>
      <c r="CG476">
        <v>4.422982142857142</v>
      </c>
      <c r="CH476">
        <v>3.5372725</v>
      </c>
      <c r="CI476">
        <v>2000.056785714286</v>
      </c>
      <c r="CJ476">
        <v>0.97999525</v>
      </c>
      <c r="CK476">
        <v>0.02000455</v>
      </c>
      <c r="CL476">
        <v>0</v>
      </c>
      <c r="CM476">
        <v>2.26575</v>
      </c>
      <c r="CN476">
        <v>0</v>
      </c>
      <c r="CO476">
        <v>3882.861071428572</v>
      </c>
      <c r="CP476">
        <v>16749.90357142857</v>
      </c>
      <c r="CQ476">
        <v>36.97975</v>
      </c>
      <c r="CR476">
        <v>38.11149999999999</v>
      </c>
      <c r="CS476">
        <v>37.339</v>
      </c>
      <c r="CT476">
        <v>36.96174999999999</v>
      </c>
      <c r="CU476">
        <v>35.69825</v>
      </c>
      <c r="CV476">
        <v>1960.046071428571</v>
      </c>
      <c r="CW476">
        <v>40.01071428571429</v>
      </c>
      <c r="CX476">
        <v>0</v>
      </c>
      <c r="CY476">
        <v>1679433013.5</v>
      </c>
      <c r="CZ476">
        <v>0</v>
      </c>
      <c r="DA476">
        <v>0</v>
      </c>
      <c r="DB476" t="s">
        <v>356</v>
      </c>
      <c r="DC476">
        <v>1678823626.5</v>
      </c>
      <c r="DD476">
        <v>1678823640.5</v>
      </c>
      <c r="DE476">
        <v>0</v>
      </c>
      <c r="DF476">
        <v>1.239</v>
      </c>
      <c r="DG476">
        <v>0.006</v>
      </c>
      <c r="DH476">
        <v>-2.298</v>
      </c>
      <c r="DI476">
        <v>-0.146</v>
      </c>
      <c r="DJ476">
        <v>420</v>
      </c>
      <c r="DK476">
        <v>21</v>
      </c>
      <c r="DL476">
        <v>0.57</v>
      </c>
      <c r="DM476">
        <v>0.05</v>
      </c>
      <c r="DN476">
        <v>-30.60779268292683</v>
      </c>
      <c r="DO476">
        <v>-0.4767010452961536</v>
      </c>
      <c r="DP476">
        <v>0.1472889352065025</v>
      </c>
      <c r="DQ476">
        <v>0</v>
      </c>
      <c r="DR476">
        <v>0.5662255609756097</v>
      </c>
      <c r="DS476">
        <v>0.1266710174216036</v>
      </c>
      <c r="DT476">
        <v>0.03505087461283</v>
      </c>
      <c r="DU476">
        <v>0</v>
      </c>
      <c r="DV476">
        <v>0</v>
      </c>
      <c r="DW476">
        <v>2</v>
      </c>
      <c r="DX476" t="s">
        <v>381</v>
      </c>
      <c r="DY476">
        <v>2.98402</v>
      </c>
      <c r="DZ476">
        <v>2.71588</v>
      </c>
      <c r="EA476">
        <v>0.1951</v>
      </c>
      <c r="EB476">
        <v>0.195784</v>
      </c>
      <c r="EC476">
        <v>0.0543646</v>
      </c>
      <c r="ED476">
        <v>0.0502441</v>
      </c>
      <c r="EE476">
        <v>25616.9</v>
      </c>
      <c r="EF476">
        <v>25679.4</v>
      </c>
      <c r="EG476">
        <v>29573.8</v>
      </c>
      <c r="EH476">
        <v>29526</v>
      </c>
      <c r="EI476">
        <v>37073.6</v>
      </c>
      <c r="EJ476">
        <v>37296.9</v>
      </c>
      <c r="EK476">
        <v>41660.5</v>
      </c>
      <c r="EL476">
        <v>42073.3</v>
      </c>
      <c r="EM476">
        <v>1.97938</v>
      </c>
      <c r="EN476">
        <v>1.876</v>
      </c>
      <c r="EO476">
        <v>0.0207648</v>
      </c>
      <c r="EP476">
        <v>0</v>
      </c>
      <c r="EQ476">
        <v>19.6519</v>
      </c>
      <c r="ER476">
        <v>999.9</v>
      </c>
      <c r="ES476">
        <v>28.8</v>
      </c>
      <c r="ET476">
        <v>30.8</v>
      </c>
      <c r="EU476">
        <v>14.312</v>
      </c>
      <c r="EV476">
        <v>63.1276</v>
      </c>
      <c r="EW476">
        <v>33.0609</v>
      </c>
      <c r="EX476">
        <v>1</v>
      </c>
      <c r="EY476">
        <v>-0.106242</v>
      </c>
      <c r="EZ476">
        <v>4.56596</v>
      </c>
      <c r="FA476">
        <v>20.2838</v>
      </c>
      <c r="FB476">
        <v>5.21849</v>
      </c>
      <c r="FC476">
        <v>12.0116</v>
      </c>
      <c r="FD476">
        <v>4.98985</v>
      </c>
      <c r="FE476">
        <v>3.28865</v>
      </c>
      <c r="FF476">
        <v>9999</v>
      </c>
      <c r="FG476">
        <v>9999</v>
      </c>
      <c r="FH476">
        <v>9999</v>
      </c>
      <c r="FI476">
        <v>999.9</v>
      </c>
      <c r="FJ476">
        <v>1.86737</v>
      </c>
      <c r="FK476">
        <v>1.86646</v>
      </c>
      <c r="FL476">
        <v>1.8659</v>
      </c>
      <c r="FM476">
        <v>1.86584</v>
      </c>
      <c r="FN476">
        <v>1.86768</v>
      </c>
      <c r="FO476">
        <v>1.87012</v>
      </c>
      <c r="FP476">
        <v>1.86883</v>
      </c>
      <c r="FQ476">
        <v>1.87024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-5.23</v>
      </c>
      <c r="GF476">
        <v>-0.2253</v>
      </c>
      <c r="GG476">
        <v>-1.841240210434717</v>
      </c>
      <c r="GH476">
        <v>-0.003310856085068561</v>
      </c>
      <c r="GI476">
        <v>6.863268723063948E-07</v>
      </c>
      <c r="GJ476">
        <v>-1.919107141366201E-10</v>
      </c>
      <c r="GK476">
        <v>-0.1688837207721138</v>
      </c>
      <c r="GL476">
        <v>-0.01731051475613908</v>
      </c>
      <c r="GM476">
        <v>0.001423790055903263</v>
      </c>
      <c r="GN476">
        <v>-2.424810517790065E-05</v>
      </c>
      <c r="GO476">
        <v>3</v>
      </c>
      <c r="GP476">
        <v>2318</v>
      </c>
      <c r="GQ476">
        <v>1</v>
      </c>
      <c r="GR476">
        <v>25</v>
      </c>
      <c r="GS476">
        <v>10156.3</v>
      </c>
      <c r="GT476">
        <v>10156.1</v>
      </c>
      <c r="GU476">
        <v>2.5061</v>
      </c>
      <c r="GV476">
        <v>2.19604</v>
      </c>
      <c r="GW476">
        <v>1.39648</v>
      </c>
      <c r="GX476">
        <v>2.34741</v>
      </c>
      <c r="GY476">
        <v>1.49536</v>
      </c>
      <c r="GZ476">
        <v>2.52808</v>
      </c>
      <c r="HA476">
        <v>35.4986</v>
      </c>
      <c r="HB476">
        <v>24.0525</v>
      </c>
      <c r="HC476">
        <v>18</v>
      </c>
      <c r="HD476">
        <v>528.803</v>
      </c>
      <c r="HE476">
        <v>420.501</v>
      </c>
      <c r="HF476">
        <v>14.6388</v>
      </c>
      <c r="HG476">
        <v>25.9141</v>
      </c>
      <c r="HH476">
        <v>30.0003</v>
      </c>
      <c r="HI476">
        <v>25.9931</v>
      </c>
      <c r="HJ476">
        <v>25.9575</v>
      </c>
      <c r="HK476">
        <v>50.243</v>
      </c>
      <c r="HL476">
        <v>29.2809</v>
      </c>
      <c r="HM476">
        <v>13.0619</v>
      </c>
      <c r="HN476">
        <v>14.6308</v>
      </c>
      <c r="HO476">
        <v>1275.96</v>
      </c>
      <c r="HP476">
        <v>8.86031</v>
      </c>
      <c r="HQ476">
        <v>101.138</v>
      </c>
      <c r="HR476">
        <v>101.048</v>
      </c>
    </row>
    <row r="477" spans="1:226">
      <c r="A477">
        <v>461</v>
      </c>
      <c r="B477">
        <v>1679433011</v>
      </c>
      <c r="C477">
        <v>11097.90000009537</v>
      </c>
      <c r="D477" t="s">
        <v>1283</v>
      </c>
      <c r="E477" t="s">
        <v>1284</v>
      </c>
      <c r="F477">
        <v>5</v>
      </c>
      <c r="G477" t="s">
        <v>1132</v>
      </c>
      <c r="H477" t="s">
        <v>354</v>
      </c>
      <c r="I477">
        <v>1679433003.5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1273.141727496685</v>
      </c>
      <c r="AK477">
        <v>1250.361454545455</v>
      </c>
      <c r="AL477">
        <v>3.369053834471948</v>
      </c>
      <c r="AM477">
        <v>64.8747271085409</v>
      </c>
      <c r="AN477">
        <f>(AP477 - AO477 + BO477*1E3/(8.314*(BQ477+273.15)) * AR477/BN477 * AQ477) * BN477/(100*BB477) * 1000/(1000 - AP477)</f>
        <v>0</v>
      </c>
      <c r="AO477">
        <v>8.770678387064986</v>
      </c>
      <c r="AP477">
        <v>9.368092857142868</v>
      </c>
      <c r="AQ477">
        <v>-0.005754312792511333</v>
      </c>
      <c r="AR477">
        <v>95.18165394641026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2.18</v>
      </c>
      <c r="BC477">
        <v>0.5</v>
      </c>
      <c r="BD477" t="s">
        <v>355</v>
      </c>
      <c r="BE477">
        <v>2</v>
      </c>
      <c r="BF477" t="b">
        <v>1</v>
      </c>
      <c r="BG477">
        <v>1679433003.5</v>
      </c>
      <c r="BH477">
        <v>1215.225555555556</v>
      </c>
      <c r="BI477">
        <v>1245.965555555556</v>
      </c>
      <c r="BJ477">
        <v>9.38090148148148</v>
      </c>
      <c r="BK477">
        <v>8.799790370370372</v>
      </c>
      <c r="BL477">
        <v>1220.433703703704</v>
      </c>
      <c r="BM477">
        <v>9.606182222222222</v>
      </c>
      <c r="BN477">
        <v>500.0628888888888</v>
      </c>
      <c r="BO477">
        <v>89.75090740740741</v>
      </c>
      <c r="BP477">
        <v>0.1000328814814815</v>
      </c>
      <c r="BQ477">
        <v>19.7930074074074</v>
      </c>
      <c r="BR477">
        <v>20.00320740740741</v>
      </c>
      <c r="BS477">
        <v>999.9000000000001</v>
      </c>
      <c r="BT477">
        <v>0</v>
      </c>
      <c r="BU477">
        <v>0</v>
      </c>
      <c r="BV477">
        <v>9992.572962962962</v>
      </c>
      <c r="BW477">
        <v>0</v>
      </c>
      <c r="BX477">
        <v>13.34854074074074</v>
      </c>
      <c r="BY477">
        <v>-30.74017037037038</v>
      </c>
      <c r="BZ477">
        <v>1226.733333333333</v>
      </c>
      <c r="CA477">
        <v>1257.026296296296</v>
      </c>
      <c r="CB477">
        <v>0.5811115185185185</v>
      </c>
      <c r="CC477">
        <v>1245.965555555556</v>
      </c>
      <c r="CD477">
        <v>8.799790370370372</v>
      </c>
      <c r="CE477">
        <v>0.8419445555555556</v>
      </c>
      <c r="CF477">
        <v>0.7897891851851853</v>
      </c>
      <c r="CG477">
        <v>4.434852962962963</v>
      </c>
      <c r="CH477">
        <v>3.524994444444444</v>
      </c>
      <c r="CI477">
        <v>2000.045185185185</v>
      </c>
      <c r="CJ477">
        <v>0.9799946666666668</v>
      </c>
      <c r="CK477">
        <v>0.02000513333333333</v>
      </c>
      <c r="CL477">
        <v>0</v>
      </c>
      <c r="CM477">
        <v>2.255648148148148</v>
      </c>
      <c r="CN477">
        <v>0</v>
      </c>
      <c r="CO477">
        <v>3883.36074074074</v>
      </c>
      <c r="CP477">
        <v>16749.8037037037</v>
      </c>
      <c r="CQ477">
        <v>36.958</v>
      </c>
      <c r="CR477">
        <v>38.09</v>
      </c>
      <c r="CS477">
        <v>37.31666666666667</v>
      </c>
      <c r="CT477">
        <v>36.94166666666667</v>
      </c>
      <c r="CU477">
        <v>35.6824074074074</v>
      </c>
      <c r="CV477">
        <v>1960.034074074074</v>
      </c>
      <c r="CW477">
        <v>40.01111111111111</v>
      </c>
      <c r="CX477">
        <v>0</v>
      </c>
      <c r="CY477">
        <v>1679433018.3</v>
      </c>
      <c r="CZ477">
        <v>0</v>
      </c>
      <c r="DA477">
        <v>0</v>
      </c>
      <c r="DB477" t="s">
        <v>356</v>
      </c>
      <c r="DC477">
        <v>1678823626.5</v>
      </c>
      <c r="DD477">
        <v>1678823640.5</v>
      </c>
      <c r="DE477">
        <v>0</v>
      </c>
      <c r="DF477">
        <v>1.239</v>
      </c>
      <c r="DG477">
        <v>0.006</v>
      </c>
      <c r="DH477">
        <v>-2.298</v>
      </c>
      <c r="DI477">
        <v>-0.146</v>
      </c>
      <c r="DJ477">
        <v>420</v>
      </c>
      <c r="DK477">
        <v>21</v>
      </c>
      <c r="DL477">
        <v>0.57</v>
      </c>
      <c r="DM477">
        <v>0.05</v>
      </c>
      <c r="DN477">
        <v>-30.66901951219512</v>
      </c>
      <c r="DO477">
        <v>-0.70704668989551</v>
      </c>
      <c r="DP477">
        <v>0.1568089115491381</v>
      </c>
      <c r="DQ477">
        <v>0</v>
      </c>
      <c r="DR477">
        <v>0.5697119512195122</v>
      </c>
      <c r="DS477">
        <v>0.2525282717770043</v>
      </c>
      <c r="DT477">
        <v>0.03608294149287317</v>
      </c>
      <c r="DU477">
        <v>0</v>
      </c>
      <c r="DV477">
        <v>0</v>
      </c>
      <c r="DW477">
        <v>2</v>
      </c>
      <c r="DX477" t="s">
        <v>381</v>
      </c>
      <c r="DY477">
        <v>2.98392</v>
      </c>
      <c r="DZ477">
        <v>2.71541</v>
      </c>
      <c r="EA477">
        <v>0.196754</v>
      </c>
      <c r="EB477">
        <v>0.197397</v>
      </c>
      <c r="EC477">
        <v>0.0543158</v>
      </c>
      <c r="ED477">
        <v>0.0503599</v>
      </c>
      <c r="EE477">
        <v>25564.1</v>
      </c>
      <c r="EF477">
        <v>25628.2</v>
      </c>
      <c r="EG477">
        <v>29573.5</v>
      </c>
      <c r="EH477">
        <v>29526.3</v>
      </c>
      <c r="EI477">
        <v>37075.2</v>
      </c>
      <c r="EJ477">
        <v>37292.8</v>
      </c>
      <c r="EK477">
        <v>41660.1</v>
      </c>
      <c r="EL477">
        <v>42073.7</v>
      </c>
      <c r="EM477">
        <v>1.97957</v>
      </c>
      <c r="EN477">
        <v>1.8765</v>
      </c>
      <c r="EO477">
        <v>0.0209585</v>
      </c>
      <c r="EP477">
        <v>0</v>
      </c>
      <c r="EQ477">
        <v>19.6534</v>
      </c>
      <c r="ER477">
        <v>999.9</v>
      </c>
      <c r="ES477">
        <v>28.8</v>
      </c>
      <c r="ET477">
        <v>30.8</v>
      </c>
      <c r="EU477">
        <v>14.3124</v>
      </c>
      <c r="EV477">
        <v>62.9876</v>
      </c>
      <c r="EW477">
        <v>33.3053</v>
      </c>
      <c r="EX477">
        <v>1</v>
      </c>
      <c r="EY477">
        <v>-0.106616</v>
      </c>
      <c r="EZ477">
        <v>4.45861</v>
      </c>
      <c r="FA477">
        <v>20.2865</v>
      </c>
      <c r="FB477">
        <v>5.21819</v>
      </c>
      <c r="FC477">
        <v>12.0116</v>
      </c>
      <c r="FD477">
        <v>4.98965</v>
      </c>
      <c r="FE477">
        <v>3.28853</v>
      </c>
      <c r="FF477">
        <v>9999</v>
      </c>
      <c r="FG477">
        <v>9999</v>
      </c>
      <c r="FH477">
        <v>9999</v>
      </c>
      <c r="FI477">
        <v>999.9</v>
      </c>
      <c r="FJ477">
        <v>1.86739</v>
      </c>
      <c r="FK477">
        <v>1.86646</v>
      </c>
      <c r="FL477">
        <v>1.86595</v>
      </c>
      <c r="FM477">
        <v>1.86584</v>
      </c>
      <c r="FN477">
        <v>1.86768</v>
      </c>
      <c r="FO477">
        <v>1.87016</v>
      </c>
      <c r="FP477">
        <v>1.86883</v>
      </c>
      <c r="FQ477">
        <v>1.87024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-5.27</v>
      </c>
      <c r="GF477">
        <v>-0.2253</v>
      </c>
      <c r="GG477">
        <v>-1.841240210434717</v>
      </c>
      <c r="GH477">
        <v>-0.003310856085068561</v>
      </c>
      <c r="GI477">
        <v>6.863268723063948E-07</v>
      </c>
      <c r="GJ477">
        <v>-1.919107141366201E-10</v>
      </c>
      <c r="GK477">
        <v>-0.1688837207721138</v>
      </c>
      <c r="GL477">
        <v>-0.01731051475613908</v>
      </c>
      <c r="GM477">
        <v>0.001423790055903263</v>
      </c>
      <c r="GN477">
        <v>-2.424810517790065E-05</v>
      </c>
      <c r="GO477">
        <v>3</v>
      </c>
      <c r="GP477">
        <v>2318</v>
      </c>
      <c r="GQ477">
        <v>1</v>
      </c>
      <c r="GR477">
        <v>25</v>
      </c>
      <c r="GS477">
        <v>10156.4</v>
      </c>
      <c r="GT477">
        <v>10156.2</v>
      </c>
      <c r="GU477">
        <v>2.53418</v>
      </c>
      <c r="GV477">
        <v>2.20215</v>
      </c>
      <c r="GW477">
        <v>1.39771</v>
      </c>
      <c r="GX477">
        <v>2.34619</v>
      </c>
      <c r="GY477">
        <v>1.49536</v>
      </c>
      <c r="GZ477">
        <v>2.46338</v>
      </c>
      <c r="HA477">
        <v>35.4986</v>
      </c>
      <c r="HB477">
        <v>24.0525</v>
      </c>
      <c r="HC477">
        <v>18</v>
      </c>
      <c r="HD477">
        <v>528.912</v>
      </c>
      <c r="HE477">
        <v>420.775</v>
      </c>
      <c r="HF477">
        <v>14.6254</v>
      </c>
      <c r="HG477">
        <v>25.9123</v>
      </c>
      <c r="HH477">
        <v>30</v>
      </c>
      <c r="HI477">
        <v>25.9908</v>
      </c>
      <c r="HJ477">
        <v>25.9553</v>
      </c>
      <c r="HK477">
        <v>50.7522</v>
      </c>
      <c r="HL477">
        <v>28.9929</v>
      </c>
      <c r="HM477">
        <v>13.0619</v>
      </c>
      <c r="HN477">
        <v>14.637</v>
      </c>
      <c r="HO477">
        <v>1289.4</v>
      </c>
      <c r="HP477">
        <v>8.86745</v>
      </c>
      <c r="HQ477">
        <v>101.137</v>
      </c>
      <c r="HR477">
        <v>101.049</v>
      </c>
    </row>
    <row r="478" spans="1:226">
      <c r="A478">
        <v>462</v>
      </c>
      <c r="B478">
        <v>1679433016</v>
      </c>
      <c r="C478">
        <v>11102.90000009537</v>
      </c>
      <c r="D478" t="s">
        <v>1285</v>
      </c>
      <c r="E478" t="s">
        <v>1286</v>
      </c>
      <c r="F478">
        <v>5</v>
      </c>
      <c r="G478" t="s">
        <v>1132</v>
      </c>
      <c r="H478" t="s">
        <v>354</v>
      </c>
      <c r="I478">
        <v>1679433008.214286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1289.727332007403</v>
      </c>
      <c r="AK478">
        <v>1267.15909090909</v>
      </c>
      <c r="AL478">
        <v>3.353771612031182</v>
      </c>
      <c r="AM478">
        <v>64.8747271085409</v>
      </c>
      <c r="AN478">
        <f>(AP478 - AO478 + BO478*1E3/(8.314*(BQ478+273.15)) * AR478/BN478 * AQ478) * BN478/(100*BB478) * 1000/(1000 - AP478)</f>
        <v>0</v>
      </c>
      <c r="AO478">
        <v>8.79034220977157</v>
      </c>
      <c r="AP478">
        <v>9.369104945054946</v>
      </c>
      <c r="AQ478">
        <v>-0.0003749188664947682</v>
      </c>
      <c r="AR478">
        <v>95.18165394641026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2.18</v>
      </c>
      <c r="BC478">
        <v>0.5</v>
      </c>
      <c r="BD478" t="s">
        <v>355</v>
      </c>
      <c r="BE478">
        <v>2</v>
      </c>
      <c r="BF478" t="b">
        <v>1</v>
      </c>
      <c r="BG478">
        <v>1679433008.214286</v>
      </c>
      <c r="BH478">
        <v>1230.998214285715</v>
      </c>
      <c r="BI478">
        <v>1261.6975</v>
      </c>
      <c r="BJ478">
        <v>9.376613928571429</v>
      </c>
      <c r="BK478">
        <v>8.786927499999999</v>
      </c>
      <c r="BL478">
        <v>1236.245357142857</v>
      </c>
      <c r="BM478">
        <v>9.601908571428572</v>
      </c>
      <c r="BN478">
        <v>500.0538928571428</v>
      </c>
      <c r="BO478">
        <v>89.75083928571428</v>
      </c>
      <c r="BP478">
        <v>0.09999425357142856</v>
      </c>
      <c r="BQ478">
        <v>19.79211785714286</v>
      </c>
      <c r="BR478">
        <v>19.99717142857143</v>
      </c>
      <c r="BS478">
        <v>999.9000000000002</v>
      </c>
      <c r="BT478">
        <v>0</v>
      </c>
      <c r="BU478">
        <v>0</v>
      </c>
      <c r="BV478">
        <v>9999.643571428573</v>
      </c>
      <c r="BW478">
        <v>0</v>
      </c>
      <c r="BX478">
        <v>13.35634642857143</v>
      </c>
      <c r="BY478">
        <v>-30.69938571428572</v>
      </c>
      <c r="BZ478">
        <v>1242.649285714285</v>
      </c>
      <c r="CA478">
        <v>1272.882142857143</v>
      </c>
      <c r="CB478">
        <v>0.5896860714285715</v>
      </c>
      <c r="CC478">
        <v>1261.6975</v>
      </c>
      <c r="CD478">
        <v>8.786927499999999</v>
      </c>
      <c r="CE478">
        <v>0.8415591071428571</v>
      </c>
      <c r="CF478">
        <v>0.7886342857142857</v>
      </c>
      <c r="CG478">
        <v>4.428314285714285</v>
      </c>
      <c r="CH478">
        <v>3.504324642857143</v>
      </c>
      <c r="CI478">
        <v>2000.048571428571</v>
      </c>
      <c r="CJ478">
        <v>0.9799941785714286</v>
      </c>
      <c r="CK478">
        <v>0.02000562142857143</v>
      </c>
      <c r="CL478">
        <v>0</v>
      </c>
      <c r="CM478">
        <v>2.292864285714286</v>
      </c>
      <c r="CN478">
        <v>0</v>
      </c>
      <c r="CO478">
        <v>3883.771785714286</v>
      </c>
      <c r="CP478">
        <v>16749.83928571429</v>
      </c>
      <c r="CQ478">
        <v>36.93482142857142</v>
      </c>
      <c r="CR478">
        <v>38.06657142857143</v>
      </c>
      <c r="CS478">
        <v>37.29649999999999</v>
      </c>
      <c r="CT478">
        <v>36.92814285714285</v>
      </c>
      <c r="CU478">
        <v>35.66264285714286</v>
      </c>
      <c r="CV478">
        <v>1960.036785714286</v>
      </c>
      <c r="CW478">
        <v>40.01178571428571</v>
      </c>
      <c r="CX478">
        <v>0</v>
      </c>
      <c r="CY478">
        <v>1679433023.7</v>
      </c>
      <c r="CZ478">
        <v>0</v>
      </c>
      <c r="DA478">
        <v>0</v>
      </c>
      <c r="DB478" t="s">
        <v>356</v>
      </c>
      <c r="DC478">
        <v>1678823626.5</v>
      </c>
      <c r="DD478">
        <v>1678823640.5</v>
      </c>
      <c r="DE478">
        <v>0</v>
      </c>
      <c r="DF478">
        <v>1.239</v>
      </c>
      <c r="DG478">
        <v>0.006</v>
      </c>
      <c r="DH478">
        <v>-2.298</v>
      </c>
      <c r="DI478">
        <v>-0.146</v>
      </c>
      <c r="DJ478">
        <v>420</v>
      </c>
      <c r="DK478">
        <v>21</v>
      </c>
      <c r="DL478">
        <v>0.57</v>
      </c>
      <c r="DM478">
        <v>0.05</v>
      </c>
      <c r="DN478">
        <v>-30.7102</v>
      </c>
      <c r="DO478">
        <v>0.09989718574110049</v>
      </c>
      <c r="DP478">
        <v>0.1112611050637191</v>
      </c>
      <c r="DQ478">
        <v>1</v>
      </c>
      <c r="DR478">
        <v>0.5759569250000001</v>
      </c>
      <c r="DS478">
        <v>0.1163481613508436</v>
      </c>
      <c r="DT478">
        <v>0.03424890943401519</v>
      </c>
      <c r="DU478">
        <v>0</v>
      </c>
      <c r="DV478">
        <v>1</v>
      </c>
      <c r="DW478">
        <v>2</v>
      </c>
      <c r="DX478" t="s">
        <v>357</v>
      </c>
      <c r="DY478">
        <v>2.98392</v>
      </c>
      <c r="DZ478">
        <v>2.71583</v>
      </c>
      <c r="EA478">
        <v>0.198381</v>
      </c>
      <c r="EB478">
        <v>0.199012</v>
      </c>
      <c r="EC478">
        <v>0.0543311</v>
      </c>
      <c r="ED478">
        <v>0.0505707</v>
      </c>
      <c r="EE478">
        <v>25512.6</v>
      </c>
      <c r="EF478">
        <v>25576.6</v>
      </c>
      <c r="EG478">
        <v>29573.8</v>
      </c>
      <c r="EH478">
        <v>29526.2</v>
      </c>
      <c r="EI478">
        <v>37074.9</v>
      </c>
      <c r="EJ478">
        <v>37284.4</v>
      </c>
      <c r="EK478">
        <v>41660.4</v>
      </c>
      <c r="EL478">
        <v>42073.5</v>
      </c>
      <c r="EM478">
        <v>1.97957</v>
      </c>
      <c r="EN478">
        <v>1.8765</v>
      </c>
      <c r="EO478">
        <v>0.0204444</v>
      </c>
      <c r="EP478">
        <v>0</v>
      </c>
      <c r="EQ478">
        <v>19.6534</v>
      </c>
      <c r="ER478">
        <v>999.9</v>
      </c>
      <c r="ES478">
        <v>28.7</v>
      </c>
      <c r="ET478">
        <v>30.8</v>
      </c>
      <c r="EU478">
        <v>14.2639</v>
      </c>
      <c r="EV478">
        <v>63.0876</v>
      </c>
      <c r="EW478">
        <v>33.0769</v>
      </c>
      <c r="EX478">
        <v>1</v>
      </c>
      <c r="EY478">
        <v>-0.106753</v>
      </c>
      <c r="EZ478">
        <v>4.44791</v>
      </c>
      <c r="FA478">
        <v>20.2869</v>
      </c>
      <c r="FB478">
        <v>5.21864</v>
      </c>
      <c r="FC478">
        <v>12.0123</v>
      </c>
      <c r="FD478">
        <v>4.98985</v>
      </c>
      <c r="FE478">
        <v>3.28858</v>
      </c>
      <c r="FF478">
        <v>9999</v>
      </c>
      <c r="FG478">
        <v>9999</v>
      </c>
      <c r="FH478">
        <v>9999</v>
      </c>
      <c r="FI478">
        <v>999.9</v>
      </c>
      <c r="FJ478">
        <v>1.86738</v>
      </c>
      <c r="FK478">
        <v>1.86646</v>
      </c>
      <c r="FL478">
        <v>1.86594</v>
      </c>
      <c r="FM478">
        <v>1.86584</v>
      </c>
      <c r="FN478">
        <v>1.86768</v>
      </c>
      <c r="FO478">
        <v>1.87016</v>
      </c>
      <c r="FP478">
        <v>1.86886</v>
      </c>
      <c r="FQ478">
        <v>1.87024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-5.31</v>
      </c>
      <c r="GF478">
        <v>-0.2253</v>
      </c>
      <c r="GG478">
        <v>-1.841240210434717</v>
      </c>
      <c r="GH478">
        <v>-0.003310856085068561</v>
      </c>
      <c r="GI478">
        <v>6.863268723063948E-07</v>
      </c>
      <c r="GJ478">
        <v>-1.919107141366201E-10</v>
      </c>
      <c r="GK478">
        <v>-0.1688837207721138</v>
      </c>
      <c r="GL478">
        <v>-0.01731051475613908</v>
      </c>
      <c r="GM478">
        <v>0.001423790055903263</v>
      </c>
      <c r="GN478">
        <v>-2.424810517790065E-05</v>
      </c>
      <c r="GO478">
        <v>3</v>
      </c>
      <c r="GP478">
        <v>2318</v>
      </c>
      <c r="GQ478">
        <v>1</v>
      </c>
      <c r="GR478">
        <v>25</v>
      </c>
      <c r="GS478">
        <v>10156.5</v>
      </c>
      <c r="GT478">
        <v>10156.3</v>
      </c>
      <c r="GU478">
        <v>2.55859</v>
      </c>
      <c r="GV478">
        <v>2.20337</v>
      </c>
      <c r="GW478">
        <v>1.39648</v>
      </c>
      <c r="GX478">
        <v>2.34863</v>
      </c>
      <c r="GY478">
        <v>1.49536</v>
      </c>
      <c r="GZ478">
        <v>2.43408</v>
      </c>
      <c r="HA478">
        <v>35.4986</v>
      </c>
      <c r="HB478">
        <v>24.0525</v>
      </c>
      <c r="HC478">
        <v>18</v>
      </c>
      <c r="HD478">
        <v>528.899</v>
      </c>
      <c r="HE478">
        <v>420.761</v>
      </c>
      <c r="HF478">
        <v>14.6266</v>
      </c>
      <c r="HG478">
        <v>25.9101</v>
      </c>
      <c r="HH478">
        <v>29.9999</v>
      </c>
      <c r="HI478">
        <v>25.9892</v>
      </c>
      <c r="HJ478">
        <v>25.9533</v>
      </c>
      <c r="HK478">
        <v>51.317</v>
      </c>
      <c r="HL478">
        <v>28.9929</v>
      </c>
      <c r="HM478">
        <v>13.0619</v>
      </c>
      <c r="HN478">
        <v>14.6314</v>
      </c>
      <c r="HO478">
        <v>1309.44</v>
      </c>
      <c r="HP478">
        <v>8.861219999999999</v>
      </c>
      <c r="HQ478">
        <v>101.138</v>
      </c>
      <c r="HR478">
        <v>101.048</v>
      </c>
    </row>
    <row r="479" spans="1:226">
      <c r="A479">
        <v>463</v>
      </c>
      <c r="B479">
        <v>1679433021</v>
      </c>
      <c r="C479">
        <v>11107.90000009537</v>
      </c>
      <c r="D479" t="s">
        <v>1287</v>
      </c>
      <c r="E479" t="s">
        <v>1288</v>
      </c>
      <c r="F479">
        <v>5</v>
      </c>
      <c r="G479" t="s">
        <v>1132</v>
      </c>
      <c r="H479" t="s">
        <v>354</v>
      </c>
      <c r="I479">
        <v>1679433013.5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1307.110706851016</v>
      </c>
      <c r="AK479">
        <v>1284.073333333333</v>
      </c>
      <c r="AL479">
        <v>3.370804793499472</v>
      </c>
      <c r="AM479">
        <v>64.8747271085409</v>
      </c>
      <c r="AN479">
        <f>(AP479 - AO479 + BO479*1E3/(8.314*(BQ479+273.15)) * AR479/BN479 * AQ479) * BN479/(100*BB479) * 1000/(1000 - AP479)</f>
        <v>0</v>
      </c>
      <c r="AO479">
        <v>8.850257839752793</v>
      </c>
      <c r="AP479">
        <v>9.392745164835173</v>
      </c>
      <c r="AQ479">
        <v>0.0005860523809530514</v>
      </c>
      <c r="AR479">
        <v>95.18165394641026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2.18</v>
      </c>
      <c r="BC479">
        <v>0.5</v>
      </c>
      <c r="BD479" t="s">
        <v>355</v>
      </c>
      <c r="BE479">
        <v>2</v>
      </c>
      <c r="BF479" t="b">
        <v>1</v>
      </c>
      <c r="BG479">
        <v>1679433013.5</v>
      </c>
      <c r="BH479">
        <v>1248.656666666667</v>
      </c>
      <c r="BI479">
        <v>1279.485925925926</v>
      </c>
      <c r="BJ479">
        <v>9.373419629629629</v>
      </c>
      <c r="BK479">
        <v>8.814540740740741</v>
      </c>
      <c r="BL479">
        <v>1253.948148148148</v>
      </c>
      <c r="BM479">
        <v>9.598723703703705</v>
      </c>
      <c r="BN479">
        <v>500.0677407407408</v>
      </c>
      <c r="BO479">
        <v>89.74874444444447</v>
      </c>
      <c r="BP479">
        <v>0.1000130814814815</v>
      </c>
      <c r="BQ479">
        <v>19.7884962962963</v>
      </c>
      <c r="BR479">
        <v>19.99522592592593</v>
      </c>
      <c r="BS479">
        <v>999.9000000000001</v>
      </c>
      <c r="BT479">
        <v>0</v>
      </c>
      <c r="BU479">
        <v>0</v>
      </c>
      <c r="BV479">
        <v>10008.44333333333</v>
      </c>
      <c r="BW479">
        <v>0</v>
      </c>
      <c r="BX479">
        <v>13.34922222222222</v>
      </c>
      <c r="BY479">
        <v>-30.82888518518518</v>
      </c>
      <c r="BZ479">
        <v>1260.471481481481</v>
      </c>
      <c r="CA479">
        <v>1290.865555555556</v>
      </c>
      <c r="CB479">
        <v>0.5588766296296297</v>
      </c>
      <c r="CC479">
        <v>1279.485925925926</v>
      </c>
      <c r="CD479">
        <v>8.814540740740741</v>
      </c>
      <c r="CE479">
        <v>0.8412526296296297</v>
      </c>
      <c r="CF479">
        <v>0.7910940000000001</v>
      </c>
      <c r="CG479">
        <v>4.423118148148149</v>
      </c>
      <c r="CH479">
        <v>3.548406666666666</v>
      </c>
      <c r="CI479">
        <v>2000.023333333333</v>
      </c>
      <c r="CJ479">
        <v>0.9799937777777777</v>
      </c>
      <c r="CK479">
        <v>0.02000602222222222</v>
      </c>
      <c r="CL479">
        <v>0</v>
      </c>
      <c r="CM479">
        <v>2.340796296296296</v>
      </c>
      <c r="CN479">
        <v>0</v>
      </c>
      <c r="CO479">
        <v>3884.138518518518</v>
      </c>
      <c r="CP479">
        <v>16749.62222222222</v>
      </c>
      <c r="CQ479">
        <v>36.91174074074074</v>
      </c>
      <c r="CR479">
        <v>38.03674074074074</v>
      </c>
      <c r="CS479">
        <v>37.27525925925926</v>
      </c>
      <c r="CT479">
        <v>36.90714814814815</v>
      </c>
      <c r="CU479">
        <v>35.64107407407408</v>
      </c>
      <c r="CV479">
        <v>1960.012222222223</v>
      </c>
      <c r="CW479">
        <v>40.01111111111111</v>
      </c>
      <c r="CX479">
        <v>0</v>
      </c>
      <c r="CY479">
        <v>1679433028.5</v>
      </c>
      <c r="CZ479">
        <v>0</v>
      </c>
      <c r="DA479">
        <v>0</v>
      </c>
      <c r="DB479" t="s">
        <v>356</v>
      </c>
      <c r="DC479">
        <v>1678823626.5</v>
      </c>
      <c r="DD479">
        <v>1678823640.5</v>
      </c>
      <c r="DE479">
        <v>0</v>
      </c>
      <c r="DF479">
        <v>1.239</v>
      </c>
      <c r="DG479">
        <v>0.006</v>
      </c>
      <c r="DH479">
        <v>-2.298</v>
      </c>
      <c r="DI479">
        <v>-0.146</v>
      </c>
      <c r="DJ479">
        <v>420</v>
      </c>
      <c r="DK479">
        <v>21</v>
      </c>
      <c r="DL479">
        <v>0.57</v>
      </c>
      <c r="DM479">
        <v>0.05</v>
      </c>
      <c r="DN479">
        <v>-30.758315</v>
      </c>
      <c r="DO479">
        <v>-1.125663039399526</v>
      </c>
      <c r="DP479">
        <v>0.1531154214146961</v>
      </c>
      <c r="DQ479">
        <v>0</v>
      </c>
      <c r="DR479">
        <v>0.5752867500000001</v>
      </c>
      <c r="DS479">
        <v>-0.3215959924953103</v>
      </c>
      <c r="DT479">
        <v>0.03471630396640028</v>
      </c>
      <c r="DU479">
        <v>0</v>
      </c>
      <c r="DV479">
        <v>0</v>
      </c>
      <c r="DW479">
        <v>2</v>
      </c>
      <c r="DX479" t="s">
        <v>381</v>
      </c>
      <c r="DY479">
        <v>2.98403</v>
      </c>
      <c r="DZ479">
        <v>2.71558</v>
      </c>
      <c r="EA479">
        <v>0.200009</v>
      </c>
      <c r="EB479">
        <v>0.20061</v>
      </c>
      <c r="EC479">
        <v>0.0544321</v>
      </c>
      <c r="ED479">
        <v>0.0506687</v>
      </c>
      <c r="EE479">
        <v>25461</v>
      </c>
      <c r="EF479">
        <v>25525.8</v>
      </c>
      <c r="EG479">
        <v>29574</v>
      </c>
      <c r="EH479">
        <v>29526.4</v>
      </c>
      <c r="EI479">
        <v>37071.3</v>
      </c>
      <c r="EJ479">
        <v>37280.9</v>
      </c>
      <c r="EK479">
        <v>41660.8</v>
      </c>
      <c r="EL479">
        <v>42074</v>
      </c>
      <c r="EM479">
        <v>1.97957</v>
      </c>
      <c r="EN479">
        <v>1.87658</v>
      </c>
      <c r="EO479">
        <v>0.0202805</v>
      </c>
      <c r="EP479">
        <v>0</v>
      </c>
      <c r="EQ479">
        <v>19.6534</v>
      </c>
      <c r="ER479">
        <v>999.9</v>
      </c>
      <c r="ES479">
        <v>28.6</v>
      </c>
      <c r="ET479">
        <v>30.8</v>
      </c>
      <c r="EU479">
        <v>14.2131</v>
      </c>
      <c r="EV479">
        <v>62.9476</v>
      </c>
      <c r="EW479">
        <v>33.121</v>
      </c>
      <c r="EX479">
        <v>1</v>
      </c>
      <c r="EY479">
        <v>-0.107076</v>
      </c>
      <c r="EZ479">
        <v>4.4352</v>
      </c>
      <c r="FA479">
        <v>20.2874</v>
      </c>
      <c r="FB479">
        <v>5.21819</v>
      </c>
      <c r="FC479">
        <v>12.012</v>
      </c>
      <c r="FD479">
        <v>4.98955</v>
      </c>
      <c r="FE479">
        <v>3.28845</v>
      </c>
      <c r="FF479">
        <v>9999</v>
      </c>
      <c r="FG479">
        <v>9999</v>
      </c>
      <c r="FH479">
        <v>9999</v>
      </c>
      <c r="FI479">
        <v>999.9</v>
      </c>
      <c r="FJ479">
        <v>1.86739</v>
      </c>
      <c r="FK479">
        <v>1.86646</v>
      </c>
      <c r="FL479">
        <v>1.86592</v>
      </c>
      <c r="FM479">
        <v>1.86584</v>
      </c>
      <c r="FN479">
        <v>1.86768</v>
      </c>
      <c r="FO479">
        <v>1.87017</v>
      </c>
      <c r="FP479">
        <v>1.86885</v>
      </c>
      <c r="FQ479">
        <v>1.87026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-5.35</v>
      </c>
      <c r="GF479">
        <v>-0.2252</v>
      </c>
      <c r="GG479">
        <v>-1.841240210434717</v>
      </c>
      <c r="GH479">
        <v>-0.003310856085068561</v>
      </c>
      <c r="GI479">
        <v>6.863268723063948E-07</v>
      </c>
      <c r="GJ479">
        <v>-1.919107141366201E-10</v>
      </c>
      <c r="GK479">
        <v>-0.1688837207721138</v>
      </c>
      <c r="GL479">
        <v>-0.01731051475613908</v>
      </c>
      <c r="GM479">
        <v>0.001423790055903263</v>
      </c>
      <c r="GN479">
        <v>-2.424810517790065E-05</v>
      </c>
      <c r="GO479">
        <v>3</v>
      </c>
      <c r="GP479">
        <v>2318</v>
      </c>
      <c r="GQ479">
        <v>1</v>
      </c>
      <c r="GR479">
        <v>25</v>
      </c>
      <c r="GS479">
        <v>10156.6</v>
      </c>
      <c r="GT479">
        <v>10156.3</v>
      </c>
      <c r="GU479">
        <v>2.58789</v>
      </c>
      <c r="GV479">
        <v>2.20703</v>
      </c>
      <c r="GW479">
        <v>1.39771</v>
      </c>
      <c r="GX479">
        <v>2.34497</v>
      </c>
      <c r="GY479">
        <v>1.49536</v>
      </c>
      <c r="GZ479">
        <v>2.41333</v>
      </c>
      <c r="HA479">
        <v>35.4986</v>
      </c>
      <c r="HB479">
        <v>24.0437</v>
      </c>
      <c r="HC479">
        <v>18</v>
      </c>
      <c r="HD479">
        <v>528.8819999999999</v>
      </c>
      <c r="HE479">
        <v>420.789</v>
      </c>
      <c r="HF479">
        <v>14.6254</v>
      </c>
      <c r="HG479">
        <v>25.908</v>
      </c>
      <c r="HH479">
        <v>29.9997</v>
      </c>
      <c r="HI479">
        <v>25.9876</v>
      </c>
      <c r="HJ479">
        <v>25.9512</v>
      </c>
      <c r="HK479">
        <v>51.814</v>
      </c>
      <c r="HL479">
        <v>28.9929</v>
      </c>
      <c r="HM479">
        <v>12.686</v>
      </c>
      <c r="HN479">
        <v>14.6288</v>
      </c>
      <c r="HO479">
        <v>1322.84</v>
      </c>
      <c r="HP479">
        <v>8.861219999999999</v>
      </c>
      <c r="HQ479">
        <v>101.138</v>
      </c>
      <c r="HR479">
        <v>101.049</v>
      </c>
    </row>
    <row r="480" spans="1:226">
      <c r="A480">
        <v>464</v>
      </c>
      <c r="B480">
        <v>1679433026</v>
      </c>
      <c r="C480">
        <v>11112.90000009537</v>
      </c>
      <c r="D480" t="s">
        <v>1289</v>
      </c>
      <c r="E480" t="s">
        <v>1290</v>
      </c>
      <c r="F480">
        <v>5</v>
      </c>
      <c r="G480" t="s">
        <v>1132</v>
      </c>
      <c r="H480" t="s">
        <v>354</v>
      </c>
      <c r="I480">
        <v>1679433018.214286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1323.584136637135</v>
      </c>
      <c r="AK480">
        <v>1300.96103030303</v>
      </c>
      <c r="AL480">
        <v>3.392804770400033</v>
      </c>
      <c r="AM480">
        <v>64.8747271085409</v>
      </c>
      <c r="AN480">
        <f>(AP480 - AO480 + BO480*1E3/(8.314*(BQ480+273.15)) * AR480/BN480 * AQ480) * BN480/(100*BB480) * 1000/(1000 - AP480)</f>
        <v>0</v>
      </c>
      <c r="AO480">
        <v>8.851612255851771</v>
      </c>
      <c r="AP480">
        <v>9.396263296703303</v>
      </c>
      <c r="AQ480">
        <v>0.00506850158077927</v>
      </c>
      <c r="AR480">
        <v>95.18165394641026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2.18</v>
      </c>
      <c r="BC480">
        <v>0.5</v>
      </c>
      <c r="BD480" t="s">
        <v>355</v>
      </c>
      <c r="BE480">
        <v>2</v>
      </c>
      <c r="BF480" t="b">
        <v>1</v>
      </c>
      <c r="BG480">
        <v>1679433018.214286</v>
      </c>
      <c r="BH480">
        <v>1264.377857142857</v>
      </c>
      <c r="BI480">
        <v>1295.225357142857</v>
      </c>
      <c r="BJ480">
        <v>9.382165000000001</v>
      </c>
      <c r="BK480">
        <v>8.827501071428571</v>
      </c>
      <c r="BL480">
        <v>1269.709642857143</v>
      </c>
      <c r="BM480">
        <v>9.60744</v>
      </c>
      <c r="BN480">
        <v>500.047</v>
      </c>
      <c r="BO480">
        <v>89.74818928571428</v>
      </c>
      <c r="BP480">
        <v>0.09996598571428572</v>
      </c>
      <c r="BQ480">
        <v>19.78489642857143</v>
      </c>
      <c r="BR480">
        <v>19.99194642857143</v>
      </c>
      <c r="BS480">
        <v>999.9000000000002</v>
      </c>
      <c r="BT480">
        <v>0</v>
      </c>
      <c r="BU480">
        <v>0</v>
      </c>
      <c r="BV480">
        <v>10013.58928571429</v>
      </c>
      <c r="BW480">
        <v>0</v>
      </c>
      <c r="BX480">
        <v>13.353025</v>
      </c>
      <c r="BY480">
        <v>-30.847175</v>
      </c>
      <c r="BZ480">
        <v>1276.353214285715</v>
      </c>
      <c r="CA480">
        <v>1306.761785714286</v>
      </c>
      <c r="CB480">
        <v>0.5546620714285714</v>
      </c>
      <c r="CC480">
        <v>1295.225357142857</v>
      </c>
      <c r="CD480">
        <v>8.827501071428571</v>
      </c>
      <c r="CE480">
        <v>0.8420322499999999</v>
      </c>
      <c r="CF480">
        <v>0.7922523214285714</v>
      </c>
      <c r="CG480">
        <v>4.436337142857143</v>
      </c>
      <c r="CH480">
        <v>3.569179285714287</v>
      </c>
      <c r="CI480">
        <v>2000.014642857143</v>
      </c>
      <c r="CJ480">
        <v>0.9799934285714286</v>
      </c>
      <c r="CK480">
        <v>0.02000637142857143</v>
      </c>
      <c r="CL480">
        <v>0</v>
      </c>
      <c r="CM480">
        <v>2.298239285714286</v>
      </c>
      <c r="CN480">
        <v>0</v>
      </c>
      <c r="CO480">
        <v>3884.512857142857</v>
      </c>
      <c r="CP480">
        <v>16749.55357142857</v>
      </c>
      <c r="CQ480">
        <v>36.89271428571429</v>
      </c>
      <c r="CR480">
        <v>38.01771428571429</v>
      </c>
      <c r="CS480">
        <v>37.25439285714286</v>
      </c>
      <c r="CT480">
        <v>36.88828571428571</v>
      </c>
      <c r="CU480">
        <v>35.62496428571428</v>
      </c>
      <c r="CV480">
        <v>1960.003571428571</v>
      </c>
      <c r="CW480">
        <v>40.01107142857143</v>
      </c>
      <c r="CX480">
        <v>0</v>
      </c>
      <c r="CY480">
        <v>1679433033.3</v>
      </c>
      <c r="CZ480">
        <v>0</v>
      </c>
      <c r="DA480">
        <v>0</v>
      </c>
      <c r="DB480" t="s">
        <v>356</v>
      </c>
      <c r="DC480">
        <v>1678823626.5</v>
      </c>
      <c r="DD480">
        <v>1678823640.5</v>
      </c>
      <c r="DE480">
        <v>0</v>
      </c>
      <c r="DF480">
        <v>1.239</v>
      </c>
      <c r="DG480">
        <v>0.006</v>
      </c>
      <c r="DH480">
        <v>-2.298</v>
      </c>
      <c r="DI480">
        <v>-0.146</v>
      </c>
      <c r="DJ480">
        <v>420</v>
      </c>
      <c r="DK480">
        <v>21</v>
      </c>
      <c r="DL480">
        <v>0.57</v>
      </c>
      <c r="DM480">
        <v>0.05</v>
      </c>
      <c r="DN480">
        <v>-30.83349024390243</v>
      </c>
      <c r="DO480">
        <v>-0.7337268292682597</v>
      </c>
      <c r="DP480">
        <v>0.141716119201042</v>
      </c>
      <c r="DQ480">
        <v>0</v>
      </c>
      <c r="DR480">
        <v>0.5641403170731708</v>
      </c>
      <c r="DS480">
        <v>-0.1327617700348422</v>
      </c>
      <c r="DT480">
        <v>0.02904587692367573</v>
      </c>
      <c r="DU480">
        <v>0</v>
      </c>
      <c r="DV480">
        <v>0</v>
      </c>
      <c r="DW480">
        <v>2</v>
      </c>
      <c r="DX480" t="s">
        <v>381</v>
      </c>
      <c r="DY480">
        <v>2.98418</v>
      </c>
      <c r="DZ480">
        <v>2.71574</v>
      </c>
      <c r="EA480">
        <v>0.20164</v>
      </c>
      <c r="EB480">
        <v>0.202234</v>
      </c>
      <c r="EC480">
        <v>0.0544306</v>
      </c>
      <c r="ED480">
        <v>0.0503592</v>
      </c>
      <c r="EE480">
        <v>25409.5</v>
      </c>
      <c r="EF480">
        <v>25474.1</v>
      </c>
      <c r="EG480">
        <v>29574.4</v>
      </c>
      <c r="EH480">
        <v>29526.5</v>
      </c>
      <c r="EI480">
        <v>37071.6</v>
      </c>
      <c r="EJ480">
        <v>37293.2</v>
      </c>
      <c r="EK480">
        <v>41661.1</v>
      </c>
      <c r="EL480">
        <v>42074</v>
      </c>
      <c r="EM480">
        <v>1.97987</v>
      </c>
      <c r="EN480">
        <v>1.8764</v>
      </c>
      <c r="EO480">
        <v>0.0208765</v>
      </c>
      <c r="EP480">
        <v>0</v>
      </c>
      <c r="EQ480">
        <v>19.6517</v>
      </c>
      <c r="ER480">
        <v>999.9</v>
      </c>
      <c r="ES480">
        <v>28.6</v>
      </c>
      <c r="ET480">
        <v>30.8</v>
      </c>
      <c r="EU480">
        <v>14.2121</v>
      </c>
      <c r="EV480">
        <v>62.7476</v>
      </c>
      <c r="EW480">
        <v>33.0489</v>
      </c>
      <c r="EX480">
        <v>1</v>
      </c>
      <c r="EY480">
        <v>-0.107383</v>
      </c>
      <c r="EZ480">
        <v>4.39343</v>
      </c>
      <c r="FA480">
        <v>20.2881</v>
      </c>
      <c r="FB480">
        <v>5.21819</v>
      </c>
      <c r="FC480">
        <v>12.011</v>
      </c>
      <c r="FD480">
        <v>4.98935</v>
      </c>
      <c r="FE480">
        <v>3.28845</v>
      </c>
      <c r="FF480">
        <v>9999</v>
      </c>
      <c r="FG480">
        <v>9999</v>
      </c>
      <c r="FH480">
        <v>9999</v>
      </c>
      <c r="FI480">
        <v>999.9</v>
      </c>
      <c r="FJ480">
        <v>1.8674</v>
      </c>
      <c r="FK480">
        <v>1.86646</v>
      </c>
      <c r="FL480">
        <v>1.86592</v>
      </c>
      <c r="FM480">
        <v>1.86584</v>
      </c>
      <c r="FN480">
        <v>1.86769</v>
      </c>
      <c r="FO480">
        <v>1.87018</v>
      </c>
      <c r="FP480">
        <v>1.86885</v>
      </c>
      <c r="FQ480">
        <v>1.87025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-5.4</v>
      </c>
      <c r="GF480">
        <v>-0.2252</v>
      </c>
      <c r="GG480">
        <v>-1.841240210434717</v>
      </c>
      <c r="GH480">
        <v>-0.003310856085068561</v>
      </c>
      <c r="GI480">
        <v>6.863268723063948E-07</v>
      </c>
      <c r="GJ480">
        <v>-1.919107141366201E-10</v>
      </c>
      <c r="GK480">
        <v>-0.1688837207721138</v>
      </c>
      <c r="GL480">
        <v>-0.01731051475613908</v>
      </c>
      <c r="GM480">
        <v>0.001423790055903263</v>
      </c>
      <c r="GN480">
        <v>-2.424810517790065E-05</v>
      </c>
      <c r="GO480">
        <v>3</v>
      </c>
      <c r="GP480">
        <v>2318</v>
      </c>
      <c r="GQ480">
        <v>1</v>
      </c>
      <c r="GR480">
        <v>25</v>
      </c>
      <c r="GS480">
        <v>10156.7</v>
      </c>
      <c r="GT480">
        <v>10156.4</v>
      </c>
      <c r="GU480">
        <v>2.61108</v>
      </c>
      <c r="GV480">
        <v>2.19482</v>
      </c>
      <c r="GW480">
        <v>1.39648</v>
      </c>
      <c r="GX480">
        <v>2.34863</v>
      </c>
      <c r="GY480">
        <v>1.49536</v>
      </c>
      <c r="GZ480">
        <v>2.52319</v>
      </c>
      <c r="HA480">
        <v>35.4986</v>
      </c>
      <c r="HB480">
        <v>24.0525</v>
      </c>
      <c r="HC480">
        <v>18</v>
      </c>
      <c r="HD480">
        <v>529.062</v>
      </c>
      <c r="HE480">
        <v>420.671</v>
      </c>
      <c r="HF480">
        <v>14.6278</v>
      </c>
      <c r="HG480">
        <v>25.9058</v>
      </c>
      <c r="HH480">
        <v>29.9998</v>
      </c>
      <c r="HI480">
        <v>25.9854</v>
      </c>
      <c r="HJ480">
        <v>25.949</v>
      </c>
      <c r="HK480">
        <v>52.3607</v>
      </c>
      <c r="HL480">
        <v>28.9929</v>
      </c>
      <c r="HM480">
        <v>12.686</v>
      </c>
      <c r="HN480">
        <v>14.6352</v>
      </c>
      <c r="HO480">
        <v>1342.88</v>
      </c>
      <c r="HP480">
        <v>8.861219999999999</v>
      </c>
      <c r="HQ480">
        <v>101.139</v>
      </c>
      <c r="HR480">
        <v>101.049</v>
      </c>
    </row>
    <row r="481" spans="1:226">
      <c r="A481">
        <v>465</v>
      </c>
      <c r="B481">
        <v>1679433031</v>
      </c>
      <c r="C481">
        <v>11117.90000009537</v>
      </c>
      <c r="D481" t="s">
        <v>1291</v>
      </c>
      <c r="E481" t="s">
        <v>1292</v>
      </c>
      <c r="F481">
        <v>5</v>
      </c>
      <c r="G481" t="s">
        <v>1132</v>
      </c>
      <c r="H481" t="s">
        <v>354</v>
      </c>
      <c r="I481">
        <v>1679433023.5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1340.76226878467</v>
      </c>
      <c r="AK481">
        <v>1317.954484848485</v>
      </c>
      <c r="AL481">
        <v>3.369905404236511</v>
      </c>
      <c r="AM481">
        <v>64.8747271085409</v>
      </c>
      <c r="AN481">
        <f>(AP481 - AO481 + BO481*1E3/(8.314*(BQ481+273.15)) * AR481/BN481 * AQ481) * BN481/(100*BB481) * 1000/(1000 - AP481)</f>
        <v>0</v>
      </c>
      <c r="AO481">
        <v>8.786783298286432</v>
      </c>
      <c r="AP481">
        <v>9.372489560439567</v>
      </c>
      <c r="AQ481">
        <v>-0.001274808227816287</v>
      </c>
      <c r="AR481">
        <v>95.18165394641026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2.18</v>
      </c>
      <c r="BC481">
        <v>0.5</v>
      </c>
      <c r="BD481" t="s">
        <v>355</v>
      </c>
      <c r="BE481">
        <v>2</v>
      </c>
      <c r="BF481" t="b">
        <v>1</v>
      </c>
      <c r="BG481">
        <v>1679433023.5</v>
      </c>
      <c r="BH481">
        <v>1282.096296296296</v>
      </c>
      <c r="BI481">
        <v>1313.027407407408</v>
      </c>
      <c r="BJ481">
        <v>9.387460000000001</v>
      </c>
      <c r="BK481">
        <v>8.822408888888889</v>
      </c>
      <c r="BL481">
        <v>1287.471851851852</v>
      </c>
      <c r="BM481">
        <v>9.612717777777778</v>
      </c>
      <c r="BN481">
        <v>500.0582962962963</v>
      </c>
      <c r="BO481">
        <v>89.74866666666665</v>
      </c>
      <c r="BP481">
        <v>0.1000603814814815</v>
      </c>
      <c r="BQ481">
        <v>19.78090370370371</v>
      </c>
      <c r="BR481">
        <v>19.99327777777778</v>
      </c>
      <c r="BS481">
        <v>999.9000000000001</v>
      </c>
      <c r="BT481">
        <v>0</v>
      </c>
      <c r="BU481">
        <v>0</v>
      </c>
      <c r="BV481">
        <v>10010.99148148148</v>
      </c>
      <c r="BW481">
        <v>0</v>
      </c>
      <c r="BX481">
        <v>13.34530740740741</v>
      </c>
      <c r="BY481">
        <v>-30.93164074074074</v>
      </c>
      <c r="BZ481">
        <v>1294.246666666666</v>
      </c>
      <c r="CA481">
        <v>1324.714814814815</v>
      </c>
      <c r="CB481">
        <v>0.5650496666666667</v>
      </c>
      <c r="CC481">
        <v>1313.027407407408</v>
      </c>
      <c r="CD481">
        <v>8.822408888888889</v>
      </c>
      <c r="CE481">
        <v>0.8425118888888888</v>
      </c>
      <c r="CF481">
        <v>0.7917993703703703</v>
      </c>
      <c r="CG481">
        <v>4.444475185185185</v>
      </c>
      <c r="CH481">
        <v>3.561045925925926</v>
      </c>
      <c r="CI481">
        <v>2000.007407407407</v>
      </c>
      <c r="CJ481">
        <v>0.9799933333333334</v>
      </c>
      <c r="CK481">
        <v>0.02000646666666667</v>
      </c>
      <c r="CL481">
        <v>0</v>
      </c>
      <c r="CM481">
        <v>2.329333333333333</v>
      </c>
      <c r="CN481">
        <v>0</v>
      </c>
      <c r="CO481">
        <v>3884.804814814814</v>
      </c>
      <c r="CP481">
        <v>16749.4925925926</v>
      </c>
      <c r="CQ481">
        <v>36.868</v>
      </c>
      <c r="CR481">
        <v>38</v>
      </c>
      <c r="CS481">
        <v>37.22666666666667</v>
      </c>
      <c r="CT481">
        <v>36.875</v>
      </c>
      <c r="CU481">
        <v>35.60633333333333</v>
      </c>
      <c r="CV481">
        <v>1959.997037037037</v>
      </c>
      <c r="CW481">
        <v>40.01037037037037</v>
      </c>
      <c r="CX481">
        <v>0</v>
      </c>
      <c r="CY481">
        <v>1679433038.1</v>
      </c>
      <c r="CZ481">
        <v>0</v>
      </c>
      <c r="DA481">
        <v>0</v>
      </c>
      <c r="DB481" t="s">
        <v>356</v>
      </c>
      <c r="DC481">
        <v>1678823626.5</v>
      </c>
      <c r="DD481">
        <v>1678823640.5</v>
      </c>
      <c r="DE481">
        <v>0</v>
      </c>
      <c r="DF481">
        <v>1.239</v>
      </c>
      <c r="DG481">
        <v>0.006</v>
      </c>
      <c r="DH481">
        <v>-2.298</v>
      </c>
      <c r="DI481">
        <v>-0.146</v>
      </c>
      <c r="DJ481">
        <v>420</v>
      </c>
      <c r="DK481">
        <v>21</v>
      </c>
      <c r="DL481">
        <v>0.57</v>
      </c>
      <c r="DM481">
        <v>0.05</v>
      </c>
      <c r="DN481">
        <v>-30.869385</v>
      </c>
      <c r="DO481">
        <v>-0.9430536585366051</v>
      </c>
      <c r="DP481">
        <v>0.1674169563544866</v>
      </c>
      <c r="DQ481">
        <v>0</v>
      </c>
      <c r="DR481">
        <v>0.5639398</v>
      </c>
      <c r="DS481">
        <v>0.1480840975609755</v>
      </c>
      <c r="DT481">
        <v>0.02887408217865981</v>
      </c>
      <c r="DU481">
        <v>0</v>
      </c>
      <c r="DV481">
        <v>0</v>
      </c>
      <c r="DW481">
        <v>2</v>
      </c>
      <c r="DX481" t="s">
        <v>381</v>
      </c>
      <c r="DY481">
        <v>2.98407</v>
      </c>
      <c r="DZ481">
        <v>2.71569</v>
      </c>
      <c r="EA481">
        <v>0.203256</v>
      </c>
      <c r="EB481">
        <v>0.203781</v>
      </c>
      <c r="EC481">
        <v>0.0543333</v>
      </c>
      <c r="ED481">
        <v>0.0503379</v>
      </c>
      <c r="EE481">
        <v>25357.6</v>
      </c>
      <c r="EF481">
        <v>25424.8</v>
      </c>
      <c r="EG481">
        <v>29573.8</v>
      </c>
      <c r="EH481">
        <v>29526.6</v>
      </c>
      <c r="EI481">
        <v>37074.8</v>
      </c>
      <c r="EJ481">
        <v>37294.3</v>
      </c>
      <c r="EK481">
        <v>41660.3</v>
      </c>
      <c r="EL481">
        <v>42074.2</v>
      </c>
      <c r="EM481">
        <v>1.97965</v>
      </c>
      <c r="EN481">
        <v>1.87635</v>
      </c>
      <c r="EO481">
        <v>0.0210181</v>
      </c>
      <c r="EP481">
        <v>0</v>
      </c>
      <c r="EQ481">
        <v>19.6517</v>
      </c>
      <c r="ER481">
        <v>999.9</v>
      </c>
      <c r="ES481">
        <v>28.5</v>
      </c>
      <c r="ET481">
        <v>30.8</v>
      </c>
      <c r="EU481">
        <v>14.1635</v>
      </c>
      <c r="EV481">
        <v>63.1476</v>
      </c>
      <c r="EW481">
        <v>33.4976</v>
      </c>
      <c r="EX481">
        <v>1</v>
      </c>
      <c r="EY481">
        <v>-0.107843</v>
      </c>
      <c r="EZ481">
        <v>4.37625</v>
      </c>
      <c r="FA481">
        <v>20.2888</v>
      </c>
      <c r="FB481">
        <v>5.21819</v>
      </c>
      <c r="FC481">
        <v>12.0122</v>
      </c>
      <c r="FD481">
        <v>4.98955</v>
      </c>
      <c r="FE481">
        <v>3.28848</v>
      </c>
      <c r="FF481">
        <v>9999</v>
      </c>
      <c r="FG481">
        <v>9999</v>
      </c>
      <c r="FH481">
        <v>9999</v>
      </c>
      <c r="FI481">
        <v>999.9</v>
      </c>
      <c r="FJ481">
        <v>1.8674</v>
      </c>
      <c r="FK481">
        <v>1.86646</v>
      </c>
      <c r="FL481">
        <v>1.8659</v>
      </c>
      <c r="FM481">
        <v>1.86584</v>
      </c>
      <c r="FN481">
        <v>1.86768</v>
      </c>
      <c r="FO481">
        <v>1.87017</v>
      </c>
      <c r="FP481">
        <v>1.86882</v>
      </c>
      <c r="FQ481">
        <v>1.87027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-5.44</v>
      </c>
      <c r="GF481">
        <v>-0.2253</v>
      </c>
      <c r="GG481">
        <v>-1.841240210434717</v>
      </c>
      <c r="GH481">
        <v>-0.003310856085068561</v>
      </c>
      <c r="GI481">
        <v>6.863268723063948E-07</v>
      </c>
      <c r="GJ481">
        <v>-1.919107141366201E-10</v>
      </c>
      <c r="GK481">
        <v>-0.1688837207721138</v>
      </c>
      <c r="GL481">
        <v>-0.01731051475613908</v>
      </c>
      <c r="GM481">
        <v>0.001423790055903263</v>
      </c>
      <c r="GN481">
        <v>-2.424810517790065E-05</v>
      </c>
      <c r="GO481">
        <v>3</v>
      </c>
      <c r="GP481">
        <v>2318</v>
      </c>
      <c r="GQ481">
        <v>1</v>
      </c>
      <c r="GR481">
        <v>25</v>
      </c>
      <c r="GS481">
        <v>10156.7</v>
      </c>
      <c r="GT481">
        <v>10156.5</v>
      </c>
      <c r="GU481">
        <v>2.64038</v>
      </c>
      <c r="GV481">
        <v>2.1936</v>
      </c>
      <c r="GW481">
        <v>1.39648</v>
      </c>
      <c r="GX481">
        <v>2.34985</v>
      </c>
      <c r="GY481">
        <v>1.49536</v>
      </c>
      <c r="GZ481">
        <v>2.51343</v>
      </c>
      <c r="HA481">
        <v>35.4986</v>
      </c>
      <c r="HB481">
        <v>24.0525</v>
      </c>
      <c r="HC481">
        <v>18</v>
      </c>
      <c r="HD481">
        <v>528.893</v>
      </c>
      <c r="HE481">
        <v>420.626</v>
      </c>
      <c r="HF481">
        <v>14.6354</v>
      </c>
      <c r="HG481">
        <v>25.9042</v>
      </c>
      <c r="HH481">
        <v>29.9997</v>
      </c>
      <c r="HI481">
        <v>25.9832</v>
      </c>
      <c r="HJ481">
        <v>25.9469</v>
      </c>
      <c r="HK481">
        <v>52.862</v>
      </c>
      <c r="HL481">
        <v>28.7111</v>
      </c>
      <c r="HM481">
        <v>12.686</v>
      </c>
      <c r="HN481">
        <v>14.6404</v>
      </c>
      <c r="HO481">
        <v>1356.24</v>
      </c>
      <c r="HP481">
        <v>8.86787</v>
      </c>
      <c r="HQ481">
        <v>101.137</v>
      </c>
      <c r="HR481">
        <v>101.05</v>
      </c>
    </row>
    <row r="482" spans="1:226">
      <c r="A482">
        <v>466</v>
      </c>
      <c r="B482">
        <v>1679433036</v>
      </c>
      <c r="C482">
        <v>11122.90000009537</v>
      </c>
      <c r="D482" t="s">
        <v>1293</v>
      </c>
      <c r="E482" t="s">
        <v>1294</v>
      </c>
      <c r="F482">
        <v>5</v>
      </c>
      <c r="G482" t="s">
        <v>1132</v>
      </c>
      <c r="H482" t="s">
        <v>354</v>
      </c>
      <c r="I482">
        <v>1679433028.214286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1357.610035724532</v>
      </c>
      <c r="AK482">
        <v>1334.704666666666</v>
      </c>
      <c r="AL482">
        <v>3.383545379826324</v>
      </c>
      <c r="AM482">
        <v>64.8747271085409</v>
      </c>
      <c r="AN482">
        <f>(AP482 - AO482 + BO482*1E3/(8.314*(BQ482+273.15)) * AR482/BN482 * AQ482) * BN482/(100*BB482) * 1000/(1000 - AP482)</f>
        <v>0</v>
      </c>
      <c r="AO482">
        <v>8.788770468489592</v>
      </c>
      <c r="AP482">
        <v>9.364014285714292</v>
      </c>
      <c r="AQ482">
        <v>-0.003030738199494065</v>
      </c>
      <c r="AR482">
        <v>95.18165394641026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2.18</v>
      </c>
      <c r="BC482">
        <v>0.5</v>
      </c>
      <c r="BD482" t="s">
        <v>355</v>
      </c>
      <c r="BE482">
        <v>2</v>
      </c>
      <c r="BF482" t="b">
        <v>1</v>
      </c>
      <c r="BG482">
        <v>1679433028.214286</v>
      </c>
      <c r="BH482">
        <v>1297.843928571428</v>
      </c>
      <c r="BI482">
        <v>1328.814285714286</v>
      </c>
      <c r="BJ482">
        <v>9.381977142857144</v>
      </c>
      <c r="BK482">
        <v>8.804785357142856</v>
      </c>
      <c r="BL482">
        <v>1303.259285714286</v>
      </c>
      <c r="BM482">
        <v>9.607254285714287</v>
      </c>
      <c r="BN482">
        <v>500.0527142857142</v>
      </c>
      <c r="BO482">
        <v>89.75037142857143</v>
      </c>
      <c r="BP482">
        <v>0.09997865000000002</v>
      </c>
      <c r="BQ482">
        <v>19.7773</v>
      </c>
      <c r="BR482">
        <v>19.99396785714286</v>
      </c>
      <c r="BS482">
        <v>999.9000000000002</v>
      </c>
      <c r="BT482">
        <v>0</v>
      </c>
      <c r="BU482">
        <v>0</v>
      </c>
      <c r="BV482">
        <v>10007.81321428572</v>
      </c>
      <c r="BW482">
        <v>0</v>
      </c>
      <c r="BX482">
        <v>13.35262142857143</v>
      </c>
      <c r="BY482">
        <v>-30.97090357142858</v>
      </c>
      <c r="BZ482">
        <v>1310.135357142857</v>
      </c>
      <c r="CA482">
        <v>1340.617857142857</v>
      </c>
      <c r="CB482">
        <v>0.5771917142857143</v>
      </c>
      <c r="CC482">
        <v>1328.814285714286</v>
      </c>
      <c r="CD482">
        <v>8.804785357142856</v>
      </c>
      <c r="CE482">
        <v>0.8420358928571429</v>
      </c>
      <c r="CF482">
        <v>0.7902326785714286</v>
      </c>
      <c r="CG482">
        <v>4.436395714285714</v>
      </c>
      <c r="CH482">
        <v>3.533006428571429</v>
      </c>
      <c r="CI482">
        <v>2000.009642857143</v>
      </c>
      <c r="CJ482">
        <v>0.9799932142857143</v>
      </c>
      <c r="CK482">
        <v>0.02000658571428571</v>
      </c>
      <c r="CL482">
        <v>0</v>
      </c>
      <c r="CM482">
        <v>2.266439285714286</v>
      </c>
      <c r="CN482">
        <v>0</v>
      </c>
      <c r="CO482">
        <v>3884.915714285714</v>
      </c>
      <c r="CP482">
        <v>16749.51785714286</v>
      </c>
      <c r="CQ482">
        <v>36.848</v>
      </c>
      <c r="CR482">
        <v>37.991</v>
      </c>
      <c r="CS482">
        <v>37.20724999999999</v>
      </c>
      <c r="CT482">
        <v>36.866</v>
      </c>
      <c r="CU482">
        <v>35.589</v>
      </c>
      <c r="CV482">
        <v>1959.999285714286</v>
      </c>
      <c r="CW482">
        <v>40.01035714285714</v>
      </c>
      <c r="CX482">
        <v>0</v>
      </c>
      <c r="CY482">
        <v>1679433043.5</v>
      </c>
      <c r="CZ482">
        <v>0</v>
      </c>
      <c r="DA482">
        <v>0</v>
      </c>
      <c r="DB482" t="s">
        <v>356</v>
      </c>
      <c r="DC482">
        <v>1678823626.5</v>
      </c>
      <c r="DD482">
        <v>1678823640.5</v>
      </c>
      <c r="DE482">
        <v>0</v>
      </c>
      <c r="DF482">
        <v>1.239</v>
      </c>
      <c r="DG482">
        <v>0.006</v>
      </c>
      <c r="DH482">
        <v>-2.298</v>
      </c>
      <c r="DI482">
        <v>-0.146</v>
      </c>
      <c r="DJ482">
        <v>420</v>
      </c>
      <c r="DK482">
        <v>21</v>
      </c>
      <c r="DL482">
        <v>0.57</v>
      </c>
      <c r="DM482">
        <v>0.05</v>
      </c>
      <c r="DN482">
        <v>-30.96861707317073</v>
      </c>
      <c r="DO482">
        <v>-0.4919895470384181</v>
      </c>
      <c r="DP482">
        <v>0.1536544299877111</v>
      </c>
      <c r="DQ482">
        <v>0</v>
      </c>
      <c r="DR482">
        <v>0.5646253414634147</v>
      </c>
      <c r="DS482">
        <v>0.1788472682926827</v>
      </c>
      <c r="DT482">
        <v>0.02877670494841757</v>
      </c>
      <c r="DU482">
        <v>0</v>
      </c>
      <c r="DV482">
        <v>0</v>
      </c>
      <c r="DW482">
        <v>2</v>
      </c>
      <c r="DX482" t="s">
        <v>381</v>
      </c>
      <c r="DY482">
        <v>2.98376</v>
      </c>
      <c r="DZ482">
        <v>2.71557</v>
      </c>
      <c r="EA482">
        <v>0.204842</v>
      </c>
      <c r="EB482">
        <v>0.205371</v>
      </c>
      <c r="EC482">
        <v>0.0543011</v>
      </c>
      <c r="ED482">
        <v>0.0504494</v>
      </c>
      <c r="EE482">
        <v>25307.3</v>
      </c>
      <c r="EF482">
        <v>25374.2</v>
      </c>
      <c r="EG482">
        <v>29574</v>
      </c>
      <c r="EH482">
        <v>29526.7</v>
      </c>
      <c r="EI482">
        <v>37076.4</v>
      </c>
      <c r="EJ482">
        <v>37290.1</v>
      </c>
      <c r="EK482">
        <v>41660.7</v>
      </c>
      <c r="EL482">
        <v>42074.4</v>
      </c>
      <c r="EM482">
        <v>1.97978</v>
      </c>
      <c r="EN482">
        <v>1.87675</v>
      </c>
      <c r="EO482">
        <v>0.0204742</v>
      </c>
      <c r="EP482">
        <v>0</v>
      </c>
      <c r="EQ482">
        <v>19.6517</v>
      </c>
      <c r="ER482">
        <v>999.9</v>
      </c>
      <c r="ES482">
        <v>28.4</v>
      </c>
      <c r="ET482">
        <v>30.8</v>
      </c>
      <c r="EU482">
        <v>14.1137</v>
      </c>
      <c r="EV482">
        <v>63.1276</v>
      </c>
      <c r="EW482">
        <v>33.3534</v>
      </c>
      <c r="EX482">
        <v>1</v>
      </c>
      <c r="EY482">
        <v>-0.107988</v>
      </c>
      <c r="EZ482">
        <v>4.3864</v>
      </c>
      <c r="FA482">
        <v>20.2896</v>
      </c>
      <c r="FB482">
        <v>5.21879</v>
      </c>
      <c r="FC482">
        <v>12.011</v>
      </c>
      <c r="FD482">
        <v>4.9898</v>
      </c>
      <c r="FE482">
        <v>3.2886</v>
      </c>
      <c r="FF482">
        <v>9999</v>
      </c>
      <c r="FG482">
        <v>9999</v>
      </c>
      <c r="FH482">
        <v>9999</v>
      </c>
      <c r="FI482">
        <v>999.9</v>
      </c>
      <c r="FJ482">
        <v>1.86738</v>
      </c>
      <c r="FK482">
        <v>1.86646</v>
      </c>
      <c r="FL482">
        <v>1.86591</v>
      </c>
      <c r="FM482">
        <v>1.86584</v>
      </c>
      <c r="FN482">
        <v>1.86768</v>
      </c>
      <c r="FO482">
        <v>1.8702</v>
      </c>
      <c r="FP482">
        <v>1.86885</v>
      </c>
      <c r="FQ482">
        <v>1.87027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-5.48</v>
      </c>
      <c r="GF482">
        <v>-0.2253</v>
      </c>
      <c r="GG482">
        <v>-1.841240210434717</v>
      </c>
      <c r="GH482">
        <v>-0.003310856085068561</v>
      </c>
      <c r="GI482">
        <v>6.863268723063948E-07</v>
      </c>
      <c r="GJ482">
        <v>-1.919107141366201E-10</v>
      </c>
      <c r="GK482">
        <v>-0.1688837207721138</v>
      </c>
      <c r="GL482">
        <v>-0.01731051475613908</v>
      </c>
      <c r="GM482">
        <v>0.001423790055903263</v>
      </c>
      <c r="GN482">
        <v>-2.424810517790065E-05</v>
      </c>
      <c r="GO482">
        <v>3</v>
      </c>
      <c r="GP482">
        <v>2318</v>
      </c>
      <c r="GQ482">
        <v>1</v>
      </c>
      <c r="GR482">
        <v>25</v>
      </c>
      <c r="GS482">
        <v>10156.8</v>
      </c>
      <c r="GT482">
        <v>10156.6</v>
      </c>
      <c r="GU482">
        <v>2.66357</v>
      </c>
      <c r="GV482">
        <v>2.19849</v>
      </c>
      <c r="GW482">
        <v>1.39648</v>
      </c>
      <c r="GX482">
        <v>2.34985</v>
      </c>
      <c r="GY482">
        <v>1.49536</v>
      </c>
      <c r="GZ482">
        <v>2.52441</v>
      </c>
      <c r="HA482">
        <v>35.4986</v>
      </c>
      <c r="HB482">
        <v>24.0612</v>
      </c>
      <c r="HC482">
        <v>18</v>
      </c>
      <c r="HD482">
        <v>528.9589999999999</v>
      </c>
      <c r="HE482">
        <v>420.846</v>
      </c>
      <c r="HF482">
        <v>14.6407</v>
      </c>
      <c r="HG482">
        <v>25.902</v>
      </c>
      <c r="HH482">
        <v>29.9999</v>
      </c>
      <c r="HI482">
        <v>25.9815</v>
      </c>
      <c r="HJ482">
        <v>25.9453</v>
      </c>
      <c r="HK482">
        <v>53.3296</v>
      </c>
      <c r="HL482">
        <v>28.7111</v>
      </c>
      <c r="HM482">
        <v>12.686</v>
      </c>
      <c r="HN482">
        <v>14.6414</v>
      </c>
      <c r="HO482">
        <v>1369.59</v>
      </c>
      <c r="HP482">
        <v>8.873340000000001</v>
      </c>
      <c r="HQ482">
        <v>101.138</v>
      </c>
      <c r="HR482">
        <v>101.05</v>
      </c>
    </row>
    <row r="483" spans="1:226">
      <c r="A483">
        <v>467</v>
      </c>
      <c r="B483">
        <v>1679433041</v>
      </c>
      <c r="C483">
        <v>11127.90000009537</v>
      </c>
      <c r="D483" t="s">
        <v>1295</v>
      </c>
      <c r="E483" t="s">
        <v>1296</v>
      </c>
      <c r="F483">
        <v>5</v>
      </c>
      <c r="G483" t="s">
        <v>1132</v>
      </c>
      <c r="H483" t="s">
        <v>354</v>
      </c>
      <c r="I483">
        <v>1679433033.5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1374.172977628892</v>
      </c>
      <c r="AK483">
        <v>1351.463636363637</v>
      </c>
      <c r="AL483">
        <v>3.334511155125502</v>
      </c>
      <c r="AM483">
        <v>64.8747271085409</v>
      </c>
      <c r="AN483">
        <f>(AP483 - AO483 + BO483*1E3/(8.314*(BQ483+273.15)) * AR483/BN483 * AQ483) * BN483/(100*BB483) * 1000/(1000 - AP483)</f>
        <v>0</v>
      </c>
      <c r="AO483">
        <v>8.811378931846994</v>
      </c>
      <c r="AP483">
        <v>9.364863846153852</v>
      </c>
      <c r="AQ483">
        <v>9.979599465331207E-05</v>
      </c>
      <c r="AR483">
        <v>95.18165394641026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2.18</v>
      </c>
      <c r="BC483">
        <v>0.5</v>
      </c>
      <c r="BD483" t="s">
        <v>355</v>
      </c>
      <c r="BE483">
        <v>2</v>
      </c>
      <c r="BF483" t="b">
        <v>1</v>
      </c>
      <c r="BG483">
        <v>1679433033.5</v>
      </c>
      <c r="BH483">
        <v>1315.53962962963</v>
      </c>
      <c r="BI483">
        <v>1346.457407407407</v>
      </c>
      <c r="BJ483">
        <v>9.370449259259258</v>
      </c>
      <c r="BK483">
        <v>8.798524814814815</v>
      </c>
      <c r="BL483">
        <v>1321</v>
      </c>
      <c r="BM483">
        <v>9.595764074074074</v>
      </c>
      <c r="BN483">
        <v>500.0612222222223</v>
      </c>
      <c r="BO483">
        <v>89.75069999999999</v>
      </c>
      <c r="BP483">
        <v>0.09997364444444444</v>
      </c>
      <c r="BQ483">
        <v>19.77554074074074</v>
      </c>
      <c r="BR483">
        <v>19.99356666666667</v>
      </c>
      <c r="BS483">
        <v>999.9000000000001</v>
      </c>
      <c r="BT483">
        <v>0</v>
      </c>
      <c r="BU483">
        <v>0</v>
      </c>
      <c r="BV483">
        <v>10005.04703703703</v>
      </c>
      <c r="BW483">
        <v>0</v>
      </c>
      <c r="BX483">
        <v>13.34927407407407</v>
      </c>
      <c r="BY483">
        <v>-30.91803703703704</v>
      </c>
      <c r="BZ483">
        <v>1327.983703703704</v>
      </c>
      <c r="CA483">
        <v>1358.408888888889</v>
      </c>
      <c r="CB483">
        <v>0.5719250740740741</v>
      </c>
      <c r="CC483">
        <v>1346.457407407407</v>
      </c>
      <c r="CD483">
        <v>8.798524814814815</v>
      </c>
      <c r="CE483">
        <v>0.8410043703703702</v>
      </c>
      <c r="CF483">
        <v>0.7896737037037037</v>
      </c>
      <c r="CG483">
        <v>4.418901481481481</v>
      </c>
      <c r="CH483">
        <v>3.523008888888889</v>
      </c>
      <c r="CI483">
        <v>1999.987777777778</v>
      </c>
      <c r="CJ483">
        <v>0.9799937777777777</v>
      </c>
      <c r="CK483">
        <v>0.02000602222222223</v>
      </c>
      <c r="CL483">
        <v>0</v>
      </c>
      <c r="CM483">
        <v>2.304277777777778</v>
      </c>
      <c r="CN483">
        <v>0</v>
      </c>
      <c r="CO483">
        <v>3885.573333333334</v>
      </c>
      <c r="CP483">
        <v>16749.32592592593</v>
      </c>
      <c r="CQ483">
        <v>36.84462962962963</v>
      </c>
      <c r="CR483">
        <v>38.0207037037037</v>
      </c>
      <c r="CS483">
        <v>37.21488888888889</v>
      </c>
      <c r="CT483">
        <v>36.90488888888889</v>
      </c>
      <c r="CU483">
        <v>35.64081481481482</v>
      </c>
      <c r="CV483">
        <v>1959.978148148148</v>
      </c>
      <c r="CW483">
        <v>40.00962962962963</v>
      </c>
      <c r="CX483">
        <v>0</v>
      </c>
      <c r="CY483">
        <v>1679433048.3</v>
      </c>
      <c r="CZ483">
        <v>0</v>
      </c>
      <c r="DA483">
        <v>0</v>
      </c>
      <c r="DB483" t="s">
        <v>356</v>
      </c>
      <c r="DC483">
        <v>1678823626.5</v>
      </c>
      <c r="DD483">
        <v>1678823640.5</v>
      </c>
      <c r="DE483">
        <v>0</v>
      </c>
      <c r="DF483">
        <v>1.239</v>
      </c>
      <c r="DG483">
        <v>0.006</v>
      </c>
      <c r="DH483">
        <v>-2.298</v>
      </c>
      <c r="DI483">
        <v>-0.146</v>
      </c>
      <c r="DJ483">
        <v>420</v>
      </c>
      <c r="DK483">
        <v>21</v>
      </c>
      <c r="DL483">
        <v>0.57</v>
      </c>
      <c r="DM483">
        <v>0.05</v>
      </c>
      <c r="DN483">
        <v>-30.94659268292683</v>
      </c>
      <c r="DO483">
        <v>-0.02063414634148594</v>
      </c>
      <c r="DP483">
        <v>0.1911681565868174</v>
      </c>
      <c r="DQ483">
        <v>1</v>
      </c>
      <c r="DR483">
        <v>0.5697602926829268</v>
      </c>
      <c r="DS483">
        <v>-0.007567923344947509</v>
      </c>
      <c r="DT483">
        <v>0.02322331929726303</v>
      </c>
      <c r="DU483">
        <v>1</v>
      </c>
      <c r="DV483">
        <v>2</v>
      </c>
      <c r="DW483">
        <v>2</v>
      </c>
      <c r="DX483" t="s">
        <v>392</v>
      </c>
      <c r="DY483">
        <v>2.98396</v>
      </c>
      <c r="DZ483">
        <v>2.71585</v>
      </c>
      <c r="EA483">
        <v>0.206409</v>
      </c>
      <c r="EB483">
        <v>0.20684</v>
      </c>
      <c r="EC483">
        <v>0.0543017</v>
      </c>
      <c r="ED483">
        <v>0.0504606</v>
      </c>
      <c r="EE483">
        <v>25257.4</v>
      </c>
      <c r="EF483">
        <v>25327.5</v>
      </c>
      <c r="EG483">
        <v>29573.9</v>
      </c>
      <c r="EH483">
        <v>29526.9</v>
      </c>
      <c r="EI483">
        <v>37076.6</v>
      </c>
      <c r="EJ483">
        <v>37290</v>
      </c>
      <c r="EK483">
        <v>41660.9</v>
      </c>
      <c r="EL483">
        <v>42074.8</v>
      </c>
      <c r="EM483">
        <v>1.97978</v>
      </c>
      <c r="EN483">
        <v>1.87705</v>
      </c>
      <c r="EO483">
        <v>0.0209138</v>
      </c>
      <c r="EP483">
        <v>0</v>
      </c>
      <c r="EQ483">
        <v>19.6517</v>
      </c>
      <c r="ER483">
        <v>999.9</v>
      </c>
      <c r="ES483">
        <v>28.4</v>
      </c>
      <c r="ET483">
        <v>30.8</v>
      </c>
      <c r="EU483">
        <v>14.1149</v>
      </c>
      <c r="EV483">
        <v>62.7176</v>
      </c>
      <c r="EW483">
        <v>33.5216</v>
      </c>
      <c r="EX483">
        <v>1</v>
      </c>
      <c r="EY483">
        <v>-0.108161</v>
      </c>
      <c r="EZ483">
        <v>4.37209</v>
      </c>
      <c r="FA483">
        <v>20.2906</v>
      </c>
      <c r="FB483">
        <v>5.21864</v>
      </c>
      <c r="FC483">
        <v>12.0125</v>
      </c>
      <c r="FD483">
        <v>4.9895</v>
      </c>
      <c r="FE483">
        <v>3.28858</v>
      </c>
      <c r="FF483">
        <v>9999</v>
      </c>
      <c r="FG483">
        <v>9999</v>
      </c>
      <c r="FH483">
        <v>9999</v>
      </c>
      <c r="FI483">
        <v>999.9</v>
      </c>
      <c r="FJ483">
        <v>1.86741</v>
      </c>
      <c r="FK483">
        <v>1.86646</v>
      </c>
      <c r="FL483">
        <v>1.86597</v>
      </c>
      <c r="FM483">
        <v>1.86584</v>
      </c>
      <c r="FN483">
        <v>1.86768</v>
      </c>
      <c r="FO483">
        <v>1.87015</v>
      </c>
      <c r="FP483">
        <v>1.86884</v>
      </c>
      <c r="FQ483">
        <v>1.87026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-5.52</v>
      </c>
      <c r="GF483">
        <v>-0.2253</v>
      </c>
      <c r="GG483">
        <v>-1.841240210434717</v>
      </c>
      <c r="GH483">
        <v>-0.003310856085068561</v>
      </c>
      <c r="GI483">
        <v>6.863268723063948E-07</v>
      </c>
      <c r="GJ483">
        <v>-1.919107141366201E-10</v>
      </c>
      <c r="GK483">
        <v>-0.1688837207721138</v>
      </c>
      <c r="GL483">
        <v>-0.01731051475613908</v>
      </c>
      <c r="GM483">
        <v>0.001423790055903263</v>
      </c>
      <c r="GN483">
        <v>-2.424810517790065E-05</v>
      </c>
      <c r="GO483">
        <v>3</v>
      </c>
      <c r="GP483">
        <v>2318</v>
      </c>
      <c r="GQ483">
        <v>1</v>
      </c>
      <c r="GR483">
        <v>25</v>
      </c>
      <c r="GS483">
        <v>10156.9</v>
      </c>
      <c r="GT483">
        <v>10156.7</v>
      </c>
      <c r="GU483">
        <v>2.69165</v>
      </c>
      <c r="GV483">
        <v>2.19849</v>
      </c>
      <c r="GW483">
        <v>1.39648</v>
      </c>
      <c r="GX483">
        <v>2.34741</v>
      </c>
      <c r="GY483">
        <v>1.49536</v>
      </c>
      <c r="GZ483">
        <v>2.53662</v>
      </c>
      <c r="HA483">
        <v>35.4986</v>
      </c>
      <c r="HB483">
        <v>24.0612</v>
      </c>
      <c r="HC483">
        <v>18</v>
      </c>
      <c r="HD483">
        <v>528.938</v>
      </c>
      <c r="HE483">
        <v>421.008</v>
      </c>
      <c r="HF483">
        <v>14.6445</v>
      </c>
      <c r="HG483">
        <v>25.9004</v>
      </c>
      <c r="HH483">
        <v>29.9998</v>
      </c>
      <c r="HI483">
        <v>25.9793</v>
      </c>
      <c r="HJ483">
        <v>25.9436</v>
      </c>
      <c r="HK483">
        <v>53.8997</v>
      </c>
      <c r="HL483">
        <v>28.7111</v>
      </c>
      <c r="HM483">
        <v>12.686</v>
      </c>
      <c r="HN483">
        <v>14.6468</v>
      </c>
      <c r="HO483">
        <v>1389.63</v>
      </c>
      <c r="HP483">
        <v>8.876899999999999</v>
      </c>
      <c r="HQ483">
        <v>101.138</v>
      </c>
      <c r="HR483">
        <v>101.051</v>
      </c>
    </row>
    <row r="484" spans="1:226">
      <c r="A484">
        <v>468</v>
      </c>
      <c r="B484">
        <v>1679433046</v>
      </c>
      <c r="C484">
        <v>11132.90000009537</v>
      </c>
      <c r="D484" t="s">
        <v>1297</v>
      </c>
      <c r="E484" t="s">
        <v>1298</v>
      </c>
      <c r="F484">
        <v>5</v>
      </c>
      <c r="G484" t="s">
        <v>1132</v>
      </c>
      <c r="H484" t="s">
        <v>354</v>
      </c>
      <c r="I484">
        <v>1679433038.214286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1390.900612166956</v>
      </c>
      <c r="AK484">
        <v>1368.06896969697</v>
      </c>
      <c r="AL484">
        <v>3.333407276092965</v>
      </c>
      <c r="AM484">
        <v>64.8747271085409</v>
      </c>
      <c r="AN484">
        <f>(AP484 - AO484 + BO484*1E3/(8.314*(BQ484+273.15)) * AR484/BN484 * AQ484) * BN484/(100*BB484) * 1000/(1000 - AP484)</f>
        <v>0</v>
      </c>
      <c r="AO484">
        <v>8.813357074798331</v>
      </c>
      <c r="AP484">
        <v>9.363598461538468</v>
      </c>
      <c r="AQ484">
        <v>-9.30924438699094E-05</v>
      </c>
      <c r="AR484">
        <v>95.18165394641026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2.18</v>
      </c>
      <c r="BC484">
        <v>0.5</v>
      </c>
      <c r="BD484" t="s">
        <v>355</v>
      </c>
      <c r="BE484">
        <v>2</v>
      </c>
      <c r="BF484" t="b">
        <v>1</v>
      </c>
      <c r="BG484">
        <v>1679433038.214286</v>
      </c>
      <c r="BH484">
        <v>1331.159642857143</v>
      </c>
      <c r="BI484">
        <v>1362.066428571428</v>
      </c>
      <c r="BJ484">
        <v>9.364769642857143</v>
      </c>
      <c r="BK484">
        <v>8.807581428571428</v>
      </c>
      <c r="BL484">
        <v>1336.659642857143</v>
      </c>
      <c r="BM484">
        <v>9.590103571428571</v>
      </c>
      <c r="BN484">
        <v>500.0514642857144</v>
      </c>
      <c r="BO484">
        <v>89.74963214285715</v>
      </c>
      <c r="BP484">
        <v>0.09995331071428572</v>
      </c>
      <c r="BQ484">
        <v>19.77226785714286</v>
      </c>
      <c r="BR484">
        <v>19.99430357142857</v>
      </c>
      <c r="BS484">
        <v>999.9000000000002</v>
      </c>
      <c r="BT484">
        <v>0</v>
      </c>
      <c r="BU484">
        <v>0</v>
      </c>
      <c r="BV484">
        <v>10008.19714285714</v>
      </c>
      <c r="BW484">
        <v>0</v>
      </c>
      <c r="BX484">
        <v>13.35644642857143</v>
      </c>
      <c r="BY484">
        <v>-30.90622857142856</v>
      </c>
      <c r="BZ484">
        <v>1343.744285714286</v>
      </c>
      <c r="CA484">
        <v>1374.168571428572</v>
      </c>
      <c r="CB484">
        <v>0.5571888928571428</v>
      </c>
      <c r="CC484">
        <v>1362.066428571428</v>
      </c>
      <c r="CD484">
        <v>8.807581428571428</v>
      </c>
      <c r="CE484">
        <v>0.8404846428571427</v>
      </c>
      <c r="CF484">
        <v>0.7904771428571429</v>
      </c>
      <c r="CG484">
        <v>4.410080714285715</v>
      </c>
      <c r="CH484">
        <v>3.5374275</v>
      </c>
      <c r="CI484">
        <v>1999.957142857143</v>
      </c>
      <c r="CJ484">
        <v>0.9799954642857143</v>
      </c>
      <c r="CK484">
        <v>0.02000433571428572</v>
      </c>
      <c r="CL484">
        <v>0</v>
      </c>
      <c r="CM484">
        <v>2.248989285714285</v>
      </c>
      <c r="CN484">
        <v>0</v>
      </c>
      <c r="CO484">
        <v>3886.141071428571</v>
      </c>
      <c r="CP484">
        <v>16749.07142857143</v>
      </c>
      <c r="CQ484">
        <v>36.88360714285714</v>
      </c>
      <c r="CR484">
        <v>38.10471428571428</v>
      </c>
      <c r="CS484">
        <v>37.26532142857143</v>
      </c>
      <c r="CT484">
        <v>36.9975</v>
      </c>
      <c r="CU484">
        <v>35.74517857142857</v>
      </c>
      <c r="CV484">
        <v>1959.950714285714</v>
      </c>
      <c r="CW484">
        <v>40.00642857142857</v>
      </c>
      <c r="CX484">
        <v>0</v>
      </c>
      <c r="CY484">
        <v>1679433053.7</v>
      </c>
      <c r="CZ484">
        <v>0</v>
      </c>
      <c r="DA484">
        <v>0</v>
      </c>
      <c r="DB484" t="s">
        <v>356</v>
      </c>
      <c r="DC484">
        <v>1678823626.5</v>
      </c>
      <c r="DD484">
        <v>1678823640.5</v>
      </c>
      <c r="DE484">
        <v>0</v>
      </c>
      <c r="DF484">
        <v>1.239</v>
      </c>
      <c r="DG484">
        <v>0.006</v>
      </c>
      <c r="DH484">
        <v>-2.298</v>
      </c>
      <c r="DI484">
        <v>-0.146</v>
      </c>
      <c r="DJ484">
        <v>420</v>
      </c>
      <c r="DK484">
        <v>21</v>
      </c>
      <c r="DL484">
        <v>0.57</v>
      </c>
      <c r="DM484">
        <v>0.05</v>
      </c>
      <c r="DN484">
        <v>-30.90913170731707</v>
      </c>
      <c r="DO484">
        <v>1.006557491289201</v>
      </c>
      <c r="DP484">
        <v>0.2415427866344469</v>
      </c>
      <c r="DQ484">
        <v>0</v>
      </c>
      <c r="DR484">
        <v>0.5701821951219512</v>
      </c>
      <c r="DS484">
        <v>-0.1954009756097559</v>
      </c>
      <c r="DT484">
        <v>0.02057333603646342</v>
      </c>
      <c r="DU484">
        <v>0</v>
      </c>
      <c r="DV484">
        <v>0</v>
      </c>
      <c r="DW484">
        <v>2</v>
      </c>
      <c r="DX484" t="s">
        <v>381</v>
      </c>
      <c r="DY484">
        <v>2.98399</v>
      </c>
      <c r="DZ484">
        <v>2.71568</v>
      </c>
      <c r="EA484">
        <v>0.207962</v>
      </c>
      <c r="EB484">
        <v>0.208433</v>
      </c>
      <c r="EC484">
        <v>0.0542992</v>
      </c>
      <c r="ED484">
        <v>0.0505014</v>
      </c>
      <c r="EE484">
        <v>25208.8</v>
      </c>
      <c r="EF484">
        <v>25277</v>
      </c>
      <c r="EG484">
        <v>29574.7</v>
      </c>
      <c r="EH484">
        <v>29527.3</v>
      </c>
      <c r="EI484">
        <v>37077.5</v>
      </c>
      <c r="EJ484">
        <v>37288.8</v>
      </c>
      <c r="EK484">
        <v>41661.7</v>
      </c>
      <c r="EL484">
        <v>42075.2</v>
      </c>
      <c r="EM484">
        <v>1.97927</v>
      </c>
      <c r="EN484">
        <v>1.87693</v>
      </c>
      <c r="EO484">
        <v>0.0207871</v>
      </c>
      <c r="EP484">
        <v>0</v>
      </c>
      <c r="EQ484">
        <v>19.6517</v>
      </c>
      <c r="ER484">
        <v>999.9</v>
      </c>
      <c r="ES484">
        <v>28.3</v>
      </c>
      <c r="ET484">
        <v>30.8</v>
      </c>
      <c r="EU484">
        <v>14.0638</v>
      </c>
      <c r="EV484">
        <v>63.0276</v>
      </c>
      <c r="EW484">
        <v>33.0168</v>
      </c>
      <c r="EX484">
        <v>1</v>
      </c>
      <c r="EY484">
        <v>-0.108544</v>
      </c>
      <c r="EZ484">
        <v>4.36378</v>
      </c>
      <c r="FA484">
        <v>20.2912</v>
      </c>
      <c r="FB484">
        <v>5.21909</v>
      </c>
      <c r="FC484">
        <v>12.0122</v>
      </c>
      <c r="FD484">
        <v>4.98995</v>
      </c>
      <c r="FE484">
        <v>3.28865</v>
      </c>
      <c r="FF484">
        <v>9999</v>
      </c>
      <c r="FG484">
        <v>9999</v>
      </c>
      <c r="FH484">
        <v>9999</v>
      </c>
      <c r="FI484">
        <v>999.9</v>
      </c>
      <c r="FJ484">
        <v>1.86738</v>
      </c>
      <c r="FK484">
        <v>1.86646</v>
      </c>
      <c r="FL484">
        <v>1.86596</v>
      </c>
      <c r="FM484">
        <v>1.86584</v>
      </c>
      <c r="FN484">
        <v>1.86768</v>
      </c>
      <c r="FO484">
        <v>1.87015</v>
      </c>
      <c r="FP484">
        <v>1.86884</v>
      </c>
      <c r="FQ484">
        <v>1.87026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-5.57</v>
      </c>
      <c r="GF484">
        <v>-0.2253</v>
      </c>
      <c r="GG484">
        <v>-1.841240210434717</v>
      </c>
      <c r="GH484">
        <v>-0.003310856085068561</v>
      </c>
      <c r="GI484">
        <v>6.863268723063948E-07</v>
      </c>
      <c r="GJ484">
        <v>-1.919107141366201E-10</v>
      </c>
      <c r="GK484">
        <v>-0.1688837207721138</v>
      </c>
      <c r="GL484">
        <v>-0.01731051475613908</v>
      </c>
      <c r="GM484">
        <v>0.001423790055903263</v>
      </c>
      <c r="GN484">
        <v>-2.424810517790065E-05</v>
      </c>
      <c r="GO484">
        <v>3</v>
      </c>
      <c r="GP484">
        <v>2318</v>
      </c>
      <c r="GQ484">
        <v>1</v>
      </c>
      <c r="GR484">
        <v>25</v>
      </c>
      <c r="GS484">
        <v>10157</v>
      </c>
      <c r="GT484">
        <v>10156.8</v>
      </c>
      <c r="GU484">
        <v>2.71606</v>
      </c>
      <c r="GV484">
        <v>2.19482</v>
      </c>
      <c r="GW484">
        <v>1.39648</v>
      </c>
      <c r="GX484">
        <v>2.34741</v>
      </c>
      <c r="GY484">
        <v>1.49536</v>
      </c>
      <c r="GZ484">
        <v>2.54272</v>
      </c>
      <c r="HA484">
        <v>35.4986</v>
      </c>
      <c r="HB484">
        <v>24.0612</v>
      </c>
      <c r="HC484">
        <v>18</v>
      </c>
      <c r="HD484">
        <v>528.588</v>
      </c>
      <c r="HE484">
        <v>420.919</v>
      </c>
      <c r="HF484">
        <v>14.6497</v>
      </c>
      <c r="HG484">
        <v>25.8987</v>
      </c>
      <c r="HH484">
        <v>29.9999</v>
      </c>
      <c r="HI484">
        <v>25.9771</v>
      </c>
      <c r="HJ484">
        <v>25.9415</v>
      </c>
      <c r="HK484">
        <v>54.4556</v>
      </c>
      <c r="HL484">
        <v>28.4406</v>
      </c>
      <c r="HM484">
        <v>12.3085</v>
      </c>
      <c r="HN484">
        <v>14.6528</v>
      </c>
      <c r="HO484">
        <v>1409.66</v>
      </c>
      <c r="HP484">
        <v>8.87851</v>
      </c>
      <c r="HQ484">
        <v>101.141</v>
      </c>
      <c r="HR484">
        <v>101.052</v>
      </c>
    </row>
    <row r="485" spans="1:226">
      <c r="A485">
        <v>469</v>
      </c>
      <c r="B485">
        <v>1679433051</v>
      </c>
      <c r="C485">
        <v>11137.90000009537</v>
      </c>
      <c r="D485" t="s">
        <v>1299</v>
      </c>
      <c r="E485" t="s">
        <v>1300</v>
      </c>
      <c r="F485">
        <v>5</v>
      </c>
      <c r="G485" t="s">
        <v>1132</v>
      </c>
      <c r="H485" t="s">
        <v>354</v>
      </c>
      <c r="I485">
        <v>1679433043.5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1408.210442726141</v>
      </c>
      <c r="AK485">
        <v>1385.082363636363</v>
      </c>
      <c r="AL485">
        <v>3.407241982765449</v>
      </c>
      <c r="AM485">
        <v>64.8747271085409</v>
      </c>
      <c r="AN485">
        <f>(AP485 - AO485 + BO485*1E3/(8.314*(BQ485+273.15)) * AR485/BN485 * AQ485) * BN485/(100*BB485) * 1000/(1000 - AP485)</f>
        <v>0</v>
      </c>
      <c r="AO485">
        <v>8.828608885097056</v>
      </c>
      <c r="AP485">
        <v>9.368381318681324</v>
      </c>
      <c r="AQ485">
        <v>-1.298280320172968E-05</v>
      </c>
      <c r="AR485">
        <v>95.18165394641026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2.18</v>
      </c>
      <c r="BC485">
        <v>0.5</v>
      </c>
      <c r="BD485" t="s">
        <v>355</v>
      </c>
      <c r="BE485">
        <v>2</v>
      </c>
      <c r="BF485" t="b">
        <v>1</v>
      </c>
      <c r="BG485">
        <v>1679433043.5</v>
      </c>
      <c r="BH485">
        <v>1348.738148148148</v>
      </c>
      <c r="BI485">
        <v>1379.712222222222</v>
      </c>
      <c r="BJ485">
        <v>9.364628518518519</v>
      </c>
      <c r="BK485">
        <v>8.821608148148149</v>
      </c>
      <c r="BL485">
        <v>1354.281481481481</v>
      </c>
      <c r="BM485">
        <v>9.589962592592592</v>
      </c>
      <c r="BN485">
        <v>500.0493703703703</v>
      </c>
      <c r="BO485">
        <v>89.7479888888889</v>
      </c>
      <c r="BP485">
        <v>0.09996273703703704</v>
      </c>
      <c r="BQ485">
        <v>19.77095925925926</v>
      </c>
      <c r="BR485">
        <v>19.9922</v>
      </c>
      <c r="BS485">
        <v>999.9000000000001</v>
      </c>
      <c r="BT485">
        <v>0</v>
      </c>
      <c r="BU485">
        <v>0</v>
      </c>
      <c r="BV485">
        <v>10016.25444444444</v>
      </c>
      <c r="BW485">
        <v>0</v>
      </c>
      <c r="BX485">
        <v>13.35324074074074</v>
      </c>
      <c r="BY485">
        <v>-30.9744037037037</v>
      </c>
      <c r="BZ485">
        <v>1361.488518518518</v>
      </c>
      <c r="CA485">
        <v>1391.992222222222</v>
      </c>
      <c r="CB485">
        <v>0.5430210740740741</v>
      </c>
      <c r="CC485">
        <v>1379.712222222222</v>
      </c>
      <c r="CD485">
        <v>8.821608148148149</v>
      </c>
      <c r="CE485">
        <v>0.8404566296296296</v>
      </c>
      <c r="CF485">
        <v>0.7917216296296296</v>
      </c>
      <c r="CG485">
        <v>4.409604814814815</v>
      </c>
      <c r="CH485">
        <v>3.559724444444444</v>
      </c>
      <c r="CI485">
        <v>1999.914814814815</v>
      </c>
      <c r="CJ485">
        <v>0.9799983333333332</v>
      </c>
      <c r="CK485">
        <v>0.02000146666666666</v>
      </c>
      <c r="CL485">
        <v>0</v>
      </c>
      <c r="CM485">
        <v>2.255237037037037</v>
      </c>
      <c r="CN485">
        <v>0</v>
      </c>
      <c r="CO485">
        <v>3886.851111111112</v>
      </c>
      <c r="CP485">
        <v>16748.72962962963</v>
      </c>
      <c r="CQ485">
        <v>36.98125925925925</v>
      </c>
      <c r="CR485">
        <v>38.26599999999999</v>
      </c>
      <c r="CS485">
        <v>37.35396296296296</v>
      </c>
      <c r="CT485">
        <v>37.15477777777777</v>
      </c>
      <c r="CU485">
        <v>35.90711111111111</v>
      </c>
      <c r="CV485">
        <v>1959.913703703704</v>
      </c>
      <c r="CW485">
        <v>40.00037037037037</v>
      </c>
      <c r="CX485">
        <v>0</v>
      </c>
      <c r="CY485">
        <v>1679433058.5</v>
      </c>
      <c r="CZ485">
        <v>0</v>
      </c>
      <c r="DA485">
        <v>0</v>
      </c>
      <c r="DB485" t="s">
        <v>356</v>
      </c>
      <c r="DC485">
        <v>1678823626.5</v>
      </c>
      <c r="DD485">
        <v>1678823640.5</v>
      </c>
      <c r="DE485">
        <v>0</v>
      </c>
      <c r="DF485">
        <v>1.239</v>
      </c>
      <c r="DG485">
        <v>0.006</v>
      </c>
      <c r="DH485">
        <v>-2.298</v>
      </c>
      <c r="DI485">
        <v>-0.146</v>
      </c>
      <c r="DJ485">
        <v>420</v>
      </c>
      <c r="DK485">
        <v>21</v>
      </c>
      <c r="DL485">
        <v>0.57</v>
      </c>
      <c r="DM485">
        <v>0.05</v>
      </c>
      <c r="DN485">
        <v>-30.9824925</v>
      </c>
      <c r="DO485">
        <v>-0.8511388367727999</v>
      </c>
      <c r="DP485">
        <v>0.2832570081988266</v>
      </c>
      <c r="DQ485">
        <v>0</v>
      </c>
      <c r="DR485">
        <v>0.551406875</v>
      </c>
      <c r="DS485">
        <v>-0.1544873583489688</v>
      </c>
      <c r="DT485">
        <v>0.01595406781229712</v>
      </c>
      <c r="DU485">
        <v>0</v>
      </c>
      <c r="DV485">
        <v>0</v>
      </c>
      <c r="DW485">
        <v>2</v>
      </c>
      <c r="DX485" t="s">
        <v>381</v>
      </c>
      <c r="DY485">
        <v>2.98385</v>
      </c>
      <c r="DZ485">
        <v>2.71598</v>
      </c>
      <c r="EA485">
        <v>0.209538</v>
      </c>
      <c r="EB485">
        <v>0.209996</v>
      </c>
      <c r="EC485">
        <v>0.0543252</v>
      </c>
      <c r="ED485">
        <v>0.0506033</v>
      </c>
      <c r="EE485">
        <v>25158.2</v>
      </c>
      <c r="EF485">
        <v>25227</v>
      </c>
      <c r="EG485">
        <v>29574.2</v>
      </c>
      <c r="EH485">
        <v>29527</v>
      </c>
      <c r="EI485">
        <v>37075.8</v>
      </c>
      <c r="EJ485">
        <v>37284.8</v>
      </c>
      <c r="EK485">
        <v>41660.9</v>
      </c>
      <c r="EL485">
        <v>42075.2</v>
      </c>
      <c r="EM485">
        <v>1.97997</v>
      </c>
      <c r="EN485">
        <v>1.87695</v>
      </c>
      <c r="EO485">
        <v>0.0197068</v>
      </c>
      <c r="EP485">
        <v>0</v>
      </c>
      <c r="EQ485">
        <v>19.6535</v>
      </c>
      <c r="ER485">
        <v>999.9</v>
      </c>
      <c r="ES485">
        <v>28.3</v>
      </c>
      <c r="ET485">
        <v>30.8</v>
      </c>
      <c r="EU485">
        <v>14.0645</v>
      </c>
      <c r="EV485">
        <v>63.1876</v>
      </c>
      <c r="EW485">
        <v>33.5897</v>
      </c>
      <c r="EX485">
        <v>1</v>
      </c>
      <c r="EY485">
        <v>-0.108542</v>
      </c>
      <c r="EZ485">
        <v>4.37122</v>
      </c>
      <c r="FA485">
        <v>20.2909</v>
      </c>
      <c r="FB485">
        <v>5.21819</v>
      </c>
      <c r="FC485">
        <v>12.0122</v>
      </c>
      <c r="FD485">
        <v>4.9898</v>
      </c>
      <c r="FE485">
        <v>3.28853</v>
      </c>
      <c r="FF485">
        <v>9999</v>
      </c>
      <c r="FG485">
        <v>9999</v>
      </c>
      <c r="FH485">
        <v>9999</v>
      </c>
      <c r="FI485">
        <v>999.9</v>
      </c>
      <c r="FJ485">
        <v>1.86741</v>
      </c>
      <c r="FK485">
        <v>1.86646</v>
      </c>
      <c r="FL485">
        <v>1.86595</v>
      </c>
      <c r="FM485">
        <v>1.86584</v>
      </c>
      <c r="FN485">
        <v>1.86768</v>
      </c>
      <c r="FO485">
        <v>1.87014</v>
      </c>
      <c r="FP485">
        <v>1.86882</v>
      </c>
      <c r="FQ485">
        <v>1.87026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-5.61</v>
      </c>
      <c r="GF485">
        <v>-0.2253</v>
      </c>
      <c r="GG485">
        <v>-1.841240210434717</v>
      </c>
      <c r="GH485">
        <v>-0.003310856085068561</v>
      </c>
      <c r="GI485">
        <v>6.863268723063948E-07</v>
      </c>
      <c r="GJ485">
        <v>-1.919107141366201E-10</v>
      </c>
      <c r="GK485">
        <v>-0.1688837207721138</v>
      </c>
      <c r="GL485">
        <v>-0.01731051475613908</v>
      </c>
      <c r="GM485">
        <v>0.001423790055903263</v>
      </c>
      <c r="GN485">
        <v>-2.424810517790065E-05</v>
      </c>
      <c r="GO485">
        <v>3</v>
      </c>
      <c r="GP485">
        <v>2318</v>
      </c>
      <c r="GQ485">
        <v>1</v>
      </c>
      <c r="GR485">
        <v>25</v>
      </c>
      <c r="GS485">
        <v>10157.1</v>
      </c>
      <c r="GT485">
        <v>10156.8</v>
      </c>
      <c r="GU485">
        <v>2.74414</v>
      </c>
      <c r="GV485">
        <v>2.19849</v>
      </c>
      <c r="GW485">
        <v>1.39648</v>
      </c>
      <c r="GX485">
        <v>2.34863</v>
      </c>
      <c r="GY485">
        <v>1.49536</v>
      </c>
      <c r="GZ485">
        <v>2.51831</v>
      </c>
      <c r="HA485">
        <v>35.4986</v>
      </c>
      <c r="HB485">
        <v>24.0525</v>
      </c>
      <c r="HC485">
        <v>18</v>
      </c>
      <c r="HD485">
        <v>529.0309999999999</v>
      </c>
      <c r="HE485">
        <v>420.921</v>
      </c>
      <c r="HF485">
        <v>14.6544</v>
      </c>
      <c r="HG485">
        <v>25.8966</v>
      </c>
      <c r="HH485">
        <v>29.9999</v>
      </c>
      <c r="HI485">
        <v>25.975</v>
      </c>
      <c r="HJ485">
        <v>25.9398</v>
      </c>
      <c r="HK485">
        <v>54.9347</v>
      </c>
      <c r="HL485">
        <v>28.4406</v>
      </c>
      <c r="HM485">
        <v>12.3085</v>
      </c>
      <c r="HN485">
        <v>14.6544</v>
      </c>
      <c r="HO485">
        <v>1423.07</v>
      </c>
      <c r="HP485">
        <v>8.875299999999999</v>
      </c>
      <c r="HQ485">
        <v>101.139</v>
      </c>
      <c r="HR485">
        <v>101.052</v>
      </c>
    </row>
    <row r="486" spans="1:226">
      <c r="A486">
        <v>470</v>
      </c>
      <c r="B486">
        <v>1679433056</v>
      </c>
      <c r="C486">
        <v>11142.90000009537</v>
      </c>
      <c r="D486" t="s">
        <v>1301</v>
      </c>
      <c r="E486" t="s">
        <v>1302</v>
      </c>
      <c r="F486">
        <v>5</v>
      </c>
      <c r="G486" t="s">
        <v>1132</v>
      </c>
      <c r="H486" t="s">
        <v>354</v>
      </c>
      <c r="I486">
        <v>1679433048.214286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1425.335008891655</v>
      </c>
      <c r="AK486">
        <v>1402.090484848484</v>
      </c>
      <c r="AL486">
        <v>3.402761285529278</v>
      </c>
      <c r="AM486">
        <v>64.8747271085409</v>
      </c>
      <c r="AN486">
        <f>(AP486 - AO486 + BO486*1E3/(8.314*(BQ486+273.15)) * AR486/BN486 * AQ486) * BN486/(100*BB486) * 1000/(1000 - AP486)</f>
        <v>0</v>
      </c>
      <c r="AO486">
        <v>8.84618834138082</v>
      </c>
      <c r="AP486">
        <v>9.374579670329675</v>
      </c>
      <c r="AQ486">
        <v>0.0001499957774881157</v>
      </c>
      <c r="AR486">
        <v>95.18165394641026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2.18</v>
      </c>
      <c r="BC486">
        <v>0.5</v>
      </c>
      <c r="BD486" t="s">
        <v>355</v>
      </c>
      <c r="BE486">
        <v>2</v>
      </c>
      <c r="BF486" t="b">
        <v>1</v>
      </c>
      <c r="BG486">
        <v>1679433048.214286</v>
      </c>
      <c r="BH486">
        <v>1364.455714285714</v>
      </c>
      <c r="BI486">
        <v>1395.604285714286</v>
      </c>
      <c r="BJ486">
        <v>9.367094642857143</v>
      </c>
      <c r="BK486">
        <v>8.832500714285715</v>
      </c>
      <c r="BL486">
        <v>1370.037142857143</v>
      </c>
      <c r="BM486">
        <v>9.592422500000001</v>
      </c>
      <c r="BN486">
        <v>500.0596071428571</v>
      </c>
      <c r="BO486">
        <v>89.7477107142857</v>
      </c>
      <c r="BP486">
        <v>0.100019525</v>
      </c>
      <c r="BQ486">
        <v>19.76910357142857</v>
      </c>
      <c r="BR486">
        <v>19.98992142857142</v>
      </c>
      <c r="BS486">
        <v>999.9000000000002</v>
      </c>
      <c r="BT486">
        <v>0</v>
      </c>
      <c r="BU486">
        <v>0</v>
      </c>
      <c r="BV486">
        <v>10017.45964285714</v>
      </c>
      <c r="BW486">
        <v>0</v>
      </c>
      <c r="BX486">
        <v>13.3531</v>
      </c>
      <c r="BY486">
        <v>-31.14978928571429</v>
      </c>
      <c r="BZ486">
        <v>1377.3575</v>
      </c>
      <c r="CA486">
        <v>1408.0425</v>
      </c>
      <c r="CB486">
        <v>0.5345948571428571</v>
      </c>
      <c r="CC486">
        <v>1395.604285714286</v>
      </c>
      <c r="CD486">
        <v>8.832500714285715</v>
      </c>
      <c r="CE486">
        <v>0.8406755357142857</v>
      </c>
      <c r="CF486">
        <v>0.7926967857142857</v>
      </c>
      <c r="CG486">
        <v>4.413321428571429</v>
      </c>
      <c r="CH486">
        <v>3.577174285714286</v>
      </c>
      <c r="CI486">
        <v>1999.9325</v>
      </c>
      <c r="CJ486">
        <v>0.9800012499999998</v>
      </c>
      <c r="CK486">
        <v>0.01999855</v>
      </c>
      <c r="CL486">
        <v>0</v>
      </c>
      <c r="CM486">
        <v>2.282803571428571</v>
      </c>
      <c r="CN486">
        <v>0</v>
      </c>
      <c r="CO486">
        <v>3886.893214285715</v>
      </c>
      <c r="CP486">
        <v>16748.9</v>
      </c>
      <c r="CQ486">
        <v>37.089</v>
      </c>
      <c r="CR486">
        <v>38.42832142857143</v>
      </c>
      <c r="CS486">
        <v>37.43725</v>
      </c>
      <c r="CT486">
        <v>37.29210714285715</v>
      </c>
      <c r="CU486">
        <v>36.01539285714286</v>
      </c>
      <c r="CV486">
        <v>1959.937142857143</v>
      </c>
      <c r="CW486">
        <v>39.99464285714286</v>
      </c>
      <c r="CX486">
        <v>0</v>
      </c>
      <c r="CY486">
        <v>1679433063.3</v>
      </c>
      <c r="CZ486">
        <v>0</v>
      </c>
      <c r="DA486">
        <v>0</v>
      </c>
      <c r="DB486" t="s">
        <v>356</v>
      </c>
      <c r="DC486">
        <v>1678823626.5</v>
      </c>
      <c r="DD486">
        <v>1678823640.5</v>
      </c>
      <c r="DE486">
        <v>0</v>
      </c>
      <c r="DF486">
        <v>1.239</v>
      </c>
      <c r="DG486">
        <v>0.006</v>
      </c>
      <c r="DH486">
        <v>-2.298</v>
      </c>
      <c r="DI486">
        <v>-0.146</v>
      </c>
      <c r="DJ486">
        <v>420</v>
      </c>
      <c r="DK486">
        <v>21</v>
      </c>
      <c r="DL486">
        <v>0.57</v>
      </c>
      <c r="DM486">
        <v>0.05</v>
      </c>
      <c r="DN486">
        <v>-31.06832439024391</v>
      </c>
      <c r="DO486">
        <v>-2.131350522648062</v>
      </c>
      <c r="DP486">
        <v>0.3169127276808105</v>
      </c>
      <c r="DQ486">
        <v>0</v>
      </c>
      <c r="DR486">
        <v>0.5393784878048781</v>
      </c>
      <c r="DS486">
        <v>-0.1179080278745645</v>
      </c>
      <c r="DT486">
        <v>0.01259334483963063</v>
      </c>
      <c r="DU486">
        <v>0</v>
      </c>
      <c r="DV486">
        <v>0</v>
      </c>
      <c r="DW486">
        <v>2</v>
      </c>
      <c r="DX486" t="s">
        <v>381</v>
      </c>
      <c r="DY486">
        <v>2.98395</v>
      </c>
      <c r="DZ486">
        <v>2.71582</v>
      </c>
      <c r="EA486">
        <v>0.211107</v>
      </c>
      <c r="EB486">
        <v>0.211493</v>
      </c>
      <c r="EC486">
        <v>0.0543533</v>
      </c>
      <c r="ED486">
        <v>0.0506165</v>
      </c>
      <c r="EE486">
        <v>25108.4</v>
      </c>
      <c r="EF486">
        <v>25179.1</v>
      </c>
      <c r="EG486">
        <v>29574.3</v>
      </c>
      <c r="EH486">
        <v>29526.9</v>
      </c>
      <c r="EI486">
        <v>37074.8</v>
      </c>
      <c r="EJ486">
        <v>37284.1</v>
      </c>
      <c r="EK486">
        <v>41661</v>
      </c>
      <c r="EL486">
        <v>42075</v>
      </c>
      <c r="EM486">
        <v>1.97955</v>
      </c>
      <c r="EN486">
        <v>1.87693</v>
      </c>
      <c r="EO486">
        <v>0.0200272</v>
      </c>
      <c r="EP486">
        <v>0</v>
      </c>
      <c r="EQ486">
        <v>19.6562</v>
      </c>
      <c r="ER486">
        <v>999.9</v>
      </c>
      <c r="ES486">
        <v>28.2</v>
      </c>
      <c r="ET486">
        <v>30.8</v>
      </c>
      <c r="EU486">
        <v>14.0136</v>
      </c>
      <c r="EV486">
        <v>62.7776</v>
      </c>
      <c r="EW486">
        <v>33.4175</v>
      </c>
      <c r="EX486">
        <v>1</v>
      </c>
      <c r="EY486">
        <v>-0.108869</v>
      </c>
      <c r="EZ486">
        <v>4.33628</v>
      </c>
      <c r="FA486">
        <v>20.2918</v>
      </c>
      <c r="FB486">
        <v>5.21774</v>
      </c>
      <c r="FC486">
        <v>12.0129</v>
      </c>
      <c r="FD486">
        <v>4.9898</v>
      </c>
      <c r="FE486">
        <v>3.28855</v>
      </c>
      <c r="FF486">
        <v>9999</v>
      </c>
      <c r="FG486">
        <v>9999</v>
      </c>
      <c r="FH486">
        <v>9999</v>
      </c>
      <c r="FI486">
        <v>999.9</v>
      </c>
      <c r="FJ486">
        <v>1.86743</v>
      </c>
      <c r="FK486">
        <v>1.86646</v>
      </c>
      <c r="FL486">
        <v>1.86596</v>
      </c>
      <c r="FM486">
        <v>1.86585</v>
      </c>
      <c r="FN486">
        <v>1.86768</v>
      </c>
      <c r="FO486">
        <v>1.87013</v>
      </c>
      <c r="FP486">
        <v>1.86886</v>
      </c>
      <c r="FQ486">
        <v>1.87026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-5.64</v>
      </c>
      <c r="GF486">
        <v>-0.2253</v>
      </c>
      <c r="GG486">
        <v>-1.841240210434717</v>
      </c>
      <c r="GH486">
        <v>-0.003310856085068561</v>
      </c>
      <c r="GI486">
        <v>6.863268723063948E-07</v>
      </c>
      <c r="GJ486">
        <v>-1.919107141366201E-10</v>
      </c>
      <c r="GK486">
        <v>-0.1688837207721138</v>
      </c>
      <c r="GL486">
        <v>-0.01731051475613908</v>
      </c>
      <c r="GM486">
        <v>0.001423790055903263</v>
      </c>
      <c r="GN486">
        <v>-2.424810517790065E-05</v>
      </c>
      <c r="GO486">
        <v>3</v>
      </c>
      <c r="GP486">
        <v>2318</v>
      </c>
      <c r="GQ486">
        <v>1</v>
      </c>
      <c r="GR486">
        <v>25</v>
      </c>
      <c r="GS486">
        <v>10157.2</v>
      </c>
      <c r="GT486">
        <v>10156.9</v>
      </c>
      <c r="GU486">
        <v>2.76489</v>
      </c>
      <c r="GV486">
        <v>2.19482</v>
      </c>
      <c r="GW486">
        <v>1.39648</v>
      </c>
      <c r="GX486">
        <v>2.34375</v>
      </c>
      <c r="GY486">
        <v>1.49536</v>
      </c>
      <c r="GZ486">
        <v>2.53784</v>
      </c>
      <c r="HA486">
        <v>35.4986</v>
      </c>
      <c r="HB486">
        <v>24.0612</v>
      </c>
      <c r="HC486">
        <v>18</v>
      </c>
      <c r="HD486">
        <v>528.735</v>
      </c>
      <c r="HE486">
        <v>420.893</v>
      </c>
      <c r="HF486">
        <v>14.6595</v>
      </c>
      <c r="HG486">
        <v>25.8948</v>
      </c>
      <c r="HH486">
        <v>29.9999</v>
      </c>
      <c r="HI486">
        <v>25.9734</v>
      </c>
      <c r="HJ486">
        <v>25.938</v>
      </c>
      <c r="HK486">
        <v>55.3675</v>
      </c>
      <c r="HL486">
        <v>28.4406</v>
      </c>
      <c r="HM486">
        <v>12.3085</v>
      </c>
      <c r="HN486">
        <v>14.6647</v>
      </c>
      <c r="HO486">
        <v>1436.43</v>
      </c>
      <c r="HP486">
        <v>8.874510000000001</v>
      </c>
      <c r="HQ486">
        <v>101.139</v>
      </c>
      <c r="HR486">
        <v>101.051</v>
      </c>
    </row>
    <row r="487" spans="1:226">
      <c r="A487">
        <v>471</v>
      </c>
      <c r="B487">
        <v>1679433061</v>
      </c>
      <c r="C487">
        <v>11147.90000009537</v>
      </c>
      <c r="D487" t="s">
        <v>1303</v>
      </c>
      <c r="E487" t="s">
        <v>1304</v>
      </c>
      <c r="F487">
        <v>5</v>
      </c>
      <c r="G487" t="s">
        <v>1132</v>
      </c>
      <c r="H487" t="s">
        <v>354</v>
      </c>
      <c r="I487">
        <v>1679433053.5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1440.908385013173</v>
      </c>
      <c r="AK487">
        <v>1418.475818181818</v>
      </c>
      <c r="AL487">
        <v>3.250353464720392</v>
      </c>
      <c r="AM487">
        <v>64.8747271085409</v>
      </c>
      <c r="AN487">
        <f>(AP487 - AO487 + BO487*1E3/(8.314*(BQ487+273.15)) * AR487/BN487 * AQ487) * BN487/(100*BB487) * 1000/(1000 - AP487)</f>
        <v>0</v>
      </c>
      <c r="AO487">
        <v>8.847920893834271</v>
      </c>
      <c r="AP487">
        <v>9.37527076923077</v>
      </c>
      <c r="AQ487">
        <v>6.35344884676318E-05</v>
      </c>
      <c r="AR487">
        <v>95.18165394641026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2.18</v>
      </c>
      <c r="BC487">
        <v>0.5</v>
      </c>
      <c r="BD487" t="s">
        <v>355</v>
      </c>
      <c r="BE487">
        <v>2</v>
      </c>
      <c r="BF487" t="b">
        <v>1</v>
      </c>
      <c r="BG487">
        <v>1679433053.5</v>
      </c>
      <c r="BH487">
        <v>1382.11</v>
      </c>
      <c r="BI487">
        <v>1413.084074074074</v>
      </c>
      <c r="BJ487">
        <v>9.371212592592592</v>
      </c>
      <c r="BK487">
        <v>8.844399259259259</v>
      </c>
      <c r="BL487">
        <v>1387.735185185185</v>
      </c>
      <c r="BM487">
        <v>9.596526296296297</v>
      </c>
      <c r="BN487">
        <v>500.0682222222222</v>
      </c>
      <c r="BO487">
        <v>89.74802592592593</v>
      </c>
      <c r="BP487">
        <v>0.100030862962963</v>
      </c>
      <c r="BQ487">
        <v>19.76735185185185</v>
      </c>
      <c r="BR487">
        <v>19.98842222222222</v>
      </c>
      <c r="BS487">
        <v>999.9000000000001</v>
      </c>
      <c r="BT487">
        <v>0</v>
      </c>
      <c r="BU487">
        <v>0</v>
      </c>
      <c r="BV487">
        <v>10016.55185185185</v>
      </c>
      <c r="BW487">
        <v>0</v>
      </c>
      <c r="BX487">
        <v>13.3493</v>
      </c>
      <c r="BY487">
        <v>-30.9763925925926</v>
      </c>
      <c r="BZ487">
        <v>1395.183333333333</v>
      </c>
      <c r="CA487">
        <v>1425.695925925926</v>
      </c>
      <c r="CB487">
        <v>0.5268140370370371</v>
      </c>
      <c r="CC487">
        <v>1413.084074074074</v>
      </c>
      <c r="CD487">
        <v>8.844399259259259</v>
      </c>
      <c r="CE487">
        <v>0.841048074074074</v>
      </c>
      <c r="CF487">
        <v>0.7937674814814817</v>
      </c>
      <c r="CG487">
        <v>4.419647037037037</v>
      </c>
      <c r="CH487">
        <v>3.59633037037037</v>
      </c>
      <c r="CI487">
        <v>1999.934074074074</v>
      </c>
      <c r="CJ487">
        <v>0.9800035555555554</v>
      </c>
      <c r="CK487">
        <v>0.01999624444444445</v>
      </c>
      <c r="CL487">
        <v>0</v>
      </c>
      <c r="CM487">
        <v>2.331692592592593</v>
      </c>
      <c r="CN487">
        <v>0</v>
      </c>
      <c r="CO487">
        <v>3886.99074074074</v>
      </c>
      <c r="CP487">
        <v>16748.93703703704</v>
      </c>
      <c r="CQ487">
        <v>37.20807407407407</v>
      </c>
      <c r="CR487">
        <v>38.60159259259259</v>
      </c>
      <c r="CS487">
        <v>37.53685185185185</v>
      </c>
      <c r="CT487">
        <v>37.43022222222222</v>
      </c>
      <c r="CU487">
        <v>36.12477777777777</v>
      </c>
      <c r="CV487">
        <v>1959.942222222222</v>
      </c>
      <c r="CW487">
        <v>39.99111111111111</v>
      </c>
      <c r="CX487">
        <v>0</v>
      </c>
      <c r="CY487">
        <v>1679433068.1</v>
      </c>
      <c r="CZ487">
        <v>0</v>
      </c>
      <c r="DA487">
        <v>0</v>
      </c>
      <c r="DB487" t="s">
        <v>356</v>
      </c>
      <c r="DC487">
        <v>1678823626.5</v>
      </c>
      <c r="DD487">
        <v>1678823640.5</v>
      </c>
      <c r="DE487">
        <v>0</v>
      </c>
      <c r="DF487">
        <v>1.239</v>
      </c>
      <c r="DG487">
        <v>0.006</v>
      </c>
      <c r="DH487">
        <v>-2.298</v>
      </c>
      <c r="DI487">
        <v>-0.146</v>
      </c>
      <c r="DJ487">
        <v>420</v>
      </c>
      <c r="DK487">
        <v>21</v>
      </c>
      <c r="DL487">
        <v>0.57</v>
      </c>
      <c r="DM487">
        <v>0.05</v>
      </c>
      <c r="DN487">
        <v>-30.96986585365854</v>
      </c>
      <c r="DO487">
        <v>0.1537337979094095</v>
      </c>
      <c r="DP487">
        <v>0.4182068892888561</v>
      </c>
      <c r="DQ487">
        <v>0</v>
      </c>
      <c r="DR487">
        <v>0.5343834634146342</v>
      </c>
      <c r="DS487">
        <v>-0.09380517073170611</v>
      </c>
      <c r="DT487">
        <v>0.01112172469757554</v>
      </c>
      <c r="DU487">
        <v>1</v>
      </c>
      <c r="DV487">
        <v>1</v>
      </c>
      <c r="DW487">
        <v>2</v>
      </c>
      <c r="DX487" t="s">
        <v>357</v>
      </c>
      <c r="DY487">
        <v>2.984</v>
      </c>
      <c r="DZ487">
        <v>2.71566</v>
      </c>
      <c r="EA487">
        <v>0.212597</v>
      </c>
      <c r="EB487">
        <v>0.212879</v>
      </c>
      <c r="EC487">
        <v>0.0543549</v>
      </c>
      <c r="ED487">
        <v>0.0506212</v>
      </c>
      <c r="EE487">
        <v>25061.8</v>
      </c>
      <c r="EF487">
        <v>25135.2</v>
      </c>
      <c r="EG487">
        <v>29575.1</v>
      </c>
      <c r="EH487">
        <v>29527.2</v>
      </c>
      <c r="EI487">
        <v>37075.9</v>
      </c>
      <c r="EJ487">
        <v>37284.4</v>
      </c>
      <c r="EK487">
        <v>41662.3</v>
      </c>
      <c r="EL487">
        <v>42075.5</v>
      </c>
      <c r="EM487">
        <v>1.97992</v>
      </c>
      <c r="EN487">
        <v>1.87725</v>
      </c>
      <c r="EO487">
        <v>0.0204593</v>
      </c>
      <c r="EP487">
        <v>0</v>
      </c>
      <c r="EQ487">
        <v>19.6579</v>
      </c>
      <c r="ER487">
        <v>999.9</v>
      </c>
      <c r="ES487">
        <v>28.2</v>
      </c>
      <c r="ET487">
        <v>30.8</v>
      </c>
      <c r="EU487">
        <v>14.0133</v>
      </c>
      <c r="EV487">
        <v>63.1776</v>
      </c>
      <c r="EW487">
        <v>33.5617</v>
      </c>
      <c r="EX487">
        <v>1</v>
      </c>
      <c r="EY487">
        <v>-0.109144</v>
      </c>
      <c r="EZ487">
        <v>4.30266</v>
      </c>
      <c r="FA487">
        <v>20.2925</v>
      </c>
      <c r="FB487">
        <v>5.21684</v>
      </c>
      <c r="FC487">
        <v>12.0135</v>
      </c>
      <c r="FD487">
        <v>4.9894</v>
      </c>
      <c r="FE487">
        <v>3.28842</v>
      </c>
      <c r="FF487">
        <v>9999</v>
      </c>
      <c r="FG487">
        <v>9999</v>
      </c>
      <c r="FH487">
        <v>9999</v>
      </c>
      <c r="FI487">
        <v>999.9</v>
      </c>
      <c r="FJ487">
        <v>1.8674</v>
      </c>
      <c r="FK487">
        <v>1.86646</v>
      </c>
      <c r="FL487">
        <v>1.86595</v>
      </c>
      <c r="FM487">
        <v>1.86584</v>
      </c>
      <c r="FN487">
        <v>1.86768</v>
      </c>
      <c r="FO487">
        <v>1.87014</v>
      </c>
      <c r="FP487">
        <v>1.86884</v>
      </c>
      <c r="FQ487">
        <v>1.87026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-5.69</v>
      </c>
      <c r="GF487">
        <v>-0.2253</v>
      </c>
      <c r="GG487">
        <v>-1.841240210434717</v>
      </c>
      <c r="GH487">
        <v>-0.003310856085068561</v>
      </c>
      <c r="GI487">
        <v>6.863268723063948E-07</v>
      </c>
      <c r="GJ487">
        <v>-1.919107141366201E-10</v>
      </c>
      <c r="GK487">
        <v>-0.1688837207721138</v>
      </c>
      <c r="GL487">
        <v>-0.01731051475613908</v>
      </c>
      <c r="GM487">
        <v>0.001423790055903263</v>
      </c>
      <c r="GN487">
        <v>-2.424810517790065E-05</v>
      </c>
      <c r="GO487">
        <v>3</v>
      </c>
      <c r="GP487">
        <v>2318</v>
      </c>
      <c r="GQ487">
        <v>1</v>
      </c>
      <c r="GR487">
        <v>25</v>
      </c>
      <c r="GS487">
        <v>10157.2</v>
      </c>
      <c r="GT487">
        <v>10157</v>
      </c>
      <c r="GU487">
        <v>2.79297</v>
      </c>
      <c r="GV487">
        <v>2.19604</v>
      </c>
      <c r="GW487">
        <v>1.39648</v>
      </c>
      <c r="GX487">
        <v>2.34863</v>
      </c>
      <c r="GY487">
        <v>1.49536</v>
      </c>
      <c r="GZ487">
        <v>2.51587</v>
      </c>
      <c r="HA487">
        <v>35.4986</v>
      </c>
      <c r="HB487">
        <v>24.0612</v>
      </c>
      <c r="HC487">
        <v>18</v>
      </c>
      <c r="HD487">
        <v>528.963</v>
      </c>
      <c r="HE487">
        <v>421.066</v>
      </c>
      <c r="HF487">
        <v>14.6693</v>
      </c>
      <c r="HG487">
        <v>25.8926</v>
      </c>
      <c r="HH487">
        <v>29.9999</v>
      </c>
      <c r="HI487">
        <v>25.9712</v>
      </c>
      <c r="HJ487">
        <v>25.9358</v>
      </c>
      <c r="HK487">
        <v>55.9249</v>
      </c>
      <c r="HL487">
        <v>28.4406</v>
      </c>
      <c r="HM487">
        <v>12.3085</v>
      </c>
      <c r="HN487">
        <v>14.6763</v>
      </c>
      <c r="HO487">
        <v>1456.46</v>
      </c>
      <c r="HP487">
        <v>8.87454</v>
      </c>
      <c r="HQ487">
        <v>101.142</v>
      </c>
      <c r="HR487">
        <v>101.052</v>
      </c>
    </row>
    <row r="488" spans="1:226">
      <c r="A488">
        <v>472</v>
      </c>
      <c r="B488">
        <v>1679433066</v>
      </c>
      <c r="C488">
        <v>11152.90000009537</v>
      </c>
      <c r="D488" t="s">
        <v>1305</v>
      </c>
      <c r="E488" t="s">
        <v>1306</v>
      </c>
      <c r="F488">
        <v>5</v>
      </c>
      <c r="G488" t="s">
        <v>1132</v>
      </c>
      <c r="H488" t="s">
        <v>354</v>
      </c>
      <c r="I488">
        <v>1679433058.214286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1457.410900592164</v>
      </c>
      <c r="AK488">
        <v>1434.874727272727</v>
      </c>
      <c r="AL488">
        <v>3.311500805524052</v>
      </c>
      <c r="AM488">
        <v>64.8747271085409</v>
      </c>
      <c r="AN488">
        <f>(AP488 - AO488 + BO488*1E3/(8.314*(BQ488+273.15)) * AR488/BN488 * AQ488) * BN488/(100*BB488) * 1000/(1000 - AP488)</f>
        <v>0</v>
      </c>
      <c r="AO488">
        <v>8.849580116596606</v>
      </c>
      <c r="AP488">
        <v>9.374621318681324</v>
      </c>
      <c r="AQ488">
        <v>2.43397244200778E-05</v>
      </c>
      <c r="AR488">
        <v>95.18165394641026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2.18</v>
      </c>
      <c r="BC488">
        <v>0.5</v>
      </c>
      <c r="BD488" t="s">
        <v>355</v>
      </c>
      <c r="BE488">
        <v>2</v>
      </c>
      <c r="BF488" t="b">
        <v>1</v>
      </c>
      <c r="BG488">
        <v>1679433058.214286</v>
      </c>
      <c r="BH488">
        <v>1397.657857142857</v>
      </c>
      <c r="BI488">
        <v>1428.385</v>
      </c>
      <c r="BJ488">
        <v>9.37439</v>
      </c>
      <c r="BK488">
        <v>8.848305357142856</v>
      </c>
      <c r="BL488">
        <v>1403.322142857143</v>
      </c>
      <c r="BM488">
        <v>9.599693214285713</v>
      </c>
      <c r="BN488">
        <v>500.0695357142857</v>
      </c>
      <c r="BO488">
        <v>89.74791428571429</v>
      </c>
      <c r="BP488">
        <v>0.1000345392857143</v>
      </c>
      <c r="BQ488">
        <v>19.76591071428571</v>
      </c>
      <c r="BR488">
        <v>19.98767142857143</v>
      </c>
      <c r="BS488">
        <v>999.9000000000002</v>
      </c>
      <c r="BT488">
        <v>0</v>
      </c>
      <c r="BU488">
        <v>0</v>
      </c>
      <c r="BV488">
        <v>10011.18571428572</v>
      </c>
      <c r="BW488">
        <v>0</v>
      </c>
      <c r="BX488">
        <v>13.3493</v>
      </c>
      <c r="BY488">
        <v>-30.72936785714285</v>
      </c>
      <c r="BZ488">
        <v>1410.883571428571</v>
      </c>
      <c r="CA488">
        <v>1441.138571428571</v>
      </c>
      <c r="CB488">
        <v>0.5260851071428572</v>
      </c>
      <c r="CC488">
        <v>1428.385</v>
      </c>
      <c r="CD488">
        <v>8.848305357142856</v>
      </c>
      <c r="CE488">
        <v>0.8413321071428571</v>
      </c>
      <c r="CF488">
        <v>0.794117107142857</v>
      </c>
      <c r="CG488">
        <v>4.42447</v>
      </c>
      <c r="CH488">
        <v>3.602577142857143</v>
      </c>
      <c r="CI488">
        <v>1999.953214285714</v>
      </c>
      <c r="CJ488">
        <v>0.9800045714285716</v>
      </c>
      <c r="CK488">
        <v>0.01999525</v>
      </c>
      <c r="CL488">
        <v>0</v>
      </c>
      <c r="CM488">
        <v>2.365353571428571</v>
      </c>
      <c r="CN488">
        <v>0</v>
      </c>
      <c r="CO488">
        <v>3887.015357142857</v>
      </c>
      <c r="CP488">
        <v>16749.10357142857</v>
      </c>
      <c r="CQ488">
        <v>37.30996428571429</v>
      </c>
      <c r="CR488">
        <v>38.74082142857143</v>
      </c>
      <c r="CS488">
        <v>37.6270357142857</v>
      </c>
      <c r="CT488">
        <v>37.55328571428572</v>
      </c>
      <c r="CU488">
        <v>36.20732142857143</v>
      </c>
      <c r="CV488">
        <v>1959.962857142857</v>
      </c>
      <c r="CW488">
        <v>39.99035714285714</v>
      </c>
      <c r="CX488">
        <v>0</v>
      </c>
      <c r="CY488">
        <v>1679433073.5</v>
      </c>
      <c r="CZ488">
        <v>0</v>
      </c>
      <c r="DA488">
        <v>0</v>
      </c>
      <c r="DB488" t="s">
        <v>356</v>
      </c>
      <c r="DC488">
        <v>1678823626.5</v>
      </c>
      <c r="DD488">
        <v>1678823640.5</v>
      </c>
      <c r="DE488">
        <v>0</v>
      </c>
      <c r="DF488">
        <v>1.239</v>
      </c>
      <c r="DG488">
        <v>0.006</v>
      </c>
      <c r="DH488">
        <v>-2.298</v>
      </c>
      <c r="DI488">
        <v>-0.146</v>
      </c>
      <c r="DJ488">
        <v>420</v>
      </c>
      <c r="DK488">
        <v>21</v>
      </c>
      <c r="DL488">
        <v>0.57</v>
      </c>
      <c r="DM488">
        <v>0.05</v>
      </c>
      <c r="DN488">
        <v>-30.8787925</v>
      </c>
      <c r="DO488">
        <v>4.088396622889297</v>
      </c>
      <c r="DP488">
        <v>0.4919168717311391</v>
      </c>
      <c r="DQ488">
        <v>0</v>
      </c>
      <c r="DR488">
        <v>0.527326025</v>
      </c>
      <c r="DS488">
        <v>-0.01845486303940047</v>
      </c>
      <c r="DT488">
        <v>0.004436997901101033</v>
      </c>
      <c r="DU488">
        <v>1</v>
      </c>
      <c r="DV488">
        <v>1</v>
      </c>
      <c r="DW488">
        <v>2</v>
      </c>
      <c r="DX488" t="s">
        <v>357</v>
      </c>
      <c r="DY488">
        <v>2.98398</v>
      </c>
      <c r="DZ488">
        <v>2.7157</v>
      </c>
      <c r="EA488">
        <v>0.214085</v>
      </c>
      <c r="EB488">
        <v>0.214373</v>
      </c>
      <c r="EC488">
        <v>0.0543482</v>
      </c>
      <c r="ED488">
        <v>0.0506251</v>
      </c>
      <c r="EE488">
        <v>25014.2</v>
      </c>
      <c r="EF488">
        <v>25087.8</v>
      </c>
      <c r="EG488">
        <v>29574.8</v>
      </c>
      <c r="EH488">
        <v>29527.6</v>
      </c>
      <c r="EI488">
        <v>37075.7</v>
      </c>
      <c r="EJ488">
        <v>37284.6</v>
      </c>
      <c r="EK488">
        <v>41661.8</v>
      </c>
      <c r="EL488">
        <v>42075.8</v>
      </c>
      <c r="EM488">
        <v>1.97967</v>
      </c>
      <c r="EN488">
        <v>1.8773</v>
      </c>
      <c r="EO488">
        <v>0.0197217</v>
      </c>
      <c r="EP488">
        <v>0</v>
      </c>
      <c r="EQ488">
        <v>19.6585</v>
      </c>
      <c r="ER488">
        <v>999.9</v>
      </c>
      <c r="ES488">
        <v>28.2</v>
      </c>
      <c r="ET488">
        <v>30.8</v>
      </c>
      <c r="EU488">
        <v>14.0142</v>
      </c>
      <c r="EV488">
        <v>62.9476</v>
      </c>
      <c r="EW488">
        <v>33.3534</v>
      </c>
      <c r="EX488">
        <v>1</v>
      </c>
      <c r="EY488">
        <v>-0.109192</v>
      </c>
      <c r="EZ488">
        <v>4.32563</v>
      </c>
      <c r="FA488">
        <v>20.2919</v>
      </c>
      <c r="FB488">
        <v>5.21744</v>
      </c>
      <c r="FC488">
        <v>12.0125</v>
      </c>
      <c r="FD488">
        <v>4.9892</v>
      </c>
      <c r="FE488">
        <v>3.28845</v>
      </c>
      <c r="FF488">
        <v>9999</v>
      </c>
      <c r="FG488">
        <v>9999</v>
      </c>
      <c r="FH488">
        <v>9999</v>
      </c>
      <c r="FI488">
        <v>999.9</v>
      </c>
      <c r="FJ488">
        <v>1.8674</v>
      </c>
      <c r="FK488">
        <v>1.86646</v>
      </c>
      <c r="FL488">
        <v>1.86596</v>
      </c>
      <c r="FM488">
        <v>1.86584</v>
      </c>
      <c r="FN488">
        <v>1.86768</v>
      </c>
      <c r="FO488">
        <v>1.87014</v>
      </c>
      <c r="FP488">
        <v>1.86881</v>
      </c>
      <c r="FQ488">
        <v>1.87024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-5.73</v>
      </c>
      <c r="GF488">
        <v>-0.2253</v>
      </c>
      <c r="GG488">
        <v>-1.841240210434717</v>
      </c>
      <c r="GH488">
        <v>-0.003310856085068561</v>
      </c>
      <c r="GI488">
        <v>6.863268723063948E-07</v>
      </c>
      <c r="GJ488">
        <v>-1.919107141366201E-10</v>
      </c>
      <c r="GK488">
        <v>-0.1688837207721138</v>
      </c>
      <c r="GL488">
        <v>-0.01731051475613908</v>
      </c>
      <c r="GM488">
        <v>0.001423790055903263</v>
      </c>
      <c r="GN488">
        <v>-2.424810517790065E-05</v>
      </c>
      <c r="GO488">
        <v>3</v>
      </c>
      <c r="GP488">
        <v>2318</v>
      </c>
      <c r="GQ488">
        <v>1</v>
      </c>
      <c r="GR488">
        <v>25</v>
      </c>
      <c r="GS488">
        <v>10157.3</v>
      </c>
      <c r="GT488">
        <v>10157.1</v>
      </c>
      <c r="GU488">
        <v>2.81738</v>
      </c>
      <c r="GV488">
        <v>2.19604</v>
      </c>
      <c r="GW488">
        <v>1.39648</v>
      </c>
      <c r="GX488">
        <v>2.34619</v>
      </c>
      <c r="GY488">
        <v>1.49536</v>
      </c>
      <c r="GZ488">
        <v>2.50732</v>
      </c>
      <c r="HA488">
        <v>35.4986</v>
      </c>
      <c r="HB488">
        <v>24.07</v>
      </c>
      <c r="HC488">
        <v>18</v>
      </c>
      <c r="HD488">
        <v>528.782</v>
      </c>
      <c r="HE488">
        <v>421.079</v>
      </c>
      <c r="HF488">
        <v>14.6793</v>
      </c>
      <c r="HG488">
        <v>25.8906</v>
      </c>
      <c r="HH488">
        <v>29.9999</v>
      </c>
      <c r="HI488">
        <v>25.9696</v>
      </c>
      <c r="HJ488">
        <v>25.9337</v>
      </c>
      <c r="HK488">
        <v>56.397</v>
      </c>
      <c r="HL488">
        <v>28.4406</v>
      </c>
      <c r="HM488">
        <v>12.3085</v>
      </c>
      <c r="HN488">
        <v>14.6792</v>
      </c>
      <c r="HO488">
        <v>1469.82</v>
      </c>
      <c r="HP488">
        <v>8.87468</v>
      </c>
      <c r="HQ488">
        <v>101.141</v>
      </c>
      <c r="HR488">
        <v>101.053</v>
      </c>
    </row>
    <row r="489" spans="1:226">
      <c r="A489">
        <v>473</v>
      </c>
      <c r="B489">
        <v>1679433071</v>
      </c>
      <c r="C489">
        <v>11157.90000009537</v>
      </c>
      <c r="D489" t="s">
        <v>1307</v>
      </c>
      <c r="E489" t="s">
        <v>1308</v>
      </c>
      <c r="F489">
        <v>5</v>
      </c>
      <c r="G489" t="s">
        <v>1132</v>
      </c>
      <c r="H489" t="s">
        <v>354</v>
      </c>
      <c r="I489">
        <v>1679433063.5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1474.249351307033</v>
      </c>
      <c r="AK489">
        <v>1451.417878787879</v>
      </c>
      <c r="AL489">
        <v>3.331824878687812</v>
      </c>
      <c r="AM489">
        <v>64.8747271085409</v>
      </c>
      <c r="AN489">
        <f>(AP489 - AO489 + BO489*1E3/(8.314*(BQ489+273.15)) * AR489/BN489 * AQ489) * BN489/(100*BB489) * 1000/(1000 - AP489)</f>
        <v>0</v>
      </c>
      <c r="AO489">
        <v>8.850619893728664</v>
      </c>
      <c r="AP489">
        <v>9.373963406593413</v>
      </c>
      <c r="AQ489">
        <v>-1.441181873514967E-06</v>
      </c>
      <c r="AR489">
        <v>95.18165394641026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2.18</v>
      </c>
      <c r="BC489">
        <v>0.5</v>
      </c>
      <c r="BD489" t="s">
        <v>355</v>
      </c>
      <c r="BE489">
        <v>2</v>
      </c>
      <c r="BF489" t="b">
        <v>1</v>
      </c>
      <c r="BG489">
        <v>1679433063.5</v>
      </c>
      <c r="BH489">
        <v>1414.927407407407</v>
      </c>
      <c r="BI489">
        <v>1445.485555555556</v>
      </c>
      <c r="BJ489">
        <v>9.375277777777777</v>
      </c>
      <c r="BK489">
        <v>8.849764074074074</v>
      </c>
      <c r="BL489">
        <v>1420.634814814815</v>
      </c>
      <c r="BM489">
        <v>9.600576666666667</v>
      </c>
      <c r="BN489">
        <v>500.0577777777777</v>
      </c>
      <c r="BO489">
        <v>89.74772222222224</v>
      </c>
      <c r="BP489">
        <v>0.1000142814814815</v>
      </c>
      <c r="BQ489">
        <v>19.76497037037037</v>
      </c>
      <c r="BR489">
        <v>19.98813333333333</v>
      </c>
      <c r="BS489">
        <v>999.9000000000001</v>
      </c>
      <c r="BT489">
        <v>0</v>
      </c>
      <c r="BU489">
        <v>0</v>
      </c>
      <c r="BV489">
        <v>10004.42296296296</v>
      </c>
      <c r="BW489">
        <v>0</v>
      </c>
      <c r="BX489">
        <v>13.35018148148148</v>
      </c>
      <c r="BY489">
        <v>-30.56086666666667</v>
      </c>
      <c r="BZ489">
        <v>1428.316666666667</v>
      </c>
      <c r="CA489">
        <v>1458.392592592593</v>
      </c>
      <c r="CB489">
        <v>0.5255133333333334</v>
      </c>
      <c r="CC489">
        <v>1445.485555555556</v>
      </c>
      <c r="CD489">
        <v>8.849764074074074</v>
      </c>
      <c r="CE489">
        <v>0.8414097777777778</v>
      </c>
      <c r="CF489">
        <v>0.7942462962962964</v>
      </c>
      <c r="CG489">
        <v>4.425788888888889</v>
      </c>
      <c r="CH489">
        <v>3.604882592592592</v>
      </c>
      <c r="CI489">
        <v>1999.942962962963</v>
      </c>
      <c r="CJ489">
        <v>0.9800037777777779</v>
      </c>
      <c r="CK489">
        <v>0.0199960962962963</v>
      </c>
      <c r="CL489">
        <v>0</v>
      </c>
      <c r="CM489">
        <v>2.396022222222222</v>
      </c>
      <c r="CN489">
        <v>0</v>
      </c>
      <c r="CO489">
        <v>3886.884814814815</v>
      </c>
      <c r="CP489">
        <v>16749.01111111111</v>
      </c>
      <c r="CQ489">
        <v>37.42562962962963</v>
      </c>
      <c r="CR489">
        <v>38.89325925925926</v>
      </c>
      <c r="CS489">
        <v>37.73125925925925</v>
      </c>
      <c r="CT489">
        <v>37.68955555555555</v>
      </c>
      <c r="CU489">
        <v>36.30988888888889</v>
      </c>
      <c r="CV489">
        <v>1959.951851851852</v>
      </c>
      <c r="CW489">
        <v>39.99111111111111</v>
      </c>
      <c r="CX489">
        <v>0</v>
      </c>
      <c r="CY489">
        <v>1679433078.3</v>
      </c>
      <c r="CZ489">
        <v>0</v>
      </c>
      <c r="DA489">
        <v>0</v>
      </c>
      <c r="DB489" t="s">
        <v>356</v>
      </c>
      <c r="DC489">
        <v>1678823626.5</v>
      </c>
      <c r="DD489">
        <v>1678823640.5</v>
      </c>
      <c r="DE489">
        <v>0</v>
      </c>
      <c r="DF489">
        <v>1.239</v>
      </c>
      <c r="DG489">
        <v>0.006</v>
      </c>
      <c r="DH489">
        <v>-2.298</v>
      </c>
      <c r="DI489">
        <v>-0.146</v>
      </c>
      <c r="DJ489">
        <v>420</v>
      </c>
      <c r="DK489">
        <v>21</v>
      </c>
      <c r="DL489">
        <v>0.57</v>
      </c>
      <c r="DM489">
        <v>0.05</v>
      </c>
      <c r="DN489">
        <v>-30.77067317073171</v>
      </c>
      <c r="DO489">
        <v>1.690848083623792</v>
      </c>
      <c r="DP489">
        <v>0.4564332425338303</v>
      </c>
      <c r="DQ489">
        <v>0</v>
      </c>
      <c r="DR489">
        <v>0.5254454878048781</v>
      </c>
      <c r="DS489">
        <v>-0.006820745644599461</v>
      </c>
      <c r="DT489">
        <v>0.001585075332855475</v>
      </c>
      <c r="DU489">
        <v>1</v>
      </c>
      <c r="DV489">
        <v>1</v>
      </c>
      <c r="DW489">
        <v>2</v>
      </c>
      <c r="DX489" t="s">
        <v>357</v>
      </c>
      <c r="DY489">
        <v>2.98419</v>
      </c>
      <c r="DZ489">
        <v>2.71573</v>
      </c>
      <c r="EA489">
        <v>0.215588</v>
      </c>
      <c r="EB489">
        <v>0.215893</v>
      </c>
      <c r="EC489">
        <v>0.0543423</v>
      </c>
      <c r="ED489">
        <v>0.0506161</v>
      </c>
      <c r="EE489">
        <v>24966.3</v>
      </c>
      <c r="EF489">
        <v>25039.8</v>
      </c>
      <c r="EG489">
        <v>29574.7</v>
      </c>
      <c r="EH489">
        <v>29528.1</v>
      </c>
      <c r="EI489">
        <v>37076.1</v>
      </c>
      <c r="EJ489">
        <v>37285.7</v>
      </c>
      <c r="EK489">
        <v>41661.9</v>
      </c>
      <c r="EL489">
        <v>42076.6</v>
      </c>
      <c r="EM489">
        <v>1.97997</v>
      </c>
      <c r="EN489">
        <v>1.87715</v>
      </c>
      <c r="EO489">
        <v>0.0201315</v>
      </c>
      <c r="EP489">
        <v>0</v>
      </c>
      <c r="EQ489">
        <v>19.6585</v>
      </c>
      <c r="ER489">
        <v>999.9</v>
      </c>
      <c r="ES489">
        <v>28.2</v>
      </c>
      <c r="ET489">
        <v>30.8</v>
      </c>
      <c r="EU489">
        <v>14.0141</v>
      </c>
      <c r="EV489">
        <v>63.1376</v>
      </c>
      <c r="EW489">
        <v>33.145</v>
      </c>
      <c r="EX489">
        <v>1</v>
      </c>
      <c r="EY489">
        <v>-0.109687</v>
      </c>
      <c r="EZ489">
        <v>4.30295</v>
      </c>
      <c r="FA489">
        <v>20.2924</v>
      </c>
      <c r="FB489">
        <v>5.21789</v>
      </c>
      <c r="FC489">
        <v>12.0108</v>
      </c>
      <c r="FD489">
        <v>4.9899</v>
      </c>
      <c r="FE489">
        <v>3.28858</v>
      </c>
      <c r="FF489">
        <v>9999</v>
      </c>
      <c r="FG489">
        <v>9999</v>
      </c>
      <c r="FH489">
        <v>9999</v>
      </c>
      <c r="FI489">
        <v>999.9</v>
      </c>
      <c r="FJ489">
        <v>1.8674</v>
      </c>
      <c r="FK489">
        <v>1.86646</v>
      </c>
      <c r="FL489">
        <v>1.86594</v>
      </c>
      <c r="FM489">
        <v>1.86585</v>
      </c>
      <c r="FN489">
        <v>1.86768</v>
      </c>
      <c r="FO489">
        <v>1.87014</v>
      </c>
      <c r="FP489">
        <v>1.86882</v>
      </c>
      <c r="FQ489">
        <v>1.87026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-5.77</v>
      </c>
      <c r="GF489">
        <v>-0.2253</v>
      </c>
      <c r="GG489">
        <v>-1.841240210434717</v>
      </c>
      <c r="GH489">
        <v>-0.003310856085068561</v>
      </c>
      <c r="GI489">
        <v>6.863268723063948E-07</v>
      </c>
      <c r="GJ489">
        <v>-1.919107141366201E-10</v>
      </c>
      <c r="GK489">
        <v>-0.1688837207721138</v>
      </c>
      <c r="GL489">
        <v>-0.01731051475613908</v>
      </c>
      <c r="GM489">
        <v>0.001423790055903263</v>
      </c>
      <c r="GN489">
        <v>-2.424810517790065E-05</v>
      </c>
      <c r="GO489">
        <v>3</v>
      </c>
      <c r="GP489">
        <v>2318</v>
      </c>
      <c r="GQ489">
        <v>1</v>
      </c>
      <c r="GR489">
        <v>25</v>
      </c>
      <c r="GS489">
        <v>10157.4</v>
      </c>
      <c r="GT489">
        <v>10157.2</v>
      </c>
      <c r="GU489">
        <v>2.84424</v>
      </c>
      <c r="GV489">
        <v>2.19849</v>
      </c>
      <c r="GW489">
        <v>1.39648</v>
      </c>
      <c r="GX489">
        <v>2.34863</v>
      </c>
      <c r="GY489">
        <v>1.49536</v>
      </c>
      <c r="GZ489">
        <v>2.46338</v>
      </c>
      <c r="HA489">
        <v>35.4986</v>
      </c>
      <c r="HB489">
        <v>24.0525</v>
      </c>
      <c r="HC489">
        <v>18</v>
      </c>
      <c r="HD489">
        <v>528.966</v>
      </c>
      <c r="HE489">
        <v>420.977</v>
      </c>
      <c r="HF489">
        <v>14.6858</v>
      </c>
      <c r="HG489">
        <v>25.8889</v>
      </c>
      <c r="HH489">
        <v>29.9999</v>
      </c>
      <c r="HI489">
        <v>25.968</v>
      </c>
      <c r="HJ489">
        <v>25.9317</v>
      </c>
      <c r="HK489">
        <v>56.9475</v>
      </c>
      <c r="HL489">
        <v>28.4406</v>
      </c>
      <c r="HM489">
        <v>11.9344</v>
      </c>
      <c r="HN489">
        <v>14.6894</v>
      </c>
      <c r="HO489">
        <v>1489.85</v>
      </c>
      <c r="HP489">
        <v>8.877359999999999</v>
      </c>
      <c r="HQ489">
        <v>101.141</v>
      </c>
      <c r="HR489">
        <v>101.055</v>
      </c>
    </row>
    <row r="490" spans="1:226">
      <c r="A490">
        <v>474</v>
      </c>
      <c r="B490">
        <v>1679433076</v>
      </c>
      <c r="C490">
        <v>11162.90000009537</v>
      </c>
      <c r="D490" t="s">
        <v>1309</v>
      </c>
      <c r="E490" t="s">
        <v>1310</v>
      </c>
      <c r="F490">
        <v>5</v>
      </c>
      <c r="G490" t="s">
        <v>1132</v>
      </c>
      <c r="H490" t="s">
        <v>354</v>
      </c>
      <c r="I490">
        <v>1679433068.214286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1491.005600799095</v>
      </c>
      <c r="AK490">
        <v>1468.057090909091</v>
      </c>
      <c r="AL490">
        <v>3.309547581789259</v>
      </c>
      <c r="AM490">
        <v>64.8747271085409</v>
      </c>
      <c r="AN490">
        <f>(AP490 - AO490 + BO490*1E3/(8.314*(BQ490+273.15)) * AR490/BN490 * AQ490) * BN490/(100*BB490) * 1000/(1000 - AP490)</f>
        <v>0</v>
      </c>
      <c r="AO490">
        <v>8.839932175046819</v>
      </c>
      <c r="AP490">
        <v>9.361116593406601</v>
      </c>
      <c r="AQ490">
        <v>-3.645937207699019E-05</v>
      </c>
      <c r="AR490">
        <v>95.18165394641026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2.18</v>
      </c>
      <c r="BC490">
        <v>0.5</v>
      </c>
      <c r="BD490" t="s">
        <v>355</v>
      </c>
      <c r="BE490">
        <v>2</v>
      </c>
      <c r="BF490" t="b">
        <v>1</v>
      </c>
      <c r="BG490">
        <v>1679433068.214286</v>
      </c>
      <c r="BH490">
        <v>1430.328214285714</v>
      </c>
      <c r="BI490">
        <v>1461.101785714286</v>
      </c>
      <c r="BJ490">
        <v>9.372702857142857</v>
      </c>
      <c r="BK490">
        <v>8.840935714285715</v>
      </c>
      <c r="BL490">
        <v>1436.075</v>
      </c>
      <c r="BM490">
        <v>9.598010357142856</v>
      </c>
      <c r="BN490">
        <v>500.05125</v>
      </c>
      <c r="BO490">
        <v>89.74700357142856</v>
      </c>
      <c r="BP490">
        <v>0.09995461785714285</v>
      </c>
      <c r="BQ490">
        <v>19.76717857142857</v>
      </c>
      <c r="BR490">
        <v>19.98932142857143</v>
      </c>
      <c r="BS490">
        <v>999.9000000000002</v>
      </c>
      <c r="BT490">
        <v>0</v>
      </c>
      <c r="BU490">
        <v>0</v>
      </c>
      <c r="BV490">
        <v>10008.21857142857</v>
      </c>
      <c r="BW490">
        <v>0</v>
      </c>
      <c r="BX490">
        <v>13.34993928571428</v>
      </c>
      <c r="BY490">
        <v>-30.77597857142857</v>
      </c>
      <c r="BZ490">
        <v>1443.860357142858</v>
      </c>
      <c r="CA490">
        <v>1474.134285714286</v>
      </c>
      <c r="CB490">
        <v>0.53176725</v>
      </c>
      <c r="CC490">
        <v>1461.101785714286</v>
      </c>
      <c r="CD490">
        <v>8.840935714285715</v>
      </c>
      <c r="CE490">
        <v>0.8411719999999999</v>
      </c>
      <c r="CF490">
        <v>0.7934475714285715</v>
      </c>
      <c r="CG490">
        <v>4.421751071428571</v>
      </c>
      <c r="CH490">
        <v>3.5905925</v>
      </c>
      <c r="CI490">
        <v>1999.949642857143</v>
      </c>
      <c r="CJ490">
        <v>0.9800001785714286</v>
      </c>
      <c r="CK490">
        <v>0.01999982142857143</v>
      </c>
      <c r="CL490">
        <v>0</v>
      </c>
      <c r="CM490">
        <v>2.363917857142857</v>
      </c>
      <c r="CN490">
        <v>0</v>
      </c>
      <c r="CO490">
        <v>3886.883571428571</v>
      </c>
      <c r="CP490">
        <v>16749.04285714286</v>
      </c>
      <c r="CQ490">
        <v>37.51982142857143</v>
      </c>
      <c r="CR490">
        <v>39.02424999999999</v>
      </c>
      <c r="CS490">
        <v>37.81889285714285</v>
      </c>
      <c r="CT490">
        <v>37.81671428571428</v>
      </c>
      <c r="CU490">
        <v>36.38360714285714</v>
      </c>
      <c r="CV490">
        <v>1959.951785714286</v>
      </c>
      <c r="CW490">
        <v>39.99785714285714</v>
      </c>
      <c r="CX490">
        <v>0</v>
      </c>
      <c r="CY490">
        <v>1679433083.1</v>
      </c>
      <c r="CZ490">
        <v>0</v>
      </c>
      <c r="DA490">
        <v>0</v>
      </c>
      <c r="DB490" t="s">
        <v>356</v>
      </c>
      <c r="DC490">
        <v>1678823626.5</v>
      </c>
      <c r="DD490">
        <v>1678823640.5</v>
      </c>
      <c r="DE490">
        <v>0</v>
      </c>
      <c r="DF490">
        <v>1.239</v>
      </c>
      <c r="DG490">
        <v>0.006</v>
      </c>
      <c r="DH490">
        <v>-2.298</v>
      </c>
      <c r="DI490">
        <v>-0.146</v>
      </c>
      <c r="DJ490">
        <v>420</v>
      </c>
      <c r="DK490">
        <v>21</v>
      </c>
      <c r="DL490">
        <v>0.57</v>
      </c>
      <c r="DM490">
        <v>0.05</v>
      </c>
      <c r="DN490">
        <v>-30.675165</v>
      </c>
      <c r="DO490">
        <v>-2.354904315196992</v>
      </c>
      <c r="DP490">
        <v>0.3576451492401372</v>
      </c>
      <c r="DQ490">
        <v>0</v>
      </c>
      <c r="DR490">
        <v>0.5294834500000001</v>
      </c>
      <c r="DS490">
        <v>0.05012060037523336</v>
      </c>
      <c r="DT490">
        <v>0.009227360039442479</v>
      </c>
      <c r="DU490">
        <v>1</v>
      </c>
      <c r="DV490">
        <v>1</v>
      </c>
      <c r="DW490">
        <v>2</v>
      </c>
      <c r="DX490" t="s">
        <v>357</v>
      </c>
      <c r="DY490">
        <v>2.98394</v>
      </c>
      <c r="DZ490">
        <v>2.71568</v>
      </c>
      <c r="EA490">
        <v>0.217083</v>
      </c>
      <c r="EB490">
        <v>0.21736</v>
      </c>
      <c r="EC490">
        <v>0.0542791</v>
      </c>
      <c r="ED490">
        <v>0.0504005</v>
      </c>
      <c r="EE490">
        <v>24919.1</v>
      </c>
      <c r="EF490">
        <v>24992.9</v>
      </c>
      <c r="EG490">
        <v>29575</v>
      </c>
      <c r="EH490">
        <v>29528</v>
      </c>
      <c r="EI490">
        <v>37079.1</v>
      </c>
      <c r="EJ490">
        <v>37293.9</v>
      </c>
      <c r="EK490">
        <v>41662.4</v>
      </c>
      <c r="EL490">
        <v>42076.3</v>
      </c>
      <c r="EM490">
        <v>1.97987</v>
      </c>
      <c r="EN490">
        <v>1.87715</v>
      </c>
      <c r="EO490">
        <v>0.0202805</v>
      </c>
      <c r="EP490">
        <v>0</v>
      </c>
      <c r="EQ490">
        <v>19.6585</v>
      </c>
      <c r="ER490">
        <v>999.9</v>
      </c>
      <c r="ES490">
        <v>28.1</v>
      </c>
      <c r="ET490">
        <v>30.8</v>
      </c>
      <c r="EU490">
        <v>13.9653</v>
      </c>
      <c r="EV490">
        <v>62.8776</v>
      </c>
      <c r="EW490">
        <v>33.3093</v>
      </c>
      <c r="EX490">
        <v>1</v>
      </c>
      <c r="EY490">
        <v>-0.109756</v>
      </c>
      <c r="EZ490">
        <v>4.28792</v>
      </c>
      <c r="FA490">
        <v>20.2926</v>
      </c>
      <c r="FB490">
        <v>5.21699</v>
      </c>
      <c r="FC490">
        <v>12.0122</v>
      </c>
      <c r="FD490">
        <v>4.9897</v>
      </c>
      <c r="FE490">
        <v>3.2885</v>
      </c>
      <c r="FF490">
        <v>9999</v>
      </c>
      <c r="FG490">
        <v>9999</v>
      </c>
      <c r="FH490">
        <v>9999</v>
      </c>
      <c r="FI490">
        <v>999.9</v>
      </c>
      <c r="FJ490">
        <v>1.86743</v>
      </c>
      <c r="FK490">
        <v>1.86646</v>
      </c>
      <c r="FL490">
        <v>1.86597</v>
      </c>
      <c r="FM490">
        <v>1.86584</v>
      </c>
      <c r="FN490">
        <v>1.86768</v>
      </c>
      <c r="FO490">
        <v>1.87014</v>
      </c>
      <c r="FP490">
        <v>1.86879</v>
      </c>
      <c r="FQ490">
        <v>1.87025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-5.81</v>
      </c>
      <c r="GF490">
        <v>-0.2254</v>
      </c>
      <c r="GG490">
        <v>-1.841240210434717</v>
      </c>
      <c r="GH490">
        <v>-0.003310856085068561</v>
      </c>
      <c r="GI490">
        <v>6.863268723063948E-07</v>
      </c>
      <c r="GJ490">
        <v>-1.919107141366201E-10</v>
      </c>
      <c r="GK490">
        <v>-0.1688837207721138</v>
      </c>
      <c r="GL490">
        <v>-0.01731051475613908</v>
      </c>
      <c r="GM490">
        <v>0.001423790055903263</v>
      </c>
      <c r="GN490">
        <v>-2.424810517790065E-05</v>
      </c>
      <c r="GO490">
        <v>3</v>
      </c>
      <c r="GP490">
        <v>2318</v>
      </c>
      <c r="GQ490">
        <v>1</v>
      </c>
      <c r="GR490">
        <v>25</v>
      </c>
      <c r="GS490">
        <v>10157.5</v>
      </c>
      <c r="GT490">
        <v>10157.3</v>
      </c>
      <c r="GU490">
        <v>2.86865</v>
      </c>
      <c r="GV490">
        <v>2.19604</v>
      </c>
      <c r="GW490">
        <v>1.39648</v>
      </c>
      <c r="GX490">
        <v>2.34741</v>
      </c>
      <c r="GY490">
        <v>1.49536</v>
      </c>
      <c r="GZ490">
        <v>2.52075</v>
      </c>
      <c r="HA490">
        <v>35.4986</v>
      </c>
      <c r="HB490">
        <v>24.0525</v>
      </c>
      <c r="HC490">
        <v>18</v>
      </c>
      <c r="HD490">
        <v>528.883</v>
      </c>
      <c r="HE490">
        <v>420.962</v>
      </c>
      <c r="HF490">
        <v>14.6956</v>
      </c>
      <c r="HG490">
        <v>25.8867</v>
      </c>
      <c r="HH490">
        <v>29.9999</v>
      </c>
      <c r="HI490">
        <v>25.9662</v>
      </c>
      <c r="HJ490">
        <v>25.9296</v>
      </c>
      <c r="HK490">
        <v>57.4135</v>
      </c>
      <c r="HL490">
        <v>28.1448</v>
      </c>
      <c r="HM490">
        <v>11.9344</v>
      </c>
      <c r="HN490">
        <v>14.6996</v>
      </c>
      <c r="HO490">
        <v>1503.21</v>
      </c>
      <c r="HP490">
        <v>8.897360000000001</v>
      </c>
      <c r="HQ490">
        <v>101.142</v>
      </c>
      <c r="HR490">
        <v>101.055</v>
      </c>
    </row>
    <row r="491" spans="1:226">
      <c r="A491">
        <v>475</v>
      </c>
      <c r="B491">
        <v>1679433081</v>
      </c>
      <c r="C491">
        <v>11167.90000009537</v>
      </c>
      <c r="D491" t="s">
        <v>1311</v>
      </c>
      <c r="E491" t="s">
        <v>1312</v>
      </c>
      <c r="F491">
        <v>5</v>
      </c>
      <c r="G491" t="s">
        <v>1132</v>
      </c>
      <c r="H491" t="s">
        <v>354</v>
      </c>
      <c r="I491">
        <v>1679433073.5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1507.922404917417</v>
      </c>
      <c r="AK491">
        <v>1484.888181818181</v>
      </c>
      <c r="AL491">
        <v>3.355215882603489</v>
      </c>
      <c r="AM491">
        <v>64.8747271085409</v>
      </c>
      <c r="AN491">
        <f>(AP491 - AO491 + BO491*1E3/(8.314*(BQ491+273.15)) * AR491/BN491 * AQ491) * BN491/(100*BB491) * 1000/(1000 - AP491)</f>
        <v>0</v>
      </c>
      <c r="AO491">
        <v>8.797947811254765</v>
      </c>
      <c r="AP491">
        <v>9.340005714285722</v>
      </c>
      <c r="AQ491">
        <v>-0.0001937927963113201</v>
      </c>
      <c r="AR491">
        <v>95.18165394641026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2.18</v>
      </c>
      <c r="BC491">
        <v>0.5</v>
      </c>
      <c r="BD491" t="s">
        <v>355</v>
      </c>
      <c r="BE491">
        <v>2</v>
      </c>
      <c r="BF491" t="b">
        <v>1</v>
      </c>
      <c r="BG491">
        <v>1679433073.5</v>
      </c>
      <c r="BH491">
        <v>1447.764814814815</v>
      </c>
      <c r="BI491">
        <v>1478.805185185185</v>
      </c>
      <c r="BJ491">
        <v>9.363318518518518</v>
      </c>
      <c r="BK491">
        <v>8.825434444444443</v>
      </c>
      <c r="BL491">
        <v>1453.556666666667</v>
      </c>
      <c r="BM491">
        <v>9.588656296296294</v>
      </c>
      <c r="BN491">
        <v>500.0517037037037</v>
      </c>
      <c r="BO491">
        <v>89.74752592592593</v>
      </c>
      <c r="BP491">
        <v>0.09999734444444447</v>
      </c>
      <c r="BQ491">
        <v>19.76861481481481</v>
      </c>
      <c r="BR491">
        <v>19.99048518518519</v>
      </c>
      <c r="BS491">
        <v>999.9000000000001</v>
      </c>
      <c r="BT491">
        <v>0</v>
      </c>
      <c r="BU491">
        <v>0</v>
      </c>
      <c r="BV491">
        <v>9999.330370370371</v>
      </c>
      <c r="BW491">
        <v>0</v>
      </c>
      <c r="BX491">
        <v>13.34735555555555</v>
      </c>
      <c r="BY491">
        <v>-31.04149259259259</v>
      </c>
      <c r="BZ491">
        <v>1461.448148148148</v>
      </c>
      <c r="CA491">
        <v>1491.970740740741</v>
      </c>
      <c r="CB491">
        <v>0.5378830740740741</v>
      </c>
      <c r="CC491">
        <v>1478.805185185185</v>
      </c>
      <c r="CD491">
        <v>8.825434444444443</v>
      </c>
      <c r="CE491">
        <v>0.8403346296296297</v>
      </c>
      <c r="CF491">
        <v>0.7920609629629629</v>
      </c>
      <c r="CG491">
        <v>4.407523703703704</v>
      </c>
      <c r="CH491">
        <v>3.565775185185185</v>
      </c>
      <c r="CI491">
        <v>1999.944814814815</v>
      </c>
      <c r="CJ491">
        <v>0.9799967777777778</v>
      </c>
      <c r="CK491">
        <v>0.02000334074074074</v>
      </c>
      <c r="CL491">
        <v>0</v>
      </c>
      <c r="CM491">
        <v>2.364744444444444</v>
      </c>
      <c r="CN491">
        <v>0</v>
      </c>
      <c r="CO491">
        <v>3886.97037037037</v>
      </c>
      <c r="CP491">
        <v>16748.98148148148</v>
      </c>
      <c r="CQ491">
        <v>37.62477777777777</v>
      </c>
      <c r="CR491">
        <v>39.16403703703703</v>
      </c>
      <c r="CS491">
        <v>37.91644444444444</v>
      </c>
      <c r="CT491">
        <v>37.9534074074074</v>
      </c>
      <c r="CU491">
        <v>36.47881481481482</v>
      </c>
      <c r="CV491">
        <v>1959.94</v>
      </c>
      <c r="CW491">
        <v>40.00481481481482</v>
      </c>
      <c r="CX491">
        <v>0</v>
      </c>
      <c r="CY491">
        <v>1679433088.5</v>
      </c>
      <c r="CZ491">
        <v>0</v>
      </c>
      <c r="DA491">
        <v>0</v>
      </c>
      <c r="DB491" t="s">
        <v>356</v>
      </c>
      <c r="DC491">
        <v>1678823626.5</v>
      </c>
      <c r="DD491">
        <v>1678823640.5</v>
      </c>
      <c r="DE491">
        <v>0</v>
      </c>
      <c r="DF491">
        <v>1.239</v>
      </c>
      <c r="DG491">
        <v>0.006</v>
      </c>
      <c r="DH491">
        <v>-2.298</v>
      </c>
      <c r="DI491">
        <v>-0.146</v>
      </c>
      <c r="DJ491">
        <v>420</v>
      </c>
      <c r="DK491">
        <v>21</v>
      </c>
      <c r="DL491">
        <v>0.57</v>
      </c>
      <c r="DM491">
        <v>0.05</v>
      </c>
      <c r="DN491">
        <v>-30.86217073170732</v>
      </c>
      <c r="DO491">
        <v>-3.120606271777033</v>
      </c>
      <c r="DP491">
        <v>0.3405710536114325</v>
      </c>
      <c r="DQ491">
        <v>0</v>
      </c>
      <c r="DR491">
        <v>0.5345046585365854</v>
      </c>
      <c r="DS491">
        <v>0.08548352613240481</v>
      </c>
      <c r="DT491">
        <v>0.01310150515949897</v>
      </c>
      <c r="DU491">
        <v>1</v>
      </c>
      <c r="DV491">
        <v>1</v>
      </c>
      <c r="DW491">
        <v>2</v>
      </c>
      <c r="DX491" t="s">
        <v>357</v>
      </c>
      <c r="DY491">
        <v>2.98434</v>
      </c>
      <c r="DZ491">
        <v>2.71547</v>
      </c>
      <c r="EA491">
        <v>0.218589</v>
      </c>
      <c r="EB491">
        <v>0.21887</v>
      </c>
      <c r="EC491">
        <v>0.0541982</v>
      </c>
      <c r="ED491">
        <v>0.0504885</v>
      </c>
      <c r="EE491">
        <v>24871.2</v>
      </c>
      <c r="EF491">
        <v>24944.6</v>
      </c>
      <c r="EG491">
        <v>29575</v>
      </c>
      <c r="EH491">
        <v>29527.9</v>
      </c>
      <c r="EI491">
        <v>37082.1</v>
      </c>
      <c r="EJ491">
        <v>37290.5</v>
      </c>
      <c r="EK491">
        <v>41662.2</v>
      </c>
      <c r="EL491">
        <v>42076.4</v>
      </c>
      <c r="EM491">
        <v>1.98015</v>
      </c>
      <c r="EN491">
        <v>1.87733</v>
      </c>
      <c r="EO491">
        <v>0.019975</v>
      </c>
      <c r="EP491">
        <v>0</v>
      </c>
      <c r="EQ491">
        <v>19.6589</v>
      </c>
      <c r="ER491">
        <v>999.9</v>
      </c>
      <c r="ES491">
        <v>28.1</v>
      </c>
      <c r="ET491">
        <v>30.8</v>
      </c>
      <c r="EU491">
        <v>13.9653</v>
      </c>
      <c r="EV491">
        <v>62.6776</v>
      </c>
      <c r="EW491">
        <v>32.9968</v>
      </c>
      <c r="EX491">
        <v>1</v>
      </c>
      <c r="EY491">
        <v>-0.109741</v>
      </c>
      <c r="EZ491">
        <v>4.30964</v>
      </c>
      <c r="FA491">
        <v>20.2921</v>
      </c>
      <c r="FB491">
        <v>5.21759</v>
      </c>
      <c r="FC491">
        <v>12.0108</v>
      </c>
      <c r="FD491">
        <v>4.9899</v>
      </c>
      <c r="FE491">
        <v>3.28858</v>
      </c>
      <c r="FF491">
        <v>9999</v>
      </c>
      <c r="FG491">
        <v>9999</v>
      </c>
      <c r="FH491">
        <v>9999</v>
      </c>
      <c r="FI491">
        <v>999.9</v>
      </c>
      <c r="FJ491">
        <v>1.8674</v>
      </c>
      <c r="FK491">
        <v>1.86646</v>
      </c>
      <c r="FL491">
        <v>1.86596</v>
      </c>
      <c r="FM491">
        <v>1.86584</v>
      </c>
      <c r="FN491">
        <v>1.86768</v>
      </c>
      <c r="FO491">
        <v>1.87015</v>
      </c>
      <c r="FP491">
        <v>1.86882</v>
      </c>
      <c r="FQ491">
        <v>1.87026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-5.86</v>
      </c>
      <c r="GF491">
        <v>-0.2254</v>
      </c>
      <c r="GG491">
        <v>-1.841240210434717</v>
      </c>
      <c r="GH491">
        <v>-0.003310856085068561</v>
      </c>
      <c r="GI491">
        <v>6.863268723063948E-07</v>
      </c>
      <c r="GJ491">
        <v>-1.919107141366201E-10</v>
      </c>
      <c r="GK491">
        <v>-0.1688837207721138</v>
      </c>
      <c r="GL491">
        <v>-0.01731051475613908</v>
      </c>
      <c r="GM491">
        <v>0.001423790055903263</v>
      </c>
      <c r="GN491">
        <v>-2.424810517790065E-05</v>
      </c>
      <c r="GO491">
        <v>3</v>
      </c>
      <c r="GP491">
        <v>2318</v>
      </c>
      <c r="GQ491">
        <v>1</v>
      </c>
      <c r="GR491">
        <v>25</v>
      </c>
      <c r="GS491">
        <v>10157.6</v>
      </c>
      <c r="GT491">
        <v>10157.3</v>
      </c>
      <c r="GU491">
        <v>2.89429</v>
      </c>
      <c r="GV491">
        <v>2.19849</v>
      </c>
      <c r="GW491">
        <v>1.39771</v>
      </c>
      <c r="GX491">
        <v>2.34863</v>
      </c>
      <c r="GY491">
        <v>1.49536</v>
      </c>
      <c r="GZ491">
        <v>2.40356</v>
      </c>
      <c r="HA491">
        <v>35.4986</v>
      </c>
      <c r="HB491">
        <v>24.0525</v>
      </c>
      <c r="HC491">
        <v>18</v>
      </c>
      <c r="HD491">
        <v>529.045</v>
      </c>
      <c r="HE491">
        <v>421.051</v>
      </c>
      <c r="HF491">
        <v>14.7029</v>
      </c>
      <c r="HG491">
        <v>25.8857</v>
      </c>
      <c r="HH491">
        <v>29.9999</v>
      </c>
      <c r="HI491">
        <v>25.964</v>
      </c>
      <c r="HJ491">
        <v>25.9279</v>
      </c>
      <c r="HK491">
        <v>57.9459</v>
      </c>
      <c r="HL491">
        <v>27.8652</v>
      </c>
      <c r="HM491">
        <v>11.9344</v>
      </c>
      <c r="HN491">
        <v>14.7017</v>
      </c>
      <c r="HO491">
        <v>1523.3</v>
      </c>
      <c r="HP491">
        <v>8.916980000000001</v>
      </c>
      <c r="HQ491">
        <v>101.142</v>
      </c>
      <c r="HR491">
        <v>101.055</v>
      </c>
    </row>
    <row r="492" spans="1:226">
      <c r="A492">
        <v>476</v>
      </c>
      <c r="B492">
        <v>1679433085.5</v>
      </c>
      <c r="C492">
        <v>11172.40000009537</v>
      </c>
      <c r="D492" t="s">
        <v>1313</v>
      </c>
      <c r="E492" t="s">
        <v>1314</v>
      </c>
      <c r="F492">
        <v>5</v>
      </c>
      <c r="G492" t="s">
        <v>1132</v>
      </c>
      <c r="H492" t="s">
        <v>354</v>
      </c>
      <c r="I492">
        <v>1679433077.944444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1523.310215659717</v>
      </c>
      <c r="AK492">
        <v>1499.985757575757</v>
      </c>
      <c r="AL492">
        <v>3.354375207155655</v>
      </c>
      <c r="AM492">
        <v>64.8747271085409</v>
      </c>
      <c r="AN492">
        <f>(AP492 - AO492 + BO492*1E3/(8.314*(BQ492+273.15)) * AR492/BN492 * AQ492) * BN492/(100*BB492) * 1000/(1000 - AP492)</f>
        <v>0</v>
      </c>
      <c r="AO492">
        <v>8.820864101712202</v>
      </c>
      <c r="AP492">
        <v>9.337966593406598</v>
      </c>
      <c r="AQ492">
        <v>-0.0001263988802720316</v>
      </c>
      <c r="AR492">
        <v>95.18165394641026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2.18</v>
      </c>
      <c r="BC492">
        <v>0.5</v>
      </c>
      <c r="BD492" t="s">
        <v>355</v>
      </c>
      <c r="BE492">
        <v>2</v>
      </c>
      <c r="BF492" t="b">
        <v>1</v>
      </c>
      <c r="BG492">
        <v>1679433077.944444</v>
      </c>
      <c r="BH492">
        <v>1462.524814814815</v>
      </c>
      <c r="BI492">
        <v>1493.700740740741</v>
      </c>
      <c r="BJ492">
        <v>9.352191111111111</v>
      </c>
      <c r="BK492">
        <v>8.82208851851852</v>
      </c>
      <c r="BL492">
        <v>1468.355555555556</v>
      </c>
      <c r="BM492">
        <v>9.577566666666668</v>
      </c>
      <c r="BN492">
        <v>500.0481851851852</v>
      </c>
      <c r="BO492">
        <v>89.74879259259258</v>
      </c>
      <c r="BP492">
        <v>0.09990982222222222</v>
      </c>
      <c r="BQ492">
        <v>19.77049259259259</v>
      </c>
      <c r="BR492">
        <v>19.99152592592592</v>
      </c>
      <c r="BS492">
        <v>999.9000000000001</v>
      </c>
      <c r="BT492">
        <v>0</v>
      </c>
      <c r="BU492">
        <v>0</v>
      </c>
      <c r="BV492">
        <v>10002.22444444444</v>
      </c>
      <c r="BW492">
        <v>0</v>
      </c>
      <c r="BX492">
        <v>13.35198148148148</v>
      </c>
      <c r="BY492">
        <v>-31.17525555555556</v>
      </c>
      <c r="BZ492">
        <v>1476.332592592592</v>
      </c>
      <c r="CA492">
        <v>1506.993703703703</v>
      </c>
      <c r="CB492">
        <v>0.5301021481481482</v>
      </c>
      <c r="CC492">
        <v>1493.700740740741</v>
      </c>
      <c r="CD492">
        <v>8.82208851851852</v>
      </c>
      <c r="CE492">
        <v>0.839347962962963</v>
      </c>
      <c r="CF492">
        <v>0.7917718148148147</v>
      </c>
      <c r="CG492">
        <v>4.39074925925926</v>
      </c>
      <c r="CH492">
        <v>3.560608148148148</v>
      </c>
      <c r="CI492">
        <v>1999.939259259259</v>
      </c>
      <c r="CJ492">
        <v>0.9799950000000001</v>
      </c>
      <c r="CK492">
        <v>0.0200052</v>
      </c>
      <c r="CL492">
        <v>0</v>
      </c>
      <c r="CM492">
        <v>2.368837037037037</v>
      </c>
      <c r="CN492">
        <v>0</v>
      </c>
      <c r="CO492">
        <v>3887.08962962963</v>
      </c>
      <c r="CP492">
        <v>16748.91851851852</v>
      </c>
      <c r="CQ492">
        <v>37.7127037037037</v>
      </c>
      <c r="CR492">
        <v>39.27514814814814</v>
      </c>
      <c r="CS492">
        <v>37.99518518518518</v>
      </c>
      <c r="CT492">
        <v>38.06451851851853</v>
      </c>
      <c r="CU492">
        <v>36.54829629629629</v>
      </c>
      <c r="CV492">
        <v>1959.928888888889</v>
      </c>
      <c r="CW492">
        <v>40.01037037037037</v>
      </c>
      <c r="CX492">
        <v>0</v>
      </c>
      <c r="CY492">
        <v>1679433092.7</v>
      </c>
      <c r="CZ492">
        <v>0</v>
      </c>
      <c r="DA492">
        <v>0</v>
      </c>
      <c r="DB492" t="s">
        <v>356</v>
      </c>
      <c r="DC492">
        <v>1678823626.5</v>
      </c>
      <c r="DD492">
        <v>1678823640.5</v>
      </c>
      <c r="DE492">
        <v>0</v>
      </c>
      <c r="DF492">
        <v>1.239</v>
      </c>
      <c r="DG492">
        <v>0.006</v>
      </c>
      <c r="DH492">
        <v>-2.298</v>
      </c>
      <c r="DI492">
        <v>-0.146</v>
      </c>
      <c r="DJ492">
        <v>420</v>
      </c>
      <c r="DK492">
        <v>21</v>
      </c>
      <c r="DL492">
        <v>0.57</v>
      </c>
      <c r="DM492">
        <v>0.05</v>
      </c>
      <c r="DN492">
        <v>-31.05394390243902</v>
      </c>
      <c r="DO492">
        <v>-2.432410452961695</v>
      </c>
      <c r="DP492">
        <v>0.2767937543782731</v>
      </c>
      <c r="DQ492">
        <v>0</v>
      </c>
      <c r="DR492">
        <v>0.5299251951219512</v>
      </c>
      <c r="DS492">
        <v>-0.04077760975609628</v>
      </c>
      <c r="DT492">
        <v>0.01909603263382662</v>
      </c>
      <c r="DU492">
        <v>1</v>
      </c>
      <c r="DV492">
        <v>1</v>
      </c>
      <c r="DW492">
        <v>2</v>
      </c>
      <c r="DX492" t="s">
        <v>357</v>
      </c>
      <c r="DY492">
        <v>2.98393</v>
      </c>
      <c r="DZ492">
        <v>2.7152</v>
      </c>
      <c r="EA492">
        <v>0.219931</v>
      </c>
      <c r="EB492">
        <v>0.220159</v>
      </c>
      <c r="EC492">
        <v>0.0541992</v>
      </c>
      <c r="ED492">
        <v>0.0507041</v>
      </c>
      <c r="EE492">
        <v>24828.8</v>
      </c>
      <c r="EF492">
        <v>24903.8</v>
      </c>
      <c r="EG492">
        <v>29575.3</v>
      </c>
      <c r="EH492">
        <v>29528.2</v>
      </c>
      <c r="EI492">
        <v>37082.4</v>
      </c>
      <c r="EJ492">
        <v>37282.5</v>
      </c>
      <c r="EK492">
        <v>41662.6</v>
      </c>
      <c r="EL492">
        <v>42076.9</v>
      </c>
      <c r="EM492">
        <v>1.97973</v>
      </c>
      <c r="EN492">
        <v>1.87795</v>
      </c>
      <c r="EO492">
        <v>0.0196956</v>
      </c>
      <c r="EP492">
        <v>0</v>
      </c>
      <c r="EQ492">
        <v>19.6602</v>
      </c>
      <c r="ER492">
        <v>999.9</v>
      </c>
      <c r="ES492">
        <v>28</v>
      </c>
      <c r="ET492">
        <v>30.8</v>
      </c>
      <c r="EU492">
        <v>13.9136</v>
      </c>
      <c r="EV492">
        <v>63.1176</v>
      </c>
      <c r="EW492">
        <v>33.5978</v>
      </c>
      <c r="EX492">
        <v>1</v>
      </c>
      <c r="EY492">
        <v>-0.109901</v>
      </c>
      <c r="EZ492">
        <v>4.29979</v>
      </c>
      <c r="FA492">
        <v>20.2923</v>
      </c>
      <c r="FB492">
        <v>5.21609</v>
      </c>
      <c r="FC492">
        <v>12.0113</v>
      </c>
      <c r="FD492">
        <v>4.9886</v>
      </c>
      <c r="FE492">
        <v>3.2885</v>
      </c>
      <c r="FF492">
        <v>9999</v>
      </c>
      <c r="FG492">
        <v>9999</v>
      </c>
      <c r="FH492">
        <v>9999</v>
      </c>
      <c r="FI492">
        <v>999.9</v>
      </c>
      <c r="FJ492">
        <v>1.86742</v>
      </c>
      <c r="FK492">
        <v>1.86646</v>
      </c>
      <c r="FL492">
        <v>1.86597</v>
      </c>
      <c r="FM492">
        <v>1.86585</v>
      </c>
      <c r="FN492">
        <v>1.86768</v>
      </c>
      <c r="FO492">
        <v>1.87016</v>
      </c>
      <c r="FP492">
        <v>1.86886</v>
      </c>
      <c r="FQ492">
        <v>1.87026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-5.89</v>
      </c>
      <c r="GF492">
        <v>-0.2254</v>
      </c>
      <c r="GG492">
        <v>-1.841240210434717</v>
      </c>
      <c r="GH492">
        <v>-0.003310856085068561</v>
      </c>
      <c r="GI492">
        <v>6.863268723063948E-07</v>
      </c>
      <c r="GJ492">
        <v>-1.919107141366201E-10</v>
      </c>
      <c r="GK492">
        <v>-0.1688837207721138</v>
      </c>
      <c r="GL492">
        <v>-0.01731051475613908</v>
      </c>
      <c r="GM492">
        <v>0.001423790055903263</v>
      </c>
      <c r="GN492">
        <v>-2.424810517790065E-05</v>
      </c>
      <c r="GO492">
        <v>3</v>
      </c>
      <c r="GP492">
        <v>2318</v>
      </c>
      <c r="GQ492">
        <v>1</v>
      </c>
      <c r="GR492">
        <v>25</v>
      </c>
      <c r="GS492">
        <v>10157.6</v>
      </c>
      <c r="GT492">
        <v>10157.4</v>
      </c>
      <c r="GU492">
        <v>2.91748</v>
      </c>
      <c r="GV492">
        <v>2.18994</v>
      </c>
      <c r="GW492">
        <v>1.39648</v>
      </c>
      <c r="GX492">
        <v>2.34619</v>
      </c>
      <c r="GY492">
        <v>1.49536</v>
      </c>
      <c r="GZ492">
        <v>2.53906</v>
      </c>
      <c r="HA492">
        <v>35.4986</v>
      </c>
      <c r="HB492">
        <v>24.0612</v>
      </c>
      <c r="HC492">
        <v>18</v>
      </c>
      <c r="HD492">
        <v>528.744</v>
      </c>
      <c r="HE492">
        <v>421.405</v>
      </c>
      <c r="HF492">
        <v>14.706</v>
      </c>
      <c r="HG492">
        <v>25.8838</v>
      </c>
      <c r="HH492">
        <v>29.9999</v>
      </c>
      <c r="HI492">
        <v>25.9618</v>
      </c>
      <c r="HJ492">
        <v>25.9266</v>
      </c>
      <c r="HK492">
        <v>58.4012</v>
      </c>
      <c r="HL492">
        <v>27.8652</v>
      </c>
      <c r="HM492">
        <v>11.9344</v>
      </c>
      <c r="HN492">
        <v>14.7083</v>
      </c>
      <c r="HO492">
        <v>1536.7</v>
      </c>
      <c r="HP492">
        <v>8.92252</v>
      </c>
      <c r="HQ492">
        <v>101.143</v>
      </c>
      <c r="HR492">
        <v>101.056</v>
      </c>
    </row>
    <row r="493" spans="1:226">
      <c r="A493">
        <v>477</v>
      </c>
      <c r="B493">
        <v>1679433090.5</v>
      </c>
      <c r="C493">
        <v>11177.40000009537</v>
      </c>
      <c r="D493" t="s">
        <v>1315</v>
      </c>
      <c r="E493" t="s">
        <v>1316</v>
      </c>
      <c r="F493">
        <v>5</v>
      </c>
      <c r="G493" t="s">
        <v>1132</v>
      </c>
      <c r="H493" t="s">
        <v>354</v>
      </c>
      <c r="I493">
        <v>1679433082.962963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1540.071983137748</v>
      </c>
      <c r="AK493">
        <v>1516.858909090909</v>
      </c>
      <c r="AL493">
        <v>3.385119084877322</v>
      </c>
      <c r="AM493">
        <v>64.8747271085409</v>
      </c>
      <c r="AN493">
        <f>(AP493 - AO493 + BO493*1E3/(8.314*(BQ493+273.15)) * AR493/BN493 * AQ493) * BN493/(100*BB493) * 1000/(1000 - AP493)</f>
        <v>0</v>
      </c>
      <c r="AO493">
        <v>8.873394474034423</v>
      </c>
      <c r="AP493">
        <v>9.355210219780224</v>
      </c>
      <c r="AQ493">
        <v>7.908320378046624E-05</v>
      </c>
      <c r="AR493">
        <v>95.18165394641026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2.18</v>
      </c>
      <c r="BC493">
        <v>0.5</v>
      </c>
      <c r="BD493" t="s">
        <v>355</v>
      </c>
      <c r="BE493">
        <v>2</v>
      </c>
      <c r="BF493" t="b">
        <v>1</v>
      </c>
      <c r="BG493">
        <v>1679433082.962963</v>
      </c>
      <c r="BH493">
        <v>1479.21037037037</v>
      </c>
      <c r="BI493">
        <v>1510.498518518518</v>
      </c>
      <c r="BJ493">
        <v>9.345072592592592</v>
      </c>
      <c r="BK493">
        <v>8.839221111111112</v>
      </c>
      <c r="BL493">
        <v>1485.084444444445</v>
      </c>
      <c r="BM493">
        <v>9.570471481481482</v>
      </c>
      <c r="BN493">
        <v>500.0394814814815</v>
      </c>
      <c r="BO493">
        <v>89.75029629629631</v>
      </c>
      <c r="BP493">
        <v>0.09996630370370369</v>
      </c>
      <c r="BQ493">
        <v>19.77126666666666</v>
      </c>
      <c r="BR493">
        <v>19.99201111111111</v>
      </c>
      <c r="BS493">
        <v>999.9000000000001</v>
      </c>
      <c r="BT493">
        <v>0</v>
      </c>
      <c r="BU493">
        <v>0</v>
      </c>
      <c r="BV493">
        <v>9992.335185185184</v>
      </c>
      <c r="BW493">
        <v>0</v>
      </c>
      <c r="BX493">
        <v>13.42448888888889</v>
      </c>
      <c r="BY493">
        <v>-31.28642962962963</v>
      </c>
      <c r="BZ493">
        <v>1493.165555555556</v>
      </c>
      <c r="CA493">
        <v>1523.968518518519</v>
      </c>
      <c r="CB493">
        <v>0.5058506296296296</v>
      </c>
      <c r="CC493">
        <v>1510.498518518518</v>
      </c>
      <c r="CD493">
        <v>8.839221111111112</v>
      </c>
      <c r="CE493">
        <v>0.838723074074074</v>
      </c>
      <c r="CF493">
        <v>0.7933227777777778</v>
      </c>
      <c r="CG493">
        <v>4.380129629629629</v>
      </c>
      <c r="CH493">
        <v>3.588303333333333</v>
      </c>
      <c r="CI493">
        <v>1999.947037037037</v>
      </c>
      <c r="CJ493">
        <v>0.9799963333333332</v>
      </c>
      <c r="CK493">
        <v>0.02000386666666667</v>
      </c>
      <c r="CL493">
        <v>0</v>
      </c>
      <c r="CM493">
        <v>2.383485185185185</v>
      </c>
      <c r="CN493">
        <v>0</v>
      </c>
      <c r="CO493">
        <v>3887.202222222222</v>
      </c>
      <c r="CP493">
        <v>16748.98888888889</v>
      </c>
      <c r="CQ493">
        <v>37.81222222222222</v>
      </c>
      <c r="CR493">
        <v>39.39329629629629</v>
      </c>
      <c r="CS493">
        <v>38.08311111111111</v>
      </c>
      <c r="CT493">
        <v>38.18025925925926</v>
      </c>
      <c r="CU493">
        <v>36.64096296296296</v>
      </c>
      <c r="CV493">
        <v>1959.94</v>
      </c>
      <c r="CW493">
        <v>40.00703703703704</v>
      </c>
      <c r="CX493">
        <v>0</v>
      </c>
      <c r="CY493">
        <v>1679433097.5</v>
      </c>
      <c r="CZ493">
        <v>0</v>
      </c>
      <c r="DA493">
        <v>0</v>
      </c>
      <c r="DB493" t="s">
        <v>356</v>
      </c>
      <c r="DC493">
        <v>1678823626.5</v>
      </c>
      <c r="DD493">
        <v>1678823640.5</v>
      </c>
      <c r="DE493">
        <v>0</v>
      </c>
      <c r="DF493">
        <v>1.239</v>
      </c>
      <c r="DG493">
        <v>0.006</v>
      </c>
      <c r="DH493">
        <v>-2.298</v>
      </c>
      <c r="DI493">
        <v>-0.146</v>
      </c>
      <c r="DJ493">
        <v>420</v>
      </c>
      <c r="DK493">
        <v>21</v>
      </c>
      <c r="DL493">
        <v>0.57</v>
      </c>
      <c r="DM493">
        <v>0.05</v>
      </c>
      <c r="DN493">
        <v>-31.2137325</v>
      </c>
      <c r="DO493">
        <v>-1.313953846153795</v>
      </c>
      <c r="DP493">
        <v>0.1623697376168047</v>
      </c>
      <c r="DQ493">
        <v>0</v>
      </c>
      <c r="DR493">
        <v>0.51546325</v>
      </c>
      <c r="DS493">
        <v>-0.2985598649155736</v>
      </c>
      <c r="DT493">
        <v>0.03345721316977102</v>
      </c>
      <c r="DU493">
        <v>0</v>
      </c>
      <c r="DV493">
        <v>0</v>
      </c>
      <c r="DW493">
        <v>2</v>
      </c>
      <c r="DX493" t="s">
        <v>381</v>
      </c>
      <c r="DY493">
        <v>2.98434</v>
      </c>
      <c r="DZ493">
        <v>2.71583</v>
      </c>
      <c r="EA493">
        <v>0.221407</v>
      </c>
      <c r="EB493">
        <v>0.221648</v>
      </c>
      <c r="EC493">
        <v>0.0542732</v>
      </c>
      <c r="ED493">
        <v>0.0507654</v>
      </c>
      <c r="EE493">
        <v>24782</v>
      </c>
      <c r="EF493">
        <v>24856.3</v>
      </c>
      <c r="EG493">
        <v>29575.5</v>
      </c>
      <c r="EH493">
        <v>29528.2</v>
      </c>
      <c r="EI493">
        <v>37079.8</v>
      </c>
      <c r="EJ493">
        <v>37279.9</v>
      </c>
      <c r="EK493">
        <v>41662.9</v>
      </c>
      <c r="EL493">
        <v>42076.6</v>
      </c>
      <c r="EM493">
        <v>1.98025</v>
      </c>
      <c r="EN493">
        <v>1.8776</v>
      </c>
      <c r="EO493">
        <v>0.0205189</v>
      </c>
      <c r="EP493">
        <v>0</v>
      </c>
      <c r="EQ493">
        <v>19.6602</v>
      </c>
      <c r="ER493">
        <v>999.9</v>
      </c>
      <c r="ES493">
        <v>28</v>
      </c>
      <c r="ET493">
        <v>30.8</v>
      </c>
      <c r="EU493">
        <v>13.9153</v>
      </c>
      <c r="EV493">
        <v>62.8576</v>
      </c>
      <c r="EW493">
        <v>33.3614</v>
      </c>
      <c r="EX493">
        <v>1</v>
      </c>
      <c r="EY493">
        <v>-0.110356</v>
      </c>
      <c r="EZ493">
        <v>4.27362</v>
      </c>
      <c r="FA493">
        <v>20.2931</v>
      </c>
      <c r="FB493">
        <v>5.21714</v>
      </c>
      <c r="FC493">
        <v>12.0113</v>
      </c>
      <c r="FD493">
        <v>4.98975</v>
      </c>
      <c r="FE493">
        <v>3.2885</v>
      </c>
      <c r="FF493">
        <v>9999</v>
      </c>
      <c r="FG493">
        <v>9999</v>
      </c>
      <c r="FH493">
        <v>9999</v>
      </c>
      <c r="FI493">
        <v>999.9</v>
      </c>
      <c r="FJ493">
        <v>1.86742</v>
      </c>
      <c r="FK493">
        <v>1.86646</v>
      </c>
      <c r="FL493">
        <v>1.86596</v>
      </c>
      <c r="FM493">
        <v>1.86584</v>
      </c>
      <c r="FN493">
        <v>1.86768</v>
      </c>
      <c r="FO493">
        <v>1.87015</v>
      </c>
      <c r="FP493">
        <v>1.86883</v>
      </c>
      <c r="FQ493">
        <v>1.87026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-5.93</v>
      </c>
      <c r="GF493">
        <v>-0.2254</v>
      </c>
      <c r="GG493">
        <v>-1.841240210434717</v>
      </c>
      <c r="GH493">
        <v>-0.003310856085068561</v>
      </c>
      <c r="GI493">
        <v>6.863268723063948E-07</v>
      </c>
      <c r="GJ493">
        <v>-1.919107141366201E-10</v>
      </c>
      <c r="GK493">
        <v>-0.1688837207721138</v>
      </c>
      <c r="GL493">
        <v>-0.01731051475613908</v>
      </c>
      <c r="GM493">
        <v>0.001423790055903263</v>
      </c>
      <c r="GN493">
        <v>-2.424810517790065E-05</v>
      </c>
      <c r="GO493">
        <v>3</v>
      </c>
      <c r="GP493">
        <v>2318</v>
      </c>
      <c r="GQ493">
        <v>1</v>
      </c>
      <c r="GR493">
        <v>25</v>
      </c>
      <c r="GS493">
        <v>10157.7</v>
      </c>
      <c r="GT493">
        <v>10157.5</v>
      </c>
      <c r="GU493">
        <v>2.93945</v>
      </c>
      <c r="GV493">
        <v>2.18872</v>
      </c>
      <c r="GW493">
        <v>1.39648</v>
      </c>
      <c r="GX493">
        <v>2.34741</v>
      </c>
      <c r="GY493">
        <v>1.49536</v>
      </c>
      <c r="GZ493">
        <v>2.50122</v>
      </c>
      <c r="HA493">
        <v>35.4986</v>
      </c>
      <c r="HB493">
        <v>24.0612</v>
      </c>
      <c r="HC493">
        <v>18</v>
      </c>
      <c r="HD493">
        <v>529.076</v>
      </c>
      <c r="HE493">
        <v>421.189</v>
      </c>
      <c r="HF493">
        <v>14.7122</v>
      </c>
      <c r="HG493">
        <v>25.8817</v>
      </c>
      <c r="HH493">
        <v>29.9999</v>
      </c>
      <c r="HI493">
        <v>25.96</v>
      </c>
      <c r="HJ493">
        <v>25.9249</v>
      </c>
      <c r="HK493">
        <v>58.925</v>
      </c>
      <c r="HL493">
        <v>27.8652</v>
      </c>
      <c r="HM493">
        <v>11.9344</v>
      </c>
      <c r="HN493">
        <v>14.7179</v>
      </c>
      <c r="HO493">
        <v>1556.74</v>
      </c>
      <c r="HP493">
        <v>8.91606</v>
      </c>
      <c r="HQ493">
        <v>101.143</v>
      </c>
      <c r="HR493">
        <v>101.055</v>
      </c>
    </row>
    <row r="494" spans="1:226">
      <c r="A494">
        <v>478</v>
      </c>
      <c r="B494">
        <v>1679433095.5</v>
      </c>
      <c r="C494">
        <v>11182.40000009537</v>
      </c>
      <c r="D494" t="s">
        <v>1317</v>
      </c>
      <c r="E494" t="s">
        <v>1318</v>
      </c>
      <c r="F494">
        <v>5</v>
      </c>
      <c r="G494" t="s">
        <v>1132</v>
      </c>
      <c r="H494" t="s">
        <v>354</v>
      </c>
      <c r="I494">
        <v>1679433087.981482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1557.214674843742</v>
      </c>
      <c r="AK494">
        <v>1533.724303030303</v>
      </c>
      <c r="AL494">
        <v>3.370430675775284</v>
      </c>
      <c r="AM494">
        <v>64.8747271085409</v>
      </c>
      <c r="AN494">
        <f>(AP494 - AO494 + BO494*1E3/(8.314*(BQ494+273.15)) * AR494/BN494 * AQ494) * BN494/(100*BB494) * 1000/(1000 - AP494)</f>
        <v>0</v>
      </c>
      <c r="AO494">
        <v>8.881904314949903</v>
      </c>
      <c r="AP494">
        <v>9.364225054945061</v>
      </c>
      <c r="AQ494">
        <v>9.743262358688348E-05</v>
      </c>
      <c r="AR494">
        <v>95.18165394641026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2.18</v>
      </c>
      <c r="BC494">
        <v>0.5</v>
      </c>
      <c r="BD494" t="s">
        <v>355</v>
      </c>
      <c r="BE494">
        <v>2</v>
      </c>
      <c r="BF494" t="b">
        <v>1</v>
      </c>
      <c r="BG494">
        <v>1679433087.981482</v>
      </c>
      <c r="BH494">
        <v>1495.93962962963</v>
      </c>
      <c r="BI494">
        <v>1527.355185185186</v>
      </c>
      <c r="BJ494">
        <v>9.348853703703703</v>
      </c>
      <c r="BK494">
        <v>8.865651111111113</v>
      </c>
      <c r="BL494">
        <v>1501.855555555556</v>
      </c>
      <c r="BM494">
        <v>9.574240370370372</v>
      </c>
      <c r="BN494">
        <v>500.0440740740739</v>
      </c>
      <c r="BO494">
        <v>89.75037407407407</v>
      </c>
      <c r="BP494">
        <v>0.09996716296296296</v>
      </c>
      <c r="BQ494">
        <v>19.77266666666667</v>
      </c>
      <c r="BR494">
        <v>19.99405925925926</v>
      </c>
      <c r="BS494">
        <v>999.9000000000001</v>
      </c>
      <c r="BT494">
        <v>0</v>
      </c>
      <c r="BU494">
        <v>0</v>
      </c>
      <c r="BV494">
        <v>9996.599259259259</v>
      </c>
      <c r="BW494">
        <v>0</v>
      </c>
      <c r="BX494">
        <v>13.4474962962963</v>
      </c>
      <c r="BY494">
        <v>-31.41482592592592</v>
      </c>
      <c r="BZ494">
        <v>1510.057777777778</v>
      </c>
      <c r="CA494">
        <v>1541.018148148148</v>
      </c>
      <c r="CB494">
        <v>0.4832016666666667</v>
      </c>
      <c r="CC494">
        <v>1527.355185185186</v>
      </c>
      <c r="CD494">
        <v>8.865651111111113</v>
      </c>
      <c r="CE494">
        <v>0.839063037037037</v>
      </c>
      <c r="CF494">
        <v>0.7956954444444444</v>
      </c>
      <c r="CG494">
        <v>4.38591037037037</v>
      </c>
      <c r="CH494">
        <v>3.630704814814815</v>
      </c>
      <c r="CI494">
        <v>1999.96037037037</v>
      </c>
      <c r="CJ494">
        <v>0.9799976666666665</v>
      </c>
      <c r="CK494">
        <v>0.02000253333333334</v>
      </c>
      <c r="CL494">
        <v>0</v>
      </c>
      <c r="CM494">
        <v>2.32855925925926</v>
      </c>
      <c r="CN494">
        <v>0</v>
      </c>
      <c r="CO494">
        <v>3887.296666666667</v>
      </c>
      <c r="CP494">
        <v>16749.11111111111</v>
      </c>
      <c r="CQ494">
        <v>37.90948148148148</v>
      </c>
      <c r="CR494">
        <v>39.5137037037037</v>
      </c>
      <c r="CS494">
        <v>38.17103703703703</v>
      </c>
      <c r="CT494">
        <v>38.296</v>
      </c>
      <c r="CU494">
        <v>36.72429629629629</v>
      </c>
      <c r="CV494">
        <v>1959.956666666667</v>
      </c>
      <c r="CW494">
        <v>40.0037037037037</v>
      </c>
      <c r="CX494">
        <v>0</v>
      </c>
      <c r="CY494">
        <v>1679433102.9</v>
      </c>
      <c r="CZ494">
        <v>0</v>
      </c>
      <c r="DA494">
        <v>0</v>
      </c>
      <c r="DB494" t="s">
        <v>356</v>
      </c>
      <c r="DC494">
        <v>1678823626.5</v>
      </c>
      <c r="DD494">
        <v>1678823640.5</v>
      </c>
      <c r="DE494">
        <v>0</v>
      </c>
      <c r="DF494">
        <v>1.239</v>
      </c>
      <c r="DG494">
        <v>0.006</v>
      </c>
      <c r="DH494">
        <v>-2.298</v>
      </c>
      <c r="DI494">
        <v>-0.146</v>
      </c>
      <c r="DJ494">
        <v>420</v>
      </c>
      <c r="DK494">
        <v>21</v>
      </c>
      <c r="DL494">
        <v>0.57</v>
      </c>
      <c r="DM494">
        <v>0.05</v>
      </c>
      <c r="DN494">
        <v>-31.33276585365854</v>
      </c>
      <c r="DO494">
        <v>-1.380892682926899</v>
      </c>
      <c r="DP494">
        <v>0.1693415766010657</v>
      </c>
      <c r="DQ494">
        <v>0</v>
      </c>
      <c r="DR494">
        <v>0.5032386097560976</v>
      </c>
      <c r="DS494">
        <v>-0.3050278536585371</v>
      </c>
      <c r="DT494">
        <v>0.03369940110554043</v>
      </c>
      <c r="DU494">
        <v>0</v>
      </c>
      <c r="DV494">
        <v>0</v>
      </c>
      <c r="DW494">
        <v>2</v>
      </c>
      <c r="DX494" t="s">
        <v>381</v>
      </c>
      <c r="DY494">
        <v>2.9841</v>
      </c>
      <c r="DZ494">
        <v>2.71564</v>
      </c>
      <c r="EA494">
        <v>0.222884</v>
      </c>
      <c r="EB494">
        <v>0.223099</v>
      </c>
      <c r="EC494">
        <v>0.0543113</v>
      </c>
      <c r="ED494">
        <v>0.0507702</v>
      </c>
      <c r="EE494">
        <v>24735.1</v>
      </c>
      <c r="EF494">
        <v>24810.1</v>
      </c>
      <c r="EG494">
        <v>29575.5</v>
      </c>
      <c r="EH494">
        <v>29528.3</v>
      </c>
      <c r="EI494">
        <v>37078.5</v>
      </c>
      <c r="EJ494">
        <v>37280</v>
      </c>
      <c r="EK494">
        <v>41663.1</v>
      </c>
      <c r="EL494">
        <v>42076.9</v>
      </c>
      <c r="EM494">
        <v>1.98</v>
      </c>
      <c r="EN494">
        <v>1.87738</v>
      </c>
      <c r="EO494">
        <v>0.0205413</v>
      </c>
      <c r="EP494">
        <v>0</v>
      </c>
      <c r="EQ494">
        <v>19.6602</v>
      </c>
      <c r="ER494">
        <v>999.9</v>
      </c>
      <c r="ES494">
        <v>28</v>
      </c>
      <c r="ET494">
        <v>30.8</v>
      </c>
      <c r="EU494">
        <v>13.9159</v>
      </c>
      <c r="EV494">
        <v>62.8076</v>
      </c>
      <c r="EW494">
        <v>33.3494</v>
      </c>
      <c r="EX494">
        <v>1</v>
      </c>
      <c r="EY494">
        <v>-0.109848</v>
      </c>
      <c r="EZ494">
        <v>4.48445</v>
      </c>
      <c r="FA494">
        <v>20.2875</v>
      </c>
      <c r="FB494">
        <v>5.21744</v>
      </c>
      <c r="FC494">
        <v>12.0114</v>
      </c>
      <c r="FD494">
        <v>4.98985</v>
      </c>
      <c r="FE494">
        <v>3.2885</v>
      </c>
      <c r="FF494">
        <v>9999</v>
      </c>
      <c r="FG494">
        <v>9999</v>
      </c>
      <c r="FH494">
        <v>9999</v>
      </c>
      <c r="FI494">
        <v>999.9</v>
      </c>
      <c r="FJ494">
        <v>1.8674</v>
      </c>
      <c r="FK494">
        <v>1.86646</v>
      </c>
      <c r="FL494">
        <v>1.86596</v>
      </c>
      <c r="FM494">
        <v>1.86584</v>
      </c>
      <c r="FN494">
        <v>1.86768</v>
      </c>
      <c r="FO494">
        <v>1.87017</v>
      </c>
      <c r="FP494">
        <v>1.86886</v>
      </c>
      <c r="FQ494">
        <v>1.87026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-5.98</v>
      </c>
      <c r="GF494">
        <v>-0.2253</v>
      </c>
      <c r="GG494">
        <v>-1.841240210434717</v>
      </c>
      <c r="GH494">
        <v>-0.003310856085068561</v>
      </c>
      <c r="GI494">
        <v>6.863268723063948E-07</v>
      </c>
      <c r="GJ494">
        <v>-1.919107141366201E-10</v>
      </c>
      <c r="GK494">
        <v>-0.1688837207721138</v>
      </c>
      <c r="GL494">
        <v>-0.01731051475613908</v>
      </c>
      <c r="GM494">
        <v>0.001423790055903263</v>
      </c>
      <c r="GN494">
        <v>-2.424810517790065E-05</v>
      </c>
      <c r="GO494">
        <v>3</v>
      </c>
      <c r="GP494">
        <v>2318</v>
      </c>
      <c r="GQ494">
        <v>1</v>
      </c>
      <c r="GR494">
        <v>25</v>
      </c>
      <c r="GS494">
        <v>10157.8</v>
      </c>
      <c r="GT494">
        <v>10157.6</v>
      </c>
      <c r="GU494">
        <v>2.96753</v>
      </c>
      <c r="GV494">
        <v>2.19238</v>
      </c>
      <c r="GW494">
        <v>1.39648</v>
      </c>
      <c r="GX494">
        <v>2.34863</v>
      </c>
      <c r="GY494">
        <v>1.49536</v>
      </c>
      <c r="GZ494">
        <v>2.50977</v>
      </c>
      <c r="HA494">
        <v>35.4986</v>
      </c>
      <c r="HB494">
        <v>24.0525</v>
      </c>
      <c r="HC494">
        <v>18</v>
      </c>
      <c r="HD494">
        <v>528.894</v>
      </c>
      <c r="HE494">
        <v>421.041</v>
      </c>
      <c r="HF494">
        <v>14.7075</v>
      </c>
      <c r="HG494">
        <v>25.8796</v>
      </c>
      <c r="HH494">
        <v>30.0003</v>
      </c>
      <c r="HI494">
        <v>25.9584</v>
      </c>
      <c r="HJ494">
        <v>25.9228</v>
      </c>
      <c r="HK494">
        <v>59.3918</v>
      </c>
      <c r="HL494">
        <v>27.8652</v>
      </c>
      <c r="HM494">
        <v>11.5577</v>
      </c>
      <c r="HN494">
        <v>14.6722</v>
      </c>
      <c r="HO494">
        <v>1570.11</v>
      </c>
      <c r="HP494">
        <v>8.91586</v>
      </c>
      <c r="HQ494">
        <v>101.144</v>
      </c>
      <c r="HR494">
        <v>101.056</v>
      </c>
    </row>
    <row r="495" spans="1:226">
      <c r="A495">
        <v>479</v>
      </c>
      <c r="B495">
        <v>1679433100.5</v>
      </c>
      <c r="C495">
        <v>11187.40000009537</v>
      </c>
      <c r="D495" t="s">
        <v>1319</v>
      </c>
      <c r="E495" t="s">
        <v>1320</v>
      </c>
      <c r="F495">
        <v>5</v>
      </c>
      <c r="G495" t="s">
        <v>1132</v>
      </c>
      <c r="H495" t="s">
        <v>354</v>
      </c>
      <c r="I495">
        <v>1679433093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1574.147269936635</v>
      </c>
      <c r="AK495">
        <v>1550.757393939393</v>
      </c>
      <c r="AL495">
        <v>3.399553028947433</v>
      </c>
      <c r="AM495">
        <v>64.8747271085409</v>
      </c>
      <c r="AN495">
        <f>(AP495 - AO495 + BO495*1E3/(8.314*(BQ495+273.15)) * AR495/BN495 * AQ495) * BN495/(100*BB495) * 1000/(1000 - AP495)</f>
        <v>0</v>
      </c>
      <c r="AO495">
        <v>8.884046532869602</v>
      </c>
      <c r="AP495">
        <v>9.365475824175828</v>
      </c>
      <c r="AQ495">
        <v>4.736290350379672E-05</v>
      </c>
      <c r="AR495">
        <v>95.18165394641026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2.18</v>
      </c>
      <c r="BC495">
        <v>0.5</v>
      </c>
      <c r="BD495" t="s">
        <v>355</v>
      </c>
      <c r="BE495">
        <v>2</v>
      </c>
      <c r="BF495" t="b">
        <v>1</v>
      </c>
      <c r="BG495">
        <v>1679433093</v>
      </c>
      <c r="BH495">
        <v>1512.727037037037</v>
      </c>
      <c r="BI495">
        <v>1544.190740740741</v>
      </c>
      <c r="BJ495">
        <v>9.358465555555556</v>
      </c>
      <c r="BK495">
        <v>8.875959999999999</v>
      </c>
      <c r="BL495">
        <v>1518.685555555555</v>
      </c>
      <c r="BM495">
        <v>9.583820000000001</v>
      </c>
      <c r="BN495">
        <v>500.0425925925927</v>
      </c>
      <c r="BO495">
        <v>89.74957777777779</v>
      </c>
      <c r="BP495">
        <v>0.1000191037037037</v>
      </c>
      <c r="BQ495">
        <v>19.77420740740741</v>
      </c>
      <c r="BR495">
        <v>19.99897777777778</v>
      </c>
      <c r="BS495">
        <v>999.9000000000001</v>
      </c>
      <c r="BT495">
        <v>0</v>
      </c>
      <c r="BU495">
        <v>0</v>
      </c>
      <c r="BV495">
        <v>9999.374074074074</v>
      </c>
      <c r="BW495">
        <v>0</v>
      </c>
      <c r="BX495">
        <v>13.44302962962963</v>
      </c>
      <c r="BY495">
        <v>-31.46439629629629</v>
      </c>
      <c r="BZ495">
        <v>1527.017037037037</v>
      </c>
      <c r="CA495">
        <v>1558.020740740741</v>
      </c>
      <c r="CB495">
        <v>0.4825046296296296</v>
      </c>
      <c r="CC495">
        <v>1544.190740740741</v>
      </c>
      <c r="CD495">
        <v>8.875959999999999</v>
      </c>
      <c r="CE495">
        <v>0.8399182222222222</v>
      </c>
      <c r="CF495">
        <v>0.7966135925925926</v>
      </c>
      <c r="CG495">
        <v>4.400453703703703</v>
      </c>
      <c r="CH495">
        <v>3.64709037037037</v>
      </c>
      <c r="CI495">
        <v>1999.961851851852</v>
      </c>
      <c r="CJ495">
        <v>0.9799988888888889</v>
      </c>
      <c r="CK495">
        <v>0.02000132222222223</v>
      </c>
      <c r="CL495">
        <v>0</v>
      </c>
      <c r="CM495">
        <v>2.305262962962963</v>
      </c>
      <c r="CN495">
        <v>0</v>
      </c>
      <c r="CO495">
        <v>3887.339999999999</v>
      </c>
      <c r="CP495">
        <v>16749.13333333334</v>
      </c>
      <c r="CQ495">
        <v>38.00444444444444</v>
      </c>
      <c r="CR495">
        <v>39.62485185185186</v>
      </c>
      <c r="CS495">
        <v>38.25437037037037</v>
      </c>
      <c r="CT495">
        <v>38.41174074074074</v>
      </c>
      <c r="CU495">
        <v>36.80762962962963</v>
      </c>
      <c r="CV495">
        <v>1959.961481481482</v>
      </c>
      <c r="CW495">
        <v>40.00037037037037</v>
      </c>
      <c r="CX495">
        <v>0</v>
      </c>
      <c r="CY495">
        <v>1679433107.7</v>
      </c>
      <c r="CZ495">
        <v>0</v>
      </c>
      <c r="DA495">
        <v>0</v>
      </c>
      <c r="DB495" t="s">
        <v>356</v>
      </c>
      <c r="DC495">
        <v>1678823626.5</v>
      </c>
      <c r="DD495">
        <v>1678823640.5</v>
      </c>
      <c r="DE495">
        <v>0</v>
      </c>
      <c r="DF495">
        <v>1.239</v>
      </c>
      <c r="DG495">
        <v>0.006</v>
      </c>
      <c r="DH495">
        <v>-2.298</v>
      </c>
      <c r="DI495">
        <v>-0.146</v>
      </c>
      <c r="DJ495">
        <v>420</v>
      </c>
      <c r="DK495">
        <v>21</v>
      </c>
      <c r="DL495">
        <v>0.57</v>
      </c>
      <c r="DM495">
        <v>0.05</v>
      </c>
      <c r="DN495">
        <v>-31.43092</v>
      </c>
      <c r="DO495">
        <v>-0.7228030018761206</v>
      </c>
      <c r="DP495">
        <v>0.1442407244851465</v>
      </c>
      <c r="DQ495">
        <v>0</v>
      </c>
      <c r="DR495">
        <v>0.4870438500000001</v>
      </c>
      <c r="DS495">
        <v>-0.006661643527205234</v>
      </c>
      <c r="DT495">
        <v>0.01786980009478282</v>
      </c>
      <c r="DU495">
        <v>1</v>
      </c>
      <c r="DV495">
        <v>1</v>
      </c>
      <c r="DW495">
        <v>2</v>
      </c>
      <c r="DX495" t="s">
        <v>357</v>
      </c>
      <c r="DY495">
        <v>2.98412</v>
      </c>
      <c r="DZ495">
        <v>2.71571</v>
      </c>
      <c r="EA495">
        <v>0.224366</v>
      </c>
      <c r="EB495">
        <v>0.22452</v>
      </c>
      <c r="EC495">
        <v>0.0543028</v>
      </c>
      <c r="ED495">
        <v>0.0504612</v>
      </c>
      <c r="EE495">
        <v>24688</v>
      </c>
      <c r="EF495">
        <v>24764.8</v>
      </c>
      <c r="EG495">
        <v>29575.5</v>
      </c>
      <c r="EH495">
        <v>29528.4</v>
      </c>
      <c r="EI495">
        <v>37078.5</v>
      </c>
      <c r="EJ495">
        <v>37292.4</v>
      </c>
      <c r="EK495">
        <v>41662.8</v>
      </c>
      <c r="EL495">
        <v>42077.1</v>
      </c>
      <c r="EM495">
        <v>1.97995</v>
      </c>
      <c r="EN495">
        <v>1.8778</v>
      </c>
      <c r="EO495">
        <v>0.0207871</v>
      </c>
      <c r="EP495">
        <v>0</v>
      </c>
      <c r="EQ495">
        <v>19.6602</v>
      </c>
      <c r="ER495">
        <v>999.9</v>
      </c>
      <c r="ES495">
        <v>27.9</v>
      </c>
      <c r="ET495">
        <v>30.8</v>
      </c>
      <c r="EU495">
        <v>13.8638</v>
      </c>
      <c r="EV495">
        <v>62.7576</v>
      </c>
      <c r="EW495">
        <v>33.4776</v>
      </c>
      <c r="EX495">
        <v>1</v>
      </c>
      <c r="EY495">
        <v>-0.109787</v>
      </c>
      <c r="EZ495">
        <v>4.38933</v>
      </c>
      <c r="FA495">
        <v>20.29</v>
      </c>
      <c r="FB495">
        <v>5.21744</v>
      </c>
      <c r="FC495">
        <v>12.0108</v>
      </c>
      <c r="FD495">
        <v>4.98955</v>
      </c>
      <c r="FE495">
        <v>3.2885</v>
      </c>
      <c r="FF495">
        <v>9999</v>
      </c>
      <c r="FG495">
        <v>9999</v>
      </c>
      <c r="FH495">
        <v>9999</v>
      </c>
      <c r="FI495">
        <v>999.9</v>
      </c>
      <c r="FJ495">
        <v>1.86741</v>
      </c>
      <c r="FK495">
        <v>1.86646</v>
      </c>
      <c r="FL495">
        <v>1.86598</v>
      </c>
      <c r="FM495">
        <v>1.86584</v>
      </c>
      <c r="FN495">
        <v>1.86768</v>
      </c>
      <c r="FO495">
        <v>1.8702</v>
      </c>
      <c r="FP495">
        <v>1.86883</v>
      </c>
      <c r="FQ495">
        <v>1.87027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-6.03</v>
      </c>
      <c r="GF495">
        <v>-0.2253</v>
      </c>
      <c r="GG495">
        <v>-1.841240210434717</v>
      </c>
      <c r="GH495">
        <v>-0.003310856085068561</v>
      </c>
      <c r="GI495">
        <v>6.863268723063948E-07</v>
      </c>
      <c r="GJ495">
        <v>-1.919107141366201E-10</v>
      </c>
      <c r="GK495">
        <v>-0.1688837207721138</v>
      </c>
      <c r="GL495">
        <v>-0.01731051475613908</v>
      </c>
      <c r="GM495">
        <v>0.001423790055903263</v>
      </c>
      <c r="GN495">
        <v>-2.424810517790065E-05</v>
      </c>
      <c r="GO495">
        <v>3</v>
      </c>
      <c r="GP495">
        <v>2318</v>
      </c>
      <c r="GQ495">
        <v>1</v>
      </c>
      <c r="GR495">
        <v>25</v>
      </c>
      <c r="GS495">
        <v>10157.9</v>
      </c>
      <c r="GT495">
        <v>10157.7</v>
      </c>
      <c r="GU495">
        <v>2.99072</v>
      </c>
      <c r="GV495">
        <v>2.18872</v>
      </c>
      <c r="GW495">
        <v>1.39648</v>
      </c>
      <c r="GX495">
        <v>2.34741</v>
      </c>
      <c r="GY495">
        <v>1.49536</v>
      </c>
      <c r="GZ495">
        <v>2.5293</v>
      </c>
      <c r="HA495">
        <v>35.4986</v>
      </c>
      <c r="HB495">
        <v>24.0612</v>
      </c>
      <c r="HC495">
        <v>18</v>
      </c>
      <c r="HD495">
        <v>528.846</v>
      </c>
      <c r="HE495">
        <v>421.273</v>
      </c>
      <c r="HF495">
        <v>14.6782</v>
      </c>
      <c r="HG495">
        <v>25.8774</v>
      </c>
      <c r="HH495">
        <v>30.0001</v>
      </c>
      <c r="HI495">
        <v>25.9568</v>
      </c>
      <c r="HJ495">
        <v>25.9206</v>
      </c>
      <c r="HK495">
        <v>59.9322</v>
      </c>
      <c r="HL495">
        <v>27.1007</v>
      </c>
      <c r="HM495">
        <v>11.5577</v>
      </c>
      <c r="HN495">
        <v>14.6832</v>
      </c>
      <c r="HO495">
        <v>1590.15</v>
      </c>
      <c r="HP495">
        <v>8.930529999999999</v>
      </c>
      <c r="HQ495">
        <v>101.143</v>
      </c>
      <c r="HR495">
        <v>101.056</v>
      </c>
    </row>
    <row r="496" spans="1:226">
      <c r="A496">
        <v>480</v>
      </c>
      <c r="B496">
        <v>1679433105.5</v>
      </c>
      <c r="C496">
        <v>11192.40000009537</v>
      </c>
      <c r="D496" t="s">
        <v>1321</v>
      </c>
      <c r="E496" t="s">
        <v>1322</v>
      </c>
      <c r="F496">
        <v>5</v>
      </c>
      <c r="G496" t="s">
        <v>1132</v>
      </c>
      <c r="H496" t="s">
        <v>354</v>
      </c>
      <c r="I496">
        <v>1679433097.714286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1590.456914284747</v>
      </c>
      <c r="AK496">
        <v>1567.367515151514</v>
      </c>
      <c r="AL496">
        <v>3.317905381136944</v>
      </c>
      <c r="AM496">
        <v>64.8747271085409</v>
      </c>
      <c r="AN496">
        <f>(AP496 - AO496 + BO496*1E3/(8.314*(BQ496+273.15)) * AR496/BN496 * AQ496) * BN496/(100*BB496) * 1000/(1000 - AP496)</f>
        <v>0</v>
      </c>
      <c r="AO496">
        <v>8.785452061359393</v>
      </c>
      <c r="AP496">
        <v>9.321269340659345</v>
      </c>
      <c r="AQ496">
        <v>-0.0001271699420279571</v>
      </c>
      <c r="AR496">
        <v>95.18165394641026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2.18</v>
      </c>
      <c r="BC496">
        <v>0.5</v>
      </c>
      <c r="BD496" t="s">
        <v>355</v>
      </c>
      <c r="BE496">
        <v>2</v>
      </c>
      <c r="BF496" t="b">
        <v>1</v>
      </c>
      <c r="BG496">
        <v>1679433097.714286</v>
      </c>
      <c r="BH496">
        <v>1528.4975</v>
      </c>
      <c r="BI496">
        <v>1559.941785714286</v>
      </c>
      <c r="BJ496">
        <v>9.356451428571429</v>
      </c>
      <c r="BK496">
        <v>8.845300714285715</v>
      </c>
      <c r="BL496">
        <v>1534.495714285714</v>
      </c>
      <c r="BM496">
        <v>9.581812857142856</v>
      </c>
      <c r="BN496">
        <v>500.0620357142857</v>
      </c>
      <c r="BO496">
        <v>89.74966785714287</v>
      </c>
      <c r="BP496">
        <v>0.1000236428571428</v>
      </c>
      <c r="BQ496">
        <v>19.77521785714286</v>
      </c>
      <c r="BR496">
        <v>19.99898214285715</v>
      </c>
      <c r="BS496">
        <v>999.9000000000002</v>
      </c>
      <c r="BT496">
        <v>0</v>
      </c>
      <c r="BU496">
        <v>0</v>
      </c>
      <c r="BV496">
        <v>10001.83</v>
      </c>
      <c r="BW496">
        <v>0</v>
      </c>
      <c r="BX496">
        <v>13.37780357142857</v>
      </c>
      <c r="BY496">
        <v>-31.44548214285714</v>
      </c>
      <c r="BZ496">
        <v>1542.932857142857</v>
      </c>
      <c r="CA496">
        <v>1573.863214285714</v>
      </c>
      <c r="CB496">
        <v>0.5111508928571429</v>
      </c>
      <c r="CC496">
        <v>1559.941785714286</v>
      </c>
      <c r="CD496">
        <v>8.845300714285715</v>
      </c>
      <c r="CE496">
        <v>0.8397383928571428</v>
      </c>
      <c r="CF496">
        <v>0.7938626428571427</v>
      </c>
      <c r="CG496">
        <v>4.397389285714286</v>
      </c>
      <c r="CH496">
        <v>3.597865</v>
      </c>
      <c r="CI496">
        <v>1999.9775</v>
      </c>
      <c r="CJ496">
        <v>0.9800002857142855</v>
      </c>
      <c r="CK496">
        <v>0.01999995714285715</v>
      </c>
      <c r="CL496">
        <v>0</v>
      </c>
      <c r="CM496">
        <v>2.342292857142858</v>
      </c>
      <c r="CN496">
        <v>0</v>
      </c>
      <c r="CO496">
        <v>3887.314285714286</v>
      </c>
      <c r="CP496">
        <v>16749.26785714286</v>
      </c>
      <c r="CQ496">
        <v>38.09575</v>
      </c>
      <c r="CR496">
        <v>39.72746428571428</v>
      </c>
      <c r="CS496">
        <v>38.33232142857143</v>
      </c>
      <c r="CT496">
        <v>38.52428571428571</v>
      </c>
      <c r="CU496">
        <v>36.88142857142856</v>
      </c>
      <c r="CV496">
        <v>1959.9775</v>
      </c>
      <c r="CW496">
        <v>40</v>
      </c>
      <c r="CX496">
        <v>0</v>
      </c>
      <c r="CY496">
        <v>1679433112.5</v>
      </c>
      <c r="CZ496">
        <v>0</v>
      </c>
      <c r="DA496">
        <v>0</v>
      </c>
      <c r="DB496" t="s">
        <v>356</v>
      </c>
      <c r="DC496">
        <v>1678823626.5</v>
      </c>
      <c r="DD496">
        <v>1678823640.5</v>
      </c>
      <c r="DE496">
        <v>0</v>
      </c>
      <c r="DF496">
        <v>1.239</v>
      </c>
      <c r="DG496">
        <v>0.006</v>
      </c>
      <c r="DH496">
        <v>-2.298</v>
      </c>
      <c r="DI496">
        <v>-0.146</v>
      </c>
      <c r="DJ496">
        <v>420</v>
      </c>
      <c r="DK496">
        <v>21</v>
      </c>
      <c r="DL496">
        <v>0.57</v>
      </c>
      <c r="DM496">
        <v>0.05</v>
      </c>
      <c r="DN496">
        <v>-31.417165</v>
      </c>
      <c r="DO496">
        <v>0.1587962476547588</v>
      </c>
      <c r="DP496">
        <v>0.1586490490831886</v>
      </c>
      <c r="DQ496">
        <v>0</v>
      </c>
      <c r="DR496">
        <v>0.5012041</v>
      </c>
      <c r="DS496">
        <v>0.3262434596622871</v>
      </c>
      <c r="DT496">
        <v>0.03705354031654735</v>
      </c>
      <c r="DU496">
        <v>0</v>
      </c>
      <c r="DV496">
        <v>0</v>
      </c>
      <c r="DW496">
        <v>2</v>
      </c>
      <c r="DX496" t="s">
        <v>381</v>
      </c>
      <c r="DY496">
        <v>2.98407</v>
      </c>
      <c r="DZ496">
        <v>2.71572</v>
      </c>
      <c r="EA496">
        <v>0.225805</v>
      </c>
      <c r="EB496">
        <v>0.225964</v>
      </c>
      <c r="EC496">
        <v>0.0541174</v>
      </c>
      <c r="ED496">
        <v>0.0504475</v>
      </c>
      <c r="EE496">
        <v>24642.3</v>
      </c>
      <c r="EF496">
        <v>24718.7</v>
      </c>
      <c r="EG496">
        <v>29575.6</v>
      </c>
      <c r="EH496">
        <v>29528.3</v>
      </c>
      <c r="EI496">
        <v>37086.1</v>
      </c>
      <c r="EJ496">
        <v>37292.9</v>
      </c>
      <c r="EK496">
        <v>41663</v>
      </c>
      <c r="EL496">
        <v>42077.1</v>
      </c>
      <c r="EM496">
        <v>1.98045</v>
      </c>
      <c r="EN496">
        <v>1.87822</v>
      </c>
      <c r="EO496">
        <v>0.0204816</v>
      </c>
      <c r="EP496">
        <v>0</v>
      </c>
      <c r="EQ496">
        <v>19.6597</v>
      </c>
      <c r="ER496">
        <v>999.9</v>
      </c>
      <c r="ES496">
        <v>27.8</v>
      </c>
      <c r="ET496">
        <v>30.8</v>
      </c>
      <c r="EU496">
        <v>13.8145</v>
      </c>
      <c r="EV496">
        <v>62.9176</v>
      </c>
      <c r="EW496">
        <v>33.5377</v>
      </c>
      <c r="EX496">
        <v>1</v>
      </c>
      <c r="EY496">
        <v>-0.110282</v>
      </c>
      <c r="EZ496">
        <v>4.37294</v>
      </c>
      <c r="FA496">
        <v>20.2905</v>
      </c>
      <c r="FB496">
        <v>5.21774</v>
      </c>
      <c r="FC496">
        <v>12.0117</v>
      </c>
      <c r="FD496">
        <v>4.9898</v>
      </c>
      <c r="FE496">
        <v>3.28865</v>
      </c>
      <c r="FF496">
        <v>9999</v>
      </c>
      <c r="FG496">
        <v>9999</v>
      </c>
      <c r="FH496">
        <v>9999</v>
      </c>
      <c r="FI496">
        <v>999.9</v>
      </c>
      <c r="FJ496">
        <v>1.86744</v>
      </c>
      <c r="FK496">
        <v>1.86646</v>
      </c>
      <c r="FL496">
        <v>1.866</v>
      </c>
      <c r="FM496">
        <v>1.86584</v>
      </c>
      <c r="FN496">
        <v>1.86768</v>
      </c>
      <c r="FO496">
        <v>1.87017</v>
      </c>
      <c r="FP496">
        <v>1.86884</v>
      </c>
      <c r="FQ496">
        <v>1.87027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-6.06</v>
      </c>
      <c r="GF496">
        <v>-0.2255</v>
      </c>
      <c r="GG496">
        <v>-1.841240210434717</v>
      </c>
      <c r="GH496">
        <v>-0.003310856085068561</v>
      </c>
      <c r="GI496">
        <v>6.863268723063948E-07</v>
      </c>
      <c r="GJ496">
        <v>-1.919107141366201E-10</v>
      </c>
      <c r="GK496">
        <v>-0.1688837207721138</v>
      </c>
      <c r="GL496">
        <v>-0.01731051475613908</v>
      </c>
      <c r="GM496">
        <v>0.001423790055903263</v>
      </c>
      <c r="GN496">
        <v>-2.424810517790065E-05</v>
      </c>
      <c r="GO496">
        <v>3</v>
      </c>
      <c r="GP496">
        <v>2318</v>
      </c>
      <c r="GQ496">
        <v>1</v>
      </c>
      <c r="GR496">
        <v>25</v>
      </c>
      <c r="GS496">
        <v>10158</v>
      </c>
      <c r="GT496">
        <v>10157.8</v>
      </c>
      <c r="GU496">
        <v>3.01758</v>
      </c>
      <c r="GV496">
        <v>2.19116</v>
      </c>
      <c r="GW496">
        <v>1.39771</v>
      </c>
      <c r="GX496">
        <v>2.34741</v>
      </c>
      <c r="GY496">
        <v>1.49536</v>
      </c>
      <c r="GZ496">
        <v>2.54639</v>
      </c>
      <c r="HA496">
        <v>35.4986</v>
      </c>
      <c r="HB496">
        <v>24.07</v>
      </c>
      <c r="HC496">
        <v>18</v>
      </c>
      <c r="HD496">
        <v>529.157</v>
      </c>
      <c r="HE496">
        <v>421.504</v>
      </c>
      <c r="HF496">
        <v>14.678</v>
      </c>
      <c r="HG496">
        <v>25.8756</v>
      </c>
      <c r="HH496">
        <v>30</v>
      </c>
      <c r="HI496">
        <v>25.9546</v>
      </c>
      <c r="HJ496">
        <v>25.9185</v>
      </c>
      <c r="HK496">
        <v>60.4052</v>
      </c>
      <c r="HL496">
        <v>26.538</v>
      </c>
      <c r="HM496">
        <v>11.5577</v>
      </c>
      <c r="HN496">
        <v>14.6807</v>
      </c>
      <c r="HO496">
        <v>1603.65</v>
      </c>
      <c r="HP496">
        <v>8.97167</v>
      </c>
      <c r="HQ496">
        <v>101.144</v>
      </c>
      <c r="HR496">
        <v>101.056</v>
      </c>
    </row>
    <row r="497" spans="1:226">
      <c r="A497">
        <v>481</v>
      </c>
      <c r="B497">
        <v>1679435306.6</v>
      </c>
      <c r="C497">
        <v>13393.5</v>
      </c>
      <c r="D497" t="s">
        <v>1323</v>
      </c>
      <c r="E497" t="s">
        <v>1324</v>
      </c>
      <c r="F497">
        <v>5</v>
      </c>
      <c r="G497" t="s">
        <v>1132</v>
      </c>
      <c r="H497" t="s">
        <v>354</v>
      </c>
      <c r="I497">
        <v>1679435298.849999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430.257895859137</v>
      </c>
      <c r="AK497">
        <v>426.9156424242424</v>
      </c>
      <c r="AL497">
        <v>0.0004164223441285416</v>
      </c>
      <c r="AM497">
        <v>64.8747271085409</v>
      </c>
      <c r="AN497">
        <f>(AP497 - AO497 + BO497*1E3/(8.314*(BQ497+273.15)) * AR497/BN497 * AQ497) * BN497/(100*BB497) * 1000/(1000 - AP497)</f>
        <v>0</v>
      </c>
      <c r="AO497">
        <v>23.75306495691092</v>
      </c>
      <c r="AP497">
        <v>24.25256483516486</v>
      </c>
      <c r="AQ497">
        <v>-6.24341975390021E-06</v>
      </c>
      <c r="AR497">
        <v>95.18165394641026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2.18</v>
      </c>
      <c r="BC497">
        <v>0.5</v>
      </c>
      <c r="BD497" t="s">
        <v>355</v>
      </c>
      <c r="BE497">
        <v>2</v>
      </c>
      <c r="BF497" t="b">
        <v>1</v>
      </c>
      <c r="BG497">
        <v>1679435298.849999</v>
      </c>
      <c r="BH497">
        <v>416.5559333333333</v>
      </c>
      <c r="BI497">
        <v>420.0172</v>
      </c>
      <c r="BJ497">
        <v>24.25100333333333</v>
      </c>
      <c r="BK497">
        <v>23.75564333333334</v>
      </c>
      <c r="BL497">
        <v>419.6799666666667</v>
      </c>
      <c r="BM497">
        <v>24.34731666666667</v>
      </c>
      <c r="BN497">
        <v>500.0554333333334</v>
      </c>
      <c r="BO497">
        <v>89.75296999999998</v>
      </c>
      <c r="BP497">
        <v>0.09999067</v>
      </c>
      <c r="BQ497">
        <v>27.18896666666667</v>
      </c>
      <c r="BR497">
        <v>27.49028</v>
      </c>
      <c r="BS497">
        <v>999.9000000000002</v>
      </c>
      <c r="BT497">
        <v>0</v>
      </c>
      <c r="BU497">
        <v>0</v>
      </c>
      <c r="BV497">
        <v>10007.47533333333</v>
      </c>
      <c r="BW497">
        <v>0</v>
      </c>
      <c r="BX497">
        <v>14.59121666666666</v>
      </c>
      <c r="BY497">
        <v>-3.461298</v>
      </c>
      <c r="BZ497">
        <v>426.9088333333333</v>
      </c>
      <c r="CA497">
        <v>430.2378</v>
      </c>
      <c r="CB497">
        <v>0.4953780666666667</v>
      </c>
      <c r="CC497">
        <v>420.0172</v>
      </c>
      <c r="CD497">
        <v>23.75564333333334</v>
      </c>
      <c r="CE497">
        <v>2.176599333333334</v>
      </c>
      <c r="CF497">
        <v>2.132138666666667</v>
      </c>
      <c r="CG497">
        <v>18.79111</v>
      </c>
      <c r="CH497">
        <v>18.46133666666666</v>
      </c>
      <c r="CI497">
        <v>2000.031666666666</v>
      </c>
      <c r="CJ497">
        <v>0.9799983999999999</v>
      </c>
      <c r="CK497">
        <v>0.02000180000000001</v>
      </c>
      <c r="CL497">
        <v>0</v>
      </c>
      <c r="CM497">
        <v>2.279706666666667</v>
      </c>
      <c r="CN497">
        <v>0</v>
      </c>
      <c r="CO497">
        <v>3603.659333333334</v>
      </c>
      <c r="CP497">
        <v>16749.71666666667</v>
      </c>
      <c r="CQ497">
        <v>38.11659999999999</v>
      </c>
      <c r="CR497">
        <v>38.93286666666666</v>
      </c>
      <c r="CS497">
        <v>38.2748</v>
      </c>
      <c r="CT497">
        <v>37.92046666666667</v>
      </c>
      <c r="CU497">
        <v>37.36659999999999</v>
      </c>
      <c r="CV497">
        <v>1960.031666666666</v>
      </c>
      <c r="CW497">
        <v>40</v>
      </c>
      <c r="CX497">
        <v>0</v>
      </c>
      <c r="CY497">
        <v>1679435313.9</v>
      </c>
      <c r="CZ497">
        <v>0</v>
      </c>
      <c r="DA497">
        <v>0</v>
      </c>
      <c r="DB497" t="s">
        <v>356</v>
      </c>
      <c r="DC497">
        <v>1678823626.5</v>
      </c>
      <c r="DD497">
        <v>1678823640.5</v>
      </c>
      <c r="DE497">
        <v>0</v>
      </c>
      <c r="DF497">
        <v>1.239</v>
      </c>
      <c r="DG497">
        <v>0.006</v>
      </c>
      <c r="DH497">
        <v>-2.298</v>
      </c>
      <c r="DI497">
        <v>-0.146</v>
      </c>
      <c r="DJ497">
        <v>420</v>
      </c>
      <c r="DK497">
        <v>21</v>
      </c>
      <c r="DL497">
        <v>0.57</v>
      </c>
      <c r="DM497">
        <v>0.05</v>
      </c>
      <c r="DN497">
        <v>-3.44833243902439</v>
      </c>
      <c r="DO497">
        <v>-0.3177886411149865</v>
      </c>
      <c r="DP497">
        <v>0.04125917144341973</v>
      </c>
      <c r="DQ497">
        <v>0</v>
      </c>
      <c r="DR497">
        <v>0.491766780487805</v>
      </c>
      <c r="DS497">
        <v>0.06202528222996594</v>
      </c>
      <c r="DT497">
        <v>0.006192261246270081</v>
      </c>
      <c r="DU497">
        <v>1</v>
      </c>
      <c r="DV497">
        <v>1</v>
      </c>
      <c r="DW497">
        <v>2</v>
      </c>
      <c r="DX497" t="s">
        <v>357</v>
      </c>
      <c r="DY497">
        <v>2.98313</v>
      </c>
      <c r="DZ497">
        <v>2.7154</v>
      </c>
      <c r="EA497">
        <v>0.0937535</v>
      </c>
      <c r="EB497">
        <v>0.09291389999999999</v>
      </c>
      <c r="EC497">
        <v>0.107581</v>
      </c>
      <c r="ED497">
        <v>0.103959</v>
      </c>
      <c r="EE497">
        <v>28816</v>
      </c>
      <c r="EF497">
        <v>28941.7</v>
      </c>
      <c r="EG497">
        <v>29551.2</v>
      </c>
      <c r="EH497">
        <v>29506.8</v>
      </c>
      <c r="EI497">
        <v>34931.7</v>
      </c>
      <c r="EJ497">
        <v>35136.1</v>
      </c>
      <c r="EK497">
        <v>41626.9</v>
      </c>
      <c r="EL497">
        <v>42045.5</v>
      </c>
      <c r="EM497">
        <v>1.97477</v>
      </c>
      <c r="EN497">
        <v>1.89907</v>
      </c>
      <c r="EO497">
        <v>0.0875518</v>
      </c>
      <c r="EP497">
        <v>0</v>
      </c>
      <c r="EQ497">
        <v>26.0549</v>
      </c>
      <c r="ER497">
        <v>999.9</v>
      </c>
      <c r="ES497">
        <v>56.3</v>
      </c>
      <c r="ET497">
        <v>30.4</v>
      </c>
      <c r="EU497">
        <v>27.3455</v>
      </c>
      <c r="EV497">
        <v>62.7423</v>
      </c>
      <c r="EW497">
        <v>32.3157</v>
      </c>
      <c r="EX497">
        <v>1</v>
      </c>
      <c r="EY497">
        <v>-0.08757620000000001</v>
      </c>
      <c r="EZ497">
        <v>0.175</v>
      </c>
      <c r="FA497">
        <v>20.3421</v>
      </c>
      <c r="FB497">
        <v>5.22358</v>
      </c>
      <c r="FC497">
        <v>12.0099</v>
      </c>
      <c r="FD497">
        <v>4.99075</v>
      </c>
      <c r="FE497">
        <v>3.28933</v>
      </c>
      <c r="FF497">
        <v>9999</v>
      </c>
      <c r="FG497">
        <v>9999</v>
      </c>
      <c r="FH497">
        <v>9999</v>
      </c>
      <c r="FI497">
        <v>999.9</v>
      </c>
      <c r="FJ497">
        <v>1.86738</v>
      </c>
      <c r="FK497">
        <v>1.86644</v>
      </c>
      <c r="FL497">
        <v>1.86598</v>
      </c>
      <c r="FM497">
        <v>1.86584</v>
      </c>
      <c r="FN497">
        <v>1.86768</v>
      </c>
      <c r="FO497">
        <v>1.87013</v>
      </c>
      <c r="FP497">
        <v>1.86888</v>
      </c>
      <c r="FQ497">
        <v>1.87027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-3.124</v>
      </c>
      <c r="GF497">
        <v>-0.0963</v>
      </c>
      <c r="GG497">
        <v>-1.841240210434717</v>
      </c>
      <c r="GH497">
        <v>-0.003310856085068561</v>
      </c>
      <c r="GI497">
        <v>6.863268723063948E-07</v>
      </c>
      <c r="GJ497">
        <v>-1.919107141366201E-10</v>
      </c>
      <c r="GK497">
        <v>-0.1688837207721138</v>
      </c>
      <c r="GL497">
        <v>-0.01731051475613908</v>
      </c>
      <c r="GM497">
        <v>0.001423790055903263</v>
      </c>
      <c r="GN497">
        <v>-2.424810517790065E-05</v>
      </c>
      <c r="GO497">
        <v>3</v>
      </c>
      <c r="GP497">
        <v>2318</v>
      </c>
      <c r="GQ497">
        <v>1</v>
      </c>
      <c r="GR497">
        <v>25</v>
      </c>
      <c r="GS497">
        <v>10194.7</v>
      </c>
      <c r="GT497">
        <v>10194.4</v>
      </c>
      <c r="GU497">
        <v>1.0498</v>
      </c>
      <c r="GV497">
        <v>2.21924</v>
      </c>
      <c r="GW497">
        <v>1.39648</v>
      </c>
      <c r="GX497">
        <v>2.34985</v>
      </c>
      <c r="GY497">
        <v>1.49536</v>
      </c>
      <c r="GZ497">
        <v>2.48413</v>
      </c>
      <c r="HA497">
        <v>35.5218</v>
      </c>
      <c r="HB497">
        <v>24.0875</v>
      </c>
      <c r="HC497">
        <v>18</v>
      </c>
      <c r="HD497">
        <v>528.926</v>
      </c>
      <c r="HE497">
        <v>436.611</v>
      </c>
      <c r="HF497">
        <v>25.1866</v>
      </c>
      <c r="HG497">
        <v>26.3676</v>
      </c>
      <c r="HH497">
        <v>30.0002</v>
      </c>
      <c r="HI497">
        <v>26.3373</v>
      </c>
      <c r="HJ497">
        <v>26.282</v>
      </c>
      <c r="HK497">
        <v>21.0338</v>
      </c>
      <c r="HL497">
        <v>20.6931</v>
      </c>
      <c r="HM497">
        <v>100</v>
      </c>
      <c r="HN497">
        <v>25.1841</v>
      </c>
      <c r="HO497">
        <v>413.339</v>
      </c>
      <c r="HP497">
        <v>23.8032</v>
      </c>
      <c r="HQ497">
        <v>101.058</v>
      </c>
      <c r="HR497">
        <v>100.981</v>
      </c>
    </row>
    <row r="498" spans="1:226">
      <c r="A498">
        <v>482</v>
      </c>
      <c r="B498">
        <v>1679435311.6</v>
      </c>
      <c r="C498">
        <v>13398.5</v>
      </c>
      <c r="D498" t="s">
        <v>1325</v>
      </c>
      <c r="E498" t="s">
        <v>1326</v>
      </c>
      <c r="F498">
        <v>5</v>
      </c>
      <c r="G498" t="s">
        <v>1132</v>
      </c>
      <c r="H498" t="s">
        <v>354</v>
      </c>
      <c r="I498">
        <v>1679435303.755172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430.1958728939351</v>
      </c>
      <c r="AK498">
        <v>426.8708424242424</v>
      </c>
      <c r="AL498">
        <v>-0.0006758438204679533</v>
      </c>
      <c r="AM498">
        <v>64.8747271085409</v>
      </c>
      <c r="AN498">
        <f>(AP498 - AO498 + BO498*1E3/(8.314*(BQ498+273.15)) * AR498/BN498 * AQ498) * BN498/(100*BB498) * 1000/(1000 - AP498)</f>
        <v>0</v>
      </c>
      <c r="AO498">
        <v>23.75155355170662</v>
      </c>
      <c r="AP498">
        <v>24.25098681318682</v>
      </c>
      <c r="AQ498">
        <v>1.926110725839394E-06</v>
      </c>
      <c r="AR498">
        <v>95.18165394641026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2.18</v>
      </c>
      <c r="BC498">
        <v>0.5</v>
      </c>
      <c r="BD498" t="s">
        <v>355</v>
      </c>
      <c r="BE498">
        <v>2</v>
      </c>
      <c r="BF498" t="b">
        <v>1</v>
      </c>
      <c r="BG498">
        <v>1679435303.755172</v>
      </c>
      <c r="BH498">
        <v>416.5451034482759</v>
      </c>
      <c r="BI498">
        <v>419.8973793103449</v>
      </c>
      <c r="BJ498">
        <v>24.2521</v>
      </c>
      <c r="BK498">
        <v>23.75359310344827</v>
      </c>
      <c r="BL498">
        <v>419.6691379310345</v>
      </c>
      <c r="BM498">
        <v>24.3484</v>
      </c>
      <c r="BN498">
        <v>500.0425862068965</v>
      </c>
      <c r="BO498">
        <v>89.75440689655173</v>
      </c>
      <c r="BP498">
        <v>0.09991511034482757</v>
      </c>
      <c r="BQ498">
        <v>27.18972068965518</v>
      </c>
      <c r="BR498">
        <v>27.49246896551724</v>
      </c>
      <c r="BS498">
        <v>999.9000000000002</v>
      </c>
      <c r="BT498">
        <v>0</v>
      </c>
      <c r="BU498">
        <v>0</v>
      </c>
      <c r="BV498">
        <v>10005.92206896552</v>
      </c>
      <c r="BW498">
        <v>0</v>
      </c>
      <c r="BX498">
        <v>14.59853103448275</v>
      </c>
      <c r="BY498">
        <v>-3.352310689655173</v>
      </c>
      <c r="BZ498">
        <v>426.8982413793104</v>
      </c>
      <c r="CA498">
        <v>430.1142068965517</v>
      </c>
      <c r="CB498">
        <v>0.498508275862069</v>
      </c>
      <c r="CC498">
        <v>419.8973793103449</v>
      </c>
      <c r="CD498">
        <v>23.75359310344827</v>
      </c>
      <c r="CE498">
        <v>2.176731724137931</v>
      </c>
      <c r="CF498">
        <v>2.131989655172414</v>
      </c>
      <c r="CG498">
        <v>18.79207931034482</v>
      </c>
      <c r="CH498">
        <v>18.46021379310345</v>
      </c>
      <c r="CI498">
        <v>2000.02724137931</v>
      </c>
      <c r="CJ498">
        <v>0.9799981724137932</v>
      </c>
      <c r="CK498">
        <v>0.0200020275862069</v>
      </c>
      <c r="CL498">
        <v>0</v>
      </c>
      <c r="CM498">
        <v>2.259689655172414</v>
      </c>
      <c r="CN498">
        <v>0</v>
      </c>
      <c r="CO498">
        <v>3603.680689655172</v>
      </c>
      <c r="CP498">
        <v>16749.67931034483</v>
      </c>
      <c r="CQ498">
        <v>38.09675862068965</v>
      </c>
      <c r="CR498">
        <v>38.91562068965517</v>
      </c>
      <c r="CS498">
        <v>38.25427586206897</v>
      </c>
      <c r="CT498">
        <v>37.90065517241379</v>
      </c>
      <c r="CU498">
        <v>37.35544827586206</v>
      </c>
      <c r="CV498">
        <v>1960.026551724138</v>
      </c>
      <c r="CW498">
        <v>40.00103448275862</v>
      </c>
      <c r="CX498">
        <v>0</v>
      </c>
      <c r="CY498">
        <v>1679435318.7</v>
      </c>
      <c r="CZ498">
        <v>0</v>
      </c>
      <c r="DA498">
        <v>0</v>
      </c>
      <c r="DB498" t="s">
        <v>356</v>
      </c>
      <c r="DC498">
        <v>1678823626.5</v>
      </c>
      <c r="DD498">
        <v>1678823640.5</v>
      </c>
      <c r="DE498">
        <v>0</v>
      </c>
      <c r="DF498">
        <v>1.239</v>
      </c>
      <c r="DG498">
        <v>0.006</v>
      </c>
      <c r="DH498">
        <v>-2.298</v>
      </c>
      <c r="DI498">
        <v>-0.146</v>
      </c>
      <c r="DJ498">
        <v>420</v>
      </c>
      <c r="DK498">
        <v>21</v>
      </c>
      <c r="DL498">
        <v>0.57</v>
      </c>
      <c r="DM498">
        <v>0.05</v>
      </c>
      <c r="DN498">
        <v>-3.411174634146342</v>
      </c>
      <c r="DO498">
        <v>0.6635326829268335</v>
      </c>
      <c r="DP498">
        <v>0.1815072854023619</v>
      </c>
      <c r="DQ498">
        <v>0</v>
      </c>
      <c r="DR498">
        <v>0.4961308292682927</v>
      </c>
      <c r="DS498">
        <v>0.0427558536585362</v>
      </c>
      <c r="DT498">
        <v>0.004369830966772945</v>
      </c>
      <c r="DU498">
        <v>1</v>
      </c>
      <c r="DV498">
        <v>1</v>
      </c>
      <c r="DW498">
        <v>2</v>
      </c>
      <c r="DX498" t="s">
        <v>357</v>
      </c>
      <c r="DY498">
        <v>2.98333</v>
      </c>
      <c r="DZ498">
        <v>2.71538</v>
      </c>
      <c r="EA498">
        <v>0.09373040000000001</v>
      </c>
      <c r="EB498">
        <v>0.09252630000000001</v>
      </c>
      <c r="EC498">
        <v>0.107576</v>
      </c>
      <c r="ED498">
        <v>0.103951</v>
      </c>
      <c r="EE498">
        <v>28816.3</v>
      </c>
      <c r="EF498">
        <v>28954.2</v>
      </c>
      <c r="EG498">
        <v>29550.7</v>
      </c>
      <c r="EH498">
        <v>29506.8</v>
      </c>
      <c r="EI498">
        <v>34931.3</v>
      </c>
      <c r="EJ498">
        <v>35136.6</v>
      </c>
      <c r="EK498">
        <v>41626.2</v>
      </c>
      <c r="EL498">
        <v>42045.8</v>
      </c>
      <c r="EM498">
        <v>1.97475</v>
      </c>
      <c r="EN498">
        <v>1.8988</v>
      </c>
      <c r="EO498">
        <v>0.0879988</v>
      </c>
      <c r="EP498">
        <v>0</v>
      </c>
      <c r="EQ498">
        <v>26.056</v>
      </c>
      <c r="ER498">
        <v>999.9</v>
      </c>
      <c r="ES498">
        <v>56.3</v>
      </c>
      <c r="ET498">
        <v>30.4</v>
      </c>
      <c r="EU498">
        <v>27.344</v>
      </c>
      <c r="EV498">
        <v>62.8423</v>
      </c>
      <c r="EW498">
        <v>32.3357</v>
      </c>
      <c r="EX498">
        <v>1</v>
      </c>
      <c r="EY498">
        <v>-0.0874568</v>
      </c>
      <c r="EZ498">
        <v>0.182582</v>
      </c>
      <c r="FA498">
        <v>20.3416</v>
      </c>
      <c r="FB498">
        <v>5.21879</v>
      </c>
      <c r="FC498">
        <v>12.0099</v>
      </c>
      <c r="FD498">
        <v>4.9895</v>
      </c>
      <c r="FE498">
        <v>3.28865</v>
      </c>
      <c r="FF498">
        <v>9999</v>
      </c>
      <c r="FG498">
        <v>9999</v>
      </c>
      <c r="FH498">
        <v>9999</v>
      </c>
      <c r="FI498">
        <v>999.9</v>
      </c>
      <c r="FJ498">
        <v>1.86737</v>
      </c>
      <c r="FK498">
        <v>1.86645</v>
      </c>
      <c r="FL498">
        <v>1.86598</v>
      </c>
      <c r="FM498">
        <v>1.86584</v>
      </c>
      <c r="FN498">
        <v>1.86768</v>
      </c>
      <c r="FO498">
        <v>1.87015</v>
      </c>
      <c r="FP498">
        <v>1.86887</v>
      </c>
      <c r="FQ498">
        <v>1.87026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-3.123</v>
      </c>
      <c r="GF498">
        <v>-0.0964</v>
      </c>
      <c r="GG498">
        <v>-1.841240210434717</v>
      </c>
      <c r="GH498">
        <v>-0.003310856085068561</v>
      </c>
      <c r="GI498">
        <v>6.863268723063948E-07</v>
      </c>
      <c r="GJ498">
        <v>-1.919107141366201E-10</v>
      </c>
      <c r="GK498">
        <v>-0.1688837207721138</v>
      </c>
      <c r="GL498">
        <v>-0.01731051475613908</v>
      </c>
      <c r="GM498">
        <v>0.001423790055903263</v>
      </c>
      <c r="GN498">
        <v>-2.424810517790065E-05</v>
      </c>
      <c r="GO498">
        <v>3</v>
      </c>
      <c r="GP498">
        <v>2318</v>
      </c>
      <c r="GQ498">
        <v>1</v>
      </c>
      <c r="GR498">
        <v>25</v>
      </c>
      <c r="GS498">
        <v>10194.8</v>
      </c>
      <c r="GT498">
        <v>10194.5</v>
      </c>
      <c r="GU498">
        <v>1.02661</v>
      </c>
      <c r="GV498">
        <v>2.21802</v>
      </c>
      <c r="GW498">
        <v>1.39648</v>
      </c>
      <c r="GX498">
        <v>2.34863</v>
      </c>
      <c r="GY498">
        <v>1.49536</v>
      </c>
      <c r="GZ498">
        <v>2.50732</v>
      </c>
      <c r="HA498">
        <v>35.5218</v>
      </c>
      <c r="HB498">
        <v>24.0875</v>
      </c>
      <c r="HC498">
        <v>18</v>
      </c>
      <c r="HD498">
        <v>528.921</v>
      </c>
      <c r="HE498">
        <v>436.45</v>
      </c>
      <c r="HF498">
        <v>25.1907</v>
      </c>
      <c r="HG498">
        <v>26.3686</v>
      </c>
      <c r="HH498">
        <v>30.0002</v>
      </c>
      <c r="HI498">
        <v>26.3385</v>
      </c>
      <c r="HJ498">
        <v>26.2826</v>
      </c>
      <c r="HK498">
        <v>20.5054</v>
      </c>
      <c r="HL498">
        <v>20.6931</v>
      </c>
      <c r="HM498">
        <v>100</v>
      </c>
      <c r="HN498">
        <v>25.1888</v>
      </c>
      <c r="HO498">
        <v>399.965</v>
      </c>
      <c r="HP498">
        <v>23.8032</v>
      </c>
      <c r="HQ498">
        <v>101.056</v>
      </c>
      <c r="HR498">
        <v>100.982</v>
      </c>
    </row>
    <row r="499" spans="1:226">
      <c r="A499">
        <v>483</v>
      </c>
      <c r="B499">
        <v>1679435316.6</v>
      </c>
      <c r="C499">
        <v>13403.5</v>
      </c>
      <c r="D499" t="s">
        <v>1327</v>
      </c>
      <c r="E499" t="s">
        <v>1328</v>
      </c>
      <c r="F499">
        <v>5</v>
      </c>
      <c r="G499" t="s">
        <v>1132</v>
      </c>
      <c r="H499" t="s">
        <v>354</v>
      </c>
      <c r="I499">
        <v>1679435308.832142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422.8949807506058</v>
      </c>
      <c r="AK499">
        <v>423.6789151515151</v>
      </c>
      <c r="AL499">
        <v>-0.8270937476933602</v>
      </c>
      <c r="AM499">
        <v>64.8747271085409</v>
      </c>
      <c r="AN499">
        <f>(AP499 - AO499 + BO499*1E3/(8.314*(BQ499+273.15)) * AR499/BN499 * AQ499) * BN499/(100*BB499) * 1000/(1000 - AP499)</f>
        <v>0</v>
      </c>
      <c r="AO499">
        <v>23.74824289942218</v>
      </c>
      <c r="AP499">
        <v>24.24745934065935</v>
      </c>
      <c r="AQ499">
        <v>-1.075365425053344E-05</v>
      </c>
      <c r="AR499">
        <v>95.18165394641026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2.18</v>
      </c>
      <c r="BC499">
        <v>0.5</v>
      </c>
      <c r="BD499" t="s">
        <v>355</v>
      </c>
      <c r="BE499">
        <v>2</v>
      </c>
      <c r="BF499" t="b">
        <v>1</v>
      </c>
      <c r="BG499">
        <v>1679435308.832142</v>
      </c>
      <c r="BH499">
        <v>416.1015714285714</v>
      </c>
      <c r="BI499">
        <v>417.3173571428571</v>
      </c>
      <c r="BJ499">
        <v>24.25088214285714</v>
      </c>
      <c r="BK499">
        <v>23.75050357142857</v>
      </c>
      <c r="BL499">
        <v>419.2243928571428</v>
      </c>
      <c r="BM499">
        <v>24.34718571428572</v>
      </c>
      <c r="BN499">
        <v>500.0345357142857</v>
      </c>
      <c r="BO499">
        <v>89.75443571428571</v>
      </c>
      <c r="BP499">
        <v>0.09989261071428571</v>
      </c>
      <c r="BQ499">
        <v>27.19008571428572</v>
      </c>
      <c r="BR499">
        <v>27.49253571428571</v>
      </c>
      <c r="BS499">
        <v>999.9000000000002</v>
      </c>
      <c r="BT499">
        <v>0</v>
      </c>
      <c r="BU499">
        <v>0</v>
      </c>
      <c r="BV499">
        <v>10002.7625</v>
      </c>
      <c r="BW499">
        <v>0</v>
      </c>
      <c r="BX499">
        <v>14.61334285714285</v>
      </c>
      <c r="BY499">
        <v>-1.215773928571429</v>
      </c>
      <c r="BZ499">
        <v>426.4431428571428</v>
      </c>
      <c r="CA499">
        <v>427.4701071428572</v>
      </c>
      <c r="CB499">
        <v>0.5003702142857143</v>
      </c>
      <c r="CC499">
        <v>417.3173571428571</v>
      </c>
      <c r="CD499">
        <v>23.75050357142857</v>
      </c>
      <c r="CE499">
        <v>2.176623928571428</v>
      </c>
      <c r="CF499">
        <v>2.131713214285714</v>
      </c>
      <c r="CG499">
        <v>18.79128571428572</v>
      </c>
      <c r="CH499">
        <v>18.45814642857143</v>
      </c>
      <c r="CI499">
        <v>2000.0025</v>
      </c>
      <c r="CJ499">
        <v>0.9799974999999999</v>
      </c>
      <c r="CK499">
        <v>0.02000270000000001</v>
      </c>
      <c r="CL499">
        <v>0</v>
      </c>
      <c r="CM499">
        <v>2.271821428571429</v>
      </c>
      <c r="CN499">
        <v>0</v>
      </c>
      <c r="CO499">
        <v>3604.165714285714</v>
      </c>
      <c r="CP499">
        <v>16749.47142857143</v>
      </c>
      <c r="CQ499">
        <v>38.07549999999999</v>
      </c>
      <c r="CR499">
        <v>38.89492857142857</v>
      </c>
      <c r="CS499">
        <v>38.24325</v>
      </c>
      <c r="CT499">
        <v>37.87942857142857</v>
      </c>
      <c r="CU499">
        <v>37.3345</v>
      </c>
      <c r="CV499">
        <v>1959.998571428572</v>
      </c>
      <c r="CW499">
        <v>40.00428571428571</v>
      </c>
      <c r="CX499">
        <v>0</v>
      </c>
      <c r="CY499">
        <v>1679435324.1</v>
      </c>
      <c r="CZ499">
        <v>0</v>
      </c>
      <c r="DA499">
        <v>0</v>
      </c>
      <c r="DB499" t="s">
        <v>356</v>
      </c>
      <c r="DC499">
        <v>1678823626.5</v>
      </c>
      <c r="DD499">
        <v>1678823640.5</v>
      </c>
      <c r="DE499">
        <v>0</v>
      </c>
      <c r="DF499">
        <v>1.239</v>
      </c>
      <c r="DG499">
        <v>0.006</v>
      </c>
      <c r="DH499">
        <v>-2.298</v>
      </c>
      <c r="DI499">
        <v>-0.146</v>
      </c>
      <c r="DJ499">
        <v>420</v>
      </c>
      <c r="DK499">
        <v>21</v>
      </c>
      <c r="DL499">
        <v>0.57</v>
      </c>
      <c r="DM499">
        <v>0.05</v>
      </c>
      <c r="DN499">
        <v>-1.83665025</v>
      </c>
      <c r="DO499">
        <v>23.2774734258912</v>
      </c>
      <c r="DP499">
        <v>2.948886349239978</v>
      </c>
      <c r="DQ499">
        <v>0</v>
      </c>
      <c r="DR499">
        <v>0.49918245</v>
      </c>
      <c r="DS499">
        <v>0.02162791744840455</v>
      </c>
      <c r="DT499">
        <v>0.002462604403370547</v>
      </c>
      <c r="DU499">
        <v>1</v>
      </c>
      <c r="DV499">
        <v>1</v>
      </c>
      <c r="DW499">
        <v>2</v>
      </c>
      <c r="DX499" t="s">
        <v>357</v>
      </c>
      <c r="DY499">
        <v>2.98347</v>
      </c>
      <c r="DZ499">
        <v>2.71571</v>
      </c>
      <c r="EA499">
        <v>0.0931017</v>
      </c>
      <c r="EB499">
        <v>0.0903948</v>
      </c>
      <c r="EC499">
        <v>0.107566</v>
      </c>
      <c r="ED499">
        <v>0.103944</v>
      </c>
      <c r="EE499">
        <v>28836.1</v>
      </c>
      <c r="EF499">
        <v>29021.9</v>
      </c>
      <c r="EG499">
        <v>29550.5</v>
      </c>
      <c r="EH499">
        <v>29506.5</v>
      </c>
      <c r="EI499">
        <v>34931.6</v>
      </c>
      <c r="EJ499">
        <v>35136.5</v>
      </c>
      <c r="EK499">
        <v>41626.1</v>
      </c>
      <c r="EL499">
        <v>42045.3</v>
      </c>
      <c r="EM499">
        <v>1.97488</v>
      </c>
      <c r="EN499">
        <v>1.89883</v>
      </c>
      <c r="EO499">
        <v>0.087738</v>
      </c>
      <c r="EP499">
        <v>0</v>
      </c>
      <c r="EQ499">
        <v>26.0571</v>
      </c>
      <c r="ER499">
        <v>999.9</v>
      </c>
      <c r="ES499">
        <v>56.3</v>
      </c>
      <c r="ET499">
        <v>30.4</v>
      </c>
      <c r="EU499">
        <v>27.3453</v>
      </c>
      <c r="EV499">
        <v>62.6723</v>
      </c>
      <c r="EW499">
        <v>32.3958</v>
      </c>
      <c r="EX499">
        <v>1</v>
      </c>
      <c r="EY499">
        <v>-0.0872942</v>
      </c>
      <c r="EZ499">
        <v>0.18296</v>
      </c>
      <c r="FA499">
        <v>20.3417</v>
      </c>
      <c r="FB499">
        <v>5.21939</v>
      </c>
      <c r="FC499">
        <v>12.0099</v>
      </c>
      <c r="FD499">
        <v>4.98975</v>
      </c>
      <c r="FE499">
        <v>3.28865</v>
      </c>
      <c r="FF499">
        <v>9999</v>
      </c>
      <c r="FG499">
        <v>9999</v>
      </c>
      <c r="FH499">
        <v>9999</v>
      </c>
      <c r="FI499">
        <v>999.9</v>
      </c>
      <c r="FJ499">
        <v>1.86738</v>
      </c>
      <c r="FK499">
        <v>1.86645</v>
      </c>
      <c r="FL499">
        <v>1.86599</v>
      </c>
      <c r="FM499">
        <v>1.86584</v>
      </c>
      <c r="FN499">
        <v>1.86768</v>
      </c>
      <c r="FO499">
        <v>1.87013</v>
      </c>
      <c r="FP499">
        <v>1.86886</v>
      </c>
      <c r="FQ499">
        <v>1.87027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-3.113</v>
      </c>
      <c r="GF499">
        <v>-0.0964</v>
      </c>
      <c r="GG499">
        <v>-1.841240210434717</v>
      </c>
      <c r="GH499">
        <v>-0.003310856085068561</v>
      </c>
      <c r="GI499">
        <v>6.863268723063948E-07</v>
      </c>
      <c r="GJ499">
        <v>-1.919107141366201E-10</v>
      </c>
      <c r="GK499">
        <v>-0.1688837207721138</v>
      </c>
      <c r="GL499">
        <v>-0.01731051475613908</v>
      </c>
      <c r="GM499">
        <v>0.001423790055903263</v>
      </c>
      <c r="GN499">
        <v>-2.424810517790065E-05</v>
      </c>
      <c r="GO499">
        <v>3</v>
      </c>
      <c r="GP499">
        <v>2318</v>
      </c>
      <c r="GQ499">
        <v>1</v>
      </c>
      <c r="GR499">
        <v>25</v>
      </c>
      <c r="GS499">
        <v>10194.8</v>
      </c>
      <c r="GT499">
        <v>10194.6</v>
      </c>
      <c r="GU499">
        <v>0.996094</v>
      </c>
      <c r="GV499">
        <v>2.23022</v>
      </c>
      <c r="GW499">
        <v>1.39648</v>
      </c>
      <c r="GX499">
        <v>2.34985</v>
      </c>
      <c r="GY499">
        <v>1.49536</v>
      </c>
      <c r="GZ499">
        <v>2.44263</v>
      </c>
      <c r="HA499">
        <v>35.5218</v>
      </c>
      <c r="HB499">
        <v>24.0787</v>
      </c>
      <c r="HC499">
        <v>18</v>
      </c>
      <c r="HD499">
        <v>529.013</v>
      </c>
      <c r="HE499">
        <v>436.482</v>
      </c>
      <c r="HF499">
        <v>25.1944</v>
      </c>
      <c r="HG499">
        <v>26.3704</v>
      </c>
      <c r="HH499">
        <v>30.0003</v>
      </c>
      <c r="HI499">
        <v>26.3395</v>
      </c>
      <c r="HJ499">
        <v>26.2848</v>
      </c>
      <c r="HK499">
        <v>19.9148</v>
      </c>
      <c r="HL499">
        <v>20.6931</v>
      </c>
      <c r="HM499">
        <v>100</v>
      </c>
      <c r="HN499">
        <v>25.1937</v>
      </c>
      <c r="HO499">
        <v>379.875</v>
      </c>
      <c r="HP499">
        <v>23.8032</v>
      </c>
      <c r="HQ499">
        <v>101.056</v>
      </c>
      <c r="HR499">
        <v>100.981</v>
      </c>
    </row>
    <row r="500" spans="1:226">
      <c r="A500">
        <v>484</v>
      </c>
      <c r="B500">
        <v>1679435321.6</v>
      </c>
      <c r="C500">
        <v>13408.5</v>
      </c>
      <c r="D500" t="s">
        <v>1329</v>
      </c>
      <c r="E500" t="s">
        <v>1330</v>
      </c>
      <c r="F500">
        <v>5</v>
      </c>
      <c r="G500" t="s">
        <v>1132</v>
      </c>
      <c r="H500" t="s">
        <v>354</v>
      </c>
      <c r="I500">
        <v>1679435314.1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407.9152538785182</v>
      </c>
      <c r="AK500">
        <v>414.4673515151514</v>
      </c>
      <c r="AL500">
        <v>-2.024417635309989</v>
      </c>
      <c r="AM500">
        <v>64.8747271085409</v>
      </c>
      <c r="AN500">
        <f>(AP500 - AO500 + BO500*1E3/(8.314*(BQ500+273.15)) * AR500/BN500 * AQ500) * BN500/(100*BB500) * 1000/(1000 - AP500)</f>
        <v>0</v>
      </c>
      <c r="AO500">
        <v>23.74724620930693</v>
      </c>
      <c r="AP500">
        <v>24.24837252747254</v>
      </c>
      <c r="AQ500">
        <v>-5.659199928601742E-06</v>
      </c>
      <c r="AR500">
        <v>95.18165394641026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2.18</v>
      </c>
      <c r="BC500">
        <v>0.5</v>
      </c>
      <c r="BD500" t="s">
        <v>355</v>
      </c>
      <c r="BE500">
        <v>2</v>
      </c>
      <c r="BF500" t="b">
        <v>1</v>
      </c>
      <c r="BG500">
        <v>1679435314.1</v>
      </c>
      <c r="BH500">
        <v>413.3931851851851</v>
      </c>
      <c r="BI500">
        <v>409.6548518518518</v>
      </c>
      <c r="BJ500">
        <v>24.24927407407408</v>
      </c>
      <c r="BK500">
        <v>23.74866666666667</v>
      </c>
      <c r="BL500">
        <v>416.5082962962963</v>
      </c>
      <c r="BM500">
        <v>24.3455962962963</v>
      </c>
      <c r="BN500">
        <v>500.0436666666667</v>
      </c>
      <c r="BO500">
        <v>89.75377777777777</v>
      </c>
      <c r="BP500">
        <v>0.0999116925925926</v>
      </c>
      <c r="BQ500">
        <v>27.1895037037037</v>
      </c>
      <c r="BR500">
        <v>27.49173703703704</v>
      </c>
      <c r="BS500">
        <v>999.9000000000001</v>
      </c>
      <c r="BT500">
        <v>0</v>
      </c>
      <c r="BU500">
        <v>0</v>
      </c>
      <c r="BV500">
        <v>10004.87555555556</v>
      </c>
      <c r="BW500">
        <v>0</v>
      </c>
      <c r="BX500">
        <v>14.614</v>
      </c>
      <c r="BY500">
        <v>3.738392222222222</v>
      </c>
      <c r="BZ500">
        <v>423.6667777777777</v>
      </c>
      <c r="CA500">
        <v>419.6203333333333</v>
      </c>
      <c r="CB500">
        <v>0.5005897037037038</v>
      </c>
      <c r="CC500">
        <v>409.6548518518518</v>
      </c>
      <c r="CD500">
        <v>23.74866666666667</v>
      </c>
      <c r="CE500">
        <v>2.176462962962963</v>
      </c>
      <c r="CF500">
        <v>2.131533333333334</v>
      </c>
      <c r="CG500">
        <v>18.7901037037037</v>
      </c>
      <c r="CH500">
        <v>18.45680370370371</v>
      </c>
      <c r="CI500">
        <v>1999.992222222222</v>
      </c>
      <c r="CJ500">
        <v>0.979997</v>
      </c>
      <c r="CK500">
        <v>0.0200032</v>
      </c>
      <c r="CL500">
        <v>0</v>
      </c>
      <c r="CM500">
        <v>2.242092592592593</v>
      </c>
      <c r="CN500">
        <v>0</v>
      </c>
      <c r="CO500">
        <v>3604.726666666666</v>
      </c>
      <c r="CP500">
        <v>16749.38518518518</v>
      </c>
      <c r="CQ500">
        <v>38.062</v>
      </c>
      <c r="CR500">
        <v>38.87729629629629</v>
      </c>
      <c r="CS500">
        <v>38.22199999999999</v>
      </c>
      <c r="CT500">
        <v>37.875</v>
      </c>
      <c r="CU500">
        <v>37.32133333333334</v>
      </c>
      <c r="CV500">
        <v>1959.984814814814</v>
      </c>
      <c r="CW500">
        <v>40.00777777777777</v>
      </c>
      <c r="CX500">
        <v>0</v>
      </c>
      <c r="CY500">
        <v>1679435328.9</v>
      </c>
      <c r="CZ500">
        <v>0</v>
      </c>
      <c r="DA500">
        <v>0</v>
      </c>
      <c r="DB500" t="s">
        <v>356</v>
      </c>
      <c r="DC500">
        <v>1678823626.5</v>
      </c>
      <c r="DD500">
        <v>1678823640.5</v>
      </c>
      <c r="DE500">
        <v>0</v>
      </c>
      <c r="DF500">
        <v>1.239</v>
      </c>
      <c r="DG500">
        <v>0.006</v>
      </c>
      <c r="DH500">
        <v>-2.298</v>
      </c>
      <c r="DI500">
        <v>-0.146</v>
      </c>
      <c r="DJ500">
        <v>420</v>
      </c>
      <c r="DK500">
        <v>21</v>
      </c>
      <c r="DL500">
        <v>0.57</v>
      </c>
      <c r="DM500">
        <v>0.05</v>
      </c>
      <c r="DN500">
        <v>1.724931</v>
      </c>
      <c r="DO500">
        <v>57.88874415759852</v>
      </c>
      <c r="DP500">
        <v>5.997815486536365</v>
      </c>
      <c r="DQ500">
        <v>0</v>
      </c>
      <c r="DR500">
        <v>0.5003447249999999</v>
      </c>
      <c r="DS500">
        <v>0.002880529080673679</v>
      </c>
      <c r="DT500">
        <v>0.0008879434381620299</v>
      </c>
      <c r="DU500">
        <v>1</v>
      </c>
      <c r="DV500">
        <v>1</v>
      </c>
      <c r="DW500">
        <v>2</v>
      </c>
      <c r="DX500" t="s">
        <v>357</v>
      </c>
      <c r="DY500">
        <v>2.98351</v>
      </c>
      <c r="DZ500">
        <v>2.71566</v>
      </c>
      <c r="EA500">
        <v>0.0914702</v>
      </c>
      <c r="EB500">
        <v>0.0876719</v>
      </c>
      <c r="EC500">
        <v>0.107566</v>
      </c>
      <c r="ED500">
        <v>0.103941</v>
      </c>
      <c r="EE500">
        <v>28888.4</v>
      </c>
      <c r="EF500">
        <v>29108.2</v>
      </c>
      <c r="EG500">
        <v>29550.9</v>
      </c>
      <c r="EH500">
        <v>29506</v>
      </c>
      <c r="EI500">
        <v>34932</v>
      </c>
      <c r="EJ500">
        <v>35135.9</v>
      </c>
      <c r="EK500">
        <v>41626.6</v>
      </c>
      <c r="EL500">
        <v>42044.6</v>
      </c>
      <c r="EM500">
        <v>1.97477</v>
      </c>
      <c r="EN500">
        <v>1.89865</v>
      </c>
      <c r="EO500">
        <v>0.0875108</v>
      </c>
      <c r="EP500">
        <v>0</v>
      </c>
      <c r="EQ500">
        <v>26.0592</v>
      </c>
      <c r="ER500">
        <v>999.9</v>
      </c>
      <c r="ES500">
        <v>56.3</v>
      </c>
      <c r="ET500">
        <v>30.4</v>
      </c>
      <c r="EU500">
        <v>27.3441</v>
      </c>
      <c r="EV500">
        <v>62.4123</v>
      </c>
      <c r="EW500">
        <v>32.3037</v>
      </c>
      <c r="EX500">
        <v>1</v>
      </c>
      <c r="EY500">
        <v>-0.0873222</v>
      </c>
      <c r="EZ500">
        <v>0.173156</v>
      </c>
      <c r="FA500">
        <v>20.3416</v>
      </c>
      <c r="FB500">
        <v>5.21834</v>
      </c>
      <c r="FC500">
        <v>12.0099</v>
      </c>
      <c r="FD500">
        <v>4.98925</v>
      </c>
      <c r="FE500">
        <v>3.2885</v>
      </c>
      <c r="FF500">
        <v>9999</v>
      </c>
      <c r="FG500">
        <v>9999</v>
      </c>
      <c r="FH500">
        <v>9999</v>
      </c>
      <c r="FI500">
        <v>999.9</v>
      </c>
      <c r="FJ500">
        <v>1.86737</v>
      </c>
      <c r="FK500">
        <v>1.86644</v>
      </c>
      <c r="FL500">
        <v>1.866</v>
      </c>
      <c r="FM500">
        <v>1.86584</v>
      </c>
      <c r="FN500">
        <v>1.86768</v>
      </c>
      <c r="FO500">
        <v>1.87013</v>
      </c>
      <c r="FP500">
        <v>1.86884</v>
      </c>
      <c r="FQ500">
        <v>1.87027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-3.087</v>
      </c>
      <c r="GF500">
        <v>-0.0964</v>
      </c>
      <c r="GG500">
        <v>-1.841240210434717</v>
      </c>
      <c r="GH500">
        <v>-0.003310856085068561</v>
      </c>
      <c r="GI500">
        <v>6.863268723063948E-07</v>
      </c>
      <c r="GJ500">
        <v>-1.919107141366201E-10</v>
      </c>
      <c r="GK500">
        <v>-0.1688837207721138</v>
      </c>
      <c r="GL500">
        <v>-0.01731051475613908</v>
      </c>
      <c r="GM500">
        <v>0.001423790055903263</v>
      </c>
      <c r="GN500">
        <v>-2.424810517790065E-05</v>
      </c>
      <c r="GO500">
        <v>3</v>
      </c>
      <c r="GP500">
        <v>2318</v>
      </c>
      <c r="GQ500">
        <v>1</v>
      </c>
      <c r="GR500">
        <v>25</v>
      </c>
      <c r="GS500">
        <v>10194.9</v>
      </c>
      <c r="GT500">
        <v>10194.7</v>
      </c>
      <c r="GU500">
        <v>0.961914</v>
      </c>
      <c r="GV500">
        <v>2.22168</v>
      </c>
      <c r="GW500">
        <v>1.39648</v>
      </c>
      <c r="GX500">
        <v>2.35107</v>
      </c>
      <c r="GY500">
        <v>1.49536</v>
      </c>
      <c r="GZ500">
        <v>2.56104</v>
      </c>
      <c r="HA500">
        <v>35.5218</v>
      </c>
      <c r="HB500">
        <v>24.0787</v>
      </c>
      <c r="HC500">
        <v>18</v>
      </c>
      <c r="HD500">
        <v>528.9640000000001</v>
      </c>
      <c r="HE500">
        <v>436.382</v>
      </c>
      <c r="HF500">
        <v>25.1991</v>
      </c>
      <c r="HG500">
        <v>26.3708</v>
      </c>
      <c r="HH500">
        <v>30</v>
      </c>
      <c r="HI500">
        <v>26.3413</v>
      </c>
      <c r="HJ500">
        <v>26.2854</v>
      </c>
      <c r="HK500">
        <v>19.2132</v>
      </c>
      <c r="HL500">
        <v>20.6931</v>
      </c>
      <c r="HM500">
        <v>100</v>
      </c>
      <c r="HN500">
        <v>25.2001</v>
      </c>
      <c r="HO500">
        <v>366.465</v>
      </c>
      <c r="HP500">
        <v>23.8032</v>
      </c>
      <c r="HQ500">
        <v>101.057</v>
      </c>
      <c r="HR500">
        <v>100.979</v>
      </c>
    </row>
    <row r="501" spans="1:226">
      <c r="A501">
        <v>485</v>
      </c>
      <c r="B501">
        <v>1679435326.6</v>
      </c>
      <c r="C501">
        <v>13413.5</v>
      </c>
      <c r="D501" t="s">
        <v>1331</v>
      </c>
      <c r="E501" t="s">
        <v>1332</v>
      </c>
      <c r="F501">
        <v>5</v>
      </c>
      <c r="G501" t="s">
        <v>1132</v>
      </c>
      <c r="H501" t="s">
        <v>354</v>
      </c>
      <c r="I501">
        <v>1679435318.814285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391.3081084511171</v>
      </c>
      <c r="AK501">
        <v>401.2749939393939</v>
      </c>
      <c r="AL501">
        <v>-2.743847803328527</v>
      </c>
      <c r="AM501">
        <v>64.8747271085409</v>
      </c>
      <c r="AN501">
        <f>(AP501 - AO501 + BO501*1E3/(8.314*(BQ501+273.15)) * AR501/BN501 * AQ501) * BN501/(100*BB501) * 1000/(1000 - AP501)</f>
        <v>0</v>
      </c>
      <c r="AO501">
        <v>23.74813887261657</v>
      </c>
      <c r="AP501">
        <v>24.24859230769233</v>
      </c>
      <c r="AQ501">
        <v>8.567626338556562E-06</v>
      </c>
      <c r="AR501">
        <v>95.18165394641026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2.18</v>
      </c>
      <c r="BC501">
        <v>0.5</v>
      </c>
      <c r="BD501" t="s">
        <v>355</v>
      </c>
      <c r="BE501">
        <v>2</v>
      </c>
      <c r="BF501" t="b">
        <v>1</v>
      </c>
      <c r="BG501">
        <v>1679435318.814285</v>
      </c>
      <c r="BH501">
        <v>407.2089642857142</v>
      </c>
      <c r="BI501">
        <v>397.6025714285715</v>
      </c>
      <c r="BJ501">
        <v>24.24848214285714</v>
      </c>
      <c r="BK501">
        <v>23.74777142857143</v>
      </c>
      <c r="BL501">
        <v>410.3063571428572</v>
      </c>
      <c r="BM501">
        <v>24.34480714285715</v>
      </c>
      <c r="BN501">
        <v>500.05975</v>
      </c>
      <c r="BO501">
        <v>89.75252857142856</v>
      </c>
      <c r="BP501">
        <v>0.1000274</v>
      </c>
      <c r="BQ501">
        <v>27.18932857142857</v>
      </c>
      <c r="BR501">
        <v>27.49411785714286</v>
      </c>
      <c r="BS501">
        <v>999.9000000000002</v>
      </c>
      <c r="BT501">
        <v>0</v>
      </c>
      <c r="BU501">
        <v>0</v>
      </c>
      <c r="BV501">
        <v>9999.595714285713</v>
      </c>
      <c r="BW501">
        <v>0</v>
      </c>
      <c r="BX501">
        <v>14.614</v>
      </c>
      <c r="BY501">
        <v>9.606438571428573</v>
      </c>
      <c r="BZ501">
        <v>417.3284642857143</v>
      </c>
      <c r="CA501">
        <v>407.2744285714285</v>
      </c>
      <c r="CB501">
        <v>0.5007004285714286</v>
      </c>
      <c r="CC501">
        <v>397.6025714285715</v>
      </c>
      <c r="CD501">
        <v>23.74777142857143</v>
      </c>
      <c r="CE501">
        <v>2.1763625</v>
      </c>
      <c r="CF501">
        <v>2.131423571428571</v>
      </c>
      <c r="CG501">
        <v>18.78936428571429</v>
      </c>
      <c r="CH501">
        <v>18.455975</v>
      </c>
      <c r="CI501">
        <v>1999.995</v>
      </c>
      <c r="CJ501">
        <v>0.9799966428571428</v>
      </c>
      <c r="CK501">
        <v>0.02000355714285715</v>
      </c>
      <c r="CL501">
        <v>0</v>
      </c>
      <c r="CM501">
        <v>2.237721428571429</v>
      </c>
      <c r="CN501">
        <v>0</v>
      </c>
      <c r="CO501">
        <v>3605.135000000001</v>
      </c>
      <c r="CP501">
        <v>16749.40357142857</v>
      </c>
      <c r="CQ501">
        <v>38.04871428571429</v>
      </c>
      <c r="CR501">
        <v>38.875</v>
      </c>
      <c r="CS501">
        <v>38.20274999999999</v>
      </c>
      <c r="CT501">
        <v>37.8705</v>
      </c>
      <c r="CU501">
        <v>37.30757142857142</v>
      </c>
      <c r="CV501">
        <v>1959.985</v>
      </c>
      <c r="CW501">
        <v>40.01</v>
      </c>
      <c r="CX501">
        <v>0</v>
      </c>
      <c r="CY501">
        <v>1679435334.3</v>
      </c>
      <c r="CZ501">
        <v>0</v>
      </c>
      <c r="DA501">
        <v>0</v>
      </c>
      <c r="DB501" t="s">
        <v>356</v>
      </c>
      <c r="DC501">
        <v>1678823626.5</v>
      </c>
      <c r="DD501">
        <v>1678823640.5</v>
      </c>
      <c r="DE501">
        <v>0</v>
      </c>
      <c r="DF501">
        <v>1.239</v>
      </c>
      <c r="DG501">
        <v>0.006</v>
      </c>
      <c r="DH501">
        <v>-2.298</v>
      </c>
      <c r="DI501">
        <v>-0.146</v>
      </c>
      <c r="DJ501">
        <v>420</v>
      </c>
      <c r="DK501">
        <v>21</v>
      </c>
      <c r="DL501">
        <v>0.57</v>
      </c>
      <c r="DM501">
        <v>0.05</v>
      </c>
      <c r="DN501">
        <v>5.485454</v>
      </c>
      <c r="DO501">
        <v>74.84492314446531</v>
      </c>
      <c r="DP501">
        <v>7.31207891693159</v>
      </c>
      <c r="DQ501">
        <v>0</v>
      </c>
      <c r="DR501">
        <v>0.5007273999999999</v>
      </c>
      <c r="DS501">
        <v>-0.0003791369606018579</v>
      </c>
      <c r="DT501">
        <v>0.000620279727219906</v>
      </c>
      <c r="DU501">
        <v>1</v>
      </c>
      <c r="DV501">
        <v>1</v>
      </c>
      <c r="DW501">
        <v>2</v>
      </c>
      <c r="DX501" t="s">
        <v>357</v>
      </c>
      <c r="DY501">
        <v>2.98316</v>
      </c>
      <c r="DZ501">
        <v>2.71554</v>
      </c>
      <c r="EA501">
        <v>0.08917899999999999</v>
      </c>
      <c r="EB501">
        <v>0.084781</v>
      </c>
      <c r="EC501">
        <v>0.107566</v>
      </c>
      <c r="ED501">
        <v>0.103939</v>
      </c>
      <c r="EE501">
        <v>28960.3</v>
      </c>
      <c r="EF501">
        <v>29200.3</v>
      </c>
      <c r="EG501">
        <v>29550.1</v>
      </c>
      <c r="EH501">
        <v>29505.9</v>
      </c>
      <c r="EI501">
        <v>34930.9</v>
      </c>
      <c r="EJ501">
        <v>35135.8</v>
      </c>
      <c r="EK501">
        <v>41625.3</v>
      </c>
      <c r="EL501">
        <v>42044.4</v>
      </c>
      <c r="EM501">
        <v>1.97462</v>
      </c>
      <c r="EN501">
        <v>1.89845</v>
      </c>
      <c r="EO501">
        <v>0.0880063</v>
      </c>
      <c r="EP501">
        <v>0</v>
      </c>
      <c r="EQ501">
        <v>26.0593</v>
      </c>
      <c r="ER501">
        <v>999.9</v>
      </c>
      <c r="ES501">
        <v>56.3</v>
      </c>
      <c r="ET501">
        <v>30.4</v>
      </c>
      <c r="EU501">
        <v>27.346</v>
      </c>
      <c r="EV501">
        <v>62.8424</v>
      </c>
      <c r="EW501">
        <v>32.8686</v>
      </c>
      <c r="EX501">
        <v>1</v>
      </c>
      <c r="EY501">
        <v>-0.0870071</v>
      </c>
      <c r="EZ501">
        <v>0.172092</v>
      </c>
      <c r="FA501">
        <v>20.3415</v>
      </c>
      <c r="FB501">
        <v>5.21804</v>
      </c>
      <c r="FC501">
        <v>12.0099</v>
      </c>
      <c r="FD501">
        <v>4.98935</v>
      </c>
      <c r="FE501">
        <v>3.28848</v>
      </c>
      <c r="FF501">
        <v>9999</v>
      </c>
      <c r="FG501">
        <v>9999</v>
      </c>
      <c r="FH501">
        <v>9999</v>
      </c>
      <c r="FI501">
        <v>999.9</v>
      </c>
      <c r="FJ501">
        <v>1.86738</v>
      </c>
      <c r="FK501">
        <v>1.86645</v>
      </c>
      <c r="FL501">
        <v>1.866</v>
      </c>
      <c r="FM501">
        <v>1.86584</v>
      </c>
      <c r="FN501">
        <v>1.86768</v>
      </c>
      <c r="FO501">
        <v>1.87012</v>
      </c>
      <c r="FP501">
        <v>1.86882</v>
      </c>
      <c r="FQ501">
        <v>1.87027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-3.049</v>
      </c>
      <c r="GF501">
        <v>-0.0964</v>
      </c>
      <c r="GG501">
        <v>-1.841240210434717</v>
      </c>
      <c r="GH501">
        <v>-0.003310856085068561</v>
      </c>
      <c r="GI501">
        <v>6.863268723063948E-07</v>
      </c>
      <c r="GJ501">
        <v>-1.919107141366201E-10</v>
      </c>
      <c r="GK501">
        <v>-0.1688837207721138</v>
      </c>
      <c r="GL501">
        <v>-0.01731051475613908</v>
      </c>
      <c r="GM501">
        <v>0.001423790055903263</v>
      </c>
      <c r="GN501">
        <v>-2.424810517790065E-05</v>
      </c>
      <c r="GO501">
        <v>3</v>
      </c>
      <c r="GP501">
        <v>2318</v>
      </c>
      <c r="GQ501">
        <v>1</v>
      </c>
      <c r="GR501">
        <v>25</v>
      </c>
      <c r="GS501">
        <v>10195</v>
      </c>
      <c r="GT501">
        <v>10194.8</v>
      </c>
      <c r="GU501">
        <v>0.9277339999999999</v>
      </c>
      <c r="GV501">
        <v>2.22534</v>
      </c>
      <c r="GW501">
        <v>1.39771</v>
      </c>
      <c r="GX501">
        <v>2.34863</v>
      </c>
      <c r="GY501">
        <v>1.49536</v>
      </c>
      <c r="GZ501">
        <v>2.48291</v>
      </c>
      <c r="HA501">
        <v>35.5218</v>
      </c>
      <c r="HB501">
        <v>24.0787</v>
      </c>
      <c r="HC501">
        <v>18</v>
      </c>
      <c r="HD501">
        <v>528.869</v>
      </c>
      <c r="HE501">
        <v>436.274</v>
      </c>
      <c r="HF501">
        <v>25.2048</v>
      </c>
      <c r="HG501">
        <v>26.3731</v>
      </c>
      <c r="HH501">
        <v>30.0001</v>
      </c>
      <c r="HI501">
        <v>26.3418</v>
      </c>
      <c r="HJ501">
        <v>26.287</v>
      </c>
      <c r="HK501">
        <v>18.5798</v>
      </c>
      <c r="HL501">
        <v>20.6931</v>
      </c>
      <c r="HM501">
        <v>100</v>
      </c>
      <c r="HN501">
        <v>25.2053</v>
      </c>
      <c r="HO501">
        <v>346.43</v>
      </c>
      <c r="HP501">
        <v>23.8032</v>
      </c>
      <c r="HQ501">
        <v>101.054</v>
      </c>
      <c r="HR501">
        <v>100.979</v>
      </c>
    </row>
    <row r="502" spans="1:226">
      <c r="A502">
        <v>486</v>
      </c>
      <c r="B502">
        <v>1679435331.6</v>
      </c>
      <c r="C502">
        <v>13418.5</v>
      </c>
      <c r="D502" t="s">
        <v>1333</v>
      </c>
      <c r="E502" t="s">
        <v>1334</v>
      </c>
      <c r="F502">
        <v>5</v>
      </c>
      <c r="G502" t="s">
        <v>1132</v>
      </c>
      <c r="H502" t="s">
        <v>354</v>
      </c>
      <c r="I502">
        <v>1679435324.1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374.360489215818</v>
      </c>
      <c r="AK502">
        <v>386.05683030303</v>
      </c>
      <c r="AL502">
        <v>-3.089635645582387</v>
      </c>
      <c r="AM502">
        <v>64.8747271085409</v>
      </c>
      <c r="AN502">
        <f>(AP502 - AO502 + BO502*1E3/(8.314*(BQ502+273.15)) * AR502/BN502 * AQ502) * BN502/(100*BB502) * 1000/(1000 - AP502)</f>
        <v>0</v>
      </c>
      <c r="AO502">
        <v>23.74568915007688</v>
      </c>
      <c r="AP502">
        <v>24.24700000000001</v>
      </c>
      <c r="AQ502">
        <v>-7.584324276497512E-06</v>
      </c>
      <c r="AR502">
        <v>95.18165394641026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2.18</v>
      </c>
      <c r="BC502">
        <v>0.5</v>
      </c>
      <c r="BD502" t="s">
        <v>355</v>
      </c>
      <c r="BE502">
        <v>2</v>
      </c>
      <c r="BF502" t="b">
        <v>1</v>
      </c>
      <c r="BG502">
        <v>1679435324.1</v>
      </c>
      <c r="BH502">
        <v>396.0662222222222</v>
      </c>
      <c r="BI502">
        <v>381.0372222222222</v>
      </c>
      <c r="BJ502">
        <v>24.24796296296296</v>
      </c>
      <c r="BK502">
        <v>23.74721481481481</v>
      </c>
      <c r="BL502">
        <v>399.1316666666667</v>
      </c>
      <c r="BM502">
        <v>24.34429629629629</v>
      </c>
      <c r="BN502">
        <v>500.0700740740741</v>
      </c>
      <c r="BO502">
        <v>89.75212592592591</v>
      </c>
      <c r="BP502">
        <v>0.1000240666666667</v>
      </c>
      <c r="BQ502">
        <v>27.18855185185185</v>
      </c>
      <c r="BR502">
        <v>27.49558888888889</v>
      </c>
      <c r="BS502">
        <v>999.9000000000001</v>
      </c>
      <c r="BT502">
        <v>0</v>
      </c>
      <c r="BU502">
        <v>0</v>
      </c>
      <c r="BV502">
        <v>9998.10074074074</v>
      </c>
      <c r="BW502">
        <v>0</v>
      </c>
      <c r="BX502">
        <v>14.614</v>
      </c>
      <c r="BY502">
        <v>15.02895851851852</v>
      </c>
      <c r="BZ502">
        <v>405.9085925925926</v>
      </c>
      <c r="CA502">
        <v>390.3058888888889</v>
      </c>
      <c r="CB502">
        <v>0.5007487407407408</v>
      </c>
      <c r="CC502">
        <v>381.0372222222222</v>
      </c>
      <c r="CD502">
        <v>23.74721481481481</v>
      </c>
      <c r="CE502">
        <v>2.176305555555556</v>
      </c>
      <c r="CF502">
        <v>2.131363703703704</v>
      </c>
      <c r="CG502">
        <v>18.78894814814815</v>
      </c>
      <c r="CH502">
        <v>18.45552222222222</v>
      </c>
      <c r="CI502">
        <v>2000.008518518518</v>
      </c>
      <c r="CJ502">
        <v>0.9799968888888889</v>
      </c>
      <c r="CK502">
        <v>0.02000331111111111</v>
      </c>
      <c r="CL502">
        <v>0</v>
      </c>
      <c r="CM502">
        <v>2.263903703703704</v>
      </c>
      <c r="CN502">
        <v>0</v>
      </c>
      <c r="CO502">
        <v>3604.788148148148</v>
      </c>
      <c r="CP502">
        <v>16749.52592592593</v>
      </c>
      <c r="CQ502">
        <v>38.02755555555555</v>
      </c>
      <c r="CR502">
        <v>38.854</v>
      </c>
      <c r="CS502">
        <v>38.187</v>
      </c>
      <c r="CT502">
        <v>37.85166666666667</v>
      </c>
      <c r="CU502">
        <v>37.29822222222222</v>
      </c>
      <c r="CV502">
        <v>1959.998518518518</v>
      </c>
      <c r="CW502">
        <v>40.01</v>
      </c>
      <c r="CX502">
        <v>0</v>
      </c>
      <c r="CY502">
        <v>1679435339.1</v>
      </c>
      <c r="CZ502">
        <v>0</v>
      </c>
      <c r="DA502">
        <v>0</v>
      </c>
      <c r="DB502" t="s">
        <v>356</v>
      </c>
      <c r="DC502">
        <v>1678823626.5</v>
      </c>
      <c r="DD502">
        <v>1678823640.5</v>
      </c>
      <c r="DE502">
        <v>0</v>
      </c>
      <c r="DF502">
        <v>1.239</v>
      </c>
      <c r="DG502">
        <v>0.006</v>
      </c>
      <c r="DH502">
        <v>-2.298</v>
      </c>
      <c r="DI502">
        <v>-0.146</v>
      </c>
      <c r="DJ502">
        <v>420</v>
      </c>
      <c r="DK502">
        <v>21</v>
      </c>
      <c r="DL502">
        <v>0.57</v>
      </c>
      <c r="DM502">
        <v>0.05</v>
      </c>
      <c r="DN502">
        <v>10.94084487804878</v>
      </c>
      <c r="DO502">
        <v>65.10697386062716</v>
      </c>
      <c r="DP502">
        <v>6.630368391873721</v>
      </c>
      <c r="DQ502">
        <v>0</v>
      </c>
      <c r="DR502">
        <v>0.500874</v>
      </c>
      <c r="DS502">
        <v>0.001205728222996401</v>
      </c>
      <c r="DT502">
        <v>0.0007559366343298552</v>
      </c>
      <c r="DU502">
        <v>1</v>
      </c>
      <c r="DV502">
        <v>1</v>
      </c>
      <c r="DW502">
        <v>2</v>
      </c>
      <c r="DX502" t="s">
        <v>357</v>
      </c>
      <c r="DY502">
        <v>2.98352</v>
      </c>
      <c r="DZ502">
        <v>2.71564</v>
      </c>
      <c r="EA502">
        <v>0.08653280000000001</v>
      </c>
      <c r="EB502">
        <v>0.0818194</v>
      </c>
      <c r="EC502">
        <v>0.107562</v>
      </c>
      <c r="ED502">
        <v>0.103938</v>
      </c>
      <c r="EE502">
        <v>29044.2</v>
      </c>
      <c r="EF502">
        <v>29294.8</v>
      </c>
      <c r="EG502">
        <v>29549.8</v>
      </c>
      <c r="EH502">
        <v>29505.9</v>
      </c>
      <c r="EI502">
        <v>34930.9</v>
      </c>
      <c r="EJ502">
        <v>35135.8</v>
      </c>
      <c r="EK502">
        <v>41625.2</v>
      </c>
      <c r="EL502">
        <v>42044.4</v>
      </c>
      <c r="EM502">
        <v>1.97508</v>
      </c>
      <c r="EN502">
        <v>1.89835</v>
      </c>
      <c r="EO502">
        <v>0.08754430000000001</v>
      </c>
      <c r="EP502">
        <v>0</v>
      </c>
      <c r="EQ502">
        <v>26.0615</v>
      </c>
      <c r="ER502">
        <v>999.9</v>
      </c>
      <c r="ES502">
        <v>56.3</v>
      </c>
      <c r="ET502">
        <v>30.4</v>
      </c>
      <c r="EU502">
        <v>27.3453</v>
      </c>
      <c r="EV502">
        <v>62.7324</v>
      </c>
      <c r="EW502">
        <v>32.8045</v>
      </c>
      <c r="EX502">
        <v>1</v>
      </c>
      <c r="EY502">
        <v>-0.08705789999999999</v>
      </c>
      <c r="EZ502">
        <v>0.187843</v>
      </c>
      <c r="FA502">
        <v>20.3415</v>
      </c>
      <c r="FB502">
        <v>5.21819</v>
      </c>
      <c r="FC502">
        <v>12.0099</v>
      </c>
      <c r="FD502">
        <v>4.98935</v>
      </c>
      <c r="FE502">
        <v>3.28848</v>
      </c>
      <c r="FF502">
        <v>9999</v>
      </c>
      <c r="FG502">
        <v>9999</v>
      </c>
      <c r="FH502">
        <v>9999</v>
      </c>
      <c r="FI502">
        <v>999.9</v>
      </c>
      <c r="FJ502">
        <v>1.86738</v>
      </c>
      <c r="FK502">
        <v>1.86646</v>
      </c>
      <c r="FL502">
        <v>1.866</v>
      </c>
      <c r="FM502">
        <v>1.86584</v>
      </c>
      <c r="FN502">
        <v>1.86768</v>
      </c>
      <c r="FO502">
        <v>1.87015</v>
      </c>
      <c r="FP502">
        <v>1.86888</v>
      </c>
      <c r="FQ502">
        <v>1.87027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-3.006</v>
      </c>
      <c r="GF502">
        <v>-0.0963</v>
      </c>
      <c r="GG502">
        <v>-1.841240210434717</v>
      </c>
      <c r="GH502">
        <v>-0.003310856085068561</v>
      </c>
      <c r="GI502">
        <v>6.863268723063948E-07</v>
      </c>
      <c r="GJ502">
        <v>-1.919107141366201E-10</v>
      </c>
      <c r="GK502">
        <v>-0.1688837207721138</v>
      </c>
      <c r="GL502">
        <v>-0.01731051475613908</v>
      </c>
      <c r="GM502">
        <v>0.001423790055903263</v>
      </c>
      <c r="GN502">
        <v>-2.424810517790065E-05</v>
      </c>
      <c r="GO502">
        <v>3</v>
      </c>
      <c r="GP502">
        <v>2318</v>
      </c>
      <c r="GQ502">
        <v>1</v>
      </c>
      <c r="GR502">
        <v>25</v>
      </c>
      <c r="GS502">
        <v>10195.1</v>
      </c>
      <c r="GT502">
        <v>10194.9</v>
      </c>
      <c r="GU502">
        <v>0.894775</v>
      </c>
      <c r="GV502">
        <v>2.23145</v>
      </c>
      <c r="GW502">
        <v>1.39771</v>
      </c>
      <c r="GX502">
        <v>2.35229</v>
      </c>
      <c r="GY502">
        <v>1.49536</v>
      </c>
      <c r="GZ502">
        <v>2.3938</v>
      </c>
      <c r="HA502">
        <v>35.5218</v>
      </c>
      <c r="HB502">
        <v>24.0787</v>
      </c>
      <c r="HC502">
        <v>18</v>
      </c>
      <c r="HD502">
        <v>529.186</v>
      </c>
      <c r="HE502">
        <v>436.227</v>
      </c>
      <c r="HF502">
        <v>25.2073</v>
      </c>
      <c r="HG502">
        <v>26.3732</v>
      </c>
      <c r="HH502">
        <v>30.0001</v>
      </c>
      <c r="HI502">
        <v>26.3439</v>
      </c>
      <c r="HJ502">
        <v>26.2887</v>
      </c>
      <c r="HK502">
        <v>17.8633</v>
      </c>
      <c r="HL502">
        <v>20.6931</v>
      </c>
      <c r="HM502">
        <v>100</v>
      </c>
      <c r="HN502">
        <v>25.2057</v>
      </c>
      <c r="HO502">
        <v>333.073</v>
      </c>
      <c r="HP502">
        <v>23.8032</v>
      </c>
      <c r="HQ502">
        <v>101.053</v>
      </c>
      <c r="HR502">
        <v>100.978</v>
      </c>
    </row>
    <row r="503" spans="1:226">
      <c r="A503">
        <v>487</v>
      </c>
      <c r="B503">
        <v>1679435336.6</v>
      </c>
      <c r="C503">
        <v>13423.5</v>
      </c>
      <c r="D503" t="s">
        <v>1335</v>
      </c>
      <c r="E503" t="s">
        <v>1336</v>
      </c>
      <c r="F503">
        <v>5</v>
      </c>
      <c r="G503" t="s">
        <v>1132</v>
      </c>
      <c r="H503" t="s">
        <v>354</v>
      </c>
      <c r="I503">
        <v>1679435328.814285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357.4985081053918</v>
      </c>
      <c r="AK503">
        <v>369.9167939393938</v>
      </c>
      <c r="AL503">
        <v>-3.2480343567438</v>
      </c>
      <c r="AM503">
        <v>64.8747271085409</v>
      </c>
      <c r="AN503">
        <f>(AP503 - AO503 + BO503*1E3/(8.314*(BQ503+273.15)) * AR503/BN503 * AQ503) * BN503/(100*BB503) * 1000/(1000 - AP503)</f>
        <v>0</v>
      </c>
      <c r="AO503">
        <v>23.74546332005768</v>
      </c>
      <c r="AP503">
        <v>24.2466197802198</v>
      </c>
      <c r="AQ503">
        <v>6.738655481934604E-08</v>
      </c>
      <c r="AR503">
        <v>95.18165394641026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2.18</v>
      </c>
      <c r="BC503">
        <v>0.5</v>
      </c>
      <c r="BD503" t="s">
        <v>355</v>
      </c>
      <c r="BE503">
        <v>2</v>
      </c>
      <c r="BF503" t="b">
        <v>1</v>
      </c>
      <c r="BG503">
        <v>1679435328.814285</v>
      </c>
      <c r="BH503">
        <v>383.1272500000001</v>
      </c>
      <c r="BI503">
        <v>365.5650714285715</v>
      </c>
      <c r="BJ503">
        <v>24.24785357142857</v>
      </c>
      <c r="BK503">
        <v>23.74642142857143</v>
      </c>
      <c r="BL503">
        <v>386.1555714285714</v>
      </c>
      <c r="BM503">
        <v>24.34418571428572</v>
      </c>
      <c r="BN503">
        <v>500.0634285714286</v>
      </c>
      <c r="BO503">
        <v>89.75184285714285</v>
      </c>
      <c r="BP503">
        <v>0.1000003178571428</v>
      </c>
      <c r="BQ503">
        <v>27.18788214285714</v>
      </c>
      <c r="BR503">
        <v>27.49584642857143</v>
      </c>
      <c r="BS503">
        <v>999.9000000000002</v>
      </c>
      <c r="BT503">
        <v>0</v>
      </c>
      <c r="BU503">
        <v>0</v>
      </c>
      <c r="BV503">
        <v>9995.471785714286</v>
      </c>
      <c r="BW503">
        <v>0</v>
      </c>
      <c r="BX503">
        <v>14.614</v>
      </c>
      <c r="BY503">
        <v>17.56215714285715</v>
      </c>
      <c r="BZ503">
        <v>392.6480714285714</v>
      </c>
      <c r="CA503">
        <v>374.4571428571427</v>
      </c>
      <c r="CB503">
        <v>0.5014315357142857</v>
      </c>
      <c r="CC503">
        <v>365.5650714285715</v>
      </c>
      <c r="CD503">
        <v>23.74642142857143</v>
      </c>
      <c r="CE503">
        <v>2.176288571428572</v>
      </c>
      <c r="CF503">
        <v>2.131284642857143</v>
      </c>
      <c r="CG503">
        <v>18.78882857142857</v>
      </c>
      <c r="CH503">
        <v>18.45493571428571</v>
      </c>
      <c r="CI503">
        <v>1999.994642857143</v>
      </c>
      <c r="CJ503">
        <v>0.97999675</v>
      </c>
      <c r="CK503">
        <v>0.02000345</v>
      </c>
      <c r="CL503">
        <v>0</v>
      </c>
      <c r="CM503">
        <v>2.230435714285714</v>
      </c>
      <c r="CN503">
        <v>0</v>
      </c>
      <c r="CO503">
        <v>3604.719642857143</v>
      </c>
      <c r="CP503">
        <v>16749.40357142857</v>
      </c>
      <c r="CQ503">
        <v>38.00885714285715</v>
      </c>
      <c r="CR503">
        <v>38.83449999999999</v>
      </c>
      <c r="CS503">
        <v>38.17814285714285</v>
      </c>
      <c r="CT503">
        <v>37.83224999999999</v>
      </c>
      <c r="CU503">
        <v>37.28321428571429</v>
      </c>
      <c r="CV503">
        <v>1959.984642857143</v>
      </c>
      <c r="CW503">
        <v>40.01</v>
      </c>
      <c r="CX503">
        <v>0</v>
      </c>
      <c r="CY503">
        <v>1679435343.9</v>
      </c>
      <c r="CZ503">
        <v>0</v>
      </c>
      <c r="DA503">
        <v>0</v>
      </c>
      <c r="DB503" t="s">
        <v>356</v>
      </c>
      <c r="DC503">
        <v>1678823626.5</v>
      </c>
      <c r="DD503">
        <v>1678823640.5</v>
      </c>
      <c r="DE503">
        <v>0</v>
      </c>
      <c r="DF503">
        <v>1.239</v>
      </c>
      <c r="DG503">
        <v>0.006</v>
      </c>
      <c r="DH503">
        <v>-2.298</v>
      </c>
      <c r="DI503">
        <v>-0.146</v>
      </c>
      <c r="DJ503">
        <v>420</v>
      </c>
      <c r="DK503">
        <v>21</v>
      </c>
      <c r="DL503">
        <v>0.57</v>
      </c>
      <c r="DM503">
        <v>0.05</v>
      </c>
      <c r="DN503">
        <v>15.89815475</v>
      </c>
      <c r="DO503">
        <v>33.28575590994369</v>
      </c>
      <c r="DP503">
        <v>3.39987785050727</v>
      </c>
      <c r="DQ503">
        <v>0</v>
      </c>
      <c r="DR503">
        <v>0.501117675</v>
      </c>
      <c r="DS503">
        <v>0.006565114446525629</v>
      </c>
      <c r="DT503">
        <v>0.0009129132047325162</v>
      </c>
      <c r="DU503">
        <v>1</v>
      </c>
      <c r="DV503">
        <v>1</v>
      </c>
      <c r="DW503">
        <v>2</v>
      </c>
      <c r="DX503" t="s">
        <v>357</v>
      </c>
      <c r="DY503">
        <v>2.98353</v>
      </c>
      <c r="DZ503">
        <v>2.71562</v>
      </c>
      <c r="EA503">
        <v>0.08367620000000001</v>
      </c>
      <c r="EB503">
        <v>0.078777</v>
      </c>
      <c r="EC503">
        <v>0.107557</v>
      </c>
      <c r="ED503">
        <v>0.103928</v>
      </c>
      <c r="EE503">
        <v>29135</v>
      </c>
      <c r="EF503">
        <v>29391.4</v>
      </c>
      <c r="EG503">
        <v>29549.8</v>
      </c>
      <c r="EH503">
        <v>29505.5</v>
      </c>
      <c r="EI503">
        <v>34931.1</v>
      </c>
      <c r="EJ503">
        <v>35135.5</v>
      </c>
      <c r="EK503">
        <v>41625.2</v>
      </c>
      <c r="EL503">
        <v>42043.6</v>
      </c>
      <c r="EM503">
        <v>1.975</v>
      </c>
      <c r="EN503">
        <v>1.8985</v>
      </c>
      <c r="EO503">
        <v>0.0875629</v>
      </c>
      <c r="EP503">
        <v>0</v>
      </c>
      <c r="EQ503">
        <v>26.0615</v>
      </c>
      <c r="ER503">
        <v>999.9</v>
      </c>
      <c r="ES503">
        <v>56.3</v>
      </c>
      <c r="ET503">
        <v>30.4</v>
      </c>
      <c r="EU503">
        <v>27.3458</v>
      </c>
      <c r="EV503">
        <v>62.6524</v>
      </c>
      <c r="EW503">
        <v>32.516</v>
      </c>
      <c r="EX503">
        <v>1</v>
      </c>
      <c r="EY503">
        <v>-0.086997</v>
      </c>
      <c r="EZ503">
        <v>0.179864</v>
      </c>
      <c r="FA503">
        <v>20.3414</v>
      </c>
      <c r="FB503">
        <v>5.21849</v>
      </c>
      <c r="FC503">
        <v>12.0099</v>
      </c>
      <c r="FD503">
        <v>4.98905</v>
      </c>
      <c r="FE503">
        <v>3.28845</v>
      </c>
      <c r="FF503">
        <v>9999</v>
      </c>
      <c r="FG503">
        <v>9999</v>
      </c>
      <c r="FH503">
        <v>9999</v>
      </c>
      <c r="FI503">
        <v>999.9</v>
      </c>
      <c r="FJ503">
        <v>1.86739</v>
      </c>
      <c r="FK503">
        <v>1.86645</v>
      </c>
      <c r="FL503">
        <v>1.86599</v>
      </c>
      <c r="FM503">
        <v>1.86584</v>
      </c>
      <c r="FN503">
        <v>1.86768</v>
      </c>
      <c r="FO503">
        <v>1.87017</v>
      </c>
      <c r="FP503">
        <v>1.86883</v>
      </c>
      <c r="FQ503">
        <v>1.87027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-2.959</v>
      </c>
      <c r="GF503">
        <v>-0.0964</v>
      </c>
      <c r="GG503">
        <v>-1.841240210434717</v>
      </c>
      <c r="GH503">
        <v>-0.003310856085068561</v>
      </c>
      <c r="GI503">
        <v>6.863268723063948E-07</v>
      </c>
      <c r="GJ503">
        <v>-1.919107141366201E-10</v>
      </c>
      <c r="GK503">
        <v>-0.1688837207721138</v>
      </c>
      <c r="GL503">
        <v>-0.01731051475613908</v>
      </c>
      <c r="GM503">
        <v>0.001423790055903263</v>
      </c>
      <c r="GN503">
        <v>-2.424810517790065E-05</v>
      </c>
      <c r="GO503">
        <v>3</v>
      </c>
      <c r="GP503">
        <v>2318</v>
      </c>
      <c r="GQ503">
        <v>1</v>
      </c>
      <c r="GR503">
        <v>25</v>
      </c>
      <c r="GS503">
        <v>10195.2</v>
      </c>
      <c r="GT503">
        <v>10194.9</v>
      </c>
      <c r="GU503">
        <v>0.859375</v>
      </c>
      <c r="GV503">
        <v>2.229</v>
      </c>
      <c r="GW503">
        <v>1.39648</v>
      </c>
      <c r="GX503">
        <v>2.34863</v>
      </c>
      <c r="GY503">
        <v>1.49536</v>
      </c>
      <c r="GZ503">
        <v>2.55249</v>
      </c>
      <c r="HA503">
        <v>35.4986</v>
      </c>
      <c r="HB503">
        <v>24.0875</v>
      </c>
      <c r="HC503">
        <v>18</v>
      </c>
      <c r="HD503">
        <v>529.147</v>
      </c>
      <c r="HE503">
        <v>436.326</v>
      </c>
      <c r="HF503">
        <v>25.2094</v>
      </c>
      <c r="HG503">
        <v>26.3753</v>
      </c>
      <c r="HH503">
        <v>30.0001</v>
      </c>
      <c r="HI503">
        <v>26.3452</v>
      </c>
      <c r="HJ503">
        <v>26.2898</v>
      </c>
      <c r="HK503">
        <v>17.2192</v>
      </c>
      <c r="HL503">
        <v>20.6931</v>
      </c>
      <c r="HM503">
        <v>100</v>
      </c>
      <c r="HN503">
        <v>25.2098</v>
      </c>
      <c r="HO503">
        <v>313.038</v>
      </c>
      <c r="HP503">
        <v>23.8032</v>
      </c>
      <c r="HQ503">
        <v>101.054</v>
      </c>
      <c r="HR503">
        <v>100.977</v>
      </c>
    </row>
    <row r="504" spans="1:226">
      <c r="A504">
        <v>488</v>
      </c>
      <c r="B504">
        <v>1679435341.6</v>
      </c>
      <c r="C504">
        <v>13428.5</v>
      </c>
      <c r="D504" t="s">
        <v>1337</v>
      </c>
      <c r="E504" t="s">
        <v>1338</v>
      </c>
      <c r="F504">
        <v>5</v>
      </c>
      <c r="G504" t="s">
        <v>1132</v>
      </c>
      <c r="H504" t="s">
        <v>354</v>
      </c>
      <c r="I504">
        <v>1679435334.1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340.4372402514113</v>
      </c>
      <c r="AK504">
        <v>353.3370666666665</v>
      </c>
      <c r="AL504">
        <v>-3.3248769977884</v>
      </c>
      <c r="AM504">
        <v>64.8747271085409</v>
      </c>
      <c r="AN504">
        <f>(AP504 - AO504 + BO504*1E3/(8.314*(BQ504+273.15)) * AR504/BN504 * AQ504) * BN504/(100*BB504) * 1000/(1000 - AP504)</f>
        <v>0</v>
      </c>
      <c r="AO504">
        <v>23.74337938208845</v>
      </c>
      <c r="AP504">
        <v>24.24689780219781</v>
      </c>
      <c r="AQ504">
        <v>-2.740530142885275E-07</v>
      </c>
      <c r="AR504">
        <v>95.18165394641026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2.18</v>
      </c>
      <c r="BC504">
        <v>0.5</v>
      </c>
      <c r="BD504" t="s">
        <v>355</v>
      </c>
      <c r="BE504">
        <v>2</v>
      </c>
      <c r="BF504" t="b">
        <v>1</v>
      </c>
      <c r="BG504">
        <v>1679435334.1</v>
      </c>
      <c r="BH504">
        <v>367.1048518518518</v>
      </c>
      <c r="BI504">
        <v>348.0713333333334</v>
      </c>
      <c r="BJ504">
        <v>24.24701851851852</v>
      </c>
      <c r="BK504">
        <v>23.74475555555556</v>
      </c>
      <c r="BL504">
        <v>370.0869999999999</v>
      </c>
      <c r="BM504">
        <v>24.34337037037037</v>
      </c>
      <c r="BN504">
        <v>500.066074074074</v>
      </c>
      <c r="BO504">
        <v>89.7516222222222</v>
      </c>
      <c r="BP504">
        <v>0.09999576666666664</v>
      </c>
      <c r="BQ504">
        <v>27.18697777777778</v>
      </c>
      <c r="BR504">
        <v>27.49294444444444</v>
      </c>
      <c r="BS504">
        <v>999.9000000000001</v>
      </c>
      <c r="BT504">
        <v>0</v>
      </c>
      <c r="BU504">
        <v>0</v>
      </c>
      <c r="BV504">
        <v>9992.985925925926</v>
      </c>
      <c r="BW504">
        <v>0</v>
      </c>
      <c r="BX504">
        <v>14.614</v>
      </c>
      <c r="BY504">
        <v>19.03353333333333</v>
      </c>
      <c r="BZ504">
        <v>376.2272592592593</v>
      </c>
      <c r="CA504">
        <v>356.5372222222223</v>
      </c>
      <c r="CB504">
        <v>0.5022683333333333</v>
      </c>
      <c r="CC504">
        <v>348.0713333333334</v>
      </c>
      <c r="CD504">
        <v>23.74475555555556</v>
      </c>
      <c r="CE504">
        <v>2.176209259259259</v>
      </c>
      <c r="CF504">
        <v>2.13112962962963</v>
      </c>
      <c r="CG504">
        <v>18.78824444444444</v>
      </c>
      <c r="CH504">
        <v>18.45377777777778</v>
      </c>
      <c r="CI504">
        <v>2000.007037037037</v>
      </c>
      <c r="CJ504">
        <v>0.9799967777777778</v>
      </c>
      <c r="CK504">
        <v>0.02000342222222222</v>
      </c>
      <c r="CL504">
        <v>0</v>
      </c>
      <c r="CM504">
        <v>2.232955555555555</v>
      </c>
      <c r="CN504">
        <v>0</v>
      </c>
      <c r="CO504">
        <v>3604.352222222222</v>
      </c>
      <c r="CP504">
        <v>16749.5037037037</v>
      </c>
      <c r="CQ504">
        <v>38</v>
      </c>
      <c r="CR504">
        <v>38.812</v>
      </c>
      <c r="CS504">
        <v>38.15714814814815</v>
      </c>
      <c r="CT504">
        <v>37.81433333333333</v>
      </c>
      <c r="CU504">
        <v>37.26607407407408</v>
      </c>
      <c r="CV504">
        <v>1959.997037037037</v>
      </c>
      <c r="CW504">
        <v>40.01</v>
      </c>
      <c r="CX504">
        <v>0</v>
      </c>
      <c r="CY504">
        <v>1679435348.7</v>
      </c>
      <c r="CZ504">
        <v>0</v>
      </c>
      <c r="DA504">
        <v>0</v>
      </c>
      <c r="DB504" t="s">
        <v>356</v>
      </c>
      <c r="DC504">
        <v>1678823626.5</v>
      </c>
      <c r="DD504">
        <v>1678823640.5</v>
      </c>
      <c r="DE504">
        <v>0</v>
      </c>
      <c r="DF504">
        <v>1.239</v>
      </c>
      <c r="DG504">
        <v>0.006</v>
      </c>
      <c r="DH504">
        <v>-2.298</v>
      </c>
      <c r="DI504">
        <v>-0.146</v>
      </c>
      <c r="DJ504">
        <v>420</v>
      </c>
      <c r="DK504">
        <v>21</v>
      </c>
      <c r="DL504">
        <v>0.57</v>
      </c>
      <c r="DM504">
        <v>0.05</v>
      </c>
      <c r="DN504">
        <v>17.8092775</v>
      </c>
      <c r="DO504">
        <v>18.90471106941839</v>
      </c>
      <c r="DP504">
        <v>1.938405131994793</v>
      </c>
      <c r="DQ504">
        <v>0</v>
      </c>
      <c r="DR504">
        <v>0.5018169</v>
      </c>
      <c r="DS504">
        <v>0.007779377110694788</v>
      </c>
      <c r="DT504">
        <v>0.0009987307895524141</v>
      </c>
      <c r="DU504">
        <v>1</v>
      </c>
      <c r="DV504">
        <v>1</v>
      </c>
      <c r="DW504">
        <v>2</v>
      </c>
      <c r="DX504" t="s">
        <v>357</v>
      </c>
      <c r="DY504">
        <v>2.98361</v>
      </c>
      <c r="DZ504">
        <v>2.71558</v>
      </c>
      <c r="EA504">
        <v>0.0807011</v>
      </c>
      <c r="EB504">
        <v>0.07568419999999999</v>
      </c>
      <c r="EC504">
        <v>0.107558</v>
      </c>
      <c r="ED504">
        <v>0.103925</v>
      </c>
      <c r="EE504">
        <v>29228.9</v>
      </c>
      <c r="EF504">
        <v>29490.5</v>
      </c>
      <c r="EG504">
        <v>29549.1</v>
      </c>
      <c r="EH504">
        <v>29505.9</v>
      </c>
      <c r="EI504">
        <v>34930.2</v>
      </c>
      <c r="EJ504">
        <v>35136.1</v>
      </c>
      <c r="EK504">
        <v>41624.3</v>
      </c>
      <c r="EL504">
        <v>42044.3</v>
      </c>
      <c r="EM504">
        <v>1.97475</v>
      </c>
      <c r="EN504">
        <v>1.8986</v>
      </c>
      <c r="EO504">
        <v>0.08731709999999999</v>
      </c>
      <c r="EP504">
        <v>0</v>
      </c>
      <c r="EQ504">
        <v>26.0615</v>
      </c>
      <c r="ER504">
        <v>999.9</v>
      </c>
      <c r="ES504">
        <v>56.3</v>
      </c>
      <c r="ET504">
        <v>30.4</v>
      </c>
      <c r="EU504">
        <v>27.3451</v>
      </c>
      <c r="EV504">
        <v>62.8124</v>
      </c>
      <c r="EW504">
        <v>32.3037</v>
      </c>
      <c r="EX504">
        <v>1</v>
      </c>
      <c r="EY504">
        <v>-0.08694109999999999</v>
      </c>
      <c r="EZ504">
        <v>0.17357</v>
      </c>
      <c r="FA504">
        <v>20.3414</v>
      </c>
      <c r="FB504">
        <v>5.21834</v>
      </c>
      <c r="FC504">
        <v>12.0099</v>
      </c>
      <c r="FD504">
        <v>4.9894</v>
      </c>
      <c r="FE504">
        <v>3.2885</v>
      </c>
      <c r="FF504">
        <v>9999</v>
      </c>
      <c r="FG504">
        <v>9999</v>
      </c>
      <c r="FH504">
        <v>9999</v>
      </c>
      <c r="FI504">
        <v>999.9</v>
      </c>
      <c r="FJ504">
        <v>1.86738</v>
      </c>
      <c r="FK504">
        <v>1.86645</v>
      </c>
      <c r="FL504">
        <v>1.86599</v>
      </c>
      <c r="FM504">
        <v>1.86584</v>
      </c>
      <c r="FN504">
        <v>1.86768</v>
      </c>
      <c r="FO504">
        <v>1.87013</v>
      </c>
      <c r="FP504">
        <v>1.86885</v>
      </c>
      <c r="FQ504">
        <v>1.87027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-2.913</v>
      </c>
      <c r="GF504">
        <v>-0.0963</v>
      </c>
      <c r="GG504">
        <v>-1.841240210434717</v>
      </c>
      <c r="GH504">
        <v>-0.003310856085068561</v>
      </c>
      <c r="GI504">
        <v>6.863268723063948E-07</v>
      </c>
      <c r="GJ504">
        <v>-1.919107141366201E-10</v>
      </c>
      <c r="GK504">
        <v>-0.1688837207721138</v>
      </c>
      <c r="GL504">
        <v>-0.01731051475613908</v>
      </c>
      <c r="GM504">
        <v>0.001423790055903263</v>
      </c>
      <c r="GN504">
        <v>-2.424810517790065E-05</v>
      </c>
      <c r="GO504">
        <v>3</v>
      </c>
      <c r="GP504">
        <v>2318</v>
      </c>
      <c r="GQ504">
        <v>1</v>
      </c>
      <c r="GR504">
        <v>25</v>
      </c>
      <c r="GS504">
        <v>10195.3</v>
      </c>
      <c r="GT504">
        <v>10195</v>
      </c>
      <c r="GU504">
        <v>0.826416</v>
      </c>
      <c r="GV504">
        <v>2.23145</v>
      </c>
      <c r="GW504">
        <v>1.39648</v>
      </c>
      <c r="GX504">
        <v>2.35107</v>
      </c>
      <c r="GY504">
        <v>1.49536</v>
      </c>
      <c r="GZ504">
        <v>2.55127</v>
      </c>
      <c r="HA504">
        <v>35.5218</v>
      </c>
      <c r="HB504">
        <v>24.0787</v>
      </c>
      <c r="HC504">
        <v>18</v>
      </c>
      <c r="HD504">
        <v>528.991</v>
      </c>
      <c r="HE504">
        <v>436.399</v>
      </c>
      <c r="HF504">
        <v>25.213</v>
      </c>
      <c r="HG504">
        <v>26.3766</v>
      </c>
      <c r="HH504">
        <v>30.0002</v>
      </c>
      <c r="HI504">
        <v>26.3463</v>
      </c>
      <c r="HJ504">
        <v>26.2914</v>
      </c>
      <c r="HK504">
        <v>16.493</v>
      </c>
      <c r="HL504">
        <v>20.4217</v>
      </c>
      <c r="HM504">
        <v>100</v>
      </c>
      <c r="HN504">
        <v>25.2139</v>
      </c>
      <c r="HO504">
        <v>299.678</v>
      </c>
      <c r="HP504">
        <v>23.8032</v>
      </c>
      <c r="HQ504">
        <v>101.051</v>
      </c>
      <c r="HR504">
        <v>100.978</v>
      </c>
    </row>
    <row r="505" spans="1:226">
      <c r="A505">
        <v>489</v>
      </c>
      <c r="B505">
        <v>1679435346.6</v>
      </c>
      <c r="C505">
        <v>13433.5</v>
      </c>
      <c r="D505" t="s">
        <v>1339</v>
      </c>
      <c r="E505" t="s">
        <v>1340</v>
      </c>
      <c r="F505">
        <v>5</v>
      </c>
      <c r="G505" t="s">
        <v>1132</v>
      </c>
      <c r="H505" t="s">
        <v>354</v>
      </c>
      <c r="I505">
        <v>1679435338.814285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323.4282747704734</v>
      </c>
      <c r="AK505">
        <v>336.6367090909091</v>
      </c>
      <c r="AL505">
        <v>-3.341633169918568</v>
      </c>
      <c r="AM505">
        <v>64.8747271085409</v>
      </c>
      <c r="AN505">
        <f>(AP505 - AO505 + BO505*1E3/(8.314*(BQ505+273.15)) * AR505/BN505 * AQ505) * BN505/(100*BB505) * 1000/(1000 - AP505)</f>
        <v>0</v>
      </c>
      <c r="AO505">
        <v>23.74132605959465</v>
      </c>
      <c r="AP505">
        <v>24.24494615384617</v>
      </c>
      <c r="AQ505">
        <v>-4.820016445304378E-06</v>
      </c>
      <c r="AR505">
        <v>95.18165394641026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2.18</v>
      </c>
      <c r="BC505">
        <v>0.5</v>
      </c>
      <c r="BD505" t="s">
        <v>355</v>
      </c>
      <c r="BE505">
        <v>2</v>
      </c>
      <c r="BF505" t="b">
        <v>1</v>
      </c>
      <c r="BG505">
        <v>1679435338.814285</v>
      </c>
      <c r="BH505">
        <v>352.0957857142857</v>
      </c>
      <c r="BI505">
        <v>332.4403928571428</v>
      </c>
      <c r="BJ505">
        <v>24.24644642857143</v>
      </c>
      <c r="BK505">
        <v>23.7473</v>
      </c>
      <c r="BL505">
        <v>355.0344285714285</v>
      </c>
      <c r="BM505">
        <v>24.34280357142857</v>
      </c>
      <c r="BN505">
        <v>500.0473928571429</v>
      </c>
      <c r="BO505">
        <v>89.75163571428571</v>
      </c>
      <c r="BP505">
        <v>0.09993464642857143</v>
      </c>
      <c r="BQ505">
        <v>27.18563214285714</v>
      </c>
      <c r="BR505">
        <v>27.49418571428571</v>
      </c>
      <c r="BS505">
        <v>999.9000000000002</v>
      </c>
      <c r="BT505">
        <v>0</v>
      </c>
      <c r="BU505">
        <v>0</v>
      </c>
      <c r="BV505">
        <v>9999.148928571431</v>
      </c>
      <c r="BW505">
        <v>0</v>
      </c>
      <c r="BX505">
        <v>14.614</v>
      </c>
      <c r="BY505">
        <v>19.65538214285714</v>
      </c>
      <c r="BZ505">
        <v>360.845</v>
      </c>
      <c r="CA505">
        <v>340.5268571428572</v>
      </c>
      <c r="CB505">
        <v>0.4991456785714285</v>
      </c>
      <c r="CC505">
        <v>332.4403928571428</v>
      </c>
      <c r="CD505">
        <v>23.7473</v>
      </c>
      <c r="CE505">
        <v>2.176158571428572</v>
      </c>
      <c r="CF505">
        <v>2.131358571428572</v>
      </c>
      <c r="CG505">
        <v>18.78786785714286</v>
      </c>
      <c r="CH505">
        <v>18.45549642857143</v>
      </c>
      <c r="CI505">
        <v>2000.006785714286</v>
      </c>
      <c r="CJ505">
        <v>0.9799964285714287</v>
      </c>
      <c r="CK505">
        <v>0.02000377142857143</v>
      </c>
      <c r="CL505">
        <v>0</v>
      </c>
      <c r="CM505">
        <v>2.185882142857143</v>
      </c>
      <c r="CN505">
        <v>0</v>
      </c>
      <c r="CO505">
        <v>3604.380714285714</v>
      </c>
      <c r="CP505">
        <v>16749.48214285714</v>
      </c>
      <c r="CQ505">
        <v>37.99099999999999</v>
      </c>
      <c r="CR505">
        <v>38.812</v>
      </c>
      <c r="CS505">
        <v>38.13828571428571</v>
      </c>
      <c r="CT505">
        <v>37.80757142857143</v>
      </c>
      <c r="CU505">
        <v>37.25442857142857</v>
      </c>
      <c r="CV505">
        <v>1959.996785714286</v>
      </c>
      <c r="CW505">
        <v>40.01</v>
      </c>
      <c r="CX505">
        <v>0</v>
      </c>
      <c r="CY505">
        <v>1679435354.1</v>
      </c>
      <c r="CZ505">
        <v>0</v>
      </c>
      <c r="DA505">
        <v>0</v>
      </c>
      <c r="DB505" t="s">
        <v>356</v>
      </c>
      <c r="DC505">
        <v>1678823626.5</v>
      </c>
      <c r="DD505">
        <v>1678823640.5</v>
      </c>
      <c r="DE505">
        <v>0</v>
      </c>
      <c r="DF505">
        <v>1.239</v>
      </c>
      <c r="DG505">
        <v>0.006</v>
      </c>
      <c r="DH505">
        <v>-2.298</v>
      </c>
      <c r="DI505">
        <v>-0.146</v>
      </c>
      <c r="DJ505">
        <v>420</v>
      </c>
      <c r="DK505">
        <v>21</v>
      </c>
      <c r="DL505">
        <v>0.57</v>
      </c>
      <c r="DM505">
        <v>0.05</v>
      </c>
      <c r="DN505">
        <v>19.12111219512195</v>
      </c>
      <c r="DO505">
        <v>9.125935191637589</v>
      </c>
      <c r="DP505">
        <v>0.9492060341238527</v>
      </c>
      <c r="DQ505">
        <v>0</v>
      </c>
      <c r="DR505">
        <v>0.5007885853658537</v>
      </c>
      <c r="DS505">
        <v>-0.0182455609756094</v>
      </c>
      <c r="DT505">
        <v>0.00565548868292676</v>
      </c>
      <c r="DU505">
        <v>1</v>
      </c>
      <c r="DV505">
        <v>1</v>
      </c>
      <c r="DW505">
        <v>2</v>
      </c>
      <c r="DX505" t="s">
        <v>357</v>
      </c>
      <c r="DY505">
        <v>2.98334</v>
      </c>
      <c r="DZ505">
        <v>2.71578</v>
      </c>
      <c r="EA505">
        <v>0.07764020000000001</v>
      </c>
      <c r="EB505">
        <v>0.0725122</v>
      </c>
      <c r="EC505">
        <v>0.107558</v>
      </c>
      <c r="ED505">
        <v>0.104067</v>
      </c>
      <c r="EE505">
        <v>29325.7</v>
      </c>
      <c r="EF505">
        <v>29592.1</v>
      </c>
      <c r="EG505">
        <v>29548.7</v>
      </c>
      <c r="EH505">
        <v>29506.3</v>
      </c>
      <c r="EI505">
        <v>34929.7</v>
      </c>
      <c r="EJ505">
        <v>35130.6</v>
      </c>
      <c r="EK505">
        <v>41623.7</v>
      </c>
      <c r="EL505">
        <v>42044.6</v>
      </c>
      <c r="EM505">
        <v>1.97488</v>
      </c>
      <c r="EN505">
        <v>1.89837</v>
      </c>
      <c r="EO505">
        <v>0.08762259999999999</v>
      </c>
      <c r="EP505">
        <v>0</v>
      </c>
      <c r="EQ505">
        <v>26.0615</v>
      </c>
      <c r="ER505">
        <v>999.9</v>
      </c>
      <c r="ES505">
        <v>56.3</v>
      </c>
      <c r="ET505">
        <v>30.4</v>
      </c>
      <c r="EU505">
        <v>27.3464</v>
      </c>
      <c r="EV505">
        <v>62.8224</v>
      </c>
      <c r="EW505">
        <v>32.496</v>
      </c>
      <c r="EX505">
        <v>1</v>
      </c>
      <c r="EY505">
        <v>-0.08680889999999999</v>
      </c>
      <c r="EZ505">
        <v>0.151381</v>
      </c>
      <c r="FA505">
        <v>20.3415</v>
      </c>
      <c r="FB505">
        <v>5.21864</v>
      </c>
      <c r="FC505">
        <v>12.0099</v>
      </c>
      <c r="FD505">
        <v>4.9896</v>
      </c>
      <c r="FE505">
        <v>3.28865</v>
      </c>
      <c r="FF505">
        <v>9999</v>
      </c>
      <c r="FG505">
        <v>9999</v>
      </c>
      <c r="FH505">
        <v>9999</v>
      </c>
      <c r="FI505">
        <v>999.9</v>
      </c>
      <c r="FJ505">
        <v>1.86737</v>
      </c>
      <c r="FK505">
        <v>1.86646</v>
      </c>
      <c r="FL505">
        <v>1.86599</v>
      </c>
      <c r="FM505">
        <v>1.86584</v>
      </c>
      <c r="FN505">
        <v>1.86768</v>
      </c>
      <c r="FO505">
        <v>1.87016</v>
      </c>
      <c r="FP505">
        <v>1.86886</v>
      </c>
      <c r="FQ505">
        <v>1.87027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-2.866</v>
      </c>
      <c r="GF505">
        <v>-0.0963</v>
      </c>
      <c r="GG505">
        <v>-1.841240210434717</v>
      </c>
      <c r="GH505">
        <v>-0.003310856085068561</v>
      </c>
      <c r="GI505">
        <v>6.863268723063948E-07</v>
      </c>
      <c r="GJ505">
        <v>-1.919107141366201E-10</v>
      </c>
      <c r="GK505">
        <v>-0.1688837207721138</v>
      </c>
      <c r="GL505">
        <v>-0.01731051475613908</v>
      </c>
      <c r="GM505">
        <v>0.001423790055903263</v>
      </c>
      <c r="GN505">
        <v>-2.424810517790065E-05</v>
      </c>
      <c r="GO505">
        <v>3</v>
      </c>
      <c r="GP505">
        <v>2318</v>
      </c>
      <c r="GQ505">
        <v>1</v>
      </c>
      <c r="GR505">
        <v>25</v>
      </c>
      <c r="GS505">
        <v>10195.3</v>
      </c>
      <c r="GT505">
        <v>10195.1</v>
      </c>
      <c r="GU505">
        <v>0.793457</v>
      </c>
      <c r="GV505">
        <v>2.23267</v>
      </c>
      <c r="GW505">
        <v>1.39648</v>
      </c>
      <c r="GX505">
        <v>2.35107</v>
      </c>
      <c r="GY505">
        <v>1.49536</v>
      </c>
      <c r="GZ505">
        <v>2.5415</v>
      </c>
      <c r="HA505">
        <v>35.5218</v>
      </c>
      <c r="HB505">
        <v>24.0787</v>
      </c>
      <c r="HC505">
        <v>18</v>
      </c>
      <c r="HD505">
        <v>529.095</v>
      </c>
      <c r="HE505">
        <v>436.28</v>
      </c>
      <c r="HF505">
        <v>25.2181</v>
      </c>
      <c r="HG505">
        <v>26.3775</v>
      </c>
      <c r="HH505">
        <v>30.0002</v>
      </c>
      <c r="HI505">
        <v>26.3483</v>
      </c>
      <c r="HJ505">
        <v>26.2936</v>
      </c>
      <c r="HK505">
        <v>15.8402</v>
      </c>
      <c r="HL505">
        <v>20.4217</v>
      </c>
      <c r="HM505">
        <v>100</v>
      </c>
      <c r="HN505">
        <v>25.2214</v>
      </c>
      <c r="HO505">
        <v>286.321</v>
      </c>
      <c r="HP505">
        <v>23.8032</v>
      </c>
      <c r="HQ505">
        <v>101.05</v>
      </c>
      <c r="HR505">
        <v>100.979</v>
      </c>
    </row>
    <row r="506" spans="1:226">
      <c r="A506">
        <v>490</v>
      </c>
      <c r="B506">
        <v>1679435351.6</v>
      </c>
      <c r="C506">
        <v>13438.5</v>
      </c>
      <c r="D506" t="s">
        <v>1341</v>
      </c>
      <c r="E506" t="s">
        <v>1342</v>
      </c>
      <c r="F506">
        <v>5</v>
      </c>
      <c r="G506" t="s">
        <v>1132</v>
      </c>
      <c r="H506" t="s">
        <v>354</v>
      </c>
      <c r="I506">
        <v>1679435344.1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306.570891777149</v>
      </c>
      <c r="AK506">
        <v>319.8749272727272</v>
      </c>
      <c r="AL506">
        <v>-3.34994214618047</v>
      </c>
      <c r="AM506">
        <v>64.8747271085409</v>
      </c>
      <c r="AN506">
        <f>(AP506 - AO506 + BO506*1E3/(8.314*(BQ506+273.15)) * AR506/BN506 * AQ506) * BN506/(100*BB506) * 1000/(1000 - AP506)</f>
        <v>0</v>
      </c>
      <c r="AO506">
        <v>23.80532858902729</v>
      </c>
      <c r="AP506">
        <v>24.27295054945057</v>
      </c>
      <c r="AQ506">
        <v>2.297019977965048E-05</v>
      </c>
      <c r="AR506">
        <v>95.18165394641026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2.18</v>
      </c>
      <c r="BC506">
        <v>0.5</v>
      </c>
      <c r="BD506" t="s">
        <v>355</v>
      </c>
      <c r="BE506">
        <v>2</v>
      </c>
      <c r="BF506" t="b">
        <v>1</v>
      </c>
      <c r="BG506">
        <v>1679435344.1</v>
      </c>
      <c r="BH506">
        <v>334.9677037037036</v>
      </c>
      <c r="BI506">
        <v>314.9176296296296</v>
      </c>
      <c r="BJ506">
        <v>24.25062962962963</v>
      </c>
      <c r="BK506">
        <v>23.77223703703704</v>
      </c>
      <c r="BL506">
        <v>337.8564074074075</v>
      </c>
      <c r="BM506">
        <v>24.34693703703703</v>
      </c>
      <c r="BN506">
        <v>500.0618888888889</v>
      </c>
      <c r="BO506">
        <v>89.75157777777778</v>
      </c>
      <c r="BP506">
        <v>0.1000070777777778</v>
      </c>
      <c r="BQ506">
        <v>27.18484074074074</v>
      </c>
      <c r="BR506">
        <v>27.49447777777777</v>
      </c>
      <c r="BS506">
        <v>999.9000000000001</v>
      </c>
      <c r="BT506">
        <v>0</v>
      </c>
      <c r="BU506">
        <v>0</v>
      </c>
      <c r="BV506">
        <v>9996.549999999999</v>
      </c>
      <c r="BW506">
        <v>0</v>
      </c>
      <c r="BX506">
        <v>14.614</v>
      </c>
      <c r="BY506">
        <v>20.05000370370371</v>
      </c>
      <c r="BZ506">
        <v>343.2926666666667</v>
      </c>
      <c r="CA506">
        <v>322.5857037037037</v>
      </c>
      <c r="CB506">
        <v>0.4783844814814814</v>
      </c>
      <c r="CC506">
        <v>314.9176296296296</v>
      </c>
      <c r="CD506">
        <v>23.77223703703704</v>
      </c>
      <c r="CE506">
        <v>2.176532592592593</v>
      </c>
      <c r="CF506">
        <v>2.133596666666666</v>
      </c>
      <c r="CG506">
        <v>18.79060740740741</v>
      </c>
      <c r="CH506">
        <v>18.47222962962963</v>
      </c>
      <c r="CI506">
        <v>2000.006666666667</v>
      </c>
      <c r="CJ506">
        <v>0.9799962222222223</v>
      </c>
      <c r="CK506">
        <v>0.02000397777777778</v>
      </c>
      <c r="CL506">
        <v>0</v>
      </c>
      <c r="CM506">
        <v>2.246722222222222</v>
      </c>
      <c r="CN506">
        <v>0</v>
      </c>
      <c r="CO506">
        <v>3603.452592592593</v>
      </c>
      <c r="CP506">
        <v>16749.47777777778</v>
      </c>
      <c r="CQ506">
        <v>37.96966666666666</v>
      </c>
      <c r="CR506">
        <v>38.812</v>
      </c>
      <c r="CS506">
        <v>38.125</v>
      </c>
      <c r="CT506">
        <v>37.80281481481482</v>
      </c>
      <c r="CU506">
        <v>37.25</v>
      </c>
      <c r="CV506">
        <v>1959.996666666667</v>
      </c>
      <c r="CW506">
        <v>40.01</v>
      </c>
      <c r="CX506">
        <v>0</v>
      </c>
      <c r="CY506">
        <v>1679435358.9</v>
      </c>
      <c r="CZ506">
        <v>0</v>
      </c>
      <c r="DA506">
        <v>0</v>
      </c>
      <c r="DB506" t="s">
        <v>356</v>
      </c>
      <c r="DC506">
        <v>1678823626.5</v>
      </c>
      <c r="DD506">
        <v>1678823640.5</v>
      </c>
      <c r="DE506">
        <v>0</v>
      </c>
      <c r="DF506">
        <v>1.239</v>
      </c>
      <c r="DG506">
        <v>0.006</v>
      </c>
      <c r="DH506">
        <v>-2.298</v>
      </c>
      <c r="DI506">
        <v>-0.146</v>
      </c>
      <c r="DJ506">
        <v>420</v>
      </c>
      <c r="DK506">
        <v>21</v>
      </c>
      <c r="DL506">
        <v>0.57</v>
      </c>
      <c r="DM506">
        <v>0.05</v>
      </c>
      <c r="DN506">
        <v>19.8127325</v>
      </c>
      <c r="DO506">
        <v>4.453270919324533</v>
      </c>
      <c r="DP506">
        <v>0.4503351010011878</v>
      </c>
      <c r="DQ506">
        <v>0</v>
      </c>
      <c r="DR506">
        <v>0.4850319750000001</v>
      </c>
      <c r="DS506">
        <v>-0.2258923789868681</v>
      </c>
      <c r="DT506">
        <v>0.02637579495341088</v>
      </c>
      <c r="DU506">
        <v>0</v>
      </c>
      <c r="DV506">
        <v>0</v>
      </c>
      <c r="DW506">
        <v>2</v>
      </c>
      <c r="DX506" t="s">
        <v>381</v>
      </c>
      <c r="DY506">
        <v>2.98342</v>
      </c>
      <c r="DZ506">
        <v>2.71561</v>
      </c>
      <c r="EA506">
        <v>0.07450660000000001</v>
      </c>
      <c r="EB506">
        <v>0.0692948</v>
      </c>
      <c r="EC506">
        <v>0.107643</v>
      </c>
      <c r="ED506">
        <v>0.104194</v>
      </c>
      <c r="EE506">
        <v>29425.8</v>
      </c>
      <c r="EF506">
        <v>29694.6</v>
      </c>
      <c r="EG506">
        <v>29549.1</v>
      </c>
      <c r="EH506">
        <v>29506.2</v>
      </c>
      <c r="EI506">
        <v>34926.9</v>
      </c>
      <c r="EJ506">
        <v>35125.4</v>
      </c>
      <c r="EK506">
        <v>41624.4</v>
      </c>
      <c r="EL506">
        <v>42044.5</v>
      </c>
      <c r="EM506">
        <v>1.97502</v>
      </c>
      <c r="EN506">
        <v>1.89858</v>
      </c>
      <c r="EO506">
        <v>0.0878833</v>
      </c>
      <c r="EP506">
        <v>0</v>
      </c>
      <c r="EQ506">
        <v>26.0615</v>
      </c>
      <c r="ER506">
        <v>999.9</v>
      </c>
      <c r="ES506">
        <v>56.3</v>
      </c>
      <c r="ET506">
        <v>30.4</v>
      </c>
      <c r="EU506">
        <v>27.347</v>
      </c>
      <c r="EV506">
        <v>62.8624</v>
      </c>
      <c r="EW506">
        <v>32.8165</v>
      </c>
      <c r="EX506">
        <v>1</v>
      </c>
      <c r="EY506">
        <v>-0.086753</v>
      </c>
      <c r="EZ506">
        <v>0.169581</v>
      </c>
      <c r="FA506">
        <v>20.3415</v>
      </c>
      <c r="FB506">
        <v>5.21909</v>
      </c>
      <c r="FC506">
        <v>12.0099</v>
      </c>
      <c r="FD506">
        <v>4.9897</v>
      </c>
      <c r="FE506">
        <v>3.28865</v>
      </c>
      <c r="FF506">
        <v>9999</v>
      </c>
      <c r="FG506">
        <v>9999</v>
      </c>
      <c r="FH506">
        <v>9999</v>
      </c>
      <c r="FI506">
        <v>999.9</v>
      </c>
      <c r="FJ506">
        <v>1.86738</v>
      </c>
      <c r="FK506">
        <v>1.86646</v>
      </c>
      <c r="FL506">
        <v>1.866</v>
      </c>
      <c r="FM506">
        <v>1.86584</v>
      </c>
      <c r="FN506">
        <v>1.86768</v>
      </c>
      <c r="FO506">
        <v>1.87014</v>
      </c>
      <c r="FP506">
        <v>1.86885</v>
      </c>
      <c r="FQ506">
        <v>1.87027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-2.817</v>
      </c>
      <c r="GF506">
        <v>-0.0961</v>
      </c>
      <c r="GG506">
        <v>-1.841240210434717</v>
      </c>
      <c r="GH506">
        <v>-0.003310856085068561</v>
      </c>
      <c r="GI506">
        <v>6.863268723063948E-07</v>
      </c>
      <c r="GJ506">
        <v>-1.919107141366201E-10</v>
      </c>
      <c r="GK506">
        <v>-0.1688837207721138</v>
      </c>
      <c r="GL506">
        <v>-0.01731051475613908</v>
      </c>
      <c r="GM506">
        <v>0.001423790055903263</v>
      </c>
      <c r="GN506">
        <v>-2.424810517790065E-05</v>
      </c>
      <c r="GO506">
        <v>3</v>
      </c>
      <c r="GP506">
        <v>2318</v>
      </c>
      <c r="GQ506">
        <v>1</v>
      </c>
      <c r="GR506">
        <v>25</v>
      </c>
      <c r="GS506">
        <v>10195.4</v>
      </c>
      <c r="GT506">
        <v>10195.2</v>
      </c>
      <c r="GU506">
        <v>0.756836</v>
      </c>
      <c r="GV506">
        <v>2.24487</v>
      </c>
      <c r="GW506">
        <v>1.39771</v>
      </c>
      <c r="GX506">
        <v>2.34863</v>
      </c>
      <c r="GY506">
        <v>1.49536</v>
      </c>
      <c r="GZ506">
        <v>2.38525</v>
      </c>
      <c r="HA506">
        <v>35.5218</v>
      </c>
      <c r="HB506">
        <v>24.0787</v>
      </c>
      <c r="HC506">
        <v>18</v>
      </c>
      <c r="HD506">
        <v>529.21</v>
      </c>
      <c r="HE506">
        <v>436.418</v>
      </c>
      <c r="HF506">
        <v>25.2235</v>
      </c>
      <c r="HG506">
        <v>26.3797</v>
      </c>
      <c r="HH506">
        <v>30.0003</v>
      </c>
      <c r="HI506">
        <v>26.3501</v>
      </c>
      <c r="HJ506">
        <v>26.2958</v>
      </c>
      <c r="HK506">
        <v>15.101</v>
      </c>
      <c r="HL506">
        <v>20.4217</v>
      </c>
      <c r="HM506">
        <v>100</v>
      </c>
      <c r="HN506">
        <v>25.2225</v>
      </c>
      <c r="HO506">
        <v>266.286</v>
      </c>
      <c r="HP506">
        <v>23.8032</v>
      </c>
      <c r="HQ506">
        <v>101.051</v>
      </c>
      <c r="HR506">
        <v>100.979</v>
      </c>
    </row>
    <row r="507" spans="1:226">
      <c r="A507">
        <v>491</v>
      </c>
      <c r="B507">
        <v>1679435356.6</v>
      </c>
      <c r="C507">
        <v>13443.5</v>
      </c>
      <c r="D507" t="s">
        <v>1343</v>
      </c>
      <c r="E507" t="s">
        <v>1344</v>
      </c>
      <c r="F507">
        <v>5</v>
      </c>
      <c r="G507" t="s">
        <v>1132</v>
      </c>
      <c r="H507" t="s">
        <v>354</v>
      </c>
      <c r="I507">
        <v>1679435348.814285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289.5666688867342</v>
      </c>
      <c r="AK507">
        <v>303.1147696969695</v>
      </c>
      <c r="AL507">
        <v>-3.367391613685883</v>
      </c>
      <c r="AM507">
        <v>64.8747271085409</v>
      </c>
      <c r="AN507">
        <f>(AP507 - AO507 + BO507*1E3/(8.314*(BQ507+273.15)) * AR507/BN507 * AQ507) * BN507/(100*BB507) * 1000/(1000 - AP507)</f>
        <v>0</v>
      </c>
      <c r="AO507">
        <v>23.83443550590993</v>
      </c>
      <c r="AP507">
        <v>24.29495164835167</v>
      </c>
      <c r="AQ507">
        <v>0.005991030070800036</v>
      </c>
      <c r="AR507">
        <v>95.18165394641026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2.18</v>
      </c>
      <c r="BC507">
        <v>0.5</v>
      </c>
      <c r="BD507" t="s">
        <v>355</v>
      </c>
      <c r="BE507">
        <v>2</v>
      </c>
      <c r="BF507" t="b">
        <v>1</v>
      </c>
      <c r="BG507">
        <v>1679435348.814285</v>
      </c>
      <c r="BH507">
        <v>319.5935714285715</v>
      </c>
      <c r="BI507">
        <v>299.2982499999999</v>
      </c>
      <c r="BJ507">
        <v>24.26344285714286</v>
      </c>
      <c r="BK507">
        <v>23.8008</v>
      </c>
      <c r="BL507">
        <v>322.4372857142857</v>
      </c>
      <c r="BM507">
        <v>24.35963214285715</v>
      </c>
      <c r="BN507">
        <v>500.0659285714286</v>
      </c>
      <c r="BO507">
        <v>89.75174285714286</v>
      </c>
      <c r="BP507">
        <v>0.1000045964285714</v>
      </c>
      <c r="BQ507">
        <v>27.18455714285714</v>
      </c>
      <c r="BR507">
        <v>27.49553571428572</v>
      </c>
      <c r="BS507">
        <v>999.9000000000002</v>
      </c>
      <c r="BT507">
        <v>0</v>
      </c>
      <c r="BU507">
        <v>0</v>
      </c>
      <c r="BV507">
        <v>9999.308571428572</v>
      </c>
      <c r="BW507">
        <v>0</v>
      </c>
      <c r="BX507">
        <v>14.614</v>
      </c>
      <c r="BY507">
        <v>20.29525714285714</v>
      </c>
      <c r="BZ507">
        <v>327.5405357142857</v>
      </c>
      <c r="CA507">
        <v>306.5949285714286</v>
      </c>
      <c r="CB507">
        <v>0.4626408214285714</v>
      </c>
      <c r="CC507">
        <v>299.2982499999999</v>
      </c>
      <c r="CD507">
        <v>23.8008</v>
      </c>
      <c r="CE507">
        <v>2.177686428571428</v>
      </c>
      <c r="CF507">
        <v>2.136163214285714</v>
      </c>
      <c r="CG507">
        <v>18.79908571428571</v>
      </c>
      <c r="CH507">
        <v>18.49141785714286</v>
      </c>
      <c r="CI507">
        <v>1999.988928571429</v>
      </c>
      <c r="CJ507">
        <v>0.979996</v>
      </c>
      <c r="CK507">
        <v>0.0200042</v>
      </c>
      <c r="CL507">
        <v>0</v>
      </c>
      <c r="CM507">
        <v>2.209953571428572</v>
      </c>
      <c r="CN507">
        <v>0</v>
      </c>
      <c r="CO507">
        <v>3602.547857142858</v>
      </c>
      <c r="CP507">
        <v>16749.33214285714</v>
      </c>
      <c r="CQ507">
        <v>37.95049999999999</v>
      </c>
      <c r="CR507">
        <v>38.79207142857143</v>
      </c>
      <c r="CS507">
        <v>38.12049999999999</v>
      </c>
      <c r="CT507">
        <v>37.78321428571428</v>
      </c>
      <c r="CU507">
        <v>37.24325</v>
      </c>
      <c r="CV507">
        <v>1959.978928571428</v>
      </c>
      <c r="CW507">
        <v>40.01</v>
      </c>
      <c r="CX507">
        <v>0</v>
      </c>
      <c r="CY507">
        <v>1679435363.7</v>
      </c>
      <c r="CZ507">
        <v>0</v>
      </c>
      <c r="DA507">
        <v>0</v>
      </c>
      <c r="DB507" t="s">
        <v>356</v>
      </c>
      <c r="DC507">
        <v>1678823626.5</v>
      </c>
      <c r="DD507">
        <v>1678823640.5</v>
      </c>
      <c r="DE507">
        <v>0</v>
      </c>
      <c r="DF507">
        <v>1.239</v>
      </c>
      <c r="DG507">
        <v>0.006</v>
      </c>
      <c r="DH507">
        <v>-2.298</v>
      </c>
      <c r="DI507">
        <v>-0.146</v>
      </c>
      <c r="DJ507">
        <v>420</v>
      </c>
      <c r="DK507">
        <v>21</v>
      </c>
      <c r="DL507">
        <v>0.57</v>
      </c>
      <c r="DM507">
        <v>0.05</v>
      </c>
      <c r="DN507">
        <v>20.11619268292683</v>
      </c>
      <c r="DO507">
        <v>3.169582578397223</v>
      </c>
      <c r="DP507">
        <v>0.3187639163028091</v>
      </c>
      <c r="DQ507">
        <v>0</v>
      </c>
      <c r="DR507">
        <v>0.4739784634146341</v>
      </c>
      <c r="DS507">
        <v>-0.2448688222996509</v>
      </c>
      <c r="DT507">
        <v>0.02793650142219093</v>
      </c>
      <c r="DU507">
        <v>0</v>
      </c>
      <c r="DV507">
        <v>0</v>
      </c>
      <c r="DW507">
        <v>2</v>
      </c>
      <c r="DX507" t="s">
        <v>381</v>
      </c>
      <c r="DY507">
        <v>2.98335</v>
      </c>
      <c r="DZ507">
        <v>2.71564</v>
      </c>
      <c r="EA507">
        <v>0.071298</v>
      </c>
      <c r="EB507">
        <v>0.0659733</v>
      </c>
      <c r="EC507">
        <v>0.10771</v>
      </c>
      <c r="ED507">
        <v>0.104206</v>
      </c>
      <c r="EE507">
        <v>29528.2</v>
      </c>
      <c r="EF507">
        <v>29800.3</v>
      </c>
      <c r="EG507">
        <v>29549.6</v>
      </c>
      <c r="EH507">
        <v>29505.9</v>
      </c>
      <c r="EI507">
        <v>34924.4</v>
      </c>
      <c r="EJ507">
        <v>35124.7</v>
      </c>
      <c r="EK507">
        <v>41624.8</v>
      </c>
      <c r="EL507">
        <v>42044.3</v>
      </c>
      <c r="EM507">
        <v>1.9747</v>
      </c>
      <c r="EN507">
        <v>1.89858</v>
      </c>
      <c r="EO507">
        <v>0.0875331</v>
      </c>
      <c r="EP507">
        <v>0</v>
      </c>
      <c r="EQ507">
        <v>26.0615</v>
      </c>
      <c r="ER507">
        <v>999.9</v>
      </c>
      <c r="ES507">
        <v>56.3</v>
      </c>
      <c r="ET507">
        <v>30.4</v>
      </c>
      <c r="EU507">
        <v>27.3446</v>
      </c>
      <c r="EV507">
        <v>62.8124</v>
      </c>
      <c r="EW507">
        <v>32.6723</v>
      </c>
      <c r="EX507">
        <v>1</v>
      </c>
      <c r="EY507">
        <v>-0.08659550000000001</v>
      </c>
      <c r="EZ507">
        <v>0.172399</v>
      </c>
      <c r="FA507">
        <v>20.3418</v>
      </c>
      <c r="FB507">
        <v>5.21894</v>
      </c>
      <c r="FC507">
        <v>12.0099</v>
      </c>
      <c r="FD507">
        <v>4.98955</v>
      </c>
      <c r="FE507">
        <v>3.28863</v>
      </c>
      <c r="FF507">
        <v>9999</v>
      </c>
      <c r="FG507">
        <v>9999</v>
      </c>
      <c r="FH507">
        <v>9999</v>
      </c>
      <c r="FI507">
        <v>999.9</v>
      </c>
      <c r="FJ507">
        <v>1.86738</v>
      </c>
      <c r="FK507">
        <v>1.86646</v>
      </c>
      <c r="FL507">
        <v>1.86598</v>
      </c>
      <c r="FM507">
        <v>1.86584</v>
      </c>
      <c r="FN507">
        <v>1.86768</v>
      </c>
      <c r="FO507">
        <v>1.87014</v>
      </c>
      <c r="FP507">
        <v>1.86886</v>
      </c>
      <c r="FQ507">
        <v>1.87027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-2.769</v>
      </c>
      <c r="GF507">
        <v>-0.0959</v>
      </c>
      <c r="GG507">
        <v>-1.841240210434717</v>
      </c>
      <c r="GH507">
        <v>-0.003310856085068561</v>
      </c>
      <c r="GI507">
        <v>6.863268723063948E-07</v>
      </c>
      <c r="GJ507">
        <v>-1.919107141366201E-10</v>
      </c>
      <c r="GK507">
        <v>-0.1688837207721138</v>
      </c>
      <c r="GL507">
        <v>-0.01731051475613908</v>
      </c>
      <c r="GM507">
        <v>0.001423790055903263</v>
      </c>
      <c r="GN507">
        <v>-2.424810517790065E-05</v>
      </c>
      <c r="GO507">
        <v>3</v>
      </c>
      <c r="GP507">
        <v>2318</v>
      </c>
      <c r="GQ507">
        <v>1</v>
      </c>
      <c r="GR507">
        <v>25</v>
      </c>
      <c r="GS507">
        <v>10195.5</v>
      </c>
      <c r="GT507">
        <v>10195.3</v>
      </c>
      <c r="GU507">
        <v>0.723877</v>
      </c>
      <c r="GV507">
        <v>2.23877</v>
      </c>
      <c r="GW507">
        <v>1.39648</v>
      </c>
      <c r="GX507">
        <v>2.34985</v>
      </c>
      <c r="GY507">
        <v>1.49536</v>
      </c>
      <c r="GZ507">
        <v>2.47314</v>
      </c>
      <c r="HA507">
        <v>35.5218</v>
      </c>
      <c r="HB507">
        <v>24.0787</v>
      </c>
      <c r="HC507">
        <v>18</v>
      </c>
      <c r="HD507">
        <v>529.005</v>
      </c>
      <c r="HE507">
        <v>436.418</v>
      </c>
      <c r="HF507">
        <v>25.2258</v>
      </c>
      <c r="HG507">
        <v>26.3805</v>
      </c>
      <c r="HH507">
        <v>30.0001</v>
      </c>
      <c r="HI507">
        <v>26.3512</v>
      </c>
      <c r="HJ507">
        <v>26.2958</v>
      </c>
      <c r="HK507">
        <v>14.4379</v>
      </c>
      <c r="HL507">
        <v>20.4217</v>
      </c>
      <c r="HM507">
        <v>100</v>
      </c>
      <c r="HN507">
        <v>25.225</v>
      </c>
      <c r="HO507">
        <v>252.924</v>
      </c>
      <c r="HP507">
        <v>23.7984</v>
      </c>
      <c r="HQ507">
        <v>101.052</v>
      </c>
      <c r="HR507">
        <v>100.978</v>
      </c>
    </row>
    <row r="508" spans="1:226">
      <c r="A508">
        <v>492</v>
      </c>
      <c r="B508">
        <v>1679435361.6</v>
      </c>
      <c r="C508">
        <v>13448.5</v>
      </c>
      <c r="D508" t="s">
        <v>1345</v>
      </c>
      <c r="E508" t="s">
        <v>1346</v>
      </c>
      <c r="F508">
        <v>5</v>
      </c>
      <c r="G508" t="s">
        <v>1132</v>
      </c>
      <c r="H508" t="s">
        <v>354</v>
      </c>
      <c r="I508">
        <v>1679435354.1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272.6020079982396</v>
      </c>
      <c r="AK508">
        <v>286.3138424242423</v>
      </c>
      <c r="AL508">
        <v>-3.356849921757568</v>
      </c>
      <c r="AM508">
        <v>64.8747271085409</v>
      </c>
      <c r="AN508">
        <f>(AP508 - AO508 + BO508*1E3/(8.314*(BQ508+273.15)) * AR508/BN508 * AQ508) * BN508/(100*BB508) * 1000/(1000 - AP508)</f>
        <v>0</v>
      </c>
      <c r="AO508">
        <v>23.83512265686552</v>
      </c>
      <c r="AP508">
        <v>24.30640439560441</v>
      </c>
      <c r="AQ508">
        <v>0.001188742179417853</v>
      </c>
      <c r="AR508">
        <v>95.18165394641026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2.18</v>
      </c>
      <c r="BC508">
        <v>0.5</v>
      </c>
      <c r="BD508" t="s">
        <v>355</v>
      </c>
      <c r="BE508">
        <v>2</v>
      </c>
      <c r="BF508" t="b">
        <v>1</v>
      </c>
      <c r="BG508">
        <v>1679435354.1</v>
      </c>
      <c r="BH508">
        <v>302.2963333333333</v>
      </c>
      <c r="BI508">
        <v>281.8096666666667</v>
      </c>
      <c r="BJ508">
        <v>24.28318518518519</v>
      </c>
      <c r="BK508">
        <v>23.82990740740741</v>
      </c>
      <c r="BL508">
        <v>305.0891481481481</v>
      </c>
      <c r="BM508">
        <v>24.3791962962963</v>
      </c>
      <c r="BN508">
        <v>500.0807777777778</v>
      </c>
      <c r="BO508">
        <v>89.75210740740741</v>
      </c>
      <c r="BP508">
        <v>0.1000327777777778</v>
      </c>
      <c r="BQ508">
        <v>27.18431481481482</v>
      </c>
      <c r="BR508">
        <v>27.49535185185185</v>
      </c>
      <c r="BS508">
        <v>999.9000000000001</v>
      </c>
      <c r="BT508">
        <v>0</v>
      </c>
      <c r="BU508">
        <v>0</v>
      </c>
      <c r="BV508">
        <v>9992.474444444444</v>
      </c>
      <c r="BW508">
        <v>0</v>
      </c>
      <c r="BX508">
        <v>14.614</v>
      </c>
      <c r="BY508">
        <v>20.48673703703704</v>
      </c>
      <c r="BZ508">
        <v>309.8194814814814</v>
      </c>
      <c r="CA508">
        <v>288.6889629629629</v>
      </c>
      <c r="CB508">
        <v>0.4532773333333334</v>
      </c>
      <c r="CC508">
        <v>281.8096666666667</v>
      </c>
      <c r="CD508">
        <v>23.82990740740741</v>
      </c>
      <c r="CE508">
        <v>2.179466666666666</v>
      </c>
      <c r="CF508">
        <v>2.138784444444445</v>
      </c>
      <c r="CG508">
        <v>18.81216666666666</v>
      </c>
      <c r="CH508">
        <v>18.5110074074074</v>
      </c>
      <c r="CI508">
        <v>2000.001111111111</v>
      </c>
      <c r="CJ508">
        <v>0.979996</v>
      </c>
      <c r="CK508">
        <v>0.0200042</v>
      </c>
      <c r="CL508">
        <v>0</v>
      </c>
      <c r="CM508">
        <v>2.228174074074074</v>
      </c>
      <c r="CN508">
        <v>0</v>
      </c>
      <c r="CO508">
        <v>3601.302222222221</v>
      </c>
      <c r="CP508">
        <v>16749.44444444445</v>
      </c>
      <c r="CQ508">
        <v>37.937</v>
      </c>
      <c r="CR508">
        <v>38.77066666666666</v>
      </c>
      <c r="CS508">
        <v>38.09933333333333</v>
      </c>
      <c r="CT508">
        <v>37.76607407407408</v>
      </c>
      <c r="CU508">
        <v>37.222</v>
      </c>
      <c r="CV508">
        <v>1959.991111111111</v>
      </c>
      <c r="CW508">
        <v>40.01</v>
      </c>
      <c r="CX508">
        <v>0</v>
      </c>
      <c r="CY508">
        <v>1679435369.1</v>
      </c>
      <c r="CZ508">
        <v>0</v>
      </c>
      <c r="DA508">
        <v>0</v>
      </c>
      <c r="DB508" t="s">
        <v>356</v>
      </c>
      <c r="DC508">
        <v>1678823626.5</v>
      </c>
      <c r="DD508">
        <v>1678823640.5</v>
      </c>
      <c r="DE508">
        <v>0</v>
      </c>
      <c r="DF508">
        <v>1.239</v>
      </c>
      <c r="DG508">
        <v>0.006</v>
      </c>
      <c r="DH508">
        <v>-2.298</v>
      </c>
      <c r="DI508">
        <v>-0.146</v>
      </c>
      <c r="DJ508">
        <v>420</v>
      </c>
      <c r="DK508">
        <v>21</v>
      </c>
      <c r="DL508">
        <v>0.57</v>
      </c>
      <c r="DM508">
        <v>0.05</v>
      </c>
      <c r="DN508">
        <v>20.35449756097561</v>
      </c>
      <c r="DO508">
        <v>2.435299651567968</v>
      </c>
      <c r="DP508">
        <v>0.2464806136816452</v>
      </c>
      <c r="DQ508">
        <v>0</v>
      </c>
      <c r="DR508">
        <v>0.4649767073170731</v>
      </c>
      <c r="DS508">
        <v>-0.1120019790940772</v>
      </c>
      <c r="DT508">
        <v>0.0225546271551861</v>
      </c>
      <c r="DU508">
        <v>0</v>
      </c>
      <c r="DV508">
        <v>0</v>
      </c>
      <c r="DW508">
        <v>2</v>
      </c>
      <c r="DX508" t="s">
        <v>381</v>
      </c>
      <c r="DY508">
        <v>2.98323</v>
      </c>
      <c r="DZ508">
        <v>2.7155</v>
      </c>
      <c r="EA508">
        <v>0.06801</v>
      </c>
      <c r="EB508">
        <v>0.0626216</v>
      </c>
      <c r="EC508">
        <v>0.107744</v>
      </c>
      <c r="ED508">
        <v>0.104203</v>
      </c>
      <c r="EE508">
        <v>29632.4</v>
      </c>
      <c r="EF508">
        <v>29907</v>
      </c>
      <c r="EG508">
        <v>29549.2</v>
      </c>
      <c r="EH508">
        <v>29505.7</v>
      </c>
      <c r="EI508">
        <v>34922.8</v>
      </c>
      <c r="EJ508">
        <v>35124.4</v>
      </c>
      <c r="EK508">
        <v>41624.6</v>
      </c>
      <c r="EL508">
        <v>42043.9</v>
      </c>
      <c r="EM508">
        <v>1.9745</v>
      </c>
      <c r="EN508">
        <v>1.89855</v>
      </c>
      <c r="EO508">
        <v>0.0878647</v>
      </c>
      <c r="EP508">
        <v>0</v>
      </c>
      <c r="EQ508">
        <v>26.0615</v>
      </c>
      <c r="ER508">
        <v>999.9</v>
      </c>
      <c r="ES508">
        <v>56.3</v>
      </c>
      <c r="ET508">
        <v>30.4</v>
      </c>
      <c r="EU508">
        <v>27.3419</v>
      </c>
      <c r="EV508">
        <v>62.8824</v>
      </c>
      <c r="EW508">
        <v>32.7123</v>
      </c>
      <c r="EX508">
        <v>1</v>
      </c>
      <c r="EY508">
        <v>-0.0864482</v>
      </c>
      <c r="EZ508">
        <v>0.164142</v>
      </c>
      <c r="FA508">
        <v>20.3417</v>
      </c>
      <c r="FB508">
        <v>5.21864</v>
      </c>
      <c r="FC508">
        <v>12.0099</v>
      </c>
      <c r="FD508">
        <v>4.98955</v>
      </c>
      <c r="FE508">
        <v>3.28863</v>
      </c>
      <c r="FF508">
        <v>9999</v>
      </c>
      <c r="FG508">
        <v>9999</v>
      </c>
      <c r="FH508">
        <v>9999</v>
      </c>
      <c r="FI508">
        <v>999.9</v>
      </c>
      <c r="FJ508">
        <v>1.86738</v>
      </c>
      <c r="FK508">
        <v>1.86646</v>
      </c>
      <c r="FL508">
        <v>1.86599</v>
      </c>
      <c r="FM508">
        <v>1.86584</v>
      </c>
      <c r="FN508">
        <v>1.86768</v>
      </c>
      <c r="FO508">
        <v>1.87015</v>
      </c>
      <c r="FP508">
        <v>1.86886</v>
      </c>
      <c r="FQ508">
        <v>1.87027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-2.72</v>
      </c>
      <c r="GF508">
        <v>-0.0958</v>
      </c>
      <c r="GG508">
        <v>-1.841240210434717</v>
      </c>
      <c r="GH508">
        <v>-0.003310856085068561</v>
      </c>
      <c r="GI508">
        <v>6.863268723063948E-07</v>
      </c>
      <c r="GJ508">
        <v>-1.919107141366201E-10</v>
      </c>
      <c r="GK508">
        <v>-0.1688837207721138</v>
      </c>
      <c r="GL508">
        <v>-0.01731051475613908</v>
      </c>
      <c r="GM508">
        <v>0.001423790055903263</v>
      </c>
      <c r="GN508">
        <v>-2.424810517790065E-05</v>
      </c>
      <c r="GO508">
        <v>3</v>
      </c>
      <c r="GP508">
        <v>2318</v>
      </c>
      <c r="GQ508">
        <v>1</v>
      </c>
      <c r="GR508">
        <v>25</v>
      </c>
      <c r="GS508">
        <v>10195.6</v>
      </c>
      <c r="GT508">
        <v>10195.4</v>
      </c>
      <c r="GU508">
        <v>0.686035</v>
      </c>
      <c r="GV508">
        <v>2.23999</v>
      </c>
      <c r="GW508">
        <v>1.39648</v>
      </c>
      <c r="GX508">
        <v>2.34741</v>
      </c>
      <c r="GY508">
        <v>1.49536</v>
      </c>
      <c r="GZ508">
        <v>2.47925</v>
      </c>
      <c r="HA508">
        <v>35.5218</v>
      </c>
      <c r="HB508">
        <v>24.07</v>
      </c>
      <c r="HC508">
        <v>18</v>
      </c>
      <c r="HD508">
        <v>528.885</v>
      </c>
      <c r="HE508">
        <v>436.419</v>
      </c>
      <c r="HF508">
        <v>25.2291</v>
      </c>
      <c r="HG508">
        <v>26.382</v>
      </c>
      <c r="HH508">
        <v>30.0001</v>
      </c>
      <c r="HI508">
        <v>26.3527</v>
      </c>
      <c r="HJ508">
        <v>26.2979</v>
      </c>
      <c r="HK508">
        <v>13.685</v>
      </c>
      <c r="HL508">
        <v>20.4217</v>
      </c>
      <c r="HM508">
        <v>100</v>
      </c>
      <c r="HN508">
        <v>25.2298</v>
      </c>
      <c r="HO508">
        <v>232.889</v>
      </c>
      <c r="HP508">
        <v>23.7873</v>
      </c>
      <c r="HQ508">
        <v>101.052</v>
      </c>
      <c r="HR508">
        <v>100.977</v>
      </c>
    </row>
    <row r="509" spans="1:226">
      <c r="A509">
        <v>493</v>
      </c>
      <c r="B509">
        <v>1679435366.6</v>
      </c>
      <c r="C509">
        <v>13453.5</v>
      </c>
      <c r="D509" t="s">
        <v>1347</v>
      </c>
      <c r="E509" t="s">
        <v>1348</v>
      </c>
      <c r="F509">
        <v>5</v>
      </c>
      <c r="G509" t="s">
        <v>1132</v>
      </c>
      <c r="H509" t="s">
        <v>354</v>
      </c>
      <c r="I509">
        <v>1679435358.814285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255.7545406956599</v>
      </c>
      <c r="AK509">
        <v>269.5826727272727</v>
      </c>
      <c r="AL509">
        <v>-3.342832625202734</v>
      </c>
      <c r="AM509">
        <v>64.8747271085409</v>
      </c>
      <c r="AN509">
        <f>(AP509 - AO509 + BO509*1E3/(8.314*(BQ509+273.15)) * AR509/BN509 * AQ509) * BN509/(100*BB509) * 1000/(1000 - AP509)</f>
        <v>0</v>
      </c>
      <c r="AO509">
        <v>23.83362891216305</v>
      </c>
      <c r="AP509">
        <v>24.31615274725276</v>
      </c>
      <c r="AQ509">
        <v>0.0002568429825210448</v>
      </c>
      <c r="AR509">
        <v>95.18165394641026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2.18</v>
      </c>
      <c r="BC509">
        <v>0.5</v>
      </c>
      <c r="BD509" t="s">
        <v>355</v>
      </c>
      <c r="BE509">
        <v>2</v>
      </c>
      <c r="BF509" t="b">
        <v>1</v>
      </c>
      <c r="BG509">
        <v>1679435358.814285</v>
      </c>
      <c r="BH509">
        <v>286.8665357142857</v>
      </c>
      <c r="BI509">
        <v>266.2218214285714</v>
      </c>
      <c r="BJ509">
        <v>24.29956071428571</v>
      </c>
      <c r="BK509">
        <v>23.83439642857143</v>
      </c>
      <c r="BL509">
        <v>289.6136785714286</v>
      </c>
      <c r="BM509">
        <v>24.39543214285715</v>
      </c>
      <c r="BN509">
        <v>500.0667142857142</v>
      </c>
      <c r="BO509">
        <v>89.75278928571429</v>
      </c>
      <c r="BP509">
        <v>0.100005925</v>
      </c>
      <c r="BQ509">
        <v>27.183</v>
      </c>
      <c r="BR509">
        <v>27.49535</v>
      </c>
      <c r="BS509">
        <v>999.9000000000002</v>
      </c>
      <c r="BT509">
        <v>0</v>
      </c>
      <c r="BU509">
        <v>0</v>
      </c>
      <c r="BV509">
        <v>9993.500357142857</v>
      </c>
      <c r="BW509">
        <v>0</v>
      </c>
      <c r="BX509">
        <v>14.614</v>
      </c>
      <c r="BY509">
        <v>20.64477142857143</v>
      </c>
      <c r="BZ509">
        <v>294.0107142857142</v>
      </c>
      <c r="CA509">
        <v>272.7219285714286</v>
      </c>
      <c r="CB509">
        <v>0.4651618214285714</v>
      </c>
      <c r="CC509">
        <v>266.2218214285714</v>
      </c>
      <c r="CD509">
        <v>23.83439642857143</v>
      </c>
      <c r="CE509">
        <v>2.180953214285714</v>
      </c>
      <c r="CF509">
        <v>2.139203928571428</v>
      </c>
      <c r="CG509">
        <v>18.82308214285714</v>
      </c>
      <c r="CH509">
        <v>18.51413571428571</v>
      </c>
      <c r="CI509">
        <v>2000.023214285714</v>
      </c>
      <c r="CJ509">
        <v>0.979996</v>
      </c>
      <c r="CK509">
        <v>0.0200042</v>
      </c>
      <c r="CL509">
        <v>0</v>
      </c>
      <c r="CM509">
        <v>2.207442857142857</v>
      </c>
      <c r="CN509">
        <v>0</v>
      </c>
      <c r="CO509">
        <v>3600.828571428571</v>
      </c>
      <c r="CP509">
        <v>16749.63214285715</v>
      </c>
      <c r="CQ509">
        <v>37.92814285714285</v>
      </c>
      <c r="CR509">
        <v>38.75221428571428</v>
      </c>
      <c r="CS509">
        <v>38.07999999999999</v>
      </c>
      <c r="CT509">
        <v>37.75221428571428</v>
      </c>
      <c r="CU509">
        <v>37.20274999999999</v>
      </c>
      <c r="CV509">
        <v>1960.013214285715</v>
      </c>
      <c r="CW509">
        <v>40.01</v>
      </c>
      <c r="CX509">
        <v>0</v>
      </c>
      <c r="CY509">
        <v>1679435373.9</v>
      </c>
      <c r="CZ509">
        <v>0</v>
      </c>
      <c r="DA509">
        <v>0</v>
      </c>
      <c r="DB509" t="s">
        <v>356</v>
      </c>
      <c r="DC509">
        <v>1678823626.5</v>
      </c>
      <c r="DD509">
        <v>1678823640.5</v>
      </c>
      <c r="DE509">
        <v>0</v>
      </c>
      <c r="DF509">
        <v>1.239</v>
      </c>
      <c r="DG509">
        <v>0.006</v>
      </c>
      <c r="DH509">
        <v>-2.298</v>
      </c>
      <c r="DI509">
        <v>-0.146</v>
      </c>
      <c r="DJ509">
        <v>420</v>
      </c>
      <c r="DK509">
        <v>21</v>
      </c>
      <c r="DL509">
        <v>0.57</v>
      </c>
      <c r="DM509">
        <v>0.05</v>
      </c>
      <c r="DN509">
        <v>20.5249487804878</v>
      </c>
      <c r="DO509">
        <v>1.906860627177736</v>
      </c>
      <c r="DP509">
        <v>0.19789500187424</v>
      </c>
      <c r="DQ509">
        <v>0</v>
      </c>
      <c r="DR509">
        <v>0.459440024390244</v>
      </c>
      <c r="DS509">
        <v>0.1164153449477355</v>
      </c>
      <c r="DT509">
        <v>0.0144795773376661</v>
      </c>
      <c r="DU509">
        <v>0</v>
      </c>
      <c r="DV509">
        <v>0</v>
      </c>
      <c r="DW509">
        <v>2</v>
      </c>
      <c r="DX509" t="s">
        <v>381</v>
      </c>
      <c r="DY509">
        <v>2.98353</v>
      </c>
      <c r="DZ509">
        <v>2.71565</v>
      </c>
      <c r="EA509">
        <v>0.0646663</v>
      </c>
      <c r="EB509">
        <v>0.0591511</v>
      </c>
      <c r="EC509">
        <v>0.107775</v>
      </c>
      <c r="ED509">
        <v>0.104201</v>
      </c>
      <c r="EE509">
        <v>29739.2</v>
      </c>
      <c r="EF509">
        <v>30017.8</v>
      </c>
      <c r="EG509">
        <v>29549.7</v>
      </c>
      <c r="EH509">
        <v>29505.8</v>
      </c>
      <c r="EI509">
        <v>34921.8</v>
      </c>
      <c r="EJ509">
        <v>35124.6</v>
      </c>
      <c r="EK509">
        <v>41624.9</v>
      </c>
      <c r="EL509">
        <v>42044.1</v>
      </c>
      <c r="EM509">
        <v>1.97485</v>
      </c>
      <c r="EN509">
        <v>1.89825</v>
      </c>
      <c r="EO509">
        <v>0.0869408</v>
      </c>
      <c r="EP509">
        <v>0</v>
      </c>
      <c r="EQ509">
        <v>26.0609</v>
      </c>
      <c r="ER509">
        <v>999.9</v>
      </c>
      <c r="ES509">
        <v>56.3</v>
      </c>
      <c r="ET509">
        <v>30.4</v>
      </c>
      <c r="EU509">
        <v>27.3459</v>
      </c>
      <c r="EV509">
        <v>62.7124</v>
      </c>
      <c r="EW509">
        <v>32.3277</v>
      </c>
      <c r="EX509">
        <v>1</v>
      </c>
      <c r="EY509">
        <v>-0.0864253</v>
      </c>
      <c r="EZ509">
        <v>0.170782</v>
      </c>
      <c r="FA509">
        <v>20.3416</v>
      </c>
      <c r="FB509">
        <v>5.21744</v>
      </c>
      <c r="FC509">
        <v>12.0099</v>
      </c>
      <c r="FD509">
        <v>4.9892</v>
      </c>
      <c r="FE509">
        <v>3.28845</v>
      </c>
      <c r="FF509">
        <v>9999</v>
      </c>
      <c r="FG509">
        <v>9999</v>
      </c>
      <c r="FH509">
        <v>9999</v>
      </c>
      <c r="FI509">
        <v>999.9</v>
      </c>
      <c r="FJ509">
        <v>1.86738</v>
      </c>
      <c r="FK509">
        <v>1.86646</v>
      </c>
      <c r="FL509">
        <v>1.86599</v>
      </c>
      <c r="FM509">
        <v>1.86584</v>
      </c>
      <c r="FN509">
        <v>1.86768</v>
      </c>
      <c r="FO509">
        <v>1.87014</v>
      </c>
      <c r="FP509">
        <v>1.86888</v>
      </c>
      <c r="FQ509">
        <v>1.87027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-2.671</v>
      </c>
      <c r="GF509">
        <v>-0.0958</v>
      </c>
      <c r="GG509">
        <v>-1.841240210434717</v>
      </c>
      <c r="GH509">
        <v>-0.003310856085068561</v>
      </c>
      <c r="GI509">
        <v>6.863268723063948E-07</v>
      </c>
      <c r="GJ509">
        <v>-1.919107141366201E-10</v>
      </c>
      <c r="GK509">
        <v>-0.1688837207721138</v>
      </c>
      <c r="GL509">
        <v>-0.01731051475613908</v>
      </c>
      <c r="GM509">
        <v>0.001423790055903263</v>
      </c>
      <c r="GN509">
        <v>-2.424810517790065E-05</v>
      </c>
      <c r="GO509">
        <v>3</v>
      </c>
      <c r="GP509">
        <v>2318</v>
      </c>
      <c r="GQ509">
        <v>1</v>
      </c>
      <c r="GR509">
        <v>25</v>
      </c>
      <c r="GS509">
        <v>10195.7</v>
      </c>
      <c r="GT509">
        <v>10195.4</v>
      </c>
      <c r="GU509">
        <v>0.651855</v>
      </c>
      <c r="GV509">
        <v>2.24243</v>
      </c>
      <c r="GW509">
        <v>1.39771</v>
      </c>
      <c r="GX509">
        <v>2.34985</v>
      </c>
      <c r="GY509">
        <v>1.49536</v>
      </c>
      <c r="GZ509">
        <v>2.54395</v>
      </c>
      <c r="HA509">
        <v>35.5218</v>
      </c>
      <c r="HB509">
        <v>24.0875</v>
      </c>
      <c r="HC509">
        <v>18</v>
      </c>
      <c r="HD509">
        <v>529.139</v>
      </c>
      <c r="HE509">
        <v>436.248</v>
      </c>
      <c r="HF509">
        <v>25.2317</v>
      </c>
      <c r="HG509">
        <v>26.3842</v>
      </c>
      <c r="HH509">
        <v>30.0001</v>
      </c>
      <c r="HI509">
        <v>26.355</v>
      </c>
      <c r="HJ509">
        <v>26.2991</v>
      </c>
      <c r="HK509">
        <v>13.0053</v>
      </c>
      <c r="HL509">
        <v>20.4217</v>
      </c>
      <c r="HM509">
        <v>100</v>
      </c>
      <c r="HN509">
        <v>25.2312</v>
      </c>
      <c r="HO509">
        <v>219.506</v>
      </c>
      <c r="HP509">
        <v>23.775</v>
      </c>
      <c r="HQ509">
        <v>101.053</v>
      </c>
      <c r="HR509">
        <v>100.978</v>
      </c>
    </row>
    <row r="510" spans="1:226">
      <c r="A510">
        <v>494</v>
      </c>
      <c r="B510">
        <v>1679435371.6</v>
      </c>
      <c r="C510">
        <v>13458.5</v>
      </c>
      <c r="D510" t="s">
        <v>1349</v>
      </c>
      <c r="E510" t="s">
        <v>1350</v>
      </c>
      <c r="F510">
        <v>5</v>
      </c>
      <c r="G510" t="s">
        <v>1132</v>
      </c>
      <c r="H510" t="s">
        <v>354</v>
      </c>
      <c r="I510">
        <v>1679435364.1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238.7947615912696</v>
      </c>
      <c r="AK510">
        <v>252.7040181818182</v>
      </c>
      <c r="AL510">
        <v>-3.378081350895326</v>
      </c>
      <c r="AM510">
        <v>64.8747271085409</v>
      </c>
      <c r="AN510">
        <f>(AP510 - AO510 + BO510*1E3/(8.314*(BQ510+273.15)) * AR510/BN510 * AQ510) * BN510/(100*BB510) * 1000/(1000 - AP510)</f>
        <v>0</v>
      </c>
      <c r="AO510">
        <v>23.83336580745032</v>
      </c>
      <c r="AP510">
        <v>24.31861318681321</v>
      </c>
      <c r="AQ510">
        <v>0.0002255079914449834</v>
      </c>
      <c r="AR510">
        <v>95.18165394641026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2.18</v>
      </c>
      <c r="BC510">
        <v>0.5</v>
      </c>
      <c r="BD510" t="s">
        <v>355</v>
      </c>
      <c r="BE510">
        <v>2</v>
      </c>
      <c r="BF510" t="b">
        <v>1</v>
      </c>
      <c r="BG510">
        <v>1679435364.1</v>
      </c>
      <c r="BH510">
        <v>269.5342222222222</v>
      </c>
      <c r="BI510">
        <v>248.7588148148148</v>
      </c>
      <c r="BJ510">
        <v>24.31117407407407</v>
      </c>
      <c r="BK510">
        <v>23.83375185185185</v>
      </c>
      <c r="BL510">
        <v>272.2297037037037</v>
      </c>
      <c r="BM510">
        <v>24.40694444444444</v>
      </c>
      <c r="BN510">
        <v>500.0543333333333</v>
      </c>
      <c r="BO510">
        <v>89.75420370370372</v>
      </c>
      <c r="BP510">
        <v>0.09993674444444446</v>
      </c>
      <c r="BQ510">
        <v>27.182</v>
      </c>
      <c r="BR510">
        <v>27.49195925925926</v>
      </c>
      <c r="BS510">
        <v>999.9000000000001</v>
      </c>
      <c r="BT510">
        <v>0</v>
      </c>
      <c r="BU510">
        <v>0</v>
      </c>
      <c r="BV510">
        <v>10001.47666666667</v>
      </c>
      <c r="BW510">
        <v>0</v>
      </c>
      <c r="BX510">
        <v>14.614</v>
      </c>
      <c r="BY510">
        <v>20.77547037037037</v>
      </c>
      <c r="BZ510">
        <v>276.2501481481482</v>
      </c>
      <c r="CA510">
        <v>254.8323703703704</v>
      </c>
      <c r="CB510">
        <v>0.4774174444444444</v>
      </c>
      <c r="CC510">
        <v>248.7588148148148</v>
      </c>
      <c r="CD510">
        <v>23.83375185185185</v>
      </c>
      <c r="CE510">
        <v>2.18203</v>
      </c>
      <c r="CF510">
        <v>2.139180740740741</v>
      </c>
      <c r="CG510">
        <v>18.83098518518518</v>
      </c>
      <c r="CH510">
        <v>18.51396296296296</v>
      </c>
      <c r="CI510">
        <v>2000.017407407408</v>
      </c>
      <c r="CJ510">
        <v>0.9799954444444444</v>
      </c>
      <c r="CK510">
        <v>0.02000475555555556</v>
      </c>
      <c r="CL510">
        <v>0</v>
      </c>
      <c r="CM510">
        <v>2.22664074074074</v>
      </c>
      <c r="CN510">
        <v>0</v>
      </c>
      <c r="CO510">
        <v>3600.573703703704</v>
      </c>
      <c r="CP510">
        <v>16749.58148148148</v>
      </c>
      <c r="CQ510">
        <v>37.91862962962963</v>
      </c>
      <c r="CR510">
        <v>38.74533333333333</v>
      </c>
      <c r="CS510">
        <v>38.062</v>
      </c>
      <c r="CT510">
        <v>37.75</v>
      </c>
      <c r="CU510">
        <v>37.187</v>
      </c>
      <c r="CV510">
        <v>1960.006666666666</v>
      </c>
      <c r="CW510">
        <v>40.01074074074074</v>
      </c>
      <c r="CX510">
        <v>0</v>
      </c>
      <c r="CY510">
        <v>1679435378.7</v>
      </c>
      <c r="CZ510">
        <v>0</v>
      </c>
      <c r="DA510">
        <v>0</v>
      </c>
      <c r="DB510" t="s">
        <v>356</v>
      </c>
      <c r="DC510">
        <v>1678823626.5</v>
      </c>
      <c r="DD510">
        <v>1678823640.5</v>
      </c>
      <c r="DE510">
        <v>0</v>
      </c>
      <c r="DF510">
        <v>1.239</v>
      </c>
      <c r="DG510">
        <v>0.006</v>
      </c>
      <c r="DH510">
        <v>-2.298</v>
      </c>
      <c r="DI510">
        <v>-0.146</v>
      </c>
      <c r="DJ510">
        <v>420</v>
      </c>
      <c r="DK510">
        <v>21</v>
      </c>
      <c r="DL510">
        <v>0.57</v>
      </c>
      <c r="DM510">
        <v>0.05</v>
      </c>
      <c r="DN510">
        <v>20.68736585365853</v>
      </c>
      <c r="DO510">
        <v>1.622523344947702</v>
      </c>
      <c r="DP510">
        <v>0.1691697684024671</v>
      </c>
      <c r="DQ510">
        <v>0</v>
      </c>
      <c r="DR510">
        <v>0.4685344634146341</v>
      </c>
      <c r="DS510">
        <v>0.1449618397212535</v>
      </c>
      <c r="DT510">
        <v>0.01459503494944396</v>
      </c>
      <c r="DU510">
        <v>0</v>
      </c>
      <c r="DV510">
        <v>0</v>
      </c>
      <c r="DW510">
        <v>2</v>
      </c>
      <c r="DX510" t="s">
        <v>381</v>
      </c>
      <c r="DY510">
        <v>2.98316</v>
      </c>
      <c r="DZ510">
        <v>2.71557</v>
      </c>
      <c r="EA510">
        <v>0.0612146</v>
      </c>
      <c r="EB510">
        <v>0.0556214</v>
      </c>
      <c r="EC510">
        <v>0.107785</v>
      </c>
      <c r="ED510">
        <v>0.104199</v>
      </c>
      <c r="EE510">
        <v>29848.7</v>
      </c>
      <c r="EF510">
        <v>30129.8</v>
      </c>
      <c r="EG510">
        <v>29549.5</v>
      </c>
      <c r="EH510">
        <v>29505.2</v>
      </c>
      <c r="EI510">
        <v>34921.3</v>
      </c>
      <c r="EJ510">
        <v>35123.9</v>
      </c>
      <c r="EK510">
        <v>41624.8</v>
      </c>
      <c r="EL510">
        <v>42043.2</v>
      </c>
      <c r="EM510">
        <v>1.97462</v>
      </c>
      <c r="EN510">
        <v>1.8983</v>
      </c>
      <c r="EO510">
        <v>0.08719789999999999</v>
      </c>
      <c r="EP510">
        <v>0</v>
      </c>
      <c r="EQ510">
        <v>26.0592</v>
      </c>
      <c r="ER510">
        <v>999.9</v>
      </c>
      <c r="ES510">
        <v>56.3</v>
      </c>
      <c r="ET510">
        <v>30.4</v>
      </c>
      <c r="EU510">
        <v>27.3457</v>
      </c>
      <c r="EV510">
        <v>62.7824</v>
      </c>
      <c r="EW510">
        <v>32.7524</v>
      </c>
      <c r="EX510">
        <v>1</v>
      </c>
      <c r="EY510">
        <v>-0.0863516</v>
      </c>
      <c r="EZ510">
        <v>0.157734</v>
      </c>
      <c r="FA510">
        <v>20.3414</v>
      </c>
      <c r="FB510">
        <v>5.21744</v>
      </c>
      <c r="FC510">
        <v>12.0099</v>
      </c>
      <c r="FD510">
        <v>4.98915</v>
      </c>
      <c r="FE510">
        <v>3.2884</v>
      </c>
      <c r="FF510">
        <v>9999</v>
      </c>
      <c r="FG510">
        <v>9999</v>
      </c>
      <c r="FH510">
        <v>9999</v>
      </c>
      <c r="FI510">
        <v>999.9</v>
      </c>
      <c r="FJ510">
        <v>1.8674</v>
      </c>
      <c r="FK510">
        <v>1.86646</v>
      </c>
      <c r="FL510">
        <v>1.866</v>
      </c>
      <c r="FM510">
        <v>1.86584</v>
      </c>
      <c r="FN510">
        <v>1.86768</v>
      </c>
      <c r="FO510">
        <v>1.87015</v>
      </c>
      <c r="FP510">
        <v>1.86888</v>
      </c>
      <c r="FQ510">
        <v>1.87027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-2.621</v>
      </c>
      <c r="GF510">
        <v>-0.09569999999999999</v>
      </c>
      <c r="GG510">
        <v>-1.841240210434717</v>
      </c>
      <c r="GH510">
        <v>-0.003310856085068561</v>
      </c>
      <c r="GI510">
        <v>6.863268723063948E-07</v>
      </c>
      <c r="GJ510">
        <v>-1.919107141366201E-10</v>
      </c>
      <c r="GK510">
        <v>-0.1688837207721138</v>
      </c>
      <c r="GL510">
        <v>-0.01731051475613908</v>
      </c>
      <c r="GM510">
        <v>0.001423790055903263</v>
      </c>
      <c r="GN510">
        <v>-2.424810517790065E-05</v>
      </c>
      <c r="GO510">
        <v>3</v>
      </c>
      <c r="GP510">
        <v>2318</v>
      </c>
      <c r="GQ510">
        <v>1</v>
      </c>
      <c r="GR510">
        <v>25</v>
      </c>
      <c r="GS510">
        <v>10195.8</v>
      </c>
      <c r="GT510">
        <v>10195.5</v>
      </c>
      <c r="GU510">
        <v>0.6140139999999999</v>
      </c>
      <c r="GV510">
        <v>2.25342</v>
      </c>
      <c r="GW510">
        <v>1.39771</v>
      </c>
      <c r="GX510">
        <v>2.34863</v>
      </c>
      <c r="GY510">
        <v>1.49536</v>
      </c>
      <c r="GZ510">
        <v>2.51709</v>
      </c>
      <c r="HA510">
        <v>35.5218</v>
      </c>
      <c r="HB510">
        <v>24.0787</v>
      </c>
      <c r="HC510">
        <v>18</v>
      </c>
      <c r="HD510">
        <v>528.995</v>
      </c>
      <c r="HE510">
        <v>436.286</v>
      </c>
      <c r="HF510">
        <v>25.2353</v>
      </c>
      <c r="HG510">
        <v>26.3855</v>
      </c>
      <c r="HH510">
        <v>30.0002</v>
      </c>
      <c r="HI510">
        <v>26.3557</v>
      </c>
      <c r="HJ510">
        <v>26.3001</v>
      </c>
      <c r="HK510">
        <v>12.2238</v>
      </c>
      <c r="HL510">
        <v>20.4217</v>
      </c>
      <c r="HM510">
        <v>100</v>
      </c>
      <c r="HN510">
        <v>25.2368</v>
      </c>
      <c r="HO510">
        <v>199.149</v>
      </c>
      <c r="HP510">
        <v>23.7672</v>
      </c>
      <c r="HQ510">
        <v>101.052</v>
      </c>
      <c r="HR510">
        <v>100.976</v>
      </c>
    </row>
    <row r="511" spans="1:226">
      <c r="A511">
        <v>495</v>
      </c>
      <c r="B511">
        <v>1679435376.6</v>
      </c>
      <c r="C511">
        <v>13463.5</v>
      </c>
      <c r="D511" t="s">
        <v>1351</v>
      </c>
      <c r="E511" t="s">
        <v>1352</v>
      </c>
      <c r="F511">
        <v>5</v>
      </c>
      <c r="G511" t="s">
        <v>1132</v>
      </c>
      <c r="H511" t="s">
        <v>354</v>
      </c>
      <c r="I511">
        <v>1679435368.814285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221.611266210664</v>
      </c>
      <c r="AK511">
        <v>235.8253636363635</v>
      </c>
      <c r="AL511">
        <v>-3.393656648514898</v>
      </c>
      <c r="AM511">
        <v>64.8747271085409</v>
      </c>
      <c r="AN511">
        <f>(AP511 - AO511 + BO511*1E3/(8.314*(BQ511+273.15)) * AR511/BN511 * AQ511) * BN511/(100*BB511) * 1000/(1000 - AP511)</f>
        <v>0</v>
      </c>
      <c r="AO511">
        <v>23.83126197662135</v>
      </c>
      <c r="AP511">
        <v>24.32229120879123</v>
      </c>
      <c r="AQ511">
        <v>7.257156482207828E-05</v>
      </c>
      <c r="AR511">
        <v>95.18165394641026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2.18</v>
      </c>
      <c r="BC511">
        <v>0.5</v>
      </c>
      <c r="BD511" t="s">
        <v>355</v>
      </c>
      <c r="BE511">
        <v>2</v>
      </c>
      <c r="BF511" t="b">
        <v>1</v>
      </c>
      <c r="BG511">
        <v>1679435368.814285</v>
      </c>
      <c r="BH511">
        <v>254.0787857142857</v>
      </c>
      <c r="BI511">
        <v>233.108</v>
      </c>
      <c r="BJ511">
        <v>24.31692142857143</v>
      </c>
      <c r="BK511">
        <v>23.83252142857143</v>
      </c>
      <c r="BL511">
        <v>256.7278928571429</v>
      </c>
      <c r="BM511">
        <v>24.41264642857142</v>
      </c>
      <c r="BN511">
        <v>500.0656428571428</v>
      </c>
      <c r="BO511">
        <v>89.75473214285715</v>
      </c>
      <c r="BP511">
        <v>0.1000019035714286</v>
      </c>
      <c r="BQ511">
        <v>27.18297142857143</v>
      </c>
      <c r="BR511">
        <v>27.49043571428572</v>
      </c>
      <c r="BS511">
        <v>999.9000000000002</v>
      </c>
      <c r="BT511">
        <v>0</v>
      </c>
      <c r="BU511">
        <v>0</v>
      </c>
      <c r="BV511">
        <v>10001.22285714286</v>
      </c>
      <c r="BW511">
        <v>0</v>
      </c>
      <c r="BX511">
        <v>14.614</v>
      </c>
      <c r="BY511">
        <v>20.97075</v>
      </c>
      <c r="BZ511">
        <v>260.411</v>
      </c>
      <c r="CA511">
        <v>238.7991785714285</v>
      </c>
      <c r="CB511">
        <v>0.4843936071428571</v>
      </c>
      <c r="CC511">
        <v>233.108</v>
      </c>
      <c r="CD511">
        <v>23.83252142857143</v>
      </c>
      <c r="CE511">
        <v>2.182558928571429</v>
      </c>
      <c r="CF511">
        <v>2.139082857142857</v>
      </c>
      <c r="CG511">
        <v>18.83485714285715</v>
      </c>
      <c r="CH511">
        <v>18.51323214285714</v>
      </c>
      <c r="CI511">
        <v>1999.99</v>
      </c>
      <c r="CJ511">
        <v>0.9799949285714286</v>
      </c>
      <c r="CK511">
        <v>0.02000527142857143</v>
      </c>
      <c r="CL511">
        <v>0</v>
      </c>
      <c r="CM511">
        <v>2.314046428571429</v>
      </c>
      <c r="CN511">
        <v>0</v>
      </c>
      <c r="CO511">
        <v>3600.461785714285</v>
      </c>
      <c r="CP511">
        <v>16749.34285714286</v>
      </c>
      <c r="CQ511">
        <v>37.89935714285713</v>
      </c>
      <c r="CR511">
        <v>38.72975</v>
      </c>
      <c r="CS511">
        <v>38.062</v>
      </c>
      <c r="CT511">
        <v>37.75</v>
      </c>
      <c r="CU511">
        <v>37.17814285714285</v>
      </c>
      <c r="CV511">
        <v>1959.979285714286</v>
      </c>
      <c r="CW511">
        <v>40.01071428571429</v>
      </c>
      <c r="CX511">
        <v>0</v>
      </c>
      <c r="CY511">
        <v>1679435384.1</v>
      </c>
      <c r="CZ511">
        <v>0</v>
      </c>
      <c r="DA511">
        <v>0</v>
      </c>
      <c r="DB511" t="s">
        <v>356</v>
      </c>
      <c r="DC511">
        <v>1678823626.5</v>
      </c>
      <c r="DD511">
        <v>1678823640.5</v>
      </c>
      <c r="DE511">
        <v>0</v>
      </c>
      <c r="DF511">
        <v>1.239</v>
      </c>
      <c r="DG511">
        <v>0.006</v>
      </c>
      <c r="DH511">
        <v>-2.298</v>
      </c>
      <c r="DI511">
        <v>-0.146</v>
      </c>
      <c r="DJ511">
        <v>420</v>
      </c>
      <c r="DK511">
        <v>21</v>
      </c>
      <c r="DL511">
        <v>0.57</v>
      </c>
      <c r="DM511">
        <v>0.05</v>
      </c>
      <c r="DN511">
        <v>20.8872525</v>
      </c>
      <c r="DO511">
        <v>2.333422514071242</v>
      </c>
      <c r="DP511">
        <v>0.2451538628978747</v>
      </c>
      <c r="DQ511">
        <v>0</v>
      </c>
      <c r="DR511">
        <v>0.48026445</v>
      </c>
      <c r="DS511">
        <v>0.09060468292682822</v>
      </c>
      <c r="DT511">
        <v>0.008919802270650394</v>
      </c>
      <c r="DU511">
        <v>1</v>
      </c>
      <c r="DV511">
        <v>1</v>
      </c>
      <c r="DW511">
        <v>2</v>
      </c>
      <c r="DX511" t="s">
        <v>357</v>
      </c>
      <c r="DY511">
        <v>2.9833</v>
      </c>
      <c r="DZ511">
        <v>2.71546</v>
      </c>
      <c r="EA511">
        <v>0.0576705</v>
      </c>
      <c r="EB511">
        <v>0.0518931</v>
      </c>
      <c r="EC511">
        <v>0.107788</v>
      </c>
      <c r="ED511">
        <v>0.104192</v>
      </c>
      <c r="EE511">
        <v>29961.1</v>
      </c>
      <c r="EF511">
        <v>30249.3</v>
      </c>
      <c r="EG511">
        <v>29549.2</v>
      </c>
      <c r="EH511">
        <v>29505.8</v>
      </c>
      <c r="EI511">
        <v>34920.7</v>
      </c>
      <c r="EJ511">
        <v>35124.6</v>
      </c>
      <c r="EK511">
        <v>41624.3</v>
      </c>
      <c r="EL511">
        <v>42043.9</v>
      </c>
      <c r="EM511">
        <v>1.9747</v>
      </c>
      <c r="EN511">
        <v>1.89788</v>
      </c>
      <c r="EO511">
        <v>0.08780880000000001</v>
      </c>
      <c r="EP511">
        <v>0</v>
      </c>
      <c r="EQ511">
        <v>26.0592</v>
      </c>
      <c r="ER511">
        <v>999.9</v>
      </c>
      <c r="ES511">
        <v>56.3</v>
      </c>
      <c r="ET511">
        <v>30.4</v>
      </c>
      <c r="EU511">
        <v>27.3436</v>
      </c>
      <c r="EV511">
        <v>62.7024</v>
      </c>
      <c r="EW511">
        <v>32.7524</v>
      </c>
      <c r="EX511">
        <v>1</v>
      </c>
      <c r="EY511">
        <v>-0.0863313</v>
      </c>
      <c r="EZ511">
        <v>0.128829</v>
      </c>
      <c r="FA511">
        <v>20.3414</v>
      </c>
      <c r="FB511">
        <v>5.21804</v>
      </c>
      <c r="FC511">
        <v>12.0099</v>
      </c>
      <c r="FD511">
        <v>4.98945</v>
      </c>
      <c r="FE511">
        <v>3.2885</v>
      </c>
      <c r="FF511">
        <v>9999</v>
      </c>
      <c r="FG511">
        <v>9999</v>
      </c>
      <c r="FH511">
        <v>9999</v>
      </c>
      <c r="FI511">
        <v>999.9</v>
      </c>
      <c r="FJ511">
        <v>1.86737</v>
      </c>
      <c r="FK511">
        <v>1.86646</v>
      </c>
      <c r="FL511">
        <v>1.86599</v>
      </c>
      <c r="FM511">
        <v>1.86584</v>
      </c>
      <c r="FN511">
        <v>1.86768</v>
      </c>
      <c r="FO511">
        <v>1.87015</v>
      </c>
      <c r="FP511">
        <v>1.86889</v>
      </c>
      <c r="FQ511">
        <v>1.87027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-2.572</v>
      </c>
      <c r="GF511">
        <v>-0.0956</v>
      </c>
      <c r="GG511">
        <v>-1.841240210434717</v>
      </c>
      <c r="GH511">
        <v>-0.003310856085068561</v>
      </c>
      <c r="GI511">
        <v>6.863268723063948E-07</v>
      </c>
      <c r="GJ511">
        <v>-1.919107141366201E-10</v>
      </c>
      <c r="GK511">
        <v>-0.1688837207721138</v>
      </c>
      <c r="GL511">
        <v>-0.01731051475613908</v>
      </c>
      <c r="GM511">
        <v>0.001423790055903263</v>
      </c>
      <c r="GN511">
        <v>-2.424810517790065E-05</v>
      </c>
      <c r="GO511">
        <v>3</v>
      </c>
      <c r="GP511">
        <v>2318</v>
      </c>
      <c r="GQ511">
        <v>1</v>
      </c>
      <c r="GR511">
        <v>25</v>
      </c>
      <c r="GS511">
        <v>10195.8</v>
      </c>
      <c r="GT511">
        <v>10195.6</v>
      </c>
      <c r="GU511">
        <v>0.578613</v>
      </c>
      <c r="GV511">
        <v>2.26318</v>
      </c>
      <c r="GW511">
        <v>1.39771</v>
      </c>
      <c r="GX511">
        <v>2.34985</v>
      </c>
      <c r="GY511">
        <v>1.49536</v>
      </c>
      <c r="GZ511">
        <v>2.43042</v>
      </c>
      <c r="HA511">
        <v>35.5218</v>
      </c>
      <c r="HB511">
        <v>24.0787</v>
      </c>
      <c r="HC511">
        <v>18</v>
      </c>
      <c r="HD511">
        <v>529.059</v>
      </c>
      <c r="HE511">
        <v>436.048</v>
      </c>
      <c r="HF511">
        <v>25.2436</v>
      </c>
      <c r="HG511">
        <v>26.3866</v>
      </c>
      <c r="HH511">
        <v>30.0002</v>
      </c>
      <c r="HI511">
        <v>26.3572</v>
      </c>
      <c r="HJ511">
        <v>26.3023</v>
      </c>
      <c r="HK511">
        <v>11.5337</v>
      </c>
      <c r="HL511">
        <v>20.4217</v>
      </c>
      <c r="HM511">
        <v>100</v>
      </c>
      <c r="HN511">
        <v>25.2478</v>
      </c>
      <c r="HO511">
        <v>185.773</v>
      </c>
      <c r="HP511">
        <v>23.7563</v>
      </c>
      <c r="HQ511">
        <v>101.051</v>
      </c>
      <c r="HR511">
        <v>100.978</v>
      </c>
    </row>
    <row r="512" spans="1:226">
      <c r="A512">
        <v>496</v>
      </c>
      <c r="B512">
        <v>1679435381.6</v>
      </c>
      <c r="C512">
        <v>13468.5</v>
      </c>
      <c r="D512" t="s">
        <v>1353</v>
      </c>
      <c r="E512" t="s">
        <v>1354</v>
      </c>
      <c r="F512">
        <v>5</v>
      </c>
      <c r="G512" t="s">
        <v>1132</v>
      </c>
      <c r="H512" t="s">
        <v>354</v>
      </c>
      <c r="I512">
        <v>1679435374.1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204.5544560598386</v>
      </c>
      <c r="AK512">
        <v>218.8671636363636</v>
      </c>
      <c r="AL512">
        <v>-3.385459385953759</v>
      </c>
      <c r="AM512">
        <v>64.8747271085409</v>
      </c>
      <c r="AN512">
        <f>(AP512 - AO512 + BO512*1E3/(8.314*(BQ512+273.15)) * AR512/BN512 * AQ512) * BN512/(100*BB512) * 1000/(1000 - AP512)</f>
        <v>0</v>
      </c>
      <c r="AO512">
        <v>23.83088057198578</v>
      </c>
      <c r="AP512">
        <v>24.32375494505496</v>
      </c>
      <c r="AQ512">
        <v>3.872217348679167E-05</v>
      </c>
      <c r="AR512">
        <v>95.18165394641026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2.18</v>
      </c>
      <c r="BC512">
        <v>0.5</v>
      </c>
      <c r="BD512" t="s">
        <v>355</v>
      </c>
      <c r="BE512">
        <v>2</v>
      </c>
      <c r="BF512" t="b">
        <v>1</v>
      </c>
      <c r="BG512">
        <v>1679435374.1</v>
      </c>
      <c r="BH512">
        <v>236.6727037037037</v>
      </c>
      <c r="BI512">
        <v>215.501037037037</v>
      </c>
      <c r="BJ512">
        <v>24.32112592592593</v>
      </c>
      <c r="BK512">
        <v>23.83138518518518</v>
      </c>
      <c r="BL512">
        <v>239.2694074074074</v>
      </c>
      <c r="BM512">
        <v>24.41681111111111</v>
      </c>
      <c r="BN512">
        <v>500.0658148148149</v>
      </c>
      <c r="BO512">
        <v>89.75468148148148</v>
      </c>
      <c r="BP512">
        <v>0.09998011851851851</v>
      </c>
      <c r="BQ512">
        <v>27.1856074074074</v>
      </c>
      <c r="BR512">
        <v>27.49229629629629</v>
      </c>
      <c r="BS512">
        <v>999.9000000000001</v>
      </c>
      <c r="BT512">
        <v>0</v>
      </c>
      <c r="BU512">
        <v>0</v>
      </c>
      <c r="BV512">
        <v>9996.988518518519</v>
      </c>
      <c r="BW512">
        <v>0</v>
      </c>
      <c r="BX512">
        <v>14.614</v>
      </c>
      <c r="BY512">
        <v>21.17164814814815</v>
      </c>
      <c r="BZ512">
        <v>242.5722222222222</v>
      </c>
      <c r="CA512">
        <v>220.7621481481482</v>
      </c>
      <c r="CB512">
        <v>0.4897327777777779</v>
      </c>
      <c r="CC512">
        <v>215.501037037037</v>
      </c>
      <c r="CD512">
        <v>23.83138518518518</v>
      </c>
      <c r="CE512">
        <v>2.182934444444444</v>
      </c>
      <c r="CF512">
        <v>2.138978888888889</v>
      </c>
      <c r="CG512">
        <v>18.83761851851852</v>
      </c>
      <c r="CH512">
        <v>18.51246296296296</v>
      </c>
      <c r="CI512">
        <v>1999.974444444445</v>
      </c>
      <c r="CJ512">
        <v>0.9799943333333334</v>
      </c>
      <c r="CK512">
        <v>0.02000586666666667</v>
      </c>
      <c r="CL512">
        <v>0</v>
      </c>
      <c r="CM512">
        <v>2.328296296296296</v>
      </c>
      <c r="CN512">
        <v>0</v>
      </c>
      <c r="CO512">
        <v>3601.021851851852</v>
      </c>
      <c r="CP512">
        <v>16749.21111111111</v>
      </c>
      <c r="CQ512">
        <v>37.88648148148148</v>
      </c>
      <c r="CR512">
        <v>38.708</v>
      </c>
      <c r="CS512">
        <v>38.05281481481481</v>
      </c>
      <c r="CT512">
        <v>37.75</v>
      </c>
      <c r="CU512">
        <v>37.16403703703703</v>
      </c>
      <c r="CV512">
        <v>1959.963333333333</v>
      </c>
      <c r="CW512">
        <v>40.01111111111111</v>
      </c>
      <c r="CX512">
        <v>0</v>
      </c>
      <c r="CY512">
        <v>1679435388.9</v>
      </c>
      <c r="CZ512">
        <v>0</v>
      </c>
      <c r="DA512">
        <v>0</v>
      </c>
      <c r="DB512" t="s">
        <v>356</v>
      </c>
      <c r="DC512">
        <v>1678823626.5</v>
      </c>
      <c r="DD512">
        <v>1678823640.5</v>
      </c>
      <c r="DE512">
        <v>0</v>
      </c>
      <c r="DF512">
        <v>1.239</v>
      </c>
      <c r="DG512">
        <v>0.006</v>
      </c>
      <c r="DH512">
        <v>-2.298</v>
      </c>
      <c r="DI512">
        <v>-0.146</v>
      </c>
      <c r="DJ512">
        <v>420</v>
      </c>
      <c r="DK512">
        <v>21</v>
      </c>
      <c r="DL512">
        <v>0.57</v>
      </c>
      <c r="DM512">
        <v>0.05</v>
      </c>
      <c r="DN512">
        <v>21.0274075</v>
      </c>
      <c r="DO512">
        <v>2.63694821763601</v>
      </c>
      <c r="DP512">
        <v>0.2710066451099493</v>
      </c>
      <c r="DQ512">
        <v>0</v>
      </c>
      <c r="DR512">
        <v>0.4855031</v>
      </c>
      <c r="DS512">
        <v>0.06502216885553391</v>
      </c>
      <c r="DT512">
        <v>0.006478720926232277</v>
      </c>
      <c r="DU512">
        <v>1</v>
      </c>
      <c r="DV512">
        <v>1</v>
      </c>
      <c r="DW512">
        <v>2</v>
      </c>
      <c r="DX512" t="s">
        <v>357</v>
      </c>
      <c r="DY512">
        <v>2.98359</v>
      </c>
      <c r="DZ512">
        <v>2.71552</v>
      </c>
      <c r="EA512">
        <v>0.0540331</v>
      </c>
      <c r="EB512">
        <v>0.0482018</v>
      </c>
      <c r="EC512">
        <v>0.107797</v>
      </c>
      <c r="ED512">
        <v>0.104188</v>
      </c>
      <c r="EE512">
        <v>30076.8</v>
      </c>
      <c r="EF512">
        <v>30366.9</v>
      </c>
      <c r="EG512">
        <v>29549.3</v>
      </c>
      <c r="EH512">
        <v>29505.6</v>
      </c>
      <c r="EI512">
        <v>34920.4</v>
      </c>
      <c r="EJ512">
        <v>35124.6</v>
      </c>
      <c r="EK512">
        <v>41624.4</v>
      </c>
      <c r="EL512">
        <v>42043.7</v>
      </c>
      <c r="EM512">
        <v>1.97465</v>
      </c>
      <c r="EN512">
        <v>1.89793</v>
      </c>
      <c r="EO512">
        <v>0.08803610000000001</v>
      </c>
      <c r="EP512">
        <v>0</v>
      </c>
      <c r="EQ512">
        <v>26.0592</v>
      </c>
      <c r="ER512">
        <v>999.9</v>
      </c>
      <c r="ES512">
        <v>56.3</v>
      </c>
      <c r="ET512">
        <v>30.4</v>
      </c>
      <c r="EU512">
        <v>27.3439</v>
      </c>
      <c r="EV512">
        <v>62.5624</v>
      </c>
      <c r="EW512">
        <v>32.4119</v>
      </c>
      <c r="EX512">
        <v>1</v>
      </c>
      <c r="EY512">
        <v>-0.0860442</v>
      </c>
      <c r="EZ512">
        <v>0.138252</v>
      </c>
      <c r="FA512">
        <v>20.3415</v>
      </c>
      <c r="FB512">
        <v>5.21729</v>
      </c>
      <c r="FC512">
        <v>12.0099</v>
      </c>
      <c r="FD512">
        <v>4.98925</v>
      </c>
      <c r="FE512">
        <v>3.28842</v>
      </c>
      <c r="FF512">
        <v>9999</v>
      </c>
      <c r="FG512">
        <v>9999</v>
      </c>
      <c r="FH512">
        <v>9999</v>
      </c>
      <c r="FI512">
        <v>999.9</v>
      </c>
      <c r="FJ512">
        <v>1.86737</v>
      </c>
      <c r="FK512">
        <v>1.86646</v>
      </c>
      <c r="FL512">
        <v>1.866</v>
      </c>
      <c r="FM512">
        <v>1.86584</v>
      </c>
      <c r="FN512">
        <v>1.86768</v>
      </c>
      <c r="FO512">
        <v>1.87015</v>
      </c>
      <c r="FP512">
        <v>1.86888</v>
      </c>
      <c r="FQ512">
        <v>1.87027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-2.521</v>
      </c>
      <c r="GF512">
        <v>-0.0956</v>
      </c>
      <c r="GG512">
        <v>-1.841240210434717</v>
      </c>
      <c r="GH512">
        <v>-0.003310856085068561</v>
      </c>
      <c r="GI512">
        <v>6.863268723063948E-07</v>
      </c>
      <c r="GJ512">
        <v>-1.919107141366201E-10</v>
      </c>
      <c r="GK512">
        <v>-0.1688837207721138</v>
      </c>
      <c r="GL512">
        <v>-0.01731051475613908</v>
      </c>
      <c r="GM512">
        <v>0.001423790055903263</v>
      </c>
      <c r="GN512">
        <v>-2.424810517790065E-05</v>
      </c>
      <c r="GO512">
        <v>3</v>
      </c>
      <c r="GP512">
        <v>2318</v>
      </c>
      <c r="GQ512">
        <v>1</v>
      </c>
      <c r="GR512">
        <v>25</v>
      </c>
      <c r="GS512">
        <v>10195.9</v>
      </c>
      <c r="GT512">
        <v>10195.7</v>
      </c>
      <c r="GU512">
        <v>0.540771</v>
      </c>
      <c r="GV512">
        <v>2.25098</v>
      </c>
      <c r="GW512">
        <v>1.39648</v>
      </c>
      <c r="GX512">
        <v>2.35107</v>
      </c>
      <c r="GY512">
        <v>1.49536</v>
      </c>
      <c r="GZ512">
        <v>2.52563</v>
      </c>
      <c r="HA512">
        <v>35.5218</v>
      </c>
      <c r="HB512">
        <v>24.0875</v>
      </c>
      <c r="HC512">
        <v>18</v>
      </c>
      <c r="HD512">
        <v>529.042</v>
      </c>
      <c r="HE512">
        <v>436.083</v>
      </c>
      <c r="HF512">
        <v>25.2521</v>
      </c>
      <c r="HG512">
        <v>26.3886</v>
      </c>
      <c r="HH512">
        <v>30.0003</v>
      </c>
      <c r="HI512">
        <v>26.359</v>
      </c>
      <c r="HJ512">
        <v>26.303</v>
      </c>
      <c r="HK512">
        <v>10.7567</v>
      </c>
      <c r="HL512">
        <v>20.7067</v>
      </c>
      <c r="HM512">
        <v>100</v>
      </c>
      <c r="HN512">
        <v>25.2525</v>
      </c>
      <c r="HO512">
        <v>165.739</v>
      </c>
      <c r="HP512">
        <v>23.7416</v>
      </c>
      <c r="HQ512">
        <v>101.052</v>
      </c>
      <c r="HR512">
        <v>100.977</v>
      </c>
    </row>
    <row r="513" spans="1:226">
      <c r="A513">
        <v>497</v>
      </c>
      <c r="B513">
        <v>1679435386.6</v>
      </c>
      <c r="C513">
        <v>13473.5</v>
      </c>
      <c r="D513" t="s">
        <v>1355</v>
      </c>
      <c r="E513" t="s">
        <v>1356</v>
      </c>
      <c r="F513">
        <v>5</v>
      </c>
      <c r="G513" t="s">
        <v>1132</v>
      </c>
      <c r="H513" t="s">
        <v>354</v>
      </c>
      <c r="I513">
        <v>1679435378.814285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187.4856659769111</v>
      </c>
      <c r="AK513">
        <v>201.9730848484847</v>
      </c>
      <c r="AL513">
        <v>-3.389560404744312</v>
      </c>
      <c r="AM513">
        <v>64.8747271085409</v>
      </c>
      <c r="AN513">
        <f>(AP513 - AO513 + BO513*1E3/(8.314*(BQ513+273.15)) * AR513/BN513 * AQ513) * BN513/(100*BB513) * 1000/(1000 - AP513)</f>
        <v>0</v>
      </c>
      <c r="AO513">
        <v>23.82921583330015</v>
      </c>
      <c r="AP513">
        <v>24.32471868131869</v>
      </c>
      <c r="AQ513">
        <v>4.506068360789143E-05</v>
      </c>
      <c r="AR513">
        <v>95.18165394641026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2.18</v>
      </c>
      <c r="BC513">
        <v>0.5</v>
      </c>
      <c r="BD513" t="s">
        <v>355</v>
      </c>
      <c r="BE513">
        <v>2</v>
      </c>
      <c r="BF513" t="b">
        <v>1</v>
      </c>
      <c r="BG513">
        <v>1679435378.814285</v>
      </c>
      <c r="BH513">
        <v>221.1271428571429</v>
      </c>
      <c r="BI513">
        <v>199.7660357142857</v>
      </c>
      <c r="BJ513">
        <v>24.32303214285714</v>
      </c>
      <c r="BK513">
        <v>23.82863928571429</v>
      </c>
      <c r="BL513">
        <v>223.6766071428571</v>
      </c>
      <c r="BM513">
        <v>24.41870714285714</v>
      </c>
      <c r="BN513">
        <v>500.0588214285714</v>
      </c>
      <c r="BO513">
        <v>89.75501071428573</v>
      </c>
      <c r="BP513">
        <v>0.09997899642857144</v>
      </c>
      <c r="BQ513">
        <v>27.18740714285715</v>
      </c>
      <c r="BR513">
        <v>27.49736071428571</v>
      </c>
      <c r="BS513">
        <v>999.9000000000002</v>
      </c>
      <c r="BT513">
        <v>0</v>
      </c>
      <c r="BU513">
        <v>0</v>
      </c>
      <c r="BV513">
        <v>9992.097500000002</v>
      </c>
      <c r="BW513">
        <v>0</v>
      </c>
      <c r="BX513">
        <v>14.614</v>
      </c>
      <c r="BY513">
        <v>21.36109642857143</v>
      </c>
      <c r="BZ513">
        <v>226.6395714285714</v>
      </c>
      <c r="CA513">
        <v>204.6423928571429</v>
      </c>
      <c r="CB513">
        <v>0.4943896428571429</v>
      </c>
      <c r="CC513">
        <v>199.7660357142857</v>
      </c>
      <c r="CD513">
        <v>23.82863928571429</v>
      </c>
      <c r="CE513">
        <v>2.183113214285714</v>
      </c>
      <c r="CF513">
        <v>2.138739285714286</v>
      </c>
      <c r="CG513">
        <v>18.838925</v>
      </c>
      <c r="CH513">
        <v>18.51067857142857</v>
      </c>
      <c r="CI513">
        <v>1999.984285714286</v>
      </c>
      <c r="CJ513">
        <v>0.9799942857142857</v>
      </c>
      <c r="CK513">
        <v>0.02000591428571429</v>
      </c>
      <c r="CL513">
        <v>0</v>
      </c>
      <c r="CM513">
        <v>2.369346428571429</v>
      </c>
      <c r="CN513">
        <v>0</v>
      </c>
      <c r="CO513">
        <v>3601.526428571428</v>
      </c>
      <c r="CP513">
        <v>16749.29285714286</v>
      </c>
      <c r="CQ513">
        <v>37.875</v>
      </c>
      <c r="CR513">
        <v>38.6915</v>
      </c>
      <c r="CS513">
        <v>38.03321428571428</v>
      </c>
      <c r="CT513">
        <v>37.73200000000001</v>
      </c>
      <c r="CU513">
        <v>37.14492857142857</v>
      </c>
      <c r="CV513">
        <v>1959.973571428571</v>
      </c>
      <c r="CW513">
        <v>40.01071428571429</v>
      </c>
      <c r="CX513">
        <v>0</v>
      </c>
      <c r="CY513">
        <v>1679435393.7</v>
      </c>
      <c r="CZ513">
        <v>0</v>
      </c>
      <c r="DA513">
        <v>0</v>
      </c>
      <c r="DB513" t="s">
        <v>356</v>
      </c>
      <c r="DC513">
        <v>1678823626.5</v>
      </c>
      <c r="DD513">
        <v>1678823640.5</v>
      </c>
      <c r="DE513">
        <v>0</v>
      </c>
      <c r="DF513">
        <v>1.239</v>
      </c>
      <c r="DG513">
        <v>0.006</v>
      </c>
      <c r="DH513">
        <v>-2.298</v>
      </c>
      <c r="DI513">
        <v>-0.146</v>
      </c>
      <c r="DJ513">
        <v>420</v>
      </c>
      <c r="DK513">
        <v>21</v>
      </c>
      <c r="DL513">
        <v>0.57</v>
      </c>
      <c r="DM513">
        <v>0.05</v>
      </c>
      <c r="DN513">
        <v>21.22136829268293</v>
      </c>
      <c r="DO513">
        <v>2.27313449477354</v>
      </c>
      <c r="DP513">
        <v>0.2487245968781678</v>
      </c>
      <c r="DQ513">
        <v>0</v>
      </c>
      <c r="DR513">
        <v>0.4911613658536585</v>
      </c>
      <c r="DS513">
        <v>0.05235177700348542</v>
      </c>
      <c r="DT513">
        <v>0.005396070425493235</v>
      </c>
      <c r="DU513">
        <v>1</v>
      </c>
      <c r="DV513">
        <v>1</v>
      </c>
      <c r="DW513">
        <v>2</v>
      </c>
      <c r="DX513" t="s">
        <v>357</v>
      </c>
      <c r="DY513">
        <v>2.98345</v>
      </c>
      <c r="DZ513">
        <v>2.71562</v>
      </c>
      <c r="EA513">
        <v>0.050319</v>
      </c>
      <c r="EB513">
        <v>0.044339</v>
      </c>
      <c r="EC513">
        <v>0.107796</v>
      </c>
      <c r="ED513">
        <v>0.104126</v>
      </c>
      <c r="EE513">
        <v>30194.3</v>
      </c>
      <c r="EF513">
        <v>30490.2</v>
      </c>
      <c r="EG513">
        <v>29548.7</v>
      </c>
      <c r="EH513">
        <v>29505.6</v>
      </c>
      <c r="EI513">
        <v>34919.4</v>
      </c>
      <c r="EJ513">
        <v>35127.1</v>
      </c>
      <c r="EK513">
        <v>41623.3</v>
      </c>
      <c r="EL513">
        <v>42043.7</v>
      </c>
      <c r="EM513">
        <v>1.97442</v>
      </c>
      <c r="EN513">
        <v>1.89802</v>
      </c>
      <c r="EO513">
        <v>0.0881255</v>
      </c>
      <c r="EP513">
        <v>0</v>
      </c>
      <c r="EQ513">
        <v>26.0592</v>
      </c>
      <c r="ER513">
        <v>999.9</v>
      </c>
      <c r="ES513">
        <v>56.3</v>
      </c>
      <c r="ET513">
        <v>30.4</v>
      </c>
      <c r="EU513">
        <v>27.3416</v>
      </c>
      <c r="EV513">
        <v>61.9124</v>
      </c>
      <c r="EW513">
        <v>32.2716</v>
      </c>
      <c r="EX513">
        <v>1</v>
      </c>
      <c r="EY513">
        <v>-0.0850356</v>
      </c>
      <c r="EZ513">
        <v>0.415144</v>
      </c>
      <c r="FA513">
        <v>20.3408</v>
      </c>
      <c r="FB513">
        <v>5.21759</v>
      </c>
      <c r="FC513">
        <v>12.0099</v>
      </c>
      <c r="FD513">
        <v>4.989</v>
      </c>
      <c r="FE513">
        <v>3.28848</v>
      </c>
      <c r="FF513">
        <v>9999</v>
      </c>
      <c r="FG513">
        <v>9999</v>
      </c>
      <c r="FH513">
        <v>9999</v>
      </c>
      <c r="FI513">
        <v>999.9</v>
      </c>
      <c r="FJ513">
        <v>1.86738</v>
      </c>
      <c r="FK513">
        <v>1.86646</v>
      </c>
      <c r="FL513">
        <v>1.86598</v>
      </c>
      <c r="FM513">
        <v>1.86584</v>
      </c>
      <c r="FN513">
        <v>1.86768</v>
      </c>
      <c r="FO513">
        <v>1.87016</v>
      </c>
      <c r="FP513">
        <v>1.8689</v>
      </c>
      <c r="FQ513">
        <v>1.87027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-2.471</v>
      </c>
      <c r="GF513">
        <v>-0.09569999999999999</v>
      </c>
      <c r="GG513">
        <v>-1.841240210434717</v>
      </c>
      <c r="GH513">
        <v>-0.003310856085068561</v>
      </c>
      <c r="GI513">
        <v>6.863268723063948E-07</v>
      </c>
      <c r="GJ513">
        <v>-1.919107141366201E-10</v>
      </c>
      <c r="GK513">
        <v>-0.1688837207721138</v>
      </c>
      <c r="GL513">
        <v>-0.01731051475613908</v>
      </c>
      <c r="GM513">
        <v>0.001423790055903263</v>
      </c>
      <c r="GN513">
        <v>-2.424810517790065E-05</v>
      </c>
      <c r="GO513">
        <v>3</v>
      </c>
      <c r="GP513">
        <v>2318</v>
      </c>
      <c r="GQ513">
        <v>1</v>
      </c>
      <c r="GR513">
        <v>25</v>
      </c>
      <c r="GS513">
        <v>10196</v>
      </c>
      <c r="GT513">
        <v>10195.8</v>
      </c>
      <c r="GU513">
        <v>0.505371</v>
      </c>
      <c r="GV513">
        <v>2.2583</v>
      </c>
      <c r="GW513">
        <v>1.39648</v>
      </c>
      <c r="GX513">
        <v>2.34985</v>
      </c>
      <c r="GY513">
        <v>1.49536</v>
      </c>
      <c r="GZ513">
        <v>2.54761</v>
      </c>
      <c r="HA513">
        <v>35.5218</v>
      </c>
      <c r="HB513">
        <v>24.0787</v>
      </c>
      <c r="HC513">
        <v>18</v>
      </c>
      <c r="HD513">
        <v>528.898</v>
      </c>
      <c r="HE513">
        <v>436.155</v>
      </c>
      <c r="HF513">
        <v>25.2216</v>
      </c>
      <c r="HG513">
        <v>26.3899</v>
      </c>
      <c r="HH513">
        <v>30.0008</v>
      </c>
      <c r="HI513">
        <v>26.3596</v>
      </c>
      <c r="HJ513">
        <v>26.3046</v>
      </c>
      <c r="HK513">
        <v>10.0584</v>
      </c>
      <c r="HL513">
        <v>20.7067</v>
      </c>
      <c r="HM513">
        <v>100</v>
      </c>
      <c r="HN513">
        <v>25.1879</v>
      </c>
      <c r="HO513">
        <v>152.364</v>
      </c>
      <c r="HP513">
        <v>23.7419</v>
      </c>
      <c r="HQ513">
        <v>101.049</v>
      </c>
      <c r="HR513">
        <v>100.977</v>
      </c>
    </row>
    <row r="514" spans="1:226">
      <c r="A514">
        <v>498</v>
      </c>
      <c r="B514">
        <v>1679435391.6</v>
      </c>
      <c r="C514">
        <v>13478.5</v>
      </c>
      <c r="D514" t="s">
        <v>1357</v>
      </c>
      <c r="E514" t="s">
        <v>1358</v>
      </c>
      <c r="F514">
        <v>5</v>
      </c>
      <c r="G514" t="s">
        <v>1132</v>
      </c>
      <c r="H514" t="s">
        <v>354</v>
      </c>
      <c r="I514">
        <v>1679435384.1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170.5125079738295</v>
      </c>
      <c r="AK514">
        <v>185.0737151515152</v>
      </c>
      <c r="AL514">
        <v>-3.37494693044022</v>
      </c>
      <c r="AM514">
        <v>64.8747271085409</v>
      </c>
      <c r="AN514">
        <f>(AP514 - AO514 + BO514*1E3/(8.314*(BQ514+273.15)) * AR514/BN514 * AQ514) * BN514/(100*BB514) * 1000/(1000 - AP514)</f>
        <v>0</v>
      </c>
      <c r="AO514">
        <v>23.79846337456845</v>
      </c>
      <c r="AP514">
        <v>24.30898241758243</v>
      </c>
      <c r="AQ514">
        <v>-7.160275228365483E-05</v>
      </c>
      <c r="AR514">
        <v>95.18165394641026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2.18</v>
      </c>
      <c r="BC514">
        <v>0.5</v>
      </c>
      <c r="BD514" t="s">
        <v>355</v>
      </c>
      <c r="BE514">
        <v>2</v>
      </c>
      <c r="BF514" t="b">
        <v>1</v>
      </c>
      <c r="BG514">
        <v>1679435384.1</v>
      </c>
      <c r="BH514">
        <v>203.6611111111111</v>
      </c>
      <c r="BI514">
        <v>182.2098518518519</v>
      </c>
      <c r="BJ514">
        <v>24.32158888888889</v>
      </c>
      <c r="BK514">
        <v>23.81442592592593</v>
      </c>
      <c r="BL514">
        <v>206.1572592592593</v>
      </c>
      <c r="BM514">
        <v>24.41728518518519</v>
      </c>
      <c r="BN514">
        <v>500.0424814814815</v>
      </c>
      <c r="BO514">
        <v>89.75531481481482</v>
      </c>
      <c r="BP514">
        <v>0.1000061888888889</v>
      </c>
      <c r="BQ514">
        <v>27.18735555555555</v>
      </c>
      <c r="BR514">
        <v>27.50045185185185</v>
      </c>
      <c r="BS514">
        <v>999.9000000000001</v>
      </c>
      <c r="BT514">
        <v>0</v>
      </c>
      <c r="BU514">
        <v>0</v>
      </c>
      <c r="BV514">
        <v>9992.682592592593</v>
      </c>
      <c r="BW514">
        <v>0</v>
      </c>
      <c r="BX514">
        <v>14.61368518518518</v>
      </c>
      <c r="BY514">
        <v>21.45121481481481</v>
      </c>
      <c r="BZ514">
        <v>208.7379259259259</v>
      </c>
      <c r="CA514">
        <v>186.6552222222222</v>
      </c>
      <c r="CB514">
        <v>0.5071594444444444</v>
      </c>
      <c r="CC514">
        <v>182.2098518518519</v>
      </c>
      <c r="CD514">
        <v>23.81442592592593</v>
      </c>
      <c r="CE514">
        <v>2.182991481481482</v>
      </c>
      <c r="CF514">
        <v>2.137471481481481</v>
      </c>
      <c r="CG514">
        <v>18.83803703703704</v>
      </c>
      <c r="CH514">
        <v>18.50120370370371</v>
      </c>
      <c r="CI514">
        <v>1999.991851851852</v>
      </c>
      <c r="CJ514">
        <v>0.9799941111111112</v>
      </c>
      <c r="CK514">
        <v>0.02000608888888889</v>
      </c>
      <c r="CL514">
        <v>0</v>
      </c>
      <c r="CM514">
        <v>2.248214814814815</v>
      </c>
      <c r="CN514">
        <v>0</v>
      </c>
      <c r="CO514">
        <v>3602.280740740741</v>
      </c>
      <c r="CP514">
        <v>16749.35555555556</v>
      </c>
      <c r="CQ514">
        <v>37.85866666666667</v>
      </c>
      <c r="CR514">
        <v>38.687</v>
      </c>
      <c r="CS514">
        <v>38.01148148148148</v>
      </c>
      <c r="CT514">
        <v>37.71033333333333</v>
      </c>
      <c r="CU514">
        <v>37.13188888888889</v>
      </c>
      <c r="CV514">
        <v>1959.981111111111</v>
      </c>
      <c r="CW514">
        <v>40.01074074074074</v>
      </c>
      <c r="CX514">
        <v>0</v>
      </c>
      <c r="CY514">
        <v>1679435399.1</v>
      </c>
      <c r="CZ514">
        <v>0</v>
      </c>
      <c r="DA514">
        <v>0</v>
      </c>
      <c r="DB514" t="s">
        <v>356</v>
      </c>
      <c r="DC514">
        <v>1678823626.5</v>
      </c>
      <c r="DD514">
        <v>1678823640.5</v>
      </c>
      <c r="DE514">
        <v>0</v>
      </c>
      <c r="DF514">
        <v>1.239</v>
      </c>
      <c r="DG514">
        <v>0.006</v>
      </c>
      <c r="DH514">
        <v>-2.298</v>
      </c>
      <c r="DI514">
        <v>-0.146</v>
      </c>
      <c r="DJ514">
        <v>420</v>
      </c>
      <c r="DK514">
        <v>21</v>
      </c>
      <c r="DL514">
        <v>0.57</v>
      </c>
      <c r="DM514">
        <v>0.05</v>
      </c>
      <c r="DN514">
        <v>21.37650731707317</v>
      </c>
      <c r="DO514">
        <v>1.539815331010488</v>
      </c>
      <c r="DP514">
        <v>0.1986413699331022</v>
      </c>
      <c r="DQ514">
        <v>0</v>
      </c>
      <c r="DR514">
        <v>0.5010104146341464</v>
      </c>
      <c r="DS514">
        <v>0.1300471358885016</v>
      </c>
      <c r="DT514">
        <v>0.0145309902101204</v>
      </c>
      <c r="DU514">
        <v>0</v>
      </c>
      <c r="DV514">
        <v>0</v>
      </c>
      <c r="DW514">
        <v>2</v>
      </c>
      <c r="DX514" t="s">
        <v>381</v>
      </c>
      <c r="DY514">
        <v>2.98357</v>
      </c>
      <c r="DZ514">
        <v>2.7157</v>
      </c>
      <c r="EA514">
        <v>0.0465221</v>
      </c>
      <c r="EB514">
        <v>0.0405552</v>
      </c>
      <c r="EC514">
        <v>0.107746</v>
      </c>
      <c r="ED514">
        <v>0.104039</v>
      </c>
      <c r="EE514">
        <v>30315.2</v>
      </c>
      <c r="EF514">
        <v>30611</v>
      </c>
      <c r="EG514">
        <v>29548.8</v>
      </c>
      <c r="EH514">
        <v>29505.8</v>
      </c>
      <c r="EI514">
        <v>34921.8</v>
      </c>
      <c r="EJ514">
        <v>35130.6</v>
      </c>
      <c r="EK514">
        <v>41623.9</v>
      </c>
      <c r="EL514">
        <v>42044</v>
      </c>
      <c r="EM514">
        <v>1.97467</v>
      </c>
      <c r="EN514">
        <v>1.89755</v>
      </c>
      <c r="EO514">
        <v>0.0879727</v>
      </c>
      <c r="EP514">
        <v>0</v>
      </c>
      <c r="EQ514">
        <v>26.0592</v>
      </c>
      <c r="ER514">
        <v>999.9</v>
      </c>
      <c r="ES514">
        <v>56.3</v>
      </c>
      <c r="ET514">
        <v>30.4</v>
      </c>
      <c r="EU514">
        <v>27.3439</v>
      </c>
      <c r="EV514">
        <v>62.7024</v>
      </c>
      <c r="EW514">
        <v>32.48</v>
      </c>
      <c r="EX514">
        <v>1</v>
      </c>
      <c r="EY514">
        <v>-0.0849898</v>
      </c>
      <c r="EZ514">
        <v>0.286057</v>
      </c>
      <c r="FA514">
        <v>20.3412</v>
      </c>
      <c r="FB514">
        <v>5.21699</v>
      </c>
      <c r="FC514">
        <v>12.0099</v>
      </c>
      <c r="FD514">
        <v>4.9889</v>
      </c>
      <c r="FE514">
        <v>3.28842</v>
      </c>
      <c r="FF514">
        <v>9999</v>
      </c>
      <c r="FG514">
        <v>9999</v>
      </c>
      <c r="FH514">
        <v>9999</v>
      </c>
      <c r="FI514">
        <v>999.9</v>
      </c>
      <c r="FJ514">
        <v>1.86739</v>
      </c>
      <c r="FK514">
        <v>1.86646</v>
      </c>
      <c r="FL514">
        <v>1.866</v>
      </c>
      <c r="FM514">
        <v>1.86584</v>
      </c>
      <c r="FN514">
        <v>1.86768</v>
      </c>
      <c r="FO514">
        <v>1.87017</v>
      </c>
      <c r="FP514">
        <v>1.86889</v>
      </c>
      <c r="FQ514">
        <v>1.87027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-2.42</v>
      </c>
      <c r="GF514">
        <v>-0.0958</v>
      </c>
      <c r="GG514">
        <v>-1.841240210434717</v>
      </c>
      <c r="GH514">
        <v>-0.003310856085068561</v>
      </c>
      <c r="GI514">
        <v>6.863268723063948E-07</v>
      </c>
      <c r="GJ514">
        <v>-1.919107141366201E-10</v>
      </c>
      <c r="GK514">
        <v>-0.1688837207721138</v>
      </c>
      <c r="GL514">
        <v>-0.01731051475613908</v>
      </c>
      <c r="GM514">
        <v>0.001423790055903263</v>
      </c>
      <c r="GN514">
        <v>-2.424810517790065E-05</v>
      </c>
      <c r="GO514">
        <v>3</v>
      </c>
      <c r="GP514">
        <v>2318</v>
      </c>
      <c r="GQ514">
        <v>1</v>
      </c>
      <c r="GR514">
        <v>25</v>
      </c>
      <c r="GS514">
        <v>10196.1</v>
      </c>
      <c r="GT514">
        <v>10195.9</v>
      </c>
      <c r="GU514">
        <v>0.466309</v>
      </c>
      <c r="GV514">
        <v>2.26562</v>
      </c>
      <c r="GW514">
        <v>1.39648</v>
      </c>
      <c r="GX514">
        <v>2.35352</v>
      </c>
      <c r="GY514">
        <v>1.49536</v>
      </c>
      <c r="GZ514">
        <v>2.49146</v>
      </c>
      <c r="HA514">
        <v>35.5218</v>
      </c>
      <c r="HB514">
        <v>24.0787</v>
      </c>
      <c r="HC514">
        <v>18</v>
      </c>
      <c r="HD514">
        <v>529.0839999999999</v>
      </c>
      <c r="HE514">
        <v>435.883</v>
      </c>
      <c r="HF514">
        <v>25.1844</v>
      </c>
      <c r="HG514">
        <v>26.3909</v>
      </c>
      <c r="HH514">
        <v>30.0003</v>
      </c>
      <c r="HI514">
        <v>26.3616</v>
      </c>
      <c r="HJ514">
        <v>26.3062</v>
      </c>
      <c r="HK514">
        <v>9.255800000000001</v>
      </c>
      <c r="HL514">
        <v>20.7067</v>
      </c>
      <c r="HM514">
        <v>100</v>
      </c>
      <c r="HN514">
        <v>25.1875</v>
      </c>
      <c r="HO514">
        <v>131.747</v>
      </c>
      <c r="HP514">
        <v>23.7448</v>
      </c>
      <c r="HQ514">
        <v>101.05</v>
      </c>
      <c r="HR514">
        <v>100.978</v>
      </c>
    </row>
    <row r="515" spans="1:226">
      <c r="A515">
        <v>499</v>
      </c>
      <c r="B515">
        <v>1679435396.6</v>
      </c>
      <c r="C515">
        <v>13483.5</v>
      </c>
      <c r="D515" t="s">
        <v>1359</v>
      </c>
      <c r="E515" t="s">
        <v>1360</v>
      </c>
      <c r="F515">
        <v>5</v>
      </c>
      <c r="G515" t="s">
        <v>1132</v>
      </c>
      <c r="H515" t="s">
        <v>354</v>
      </c>
      <c r="I515">
        <v>1679435388.814285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153.9147959325791</v>
      </c>
      <c r="AK515">
        <v>168.4300181818182</v>
      </c>
      <c r="AL515">
        <v>-3.333547790435896</v>
      </c>
      <c r="AM515">
        <v>64.8747271085409</v>
      </c>
      <c r="AN515">
        <f>(AP515 - AO515 + BO515*1E3/(8.314*(BQ515+273.15)) * AR515/BN515 * AQ515) * BN515/(100*BB515) * 1000/(1000 - AP515)</f>
        <v>0</v>
      </c>
      <c r="AO515">
        <v>23.77878203849213</v>
      </c>
      <c r="AP515">
        <v>24.29531978021979</v>
      </c>
      <c r="AQ515">
        <v>-0.0001416817521044971</v>
      </c>
      <c r="AR515">
        <v>95.18165394641026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2.18</v>
      </c>
      <c r="BC515">
        <v>0.5</v>
      </c>
      <c r="BD515" t="s">
        <v>355</v>
      </c>
      <c r="BE515">
        <v>2</v>
      </c>
      <c r="BF515" t="b">
        <v>1</v>
      </c>
      <c r="BG515">
        <v>1679435388.814285</v>
      </c>
      <c r="BH515">
        <v>188.1702500000001</v>
      </c>
      <c r="BI515">
        <v>166.6511428571429</v>
      </c>
      <c r="BJ515">
        <v>24.31447857142857</v>
      </c>
      <c r="BK515">
        <v>23.79775357142857</v>
      </c>
      <c r="BL515">
        <v>190.6188571428571</v>
      </c>
      <c r="BM515">
        <v>24.41023571428572</v>
      </c>
      <c r="BN515">
        <v>500.0513571428572</v>
      </c>
      <c r="BO515">
        <v>89.75600357142858</v>
      </c>
      <c r="BP515">
        <v>0.09995580357142857</v>
      </c>
      <c r="BQ515">
        <v>27.18540357142857</v>
      </c>
      <c r="BR515">
        <v>27.49838928571429</v>
      </c>
      <c r="BS515">
        <v>999.9000000000002</v>
      </c>
      <c r="BT515">
        <v>0</v>
      </c>
      <c r="BU515">
        <v>0</v>
      </c>
      <c r="BV515">
        <v>10003.52178571429</v>
      </c>
      <c r="BW515">
        <v>0</v>
      </c>
      <c r="BX515">
        <v>14.61047142857143</v>
      </c>
      <c r="BY515">
        <v>21.51911785714286</v>
      </c>
      <c r="BZ515">
        <v>192.8596071428571</v>
      </c>
      <c r="CA515">
        <v>170.7140357142858</v>
      </c>
      <c r="CB515">
        <v>0.5167285357142857</v>
      </c>
      <c r="CC515">
        <v>166.6511428571429</v>
      </c>
      <c r="CD515">
        <v>23.79775357142857</v>
      </c>
      <c r="CE515">
        <v>2.182370357142857</v>
      </c>
      <c r="CF515">
        <v>2.135992142857143</v>
      </c>
      <c r="CG515">
        <v>18.83348214285714</v>
      </c>
      <c r="CH515">
        <v>18.49014285714286</v>
      </c>
      <c r="CI515">
        <v>2000.012857142857</v>
      </c>
      <c r="CJ515">
        <v>0.9799940714285714</v>
      </c>
      <c r="CK515">
        <v>0.02000612857142857</v>
      </c>
      <c r="CL515">
        <v>0</v>
      </c>
      <c r="CM515">
        <v>2.247903571428572</v>
      </c>
      <c r="CN515">
        <v>0</v>
      </c>
      <c r="CO515">
        <v>3602.628928571429</v>
      </c>
      <c r="CP515">
        <v>16749.53214285714</v>
      </c>
      <c r="CQ515">
        <v>37.839</v>
      </c>
      <c r="CR515">
        <v>38.687</v>
      </c>
      <c r="CS515">
        <v>38</v>
      </c>
      <c r="CT515">
        <v>37.6915</v>
      </c>
      <c r="CU515">
        <v>37.12721428571428</v>
      </c>
      <c r="CV515">
        <v>1960.001785714285</v>
      </c>
      <c r="CW515">
        <v>40.01107142857143</v>
      </c>
      <c r="CX515">
        <v>0</v>
      </c>
      <c r="CY515">
        <v>1679435403.9</v>
      </c>
      <c r="CZ515">
        <v>0</v>
      </c>
      <c r="DA515">
        <v>0</v>
      </c>
      <c r="DB515" t="s">
        <v>356</v>
      </c>
      <c r="DC515">
        <v>1678823626.5</v>
      </c>
      <c r="DD515">
        <v>1678823640.5</v>
      </c>
      <c r="DE515">
        <v>0</v>
      </c>
      <c r="DF515">
        <v>1.239</v>
      </c>
      <c r="DG515">
        <v>0.006</v>
      </c>
      <c r="DH515">
        <v>-2.298</v>
      </c>
      <c r="DI515">
        <v>-0.146</v>
      </c>
      <c r="DJ515">
        <v>420</v>
      </c>
      <c r="DK515">
        <v>21</v>
      </c>
      <c r="DL515">
        <v>0.57</v>
      </c>
      <c r="DM515">
        <v>0.05</v>
      </c>
      <c r="DN515">
        <v>21.469165</v>
      </c>
      <c r="DO515">
        <v>0.7690604127579467</v>
      </c>
      <c r="DP515">
        <v>0.1892130235343225</v>
      </c>
      <c r="DQ515">
        <v>0</v>
      </c>
      <c r="DR515">
        <v>0.511054125</v>
      </c>
      <c r="DS515">
        <v>0.1423182551594739</v>
      </c>
      <c r="DT515">
        <v>0.01534446668377155</v>
      </c>
      <c r="DU515">
        <v>0</v>
      </c>
      <c r="DV515">
        <v>0</v>
      </c>
      <c r="DW515">
        <v>2</v>
      </c>
      <c r="DX515" t="s">
        <v>381</v>
      </c>
      <c r="DY515">
        <v>2.98347</v>
      </c>
      <c r="DZ515">
        <v>2.71561</v>
      </c>
      <c r="EA515">
        <v>0.0426774</v>
      </c>
      <c r="EB515">
        <v>0.0364193</v>
      </c>
      <c r="EC515">
        <v>0.107705</v>
      </c>
      <c r="ED515">
        <v>0.104023</v>
      </c>
      <c r="EE515">
        <v>30437.7</v>
      </c>
      <c r="EF515">
        <v>30743</v>
      </c>
      <c r="EG515">
        <v>29549.2</v>
      </c>
      <c r="EH515">
        <v>29505.7</v>
      </c>
      <c r="EI515">
        <v>34923.8</v>
      </c>
      <c r="EJ515">
        <v>35131.2</v>
      </c>
      <c r="EK515">
        <v>41624.4</v>
      </c>
      <c r="EL515">
        <v>42043.9</v>
      </c>
      <c r="EM515">
        <v>1.97442</v>
      </c>
      <c r="EN515">
        <v>1.89767</v>
      </c>
      <c r="EO515">
        <v>0.08700040000000001</v>
      </c>
      <c r="EP515">
        <v>0</v>
      </c>
      <c r="EQ515">
        <v>26.0592</v>
      </c>
      <c r="ER515">
        <v>999.9</v>
      </c>
      <c r="ES515">
        <v>56.3</v>
      </c>
      <c r="ET515">
        <v>30.4</v>
      </c>
      <c r="EU515">
        <v>27.3443</v>
      </c>
      <c r="EV515">
        <v>62.3824</v>
      </c>
      <c r="EW515">
        <v>32.3598</v>
      </c>
      <c r="EX515">
        <v>1</v>
      </c>
      <c r="EY515">
        <v>-0.08510669999999999</v>
      </c>
      <c r="EZ515">
        <v>0.241857</v>
      </c>
      <c r="FA515">
        <v>20.3415</v>
      </c>
      <c r="FB515">
        <v>5.21744</v>
      </c>
      <c r="FC515">
        <v>12.0099</v>
      </c>
      <c r="FD515">
        <v>4.9892</v>
      </c>
      <c r="FE515">
        <v>3.2885</v>
      </c>
      <c r="FF515">
        <v>9999</v>
      </c>
      <c r="FG515">
        <v>9999</v>
      </c>
      <c r="FH515">
        <v>9999</v>
      </c>
      <c r="FI515">
        <v>999.9</v>
      </c>
      <c r="FJ515">
        <v>1.86738</v>
      </c>
      <c r="FK515">
        <v>1.86646</v>
      </c>
      <c r="FL515">
        <v>1.866</v>
      </c>
      <c r="FM515">
        <v>1.86584</v>
      </c>
      <c r="FN515">
        <v>1.86768</v>
      </c>
      <c r="FO515">
        <v>1.87018</v>
      </c>
      <c r="FP515">
        <v>1.86888</v>
      </c>
      <c r="FQ515">
        <v>1.87027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-2.37</v>
      </c>
      <c r="GF515">
        <v>-0.0959</v>
      </c>
      <c r="GG515">
        <v>-1.841240210434717</v>
      </c>
      <c r="GH515">
        <v>-0.003310856085068561</v>
      </c>
      <c r="GI515">
        <v>6.863268723063948E-07</v>
      </c>
      <c r="GJ515">
        <v>-1.919107141366201E-10</v>
      </c>
      <c r="GK515">
        <v>-0.1688837207721138</v>
      </c>
      <c r="GL515">
        <v>-0.01731051475613908</v>
      </c>
      <c r="GM515">
        <v>0.001423790055903263</v>
      </c>
      <c r="GN515">
        <v>-2.424810517790065E-05</v>
      </c>
      <c r="GO515">
        <v>3</v>
      </c>
      <c r="GP515">
        <v>2318</v>
      </c>
      <c r="GQ515">
        <v>1</v>
      </c>
      <c r="GR515">
        <v>25</v>
      </c>
      <c r="GS515">
        <v>10196.2</v>
      </c>
      <c r="GT515">
        <v>10195.9</v>
      </c>
      <c r="GU515">
        <v>0.429688</v>
      </c>
      <c r="GV515">
        <v>2.26807</v>
      </c>
      <c r="GW515">
        <v>1.39648</v>
      </c>
      <c r="GX515">
        <v>2.34863</v>
      </c>
      <c r="GY515">
        <v>1.49536</v>
      </c>
      <c r="GZ515">
        <v>2.5415</v>
      </c>
      <c r="HA515">
        <v>35.5218</v>
      </c>
      <c r="HB515">
        <v>24.0875</v>
      </c>
      <c r="HC515">
        <v>18</v>
      </c>
      <c r="HD515">
        <v>528.929</v>
      </c>
      <c r="HE515">
        <v>435.962</v>
      </c>
      <c r="HF515">
        <v>25.1788</v>
      </c>
      <c r="HG515">
        <v>26.3931</v>
      </c>
      <c r="HH515">
        <v>30.0001</v>
      </c>
      <c r="HI515">
        <v>26.3629</v>
      </c>
      <c r="HJ515">
        <v>26.3068</v>
      </c>
      <c r="HK515">
        <v>8.532400000000001</v>
      </c>
      <c r="HL515">
        <v>20.7067</v>
      </c>
      <c r="HM515">
        <v>100</v>
      </c>
      <c r="HN515">
        <v>25.1856</v>
      </c>
      <c r="HO515">
        <v>118.391</v>
      </c>
      <c r="HP515">
        <v>23.7517</v>
      </c>
      <c r="HQ515">
        <v>101.051</v>
      </c>
      <c r="HR515">
        <v>100.977</v>
      </c>
    </row>
    <row r="516" spans="1:226">
      <c r="A516">
        <v>500</v>
      </c>
      <c r="B516">
        <v>1679435401.6</v>
      </c>
      <c r="C516">
        <v>13488.5</v>
      </c>
      <c r="D516" t="s">
        <v>1361</v>
      </c>
      <c r="E516" t="s">
        <v>1362</v>
      </c>
      <c r="F516">
        <v>5</v>
      </c>
      <c r="G516" t="s">
        <v>1132</v>
      </c>
      <c r="H516" t="s">
        <v>354</v>
      </c>
      <c r="I516">
        <v>1679435394.1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136.1607918426955</v>
      </c>
      <c r="AK516">
        <v>151.3074303030302</v>
      </c>
      <c r="AL516">
        <v>-3.426669061106523</v>
      </c>
      <c r="AM516">
        <v>64.8747271085409</v>
      </c>
      <c r="AN516">
        <f>(AP516 - AO516 + BO516*1E3/(8.314*(BQ516+273.15)) * AR516/BN516 * AQ516) * BN516/(100*BB516) * 1000/(1000 - AP516)</f>
        <v>0</v>
      </c>
      <c r="AO516">
        <v>23.77238472410176</v>
      </c>
      <c r="AP516">
        <v>24.28619890109892</v>
      </c>
      <c r="AQ516">
        <v>-0.0001295337282216755</v>
      </c>
      <c r="AR516">
        <v>95.18165394641026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2.18</v>
      </c>
      <c r="BC516">
        <v>0.5</v>
      </c>
      <c r="BD516" t="s">
        <v>355</v>
      </c>
      <c r="BE516">
        <v>2</v>
      </c>
      <c r="BF516" t="b">
        <v>1</v>
      </c>
      <c r="BG516">
        <v>1679435394.1</v>
      </c>
      <c r="BH516">
        <v>170.7746666666667</v>
      </c>
      <c r="BI516">
        <v>149.0144814814815</v>
      </c>
      <c r="BJ516">
        <v>24.30213703703703</v>
      </c>
      <c r="BK516">
        <v>23.77905185185185</v>
      </c>
      <c r="BL516">
        <v>173.1695925925926</v>
      </c>
      <c r="BM516">
        <v>24.39799629629629</v>
      </c>
      <c r="BN516">
        <v>500.0550000000001</v>
      </c>
      <c r="BO516">
        <v>89.75681111111109</v>
      </c>
      <c r="BP516">
        <v>0.100047262962963</v>
      </c>
      <c r="BQ516">
        <v>27.18298888888889</v>
      </c>
      <c r="BR516">
        <v>27.49240740740741</v>
      </c>
      <c r="BS516">
        <v>999.9000000000001</v>
      </c>
      <c r="BT516">
        <v>0</v>
      </c>
      <c r="BU516">
        <v>0</v>
      </c>
      <c r="BV516">
        <v>10005.22777777778</v>
      </c>
      <c r="BW516">
        <v>0</v>
      </c>
      <c r="BX516">
        <v>14.61034074074074</v>
      </c>
      <c r="BY516">
        <v>21.76012962962963</v>
      </c>
      <c r="BZ516">
        <v>175.0282962962963</v>
      </c>
      <c r="CA516">
        <v>152.6444444444444</v>
      </c>
      <c r="CB516">
        <v>0.5230897407407408</v>
      </c>
      <c r="CC516">
        <v>149.0144814814815</v>
      </c>
      <c r="CD516">
        <v>23.77905185185185</v>
      </c>
      <c r="CE516">
        <v>2.181281851851852</v>
      </c>
      <c r="CF516">
        <v>2.134331851851852</v>
      </c>
      <c r="CG516">
        <v>18.8255</v>
      </c>
      <c r="CH516">
        <v>18.47773333333333</v>
      </c>
      <c r="CI516">
        <v>2000.024444444444</v>
      </c>
      <c r="CJ516">
        <v>0.9799938888888889</v>
      </c>
      <c r="CK516">
        <v>0.02000631111111111</v>
      </c>
      <c r="CL516">
        <v>0</v>
      </c>
      <c r="CM516">
        <v>2.210511111111111</v>
      </c>
      <c r="CN516">
        <v>0</v>
      </c>
      <c r="CO516">
        <v>3603.428148148148</v>
      </c>
      <c r="CP516">
        <v>16749.62592592593</v>
      </c>
      <c r="CQ516">
        <v>37.81666666666667</v>
      </c>
      <c r="CR516">
        <v>38.67092592592593</v>
      </c>
      <c r="CS516">
        <v>38</v>
      </c>
      <c r="CT516">
        <v>37.687</v>
      </c>
      <c r="CU516">
        <v>37.12033333333333</v>
      </c>
      <c r="CV516">
        <v>1960.012962962963</v>
      </c>
      <c r="CW516">
        <v>40.01148148148148</v>
      </c>
      <c r="CX516">
        <v>0</v>
      </c>
      <c r="CY516">
        <v>1679435408.7</v>
      </c>
      <c r="CZ516">
        <v>0</v>
      </c>
      <c r="DA516">
        <v>0</v>
      </c>
      <c r="DB516" t="s">
        <v>356</v>
      </c>
      <c r="DC516">
        <v>1678823626.5</v>
      </c>
      <c r="DD516">
        <v>1678823640.5</v>
      </c>
      <c r="DE516">
        <v>0</v>
      </c>
      <c r="DF516">
        <v>1.239</v>
      </c>
      <c r="DG516">
        <v>0.006</v>
      </c>
      <c r="DH516">
        <v>-2.298</v>
      </c>
      <c r="DI516">
        <v>-0.146</v>
      </c>
      <c r="DJ516">
        <v>420</v>
      </c>
      <c r="DK516">
        <v>21</v>
      </c>
      <c r="DL516">
        <v>0.57</v>
      </c>
      <c r="DM516">
        <v>0.05</v>
      </c>
      <c r="DN516">
        <v>21.6870075</v>
      </c>
      <c r="DO516">
        <v>2.613538086303883</v>
      </c>
      <c r="DP516">
        <v>0.3504610373404582</v>
      </c>
      <c r="DQ516">
        <v>0</v>
      </c>
      <c r="DR516">
        <v>0.5171886750000001</v>
      </c>
      <c r="DS516">
        <v>0.05938731332082622</v>
      </c>
      <c r="DT516">
        <v>0.01122509039916272</v>
      </c>
      <c r="DU516">
        <v>1</v>
      </c>
      <c r="DV516">
        <v>1</v>
      </c>
      <c r="DW516">
        <v>2</v>
      </c>
      <c r="DX516" t="s">
        <v>357</v>
      </c>
      <c r="DY516">
        <v>2.98338</v>
      </c>
      <c r="DZ516">
        <v>2.71575</v>
      </c>
      <c r="EA516">
        <v>0.0386445</v>
      </c>
      <c r="EB516">
        <v>0.0323005</v>
      </c>
      <c r="EC516">
        <v>0.107683</v>
      </c>
      <c r="ED516">
        <v>0.104018</v>
      </c>
      <c r="EE516">
        <v>30565.7</v>
      </c>
      <c r="EF516">
        <v>30874.1</v>
      </c>
      <c r="EG516">
        <v>29548.9</v>
      </c>
      <c r="EH516">
        <v>29505.4</v>
      </c>
      <c r="EI516">
        <v>34923.9</v>
      </c>
      <c r="EJ516">
        <v>35131</v>
      </c>
      <c r="EK516">
        <v>41623.6</v>
      </c>
      <c r="EL516">
        <v>42043.5</v>
      </c>
      <c r="EM516">
        <v>1.97467</v>
      </c>
      <c r="EN516">
        <v>1.89753</v>
      </c>
      <c r="EO516">
        <v>0.08681419999999999</v>
      </c>
      <c r="EP516">
        <v>0</v>
      </c>
      <c r="EQ516">
        <v>26.0592</v>
      </c>
      <c r="ER516">
        <v>999.9</v>
      </c>
      <c r="ES516">
        <v>56.3</v>
      </c>
      <c r="ET516">
        <v>30.4</v>
      </c>
      <c r="EU516">
        <v>27.3427</v>
      </c>
      <c r="EV516">
        <v>62.6924</v>
      </c>
      <c r="EW516">
        <v>32.5801</v>
      </c>
      <c r="EX516">
        <v>1</v>
      </c>
      <c r="EY516">
        <v>-0.08525149999999999</v>
      </c>
      <c r="EZ516">
        <v>0.192154</v>
      </c>
      <c r="FA516">
        <v>20.3414</v>
      </c>
      <c r="FB516">
        <v>5.21759</v>
      </c>
      <c r="FC516">
        <v>12.0099</v>
      </c>
      <c r="FD516">
        <v>4.98895</v>
      </c>
      <c r="FE516">
        <v>3.28845</v>
      </c>
      <c r="FF516">
        <v>9999</v>
      </c>
      <c r="FG516">
        <v>9999</v>
      </c>
      <c r="FH516">
        <v>9999</v>
      </c>
      <c r="FI516">
        <v>999.9</v>
      </c>
      <c r="FJ516">
        <v>1.86737</v>
      </c>
      <c r="FK516">
        <v>1.86646</v>
      </c>
      <c r="FL516">
        <v>1.86599</v>
      </c>
      <c r="FM516">
        <v>1.86584</v>
      </c>
      <c r="FN516">
        <v>1.86768</v>
      </c>
      <c r="FO516">
        <v>1.87015</v>
      </c>
      <c r="FP516">
        <v>1.86886</v>
      </c>
      <c r="FQ516">
        <v>1.87026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-2.317</v>
      </c>
      <c r="GF516">
        <v>-0.096</v>
      </c>
      <c r="GG516">
        <v>-1.841240210434717</v>
      </c>
      <c r="GH516">
        <v>-0.003310856085068561</v>
      </c>
      <c r="GI516">
        <v>6.863268723063948E-07</v>
      </c>
      <c r="GJ516">
        <v>-1.919107141366201E-10</v>
      </c>
      <c r="GK516">
        <v>-0.1688837207721138</v>
      </c>
      <c r="GL516">
        <v>-0.01731051475613908</v>
      </c>
      <c r="GM516">
        <v>0.001423790055903263</v>
      </c>
      <c r="GN516">
        <v>-2.424810517790065E-05</v>
      </c>
      <c r="GO516">
        <v>3</v>
      </c>
      <c r="GP516">
        <v>2318</v>
      </c>
      <c r="GQ516">
        <v>1</v>
      </c>
      <c r="GR516">
        <v>25</v>
      </c>
      <c r="GS516">
        <v>10196.3</v>
      </c>
      <c r="GT516">
        <v>10196</v>
      </c>
      <c r="GU516">
        <v>0.390625</v>
      </c>
      <c r="GV516">
        <v>2.28394</v>
      </c>
      <c r="GW516">
        <v>1.39648</v>
      </c>
      <c r="GX516">
        <v>2.34985</v>
      </c>
      <c r="GY516">
        <v>1.49536</v>
      </c>
      <c r="GZ516">
        <v>2.51465</v>
      </c>
      <c r="HA516">
        <v>35.5218</v>
      </c>
      <c r="HB516">
        <v>24.0612</v>
      </c>
      <c r="HC516">
        <v>18</v>
      </c>
      <c r="HD516">
        <v>529.104</v>
      </c>
      <c r="HE516">
        <v>435.889</v>
      </c>
      <c r="HF516">
        <v>25.1826</v>
      </c>
      <c r="HG516">
        <v>26.3938</v>
      </c>
      <c r="HH516">
        <v>30</v>
      </c>
      <c r="HI516">
        <v>26.3638</v>
      </c>
      <c r="HJ516">
        <v>26.309</v>
      </c>
      <c r="HK516">
        <v>7.74974</v>
      </c>
      <c r="HL516">
        <v>20.7067</v>
      </c>
      <c r="HM516">
        <v>100</v>
      </c>
      <c r="HN516">
        <v>25.1914</v>
      </c>
      <c r="HO516">
        <v>98.3574</v>
      </c>
      <c r="HP516">
        <v>23.7517</v>
      </c>
      <c r="HQ516">
        <v>101.05</v>
      </c>
      <c r="HR516">
        <v>100.977</v>
      </c>
    </row>
    <row r="517" spans="1:226">
      <c r="A517">
        <v>501</v>
      </c>
      <c r="B517">
        <v>1679435406.6</v>
      </c>
      <c r="C517">
        <v>13493.5</v>
      </c>
      <c r="D517" t="s">
        <v>1363</v>
      </c>
      <c r="E517" t="s">
        <v>1364</v>
      </c>
      <c r="F517">
        <v>5</v>
      </c>
      <c r="G517" t="s">
        <v>1132</v>
      </c>
      <c r="H517" t="s">
        <v>354</v>
      </c>
      <c r="I517">
        <v>1679435398.814285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119.3695042071041</v>
      </c>
      <c r="AK517">
        <v>134.4168484848485</v>
      </c>
      <c r="AL517">
        <v>-3.377223272259618</v>
      </c>
      <c r="AM517">
        <v>64.8747271085409</v>
      </c>
      <c r="AN517">
        <f>(AP517 - AO517 + BO517*1E3/(8.314*(BQ517+273.15)) * AR517/BN517 * AQ517) * BN517/(100*BB517) * 1000/(1000 - AP517)</f>
        <v>0</v>
      </c>
      <c r="AO517">
        <v>23.77196278010162</v>
      </c>
      <c r="AP517">
        <v>24.28375604395606</v>
      </c>
      <c r="AQ517">
        <v>-3.035899240681774E-05</v>
      </c>
      <c r="AR517">
        <v>95.18165394641026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2.18</v>
      </c>
      <c r="BC517">
        <v>0.5</v>
      </c>
      <c r="BD517" t="s">
        <v>355</v>
      </c>
      <c r="BE517">
        <v>2</v>
      </c>
      <c r="BF517" t="b">
        <v>1</v>
      </c>
      <c r="BG517">
        <v>1679435398.814285</v>
      </c>
      <c r="BH517">
        <v>155.2425357142857</v>
      </c>
      <c r="BI517">
        <v>133.2911071428571</v>
      </c>
      <c r="BJ517">
        <v>24.29213928571428</v>
      </c>
      <c r="BK517">
        <v>23.77368571428571</v>
      </c>
      <c r="BL517">
        <v>157.58925</v>
      </c>
      <c r="BM517">
        <v>24.38807857142857</v>
      </c>
      <c r="BN517">
        <v>500.0671428571429</v>
      </c>
      <c r="BO517">
        <v>89.75758928571429</v>
      </c>
      <c r="BP517">
        <v>0.09998158214285713</v>
      </c>
      <c r="BQ517">
        <v>27.18006071428571</v>
      </c>
      <c r="BR517">
        <v>27.48348928571428</v>
      </c>
      <c r="BS517">
        <v>999.9000000000002</v>
      </c>
      <c r="BT517">
        <v>0</v>
      </c>
      <c r="BU517">
        <v>0</v>
      </c>
      <c r="BV517">
        <v>10005.04392857143</v>
      </c>
      <c r="BW517">
        <v>0</v>
      </c>
      <c r="BX517">
        <v>14.61052142857143</v>
      </c>
      <c r="BY517">
        <v>21.95141785714285</v>
      </c>
      <c r="BZ517">
        <v>159.10775</v>
      </c>
      <c r="CA517">
        <v>136.53725</v>
      </c>
      <c r="CB517">
        <v>0.51845625</v>
      </c>
      <c r="CC517">
        <v>133.2911071428571</v>
      </c>
      <c r="CD517">
        <v>23.77368571428571</v>
      </c>
      <c r="CE517">
        <v>2.180403571428572</v>
      </c>
      <c r="CF517">
        <v>2.133868928571428</v>
      </c>
      <c r="CG517">
        <v>18.81905</v>
      </c>
      <c r="CH517">
        <v>18.474275</v>
      </c>
      <c r="CI517">
        <v>2000.044642857143</v>
      </c>
      <c r="CJ517">
        <v>0.9799939642857144</v>
      </c>
      <c r="CK517">
        <v>0.02000623571428571</v>
      </c>
      <c r="CL517">
        <v>0</v>
      </c>
      <c r="CM517">
        <v>2.245189285714285</v>
      </c>
      <c r="CN517">
        <v>0</v>
      </c>
      <c r="CO517">
        <v>3604.225714285714</v>
      </c>
      <c r="CP517">
        <v>16749.81071428572</v>
      </c>
      <c r="CQ517">
        <v>37.80757142857143</v>
      </c>
      <c r="CR517">
        <v>38.65157142857142</v>
      </c>
      <c r="CS517">
        <v>37.97974999999999</v>
      </c>
      <c r="CT517">
        <v>37.6715</v>
      </c>
      <c r="CU517">
        <v>37.10025</v>
      </c>
      <c r="CV517">
        <v>1960.033214285715</v>
      </c>
      <c r="CW517">
        <v>40.01142857142857</v>
      </c>
      <c r="CX517">
        <v>0</v>
      </c>
      <c r="CY517">
        <v>1679435414.1</v>
      </c>
      <c r="CZ517">
        <v>0</v>
      </c>
      <c r="DA517">
        <v>0</v>
      </c>
      <c r="DB517" t="s">
        <v>356</v>
      </c>
      <c r="DC517">
        <v>1678823626.5</v>
      </c>
      <c r="DD517">
        <v>1678823640.5</v>
      </c>
      <c r="DE517">
        <v>0</v>
      </c>
      <c r="DF517">
        <v>1.239</v>
      </c>
      <c r="DG517">
        <v>0.006</v>
      </c>
      <c r="DH517">
        <v>-2.298</v>
      </c>
      <c r="DI517">
        <v>-0.146</v>
      </c>
      <c r="DJ517">
        <v>420</v>
      </c>
      <c r="DK517">
        <v>21</v>
      </c>
      <c r="DL517">
        <v>0.57</v>
      </c>
      <c r="DM517">
        <v>0.05</v>
      </c>
      <c r="DN517">
        <v>21.811275</v>
      </c>
      <c r="DO517">
        <v>2.897862664165103</v>
      </c>
      <c r="DP517">
        <v>0.3634365878320454</v>
      </c>
      <c r="DQ517">
        <v>0</v>
      </c>
      <c r="DR517">
        <v>0.5202912750000001</v>
      </c>
      <c r="DS517">
        <v>-0.03791343714821787</v>
      </c>
      <c r="DT517">
        <v>0.006461427713700359</v>
      </c>
      <c r="DU517">
        <v>1</v>
      </c>
      <c r="DV517">
        <v>1</v>
      </c>
      <c r="DW517">
        <v>2</v>
      </c>
      <c r="DX517" t="s">
        <v>357</v>
      </c>
      <c r="DY517">
        <v>2.9833</v>
      </c>
      <c r="DZ517">
        <v>2.71561</v>
      </c>
      <c r="EA517">
        <v>0.0345747</v>
      </c>
      <c r="EB517">
        <v>0.0281167</v>
      </c>
      <c r="EC517">
        <v>0.107674</v>
      </c>
      <c r="ED517">
        <v>0.104015</v>
      </c>
      <c r="EE517">
        <v>30695.4</v>
      </c>
      <c r="EF517">
        <v>31007.7</v>
      </c>
      <c r="EG517">
        <v>29549.2</v>
      </c>
      <c r="EH517">
        <v>29505.6</v>
      </c>
      <c r="EI517">
        <v>34924.7</v>
      </c>
      <c r="EJ517">
        <v>35131.3</v>
      </c>
      <c r="EK517">
        <v>41624.1</v>
      </c>
      <c r="EL517">
        <v>42043.9</v>
      </c>
      <c r="EM517">
        <v>1.97445</v>
      </c>
      <c r="EN517">
        <v>1.89743</v>
      </c>
      <c r="EO517">
        <v>0.08602070000000001</v>
      </c>
      <c r="EP517">
        <v>0</v>
      </c>
      <c r="EQ517">
        <v>26.0592</v>
      </c>
      <c r="ER517">
        <v>999.9</v>
      </c>
      <c r="ES517">
        <v>56.3</v>
      </c>
      <c r="ET517">
        <v>30.4</v>
      </c>
      <c r="EU517">
        <v>27.3443</v>
      </c>
      <c r="EV517">
        <v>62.6424</v>
      </c>
      <c r="EW517">
        <v>32.8245</v>
      </c>
      <c r="EX517">
        <v>1</v>
      </c>
      <c r="EY517">
        <v>-0.0853404</v>
      </c>
      <c r="EZ517">
        <v>0.14671</v>
      </c>
      <c r="FA517">
        <v>20.3416</v>
      </c>
      <c r="FB517">
        <v>5.21789</v>
      </c>
      <c r="FC517">
        <v>12.0099</v>
      </c>
      <c r="FD517">
        <v>4.98915</v>
      </c>
      <c r="FE517">
        <v>3.28848</v>
      </c>
      <c r="FF517">
        <v>9999</v>
      </c>
      <c r="FG517">
        <v>9999</v>
      </c>
      <c r="FH517">
        <v>9999</v>
      </c>
      <c r="FI517">
        <v>999.9</v>
      </c>
      <c r="FJ517">
        <v>1.86737</v>
      </c>
      <c r="FK517">
        <v>1.86646</v>
      </c>
      <c r="FL517">
        <v>1.866</v>
      </c>
      <c r="FM517">
        <v>1.86584</v>
      </c>
      <c r="FN517">
        <v>1.86768</v>
      </c>
      <c r="FO517">
        <v>1.87017</v>
      </c>
      <c r="FP517">
        <v>1.86886</v>
      </c>
      <c r="FQ517">
        <v>1.87027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-2.266</v>
      </c>
      <c r="GF517">
        <v>-0.096</v>
      </c>
      <c r="GG517">
        <v>-1.841240210434717</v>
      </c>
      <c r="GH517">
        <v>-0.003310856085068561</v>
      </c>
      <c r="GI517">
        <v>6.863268723063948E-07</v>
      </c>
      <c r="GJ517">
        <v>-1.919107141366201E-10</v>
      </c>
      <c r="GK517">
        <v>-0.1688837207721138</v>
      </c>
      <c r="GL517">
        <v>-0.01731051475613908</v>
      </c>
      <c r="GM517">
        <v>0.001423790055903263</v>
      </c>
      <c r="GN517">
        <v>-2.424810517790065E-05</v>
      </c>
      <c r="GO517">
        <v>3</v>
      </c>
      <c r="GP517">
        <v>2318</v>
      </c>
      <c r="GQ517">
        <v>1</v>
      </c>
      <c r="GR517">
        <v>25</v>
      </c>
      <c r="GS517">
        <v>10196.3</v>
      </c>
      <c r="GT517">
        <v>10196.1</v>
      </c>
      <c r="GU517">
        <v>0.356445</v>
      </c>
      <c r="GV517">
        <v>2.29126</v>
      </c>
      <c r="GW517">
        <v>1.39648</v>
      </c>
      <c r="GX517">
        <v>2.35107</v>
      </c>
      <c r="GY517">
        <v>1.49536</v>
      </c>
      <c r="GZ517">
        <v>2.45728</v>
      </c>
      <c r="HA517">
        <v>35.5218</v>
      </c>
      <c r="HB517">
        <v>24.07</v>
      </c>
      <c r="HC517">
        <v>18</v>
      </c>
      <c r="HD517">
        <v>528.976</v>
      </c>
      <c r="HE517">
        <v>435.842</v>
      </c>
      <c r="HF517">
        <v>25.1952</v>
      </c>
      <c r="HG517">
        <v>26.3954</v>
      </c>
      <c r="HH517">
        <v>29.9999</v>
      </c>
      <c r="HI517">
        <v>26.366</v>
      </c>
      <c r="HJ517">
        <v>26.3107</v>
      </c>
      <c r="HK517">
        <v>7.0769</v>
      </c>
      <c r="HL517">
        <v>20.7067</v>
      </c>
      <c r="HM517">
        <v>100</v>
      </c>
      <c r="HN517">
        <v>25.204</v>
      </c>
      <c r="HO517">
        <v>85.0021</v>
      </c>
      <c r="HP517">
        <v>23.7517</v>
      </c>
      <c r="HQ517">
        <v>101.051</v>
      </c>
      <c r="HR517">
        <v>100.977</v>
      </c>
    </row>
    <row r="518" spans="1:226">
      <c r="A518">
        <v>502</v>
      </c>
      <c r="B518">
        <v>1679435411.6</v>
      </c>
      <c r="C518">
        <v>13498.5</v>
      </c>
      <c r="D518" t="s">
        <v>1365</v>
      </c>
      <c r="E518" t="s">
        <v>1366</v>
      </c>
      <c r="F518">
        <v>5</v>
      </c>
      <c r="G518" t="s">
        <v>1132</v>
      </c>
      <c r="H518" t="s">
        <v>354</v>
      </c>
      <c r="I518">
        <v>1679435404.1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102.4537049168182</v>
      </c>
      <c r="AK518">
        <v>117.5929757575758</v>
      </c>
      <c r="AL518">
        <v>-3.349835680231388</v>
      </c>
      <c r="AM518">
        <v>64.8747271085409</v>
      </c>
      <c r="AN518">
        <f>(AP518 - AO518 + BO518*1E3/(8.314*(BQ518+273.15)) * AR518/BN518 * AQ518) * BN518/(100*BB518) * 1000/(1000 - AP518)</f>
        <v>0</v>
      </c>
      <c r="AO518">
        <v>23.76957185900492</v>
      </c>
      <c r="AP518">
        <v>24.28219230769232</v>
      </c>
      <c r="AQ518">
        <v>-2.412957813469546E-05</v>
      </c>
      <c r="AR518">
        <v>95.18165394641026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2.18</v>
      </c>
      <c r="BC518">
        <v>0.5</v>
      </c>
      <c r="BD518" t="s">
        <v>355</v>
      </c>
      <c r="BE518">
        <v>2</v>
      </c>
      <c r="BF518" t="b">
        <v>1</v>
      </c>
      <c r="BG518">
        <v>1679435404.1</v>
      </c>
      <c r="BH518">
        <v>137.7751111111111</v>
      </c>
      <c r="BI518">
        <v>115.620137037037</v>
      </c>
      <c r="BJ518">
        <v>24.28532592592593</v>
      </c>
      <c r="BK518">
        <v>23.77067777777778</v>
      </c>
      <c r="BL518">
        <v>140.0670740740741</v>
      </c>
      <c r="BM518">
        <v>24.38132962962963</v>
      </c>
      <c r="BN518">
        <v>500.0686666666666</v>
      </c>
      <c r="BO518">
        <v>89.75856666666667</v>
      </c>
      <c r="BP518">
        <v>0.100092537037037</v>
      </c>
      <c r="BQ518">
        <v>27.17672592592593</v>
      </c>
      <c r="BR518">
        <v>27.47673703703704</v>
      </c>
      <c r="BS518">
        <v>999.9000000000001</v>
      </c>
      <c r="BT518">
        <v>0</v>
      </c>
      <c r="BU518">
        <v>0</v>
      </c>
      <c r="BV518">
        <v>9992.293333333333</v>
      </c>
      <c r="BW518">
        <v>0</v>
      </c>
      <c r="BX518">
        <v>14.614</v>
      </c>
      <c r="BY518">
        <v>22.15488148148148</v>
      </c>
      <c r="BZ518">
        <v>141.2043333333333</v>
      </c>
      <c r="CA518">
        <v>118.4356148148148</v>
      </c>
      <c r="CB518">
        <v>0.5146467777777778</v>
      </c>
      <c r="CC518">
        <v>115.620137037037</v>
      </c>
      <c r="CD518">
        <v>23.77067777777778</v>
      </c>
      <c r="CE518">
        <v>2.179815925925926</v>
      </c>
      <c r="CF518">
        <v>2.133621851851852</v>
      </c>
      <c r="CG518">
        <v>18.81472962962963</v>
      </c>
      <c r="CH518">
        <v>18.47242962962963</v>
      </c>
      <c r="CI518">
        <v>2000.020740740741</v>
      </c>
      <c r="CJ518">
        <v>0.9799938888888888</v>
      </c>
      <c r="CK518">
        <v>0.02000631111111111</v>
      </c>
      <c r="CL518">
        <v>0</v>
      </c>
      <c r="CM518">
        <v>2.268081481481481</v>
      </c>
      <c r="CN518">
        <v>0</v>
      </c>
      <c r="CO518">
        <v>3604.555555555556</v>
      </c>
      <c r="CP518">
        <v>16749.6037037037</v>
      </c>
      <c r="CQ518">
        <v>37.79362962962963</v>
      </c>
      <c r="CR518">
        <v>38.62959259259259</v>
      </c>
      <c r="CS518">
        <v>37.958</v>
      </c>
      <c r="CT518">
        <v>37.65025925925926</v>
      </c>
      <c r="CU518">
        <v>37.07833333333333</v>
      </c>
      <c r="CV518">
        <v>1960.01</v>
      </c>
      <c r="CW518">
        <v>40.01074074074074</v>
      </c>
      <c r="CX518">
        <v>0</v>
      </c>
      <c r="CY518">
        <v>1679435418.9</v>
      </c>
      <c r="CZ518">
        <v>0</v>
      </c>
      <c r="DA518">
        <v>0</v>
      </c>
      <c r="DB518" t="s">
        <v>356</v>
      </c>
      <c r="DC518">
        <v>1678823626.5</v>
      </c>
      <c r="DD518">
        <v>1678823640.5</v>
      </c>
      <c r="DE518">
        <v>0</v>
      </c>
      <c r="DF518">
        <v>1.239</v>
      </c>
      <c r="DG518">
        <v>0.006</v>
      </c>
      <c r="DH518">
        <v>-2.298</v>
      </c>
      <c r="DI518">
        <v>-0.146</v>
      </c>
      <c r="DJ518">
        <v>420</v>
      </c>
      <c r="DK518">
        <v>21</v>
      </c>
      <c r="DL518">
        <v>0.57</v>
      </c>
      <c r="DM518">
        <v>0.05</v>
      </c>
      <c r="DN518">
        <v>21.9653512195122</v>
      </c>
      <c r="DO518">
        <v>2.526489198606283</v>
      </c>
      <c r="DP518">
        <v>0.3562131241484316</v>
      </c>
      <c r="DQ518">
        <v>0</v>
      </c>
      <c r="DR518">
        <v>0.5178607317073171</v>
      </c>
      <c r="DS518">
        <v>-0.04976502439024381</v>
      </c>
      <c r="DT518">
        <v>0.005437922509626446</v>
      </c>
      <c r="DU518">
        <v>1</v>
      </c>
      <c r="DV518">
        <v>1</v>
      </c>
      <c r="DW518">
        <v>2</v>
      </c>
      <c r="DX518" t="s">
        <v>357</v>
      </c>
      <c r="DY518">
        <v>2.98323</v>
      </c>
      <c r="DZ518">
        <v>2.71547</v>
      </c>
      <c r="EA518">
        <v>0.030447</v>
      </c>
      <c r="EB518">
        <v>0.0240245</v>
      </c>
      <c r="EC518">
        <v>0.107667</v>
      </c>
      <c r="ED518">
        <v>0.104</v>
      </c>
      <c r="EE518">
        <v>30827.3</v>
      </c>
      <c r="EF518">
        <v>31138.2</v>
      </c>
      <c r="EG518">
        <v>29549.8</v>
      </c>
      <c r="EH518">
        <v>29505.5</v>
      </c>
      <c r="EI518">
        <v>34925.5</v>
      </c>
      <c r="EJ518">
        <v>35131.7</v>
      </c>
      <c r="EK518">
        <v>41624.9</v>
      </c>
      <c r="EL518">
        <v>42043.7</v>
      </c>
      <c r="EM518">
        <v>1.97458</v>
      </c>
      <c r="EN518">
        <v>1.89755</v>
      </c>
      <c r="EO518">
        <v>0.0869408</v>
      </c>
      <c r="EP518">
        <v>0</v>
      </c>
      <c r="EQ518">
        <v>26.0576</v>
      </c>
      <c r="ER518">
        <v>999.9</v>
      </c>
      <c r="ES518">
        <v>56.3</v>
      </c>
      <c r="ET518">
        <v>30.4</v>
      </c>
      <c r="EU518">
        <v>27.3459</v>
      </c>
      <c r="EV518">
        <v>62.7124</v>
      </c>
      <c r="EW518">
        <v>32.8526</v>
      </c>
      <c r="EX518">
        <v>1</v>
      </c>
      <c r="EY518">
        <v>-0.0853582</v>
      </c>
      <c r="EZ518">
        <v>0.0875953</v>
      </c>
      <c r="FA518">
        <v>20.3418</v>
      </c>
      <c r="FB518">
        <v>5.21789</v>
      </c>
      <c r="FC518">
        <v>12.0099</v>
      </c>
      <c r="FD518">
        <v>4.9891</v>
      </c>
      <c r="FE518">
        <v>3.28845</v>
      </c>
      <c r="FF518">
        <v>9999</v>
      </c>
      <c r="FG518">
        <v>9999</v>
      </c>
      <c r="FH518">
        <v>9999</v>
      </c>
      <c r="FI518">
        <v>999.9</v>
      </c>
      <c r="FJ518">
        <v>1.86738</v>
      </c>
      <c r="FK518">
        <v>1.86646</v>
      </c>
      <c r="FL518">
        <v>1.866</v>
      </c>
      <c r="FM518">
        <v>1.86584</v>
      </c>
      <c r="FN518">
        <v>1.86768</v>
      </c>
      <c r="FO518">
        <v>1.87014</v>
      </c>
      <c r="FP518">
        <v>1.86888</v>
      </c>
      <c r="FQ518">
        <v>1.87027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-2.215</v>
      </c>
      <c r="GF518">
        <v>-0.096</v>
      </c>
      <c r="GG518">
        <v>-1.841240210434717</v>
      </c>
      <c r="GH518">
        <v>-0.003310856085068561</v>
      </c>
      <c r="GI518">
        <v>6.863268723063948E-07</v>
      </c>
      <c r="GJ518">
        <v>-1.919107141366201E-10</v>
      </c>
      <c r="GK518">
        <v>-0.1688837207721138</v>
      </c>
      <c r="GL518">
        <v>-0.01731051475613908</v>
      </c>
      <c r="GM518">
        <v>0.001423790055903263</v>
      </c>
      <c r="GN518">
        <v>-2.424810517790065E-05</v>
      </c>
      <c r="GO518">
        <v>3</v>
      </c>
      <c r="GP518">
        <v>2318</v>
      </c>
      <c r="GQ518">
        <v>1</v>
      </c>
      <c r="GR518">
        <v>25</v>
      </c>
      <c r="GS518">
        <v>10196.4</v>
      </c>
      <c r="GT518">
        <v>10196.2</v>
      </c>
      <c r="GU518">
        <v>0.322266</v>
      </c>
      <c r="GV518">
        <v>2.29858</v>
      </c>
      <c r="GW518">
        <v>1.39648</v>
      </c>
      <c r="GX518">
        <v>2.34863</v>
      </c>
      <c r="GY518">
        <v>1.49536</v>
      </c>
      <c r="GZ518">
        <v>2.44629</v>
      </c>
      <c r="HA518">
        <v>35.5218</v>
      </c>
      <c r="HB518">
        <v>24.07</v>
      </c>
      <c r="HC518">
        <v>18</v>
      </c>
      <c r="HD518">
        <v>529.069</v>
      </c>
      <c r="HE518">
        <v>435.921</v>
      </c>
      <c r="HF518">
        <v>25.2138</v>
      </c>
      <c r="HG518">
        <v>26.3971</v>
      </c>
      <c r="HH518">
        <v>29.9999</v>
      </c>
      <c r="HI518">
        <v>26.3673</v>
      </c>
      <c r="HJ518">
        <v>26.3112</v>
      </c>
      <c r="HK518">
        <v>6.31842</v>
      </c>
      <c r="HL518">
        <v>20.7067</v>
      </c>
      <c r="HM518">
        <v>100</v>
      </c>
      <c r="HN518">
        <v>25.2251</v>
      </c>
      <c r="HO518">
        <v>64.965</v>
      </c>
      <c r="HP518">
        <v>23.7517</v>
      </c>
      <c r="HQ518">
        <v>101.053</v>
      </c>
      <c r="HR518">
        <v>100.977</v>
      </c>
    </row>
    <row r="519" spans="1:226">
      <c r="A519">
        <v>503</v>
      </c>
      <c r="B519">
        <v>1679435416.6</v>
      </c>
      <c r="C519">
        <v>13503.5</v>
      </c>
      <c r="D519" t="s">
        <v>1367</v>
      </c>
      <c r="E519" t="s">
        <v>1368</v>
      </c>
      <c r="F519">
        <v>5</v>
      </c>
      <c r="G519" t="s">
        <v>1132</v>
      </c>
      <c r="H519" t="s">
        <v>354</v>
      </c>
      <c r="I519">
        <v>1679435408.814285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85.96340603978703</v>
      </c>
      <c r="AK519">
        <v>101.0466181818181</v>
      </c>
      <c r="AL519">
        <v>-3.301066995806138</v>
      </c>
      <c r="AM519">
        <v>64.8747271085409</v>
      </c>
      <c r="AN519">
        <f>(AP519 - AO519 + BO519*1E3/(8.314*(BQ519+273.15)) * AR519/BN519 * AQ519) * BN519/(100*BB519) * 1000/(1000 - AP519)</f>
        <v>0</v>
      </c>
      <c r="AO519">
        <v>23.76566630753936</v>
      </c>
      <c r="AP519">
        <v>24.28283956043957</v>
      </c>
      <c r="AQ519">
        <v>9.660177763654227E-06</v>
      </c>
      <c r="AR519">
        <v>95.18165394641026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2.18</v>
      </c>
      <c r="BC519">
        <v>0.5</v>
      </c>
      <c r="BD519" t="s">
        <v>355</v>
      </c>
      <c r="BE519">
        <v>2</v>
      </c>
      <c r="BF519" t="b">
        <v>1</v>
      </c>
      <c r="BG519">
        <v>1679435408.814285</v>
      </c>
      <c r="BH519">
        <v>122.2853785714286</v>
      </c>
      <c r="BI519">
        <v>100.2045821428571</v>
      </c>
      <c r="BJ519">
        <v>24.28331428571429</v>
      </c>
      <c r="BK519">
        <v>23.76837142857143</v>
      </c>
      <c r="BL519">
        <v>124.5285714285714</v>
      </c>
      <c r="BM519">
        <v>24.37933571428571</v>
      </c>
      <c r="BN519">
        <v>500.0726071428572</v>
      </c>
      <c r="BO519">
        <v>89.75848928571428</v>
      </c>
      <c r="BP519">
        <v>0.1000491821428571</v>
      </c>
      <c r="BQ519">
        <v>27.17427142857143</v>
      </c>
      <c r="BR519">
        <v>27.47535357142857</v>
      </c>
      <c r="BS519">
        <v>999.9000000000002</v>
      </c>
      <c r="BT519">
        <v>0</v>
      </c>
      <c r="BU519">
        <v>0</v>
      </c>
      <c r="BV519">
        <v>9982.8125</v>
      </c>
      <c r="BW519">
        <v>0</v>
      </c>
      <c r="BX519">
        <v>14.614</v>
      </c>
      <c r="BY519">
        <v>22.08068928571428</v>
      </c>
      <c r="BZ519">
        <v>125.3287857142857</v>
      </c>
      <c r="CA519">
        <v>102.6444071428571</v>
      </c>
      <c r="CB519">
        <v>0.5149335714285714</v>
      </c>
      <c r="CC519">
        <v>100.2045821428571</v>
      </c>
      <c r="CD519">
        <v>23.76837142857143</v>
      </c>
      <c r="CE519">
        <v>2.179633214285714</v>
      </c>
      <c r="CF519">
        <v>2.133413571428572</v>
      </c>
      <c r="CG519">
        <v>18.81338928571429</v>
      </c>
      <c r="CH519">
        <v>18.47087857142857</v>
      </c>
      <c r="CI519">
        <v>1999.993571428572</v>
      </c>
      <c r="CJ519">
        <v>0.97999375</v>
      </c>
      <c r="CK519">
        <v>0.02000645</v>
      </c>
      <c r="CL519">
        <v>0</v>
      </c>
      <c r="CM519">
        <v>2.263953571428571</v>
      </c>
      <c r="CN519">
        <v>0</v>
      </c>
      <c r="CO519">
        <v>3605.030357142857</v>
      </c>
      <c r="CP519">
        <v>16749.375</v>
      </c>
      <c r="CQ519">
        <v>37.77435714285713</v>
      </c>
      <c r="CR519">
        <v>38.625</v>
      </c>
      <c r="CS519">
        <v>37.93924999999999</v>
      </c>
      <c r="CT519">
        <v>37.63164285714286</v>
      </c>
      <c r="CU519">
        <v>37.062</v>
      </c>
      <c r="CV519">
        <v>1959.983571428571</v>
      </c>
      <c r="CW519">
        <v>40.01</v>
      </c>
      <c r="CX519">
        <v>0</v>
      </c>
      <c r="CY519">
        <v>1679435423.7</v>
      </c>
      <c r="CZ519">
        <v>0</v>
      </c>
      <c r="DA519">
        <v>0</v>
      </c>
      <c r="DB519" t="s">
        <v>356</v>
      </c>
      <c r="DC519">
        <v>1678823626.5</v>
      </c>
      <c r="DD519">
        <v>1678823640.5</v>
      </c>
      <c r="DE519">
        <v>0</v>
      </c>
      <c r="DF519">
        <v>1.239</v>
      </c>
      <c r="DG519">
        <v>0.006</v>
      </c>
      <c r="DH519">
        <v>-2.298</v>
      </c>
      <c r="DI519">
        <v>-0.146</v>
      </c>
      <c r="DJ519">
        <v>420</v>
      </c>
      <c r="DK519">
        <v>21</v>
      </c>
      <c r="DL519">
        <v>0.57</v>
      </c>
      <c r="DM519">
        <v>0.05</v>
      </c>
      <c r="DN519">
        <v>22.114535</v>
      </c>
      <c r="DO519">
        <v>-0.7615474671670502</v>
      </c>
      <c r="DP519">
        <v>0.1253373817941</v>
      </c>
      <c r="DQ519">
        <v>0</v>
      </c>
      <c r="DR519">
        <v>0.5155105750000001</v>
      </c>
      <c r="DS519">
        <v>0.001951733583488209</v>
      </c>
      <c r="DT519">
        <v>0.002513872927252885</v>
      </c>
      <c r="DU519">
        <v>1</v>
      </c>
      <c r="DV519">
        <v>1</v>
      </c>
      <c r="DW519">
        <v>2</v>
      </c>
      <c r="DX519" t="s">
        <v>357</v>
      </c>
      <c r="DY519">
        <v>2.98315</v>
      </c>
      <c r="DZ519">
        <v>2.71533</v>
      </c>
      <c r="EA519">
        <v>0.02631</v>
      </c>
      <c r="EB519">
        <v>0.019771</v>
      </c>
      <c r="EC519">
        <v>0.107671</v>
      </c>
      <c r="ED519">
        <v>0.103991</v>
      </c>
      <c r="EE519">
        <v>30958.7</v>
      </c>
      <c r="EF519">
        <v>31273.9</v>
      </c>
      <c r="EG519">
        <v>29549.8</v>
      </c>
      <c r="EH519">
        <v>29505.6</v>
      </c>
      <c r="EI519">
        <v>34925.3</v>
      </c>
      <c r="EJ519">
        <v>35132.3</v>
      </c>
      <c r="EK519">
        <v>41624.9</v>
      </c>
      <c r="EL519">
        <v>42044</v>
      </c>
      <c r="EM519">
        <v>1.97447</v>
      </c>
      <c r="EN519">
        <v>1.89743</v>
      </c>
      <c r="EO519">
        <v>0.086993</v>
      </c>
      <c r="EP519">
        <v>0</v>
      </c>
      <c r="EQ519">
        <v>26.0571</v>
      </c>
      <c r="ER519">
        <v>999.9</v>
      </c>
      <c r="ES519">
        <v>56.3</v>
      </c>
      <c r="ET519">
        <v>30.4</v>
      </c>
      <c r="EU519">
        <v>27.3416</v>
      </c>
      <c r="EV519">
        <v>62.9324</v>
      </c>
      <c r="EW519">
        <v>32.5561</v>
      </c>
      <c r="EX519">
        <v>1</v>
      </c>
      <c r="EY519">
        <v>-0.0857241</v>
      </c>
      <c r="EZ519">
        <v>0.08443630000000001</v>
      </c>
      <c r="FA519">
        <v>20.3419</v>
      </c>
      <c r="FB519">
        <v>5.21849</v>
      </c>
      <c r="FC519">
        <v>12.0099</v>
      </c>
      <c r="FD519">
        <v>4.9894</v>
      </c>
      <c r="FE519">
        <v>3.28853</v>
      </c>
      <c r="FF519">
        <v>9999</v>
      </c>
      <c r="FG519">
        <v>9999</v>
      </c>
      <c r="FH519">
        <v>9999</v>
      </c>
      <c r="FI519">
        <v>999.9</v>
      </c>
      <c r="FJ519">
        <v>1.86737</v>
      </c>
      <c r="FK519">
        <v>1.86646</v>
      </c>
      <c r="FL519">
        <v>1.866</v>
      </c>
      <c r="FM519">
        <v>1.86584</v>
      </c>
      <c r="FN519">
        <v>1.86768</v>
      </c>
      <c r="FO519">
        <v>1.87015</v>
      </c>
      <c r="FP519">
        <v>1.86888</v>
      </c>
      <c r="FQ519">
        <v>1.87027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-2.163</v>
      </c>
      <c r="GF519">
        <v>-0.096</v>
      </c>
      <c r="GG519">
        <v>-1.841240210434717</v>
      </c>
      <c r="GH519">
        <v>-0.003310856085068561</v>
      </c>
      <c r="GI519">
        <v>6.863268723063948E-07</v>
      </c>
      <c r="GJ519">
        <v>-1.919107141366201E-10</v>
      </c>
      <c r="GK519">
        <v>-0.1688837207721138</v>
      </c>
      <c r="GL519">
        <v>-0.01731051475613908</v>
      </c>
      <c r="GM519">
        <v>0.001423790055903263</v>
      </c>
      <c r="GN519">
        <v>-2.424810517790065E-05</v>
      </c>
      <c r="GO519">
        <v>3</v>
      </c>
      <c r="GP519">
        <v>2318</v>
      </c>
      <c r="GQ519">
        <v>1</v>
      </c>
      <c r="GR519">
        <v>25</v>
      </c>
      <c r="GS519">
        <v>10196.5</v>
      </c>
      <c r="GT519">
        <v>10196.3</v>
      </c>
      <c r="GU519">
        <v>0.281982</v>
      </c>
      <c r="GV519">
        <v>2.30103</v>
      </c>
      <c r="GW519">
        <v>1.39648</v>
      </c>
      <c r="GX519">
        <v>2.35107</v>
      </c>
      <c r="GY519">
        <v>1.49536</v>
      </c>
      <c r="GZ519">
        <v>2.51709</v>
      </c>
      <c r="HA519">
        <v>35.5218</v>
      </c>
      <c r="HB519">
        <v>24.0787</v>
      </c>
      <c r="HC519">
        <v>18</v>
      </c>
      <c r="HD519">
        <v>529.0119999999999</v>
      </c>
      <c r="HE519">
        <v>435.864</v>
      </c>
      <c r="HF519">
        <v>25.2363</v>
      </c>
      <c r="HG519">
        <v>26.3977</v>
      </c>
      <c r="HH519">
        <v>30.0001</v>
      </c>
      <c r="HI519">
        <v>26.3682</v>
      </c>
      <c r="HJ519">
        <v>26.3134</v>
      </c>
      <c r="HK519">
        <v>5.6068</v>
      </c>
      <c r="HL519">
        <v>20.7067</v>
      </c>
      <c r="HM519">
        <v>100</v>
      </c>
      <c r="HN519">
        <v>25.2408</v>
      </c>
      <c r="HO519">
        <v>51.6078</v>
      </c>
      <c r="HP519">
        <v>23.7517</v>
      </c>
      <c r="HQ519">
        <v>101.053</v>
      </c>
      <c r="HR519">
        <v>100.977</v>
      </c>
    </row>
    <row r="520" spans="1:226">
      <c r="A520">
        <v>504</v>
      </c>
      <c r="B520">
        <v>1679435421.1</v>
      </c>
      <c r="C520">
        <v>13508</v>
      </c>
      <c r="D520" t="s">
        <v>1369</v>
      </c>
      <c r="E520" t="s">
        <v>1370</v>
      </c>
      <c r="F520">
        <v>5</v>
      </c>
      <c r="G520" t="s">
        <v>1132</v>
      </c>
      <c r="H520" t="s">
        <v>354</v>
      </c>
      <c r="I520">
        <v>1679435413.260714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70.62815022896901</v>
      </c>
      <c r="AK520">
        <v>86.05655030303029</v>
      </c>
      <c r="AL520">
        <v>-3.337965400384952</v>
      </c>
      <c r="AM520">
        <v>64.8747271085409</v>
      </c>
      <c r="AN520">
        <f>(AP520 - AO520 + BO520*1E3/(8.314*(BQ520+273.15)) * AR520/BN520 * AQ520) * BN520/(100*BB520) * 1000/(1000 - AP520)</f>
        <v>0</v>
      </c>
      <c r="AO520">
        <v>23.76250693126353</v>
      </c>
      <c r="AP520">
        <v>24.28397472527473</v>
      </c>
      <c r="AQ520">
        <v>-2.326109258673663E-05</v>
      </c>
      <c r="AR520">
        <v>95.18165394641026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2.18</v>
      </c>
      <c r="BC520">
        <v>0.5</v>
      </c>
      <c r="BD520" t="s">
        <v>355</v>
      </c>
      <c r="BE520">
        <v>2</v>
      </c>
      <c r="BF520" t="b">
        <v>1</v>
      </c>
      <c r="BG520">
        <v>1679435413.260714</v>
      </c>
      <c r="BH520">
        <v>107.7860571428571</v>
      </c>
      <c r="BI520">
        <v>85.60384642857142</v>
      </c>
      <c r="BJ520">
        <v>24.28263214285714</v>
      </c>
      <c r="BK520">
        <v>23.765775</v>
      </c>
      <c r="BL520">
        <v>109.9832392857143</v>
      </c>
      <c r="BM520">
        <v>24.37866428571428</v>
      </c>
      <c r="BN520">
        <v>500.0678214285714</v>
      </c>
      <c r="BO520">
        <v>89.75854642857142</v>
      </c>
      <c r="BP520">
        <v>0.1000063178571428</v>
      </c>
      <c r="BQ520">
        <v>27.17321785714285</v>
      </c>
      <c r="BR520">
        <v>27.47765</v>
      </c>
      <c r="BS520">
        <v>999.9000000000002</v>
      </c>
      <c r="BT520">
        <v>0</v>
      </c>
      <c r="BU520">
        <v>0</v>
      </c>
      <c r="BV520">
        <v>9985.896071428569</v>
      </c>
      <c r="BW520">
        <v>0</v>
      </c>
      <c r="BX520">
        <v>14.614</v>
      </c>
      <c r="BY520">
        <v>22.18209285714285</v>
      </c>
      <c r="BZ520">
        <v>110.4684535714286</v>
      </c>
      <c r="CA520">
        <v>87.68787499999999</v>
      </c>
      <c r="CB520">
        <v>0.5168459642857143</v>
      </c>
      <c r="CC520">
        <v>85.60384642857142</v>
      </c>
      <c r="CD520">
        <v>23.765775</v>
      </c>
      <c r="CE520">
        <v>2.179573214285714</v>
      </c>
      <c r="CF520">
        <v>2.133181428571429</v>
      </c>
      <c r="CG520">
        <v>18.81295714285714</v>
      </c>
      <c r="CH520">
        <v>18.46915357142857</v>
      </c>
      <c r="CI520">
        <v>2000.002142857142</v>
      </c>
      <c r="CJ520">
        <v>0.9799937500000001</v>
      </c>
      <c r="CK520">
        <v>0.02000645</v>
      </c>
      <c r="CL520">
        <v>0</v>
      </c>
      <c r="CM520">
        <v>2.286275</v>
      </c>
      <c r="CN520">
        <v>0</v>
      </c>
      <c r="CO520">
        <v>3605.72</v>
      </c>
      <c r="CP520">
        <v>16749.44285714286</v>
      </c>
      <c r="CQ520">
        <v>37.75664285714286</v>
      </c>
      <c r="CR520">
        <v>38.62275</v>
      </c>
      <c r="CS520">
        <v>37.92814285714285</v>
      </c>
      <c r="CT520">
        <v>37.625</v>
      </c>
      <c r="CU520">
        <v>37.05757142857142</v>
      </c>
      <c r="CV520">
        <v>1959.992142857143</v>
      </c>
      <c r="CW520">
        <v>40.01</v>
      </c>
      <c r="CX520">
        <v>0</v>
      </c>
      <c r="CY520">
        <v>1679435428.5</v>
      </c>
      <c r="CZ520">
        <v>0</v>
      </c>
      <c r="DA520">
        <v>0</v>
      </c>
      <c r="DB520" t="s">
        <v>356</v>
      </c>
      <c r="DC520">
        <v>1678823626.5</v>
      </c>
      <c r="DD520">
        <v>1678823640.5</v>
      </c>
      <c r="DE520">
        <v>0</v>
      </c>
      <c r="DF520">
        <v>1.239</v>
      </c>
      <c r="DG520">
        <v>0.006</v>
      </c>
      <c r="DH520">
        <v>-2.298</v>
      </c>
      <c r="DI520">
        <v>-0.146</v>
      </c>
      <c r="DJ520">
        <v>420</v>
      </c>
      <c r="DK520">
        <v>21</v>
      </c>
      <c r="DL520">
        <v>0.57</v>
      </c>
      <c r="DM520">
        <v>0.05</v>
      </c>
      <c r="DN520">
        <v>22.1523925</v>
      </c>
      <c r="DO520">
        <v>0.5667658536585409</v>
      </c>
      <c r="DP520">
        <v>0.1789107520350579</v>
      </c>
      <c r="DQ520">
        <v>0</v>
      </c>
      <c r="DR520">
        <v>0.5158230749999999</v>
      </c>
      <c r="DS520">
        <v>0.02628406378986747</v>
      </c>
      <c r="DT520">
        <v>0.002813463029679793</v>
      </c>
      <c r="DU520">
        <v>1</v>
      </c>
      <c r="DV520">
        <v>1</v>
      </c>
      <c r="DW520">
        <v>2</v>
      </c>
      <c r="DX520" t="s">
        <v>357</v>
      </c>
      <c r="DY520">
        <v>2.98334</v>
      </c>
      <c r="DZ520">
        <v>2.71566</v>
      </c>
      <c r="EA520">
        <v>0.022493</v>
      </c>
      <c r="EB520">
        <v>0.0157995</v>
      </c>
      <c r="EC520">
        <v>0.107673</v>
      </c>
      <c r="ED520">
        <v>0.10399</v>
      </c>
      <c r="EE520">
        <v>31079.8</v>
      </c>
      <c r="EF520">
        <v>31401</v>
      </c>
      <c r="EG520">
        <v>29549.5</v>
      </c>
      <c r="EH520">
        <v>29505.8</v>
      </c>
      <c r="EI520">
        <v>34924.8</v>
      </c>
      <c r="EJ520">
        <v>35132.4</v>
      </c>
      <c r="EK520">
        <v>41624.4</v>
      </c>
      <c r="EL520">
        <v>42044.2</v>
      </c>
      <c r="EM520">
        <v>1.97473</v>
      </c>
      <c r="EN520">
        <v>1.89715</v>
      </c>
      <c r="EO520">
        <v>0.0873432</v>
      </c>
      <c r="EP520">
        <v>0</v>
      </c>
      <c r="EQ520">
        <v>26.0557</v>
      </c>
      <c r="ER520">
        <v>999.9</v>
      </c>
      <c r="ES520">
        <v>56.3</v>
      </c>
      <c r="ET520">
        <v>30.4</v>
      </c>
      <c r="EU520">
        <v>27.344</v>
      </c>
      <c r="EV520">
        <v>62.7624</v>
      </c>
      <c r="EW520">
        <v>32.8245</v>
      </c>
      <c r="EX520">
        <v>1</v>
      </c>
      <c r="EY520">
        <v>-0.0855081</v>
      </c>
      <c r="EZ520">
        <v>0.0758007</v>
      </c>
      <c r="FA520">
        <v>20.3418</v>
      </c>
      <c r="FB520">
        <v>5.21834</v>
      </c>
      <c r="FC520">
        <v>12.0099</v>
      </c>
      <c r="FD520">
        <v>4.98935</v>
      </c>
      <c r="FE520">
        <v>3.28865</v>
      </c>
      <c r="FF520">
        <v>9999</v>
      </c>
      <c r="FG520">
        <v>9999</v>
      </c>
      <c r="FH520">
        <v>9999</v>
      </c>
      <c r="FI520">
        <v>999.9</v>
      </c>
      <c r="FJ520">
        <v>1.86737</v>
      </c>
      <c r="FK520">
        <v>1.86646</v>
      </c>
      <c r="FL520">
        <v>1.866</v>
      </c>
      <c r="FM520">
        <v>1.86584</v>
      </c>
      <c r="FN520">
        <v>1.86768</v>
      </c>
      <c r="FO520">
        <v>1.87017</v>
      </c>
      <c r="FP520">
        <v>1.86889</v>
      </c>
      <c r="FQ520">
        <v>1.87026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-2.116</v>
      </c>
      <c r="GF520">
        <v>-0.096</v>
      </c>
      <c r="GG520">
        <v>-1.841240210434717</v>
      </c>
      <c r="GH520">
        <v>-0.003310856085068561</v>
      </c>
      <c r="GI520">
        <v>6.863268723063948E-07</v>
      </c>
      <c r="GJ520">
        <v>-1.919107141366201E-10</v>
      </c>
      <c r="GK520">
        <v>-0.1688837207721138</v>
      </c>
      <c r="GL520">
        <v>-0.01731051475613908</v>
      </c>
      <c r="GM520">
        <v>0.001423790055903263</v>
      </c>
      <c r="GN520">
        <v>-2.424810517790065E-05</v>
      </c>
      <c r="GO520">
        <v>3</v>
      </c>
      <c r="GP520">
        <v>2318</v>
      </c>
      <c r="GQ520">
        <v>1</v>
      </c>
      <c r="GR520">
        <v>25</v>
      </c>
      <c r="GS520">
        <v>10196.6</v>
      </c>
      <c r="GT520">
        <v>10196.3</v>
      </c>
      <c r="GU520">
        <v>0.250244</v>
      </c>
      <c r="GV520">
        <v>2.31689</v>
      </c>
      <c r="GW520">
        <v>1.39648</v>
      </c>
      <c r="GX520">
        <v>2.34863</v>
      </c>
      <c r="GY520">
        <v>1.49536</v>
      </c>
      <c r="GZ520">
        <v>2.3999</v>
      </c>
      <c r="HA520">
        <v>35.5218</v>
      </c>
      <c r="HB520">
        <v>24.0787</v>
      </c>
      <c r="HC520">
        <v>18</v>
      </c>
      <c r="HD520">
        <v>529.196</v>
      </c>
      <c r="HE520">
        <v>435.7</v>
      </c>
      <c r="HF520">
        <v>25.2522</v>
      </c>
      <c r="HG520">
        <v>26.3998</v>
      </c>
      <c r="HH520">
        <v>30.0001</v>
      </c>
      <c r="HI520">
        <v>26.3703</v>
      </c>
      <c r="HJ520">
        <v>26.3136</v>
      </c>
      <c r="HK520">
        <v>4.96725</v>
      </c>
      <c r="HL520">
        <v>20.7067</v>
      </c>
      <c r="HM520">
        <v>100</v>
      </c>
      <c r="HN520">
        <v>25.256</v>
      </c>
      <c r="HO520">
        <v>31.5719</v>
      </c>
      <c r="HP520">
        <v>23.7517</v>
      </c>
      <c r="HQ520">
        <v>101.052</v>
      </c>
      <c r="HR520">
        <v>100.978</v>
      </c>
    </row>
    <row r="521" spans="1:226">
      <c r="A521">
        <v>505</v>
      </c>
      <c r="B521">
        <v>1679435518.6</v>
      </c>
      <c r="C521">
        <v>13605.5</v>
      </c>
      <c r="D521" t="s">
        <v>1371</v>
      </c>
      <c r="E521" t="s">
        <v>1372</v>
      </c>
      <c r="F521">
        <v>5</v>
      </c>
      <c r="G521" t="s">
        <v>1132</v>
      </c>
      <c r="H521" t="s">
        <v>354</v>
      </c>
      <c r="I521">
        <v>1679435510.849999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430.1940287334543</v>
      </c>
      <c r="AK521">
        <v>426.7756060606059</v>
      </c>
      <c r="AL521">
        <v>-0.0004707418270425327</v>
      </c>
      <c r="AM521">
        <v>64.8747271085409</v>
      </c>
      <c r="AN521">
        <f>(AP521 - AO521 + BO521*1E3/(8.314*(BQ521+273.15)) * AR521/BN521 * AQ521) * BN521/(100*BB521) * 1000/(1000 - AP521)</f>
        <v>0</v>
      </c>
      <c r="AO521">
        <v>23.63767882716988</v>
      </c>
      <c r="AP521">
        <v>24.28248571428572</v>
      </c>
      <c r="AQ521">
        <v>-0.0004131255815774058</v>
      </c>
      <c r="AR521">
        <v>95.18165394641026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2.18</v>
      </c>
      <c r="BC521">
        <v>0.5</v>
      </c>
      <c r="BD521" t="s">
        <v>355</v>
      </c>
      <c r="BE521">
        <v>2</v>
      </c>
      <c r="BF521" t="b">
        <v>1</v>
      </c>
      <c r="BG521">
        <v>1679435510.849999</v>
      </c>
      <c r="BH521">
        <v>416.4172666666666</v>
      </c>
      <c r="BI521">
        <v>420.0435666666667</v>
      </c>
      <c r="BJ521">
        <v>24.29921666666666</v>
      </c>
      <c r="BK521">
        <v>23.64343333333333</v>
      </c>
      <c r="BL521">
        <v>419.5409</v>
      </c>
      <c r="BM521">
        <v>24.3951</v>
      </c>
      <c r="BN521">
        <v>500.0531</v>
      </c>
      <c r="BO521">
        <v>89.75220666666668</v>
      </c>
      <c r="BP521">
        <v>0.09995848333333333</v>
      </c>
      <c r="BQ521">
        <v>27.19652</v>
      </c>
      <c r="BR521">
        <v>27.49343</v>
      </c>
      <c r="BS521">
        <v>999.9000000000002</v>
      </c>
      <c r="BT521">
        <v>0</v>
      </c>
      <c r="BU521">
        <v>0</v>
      </c>
      <c r="BV521">
        <v>9996.349999999999</v>
      </c>
      <c r="BW521">
        <v>0</v>
      </c>
      <c r="BX521">
        <v>14.614</v>
      </c>
      <c r="BY521">
        <v>-3.626386333333333</v>
      </c>
      <c r="BZ521">
        <v>426.7879333333333</v>
      </c>
      <c r="CA521">
        <v>430.2154666666666</v>
      </c>
      <c r="CB521">
        <v>0.6557822666666666</v>
      </c>
      <c r="CC521">
        <v>420.0435666666667</v>
      </c>
      <c r="CD521">
        <v>23.64343333333333</v>
      </c>
      <c r="CE521">
        <v>2.180908666666667</v>
      </c>
      <c r="CF521">
        <v>2.122050666666666</v>
      </c>
      <c r="CG521">
        <v>18.82274666666667</v>
      </c>
      <c r="CH521">
        <v>18.38567333333333</v>
      </c>
      <c r="CI521">
        <v>2000.004666666667</v>
      </c>
      <c r="CJ521">
        <v>0.9800057999999999</v>
      </c>
      <c r="CK521">
        <v>0.019994</v>
      </c>
      <c r="CL521">
        <v>0</v>
      </c>
      <c r="CM521">
        <v>2.266373333333334</v>
      </c>
      <c r="CN521">
        <v>0</v>
      </c>
      <c r="CO521">
        <v>3590.925999999999</v>
      </c>
      <c r="CP521">
        <v>16749.54333333333</v>
      </c>
      <c r="CQ521">
        <v>37.55786666666666</v>
      </c>
      <c r="CR521">
        <v>38.37913333333334</v>
      </c>
      <c r="CS521">
        <v>37.68699999999999</v>
      </c>
      <c r="CT521">
        <v>37.43699999999999</v>
      </c>
      <c r="CU521">
        <v>36.84559999999999</v>
      </c>
      <c r="CV521">
        <v>1960.014666666666</v>
      </c>
      <c r="CW521">
        <v>39.99</v>
      </c>
      <c r="CX521">
        <v>0</v>
      </c>
      <c r="CY521">
        <v>1679435525.7</v>
      </c>
      <c r="CZ521">
        <v>0</v>
      </c>
      <c r="DA521">
        <v>0</v>
      </c>
      <c r="DB521" t="s">
        <v>356</v>
      </c>
      <c r="DC521">
        <v>1678823626.5</v>
      </c>
      <c r="DD521">
        <v>1678823640.5</v>
      </c>
      <c r="DE521">
        <v>0</v>
      </c>
      <c r="DF521">
        <v>1.239</v>
      </c>
      <c r="DG521">
        <v>0.006</v>
      </c>
      <c r="DH521">
        <v>-2.298</v>
      </c>
      <c r="DI521">
        <v>-0.146</v>
      </c>
      <c r="DJ521">
        <v>420</v>
      </c>
      <c r="DK521">
        <v>21</v>
      </c>
      <c r="DL521">
        <v>0.57</v>
      </c>
      <c r="DM521">
        <v>0.05</v>
      </c>
      <c r="DN521">
        <v>-3.63773525</v>
      </c>
      <c r="DO521">
        <v>0.2218420637898815</v>
      </c>
      <c r="DP521">
        <v>0.03530294456468896</v>
      </c>
      <c r="DQ521">
        <v>0</v>
      </c>
      <c r="DR521">
        <v>0.6499730500000001</v>
      </c>
      <c r="DS521">
        <v>0.05298517823639726</v>
      </c>
      <c r="DT521">
        <v>0.01584850079968133</v>
      </c>
      <c r="DU521">
        <v>1</v>
      </c>
      <c r="DV521">
        <v>1</v>
      </c>
      <c r="DW521">
        <v>2</v>
      </c>
      <c r="DX521" t="s">
        <v>357</v>
      </c>
      <c r="DY521">
        <v>2.98314</v>
      </c>
      <c r="DZ521">
        <v>2.71537</v>
      </c>
      <c r="EA521">
        <v>0.0937105</v>
      </c>
      <c r="EB521">
        <v>0.09290669999999999</v>
      </c>
      <c r="EC521">
        <v>0.107654</v>
      </c>
      <c r="ED521">
        <v>0.103589</v>
      </c>
      <c r="EE521">
        <v>28814.1</v>
      </c>
      <c r="EF521">
        <v>28940.7</v>
      </c>
      <c r="EG521">
        <v>29548.1</v>
      </c>
      <c r="EH521">
        <v>29505.7</v>
      </c>
      <c r="EI521">
        <v>34925.4</v>
      </c>
      <c r="EJ521">
        <v>35149.7</v>
      </c>
      <c r="EK521">
        <v>41622.7</v>
      </c>
      <c r="EL521">
        <v>42044</v>
      </c>
      <c r="EM521">
        <v>1.97435</v>
      </c>
      <c r="EN521">
        <v>1.89825</v>
      </c>
      <c r="EO521">
        <v>0.0885874</v>
      </c>
      <c r="EP521">
        <v>0</v>
      </c>
      <c r="EQ521">
        <v>26.0492</v>
      </c>
      <c r="ER521">
        <v>999.9</v>
      </c>
      <c r="ES521">
        <v>56.3</v>
      </c>
      <c r="ET521">
        <v>30.4</v>
      </c>
      <c r="EU521">
        <v>27.3453</v>
      </c>
      <c r="EV521">
        <v>62.6624</v>
      </c>
      <c r="EW521">
        <v>32.7123</v>
      </c>
      <c r="EX521">
        <v>1</v>
      </c>
      <c r="EY521">
        <v>-0.08444359999999999</v>
      </c>
      <c r="EZ521">
        <v>0.0218083</v>
      </c>
      <c r="FA521">
        <v>20.3424</v>
      </c>
      <c r="FB521">
        <v>5.22328</v>
      </c>
      <c r="FC521">
        <v>12.0099</v>
      </c>
      <c r="FD521">
        <v>4.99055</v>
      </c>
      <c r="FE521">
        <v>3.28923</v>
      </c>
      <c r="FF521">
        <v>9999</v>
      </c>
      <c r="FG521">
        <v>9999</v>
      </c>
      <c r="FH521">
        <v>9999</v>
      </c>
      <c r="FI521">
        <v>999.9</v>
      </c>
      <c r="FJ521">
        <v>1.86737</v>
      </c>
      <c r="FK521">
        <v>1.86646</v>
      </c>
      <c r="FL521">
        <v>1.86599</v>
      </c>
      <c r="FM521">
        <v>1.86584</v>
      </c>
      <c r="FN521">
        <v>1.86768</v>
      </c>
      <c r="FO521">
        <v>1.87012</v>
      </c>
      <c r="FP521">
        <v>1.86878</v>
      </c>
      <c r="FQ521">
        <v>1.87025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-3.124</v>
      </c>
      <c r="GF521">
        <v>-0.096</v>
      </c>
      <c r="GG521">
        <v>-1.841240210434717</v>
      </c>
      <c r="GH521">
        <v>-0.003310856085068561</v>
      </c>
      <c r="GI521">
        <v>6.863268723063948E-07</v>
      </c>
      <c r="GJ521">
        <v>-1.919107141366201E-10</v>
      </c>
      <c r="GK521">
        <v>-0.1688837207721138</v>
      </c>
      <c r="GL521">
        <v>-0.01731051475613908</v>
      </c>
      <c r="GM521">
        <v>0.001423790055903263</v>
      </c>
      <c r="GN521">
        <v>-2.424810517790065E-05</v>
      </c>
      <c r="GO521">
        <v>3</v>
      </c>
      <c r="GP521">
        <v>2318</v>
      </c>
      <c r="GQ521">
        <v>1</v>
      </c>
      <c r="GR521">
        <v>25</v>
      </c>
      <c r="GS521">
        <v>10198.2</v>
      </c>
      <c r="GT521">
        <v>10198</v>
      </c>
      <c r="GU521">
        <v>1.0498</v>
      </c>
      <c r="GV521">
        <v>2.24609</v>
      </c>
      <c r="GW521">
        <v>1.39771</v>
      </c>
      <c r="GX521">
        <v>2.34985</v>
      </c>
      <c r="GY521">
        <v>1.49536</v>
      </c>
      <c r="GZ521">
        <v>2.43164</v>
      </c>
      <c r="HA521">
        <v>35.5218</v>
      </c>
      <c r="HB521">
        <v>24.07</v>
      </c>
      <c r="HC521">
        <v>18</v>
      </c>
      <c r="HD521">
        <v>529.126</v>
      </c>
      <c r="HE521">
        <v>436.511</v>
      </c>
      <c r="HF521">
        <v>25.4521</v>
      </c>
      <c r="HG521">
        <v>26.4154</v>
      </c>
      <c r="HH521">
        <v>30.0001</v>
      </c>
      <c r="HI521">
        <v>26.3898</v>
      </c>
      <c r="HJ521">
        <v>26.3331</v>
      </c>
      <c r="HK521">
        <v>21.1147</v>
      </c>
      <c r="HL521">
        <v>20.9799</v>
      </c>
      <c r="HM521">
        <v>100</v>
      </c>
      <c r="HN521">
        <v>25.4516</v>
      </c>
      <c r="HO521">
        <v>426.712</v>
      </c>
      <c r="HP521">
        <v>23.6562</v>
      </c>
      <c r="HQ521">
        <v>101.048</v>
      </c>
      <c r="HR521">
        <v>100.978</v>
      </c>
    </row>
    <row r="522" spans="1:226">
      <c r="A522">
        <v>506</v>
      </c>
      <c r="B522">
        <v>1679435523.6</v>
      </c>
      <c r="C522">
        <v>13610.5</v>
      </c>
      <c r="D522" t="s">
        <v>1373</v>
      </c>
      <c r="E522" t="s">
        <v>1374</v>
      </c>
      <c r="F522">
        <v>5</v>
      </c>
      <c r="G522" t="s">
        <v>1132</v>
      </c>
      <c r="H522" t="s">
        <v>354</v>
      </c>
      <c r="I522">
        <v>1679435515.755172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430.3612957990757</v>
      </c>
      <c r="AK522">
        <v>426.8504666666668</v>
      </c>
      <c r="AL522">
        <v>0.02261532633796436</v>
      </c>
      <c r="AM522">
        <v>64.8747271085409</v>
      </c>
      <c r="AN522">
        <f>(AP522 - AO522 + BO522*1E3/(8.314*(BQ522+273.15)) * AR522/BN522 * AQ522) * BN522/(100*BB522) * 1000/(1000 - AP522)</f>
        <v>0</v>
      </c>
      <c r="AO522">
        <v>23.63520812722869</v>
      </c>
      <c r="AP522">
        <v>24.27828571428571</v>
      </c>
      <c r="AQ522">
        <v>-0.0001338818523345077</v>
      </c>
      <c r="AR522">
        <v>95.18165394641026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2.18</v>
      </c>
      <c r="BC522">
        <v>0.5</v>
      </c>
      <c r="BD522" t="s">
        <v>355</v>
      </c>
      <c r="BE522">
        <v>2</v>
      </c>
      <c r="BF522" t="b">
        <v>1</v>
      </c>
      <c r="BG522">
        <v>1679435515.755172</v>
      </c>
      <c r="BH522">
        <v>416.4205172413793</v>
      </c>
      <c r="BI522">
        <v>420.2283793103448</v>
      </c>
      <c r="BJ522">
        <v>24.2872448275862</v>
      </c>
      <c r="BK522">
        <v>23.63748620689655</v>
      </c>
      <c r="BL522">
        <v>419.5441379310345</v>
      </c>
      <c r="BM522">
        <v>24.38323448275862</v>
      </c>
      <c r="BN522">
        <v>500.0365517241379</v>
      </c>
      <c r="BO522">
        <v>89.7519620689655</v>
      </c>
      <c r="BP522">
        <v>0.09987634137931033</v>
      </c>
      <c r="BQ522">
        <v>27.19841034482758</v>
      </c>
      <c r="BR522">
        <v>27.49638965517241</v>
      </c>
      <c r="BS522">
        <v>999.9000000000002</v>
      </c>
      <c r="BT522">
        <v>0</v>
      </c>
      <c r="BU522">
        <v>0</v>
      </c>
      <c r="BV522">
        <v>9998.332758620691</v>
      </c>
      <c r="BW522">
        <v>0</v>
      </c>
      <c r="BX522">
        <v>14.61249310344827</v>
      </c>
      <c r="BY522">
        <v>-3.807859655172414</v>
      </c>
      <c r="BZ522">
        <v>426.7861034482758</v>
      </c>
      <c r="CA522">
        <v>430.4020344827587</v>
      </c>
      <c r="CB522">
        <v>0.6497530689655172</v>
      </c>
      <c r="CC522">
        <v>420.2283793103448</v>
      </c>
      <c r="CD522">
        <v>23.63748620689655</v>
      </c>
      <c r="CE522">
        <v>2.179828620689656</v>
      </c>
      <c r="CF522">
        <v>2.121511724137931</v>
      </c>
      <c r="CG522">
        <v>18.81481379310345</v>
      </c>
      <c r="CH522">
        <v>18.38162413793103</v>
      </c>
      <c r="CI522">
        <v>1999.985862068966</v>
      </c>
      <c r="CJ522">
        <v>0.9800054137931032</v>
      </c>
      <c r="CK522">
        <v>0.01999438620689655</v>
      </c>
      <c r="CL522">
        <v>0</v>
      </c>
      <c r="CM522">
        <v>2.304834482758621</v>
      </c>
      <c r="CN522">
        <v>0</v>
      </c>
      <c r="CO522">
        <v>3589.452068965517</v>
      </c>
      <c r="CP522">
        <v>16749.37586206897</v>
      </c>
      <c r="CQ522">
        <v>37.53848275862069</v>
      </c>
      <c r="CR522">
        <v>38.375</v>
      </c>
      <c r="CS522">
        <v>37.68699999999999</v>
      </c>
      <c r="CT522">
        <v>37.43699999999999</v>
      </c>
      <c r="CU522">
        <v>36.82503448275862</v>
      </c>
      <c r="CV522">
        <v>1959.995862068966</v>
      </c>
      <c r="CW522">
        <v>39.99</v>
      </c>
      <c r="CX522">
        <v>0</v>
      </c>
      <c r="CY522">
        <v>1679435531.1</v>
      </c>
      <c r="CZ522">
        <v>0</v>
      </c>
      <c r="DA522">
        <v>0</v>
      </c>
      <c r="DB522" t="s">
        <v>356</v>
      </c>
      <c r="DC522">
        <v>1678823626.5</v>
      </c>
      <c r="DD522">
        <v>1678823640.5</v>
      </c>
      <c r="DE522">
        <v>0</v>
      </c>
      <c r="DF522">
        <v>1.239</v>
      </c>
      <c r="DG522">
        <v>0.006</v>
      </c>
      <c r="DH522">
        <v>-2.298</v>
      </c>
      <c r="DI522">
        <v>-0.146</v>
      </c>
      <c r="DJ522">
        <v>420</v>
      </c>
      <c r="DK522">
        <v>21</v>
      </c>
      <c r="DL522">
        <v>0.57</v>
      </c>
      <c r="DM522">
        <v>0.05</v>
      </c>
      <c r="DN522">
        <v>-3.673764</v>
      </c>
      <c r="DO522">
        <v>-0.7281703564727909</v>
      </c>
      <c r="DP522">
        <v>0.1693290560683547</v>
      </c>
      <c r="DQ522">
        <v>0</v>
      </c>
      <c r="DR522">
        <v>0.654171125</v>
      </c>
      <c r="DS522">
        <v>-0.0717585028142607</v>
      </c>
      <c r="DT522">
        <v>0.007318863850310034</v>
      </c>
      <c r="DU522">
        <v>1</v>
      </c>
      <c r="DV522">
        <v>1</v>
      </c>
      <c r="DW522">
        <v>2</v>
      </c>
      <c r="DX522" t="s">
        <v>357</v>
      </c>
      <c r="DY522">
        <v>2.98322</v>
      </c>
      <c r="DZ522">
        <v>2.71557</v>
      </c>
      <c r="EA522">
        <v>0.09374200000000001</v>
      </c>
      <c r="EB522">
        <v>0.0934104</v>
      </c>
      <c r="EC522">
        <v>0.107641</v>
      </c>
      <c r="ED522">
        <v>0.103576</v>
      </c>
      <c r="EE522">
        <v>28813</v>
      </c>
      <c r="EF522">
        <v>28924.8</v>
      </c>
      <c r="EG522">
        <v>29548</v>
      </c>
      <c r="EH522">
        <v>29505.9</v>
      </c>
      <c r="EI522">
        <v>34925.8</v>
      </c>
      <c r="EJ522">
        <v>35150.3</v>
      </c>
      <c r="EK522">
        <v>41622.6</v>
      </c>
      <c r="EL522">
        <v>42044.1</v>
      </c>
      <c r="EM522">
        <v>1.9742</v>
      </c>
      <c r="EN522">
        <v>1.898</v>
      </c>
      <c r="EO522">
        <v>0.088308</v>
      </c>
      <c r="EP522">
        <v>0</v>
      </c>
      <c r="EQ522">
        <v>26.0511</v>
      </c>
      <c r="ER522">
        <v>999.9</v>
      </c>
      <c r="ES522">
        <v>56.3</v>
      </c>
      <c r="ET522">
        <v>30.4</v>
      </c>
      <c r="EU522">
        <v>27.3446</v>
      </c>
      <c r="EV522">
        <v>62.9124</v>
      </c>
      <c r="EW522">
        <v>32.7684</v>
      </c>
      <c r="EX522">
        <v>1</v>
      </c>
      <c r="EY522">
        <v>-0.08446389999999999</v>
      </c>
      <c r="EZ522">
        <v>0.0317347</v>
      </c>
      <c r="FA522">
        <v>20.3417</v>
      </c>
      <c r="FB522">
        <v>5.21909</v>
      </c>
      <c r="FC522">
        <v>12.0099</v>
      </c>
      <c r="FD522">
        <v>4.98965</v>
      </c>
      <c r="FE522">
        <v>3.28865</v>
      </c>
      <c r="FF522">
        <v>9999</v>
      </c>
      <c r="FG522">
        <v>9999</v>
      </c>
      <c r="FH522">
        <v>9999</v>
      </c>
      <c r="FI522">
        <v>999.9</v>
      </c>
      <c r="FJ522">
        <v>1.86737</v>
      </c>
      <c r="FK522">
        <v>1.86646</v>
      </c>
      <c r="FL522">
        <v>1.86599</v>
      </c>
      <c r="FM522">
        <v>1.86584</v>
      </c>
      <c r="FN522">
        <v>1.86768</v>
      </c>
      <c r="FO522">
        <v>1.87012</v>
      </c>
      <c r="FP522">
        <v>1.86878</v>
      </c>
      <c r="FQ522">
        <v>1.87025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-3.124</v>
      </c>
      <c r="GF522">
        <v>-0.0961</v>
      </c>
      <c r="GG522">
        <v>-1.841240210434717</v>
      </c>
      <c r="GH522">
        <v>-0.003310856085068561</v>
      </c>
      <c r="GI522">
        <v>6.863268723063948E-07</v>
      </c>
      <c r="GJ522">
        <v>-1.919107141366201E-10</v>
      </c>
      <c r="GK522">
        <v>-0.1688837207721138</v>
      </c>
      <c r="GL522">
        <v>-0.01731051475613908</v>
      </c>
      <c r="GM522">
        <v>0.001423790055903263</v>
      </c>
      <c r="GN522">
        <v>-2.424810517790065E-05</v>
      </c>
      <c r="GO522">
        <v>3</v>
      </c>
      <c r="GP522">
        <v>2318</v>
      </c>
      <c r="GQ522">
        <v>1</v>
      </c>
      <c r="GR522">
        <v>25</v>
      </c>
      <c r="GS522">
        <v>10198.3</v>
      </c>
      <c r="GT522">
        <v>10198.1</v>
      </c>
      <c r="GU522">
        <v>1.07788</v>
      </c>
      <c r="GV522">
        <v>2.24121</v>
      </c>
      <c r="GW522">
        <v>1.39648</v>
      </c>
      <c r="GX522">
        <v>2.35229</v>
      </c>
      <c r="GY522">
        <v>1.49536</v>
      </c>
      <c r="GZ522">
        <v>2.49268</v>
      </c>
      <c r="HA522">
        <v>35.5218</v>
      </c>
      <c r="HB522">
        <v>24.07</v>
      </c>
      <c r="HC522">
        <v>18</v>
      </c>
      <c r="HD522">
        <v>529.033</v>
      </c>
      <c r="HE522">
        <v>436.375</v>
      </c>
      <c r="HF522">
        <v>25.4541</v>
      </c>
      <c r="HG522">
        <v>26.4154</v>
      </c>
      <c r="HH522">
        <v>30</v>
      </c>
      <c r="HI522">
        <v>26.3904</v>
      </c>
      <c r="HJ522">
        <v>26.3349</v>
      </c>
      <c r="HK522">
        <v>21.6143</v>
      </c>
      <c r="HL522">
        <v>20.9799</v>
      </c>
      <c r="HM522">
        <v>100</v>
      </c>
      <c r="HN522">
        <v>25.4524</v>
      </c>
      <c r="HO522">
        <v>440.16</v>
      </c>
      <c r="HP522">
        <v>23.6562</v>
      </c>
      <c r="HQ522">
        <v>101.047</v>
      </c>
      <c r="HR522">
        <v>100.978</v>
      </c>
    </row>
    <row r="523" spans="1:226">
      <c r="A523">
        <v>507</v>
      </c>
      <c r="B523">
        <v>1679435528.6</v>
      </c>
      <c r="C523">
        <v>13615.5</v>
      </c>
      <c r="D523" t="s">
        <v>1375</v>
      </c>
      <c r="E523" t="s">
        <v>1376</v>
      </c>
      <c r="F523">
        <v>5</v>
      </c>
      <c r="G523" t="s">
        <v>1132</v>
      </c>
      <c r="H523" t="s">
        <v>354</v>
      </c>
      <c r="I523">
        <v>1679435520.832142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438.7450153127187</v>
      </c>
      <c r="AK523">
        <v>430.5806848484849</v>
      </c>
      <c r="AL523">
        <v>0.9531100452800434</v>
      </c>
      <c r="AM523">
        <v>64.8747271085409</v>
      </c>
      <c r="AN523">
        <f>(AP523 - AO523 + BO523*1E3/(8.314*(BQ523+273.15)) * AR523/BN523 * AQ523) * BN523/(100*BB523) * 1000/(1000 - AP523)</f>
        <v>0</v>
      </c>
      <c r="AO523">
        <v>23.63038658775706</v>
      </c>
      <c r="AP523">
        <v>24.27944835164836</v>
      </c>
      <c r="AQ523">
        <v>-5.768060814412514E-05</v>
      </c>
      <c r="AR523">
        <v>95.18165394641026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2.18</v>
      </c>
      <c r="BC523">
        <v>0.5</v>
      </c>
      <c r="BD523" t="s">
        <v>355</v>
      </c>
      <c r="BE523">
        <v>2</v>
      </c>
      <c r="BF523" t="b">
        <v>1</v>
      </c>
      <c r="BG523">
        <v>1679435520.832142</v>
      </c>
      <c r="BH523">
        <v>416.9726071428572</v>
      </c>
      <c r="BI523">
        <v>423.2018571428571</v>
      </c>
      <c r="BJ523">
        <v>24.28161428571428</v>
      </c>
      <c r="BK523">
        <v>23.63377142857143</v>
      </c>
      <c r="BL523">
        <v>420.0977142857142</v>
      </c>
      <c r="BM523">
        <v>24.37764642857143</v>
      </c>
      <c r="BN523">
        <v>500.0365</v>
      </c>
      <c r="BO523">
        <v>89.75064642857144</v>
      </c>
      <c r="BP523">
        <v>0.09988606785714282</v>
      </c>
      <c r="BQ523">
        <v>27.20109285714286</v>
      </c>
      <c r="BR523">
        <v>27.49775357142857</v>
      </c>
      <c r="BS523">
        <v>999.9000000000002</v>
      </c>
      <c r="BT523">
        <v>0</v>
      </c>
      <c r="BU523">
        <v>0</v>
      </c>
      <c r="BV523">
        <v>10001.64464285714</v>
      </c>
      <c r="BW523">
        <v>0</v>
      </c>
      <c r="BX523">
        <v>14.597525</v>
      </c>
      <c r="BY523">
        <v>-6.229213571428572</v>
      </c>
      <c r="BZ523">
        <v>427.3493571428571</v>
      </c>
      <c r="CA523">
        <v>433.4456785714286</v>
      </c>
      <c r="CB523">
        <v>0.647835107142857</v>
      </c>
      <c r="CC523">
        <v>423.2018571428571</v>
      </c>
      <c r="CD523">
        <v>23.63377142857143</v>
      </c>
      <c r="CE523">
        <v>2.179290714285715</v>
      </c>
      <c r="CF523">
        <v>2.121147142857143</v>
      </c>
      <c r="CG523">
        <v>18.810875</v>
      </c>
      <c r="CH523">
        <v>18.37888571428572</v>
      </c>
      <c r="CI523">
        <v>2000.015</v>
      </c>
      <c r="CJ523">
        <v>0.9800055357142856</v>
      </c>
      <c r="CK523">
        <v>0.01999426428571429</v>
      </c>
      <c r="CL523">
        <v>0</v>
      </c>
      <c r="CM523">
        <v>2.359785714285714</v>
      </c>
      <c r="CN523">
        <v>0</v>
      </c>
      <c r="CO523">
        <v>3588.316428571428</v>
      </c>
      <c r="CP523">
        <v>16749.61785714286</v>
      </c>
      <c r="CQ523">
        <v>37.51992857142857</v>
      </c>
      <c r="CR523">
        <v>38.375</v>
      </c>
      <c r="CS523">
        <v>37.67814285714286</v>
      </c>
      <c r="CT523">
        <v>37.43035714285714</v>
      </c>
      <c r="CU523">
        <v>36.8165</v>
      </c>
      <c r="CV523">
        <v>1960.025</v>
      </c>
      <c r="CW523">
        <v>39.99</v>
      </c>
      <c r="CX523">
        <v>0</v>
      </c>
      <c r="CY523">
        <v>1679435535.9</v>
      </c>
      <c r="CZ523">
        <v>0</v>
      </c>
      <c r="DA523">
        <v>0</v>
      </c>
      <c r="DB523" t="s">
        <v>356</v>
      </c>
      <c r="DC523">
        <v>1678823626.5</v>
      </c>
      <c r="DD523">
        <v>1678823640.5</v>
      </c>
      <c r="DE523">
        <v>0</v>
      </c>
      <c r="DF523">
        <v>1.239</v>
      </c>
      <c r="DG523">
        <v>0.006</v>
      </c>
      <c r="DH523">
        <v>-2.298</v>
      </c>
      <c r="DI523">
        <v>-0.146</v>
      </c>
      <c r="DJ523">
        <v>420</v>
      </c>
      <c r="DK523">
        <v>21</v>
      </c>
      <c r="DL523">
        <v>0.57</v>
      </c>
      <c r="DM523">
        <v>0.05</v>
      </c>
      <c r="DN523">
        <v>-5.52494675</v>
      </c>
      <c r="DO523">
        <v>-26.58550412757973</v>
      </c>
      <c r="DP523">
        <v>3.3039424085427</v>
      </c>
      <c r="DQ523">
        <v>0</v>
      </c>
      <c r="DR523">
        <v>0.64924255</v>
      </c>
      <c r="DS523">
        <v>-0.02374000750469093</v>
      </c>
      <c r="DT523">
        <v>0.003023096177348652</v>
      </c>
      <c r="DU523">
        <v>1</v>
      </c>
      <c r="DV523">
        <v>1</v>
      </c>
      <c r="DW523">
        <v>2</v>
      </c>
      <c r="DX523" t="s">
        <v>357</v>
      </c>
      <c r="DY523">
        <v>2.98333</v>
      </c>
      <c r="DZ523">
        <v>2.7157</v>
      </c>
      <c r="EA523">
        <v>0.0944604</v>
      </c>
      <c r="EB523">
        <v>0.09564309999999999</v>
      </c>
      <c r="EC523">
        <v>0.107642</v>
      </c>
      <c r="ED523">
        <v>0.103569</v>
      </c>
      <c r="EE523">
        <v>28790.1</v>
      </c>
      <c r="EF523">
        <v>28853.7</v>
      </c>
      <c r="EG523">
        <v>29547.9</v>
      </c>
      <c r="EH523">
        <v>29506</v>
      </c>
      <c r="EI523">
        <v>34925.7</v>
      </c>
      <c r="EJ523">
        <v>35150.7</v>
      </c>
      <c r="EK523">
        <v>41622.5</v>
      </c>
      <c r="EL523">
        <v>42044.2</v>
      </c>
      <c r="EM523">
        <v>1.97432</v>
      </c>
      <c r="EN523">
        <v>1.89807</v>
      </c>
      <c r="EO523">
        <v>0.0882521</v>
      </c>
      <c r="EP523">
        <v>0</v>
      </c>
      <c r="EQ523">
        <v>26.0527</v>
      </c>
      <c r="ER523">
        <v>999.9</v>
      </c>
      <c r="ES523">
        <v>56.3</v>
      </c>
      <c r="ET523">
        <v>30.4</v>
      </c>
      <c r="EU523">
        <v>27.345</v>
      </c>
      <c r="EV523">
        <v>62.7724</v>
      </c>
      <c r="EW523">
        <v>32.4079</v>
      </c>
      <c r="EX523">
        <v>1</v>
      </c>
      <c r="EY523">
        <v>-0.0840981</v>
      </c>
      <c r="EZ523">
        <v>0.0370915</v>
      </c>
      <c r="FA523">
        <v>20.3417</v>
      </c>
      <c r="FB523">
        <v>5.21849</v>
      </c>
      <c r="FC523">
        <v>12.0099</v>
      </c>
      <c r="FD523">
        <v>4.98965</v>
      </c>
      <c r="FE523">
        <v>3.28865</v>
      </c>
      <c r="FF523">
        <v>9999</v>
      </c>
      <c r="FG523">
        <v>9999</v>
      </c>
      <c r="FH523">
        <v>9999</v>
      </c>
      <c r="FI523">
        <v>999.9</v>
      </c>
      <c r="FJ523">
        <v>1.86737</v>
      </c>
      <c r="FK523">
        <v>1.86646</v>
      </c>
      <c r="FL523">
        <v>1.86599</v>
      </c>
      <c r="FM523">
        <v>1.86584</v>
      </c>
      <c r="FN523">
        <v>1.86768</v>
      </c>
      <c r="FO523">
        <v>1.87012</v>
      </c>
      <c r="FP523">
        <v>1.8688</v>
      </c>
      <c r="FQ523">
        <v>1.87026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-3.136</v>
      </c>
      <c r="GF523">
        <v>-0.096</v>
      </c>
      <c r="GG523">
        <v>-1.841240210434717</v>
      </c>
      <c r="GH523">
        <v>-0.003310856085068561</v>
      </c>
      <c r="GI523">
        <v>6.863268723063948E-07</v>
      </c>
      <c r="GJ523">
        <v>-1.919107141366201E-10</v>
      </c>
      <c r="GK523">
        <v>-0.1688837207721138</v>
      </c>
      <c r="GL523">
        <v>-0.01731051475613908</v>
      </c>
      <c r="GM523">
        <v>0.001423790055903263</v>
      </c>
      <c r="GN523">
        <v>-2.424810517790065E-05</v>
      </c>
      <c r="GO523">
        <v>3</v>
      </c>
      <c r="GP523">
        <v>2318</v>
      </c>
      <c r="GQ523">
        <v>1</v>
      </c>
      <c r="GR523">
        <v>25</v>
      </c>
      <c r="GS523">
        <v>10198.4</v>
      </c>
      <c r="GT523">
        <v>10198.1</v>
      </c>
      <c r="GU523">
        <v>1.10596</v>
      </c>
      <c r="GV523">
        <v>2.23999</v>
      </c>
      <c r="GW523">
        <v>1.39648</v>
      </c>
      <c r="GX523">
        <v>2.34985</v>
      </c>
      <c r="GY523">
        <v>1.49536</v>
      </c>
      <c r="GZ523">
        <v>2.44995</v>
      </c>
      <c r="HA523">
        <v>35.5218</v>
      </c>
      <c r="HB523">
        <v>24.0787</v>
      </c>
      <c r="HC523">
        <v>18</v>
      </c>
      <c r="HD523">
        <v>529.117</v>
      </c>
      <c r="HE523">
        <v>436.424</v>
      </c>
      <c r="HF523">
        <v>25.4544</v>
      </c>
      <c r="HG523">
        <v>26.4176</v>
      </c>
      <c r="HH523">
        <v>30.0001</v>
      </c>
      <c r="HI523">
        <v>26.3904</v>
      </c>
      <c r="HJ523">
        <v>26.3354</v>
      </c>
      <c r="HK523">
        <v>22.2771</v>
      </c>
      <c r="HL523">
        <v>20.9799</v>
      </c>
      <c r="HM523">
        <v>100</v>
      </c>
      <c r="HN523">
        <v>25.4544</v>
      </c>
      <c r="HO523">
        <v>460.205</v>
      </c>
      <c r="HP523">
        <v>23.6562</v>
      </c>
      <c r="HQ523">
        <v>101.047</v>
      </c>
      <c r="HR523">
        <v>100.978</v>
      </c>
    </row>
    <row r="524" spans="1:226">
      <c r="A524">
        <v>508</v>
      </c>
      <c r="B524">
        <v>1679435533.6</v>
      </c>
      <c r="C524">
        <v>13620.5</v>
      </c>
      <c r="D524" t="s">
        <v>1377</v>
      </c>
      <c r="E524" t="s">
        <v>1378</v>
      </c>
      <c r="F524">
        <v>5</v>
      </c>
      <c r="G524" t="s">
        <v>1132</v>
      </c>
      <c r="H524" t="s">
        <v>354</v>
      </c>
      <c r="I524">
        <v>1679435526.1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454.3511187234853</v>
      </c>
      <c r="AK524">
        <v>440.5433757575756</v>
      </c>
      <c r="AL524">
        <v>2.163466697071741</v>
      </c>
      <c r="AM524">
        <v>64.8747271085409</v>
      </c>
      <c r="AN524">
        <f>(AP524 - AO524 + BO524*1E3/(8.314*(BQ524+273.15)) * AR524/BN524 * AQ524) * BN524/(100*BB524) * 1000/(1000 - AP524)</f>
        <v>0</v>
      </c>
      <c r="AO524">
        <v>23.6292082186032</v>
      </c>
      <c r="AP524">
        <v>24.2804186813187</v>
      </c>
      <c r="AQ524">
        <v>-3.397936032205978E-05</v>
      </c>
      <c r="AR524">
        <v>95.18165394641026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2.18</v>
      </c>
      <c r="BC524">
        <v>0.5</v>
      </c>
      <c r="BD524" t="s">
        <v>355</v>
      </c>
      <c r="BE524">
        <v>2</v>
      </c>
      <c r="BF524" t="b">
        <v>1</v>
      </c>
      <c r="BG524">
        <v>1679435526.1</v>
      </c>
      <c r="BH524">
        <v>420.0250740740742</v>
      </c>
      <c r="BI524">
        <v>431.4762962962963</v>
      </c>
      <c r="BJ524">
        <v>24.27933703703704</v>
      </c>
      <c r="BK524">
        <v>23.6313074074074</v>
      </c>
      <c r="BL524">
        <v>423.159</v>
      </c>
      <c r="BM524">
        <v>24.37538518518518</v>
      </c>
      <c r="BN524">
        <v>500.042074074074</v>
      </c>
      <c r="BO524">
        <v>89.74984444444443</v>
      </c>
      <c r="BP524">
        <v>0.099881</v>
      </c>
      <c r="BQ524">
        <v>27.20611851851852</v>
      </c>
      <c r="BR524">
        <v>27.4981962962963</v>
      </c>
      <c r="BS524">
        <v>999.9000000000001</v>
      </c>
      <c r="BT524">
        <v>0</v>
      </c>
      <c r="BU524">
        <v>0</v>
      </c>
      <c r="BV524">
        <v>10012.75148148148</v>
      </c>
      <c r="BW524">
        <v>0</v>
      </c>
      <c r="BX524">
        <v>14.59539629629629</v>
      </c>
      <c r="BY524">
        <v>-11.45102185185185</v>
      </c>
      <c r="BZ524">
        <v>430.4768518518518</v>
      </c>
      <c r="CA524">
        <v>441.9192592592593</v>
      </c>
      <c r="CB524">
        <v>0.6480258888888889</v>
      </c>
      <c r="CC524">
        <v>431.4762962962963</v>
      </c>
      <c r="CD524">
        <v>23.6313074074074</v>
      </c>
      <c r="CE524">
        <v>2.179066666666667</v>
      </c>
      <c r="CF524">
        <v>2.120906296296297</v>
      </c>
      <c r="CG524">
        <v>18.80922962962963</v>
      </c>
      <c r="CH524">
        <v>18.37707037037037</v>
      </c>
      <c r="CI524">
        <v>2000.011111111111</v>
      </c>
      <c r="CJ524">
        <v>0.9800054444444443</v>
      </c>
      <c r="CK524">
        <v>0.01999435555555555</v>
      </c>
      <c r="CL524">
        <v>0</v>
      </c>
      <c r="CM524">
        <v>2.374099999999999</v>
      </c>
      <c r="CN524">
        <v>0</v>
      </c>
      <c r="CO524">
        <v>3587.246666666667</v>
      </c>
      <c r="CP524">
        <v>16749.58148148148</v>
      </c>
      <c r="CQ524">
        <v>37.50229629629629</v>
      </c>
      <c r="CR524">
        <v>38.35866666666666</v>
      </c>
      <c r="CS524">
        <v>37.66403703703703</v>
      </c>
      <c r="CT524">
        <v>37.41174074074074</v>
      </c>
      <c r="CU524">
        <v>36.812</v>
      </c>
      <c r="CV524">
        <v>1960.021111111111</v>
      </c>
      <c r="CW524">
        <v>39.99</v>
      </c>
      <c r="CX524">
        <v>0</v>
      </c>
      <c r="CY524">
        <v>1679435540.7</v>
      </c>
      <c r="CZ524">
        <v>0</v>
      </c>
      <c r="DA524">
        <v>0</v>
      </c>
      <c r="DB524" t="s">
        <v>356</v>
      </c>
      <c r="DC524">
        <v>1678823626.5</v>
      </c>
      <c r="DD524">
        <v>1678823640.5</v>
      </c>
      <c r="DE524">
        <v>0</v>
      </c>
      <c r="DF524">
        <v>1.239</v>
      </c>
      <c r="DG524">
        <v>0.006</v>
      </c>
      <c r="DH524">
        <v>-2.298</v>
      </c>
      <c r="DI524">
        <v>-0.146</v>
      </c>
      <c r="DJ524">
        <v>420</v>
      </c>
      <c r="DK524">
        <v>21</v>
      </c>
      <c r="DL524">
        <v>0.57</v>
      </c>
      <c r="DM524">
        <v>0.05</v>
      </c>
      <c r="DN524">
        <v>-8.4086415</v>
      </c>
      <c r="DO524">
        <v>-55.24569658536586</v>
      </c>
      <c r="DP524">
        <v>5.814579876148211</v>
      </c>
      <c r="DQ524">
        <v>0</v>
      </c>
      <c r="DR524">
        <v>0.648274575</v>
      </c>
      <c r="DS524">
        <v>-0.0004002889305829343</v>
      </c>
      <c r="DT524">
        <v>0.001483273337714603</v>
      </c>
      <c r="DU524">
        <v>1</v>
      </c>
      <c r="DV524">
        <v>1</v>
      </c>
      <c r="DW524">
        <v>2</v>
      </c>
      <c r="DX524" t="s">
        <v>357</v>
      </c>
      <c r="DY524">
        <v>2.98344</v>
      </c>
      <c r="DZ524">
        <v>2.71568</v>
      </c>
      <c r="EA524">
        <v>0.0961769</v>
      </c>
      <c r="EB524">
        <v>0.0982782</v>
      </c>
      <c r="EC524">
        <v>0.107649</v>
      </c>
      <c r="ED524">
        <v>0.103572</v>
      </c>
      <c r="EE524">
        <v>28736.1</v>
      </c>
      <c r="EF524">
        <v>28769.8</v>
      </c>
      <c r="EG524">
        <v>29548.5</v>
      </c>
      <c r="EH524">
        <v>29506.1</v>
      </c>
      <c r="EI524">
        <v>34926</v>
      </c>
      <c r="EJ524">
        <v>35150.9</v>
      </c>
      <c r="EK524">
        <v>41623.1</v>
      </c>
      <c r="EL524">
        <v>42044.4</v>
      </c>
      <c r="EM524">
        <v>1.97438</v>
      </c>
      <c r="EN524">
        <v>1.89785</v>
      </c>
      <c r="EO524">
        <v>0.0886619</v>
      </c>
      <c r="EP524">
        <v>0</v>
      </c>
      <c r="EQ524">
        <v>26.0555</v>
      </c>
      <c r="ER524">
        <v>999.9</v>
      </c>
      <c r="ES524">
        <v>56.3</v>
      </c>
      <c r="ET524">
        <v>30.4</v>
      </c>
      <c r="EU524">
        <v>27.3482</v>
      </c>
      <c r="EV524">
        <v>62.3324</v>
      </c>
      <c r="EW524">
        <v>32.7604</v>
      </c>
      <c r="EX524">
        <v>1</v>
      </c>
      <c r="EY524">
        <v>-0.0843598</v>
      </c>
      <c r="EZ524">
        <v>0.0364406</v>
      </c>
      <c r="FA524">
        <v>20.3418</v>
      </c>
      <c r="FB524">
        <v>5.21819</v>
      </c>
      <c r="FC524">
        <v>12.0099</v>
      </c>
      <c r="FD524">
        <v>4.9895</v>
      </c>
      <c r="FE524">
        <v>3.28855</v>
      </c>
      <c r="FF524">
        <v>9999</v>
      </c>
      <c r="FG524">
        <v>9999</v>
      </c>
      <c r="FH524">
        <v>9999</v>
      </c>
      <c r="FI524">
        <v>999.9</v>
      </c>
      <c r="FJ524">
        <v>1.86737</v>
      </c>
      <c r="FK524">
        <v>1.86646</v>
      </c>
      <c r="FL524">
        <v>1.86599</v>
      </c>
      <c r="FM524">
        <v>1.86584</v>
      </c>
      <c r="FN524">
        <v>1.86768</v>
      </c>
      <c r="FO524">
        <v>1.87014</v>
      </c>
      <c r="FP524">
        <v>1.86879</v>
      </c>
      <c r="FQ524">
        <v>1.87027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-3.165</v>
      </c>
      <c r="GF524">
        <v>-0.096</v>
      </c>
      <c r="GG524">
        <v>-1.841240210434717</v>
      </c>
      <c r="GH524">
        <v>-0.003310856085068561</v>
      </c>
      <c r="GI524">
        <v>6.863268723063948E-07</v>
      </c>
      <c r="GJ524">
        <v>-1.919107141366201E-10</v>
      </c>
      <c r="GK524">
        <v>-0.1688837207721138</v>
      </c>
      <c r="GL524">
        <v>-0.01731051475613908</v>
      </c>
      <c r="GM524">
        <v>0.001423790055903263</v>
      </c>
      <c r="GN524">
        <v>-2.424810517790065E-05</v>
      </c>
      <c r="GO524">
        <v>3</v>
      </c>
      <c r="GP524">
        <v>2318</v>
      </c>
      <c r="GQ524">
        <v>1</v>
      </c>
      <c r="GR524">
        <v>25</v>
      </c>
      <c r="GS524">
        <v>10198.5</v>
      </c>
      <c r="GT524">
        <v>10198.2</v>
      </c>
      <c r="GU524">
        <v>1.14136</v>
      </c>
      <c r="GV524">
        <v>2.24243</v>
      </c>
      <c r="GW524">
        <v>1.39648</v>
      </c>
      <c r="GX524">
        <v>2.34985</v>
      </c>
      <c r="GY524">
        <v>1.49536</v>
      </c>
      <c r="GZ524">
        <v>2.4292</v>
      </c>
      <c r="HA524">
        <v>35.5218</v>
      </c>
      <c r="HB524">
        <v>24.07</v>
      </c>
      <c r="HC524">
        <v>18</v>
      </c>
      <c r="HD524">
        <v>529.17</v>
      </c>
      <c r="HE524">
        <v>436.297</v>
      </c>
      <c r="HF524">
        <v>25.4554</v>
      </c>
      <c r="HG524">
        <v>26.4176</v>
      </c>
      <c r="HH524">
        <v>30.0001</v>
      </c>
      <c r="HI524">
        <v>26.3926</v>
      </c>
      <c r="HJ524">
        <v>26.3365</v>
      </c>
      <c r="HK524">
        <v>22.8974</v>
      </c>
      <c r="HL524">
        <v>20.9799</v>
      </c>
      <c r="HM524">
        <v>100</v>
      </c>
      <c r="HN524">
        <v>25.4561</v>
      </c>
      <c r="HO524">
        <v>473.578</v>
      </c>
      <c r="HP524">
        <v>23.6562</v>
      </c>
      <c r="HQ524">
        <v>101.049</v>
      </c>
      <c r="HR524">
        <v>100.979</v>
      </c>
    </row>
    <row r="525" spans="1:226">
      <c r="A525">
        <v>509</v>
      </c>
      <c r="B525">
        <v>1679435538.6</v>
      </c>
      <c r="C525">
        <v>13625.5</v>
      </c>
      <c r="D525" t="s">
        <v>1379</v>
      </c>
      <c r="E525" t="s">
        <v>1380</v>
      </c>
      <c r="F525">
        <v>5</v>
      </c>
      <c r="G525" t="s">
        <v>1132</v>
      </c>
      <c r="H525" t="s">
        <v>354</v>
      </c>
      <c r="I525">
        <v>1679435530.814285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471.1617592801615</v>
      </c>
      <c r="AK525">
        <v>454.073096969697</v>
      </c>
      <c r="AL525">
        <v>2.794807457020291</v>
      </c>
      <c r="AM525">
        <v>64.8747271085409</v>
      </c>
      <c r="AN525">
        <f>(AP525 - AO525 + BO525*1E3/(8.314*(BQ525+273.15)) * AR525/BN525 * AQ525) * BN525/(100*BB525) * 1000/(1000 - AP525)</f>
        <v>0</v>
      </c>
      <c r="AO525">
        <v>23.62912344353992</v>
      </c>
      <c r="AP525">
        <v>24.28060000000002</v>
      </c>
      <c r="AQ525">
        <v>2.873104245718146E-05</v>
      </c>
      <c r="AR525">
        <v>95.18165394641026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2.18</v>
      </c>
      <c r="BC525">
        <v>0.5</v>
      </c>
      <c r="BD525" t="s">
        <v>355</v>
      </c>
      <c r="BE525">
        <v>2</v>
      </c>
      <c r="BF525" t="b">
        <v>1</v>
      </c>
      <c r="BG525">
        <v>1679435530.814285</v>
      </c>
      <c r="BH525">
        <v>426.6825357142856</v>
      </c>
      <c r="BI525">
        <v>444.0876785714286</v>
      </c>
      <c r="BJ525">
        <v>24.27944642857143</v>
      </c>
      <c r="BK525">
        <v>23.62932499999999</v>
      </c>
      <c r="BL525">
        <v>429.8353928571428</v>
      </c>
      <c r="BM525">
        <v>24.37549642857143</v>
      </c>
      <c r="BN525">
        <v>500.0577857142857</v>
      </c>
      <c r="BO525">
        <v>89.7503</v>
      </c>
      <c r="BP525">
        <v>0.0999995857142857</v>
      </c>
      <c r="BQ525">
        <v>27.21038214285714</v>
      </c>
      <c r="BR525">
        <v>27.50227857142857</v>
      </c>
      <c r="BS525">
        <v>999.9000000000002</v>
      </c>
      <c r="BT525">
        <v>0</v>
      </c>
      <c r="BU525">
        <v>0</v>
      </c>
      <c r="BV525">
        <v>10009.82</v>
      </c>
      <c r="BW525">
        <v>0</v>
      </c>
      <c r="BX525">
        <v>14.59681785714285</v>
      </c>
      <c r="BY525">
        <v>-17.40493571428571</v>
      </c>
      <c r="BZ525">
        <v>437.2999999999999</v>
      </c>
      <c r="CA525">
        <v>454.8350357142857</v>
      </c>
      <c r="CB525">
        <v>0.6501238928571428</v>
      </c>
      <c r="CC525">
        <v>444.0876785714286</v>
      </c>
      <c r="CD525">
        <v>23.62932499999999</v>
      </c>
      <c r="CE525">
        <v>2.1790875</v>
      </c>
      <c r="CF525">
        <v>2.120738214285714</v>
      </c>
      <c r="CG525">
        <v>18.80938928571429</v>
      </c>
      <c r="CH525">
        <v>18.37581071428571</v>
      </c>
      <c r="CI525">
        <v>2000.021785714286</v>
      </c>
      <c r="CJ525">
        <v>0.9800055357142856</v>
      </c>
      <c r="CK525">
        <v>0.01999426428571429</v>
      </c>
      <c r="CL525">
        <v>0</v>
      </c>
      <c r="CM525">
        <v>2.357053571428572</v>
      </c>
      <c r="CN525">
        <v>0</v>
      </c>
      <c r="CO525">
        <v>3586.6325</v>
      </c>
      <c r="CP525">
        <v>16749.68214285714</v>
      </c>
      <c r="CQ525">
        <v>37.50221428571428</v>
      </c>
      <c r="CR525">
        <v>38.34349999999999</v>
      </c>
      <c r="CS525">
        <v>37.64492857142857</v>
      </c>
      <c r="CT525">
        <v>37.39271428571429</v>
      </c>
      <c r="CU525">
        <v>36.812</v>
      </c>
      <c r="CV525">
        <v>1960.031785714285</v>
      </c>
      <c r="CW525">
        <v>39.99</v>
      </c>
      <c r="CX525">
        <v>0</v>
      </c>
      <c r="CY525">
        <v>1679435546.1</v>
      </c>
      <c r="CZ525">
        <v>0</v>
      </c>
      <c r="DA525">
        <v>0</v>
      </c>
      <c r="DB525" t="s">
        <v>356</v>
      </c>
      <c r="DC525">
        <v>1678823626.5</v>
      </c>
      <c r="DD525">
        <v>1678823640.5</v>
      </c>
      <c r="DE525">
        <v>0</v>
      </c>
      <c r="DF525">
        <v>1.239</v>
      </c>
      <c r="DG525">
        <v>0.006</v>
      </c>
      <c r="DH525">
        <v>-2.298</v>
      </c>
      <c r="DI525">
        <v>-0.146</v>
      </c>
      <c r="DJ525">
        <v>420</v>
      </c>
      <c r="DK525">
        <v>21</v>
      </c>
      <c r="DL525">
        <v>0.57</v>
      </c>
      <c r="DM525">
        <v>0.05</v>
      </c>
      <c r="DN525">
        <v>-14.175976</v>
      </c>
      <c r="DO525">
        <v>-77.14439324577862</v>
      </c>
      <c r="DP525">
        <v>7.512363681788776</v>
      </c>
      <c r="DQ525">
        <v>0</v>
      </c>
      <c r="DR525">
        <v>0.6491775000000001</v>
      </c>
      <c r="DS525">
        <v>0.02465954971857244</v>
      </c>
      <c r="DT525">
        <v>0.002478233675422891</v>
      </c>
      <c r="DU525">
        <v>1</v>
      </c>
      <c r="DV525">
        <v>1</v>
      </c>
      <c r="DW525">
        <v>2</v>
      </c>
      <c r="DX525" t="s">
        <v>357</v>
      </c>
      <c r="DY525">
        <v>2.98337</v>
      </c>
      <c r="DZ525">
        <v>2.71568</v>
      </c>
      <c r="EA525">
        <v>0.0984155</v>
      </c>
      <c r="EB525">
        <v>0.10095</v>
      </c>
      <c r="EC525">
        <v>0.107653</v>
      </c>
      <c r="ED525">
        <v>0.103563</v>
      </c>
      <c r="EE525">
        <v>28664.6</v>
      </c>
      <c r="EF525">
        <v>28684.3</v>
      </c>
      <c r="EG525">
        <v>29548.2</v>
      </c>
      <c r="EH525">
        <v>29505.9</v>
      </c>
      <c r="EI525">
        <v>34925.7</v>
      </c>
      <c r="EJ525">
        <v>35150.9</v>
      </c>
      <c r="EK525">
        <v>41622.9</v>
      </c>
      <c r="EL525">
        <v>42044</v>
      </c>
      <c r="EM525">
        <v>1.9744</v>
      </c>
      <c r="EN525">
        <v>1.8982</v>
      </c>
      <c r="EO525">
        <v>0.0889972</v>
      </c>
      <c r="EP525">
        <v>0</v>
      </c>
      <c r="EQ525">
        <v>26.0582</v>
      </c>
      <c r="ER525">
        <v>999.9</v>
      </c>
      <c r="ES525">
        <v>56.3</v>
      </c>
      <c r="ET525">
        <v>30.4</v>
      </c>
      <c r="EU525">
        <v>27.3431</v>
      </c>
      <c r="EV525">
        <v>62.6124</v>
      </c>
      <c r="EW525">
        <v>32.2236</v>
      </c>
      <c r="EX525">
        <v>1</v>
      </c>
      <c r="EY525">
        <v>-0.08398369999999999</v>
      </c>
      <c r="EZ525">
        <v>0.260389</v>
      </c>
      <c r="FA525">
        <v>20.3411</v>
      </c>
      <c r="FB525">
        <v>5.21819</v>
      </c>
      <c r="FC525">
        <v>12.0099</v>
      </c>
      <c r="FD525">
        <v>4.9895</v>
      </c>
      <c r="FE525">
        <v>3.28848</v>
      </c>
      <c r="FF525">
        <v>9999</v>
      </c>
      <c r="FG525">
        <v>9999</v>
      </c>
      <c r="FH525">
        <v>9999</v>
      </c>
      <c r="FI525">
        <v>999.9</v>
      </c>
      <c r="FJ525">
        <v>1.86737</v>
      </c>
      <c r="FK525">
        <v>1.86646</v>
      </c>
      <c r="FL525">
        <v>1.86599</v>
      </c>
      <c r="FM525">
        <v>1.86584</v>
      </c>
      <c r="FN525">
        <v>1.86768</v>
      </c>
      <c r="FO525">
        <v>1.87013</v>
      </c>
      <c r="FP525">
        <v>1.86878</v>
      </c>
      <c r="FQ525">
        <v>1.87025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-3.203</v>
      </c>
      <c r="GF525">
        <v>-0.096</v>
      </c>
      <c r="GG525">
        <v>-1.841240210434717</v>
      </c>
      <c r="GH525">
        <v>-0.003310856085068561</v>
      </c>
      <c r="GI525">
        <v>6.863268723063948E-07</v>
      </c>
      <c r="GJ525">
        <v>-1.919107141366201E-10</v>
      </c>
      <c r="GK525">
        <v>-0.1688837207721138</v>
      </c>
      <c r="GL525">
        <v>-0.01731051475613908</v>
      </c>
      <c r="GM525">
        <v>0.001423790055903263</v>
      </c>
      <c r="GN525">
        <v>-2.424810517790065E-05</v>
      </c>
      <c r="GO525">
        <v>3</v>
      </c>
      <c r="GP525">
        <v>2318</v>
      </c>
      <c r="GQ525">
        <v>1</v>
      </c>
      <c r="GR525">
        <v>25</v>
      </c>
      <c r="GS525">
        <v>10198.5</v>
      </c>
      <c r="GT525">
        <v>10198.3</v>
      </c>
      <c r="GU525">
        <v>1.17188</v>
      </c>
      <c r="GV525">
        <v>2.24121</v>
      </c>
      <c r="GW525">
        <v>1.39771</v>
      </c>
      <c r="GX525">
        <v>2.34985</v>
      </c>
      <c r="GY525">
        <v>1.49536</v>
      </c>
      <c r="GZ525">
        <v>2.43042</v>
      </c>
      <c r="HA525">
        <v>35.5218</v>
      </c>
      <c r="HB525">
        <v>24.07</v>
      </c>
      <c r="HC525">
        <v>18</v>
      </c>
      <c r="HD525">
        <v>529.186</v>
      </c>
      <c r="HE525">
        <v>436.516</v>
      </c>
      <c r="HF525">
        <v>25.4551</v>
      </c>
      <c r="HG525">
        <v>26.4176</v>
      </c>
      <c r="HH525">
        <v>30.0001</v>
      </c>
      <c r="HI525">
        <v>26.3926</v>
      </c>
      <c r="HJ525">
        <v>26.3376</v>
      </c>
      <c r="HK525">
        <v>23.5824</v>
      </c>
      <c r="HL525">
        <v>20.9799</v>
      </c>
      <c r="HM525">
        <v>100</v>
      </c>
      <c r="HN525">
        <v>25.3211</v>
      </c>
      <c r="HO525">
        <v>493.613</v>
      </c>
      <c r="HP525">
        <v>23.6562</v>
      </c>
      <c r="HQ525">
        <v>101.048</v>
      </c>
      <c r="HR525">
        <v>100.978</v>
      </c>
    </row>
    <row r="526" spans="1:226">
      <c r="A526">
        <v>510</v>
      </c>
      <c r="B526">
        <v>1679435543.6</v>
      </c>
      <c r="C526">
        <v>13630.5</v>
      </c>
      <c r="D526" t="s">
        <v>1381</v>
      </c>
      <c r="E526" t="s">
        <v>1382</v>
      </c>
      <c r="F526">
        <v>5</v>
      </c>
      <c r="G526" t="s">
        <v>1132</v>
      </c>
      <c r="H526" t="s">
        <v>354</v>
      </c>
      <c r="I526">
        <v>1679435536.1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488.2632009858308</v>
      </c>
      <c r="AK526">
        <v>469.5790484848483</v>
      </c>
      <c r="AL526">
        <v>3.151427815533576</v>
      </c>
      <c r="AM526">
        <v>64.8747271085409</v>
      </c>
      <c r="AN526">
        <f>(AP526 - AO526 + BO526*1E3/(8.314*(BQ526+273.15)) * AR526/BN526 * AQ526) * BN526/(100*BB526) * 1000/(1000 - AP526)</f>
        <v>0</v>
      </c>
      <c r="AO526">
        <v>23.62532092607532</v>
      </c>
      <c r="AP526">
        <v>24.28035714285715</v>
      </c>
      <c r="AQ526">
        <v>2.777239781477766E-05</v>
      </c>
      <c r="AR526">
        <v>95.18165394641026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2.18</v>
      </c>
      <c r="BC526">
        <v>0.5</v>
      </c>
      <c r="BD526" t="s">
        <v>355</v>
      </c>
      <c r="BE526">
        <v>2</v>
      </c>
      <c r="BF526" t="b">
        <v>1</v>
      </c>
      <c r="BG526">
        <v>1679435536.1</v>
      </c>
      <c r="BH526">
        <v>438.3532592592592</v>
      </c>
      <c r="BI526">
        <v>461.0212592592593</v>
      </c>
      <c r="BJ526">
        <v>24.28035185185185</v>
      </c>
      <c r="BK526">
        <v>23.62725925925926</v>
      </c>
      <c r="BL526">
        <v>441.5391851851851</v>
      </c>
      <c r="BM526">
        <v>24.37640740740741</v>
      </c>
      <c r="BN526">
        <v>500.0595185185185</v>
      </c>
      <c r="BO526">
        <v>89.75165185185186</v>
      </c>
      <c r="BP526">
        <v>0.09999958148148147</v>
      </c>
      <c r="BQ526">
        <v>27.21420370370371</v>
      </c>
      <c r="BR526">
        <v>27.51037777777778</v>
      </c>
      <c r="BS526">
        <v>999.9000000000001</v>
      </c>
      <c r="BT526">
        <v>0</v>
      </c>
      <c r="BU526">
        <v>0</v>
      </c>
      <c r="BV526">
        <v>10008.91185185185</v>
      </c>
      <c r="BW526">
        <v>0</v>
      </c>
      <c r="BX526">
        <v>14.61248148148148</v>
      </c>
      <c r="BY526">
        <v>-22.66783333333333</v>
      </c>
      <c r="BZ526">
        <v>449.2615925925925</v>
      </c>
      <c r="CA526">
        <v>472.1774814814814</v>
      </c>
      <c r="CB526">
        <v>0.6530969999999999</v>
      </c>
      <c r="CC526">
        <v>461.0212592592593</v>
      </c>
      <c r="CD526">
        <v>23.62725925925926</v>
      </c>
      <c r="CE526">
        <v>2.179202222222222</v>
      </c>
      <c r="CF526">
        <v>2.120584444444444</v>
      </c>
      <c r="CG526">
        <v>18.81022592592593</v>
      </c>
      <c r="CH526">
        <v>18.37465925925926</v>
      </c>
      <c r="CI526">
        <v>2000.000740740741</v>
      </c>
      <c r="CJ526">
        <v>0.9800054444444444</v>
      </c>
      <c r="CK526">
        <v>0.01999435555555555</v>
      </c>
      <c r="CL526">
        <v>0</v>
      </c>
      <c r="CM526">
        <v>2.376251851851852</v>
      </c>
      <c r="CN526">
        <v>0</v>
      </c>
      <c r="CO526">
        <v>3586.521481481482</v>
      </c>
      <c r="CP526">
        <v>16749.5</v>
      </c>
      <c r="CQ526">
        <v>37.5</v>
      </c>
      <c r="CR526">
        <v>38.32133333333333</v>
      </c>
      <c r="CS526">
        <v>37.63188888888889</v>
      </c>
      <c r="CT526">
        <v>37.37729629629629</v>
      </c>
      <c r="CU526">
        <v>36.812</v>
      </c>
      <c r="CV526">
        <v>1960.01074074074</v>
      </c>
      <c r="CW526">
        <v>39.99</v>
      </c>
      <c r="CX526">
        <v>0</v>
      </c>
      <c r="CY526">
        <v>1679435550.9</v>
      </c>
      <c r="CZ526">
        <v>0</v>
      </c>
      <c r="DA526">
        <v>0</v>
      </c>
      <c r="DB526" t="s">
        <v>356</v>
      </c>
      <c r="DC526">
        <v>1678823626.5</v>
      </c>
      <c r="DD526">
        <v>1678823640.5</v>
      </c>
      <c r="DE526">
        <v>0</v>
      </c>
      <c r="DF526">
        <v>1.239</v>
      </c>
      <c r="DG526">
        <v>0.006</v>
      </c>
      <c r="DH526">
        <v>-2.298</v>
      </c>
      <c r="DI526">
        <v>-0.146</v>
      </c>
      <c r="DJ526">
        <v>420</v>
      </c>
      <c r="DK526">
        <v>21</v>
      </c>
      <c r="DL526">
        <v>0.57</v>
      </c>
      <c r="DM526">
        <v>0.05</v>
      </c>
      <c r="DN526">
        <v>-18.48379875</v>
      </c>
      <c r="DO526">
        <v>-64.96171260787992</v>
      </c>
      <c r="DP526">
        <v>6.466308233307932</v>
      </c>
      <c r="DQ526">
        <v>0</v>
      </c>
      <c r="DR526">
        <v>0.6512199750000001</v>
      </c>
      <c r="DS526">
        <v>0.03355732457785966</v>
      </c>
      <c r="DT526">
        <v>0.003327420363340793</v>
      </c>
      <c r="DU526">
        <v>1</v>
      </c>
      <c r="DV526">
        <v>1</v>
      </c>
      <c r="DW526">
        <v>2</v>
      </c>
      <c r="DX526" t="s">
        <v>357</v>
      </c>
      <c r="DY526">
        <v>2.98319</v>
      </c>
      <c r="DZ526">
        <v>2.71568</v>
      </c>
      <c r="EA526">
        <v>0.100912</v>
      </c>
      <c r="EB526">
        <v>0.103616</v>
      </c>
      <c r="EC526">
        <v>0.107649</v>
      </c>
      <c r="ED526">
        <v>0.103556</v>
      </c>
      <c r="EE526">
        <v>28585.3</v>
      </c>
      <c r="EF526">
        <v>28599.1</v>
      </c>
      <c r="EG526">
        <v>29548.3</v>
      </c>
      <c r="EH526">
        <v>29505.7</v>
      </c>
      <c r="EI526">
        <v>34926</v>
      </c>
      <c r="EJ526">
        <v>35151.3</v>
      </c>
      <c r="EK526">
        <v>41623</v>
      </c>
      <c r="EL526">
        <v>42044.1</v>
      </c>
      <c r="EM526">
        <v>1.97415</v>
      </c>
      <c r="EN526">
        <v>1.89815</v>
      </c>
      <c r="EO526">
        <v>0.0887476</v>
      </c>
      <c r="EP526">
        <v>0</v>
      </c>
      <c r="EQ526">
        <v>26.061</v>
      </c>
      <c r="ER526">
        <v>999.9</v>
      </c>
      <c r="ES526">
        <v>56.3</v>
      </c>
      <c r="ET526">
        <v>30.4</v>
      </c>
      <c r="EU526">
        <v>27.3443</v>
      </c>
      <c r="EV526">
        <v>62.9224</v>
      </c>
      <c r="EW526">
        <v>32.7684</v>
      </c>
      <c r="EX526">
        <v>1</v>
      </c>
      <c r="EY526">
        <v>-0.08272359999999999</v>
      </c>
      <c r="EZ526">
        <v>0.453216</v>
      </c>
      <c r="FA526">
        <v>20.3405</v>
      </c>
      <c r="FB526">
        <v>5.21849</v>
      </c>
      <c r="FC526">
        <v>12.0099</v>
      </c>
      <c r="FD526">
        <v>4.98945</v>
      </c>
      <c r="FE526">
        <v>3.28855</v>
      </c>
      <c r="FF526">
        <v>9999</v>
      </c>
      <c r="FG526">
        <v>9999</v>
      </c>
      <c r="FH526">
        <v>9999</v>
      </c>
      <c r="FI526">
        <v>999.9</v>
      </c>
      <c r="FJ526">
        <v>1.86737</v>
      </c>
      <c r="FK526">
        <v>1.86646</v>
      </c>
      <c r="FL526">
        <v>1.866</v>
      </c>
      <c r="FM526">
        <v>1.86584</v>
      </c>
      <c r="FN526">
        <v>1.86768</v>
      </c>
      <c r="FO526">
        <v>1.87013</v>
      </c>
      <c r="FP526">
        <v>1.86883</v>
      </c>
      <c r="FQ526">
        <v>1.87025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-3.246</v>
      </c>
      <c r="GF526">
        <v>-0.096</v>
      </c>
      <c r="GG526">
        <v>-1.841240210434717</v>
      </c>
      <c r="GH526">
        <v>-0.003310856085068561</v>
      </c>
      <c r="GI526">
        <v>6.863268723063948E-07</v>
      </c>
      <c r="GJ526">
        <v>-1.919107141366201E-10</v>
      </c>
      <c r="GK526">
        <v>-0.1688837207721138</v>
      </c>
      <c r="GL526">
        <v>-0.01731051475613908</v>
      </c>
      <c r="GM526">
        <v>0.001423790055903263</v>
      </c>
      <c r="GN526">
        <v>-2.424810517790065E-05</v>
      </c>
      <c r="GO526">
        <v>3</v>
      </c>
      <c r="GP526">
        <v>2318</v>
      </c>
      <c r="GQ526">
        <v>1</v>
      </c>
      <c r="GR526">
        <v>25</v>
      </c>
      <c r="GS526">
        <v>10198.6</v>
      </c>
      <c r="GT526">
        <v>10198.4</v>
      </c>
      <c r="GU526">
        <v>1.20605</v>
      </c>
      <c r="GV526">
        <v>2.23633</v>
      </c>
      <c r="GW526">
        <v>1.39648</v>
      </c>
      <c r="GX526">
        <v>2.34985</v>
      </c>
      <c r="GY526">
        <v>1.49536</v>
      </c>
      <c r="GZ526">
        <v>2.4646</v>
      </c>
      <c r="HA526">
        <v>35.5218</v>
      </c>
      <c r="HB526">
        <v>24.0787</v>
      </c>
      <c r="HC526">
        <v>18</v>
      </c>
      <c r="HD526">
        <v>529.027</v>
      </c>
      <c r="HE526">
        <v>436.49</v>
      </c>
      <c r="HF526">
        <v>25.337</v>
      </c>
      <c r="HG526">
        <v>26.4176</v>
      </c>
      <c r="HH526">
        <v>30.0009</v>
      </c>
      <c r="HI526">
        <v>26.3934</v>
      </c>
      <c r="HJ526">
        <v>26.3382</v>
      </c>
      <c r="HK526">
        <v>24.1978</v>
      </c>
      <c r="HL526">
        <v>20.9799</v>
      </c>
      <c r="HM526">
        <v>100</v>
      </c>
      <c r="HN526">
        <v>25.3025</v>
      </c>
      <c r="HO526">
        <v>506.971</v>
      </c>
      <c r="HP526">
        <v>23.6562</v>
      </c>
      <c r="HQ526">
        <v>101.048</v>
      </c>
      <c r="HR526">
        <v>100.978</v>
      </c>
    </row>
    <row r="527" spans="1:226">
      <c r="A527">
        <v>511</v>
      </c>
      <c r="B527">
        <v>1679435548.6</v>
      </c>
      <c r="C527">
        <v>13635.5</v>
      </c>
      <c r="D527" t="s">
        <v>1383</v>
      </c>
      <c r="E527" t="s">
        <v>1384</v>
      </c>
      <c r="F527">
        <v>5</v>
      </c>
      <c r="G527" t="s">
        <v>1132</v>
      </c>
      <c r="H527" t="s">
        <v>354</v>
      </c>
      <c r="I527">
        <v>1679435540.814285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505.5854333490488</v>
      </c>
      <c r="AK527">
        <v>485.997896969697</v>
      </c>
      <c r="AL527">
        <v>3.29689635040374</v>
      </c>
      <c r="AM527">
        <v>64.8747271085409</v>
      </c>
      <c r="AN527">
        <f>(AP527 - AO527 + BO527*1E3/(8.314*(BQ527+273.15)) * AR527/BN527 * AQ527) * BN527/(100*BB527) * 1000/(1000 - AP527)</f>
        <v>0</v>
      </c>
      <c r="AO527">
        <v>23.6235619926676</v>
      </c>
      <c r="AP527">
        <v>24.27065714285717</v>
      </c>
      <c r="AQ527">
        <v>-8.389814774794577E-05</v>
      </c>
      <c r="AR527">
        <v>95.18165394641026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2.18</v>
      </c>
      <c r="BC527">
        <v>0.5</v>
      </c>
      <c r="BD527" t="s">
        <v>355</v>
      </c>
      <c r="BE527">
        <v>2</v>
      </c>
      <c r="BF527" t="b">
        <v>1</v>
      </c>
      <c r="BG527">
        <v>1679435540.814285</v>
      </c>
      <c r="BH527">
        <v>451.6231071428571</v>
      </c>
      <c r="BI527">
        <v>476.7403214285714</v>
      </c>
      <c r="BJ527">
        <v>24.27882857142857</v>
      </c>
      <c r="BK527">
        <v>23.625125</v>
      </c>
      <c r="BL527">
        <v>454.8463928571429</v>
      </c>
      <c r="BM527">
        <v>24.3749</v>
      </c>
      <c r="BN527">
        <v>500.0726428571429</v>
      </c>
      <c r="BO527">
        <v>89.75262857142857</v>
      </c>
      <c r="BP527">
        <v>0.1000300107142857</v>
      </c>
      <c r="BQ527">
        <v>27.2146</v>
      </c>
      <c r="BR527">
        <v>27.51091428571429</v>
      </c>
      <c r="BS527">
        <v>999.9000000000002</v>
      </c>
      <c r="BT527">
        <v>0</v>
      </c>
      <c r="BU527">
        <v>0</v>
      </c>
      <c r="BV527">
        <v>10002.96857142857</v>
      </c>
      <c r="BW527">
        <v>0</v>
      </c>
      <c r="BX527">
        <v>14.614</v>
      </c>
      <c r="BY527">
        <v>-25.11707857142857</v>
      </c>
      <c r="BZ527">
        <v>462.8608571428571</v>
      </c>
      <c r="CA527">
        <v>488.2758928571428</v>
      </c>
      <c r="CB527">
        <v>0.6537074642857144</v>
      </c>
      <c r="CC527">
        <v>476.7403214285714</v>
      </c>
      <c r="CD527">
        <v>23.625125</v>
      </c>
      <c r="CE527">
        <v>2.179088928571429</v>
      </c>
      <c r="CF527">
        <v>2.120415357142857</v>
      </c>
      <c r="CG527">
        <v>18.80939642857143</v>
      </c>
      <c r="CH527">
        <v>18.37339642857143</v>
      </c>
      <c r="CI527">
        <v>1999.997857142858</v>
      </c>
      <c r="CJ527">
        <v>0.9800053214285711</v>
      </c>
      <c r="CK527">
        <v>0.01999447857142857</v>
      </c>
      <c r="CL527">
        <v>0</v>
      </c>
      <c r="CM527">
        <v>2.350967857142856</v>
      </c>
      <c r="CN527">
        <v>0</v>
      </c>
      <c r="CO527">
        <v>3587.517142857143</v>
      </c>
      <c r="CP527">
        <v>16749.46785714286</v>
      </c>
      <c r="CQ527">
        <v>37.5</v>
      </c>
      <c r="CR527">
        <v>38.3165</v>
      </c>
      <c r="CS527">
        <v>37.625</v>
      </c>
      <c r="CT527">
        <v>37.375</v>
      </c>
      <c r="CU527">
        <v>36.80757142857143</v>
      </c>
      <c r="CV527">
        <v>1960.007857142857</v>
      </c>
      <c r="CW527">
        <v>39.99</v>
      </c>
      <c r="CX527">
        <v>0</v>
      </c>
      <c r="CY527">
        <v>1679435555.7</v>
      </c>
      <c r="CZ527">
        <v>0</v>
      </c>
      <c r="DA527">
        <v>0</v>
      </c>
      <c r="DB527" t="s">
        <v>356</v>
      </c>
      <c r="DC527">
        <v>1678823626.5</v>
      </c>
      <c r="DD527">
        <v>1678823640.5</v>
      </c>
      <c r="DE527">
        <v>0</v>
      </c>
      <c r="DF527">
        <v>1.239</v>
      </c>
      <c r="DG527">
        <v>0.006</v>
      </c>
      <c r="DH527">
        <v>-2.298</v>
      </c>
      <c r="DI527">
        <v>-0.146</v>
      </c>
      <c r="DJ527">
        <v>420</v>
      </c>
      <c r="DK527">
        <v>21</v>
      </c>
      <c r="DL527">
        <v>0.57</v>
      </c>
      <c r="DM527">
        <v>0.05</v>
      </c>
      <c r="DN527">
        <v>-23.5326475</v>
      </c>
      <c r="DO527">
        <v>-32.08701951219511</v>
      </c>
      <c r="DP527">
        <v>3.25860556342644</v>
      </c>
      <c r="DQ527">
        <v>0</v>
      </c>
      <c r="DR527">
        <v>0.65275915</v>
      </c>
      <c r="DS527">
        <v>0.01315902439024322</v>
      </c>
      <c r="DT527">
        <v>0.002766588987815137</v>
      </c>
      <c r="DU527">
        <v>1</v>
      </c>
      <c r="DV527">
        <v>1</v>
      </c>
      <c r="DW527">
        <v>2</v>
      </c>
      <c r="DX527" t="s">
        <v>357</v>
      </c>
      <c r="DY527">
        <v>2.98345</v>
      </c>
      <c r="DZ527">
        <v>2.7155</v>
      </c>
      <c r="EA527">
        <v>0.103501</v>
      </c>
      <c r="EB527">
        <v>0.106216</v>
      </c>
      <c r="EC527">
        <v>0.107621</v>
      </c>
      <c r="ED527">
        <v>0.103545</v>
      </c>
      <c r="EE527">
        <v>28503</v>
      </c>
      <c r="EF527">
        <v>28516.1</v>
      </c>
      <c r="EG527">
        <v>29548.3</v>
      </c>
      <c r="EH527">
        <v>29505.7</v>
      </c>
      <c r="EI527">
        <v>34926.8</v>
      </c>
      <c r="EJ527">
        <v>35151.6</v>
      </c>
      <c r="EK527">
        <v>41622.6</v>
      </c>
      <c r="EL527">
        <v>42043.9</v>
      </c>
      <c r="EM527">
        <v>1.97438</v>
      </c>
      <c r="EN527">
        <v>1.89848</v>
      </c>
      <c r="EO527">
        <v>0.0877269</v>
      </c>
      <c r="EP527">
        <v>0</v>
      </c>
      <c r="EQ527">
        <v>26.0636</v>
      </c>
      <c r="ER527">
        <v>999.9</v>
      </c>
      <c r="ES527">
        <v>56.3</v>
      </c>
      <c r="ET527">
        <v>30.4</v>
      </c>
      <c r="EU527">
        <v>27.3437</v>
      </c>
      <c r="EV527">
        <v>62.6624</v>
      </c>
      <c r="EW527">
        <v>32.4679</v>
      </c>
      <c r="EX527">
        <v>1</v>
      </c>
      <c r="EY527">
        <v>-0.08254060000000001</v>
      </c>
      <c r="EZ527">
        <v>0.320877</v>
      </c>
      <c r="FA527">
        <v>20.341</v>
      </c>
      <c r="FB527">
        <v>5.21789</v>
      </c>
      <c r="FC527">
        <v>12.0099</v>
      </c>
      <c r="FD527">
        <v>4.9892</v>
      </c>
      <c r="FE527">
        <v>3.2885</v>
      </c>
      <c r="FF527">
        <v>9999</v>
      </c>
      <c r="FG527">
        <v>9999</v>
      </c>
      <c r="FH527">
        <v>9999</v>
      </c>
      <c r="FI527">
        <v>999.9</v>
      </c>
      <c r="FJ527">
        <v>1.86737</v>
      </c>
      <c r="FK527">
        <v>1.86645</v>
      </c>
      <c r="FL527">
        <v>1.866</v>
      </c>
      <c r="FM527">
        <v>1.86584</v>
      </c>
      <c r="FN527">
        <v>1.86768</v>
      </c>
      <c r="FO527">
        <v>1.87013</v>
      </c>
      <c r="FP527">
        <v>1.86882</v>
      </c>
      <c r="FQ527">
        <v>1.87027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-3.291</v>
      </c>
      <c r="GF527">
        <v>-0.09619999999999999</v>
      </c>
      <c r="GG527">
        <v>-1.841240210434717</v>
      </c>
      <c r="GH527">
        <v>-0.003310856085068561</v>
      </c>
      <c r="GI527">
        <v>6.863268723063948E-07</v>
      </c>
      <c r="GJ527">
        <v>-1.919107141366201E-10</v>
      </c>
      <c r="GK527">
        <v>-0.1688837207721138</v>
      </c>
      <c r="GL527">
        <v>-0.01731051475613908</v>
      </c>
      <c r="GM527">
        <v>0.001423790055903263</v>
      </c>
      <c r="GN527">
        <v>-2.424810517790065E-05</v>
      </c>
      <c r="GO527">
        <v>3</v>
      </c>
      <c r="GP527">
        <v>2318</v>
      </c>
      <c r="GQ527">
        <v>1</v>
      </c>
      <c r="GR527">
        <v>25</v>
      </c>
      <c r="GS527">
        <v>10198.7</v>
      </c>
      <c r="GT527">
        <v>10198.5</v>
      </c>
      <c r="GU527">
        <v>1.23657</v>
      </c>
      <c r="GV527">
        <v>2.23267</v>
      </c>
      <c r="GW527">
        <v>1.39648</v>
      </c>
      <c r="GX527">
        <v>2.34985</v>
      </c>
      <c r="GY527">
        <v>1.49536</v>
      </c>
      <c r="GZ527">
        <v>2.48047</v>
      </c>
      <c r="HA527">
        <v>35.5218</v>
      </c>
      <c r="HB527">
        <v>24.0787</v>
      </c>
      <c r="HC527">
        <v>18</v>
      </c>
      <c r="HD527">
        <v>529.1900000000001</v>
      </c>
      <c r="HE527">
        <v>436.698</v>
      </c>
      <c r="HF527">
        <v>25.2908</v>
      </c>
      <c r="HG527">
        <v>26.4188</v>
      </c>
      <c r="HH527">
        <v>30.0005</v>
      </c>
      <c r="HI527">
        <v>26.3949</v>
      </c>
      <c r="HJ527">
        <v>26.3398</v>
      </c>
      <c r="HK527">
        <v>24.873</v>
      </c>
      <c r="HL527">
        <v>20.9799</v>
      </c>
      <c r="HM527">
        <v>100</v>
      </c>
      <c r="HN527">
        <v>25.2958</v>
      </c>
      <c r="HO527">
        <v>527.004</v>
      </c>
      <c r="HP527">
        <v>23.6562</v>
      </c>
      <c r="HQ527">
        <v>101.048</v>
      </c>
      <c r="HR527">
        <v>100.977</v>
      </c>
    </row>
    <row r="528" spans="1:226">
      <c r="A528">
        <v>512</v>
      </c>
      <c r="B528">
        <v>1679435553.6</v>
      </c>
      <c r="C528">
        <v>13640.5</v>
      </c>
      <c r="D528" t="s">
        <v>1385</v>
      </c>
      <c r="E528" t="s">
        <v>1386</v>
      </c>
      <c r="F528">
        <v>5</v>
      </c>
      <c r="G528" t="s">
        <v>1132</v>
      </c>
      <c r="H528" t="s">
        <v>354</v>
      </c>
      <c r="I528">
        <v>1679435546.1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522.829014539039</v>
      </c>
      <c r="AK528">
        <v>502.8618424242424</v>
      </c>
      <c r="AL528">
        <v>3.386317230533538</v>
      </c>
      <c r="AM528">
        <v>64.8747271085409</v>
      </c>
      <c r="AN528">
        <f>(AP528 - AO528 + BO528*1E3/(8.314*(BQ528+273.15)) * AR528/BN528 * AQ528) * BN528/(100*BB528) * 1000/(1000 - AP528)</f>
        <v>0</v>
      </c>
      <c r="AO528">
        <v>23.61973189946547</v>
      </c>
      <c r="AP528">
        <v>24.26757802197803</v>
      </c>
      <c r="AQ528">
        <v>-5.020408038736701E-05</v>
      </c>
      <c r="AR528">
        <v>95.18165394641026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2.18</v>
      </c>
      <c r="BC528">
        <v>0.5</v>
      </c>
      <c r="BD528" t="s">
        <v>355</v>
      </c>
      <c r="BE528">
        <v>2</v>
      </c>
      <c r="BF528" t="b">
        <v>1</v>
      </c>
      <c r="BG528">
        <v>1679435546.1</v>
      </c>
      <c r="BH528">
        <v>467.9316666666667</v>
      </c>
      <c r="BI528">
        <v>494.5110370370371</v>
      </c>
      <c r="BJ528">
        <v>24.27476666666667</v>
      </c>
      <c r="BK528">
        <v>23.62209259259259</v>
      </c>
      <c r="BL528">
        <v>471.2007407407407</v>
      </c>
      <c r="BM528">
        <v>24.37088148148148</v>
      </c>
      <c r="BN528">
        <v>500.0621111111111</v>
      </c>
      <c r="BO528">
        <v>89.75310000000002</v>
      </c>
      <c r="BP528">
        <v>0.1000061962962963</v>
      </c>
      <c r="BQ528">
        <v>27.21145555555556</v>
      </c>
      <c r="BR528">
        <v>27.50736296296296</v>
      </c>
      <c r="BS528">
        <v>999.9000000000001</v>
      </c>
      <c r="BT528">
        <v>0</v>
      </c>
      <c r="BU528">
        <v>0</v>
      </c>
      <c r="BV528">
        <v>10002.40814814815</v>
      </c>
      <c r="BW528">
        <v>0</v>
      </c>
      <c r="BX528">
        <v>14.614</v>
      </c>
      <c r="BY528">
        <v>-26.57922592592593</v>
      </c>
      <c r="BZ528">
        <v>479.5733333333333</v>
      </c>
      <c r="CA528">
        <v>506.4751111111111</v>
      </c>
      <c r="CB528">
        <v>0.6526770370370369</v>
      </c>
      <c r="CC528">
        <v>494.5110370370371</v>
      </c>
      <c r="CD528">
        <v>23.62209259259259</v>
      </c>
      <c r="CE528">
        <v>2.178735925925926</v>
      </c>
      <c r="CF528">
        <v>2.120155185185185</v>
      </c>
      <c r="CG528">
        <v>18.8068</v>
      </c>
      <c r="CH528">
        <v>18.37143333333333</v>
      </c>
      <c r="CI528">
        <v>1999.983333333333</v>
      </c>
      <c r="CJ528">
        <v>0.9800051111111109</v>
      </c>
      <c r="CK528">
        <v>0.01999468888888889</v>
      </c>
      <c r="CL528">
        <v>0</v>
      </c>
      <c r="CM528">
        <v>2.315714814814815</v>
      </c>
      <c r="CN528">
        <v>0</v>
      </c>
      <c r="CO528">
        <v>3589.911481481482</v>
      </c>
      <c r="CP528">
        <v>16749.34074074074</v>
      </c>
      <c r="CQ528">
        <v>37.49533333333333</v>
      </c>
      <c r="CR528">
        <v>38.312</v>
      </c>
      <c r="CS528">
        <v>37.625</v>
      </c>
      <c r="CT528">
        <v>37.375</v>
      </c>
      <c r="CU528">
        <v>36.80740740740741</v>
      </c>
      <c r="CV528">
        <v>1959.993333333333</v>
      </c>
      <c r="CW528">
        <v>39.99</v>
      </c>
      <c r="CX528">
        <v>0</v>
      </c>
      <c r="CY528">
        <v>1679435561.1</v>
      </c>
      <c r="CZ528">
        <v>0</v>
      </c>
      <c r="DA528">
        <v>0</v>
      </c>
      <c r="DB528" t="s">
        <v>356</v>
      </c>
      <c r="DC528">
        <v>1678823626.5</v>
      </c>
      <c r="DD528">
        <v>1678823640.5</v>
      </c>
      <c r="DE528">
        <v>0</v>
      </c>
      <c r="DF528">
        <v>1.239</v>
      </c>
      <c r="DG528">
        <v>0.006</v>
      </c>
      <c r="DH528">
        <v>-2.298</v>
      </c>
      <c r="DI528">
        <v>-0.146</v>
      </c>
      <c r="DJ528">
        <v>420</v>
      </c>
      <c r="DK528">
        <v>21</v>
      </c>
      <c r="DL528">
        <v>0.57</v>
      </c>
      <c r="DM528">
        <v>0.05</v>
      </c>
      <c r="DN528">
        <v>-25.370575</v>
      </c>
      <c r="DO528">
        <v>-18.66306191369607</v>
      </c>
      <c r="DP528">
        <v>1.903433158105375</v>
      </c>
      <c r="DQ528">
        <v>0</v>
      </c>
      <c r="DR528">
        <v>0.6528278999999999</v>
      </c>
      <c r="DS528">
        <v>-0.009789455909945351</v>
      </c>
      <c r="DT528">
        <v>0.002692375919146507</v>
      </c>
      <c r="DU528">
        <v>1</v>
      </c>
      <c r="DV528">
        <v>1</v>
      </c>
      <c r="DW528">
        <v>2</v>
      </c>
      <c r="DX528" t="s">
        <v>357</v>
      </c>
      <c r="DY528">
        <v>2.98358</v>
      </c>
      <c r="DZ528">
        <v>2.71574</v>
      </c>
      <c r="EA528">
        <v>0.106112</v>
      </c>
      <c r="EB528">
        <v>0.108805</v>
      </c>
      <c r="EC528">
        <v>0.10761</v>
      </c>
      <c r="ED528">
        <v>0.103541</v>
      </c>
      <c r="EE528">
        <v>28419.6</v>
      </c>
      <c r="EF528">
        <v>28433.3</v>
      </c>
      <c r="EG528">
        <v>29547.9</v>
      </c>
      <c r="EH528">
        <v>29505.4</v>
      </c>
      <c r="EI528">
        <v>34927</v>
      </c>
      <c r="EJ528">
        <v>35151.4</v>
      </c>
      <c r="EK528">
        <v>41622.3</v>
      </c>
      <c r="EL528">
        <v>42043.4</v>
      </c>
      <c r="EM528">
        <v>1.9745</v>
      </c>
      <c r="EN528">
        <v>1.89825</v>
      </c>
      <c r="EO528">
        <v>0.0877194</v>
      </c>
      <c r="EP528">
        <v>0</v>
      </c>
      <c r="EQ528">
        <v>26.0659</v>
      </c>
      <c r="ER528">
        <v>999.9</v>
      </c>
      <c r="ES528">
        <v>56.3</v>
      </c>
      <c r="ET528">
        <v>30.4</v>
      </c>
      <c r="EU528">
        <v>27.3451</v>
      </c>
      <c r="EV528">
        <v>62.8224</v>
      </c>
      <c r="EW528">
        <v>32.2356</v>
      </c>
      <c r="EX528">
        <v>1</v>
      </c>
      <c r="EY528">
        <v>-0.0828887</v>
      </c>
      <c r="EZ528">
        <v>0.205411</v>
      </c>
      <c r="FA528">
        <v>20.3415</v>
      </c>
      <c r="FB528">
        <v>5.21759</v>
      </c>
      <c r="FC528">
        <v>12.0099</v>
      </c>
      <c r="FD528">
        <v>4.98905</v>
      </c>
      <c r="FE528">
        <v>3.28848</v>
      </c>
      <c r="FF528">
        <v>9999</v>
      </c>
      <c r="FG528">
        <v>9999</v>
      </c>
      <c r="FH528">
        <v>9999</v>
      </c>
      <c r="FI528">
        <v>999.9</v>
      </c>
      <c r="FJ528">
        <v>1.86738</v>
      </c>
      <c r="FK528">
        <v>1.86646</v>
      </c>
      <c r="FL528">
        <v>1.866</v>
      </c>
      <c r="FM528">
        <v>1.86584</v>
      </c>
      <c r="FN528">
        <v>1.86768</v>
      </c>
      <c r="FO528">
        <v>1.87014</v>
      </c>
      <c r="FP528">
        <v>1.86882</v>
      </c>
      <c r="FQ528">
        <v>1.87025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-3.337</v>
      </c>
      <c r="GF528">
        <v>-0.09619999999999999</v>
      </c>
      <c r="GG528">
        <v>-1.841240210434717</v>
      </c>
      <c r="GH528">
        <v>-0.003310856085068561</v>
      </c>
      <c r="GI528">
        <v>6.863268723063948E-07</v>
      </c>
      <c r="GJ528">
        <v>-1.919107141366201E-10</v>
      </c>
      <c r="GK528">
        <v>-0.1688837207721138</v>
      </c>
      <c r="GL528">
        <v>-0.01731051475613908</v>
      </c>
      <c r="GM528">
        <v>0.001423790055903263</v>
      </c>
      <c r="GN528">
        <v>-2.424810517790065E-05</v>
      </c>
      <c r="GO528">
        <v>3</v>
      </c>
      <c r="GP528">
        <v>2318</v>
      </c>
      <c r="GQ528">
        <v>1</v>
      </c>
      <c r="GR528">
        <v>25</v>
      </c>
      <c r="GS528">
        <v>10198.8</v>
      </c>
      <c r="GT528">
        <v>10198.6</v>
      </c>
      <c r="GU528">
        <v>1.27075</v>
      </c>
      <c r="GV528">
        <v>2.22778</v>
      </c>
      <c r="GW528">
        <v>1.39648</v>
      </c>
      <c r="GX528">
        <v>2.34985</v>
      </c>
      <c r="GY528">
        <v>1.49536</v>
      </c>
      <c r="GZ528">
        <v>2.5415</v>
      </c>
      <c r="HA528">
        <v>35.5451</v>
      </c>
      <c r="HB528">
        <v>24.0875</v>
      </c>
      <c r="HC528">
        <v>18</v>
      </c>
      <c r="HD528">
        <v>529.273</v>
      </c>
      <c r="HE528">
        <v>436.563</v>
      </c>
      <c r="HF528">
        <v>25.2784</v>
      </c>
      <c r="HG528">
        <v>26.4199</v>
      </c>
      <c r="HH528">
        <v>30</v>
      </c>
      <c r="HI528">
        <v>26.3949</v>
      </c>
      <c r="HJ528">
        <v>26.3398</v>
      </c>
      <c r="HK528">
        <v>25.4733</v>
      </c>
      <c r="HL528">
        <v>20.9799</v>
      </c>
      <c r="HM528">
        <v>100</v>
      </c>
      <c r="HN528">
        <v>25.3003</v>
      </c>
      <c r="HO528">
        <v>540.359</v>
      </c>
      <c r="HP528">
        <v>23.6562</v>
      </c>
      <c r="HQ528">
        <v>101.047</v>
      </c>
      <c r="HR528">
        <v>100.976</v>
      </c>
    </row>
    <row r="529" spans="1:226">
      <c r="A529">
        <v>513</v>
      </c>
      <c r="B529">
        <v>1679435558.6</v>
      </c>
      <c r="C529">
        <v>13645.5</v>
      </c>
      <c r="D529" t="s">
        <v>1387</v>
      </c>
      <c r="E529" t="s">
        <v>1388</v>
      </c>
      <c r="F529">
        <v>5</v>
      </c>
      <c r="G529" t="s">
        <v>1132</v>
      </c>
      <c r="H529" t="s">
        <v>354</v>
      </c>
      <c r="I529">
        <v>1679435550.814285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540.0750398982943</v>
      </c>
      <c r="AK529">
        <v>519.8354727272728</v>
      </c>
      <c r="AL529">
        <v>3.383940947805582</v>
      </c>
      <c r="AM529">
        <v>64.8747271085409</v>
      </c>
      <c r="AN529">
        <f>(AP529 - AO529 + BO529*1E3/(8.314*(BQ529+273.15)) * AR529/BN529 * AQ529) * BN529/(100*BB529) * 1000/(1000 - AP529)</f>
        <v>0</v>
      </c>
      <c r="AO529">
        <v>23.61898076260957</v>
      </c>
      <c r="AP529">
        <v>24.26970879120881</v>
      </c>
      <c r="AQ529">
        <v>2.239083549335485E-06</v>
      </c>
      <c r="AR529">
        <v>95.18165394641026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2.18</v>
      </c>
      <c r="BC529">
        <v>0.5</v>
      </c>
      <c r="BD529" t="s">
        <v>355</v>
      </c>
      <c r="BE529">
        <v>2</v>
      </c>
      <c r="BF529" t="b">
        <v>1</v>
      </c>
      <c r="BG529">
        <v>1679435550.814285</v>
      </c>
      <c r="BH529">
        <v>483.212</v>
      </c>
      <c r="BI529">
        <v>510.3995714285714</v>
      </c>
      <c r="BJ529">
        <v>24.270975</v>
      </c>
      <c r="BK529">
        <v>23.62011428571429</v>
      </c>
      <c r="BL529">
        <v>486.52375</v>
      </c>
      <c r="BM529">
        <v>24.36712499999999</v>
      </c>
      <c r="BN529">
        <v>500.0679999999999</v>
      </c>
      <c r="BO529">
        <v>89.75211785714286</v>
      </c>
      <c r="BP529">
        <v>0.1000411964285715</v>
      </c>
      <c r="BQ529">
        <v>27.20684642857143</v>
      </c>
      <c r="BR529">
        <v>27.49658571428571</v>
      </c>
      <c r="BS529">
        <v>999.9000000000002</v>
      </c>
      <c r="BT529">
        <v>0</v>
      </c>
      <c r="BU529">
        <v>0</v>
      </c>
      <c r="BV529">
        <v>9996.047142857144</v>
      </c>
      <c r="BW529">
        <v>0</v>
      </c>
      <c r="BX529">
        <v>14.614</v>
      </c>
      <c r="BY529">
        <v>-27.18746071428571</v>
      </c>
      <c r="BZ529">
        <v>495.2318928571429</v>
      </c>
      <c r="CA529">
        <v>522.7470357142857</v>
      </c>
      <c r="CB529">
        <v>0.6508655357142856</v>
      </c>
      <c r="CC529">
        <v>510.3995714285714</v>
      </c>
      <c r="CD529">
        <v>23.62011428571429</v>
      </c>
      <c r="CE529">
        <v>2.1783725</v>
      </c>
      <c r="CF529">
        <v>2.119955357142857</v>
      </c>
      <c r="CG529">
        <v>18.80413571428571</v>
      </c>
      <c r="CH529">
        <v>18.36992142857142</v>
      </c>
      <c r="CI529">
        <v>2000.007142857143</v>
      </c>
      <c r="CJ529">
        <v>0.980005214285714</v>
      </c>
      <c r="CK529">
        <v>0.01999458571428571</v>
      </c>
      <c r="CL529">
        <v>0</v>
      </c>
      <c r="CM529">
        <v>2.257760714285714</v>
      </c>
      <c r="CN529">
        <v>0</v>
      </c>
      <c r="CO529">
        <v>3593.044642857142</v>
      </c>
      <c r="CP529">
        <v>16749.54285714286</v>
      </c>
      <c r="CQ529">
        <v>37.47975</v>
      </c>
      <c r="CR529">
        <v>38.312</v>
      </c>
      <c r="CS529">
        <v>37.625</v>
      </c>
      <c r="CT529">
        <v>37.375</v>
      </c>
      <c r="CU529">
        <v>36.78985714285714</v>
      </c>
      <c r="CV529">
        <v>1960.017142857143</v>
      </c>
      <c r="CW529">
        <v>39.99</v>
      </c>
      <c r="CX529">
        <v>0</v>
      </c>
      <c r="CY529">
        <v>1679435565.9</v>
      </c>
      <c r="CZ529">
        <v>0</v>
      </c>
      <c r="DA529">
        <v>0</v>
      </c>
      <c r="DB529" t="s">
        <v>356</v>
      </c>
      <c r="DC529">
        <v>1678823626.5</v>
      </c>
      <c r="DD529">
        <v>1678823640.5</v>
      </c>
      <c r="DE529">
        <v>0</v>
      </c>
      <c r="DF529">
        <v>1.239</v>
      </c>
      <c r="DG529">
        <v>0.006</v>
      </c>
      <c r="DH529">
        <v>-2.298</v>
      </c>
      <c r="DI529">
        <v>-0.146</v>
      </c>
      <c r="DJ529">
        <v>420</v>
      </c>
      <c r="DK529">
        <v>21</v>
      </c>
      <c r="DL529">
        <v>0.57</v>
      </c>
      <c r="DM529">
        <v>0.05</v>
      </c>
      <c r="DN529">
        <v>-26.78808</v>
      </c>
      <c r="DO529">
        <v>-7.992135084427733</v>
      </c>
      <c r="DP529">
        <v>0.817839917771198</v>
      </c>
      <c r="DQ529">
        <v>0</v>
      </c>
      <c r="DR529">
        <v>0.6521618</v>
      </c>
      <c r="DS529">
        <v>-0.02376236397748716</v>
      </c>
      <c r="DT529">
        <v>0.003014892760945239</v>
      </c>
      <c r="DU529">
        <v>1</v>
      </c>
      <c r="DV529">
        <v>1</v>
      </c>
      <c r="DW529">
        <v>2</v>
      </c>
      <c r="DX529" t="s">
        <v>357</v>
      </c>
      <c r="DY529">
        <v>2.9831</v>
      </c>
      <c r="DZ529">
        <v>2.71563</v>
      </c>
      <c r="EA529">
        <v>0.108685</v>
      </c>
      <c r="EB529">
        <v>0.111311</v>
      </c>
      <c r="EC529">
        <v>0.107611</v>
      </c>
      <c r="ED529">
        <v>0.103529</v>
      </c>
      <c r="EE529">
        <v>28337.3</v>
      </c>
      <c r="EF529">
        <v>28353.4</v>
      </c>
      <c r="EG529">
        <v>29547.3</v>
      </c>
      <c r="EH529">
        <v>29505.5</v>
      </c>
      <c r="EI529">
        <v>34926.6</v>
      </c>
      <c r="EJ529">
        <v>35151.9</v>
      </c>
      <c r="EK529">
        <v>41621.7</v>
      </c>
      <c r="EL529">
        <v>42043.4</v>
      </c>
      <c r="EM529">
        <v>1.9739</v>
      </c>
      <c r="EN529">
        <v>1.89842</v>
      </c>
      <c r="EO529">
        <v>0.0864789</v>
      </c>
      <c r="EP529">
        <v>0</v>
      </c>
      <c r="EQ529">
        <v>26.0675</v>
      </c>
      <c r="ER529">
        <v>999.9</v>
      </c>
      <c r="ES529">
        <v>56.3</v>
      </c>
      <c r="ET529">
        <v>30.4</v>
      </c>
      <c r="EU529">
        <v>27.3447</v>
      </c>
      <c r="EV529">
        <v>62.8624</v>
      </c>
      <c r="EW529">
        <v>32.6723</v>
      </c>
      <c r="EX529">
        <v>1</v>
      </c>
      <c r="EY529">
        <v>-0.0833791</v>
      </c>
      <c r="EZ529">
        <v>0.142486</v>
      </c>
      <c r="FA529">
        <v>20.3416</v>
      </c>
      <c r="FB529">
        <v>5.21849</v>
      </c>
      <c r="FC529">
        <v>12.0099</v>
      </c>
      <c r="FD529">
        <v>4.9893</v>
      </c>
      <c r="FE529">
        <v>3.28848</v>
      </c>
      <c r="FF529">
        <v>9999</v>
      </c>
      <c r="FG529">
        <v>9999</v>
      </c>
      <c r="FH529">
        <v>9999</v>
      </c>
      <c r="FI529">
        <v>999.9</v>
      </c>
      <c r="FJ529">
        <v>1.86737</v>
      </c>
      <c r="FK529">
        <v>1.86646</v>
      </c>
      <c r="FL529">
        <v>1.866</v>
      </c>
      <c r="FM529">
        <v>1.86584</v>
      </c>
      <c r="FN529">
        <v>1.86768</v>
      </c>
      <c r="FO529">
        <v>1.87014</v>
      </c>
      <c r="FP529">
        <v>1.86878</v>
      </c>
      <c r="FQ529">
        <v>1.87026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-3.383</v>
      </c>
      <c r="GF529">
        <v>-0.09619999999999999</v>
      </c>
      <c r="GG529">
        <v>-1.841240210434717</v>
      </c>
      <c r="GH529">
        <v>-0.003310856085068561</v>
      </c>
      <c r="GI529">
        <v>6.863268723063948E-07</v>
      </c>
      <c r="GJ529">
        <v>-1.919107141366201E-10</v>
      </c>
      <c r="GK529">
        <v>-0.1688837207721138</v>
      </c>
      <c r="GL529">
        <v>-0.01731051475613908</v>
      </c>
      <c r="GM529">
        <v>0.001423790055903263</v>
      </c>
      <c r="GN529">
        <v>-2.424810517790065E-05</v>
      </c>
      <c r="GO529">
        <v>3</v>
      </c>
      <c r="GP529">
        <v>2318</v>
      </c>
      <c r="GQ529">
        <v>1</v>
      </c>
      <c r="GR529">
        <v>25</v>
      </c>
      <c r="GS529">
        <v>10198.9</v>
      </c>
      <c r="GT529">
        <v>10198.6</v>
      </c>
      <c r="GU529">
        <v>1.30005</v>
      </c>
      <c r="GV529">
        <v>2.22778</v>
      </c>
      <c r="GW529">
        <v>1.39648</v>
      </c>
      <c r="GX529">
        <v>2.34863</v>
      </c>
      <c r="GY529">
        <v>1.49536</v>
      </c>
      <c r="GZ529">
        <v>2.51343</v>
      </c>
      <c r="HA529">
        <v>35.5218</v>
      </c>
      <c r="HB529">
        <v>24.0875</v>
      </c>
      <c r="HC529">
        <v>18</v>
      </c>
      <c r="HD529">
        <v>528.895</v>
      </c>
      <c r="HE529">
        <v>436.685</v>
      </c>
      <c r="HF529">
        <v>25.2868</v>
      </c>
      <c r="HG529">
        <v>26.4199</v>
      </c>
      <c r="HH529">
        <v>29.9999</v>
      </c>
      <c r="HI529">
        <v>26.3971</v>
      </c>
      <c r="HJ529">
        <v>26.342</v>
      </c>
      <c r="HK529">
        <v>26.1405</v>
      </c>
      <c r="HL529">
        <v>20.9799</v>
      </c>
      <c r="HM529">
        <v>100</v>
      </c>
      <c r="HN529">
        <v>25.3057</v>
      </c>
      <c r="HO529">
        <v>560.394</v>
      </c>
      <c r="HP529">
        <v>23.6562</v>
      </c>
      <c r="HQ529">
        <v>101.045</v>
      </c>
      <c r="HR529">
        <v>100.976</v>
      </c>
    </row>
    <row r="530" spans="1:226">
      <c r="A530">
        <v>514</v>
      </c>
      <c r="B530">
        <v>1679435563.6</v>
      </c>
      <c r="C530">
        <v>13650.5</v>
      </c>
      <c r="D530" t="s">
        <v>1389</v>
      </c>
      <c r="E530" t="s">
        <v>1390</v>
      </c>
      <c r="F530">
        <v>5</v>
      </c>
      <c r="G530" t="s">
        <v>1132</v>
      </c>
      <c r="H530" t="s">
        <v>354</v>
      </c>
      <c r="I530">
        <v>1679435556.1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557.1479047560363</v>
      </c>
      <c r="AK530">
        <v>536.7796060606061</v>
      </c>
      <c r="AL530">
        <v>3.386592061008114</v>
      </c>
      <c r="AM530">
        <v>64.8747271085409</v>
      </c>
      <c r="AN530">
        <f>(AP530 - AO530 + BO530*1E3/(8.314*(BQ530+273.15)) * AR530/BN530 * AQ530) * BN530/(100*BB530) * 1000/(1000 - AP530)</f>
        <v>0</v>
      </c>
      <c r="AO530">
        <v>23.61620203545062</v>
      </c>
      <c r="AP530">
        <v>24.27208131868132</v>
      </c>
      <c r="AQ530">
        <v>1.780821938388531E-06</v>
      </c>
      <c r="AR530">
        <v>95.18165394641026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2.18</v>
      </c>
      <c r="BC530">
        <v>0.5</v>
      </c>
      <c r="BD530" t="s">
        <v>355</v>
      </c>
      <c r="BE530">
        <v>2</v>
      </c>
      <c r="BF530" t="b">
        <v>1</v>
      </c>
      <c r="BG530">
        <v>1679435556.1</v>
      </c>
      <c r="BH530">
        <v>500.6006666666667</v>
      </c>
      <c r="BI530">
        <v>528.1561481481482</v>
      </c>
      <c r="BJ530">
        <v>24.26927777777777</v>
      </c>
      <c r="BK530">
        <v>23.61757037037037</v>
      </c>
      <c r="BL530">
        <v>503.9606666666666</v>
      </c>
      <c r="BM530">
        <v>24.36544814814815</v>
      </c>
      <c r="BN530">
        <v>500.0622962962963</v>
      </c>
      <c r="BO530">
        <v>89.75153333333334</v>
      </c>
      <c r="BP530">
        <v>0.1000278740740741</v>
      </c>
      <c r="BQ530">
        <v>27.20216666666667</v>
      </c>
      <c r="BR530">
        <v>27.49265185185185</v>
      </c>
      <c r="BS530">
        <v>999.9000000000001</v>
      </c>
      <c r="BT530">
        <v>0</v>
      </c>
      <c r="BU530">
        <v>0</v>
      </c>
      <c r="BV530">
        <v>9990.37037037037</v>
      </c>
      <c r="BW530">
        <v>0</v>
      </c>
      <c r="BX530">
        <v>14.614</v>
      </c>
      <c r="BY530">
        <v>-27.55543333333334</v>
      </c>
      <c r="BZ530">
        <v>513.0521481481481</v>
      </c>
      <c r="CA530">
        <v>540.9317407407407</v>
      </c>
      <c r="CB530">
        <v>0.6517113333333333</v>
      </c>
      <c r="CC530">
        <v>528.1561481481482</v>
      </c>
      <c r="CD530">
        <v>23.61757037037037</v>
      </c>
      <c r="CE530">
        <v>2.178205925925926</v>
      </c>
      <c r="CF530">
        <v>2.119713333333333</v>
      </c>
      <c r="CG530">
        <v>18.80291111111111</v>
      </c>
      <c r="CH530">
        <v>18.3680962962963</v>
      </c>
      <c r="CI530">
        <v>2000.002592592593</v>
      </c>
      <c r="CJ530">
        <v>0.9800051111111109</v>
      </c>
      <c r="CK530">
        <v>0.01999468888888889</v>
      </c>
      <c r="CL530">
        <v>0</v>
      </c>
      <c r="CM530">
        <v>2.294992592592592</v>
      </c>
      <c r="CN530">
        <v>0</v>
      </c>
      <c r="CO530">
        <v>3597.056666666668</v>
      </c>
      <c r="CP530">
        <v>16749.51851851852</v>
      </c>
      <c r="CQ530">
        <v>37.458</v>
      </c>
      <c r="CR530">
        <v>38.312</v>
      </c>
      <c r="CS530">
        <v>37.62033333333333</v>
      </c>
      <c r="CT530">
        <v>37.375</v>
      </c>
      <c r="CU530">
        <v>36.77296296296296</v>
      </c>
      <c r="CV530">
        <v>1960.012592592592</v>
      </c>
      <c r="CW530">
        <v>39.99</v>
      </c>
      <c r="CX530">
        <v>0</v>
      </c>
      <c r="CY530">
        <v>1679435570.7</v>
      </c>
      <c r="CZ530">
        <v>0</v>
      </c>
      <c r="DA530">
        <v>0</v>
      </c>
      <c r="DB530" t="s">
        <v>356</v>
      </c>
      <c r="DC530">
        <v>1678823626.5</v>
      </c>
      <c r="DD530">
        <v>1678823640.5</v>
      </c>
      <c r="DE530">
        <v>0</v>
      </c>
      <c r="DF530">
        <v>1.239</v>
      </c>
      <c r="DG530">
        <v>0.006</v>
      </c>
      <c r="DH530">
        <v>-2.298</v>
      </c>
      <c r="DI530">
        <v>-0.146</v>
      </c>
      <c r="DJ530">
        <v>420</v>
      </c>
      <c r="DK530">
        <v>21</v>
      </c>
      <c r="DL530">
        <v>0.57</v>
      </c>
      <c r="DM530">
        <v>0.05</v>
      </c>
      <c r="DN530">
        <v>-27.2506</v>
      </c>
      <c r="DO530">
        <v>-4.522000750468965</v>
      </c>
      <c r="DP530">
        <v>0.4591097602970339</v>
      </c>
      <c r="DQ530">
        <v>0</v>
      </c>
      <c r="DR530">
        <v>0.6517324499999999</v>
      </c>
      <c r="DS530">
        <v>0.001330131332083295</v>
      </c>
      <c r="DT530">
        <v>0.00252446184314598</v>
      </c>
      <c r="DU530">
        <v>1</v>
      </c>
      <c r="DV530">
        <v>1</v>
      </c>
      <c r="DW530">
        <v>2</v>
      </c>
      <c r="DX530" t="s">
        <v>357</v>
      </c>
      <c r="DY530">
        <v>2.98315</v>
      </c>
      <c r="DZ530">
        <v>2.71532</v>
      </c>
      <c r="EA530">
        <v>0.111229</v>
      </c>
      <c r="EB530">
        <v>0.113809</v>
      </c>
      <c r="EC530">
        <v>0.107622</v>
      </c>
      <c r="ED530">
        <v>0.103528</v>
      </c>
      <c r="EE530">
        <v>28257.5</v>
      </c>
      <c r="EF530">
        <v>28273.9</v>
      </c>
      <c r="EG530">
        <v>29548.5</v>
      </c>
      <c r="EH530">
        <v>29505.6</v>
      </c>
      <c r="EI530">
        <v>34927.5</v>
      </c>
      <c r="EJ530">
        <v>35152.5</v>
      </c>
      <c r="EK530">
        <v>41623.4</v>
      </c>
      <c r="EL530">
        <v>42044</v>
      </c>
      <c r="EM530">
        <v>1.97423</v>
      </c>
      <c r="EN530">
        <v>1.89842</v>
      </c>
      <c r="EO530">
        <v>0.0870228</v>
      </c>
      <c r="EP530">
        <v>0</v>
      </c>
      <c r="EQ530">
        <v>26.0681</v>
      </c>
      <c r="ER530">
        <v>999.9</v>
      </c>
      <c r="ES530">
        <v>56.2</v>
      </c>
      <c r="ET530">
        <v>30.4</v>
      </c>
      <c r="EU530">
        <v>27.2961</v>
      </c>
      <c r="EV530">
        <v>62.7524</v>
      </c>
      <c r="EW530">
        <v>32.5801</v>
      </c>
      <c r="EX530">
        <v>1</v>
      </c>
      <c r="EY530">
        <v>-0.0835417</v>
      </c>
      <c r="EZ530">
        <v>0.112059</v>
      </c>
      <c r="FA530">
        <v>20.3417</v>
      </c>
      <c r="FB530">
        <v>5.21789</v>
      </c>
      <c r="FC530">
        <v>12.0099</v>
      </c>
      <c r="FD530">
        <v>4.98915</v>
      </c>
      <c r="FE530">
        <v>3.28842</v>
      </c>
      <c r="FF530">
        <v>9999</v>
      </c>
      <c r="FG530">
        <v>9999</v>
      </c>
      <c r="FH530">
        <v>9999</v>
      </c>
      <c r="FI530">
        <v>999.9</v>
      </c>
      <c r="FJ530">
        <v>1.86737</v>
      </c>
      <c r="FK530">
        <v>1.86646</v>
      </c>
      <c r="FL530">
        <v>1.866</v>
      </c>
      <c r="FM530">
        <v>1.86584</v>
      </c>
      <c r="FN530">
        <v>1.86768</v>
      </c>
      <c r="FO530">
        <v>1.87014</v>
      </c>
      <c r="FP530">
        <v>1.86881</v>
      </c>
      <c r="FQ530">
        <v>1.87027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-3.428</v>
      </c>
      <c r="GF530">
        <v>-0.0961</v>
      </c>
      <c r="GG530">
        <v>-1.841240210434717</v>
      </c>
      <c r="GH530">
        <v>-0.003310856085068561</v>
      </c>
      <c r="GI530">
        <v>6.863268723063948E-07</v>
      </c>
      <c r="GJ530">
        <v>-1.919107141366201E-10</v>
      </c>
      <c r="GK530">
        <v>-0.1688837207721138</v>
      </c>
      <c r="GL530">
        <v>-0.01731051475613908</v>
      </c>
      <c r="GM530">
        <v>0.001423790055903263</v>
      </c>
      <c r="GN530">
        <v>-2.424810517790065E-05</v>
      </c>
      <c r="GO530">
        <v>3</v>
      </c>
      <c r="GP530">
        <v>2318</v>
      </c>
      <c r="GQ530">
        <v>1</v>
      </c>
      <c r="GR530">
        <v>25</v>
      </c>
      <c r="GS530">
        <v>10199</v>
      </c>
      <c r="GT530">
        <v>10198.7</v>
      </c>
      <c r="GU530">
        <v>1.33423</v>
      </c>
      <c r="GV530">
        <v>2.23022</v>
      </c>
      <c r="GW530">
        <v>1.39771</v>
      </c>
      <c r="GX530">
        <v>2.35107</v>
      </c>
      <c r="GY530">
        <v>1.49536</v>
      </c>
      <c r="GZ530">
        <v>2.53052</v>
      </c>
      <c r="HA530">
        <v>35.5451</v>
      </c>
      <c r="HB530">
        <v>24.0787</v>
      </c>
      <c r="HC530">
        <v>18</v>
      </c>
      <c r="HD530">
        <v>529.111</v>
      </c>
      <c r="HE530">
        <v>436.685</v>
      </c>
      <c r="HF530">
        <v>25.2994</v>
      </c>
      <c r="HG530">
        <v>26.4212</v>
      </c>
      <c r="HH530">
        <v>29.9999</v>
      </c>
      <c r="HI530">
        <v>26.3971</v>
      </c>
      <c r="HJ530">
        <v>26.342</v>
      </c>
      <c r="HK530">
        <v>26.7371</v>
      </c>
      <c r="HL530">
        <v>20.9799</v>
      </c>
      <c r="HM530">
        <v>100</v>
      </c>
      <c r="HN530">
        <v>25.3141</v>
      </c>
      <c r="HO530">
        <v>573.751</v>
      </c>
      <c r="HP530">
        <v>23.6562</v>
      </c>
      <c r="HQ530">
        <v>101.049</v>
      </c>
      <c r="HR530">
        <v>100.978</v>
      </c>
    </row>
    <row r="531" spans="1:226">
      <c r="A531">
        <v>515</v>
      </c>
      <c r="B531">
        <v>1679435568.6</v>
      </c>
      <c r="C531">
        <v>13655.5</v>
      </c>
      <c r="D531" t="s">
        <v>1391</v>
      </c>
      <c r="E531" t="s">
        <v>1392</v>
      </c>
      <c r="F531">
        <v>5</v>
      </c>
      <c r="G531" t="s">
        <v>1132</v>
      </c>
      <c r="H531" t="s">
        <v>354</v>
      </c>
      <c r="I531">
        <v>1679435560.814285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574.503279351075</v>
      </c>
      <c r="AK531">
        <v>553.8984545454545</v>
      </c>
      <c r="AL531">
        <v>3.42806002806302</v>
      </c>
      <c r="AM531">
        <v>64.8747271085409</v>
      </c>
      <c r="AN531">
        <f>(AP531 - AO531 + BO531*1E3/(8.314*(BQ531+273.15)) * AR531/BN531 * AQ531) * BN531/(100*BB531) * 1000/(1000 - AP531)</f>
        <v>0</v>
      </c>
      <c r="AO531">
        <v>23.61566136376281</v>
      </c>
      <c r="AP531">
        <v>24.27003186813188</v>
      </c>
      <c r="AQ531">
        <v>-1.097769248916859E-05</v>
      </c>
      <c r="AR531">
        <v>95.18165394641026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2.18</v>
      </c>
      <c r="BC531">
        <v>0.5</v>
      </c>
      <c r="BD531" t="s">
        <v>355</v>
      </c>
      <c r="BE531">
        <v>2</v>
      </c>
      <c r="BF531" t="b">
        <v>1</v>
      </c>
      <c r="BG531">
        <v>1679435560.814285</v>
      </c>
      <c r="BH531">
        <v>516.227</v>
      </c>
      <c r="BI531">
        <v>544.0088928571428</v>
      </c>
      <c r="BJ531">
        <v>24.26981428571429</v>
      </c>
      <c r="BK531">
        <v>23.61622857142857</v>
      </c>
      <c r="BL531">
        <v>519.6300714285715</v>
      </c>
      <c r="BM531">
        <v>24.36596428571429</v>
      </c>
      <c r="BN531">
        <v>500.0730357142857</v>
      </c>
      <c r="BO531">
        <v>89.75122500000001</v>
      </c>
      <c r="BP531">
        <v>0.09999959999999999</v>
      </c>
      <c r="BQ531">
        <v>27.20026071428572</v>
      </c>
      <c r="BR531">
        <v>27.48896785714286</v>
      </c>
      <c r="BS531">
        <v>999.9000000000002</v>
      </c>
      <c r="BT531">
        <v>0</v>
      </c>
      <c r="BU531">
        <v>0</v>
      </c>
      <c r="BV531">
        <v>9992.163571428571</v>
      </c>
      <c r="BW531">
        <v>0</v>
      </c>
      <c r="BX531">
        <v>14.614</v>
      </c>
      <c r="BY531">
        <v>-27.78196428571429</v>
      </c>
      <c r="BZ531">
        <v>529.0672500000001</v>
      </c>
      <c r="CA531">
        <v>557.1671428571428</v>
      </c>
      <c r="CB531">
        <v>0.6535923214285715</v>
      </c>
      <c r="CC531">
        <v>544.0088928571428</v>
      </c>
      <c r="CD531">
        <v>23.61622857142857</v>
      </c>
      <c r="CE531">
        <v>2.178246071428572</v>
      </c>
      <c r="CF531">
        <v>2.119584285714286</v>
      </c>
      <c r="CG531">
        <v>18.80320714285714</v>
      </c>
      <c r="CH531">
        <v>18.36713214285714</v>
      </c>
      <c r="CI531">
        <v>2000.007142857143</v>
      </c>
      <c r="CJ531">
        <v>0.9800051071428568</v>
      </c>
      <c r="CK531">
        <v>0.01999469285714285</v>
      </c>
      <c r="CL531">
        <v>0</v>
      </c>
      <c r="CM531">
        <v>2.330275</v>
      </c>
      <c r="CN531">
        <v>0</v>
      </c>
      <c r="CO531">
        <v>3600.865714285715</v>
      </c>
      <c r="CP531">
        <v>16749.55357142857</v>
      </c>
      <c r="CQ531">
        <v>37.44375</v>
      </c>
      <c r="CR531">
        <v>38.312</v>
      </c>
      <c r="CS531">
        <v>37.60925</v>
      </c>
      <c r="CT531">
        <v>37.36375</v>
      </c>
      <c r="CU531">
        <v>36.75442857142857</v>
      </c>
      <c r="CV531">
        <v>1960.017142857143</v>
      </c>
      <c r="CW531">
        <v>39.99</v>
      </c>
      <c r="CX531">
        <v>0</v>
      </c>
      <c r="CY531">
        <v>1679435576.1</v>
      </c>
      <c r="CZ531">
        <v>0</v>
      </c>
      <c r="DA531">
        <v>0</v>
      </c>
      <c r="DB531" t="s">
        <v>356</v>
      </c>
      <c r="DC531">
        <v>1678823626.5</v>
      </c>
      <c r="DD531">
        <v>1678823640.5</v>
      </c>
      <c r="DE531">
        <v>0</v>
      </c>
      <c r="DF531">
        <v>1.239</v>
      </c>
      <c r="DG531">
        <v>0.006</v>
      </c>
      <c r="DH531">
        <v>-2.298</v>
      </c>
      <c r="DI531">
        <v>-0.146</v>
      </c>
      <c r="DJ531">
        <v>420</v>
      </c>
      <c r="DK531">
        <v>21</v>
      </c>
      <c r="DL531">
        <v>0.57</v>
      </c>
      <c r="DM531">
        <v>0.05</v>
      </c>
      <c r="DN531">
        <v>-27.6637225</v>
      </c>
      <c r="DO531">
        <v>-2.861753470919324</v>
      </c>
      <c r="DP531">
        <v>0.280610851079836</v>
      </c>
      <c r="DQ531">
        <v>0</v>
      </c>
      <c r="DR531">
        <v>0.6526057749999999</v>
      </c>
      <c r="DS531">
        <v>0.02756774859286757</v>
      </c>
      <c r="DT531">
        <v>0.002931363526479618</v>
      </c>
      <c r="DU531">
        <v>1</v>
      </c>
      <c r="DV531">
        <v>1</v>
      </c>
      <c r="DW531">
        <v>2</v>
      </c>
      <c r="DX531" t="s">
        <v>357</v>
      </c>
      <c r="DY531">
        <v>2.98331</v>
      </c>
      <c r="DZ531">
        <v>2.71547</v>
      </c>
      <c r="EA531">
        <v>0.113751</v>
      </c>
      <c r="EB531">
        <v>0.116258</v>
      </c>
      <c r="EC531">
        <v>0.107619</v>
      </c>
      <c r="ED531">
        <v>0.103523</v>
      </c>
      <c r="EE531">
        <v>28177.1</v>
      </c>
      <c r="EF531">
        <v>28195.7</v>
      </c>
      <c r="EG531">
        <v>29548.2</v>
      </c>
      <c r="EH531">
        <v>29505.6</v>
      </c>
      <c r="EI531">
        <v>34927.2</v>
      </c>
      <c r="EJ531">
        <v>35152.8</v>
      </c>
      <c r="EK531">
        <v>41622.8</v>
      </c>
      <c r="EL531">
        <v>42044</v>
      </c>
      <c r="EM531">
        <v>1.97425</v>
      </c>
      <c r="EN531">
        <v>1.89858</v>
      </c>
      <c r="EO531">
        <v>0.0862367</v>
      </c>
      <c r="EP531">
        <v>0</v>
      </c>
      <c r="EQ531">
        <v>26.0681</v>
      </c>
      <c r="ER531">
        <v>999.9</v>
      </c>
      <c r="ES531">
        <v>56.2</v>
      </c>
      <c r="ET531">
        <v>30.4</v>
      </c>
      <c r="EU531">
        <v>27.297</v>
      </c>
      <c r="EV531">
        <v>62.7924</v>
      </c>
      <c r="EW531">
        <v>32.504</v>
      </c>
      <c r="EX531">
        <v>1</v>
      </c>
      <c r="EY531">
        <v>-0.0835747</v>
      </c>
      <c r="EZ531">
        <v>0.09514980000000001</v>
      </c>
      <c r="FA531">
        <v>20.3417</v>
      </c>
      <c r="FB531">
        <v>5.21849</v>
      </c>
      <c r="FC531">
        <v>12.0099</v>
      </c>
      <c r="FD531">
        <v>4.9896</v>
      </c>
      <c r="FE531">
        <v>3.28865</v>
      </c>
      <c r="FF531">
        <v>9999</v>
      </c>
      <c r="FG531">
        <v>9999</v>
      </c>
      <c r="FH531">
        <v>9999</v>
      </c>
      <c r="FI531">
        <v>999.9</v>
      </c>
      <c r="FJ531">
        <v>1.86737</v>
      </c>
      <c r="FK531">
        <v>1.86646</v>
      </c>
      <c r="FL531">
        <v>1.86599</v>
      </c>
      <c r="FM531">
        <v>1.86584</v>
      </c>
      <c r="FN531">
        <v>1.86768</v>
      </c>
      <c r="FO531">
        <v>1.87014</v>
      </c>
      <c r="FP531">
        <v>1.86881</v>
      </c>
      <c r="FQ531">
        <v>1.87025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-3.475</v>
      </c>
      <c r="GF531">
        <v>-0.0961</v>
      </c>
      <c r="GG531">
        <v>-1.841240210434717</v>
      </c>
      <c r="GH531">
        <v>-0.003310856085068561</v>
      </c>
      <c r="GI531">
        <v>6.863268723063948E-07</v>
      </c>
      <c r="GJ531">
        <v>-1.919107141366201E-10</v>
      </c>
      <c r="GK531">
        <v>-0.1688837207721138</v>
      </c>
      <c r="GL531">
        <v>-0.01731051475613908</v>
      </c>
      <c r="GM531">
        <v>0.001423790055903263</v>
      </c>
      <c r="GN531">
        <v>-2.424810517790065E-05</v>
      </c>
      <c r="GO531">
        <v>3</v>
      </c>
      <c r="GP531">
        <v>2318</v>
      </c>
      <c r="GQ531">
        <v>1</v>
      </c>
      <c r="GR531">
        <v>25</v>
      </c>
      <c r="GS531">
        <v>10199</v>
      </c>
      <c r="GT531">
        <v>10198.8</v>
      </c>
      <c r="GU531">
        <v>1.3623</v>
      </c>
      <c r="GV531">
        <v>2.23145</v>
      </c>
      <c r="GW531">
        <v>1.39648</v>
      </c>
      <c r="GX531">
        <v>2.35107</v>
      </c>
      <c r="GY531">
        <v>1.49536</v>
      </c>
      <c r="GZ531">
        <v>2.41577</v>
      </c>
      <c r="HA531">
        <v>35.5218</v>
      </c>
      <c r="HB531">
        <v>24.0787</v>
      </c>
      <c r="HC531">
        <v>18</v>
      </c>
      <c r="HD531">
        <v>529.1369999999999</v>
      </c>
      <c r="HE531">
        <v>436.791</v>
      </c>
      <c r="HF531">
        <v>25.3117</v>
      </c>
      <c r="HG531">
        <v>26.4221</v>
      </c>
      <c r="HH531">
        <v>29.9999</v>
      </c>
      <c r="HI531">
        <v>26.3982</v>
      </c>
      <c r="HJ531">
        <v>26.3441</v>
      </c>
      <c r="HK531">
        <v>27.3933</v>
      </c>
      <c r="HL531">
        <v>20.9799</v>
      </c>
      <c r="HM531">
        <v>100</v>
      </c>
      <c r="HN531">
        <v>25.3211</v>
      </c>
      <c r="HO531">
        <v>593.8150000000001</v>
      </c>
      <c r="HP531">
        <v>23.6562</v>
      </c>
      <c r="HQ531">
        <v>101.048</v>
      </c>
      <c r="HR531">
        <v>100.977</v>
      </c>
    </row>
    <row r="532" spans="1:226">
      <c r="A532">
        <v>516</v>
      </c>
      <c r="B532">
        <v>1679435573.6</v>
      </c>
      <c r="C532">
        <v>13660.5</v>
      </c>
      <c r="D532" t="s">
        <v>1393</v>
      </c>
      <c r="E532" t="s">
        <v>1394</v>
      </c>
      <c r="F532">
        <v>5</v>
      </c>
      <c r="G532" t="s">
        <v>1132</v>
      </c>
      <c r="H532" t="s">
        <v>354</v>
      </c>
      <c r="I532">
        <v>1679435566.1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591.5865627683097</v>
      </c>
      <c r="AK532">
        <v>570.9687515151513</v>
      </c>
      <c r="AL532">
        <v>3.404755520781053</v>
      </c>
      <c r="AM532">
        <v>64.8747271085409</v>
      </c>
      <c r="AN532">
        <f>(AP532 - AO532 + BO532*1E3/(8.314*(BQ532+273.15)) * AR532/BN532 * AQ532) * BN532/(100*BB532) * 1000/(1000 - AP532)</f>
        <v>0</v>
      </c>
      <c r="AO532">
        <v>23.6133118159799</v>
      </c>
      <c r="AP532">
        <v>24.27090109890111</v>
      </c>
      <c r="AQ532">
        <v>1.431729023862271E-05</v>
      </c>
      <c r="AR532">
        <v>95.18165394641026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2.18</v>
      </c>
      <c r="BC532">
        <v>0.5</v>
      </c>
      <c r="BD532" t="s">
        <v>355</v>
      </c>
      <c r="BE532">
        <v>2</v>
      </c>
      <c r="BF532" t="b">
        <v>1</v>
      </c>
      <c r="BG532">
        <v>1679435566.1</v>
      </c>
      <c r="BH532">
        <v>533.7905555555554</v>
      </c>
      <c r="BI532">
        <v>561.742074074074</v>
      </c>
      <c r="BJ532">
        <v>24.2706925925926</v>
      </c>
      <c r="BK532">
        <v>23.61439629629629</v>
      </c>
      <c r="BL532">
        <v>537.2420000000001</v>
      </c>
      <c r="BM532">
        <v>24.36682962962963</v>
      </c>
      <c r="BN532">
        <v>500.0592962962962</v>
      </c>
      <c r="BO532">
        <v>89.75191851851852</v>
      </c>
      <c r="BP532">
        <v>0.09992870370370371</v>
      </c>
      <c r="BQ532">
        <v>27.20004814814815</v>
      </c>
      <c r="BR532">
        <v>27.49051481481481</v>
      </c>
      <c r="BS532">
        <v>999.9000000000001</v>
      </c>
      <c r="BT532">
        <v>0</v>
      </c>
      <c r="BU532">
        <v>0</v>
      </c>
      <c r="BV532">
        <v>9999.377037037037</v>
      </c>
      <c r="BW532">
        <v>0</v>
      </c>
      <c r="BX532">
        <v>14.614</v>
      </c>
      <c r="BY532">
        <v>-27.9516037037037</v>
      </c>
      <c r="BZ532">
        <v>547.068074074074</v>
      </c>
      <c r="CA532">
        <v>575.328074074074</v>
      </c>
      <c r="CB532">
        <v>0.6563027407407408</v>
      </c>
      <c r="CC532">
        <v>561.742074074074</v>
      </c>
      <c r="CD532">
        <v>23.61439629629629</v>
      </c>
      <c r="CE532">
        <v>2.178340740740741</v>
      </c>
      <c r="CF532">
        <v>2.119435925925926</v>
      </c>
      <c r="CG532">
        <v>18.8039037037037</v>
      </c>
      <c r="CH532">
        <v>18.36601481481481</v>
      </c>
      <c r="CI532">
        <v>2000.005925925926</v>
      </c>
      <c r="CJ532">
        <v>0.9800049999999998</v>
      </c>
      <c r="CK532">
        <v>0.0199948</v>
      </c>
      <c r="CL532">
        <v>0</v>
      </c>
      <c r="CM532">
        <v>2.331707407407407</v>
      </c>
      <c r="CN532">
        <v>0</v>
      </c>
      <c r="CO532">
        <v>3605.490370370371</v>
      </c>
      <c r="CP532">
        <v>16749.55555555555</v>
      </c>
      <c r="CQ532">
        <v>37.437</v>
      </c>
      <c r="CR532">
        <v>38.30281481481481</v>
      </c>
      <c r="CS532">
        <v>37.58766666666666</v>
      </c>
      <c r="CT532">
        <v>37.347</v>
      </c>
      <c r="CU532">
        <v>36.75</v>
      </c>
      <c r="CV532">
        <v>1960.015925925926</v>
      </c>
      <c r="CW532">
        <v>39.99</v>
      </c>
      <c r="CX532">
        <v>0</v>
      </c>
      <c r="CY532">
        <v>1679435580.9</v>
      </c>
      <c r="CZ532">
        <v>0</v>
      </c>
      <c r="DA532">
        <v>0</v>
      </c>
      <c r="DB532" t="s">
        <v>356</v>
      </c>
      <c r="DC532">
        <v>1678823626.5</v>
      </c>
      <c r="DD532">
        <v>1678823640.5</v>
      </c>
      <c r="DE532">
        <v>0</v>
      </c>
      <c r="DF532">
        <v>1.239</v>
      </c>
      <c r="DG532">
        <v>0.006</v>
      </c>
      <c r="DH532">
        <v>-2.298</v>
      </c>
      <c r="DI532">
        <v>-0.146</v>
      </c>
      <c r="DJ532">
        <v>420</v>
      </c>
      <c r="DK532">
        <v>21</v>
      </c>
      <c r="DL532">
        <v>0.57</v>
      </c>
      <c r="DM532">
        <v>0.05</v>
      </c>
      <c r="DN532">
        <v>-27.8498375</v>
      </c>
      <c r="DO532">
        <v>-2.065725703564655</v>
      </c>
      <c r="DP532">
        <v>0.2098345594599468</v>
      </c>
      <c r="DQ532">
        <v>0</v>
      </c>
      <c r="DR532">
        <v>0.654735025</v>
      </c>
      <c r="DS532">
        <v>0.02960961726078691</v>
      </c>
      <c r="DT532">
        <v>0.003040131530768861</v>
      </c>
      <c r="DU532">
        <v>1</v>
      </c>
      <c r="DV532">
        <v>1</v>
      </c>
      <c r="DW532">
        <v>2</v>
      </c>
      <c r="DX532" t="s">
        <v>357</v>
      </c>
      <c r="DY532">
        <v>2.98323</v>
      </c>
      <c r="DZ532">
        <v>2.71578</v>
      </c>
      <c r="EA532">
        <v>0.116223</v>
      </c>
      <c r="EB532">
        <v>0.118671</v>
      </c>
      <c r="EC532">
        <v>0.107621</v>
      </c>
      <c r="ED532">
        <v>0.103519</v>
      </c>
      <c r="EE532">
        <v>28098.3</v>
      </c>
      <c r="EF532">
        <v>28118.9</v>
      </c>
      <c r="EG532">
        <v>29548</v>
      </c>
      <c r="EH532">
        <v>29505.8</v>
      </c>
      <c r="EI532">
        <v>34927.3</v>
      </c>
      <c r="EJ532">
        <v>35153.1</v>
      </c>
      <c r="EK532">
        <v>41622.9</v>
      </c>
      <c r="EL532">
        <v>42044.2</v>
      </c>
      <c r="EM532">
        <v>1.97418</v>
      </c>
      <c r="EN532">
        <v>1.89828</v>
      </c>
      <c r="EO532">
        <v>0.0878535</v>
      </c>
      <c r="EP532">
        <v>0</v>
      </c>
      <c r="EQ532">
        <v>26.0703</v>
      </c>
      <c r="ER532">
        <v>999.9</v>
      </c>
      <c r="ES532">
        <v>56.2</v>
      </c>
      <c r="ET532">
        <v>30.4</v>
      </c>
      <c r="EU532">
        <v>27.2964</v>
      </c>
      <c r="EV532">
        <v>62.2024</v>
      </c>
      <c r="EW532">
        <v>32.6202</v>
      </c>
      <c r="EX532">
        <v>1</v>
      </c>
      <c r="EY532">
        <v>-0.0838237</v>
      </c>
      <c r="EZ532">
        <v>0.0938235</v>
      </c>
      <c r="FA532">
        <v>20.3417</v>
      </c>
      <c r="FB532">
        <v>5.21924</v>
      </c>
      <c r="FC532">
        <v>12.0099</v>
      </c>
      <c r="FD532">
        <v>4.9895</v>
      </c>
      <c r="FE532">
        <v>3.28865</v>
      </c>
      <c r="FF532">
        <v>9999</v>
      </c>
      <c r="FG532">
        <v>9999</v>
      </c>
      <c r="FH532">
        <v>9999</v>
      </c>
      <c r="FI532">
        <v>999.9</v>
      </c>
      <c r="FJ532">
        <v>1.86738</v>
      </c>
      <c r="FK532">
        <v>1.86646</v>
      </c>
      <c r="FL532">
        <v>1.866</v>
      </c>
      <c r="FM532">
        <v>1.86584</v>
      </c>
      <c r="FN532">
        <v>1.86768</v>
      </c>
      <c r="FO532">
        <v>1.87014</v>
      </c>
      <c r="FP532">
        <v>1.86881</v>
      </c>
      <c r="FQ532">
        <v>1.87025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-3.52</v>
      </c>
      <c r="GF532">
        <v>-0.09619999999999999</v>
      </c>
      <c r="GG532">
        <v>-1.841240210434717</v>
      </c>
      <c r="GH532">
        <v>-0.003310856085068561</v>
      </c>
      <c r="GI532">
        <v>6.863268723063948E-07</v>
      </c>
      <c r="GJ532">
        <v>-1.919107141366201E-10</v>
      </c>
      <c r="GK532">
        <v>-0.1688837207721138</v>
      </c>
      <c r="GL532">
        <v>-0.01731051475613908</v>
      </c>
      <c r="GM532">
        <v>0.001423790055903263</v>
      </c>
      <c r="GN532">
        <v>-2.424810517790065E-05</v>
      </c>
      <c r="GO532">
        <v>3</v>
      </c>
      <c r="GP532">
        <v>2318</v>
      </c>
      <c r="GQ532">
        <v>1</v>
      </c>
      <c r="GR532">
        <v>25</v>
      </c>
      <c r="GS532">
        <v>10199.1</v>
      </c>
      <c r="GT532">
        <v>10198.9</v>
      </c>
      <c r="GU532">
        <v>1.39526</v>
      </c>
      <c r="GV532">
        <v>2.229</v>
      </c>
      <c r="GW532">
        <v>1.39648</v>
      </c>
      <c r="GX532">
        <v>2.34863</v>
      </c>
      <c r="GY532">
        <v>1.49536</v>
      </c>
      <c r="GZ532">
        <v>2.45483</v>
      </c>
      <c r="HA532">
        <v>35.5218</v>
      </c>
      <c r="HB532">
        <v>24.07</v>
      </c>
      <c r="HC532">
        <v>18</v>
      </c>
      <c r="HD532">
        <v>529.098</v>
      </c>
      <c r="HE532">
        <v>436.612</v>
      </c>
      <c r="HF532">
        <v>25.3223</v>
      </c>
      <c r="HG532">
        <v>26.4223</v>
      </c>
      <c r="HH532">
        <v>29.9999</v>
      </c>
      <c r="HI532">
        <v>26.3993</v>
      </c>
      <c r="HJ532">
        <v>26.3442</v>
      </c>
      <c r="HK532">
        <v>27.9848</v>
      </c>
      <c r="HL532">
        <v>20.9799</v>
      </c>
      <c r="HM532">
        <v>100</v>
      </c>
      <c r="HN532">
        <v>25.3307</v>
      </c>
      <c r="HO532">
        <v>607.204</v>
      </c>
      <c r="HP532">
        <v>23.6562</v>
      </c>
      <c r="HQ532">
        <v>101.048</v>
      </c>
      <c r="HR532">
        <v>100.978</v>
      </c>
    </row>
    <row r="533" spans="1:226">
      <c r="A533">
        <v>517</v>
      </c>
      <c r="B533">
        <v>1679435578.6</v>
      </c>
      <c r="C533">
        <v>13665.5</v>
      </c>
      <c r="D533" t="s">
        <v>1395</v>
      </c>
      <c r="E533" t="s">
        <v>1396</v>
      </c>
      <c r="F533">
        <v>5</v>
      </c>
      <c r="G533" t="s">
        <v>1132</v>
      </c>
      <c r="H533" t="s">
        <v>354</v>
      </c>
      <c r="I533">
        <v>1679435570.814285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608.8851647419864</v>
      </c>
      <c r="AK533">
        <v>587.9944303030303</v>
      </c>
      <c r="AL533">
        <v>3.410116583804347</v>
      </c>
      <c r="AM533">
        <v>64.8747271085409</v>
      </c>
      <c r="AN533">
        <f>(AP533 - AO533 + BO533*1E3/(8.314*(BQ533+273.15)) * AR533/BN533 * AQ533) * BN533/(100*BB533) * 1000/(1000 - AP533)</f>
        <v>0</v>
      </c>
      <c r="AO533">
        <v>23.61235322894092</v>
      </c>
      <c r="AP533">
        <v>24.26773406593409</v>
      </c>
      <c r="AQ533">
        <v>8.613355601916022E-06</v>
      </c>
      <c r="AR533">
        <v>95.18165394641026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2.18</v>
      </c>
      <c r="BC533">
        <v>0.5</v>
      </c>
      <c r="BD533" t="s">
        <v>355</v>
      </c>
      <c r="BE533">
        <v>2</v>
      </c>
      <c r="BF533" t="b">
        <v>1</v>
      </c>
      <c r="BG533">
        <v>1679435570.814285</v>
      </c>
      <c r="BH533">
        <v>549.4791071428572</v>
      </c>
      <c r="BI533">
        <v>577.6049285714286</v>
      </c>
      <c r="BJ533">
        <v>24.27053571428572</v>
      </c>
      <c r="BK533">
        <v>23.61303928571429</v>
      </c>
      <c r="BL533">
        <v>552.9736071428572</v>
      </c>
      <c r="BM533">
        <v>24.36667142857143</v>
      </c>
      <c r="BN533">
        <v>500.0555714285715</v>
      </c>
      <c r="BO533">
        <v>89.75276428571428</v>
      </c>
      <c r="BP533">
        <v>0.09995420714285717</v>
      </c>
      <c r="BQ533">
        <v>27.20037142857143</v>
      </c>
      <c r="BR533">
        <v>27.49199285714286</v>
      </c>
      <c r="BS533">
        <v>999.9000000000002</v>
      </c>
      <c r="BT533">
        <v>0</v>
      </c>
      <c r="BU533">
        <v>0</v>
      </c>
      <c r="BV533">
        <v>10000.78428571429</v>
      </c>
      <c r="BW533">
        <v>0</v>
      </c>
      <c r="BX533">
        <v>14.614</v>
      </c>
      <c r="BY533">
        <v>-28.125925</v>
      </c>
      <c r="BZ533">
        <v>563.1468214285715</v>
      </c>
      <c r="CA533">
        <v>591.5737857142857</v>
      </c>
      <c r="CB533">
        <v>0.6575023928571431</v>
      </c>
      <c r="CC533">
        <v>577.6049285714286</v>
      </c>
      <c r="CD533">
        <v>23.61303928571429</v>
      </c>
      <c r="CE533">
        <v>2.178347142857143</v>
      </c>
      <c r="CF533">
        <v>2.119334642857142</v>
      </c>
      <c r="CG533">
        <v>18.80395357142857</v>
      </c>
      <c r="CH533">
        <v>18.36525357142857</v>
      </c>
      <c r="CI533">
        <v>2000.019285714286</v>
      </c>
      <c r="CJ533">
        <v>0.9800049999999997</v>
      </c>
      <c r="CK533">
        <v>0.0199948</v>
      </c>
      <c r="CL533">
        <v>0</v>
      </c>
      <c r="CM533">
        <v>2.28015</v>
      </c>
      <c r="CN533">
        <v>0</v>
      </c>
      <c r="CO533">
        <v>3609.750357142857</v>
      </c>
      <c r="CP533">
        <v>16749.65714285714</v>
      </c>
      <c r="CQ533">
        <v>37.437</v>
      </c>
      <c r="CR533">
        <v>38.28321428571428</v>
      </c>
      <c r="CS533">
        <v>37.57324999999999</v>
      </c>
      <c r="CT533">
        <v>37.3345</v>
      </c>
      <c r="CU533">
        <v>36.75</v>
      </c>
      <c r="CV533">
        <v>1960.029285714286</v>
      </c>
      <c r="CW533">
        <v>39.99</v>
      </c>
      <c r="CX533">
        <v>0</v>
      </c>
      <c r="CY533">
        <v>1679435586.3</v>
      </c>
      <c r="CZ533">
        <v>0</v>
      </c>
      <c r="DA533">
        <v>0</v>
      </c>
      <c r="DB533" t="s">
        <v>356</v>
      </c>
      <c r="DC533">
        <v>1678823626.5</v>
      </c>
      <c r="DD533">
        <v>1678823640.5</v>
      </c>
      <c r="DE533">
        <v>0</v>
      </c>
      <c r="DF533">
        <v>1.239</v>
      </c>
      <c r="DG533">
        <v>0.006</v>
      </c>
      <c r="DH533">
        <v>-2.298</v>
      </c>
      <c r="DI533">
        <v>-0.146</v>
      </c>
      <c r="DJ533">
        <v>420</v>
      </c>
      <c r="DK533">
        <v>21</v>
      </c>
      <c r="DL533">
        <v>0.57</v>
      </c>
      <c r="DM533">
        <v>0.05</v>
      </c>
      <c r="DN533">
        <v>-27.99506250000001</v>
      </c>
      <c r="DO533">
        <v>-2.048714071294486</v>
      </c>
      <c r="DP533">
        <v>0.2084302313575217</v>
      </c>
      <c r="DQ533">
        <v>0</v>
      </c>
      <c r="DR533">
        <v>0.65650955</v>
      </c>
      <c r="DS533">
        <v>0.01958616135084193</v>
      </c>
      <c r="DT533">
        <v>0.002057541238347368</v>
      </c>
      <c r="DU533">
        <v>1</v>
      </c>
      <c r="DV533">
        <v>1</v>
      </c>
      <c r="DW533">
        <v>2</v>
      </c>
      <c r="DX533" t="s">
        <v>357</v>
      </c>
      <c r="DY533">
        <v>2.98335</v>
      </c>
      <c r="DZ533">
        <v>2.71542</v>
      </c>
      <c r="EA533">
        <v>0.118663</v>
      </c>
      <c r="EB533">
        <v>0.121053</v>
      </c>
      <c r="EC533">
        <v>0.107612</v>
      </c>
      <c r="ED533">
        <v>0.10351</v>
      </c>
      <c r="EE533">
        <v>28020.7</v>
      </c>
      <c r="EF533">
        <v>28043.1</v>
      </c>
      <c r="EG533">
        <v>29548</v>
      </c>
      <c r="EH533">
        <v>29505.9</v>
      </c>
      <c r="EI533">
        <v>34927.7</v>
      </c>
      <c r="EJ533">
        <v>35153.7</v>
      </c>
      <c r="EK533">
        <v>41622.9</v>
      </c>
      <c r="EL533">
        <v>42044.4</v>
      </c>
      <c r="EM533">
        <v>1.97427</v>
      </c>
      <c r="EN533">
        <v>1.89855</v>
      </c>
      <c r="EO533">
        <v>0.0872798</v>
      </c>
      <c r="EP533">
        <v>0</v>
      </c>
      <c r="EQ533">
        <v>26.0703</v>
      </c>
      <c r="ER533">
        <v>999.9</v>
      </c>
      <c r="ES533">
        <v>56.2</v>
      </c>
      <c r="ET533">
        <v>30.4</v>
      </c>
      <c r="EU533">
        <v>27.2956</v>
      </c>
      <c r="EV533">
        <v>62.6024</v>
      </c>
      <c r="EW533">
        <v>32.3638</v>
      </c>
      <c r="EX533">
        <v>1</v>
      </c>
      <c r="EY533">
        <v>-0.0837094</v>
      </c>
      <c r="EZ533">
        <v>0.103832</v>
      </c>
      <c r="FA533">
        <v>20.3419</v>
      </c>
      <c r="FB533">
        <v>5.21939</v>
      </c>
      <c r="FC533">
        <v>12.0099</v>
      </c>
      <c r="FD533">
        <v>4.98975</v>
      </c>
      <c r="FE533">
        <v>3.28865</v>
      </c>
      <c r="FF533">
        <v>9999</v>
      </c>
      <c r="FG533">
        <v>9999</v>
      </c>
      <c r="FH533">
        <v>9999</v>
      </c>
      <c r="FI533">
        <v>999.9</v>
      </c>
      <c r="FJ533">
        <v>1.86738</v>
      </c>
      <c r="FK533">
        <v>1.86646</v>
      </c>
      <c r="FL533">
        <v>1.866</v>
      </c>
      <c r="FM533">
        <v>1.86584</v>
      </c>
      <c r="FN533">
        <v>1.86768</v>
      </c>
      <c r="FO533">
        <v>1.87016</v>
      </c>
      <c r="FP533">
        <v>1.86885</v>
      </c>
      <c r="FQ533">
        <v>1.87026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-3.565</v>
      </c>
      <c r="GF533">
        <v>-0.09619999999999999</v>
      </c>
      <c r="GG533">
        <v>-1.841240210434717</v>
      </c>
      <c r="GH533">
        <v>-0.003310856085068561</v>
      </c>
      <c r="GI533">
        <v>6.863268723063948E-07</v>
      </c>
      <c r="GJ533">
        <v>-1.919107141366201E-10</v>
      </c>
      <c r="GK533">
        <v>-0.1688837207721138</v>
      </c>
      <c r="GL533">
        <v>-0.01731051475613908</v>
      </c>
      <c r="GM533">
        <v>0.001423790055903263</v>
      </c>
      <c r="GN533">
        <v>-2.424810517790065E-05</v>
      </c>
      <c r="GO533">
        <v>3</v>
      </c>
      <c r="GP533">
        <v>2318</v>
      </c>
      <c r="GQ533">
        <v>1</v>
      </c>
      <c r="GR533">
        <v>25</v>
      </c>
      <c r="GS533">
        <v>10199.2</v>
      </c>
      <c r="GT533">
        <v>10199</v>
      </c>
      <c r="GU533">
        <v>1.42456</v>
      </c>
      <c r="GV533">
        <v>2.2229</v>
      </c>
      <c r="GW533">
        <v>1.39648</v>
      </c>
      <c r="GX533">
        <v>2.35107</v>
      </c>
      <c r="GY533">
        <v>1.49536</v>
      </c>
      <c r="GZ533">
        <v>2.53784</v>
      </c>
      <c r="HA533">
        <v>35.5218</v>
      </c>
      <c r="HB533">
        <v>24.0787</v>
      </c>
      <c r="HC533">
        <v>18</v>
      </c>
      <c r="HD533">
        <v>529.165</v>
      </c>
      <c r="HE533">
        <v>436.785</v>
      </c>
      <c r="HF533">
        <v>25.3323</v>
      </c>
      <c r="HG533">
        <v>26.4243</v>
      </c>
      <c r="HH533">
        <v>30.0002</v>
      </c>
      <c r="HI533">
        <v>26.3994</v>
      </c>
      <c r="HJ533">
        <v>26.3452</v>
      </c>
      <c r="HK533">
        <v>28.6365</v>
      </c>
      <c r="HL533">
        <v>20.9799</v>
      </c>
      <c r="HM533">
        <v>100</v>
      </c>
      <c r="HN533">
        <v>25.3308</v>
      </c>
      <c r="HO533">
        <v>627.239</v>
      </c>
      <c r="HP533">
        <v>23.6562</v>
      </c>
      <c r="HQ533">
        <v>101.048</v>
      </c>
      <c r="HR533">
        <v>100.978</v>
      </c>
    </row>
    <row r="534" spans="1:226">
      <c r="A534">
        <v>518</v>
      </c>
      <c r="B534">
        <v>1679435583.6</v>
      </c>
      <c r="C534">
        <v>13670.5</v>
      </c>
      <c r="D534" t="s">
        <v>1397</v>
      </c>
      <c r="E534" t="s">
        <v>1398</v>
      </c>
      <c r="F534">
        <v>5</v>
      </c>
      <c r="G534" t="s">
        <v>1132</v>
      </c>
      <c r="H534" t="s">
        <v>354</v>
      </c>
      <c r="I534">
        <v>1679435576.1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626.0496405813382</v>
      </c>
      <c r="AK534">
        <v>605.0623878787878</v>
      </c>
      <c r="AL534">
        <v>3.417726152323803</v>
      </c>
      <c r="AM534">
        <v>64.8747271085409</v>
      </c>
      <c r="AN534">
        <f>(AP534 - AO534 + BO534*1E3/(8.314*(BQ534+273.15)) * AR534/BN534 * AQ534) * BN534/(100*BB534) * 1000/(1000 - AP534)</f>
        <v>0</v>
      </c>
      <c r="AO534">
        <v>23.60820182397164</v>
      </c>
      <c r="AP534">
        <v>24.26259340659342</v>
      </c>
      <c r="AQ534">
        <v>-1.90805913136011E-05</v>
      </c>
      <c r="AR534">
        <v>95.18165394641026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2.18</v>
      </c>
      <c r="BC534">
        <v>0.5</v>
      </c>
      <c r="BD534" t="s">
        <v>355</v>
      </c>
      <c r="BE534">
        <v>2</v>
      </c>
      <c r="BF534" t="b">
        <v>1</v>
      </c>
      <c r="BG534">
        <v>1679435576.1</v>
      </c>
      <c r="BH534">
        <v>567.081037037037</v>
      </c>
      <c r="BI534">
        <v>595.3492962962963</v>
      </c>
      <c r="BJ534">
        <v>24.26866666666667</v>
      </c>
      <c r="BK534">
        <v>23.61057037037037</v>
      </c>
      <c r="BL534">
        <v>570.6236666666667</v>
      </c>
      <c r="BM534">
        <v>24.36482592592592</v>
      </c>
      <c r="BN534">
        <v>500.0537777777777</v>
      </c>
      <c r="BO534">
        <v>89.75386296296294</v>
      </c>
      <c r="BP534">
        <v>0.0999566074074074</v>
      </c>
      <c r="BQ534">
        <v>27.20147407407407</v>
      </c>
      <c r="BR534">
        <v>27.49642222222222</v>
      </c>
      <c r="BS534">
        <v>999.9000000000001</v>
      </c>
      <c r="BT534">
        <v>0</v>
      </c>
      <c r="BU534">
        <v>0</v>
      </c>
      <c r="BV534">
        <v>9999.013333333332</v>
      </c>
      <c r="BW534">
        <v>0</v>
      </c>
      <c r="BX534">
        <v>14.60993333333333</v>
      </c>
      <c r="BY534">
        <v>-28.26836666666667</v>
      </c>
      <c r="BZ534">
        <v>581.1855185185185</v>
      </c>
      <c r="CA534">
        <v>609.7458148148149</v>
      </c>
      <c r="CB534">
        <v>0.6580963333333334</v>
      </c>
      <c r="CC534">
        <v>595.3492962962963</v>
      </c>
      <c r="CD534">
        <v>23.61057037037037</v>
      </c>
      <c r="CE534">
        <v>2.178206296296296</v>
      </c>
      <c r="CF534">
        <v>2.119140370370371</v>
      </c>
      <c r="CG534">
        <v>18.80292592592593</v>
      </c>
      <c r="CH534">
        <v>18.36378148148148</v>
      </c>
      <c r="CI534">
        <v>2000.025185185185</v>
      </c>
      <c r="CJ534">
        <v>0.9800047777777776</v>
      </c>
      <c r="CK534">
        <v>0.01999502222222222</v>
      </c>
      <c r="CL534">
        <v>0</v>
      </c>
      <c r="CM534">
        <v>2.215888888888889</v>
      </c>
      <c r="CN534">
        <v>0</v>
      </c>
      <c r="CO534">
        <v>3614.82037037037</v>
      </c>
      <c r="CP534">
        <v>16749.7</v>
      </c>
      <c r="CQ534">
        <v>37.437</v>
      </c>
      <c r="CR534">
        <v>38.26148148148148</v>
      </c>
      <c r="CS534">
        <v>37.562</v>
      </c>
      <c r="CT534">
        <v>37.32366666666666</v>
      </c>
      <c r="CU534">
        <v>36.75</v>
      </c>
      <c r="CV534">
        <v>1960.034814814815</v>
      </c>
      <c r="CW534">
        <v>39.99037037037037</v>
      </c>
      <c r="CX534">
        <v>0</v>
      </c>
      <c r="CY534">
        <v>1679435591.1</v>
      </c>
      <c r="CZ534">
        <v>0</v>
      </c>
      <c r="DA534">
        <v>0</v>
      </c>
      <c r="DB534" t="s">
        <v>356</v>
      </c>
      <c r="DC534">
        <v>1678823626.5</v>
      </c>
      <c r="DD534">
        <v>1678823640.5</v>
      </c>
      <c r="DE534">
        <v>0</v>
      </c>
      <c r="DF534">
        <v>1.239</v>
      </c>
      <c r="DG534">
        <v>0.006</v>
      </c>
      <c r="DH534">
        <v>-2.298</v>
      </c>
      <c r="DI534">
        <v>-0.146</v>
      </c>
      <c r="DJ534">
        <v>420</v>
      </c>
      <c r="DK534">
        <v>21</v>
      </c>
      <c r="DL534">
        <v>0.57</v>
      </c>
      <c r="DM534">
        <v>0.05</v>
      </c>
      <c r="DN534">
        <v>-28.18043658536585</v>
      </c>
      <c r="DO534">
        <v>-1.753981881533126</v>
      </c>
      <c r="DP534">
        <v>0.1819093713727201</v>
      </c>
      <c r="DQ534">
        <v>0</v>
      </c>
      <c r="DR534">
        <v>0.6575215365853659</v>
      </c>
      <c r="DS534">
        <v>0.007841540069686872</v>
      </c>
      <c r="DT534">
        <v>0.001324724344958203</v>
      </c>
      <c r="DU534">
        <v>1</v>
      </c>
      <c r="DV534">
        <v>1</v>
      </c>
      <c r="DW534">
        <v>2</v>
      </c>
      <c r="DX534" t="s">
        <v>357</v>
      </c>
      <c r="DY534">
        <v>2.98339</v>
      </c>
      <c r="DZ534">
        <v>2.71574</v>
      </c>
      <c r="EA534">
        <v>0.121071</v>
      </c>
      <c r="EB534">
        <v>0.123403</v>
      </c>
      <c r="EC534">
        <v>0.107595</v>
      </c>
      <c r="ED534">
        <v>0.103507</v>
      </c>
      <c r="EE534">
        <v>27944.3</v>
      </c>
      <c r="EF534">
        <v>27968</v>
      </c>
      <c r="EG534">
        <v>29548.1</v>
      </c>
      <c r="EH534">
        <v>29505.8</v>
      </c>
      <c r="EI534">
        <v>34928.5</v>
      </c>
      <c r="EJ534">
        <v>35153.6</v>
      </c>
      <c r="EK534">
        <v>41623</v>
      </c>
      <c r="EL534">
        <v>42044.1</v>
      </c>
      <c r="EM534">
        <v>1.97445</v>
      </c>
      <c r="EN534">
        <v>1.89867</v>
      </c>
      <c r="EO534">
        <v>0.0871606</v>
      </c>
      <c r="EP534">
        <v>0</v>
      </c>
      <c r="EQ534">
        <v>26.0725</v>
      </c>
      <c r="ER534">
        <v>999.9</v>
      </c>
      <c r="ES534">
        <v>56.2</v>
      </c>
      <c r="ET534">
        <v>30.4</v>
      </c>
      <c r="EU534">
        <v>27.2971</v>
      </c>
      <c r="EV534">
        <v>62.8224</v>
      </c>
      <c r="EW534">
        <v>32.3037</v>
      </c>
      <c r="EX534">
        <v>1</v>
      </c>
      <c r="EY534">
        <v>-0.0833994</v>
      </c>
      <c r="EZ534">
        <v>0.123976</v>
      </c>
      <c r="FA534">
        <v>20.3417</v>
      </c>
      <c r="FB534">
        <v>5.21789</v>
      </c>
      <c r="FC534">
        <v>12.0099</v>
      </c>
      <c r="FD534">
        <v>4.9893</v>
      </c>
      <c r="FE534">
        <v>3.28848</v>
      </c>
      <c r="FF534">
        <v>9999</v>
      </c>
      <c r="FG534">
        <v>9999</v>
      </c>
      <c r="FH534">
        <v>9999</v>
      </c>
      <c r="FI534">
        <v>999.9</v>
      </c>
      <c r="FJ534">
        <v>1.86738</v>
      </c>
      <c r="FK534">
        <v>1.86646</v>
      </c>
      <c r="FL534">
        <v>1.866</v>
      </c>
      <c r="FM534">
        <v>1.86584</v>
      </c>
      <c r="FN534">
        <v>1.86768</v>
      </c>
      <c r="FO534">
        <v>1.87013</v>
      </c>
      <c r="FP534">
        <v>1.86882</v>
      </c>
      <c r="FQ534">
        <v>1.87026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-3.61</v>
      </c>
      <c r="GF534">
        <v>-0.09619999999999999</v>
      </c>
      <c r="GG534">
        <v>-1.841240210434717</v>
      </c>
      <c r="GH534">
        <v>-0.003310856085068561</v>
      </c>
      <c r="GI534">
        <v>6.863268723063948E-07</v>
      </c>
      <c r="GJ534">
        <v>-1.919107141366201E-10</v>
      </c>
      <c r="GK534">
        <v>-0.1688837207721138</v>
      </c>
      <c r="GL534">
        <v>-0.01731051475613908</v>
      </c>
      <c r="GM534">
        <v>0.001423790055903263</v>
      </c>
      <c r="GN534">
        <v>-2.424810517790065E-05</v>
      </c>
      <c r="GO534">
        <v>3</v>
      </c>
      <c r="GP534">
        <v>2318</v>
      </c>
      <c r="GQ534">
        <v>1</v>
      </c>
      <c r="GR534">
        <v>25</v>
      </c>
      <c r="GS534">
        <v>10199.3</v>
      </c>
      <c r="GT534">
        <v>10199.1</v>
      </c>
      <c r="GU534">
        <v>1.45752</v>
      </c>
      <c r="GV534">
        <v>2.22534</v>
      </c>
      <c r="GW534">
        <v>1.39648</v>
      </c>
      <c r="GX534">
        <v>2.34985</v>
      </c>
      <c r="GY534">
        <v>1.49536</v>
      </c>
      <c r="GZ534">
        <v>2.55371</v>
      </c>
      <c r="HA534">
        <v>35.5218</v>
      </c>
      <c r="HB534">
        <v>24.0787</v>
      </c>
      <c r="HC534">
        <v>18</v>
      </c>
      <c r="HD534">
        <v>529.3</v>
      </c>
      <c r="HE534">
        <v>436.869</v>
      </c>
      <c r="HF534">
        <v>25.3338</v>
      </c>
      <c r="HG534">
        <v>26.4243</v>
      </c>
      <c r="HH534">
        <v>30.0001</v>
      </c>
      <c r="HI534">
        <v>26.4015</v>
      </c>
      <c r="HJ534">
        <v>26.3464</v>
      </c>
      <c r="HK534">
        <v>29.2191</v>
      </c>
      <c r="HL534">
        <v>20.9799</v>
      </c>
      <c r="HM534">
        <v>100</v>
      </c>
      <c r="HN534">
        <v>25.3312</v>
      </c>
      <c r="HO534">
        <v>640.598</v>
      </c>
      <c r="HP534">
        <v>23.6562</v>
      </c>
      <c r="HQ534">
        <v>101.048</v>
      </c>
      <c r="HR534">
        <v>100.978</v>
      </c>
    </row>
    <row r="535" spans="1:226">
      <c r="A535">
        <v>519</v>
      </c>
      <c r="B535">
        <v>1679435588.6</v>
      </c>
      <c r="C535">
        <v>13675.5</v>
      </c>
      <c r="D535" t="s">
        <v>1399</v>
      </c>
      <c r="E535" t="s">
        <v>1400</v>
      </c>
      <c r="F535">
        <v>5</v>
      </c>
      <c r="G535" t="s">
        <v>1132</v>
      </c>
      <c r="H535" t="s">
        <v>354</v>
      </c>
      <c r="I535">
        <v>1679435580.814285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643.1531543804076</v>
      </c>
      <c r="AK535">
        <v>622.1419575757574</v>
      </c>
      <c r="AL535">
        <v>3.403707455677316</v>
      </c>
      <c r="AM535">
        <v>64.8747271085409</v>
      </c>
      <c r="AN535">
        <f>(AP535 - AO535 + BO535*1E3/(8.314*(BQ535+273.15)) * AR535/BN535 * AQ535) * BN535/(100*BB535) * 1000/(1000 - AP535)</f>
        <v>0</v>
      </c>
      <c r="AO535">
        <v>23.60690925033394</v>
      </c>
      <c r="AP535">
        <v>24.25629010989012</v>
      </c>
      <c r="AQ535">
        <v>-2.609875823041514E-05</v>
      </c>
      <c r="AR535">
        <v>95.18165394641026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2.18</v>
      </c>
      <c r="BC535">
        <v>0.5</v>
      </c>
      <c r="BD535" t="s">
        <v>355</v>
      </c>
      <c r="BE535">
        <v>2</v>
      </c>
      <c r="BF535" t="b">
        <v>1</v>
      </c>
      <c r="BG535">
        <v>1679435580.814285</v>
      </c>
      <c r="BH535">
        <v>582.7792857142857</v>
      </c>
      <c r="BI535">
        <v>611.1712500000001</v>
      </c>
      <c r="BJ535">
        <v>24.26493214285714</v>
      </c>
      <c r="BK535">
        <v>23.60834285714286</v>
      </c>
      <c r="BL535">
        <v>586.3645</v>
      </c>
      <c r="BM535">
        <v>24.36111428571429</v>
      </c>
      <c r="BN535">
        <v>500.0629642857144</v>
      </c>
      <c r="BO535">
        <v>89.75455000000001</v>
      </c>
      <c r="BP535">
        <v>0.1000169642857143</v>
      </c>
      <c r="BQ535">
        <v>27.20029642857142</v>
      </c>
      <c r="BR535">
        <v>27.49754642857143</v>
      </c>
      <c r="BS535">
        <v>999.9000000000002</v>
      </c>
      <c r="BT535">
        <v>0</v>
      </c>
      <c r="BU535">
        <v>0</v>
      </c>
      <c r="BV535">
        <v>9998.827857142856</v>
      </c>
      <c r="BW535">
        <v>0</v>
      </c>
      <c r="BX535">
        <v>14.59256428571428</v>
      </c>
      <c r="BY535">
        <v>-28.39208214285714</v>
      </c>
      <c r="BZ535">
        <v>597.2718928571429</v>
      </c>
      <c r="CA535">
        <v>625.9490000000002</v>
      </c>
      <c r="CB535">
        <v>0.6565867500000001</v>
      </c>
      <c r="CC535">
        <v>611.1712500000001</v>
      </c>
      <c r="CD535">
        <v>23.60834285714286</v>
      </c>
      <c r="CE535">
        <v>2.1778875</v>
      </c>
      <c r="CF535">
        <v>2.118956428571429</v>
      </c>
      <c r="CG535">
        <v>18.80058571428572</v>
      </c>
      <c r="CH535">
        <v>18.36239642857143</v>
      </c>
      <c r="CI535">
        <v>2000.0175</v>
      </c>
      <c r="CJ535">
        <v>0.9800045714285712</v>
      </c>
      <c r="CK535">
        <v>0.01999522857142857</v>
      </c>
      <c r="CL535">
        <v>0</v>
      </c>
      <c r="CM535">
        <v>2.216739285714286</v>
      </c>
      <c r="CN535">
        <v>0</v>
      </c>
      <c r="CO535">
        <v>3619.245357142857</v>
      </c>
      <c r="CP535">
        <v>16749.62142857143</v>
      </c>
      <c r="CQ535">
        <v>37.437</v>
      </c>
      <c r="CR535">
        <v>38.25</v>
      </c>
      <c r="CS535">
        <v>37.562</v>
      </c>
      <c r="CT535">
        <v>37.31875</v>
      </c>
      <c r="CU535">
        <v>36.75</v>
      </c>
      <c r="CV535">
        <v>1960.027142857143</v>
      </c>
      <c r="CW535">
        <v>39.99035714285714</v>
      </c>
      <c r="CX535">
        <v>0</v>
      </c>
      <c r="CY535">
        <v>1679435595.9</v>
      </c>
      <c r="CZ535">
        <v>0</v>
      </c>
      <c r="DA535">
        <v>0</v>
      </c>
      <c r="DB535" t="s">
        <v>356</v>
      </c>
      <c r="DC535">
        <v>1678823626.5</v>
      </c>
      <c r="DD535">
        <v>1678823640.5</v>
      </c>
      <c r="DE535">
        <v>0</v>
      </c>
      <c r="DF535">
        <v>1.239</v>
      </c>
      <c r="DG535">
        <v>0.006</v>
      </c>
      <c r="DH535">
        <v>-2.298</v>
      </c>
      <c r="DI535">
        <v>-0.146</v>
      </c>
      <c r="DJ535">
        <v>420</v>
      </c>
      <c r="DK535">
        <v>21</v>
      </c>
      <c r="DL535">
        <v>0.57</v>
      </c>
      <c r="DM535">
        <v>0.05</v>
      </c>
      <c r="DN535">
        <v>-28.28943658536585</v>
      </c>
      <c r="DO535">
        <v>-1.642256445993098</v>
      </c>
      <c r="DP535">
        <v>0.1740260293904718</v>
      </c>
      <c r="DQ535">
        <v>0</v>
      </c>
      <c r="DR535">
        <v>0.6570843902439025</v>
      </c>
      <c r="DS535">
        <v>-0.01374742160278795</v>
      </c>
      <c r="DT535">
        <v>0.00200459934416744</v>
      </c>
      <c r="DU535">
        <v>1</v>
      </c>
      <c r="DV535">
        <v>1</v>
      </c>
      <c r="DW535">
        <v>2</v>
      </c>
      <c r="DX535" t="s">
        <v>357</v>
      </c>
      <c r="DY535">
        <v>2.98327</v>
      </c>
      <c r="DZ535">
        <v>2.71566</v>
      </c>
      <c r="EA535">
        <v>0.123444</v>
      </c>
      <c r="EB535">
        <v>0.12571</v>
      </c>
      <c r="EC535">
        <v>0.107574</v>
      </c>
      <c r="ED535">
        <v>0.103497</v>
      </c>
      <c r="EE535">
        <v>27869</v>
      </c>
      <c r="EF535">
        <v>27894.4</v>
      </c>
      <c r="EG535">
        <v>29548.3</v>
      </c>
      <c r="EH535">
        <v>29505.8</v>
      </c>
      <c r="EI535">
        <v>34929.4</v>
      </c>
      <c r="EJ535">
        <v>35153.9</v>
      </c>
      <c r="EK535">
        <v>41622.9</v>
      </c>
      <c r="EL535">
        <v>42043.9</v>
      </c>
      <c r="EM535">
        <v>1.97418</v>
      </c>
      <c r="EN535">
        <v>1.89867</v>
      </c>
      <c r="EO535">
        <v>0.08688120000000001</v>
      </c>
      <c r="EP535">
        <v>0</v>
      </c>
      <c r="EQ535">
        <v>26.0725</v>
      </c>
      <c r="ER535">
        <v>999.9</v>
      </c>
      <c r="ES535">
        <v>56.2</v>
      </c>
      <c r="ET535">
        <v>30.4</v>
      </c>
      <c r="EU535">
        <v>27.2971</v>
      </c>
      <c r="EV535">
        <v>62.8024</v>
      </c>
      <c r="EW535">
        <v>32.4599</v>
      </c>
      <c r="EX535">
        <v>1</v>
      </c>
      <c r="EY535">
        <v>-0.0833892</v>
      </c>
      <c r="EZ535">
        <v>0.125297</v>
      </c>
      <c r="FA535">
        <v>20.3417</v>
      </c>
      <c r="FB535">
        <v>5.21834</v>
      </c>
      <c r="FC535">
        <v>12.0099</v>
      </c>
      <c r="FD535">
        <v>4.9894</v>
      </c>
      <c r="FE535">
        <v>3.2885</v>
      </c>
      <c r="FF535">
        <v>9999</v>
      </c>
      <c r="FG535">
        <v>9999</v>
      </c>
      <c r="FH535">
        <v>9999</v>
      </c>
      <c r="FI535">
        <v>999.9</v>
      </c>
      <c r="FJ535">
        <v>1.86737</v>
      </c>
      <c r="FK535">
        <v>1.86646</v>
      </c>
      <c r="FL535">
        <v>1.86599</v>
      </c>
      <c r="FM535">
        <v>1.86584</v>
      </c>
      <c r="FN535">
        <v>1.86768</v>
      </c>
      <c r="FO535">
        <v>1.87014</v>
      </c>
      <c r="FP535">
        <v>1.86881</v>
      </c>
      <c r="FQ535">
        <v>1.87027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-3.656</v>
      </c>
      <c r="GF535">
        <v>-0.0963</v>
      </c>
      <c r="GG535">
        <v>-1.841240210434717</v>
      </c>
      <c r="GH535">
        <v>-0.003310856085068561</v>
      </c>
      <c r="GI535">
        <v>6.863268723063948E-07</v>
      </c>
      <c r="GJ535">
        <v>-1.919107141366201E-10</v>
      </c>
      <c r="GK535">
        <v>-0.1688837207721138</v>
      </c>
      <c r="GL535">
        <v>-0.01731051475613908</v>
      </c>
      <c r="GM535">
        <v>0.001423790055903263</v>
      </c>
      <c r="GN535">
        <v>-2.424810517790065E-05</v>
      </c>
      <c r="GO535">
        <v>3</v>
      </c>
      <c r="GP535">
        <v>2318</v>
      </c>
      <c r="GQ535">
        <v>1</v>
      </c>
      <c r="GR535">
        <v>25</v>
      </c>
      <c r="GS535">
        <v>10199.4</v>
      </c>
      <c r="GT535">
        <v>10199.1</v>
      </c>
      <c r="GU535">
        <v>1.48682</v>
      </c>
      <c r="GV535">
        <v>2.23145</v>
      </c>
      <c r="GW535">
        <v>1.39648</v>
      </c>
      <c r="GX535">
        <v>2.34863</v>
      </c>
      <c r="GY535">
        <v>1.49536</v>
      </c>
      <c r="GZ535">
        <v>2.44629</v>
      </c>
      <c r="HA535">
        <v>35.5451</v>
      </c>
      <c r="HB535">
        <v>24.0787</v>
      </c>
      <c r="HC535">
        <v>18</v>
      </c>
      <c r="HD535">
        <v>529.1180000000001</v>
      </c>
      <c r="HE535">
        <v>436.869</v>
      </c>
      <c r="HF535">
        <v>25.3331</v>
      </c>
      <c r="HG535">
        <v>26.4261</v>
      </c>
      <c r="HH535">
        <v>30.0001</v>
      </c>
      <c r="HI535">
        <v>26.4015</v>
      </c>
      <c r="HJ535">
        <v>26.3464</v>
      </c>
      <c r="HK535">
        <v>29.8635</v>
      </c>
      <c r="HL535">
        <v>20.9799</v>
      </c>
      <c r="HM535">
        <v>100</v>
      </c>
      <c r="HN535">
        <v>25.334</v>
      </c>
      <c r="HO535">
        <v>660.634</v>
      </c>
      <c r="HP535">
        <v>23.6562</v>
      </c>
      <c r="HQ535">
        <v>101.048</v>
      </c>
      <c r="HR535">
        <v>100.978</v>
      </c>
    </row>
    <row r="536" spans="1:226">
      <c r="A536">
        <v>520</v>
      </c>
      <c r="B536">
        <v>1679435593.6</v>
      </c>
      <c r="C536">
        <v>13680.5</v>
      </c>
      <c r="D536" t="s">
        <v>1401</v>
      </c>
      <c r="E536" t="s">
        <v>1402</v>
      </c>
      <c r="F536">
        <v>5</v>
      </c>
      <c r="G536" t="s">
        <v>1132</v>
      </c>
      <c r="H536" t="s">
        <v>354</v>
      </c>
      <c r="I536">
        <v>1679435586.1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660.3767991019857</v>
      </c>
      <c r="AK536">
        <v>639.2425393939393</v>
      </c>
      <c r="AL536">
        <v>3.429406958503077</v>
      </c>
      <c r="AM536">
        <v>64.8747271085409</v>
      </c>
      <c r="AN536">
        <f>(AP536 - AO536 + BO536*1E3/(8.314*(BQ536+273.15)) * AR536/BN536 * AQ536) * BN536/(100*BB536) * 1000/(1000 - AP536)</f>
        <v>0</v>
      </c>
      <c r="AO536">
        <v>23.60540534699741</v>
      </c>
      <c r="AP536">
        <v>24.25035824175825</v>
      </c>
      <c r="AQ536">
        <v>-3.743511299368758E-05</v>
      </c>
      <c r="AR536">
        <v>95.18165394641026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2.18</v>
      </c>
      <c r="BC536">
        <v>0.5</v>
      </c>
      <c r="BD536" t="s">
        <v>355</v>
      </c>
      <c r="BE536">
        <v>2</v>
      </c>
      <c r="BF536" t="b">
        <v>1</v>
      </c>
      <c r="BG536">
        <v>1679435586.1</v>
      </c>
      <c r="BH536">
        <v>600.3887777777778</v>
      </c>
      <c r="BI536">
        <v>628.8968518518518</v>
      </c>
      <c r="BJ536">
        <v>24.25887777777778</v>
      </c>
      <c r="BK536">
        <v>23.60633703703704</v>
      </c>
      <c r="BL536">
        <v>604.0216296296296</v>
      </c>
      <c r="BM536">
        <v>24.35511481481481</v>
      </c>
      <c r="BN536">
        <v>500.0699259259259</v>
      </c>
      <c r="BO536">
        <v>89.7536962962963</v>
      </c>
      <c r="BP536">
        <v>0.09997584074074074</v>
      </c>
      <c r="BQ536">
        <v>27.19884814814814</v>
      </c>
      <c r="BR536">
        <v>27.49463703703704</v>
      </c>
      <c r="BS536">
        <v>999.9000000000001</v>
      </c>
      <c r="BT536">
        <v>0</v>
      </c>
      <c r="BU536">
        <v>0</v>
      </c>
      <c r="BV536">
        <v>10003.11074074074</v>
      </c>
      <c r="BW536">
        <v>0</v>
      </c>
      <c r="BX536">
        <v>14.58566666666667</v>
      </c>
      <c r="BY536">
        <v>-28.50816296296296</v>
      </c>
      <c r="BZ536">
        <v>615.3154814814815</v>
      </c>
      <c r="CA536">
        <v>644.1017777777778</v>
      </c>
      <c r="CB536">
        <v>0.6525415925925925</v>
      </c>
      <c r="CC536">
        <v>628.8968518518518</v>
      </c>
      <c r="CD536">
        <v>23.60633703703704</v>
      </c>
      <c r="CE536">
        <v>2.177324074074074</v>
      </c>
      <c r="CF536">
        <v>2.118755925925926</v>
      </c>
      <c r="CG536">
        <v>18.79644444444445</v>
      </c>
      <c r="CH536">
        <v>18.36088148148148</v>
      </c>
      <c r="CI536">
        <v>2000.011851851852</v>
      </c>
      <c r="CJ536">
        <v>0.9800042222222222</v>
      </c>
      <c r="CK536">
        <v>0.01999557777777778</v>
      </c>
      <c r="CL536">
        <v>0</v>
      </c>
      <c r="CM536">
        <v>2.252562962962963</v>
      </c>
      <c r="CN536">
        <v>0</v>
      </c>
      <c r="CO536">
        <v>3624.325185185185</v>
      </c>
      <c r="CP536">
        <v>16749.57037037037</v>
      </c>
      <c r="CQ536">
        <v>37.42092592592593</v>
      </c>
      <c r="CR536">
        <v>38.25</v>
      </c>
      <c r="CS536">
        <v>37.562</v>
      </c>
      <c r="CT536">
        <v>37.312</v>
      </c>
      <c r="CU536">
        <v>36.75</v>
      </c>
      <c r="CV536">
        <v>1960.021111111111</v>
      </c>
      <c r="CW536">
        <v>39.99074074074074</v>
      </c>
      <c r="CX536">
        <v>0</v>
      </c>
      <c r="CY536">
        <v>1679435600.7</v>
      </c>
      <c r="CZ536">
        <v>0</v>
      </c>
      <c r="DA536">
        <v>0</v>
      </c>
      <c r="DB536" t="s">
        <v>356</v>
      </c>
      <c r="DC536">
        <v>1678823626.5</v>
      </c>
      <c r="DD536">
        <v>1678823640.5</v>
      </c>
      <c r="DE536">
        <v>0</v>
      </c>
      <c r="DF536">
        <v>1.239</v>
      </c>
      <c r="DG536">
        <v>0.006</v>
      </c>
      <c r="DH536">
        <v>-2.298</v>
      </c>
      <c r="DI536">
        <v>-0.146</v>
      </c>
      <c r="DJ536">
        <v>420</v>
      </c>
      <c r="DK536">
        <v>21</v>
      </c>
      <c r="DL536">
        <v>0.57</v>
      </c>
      <c r="DM536">
        <v>0.05</v>
      </c>
      <c r="DN536">
        <v>-28.42949512195122</v>
      </c>
      <c r="DO536">
        <v>-1.303530313588941</v>
      </c>
      <c r="DP536">
        <v>0.1374417889219224</v>
      </c>
      <c r="DQ536">
        <v>0</v>
      </c>
      <c r="DR536">
        <v>0.654677756097561</v>
      </c>
      <c r="DS536">
        <v>-0.04223406271776883</v>
      </c>
      <c r="DT536">
        <v>0.004475544086180016</v>
      </c>
      <c r="DU536">
        <v>1</v>
      </c>
      <c r="DV536">
        <v>1</v>
      </c>
      <c r="DW536">
        <v>2</v>
      </c>
      <c r="DX536" t="s">
        <v>357</v>
      </c>
      <c r="DY536">
        <v>2.98318</v>
      </c>
      <c r="DZ536">
        <v>2.71556</v>
      </c>
      <c r="EA536">
        <v>0.125786</v>
      </c>
      <c r="EB536">
        <v>0.127992</v>
      </c>
      <c r="EC536">
        <v>0.107552</v>
      </c>
      <c r="ED536">
        <v>0.103493</v>
      </c>
      <c r="EE536">
        <v>27795.3</v>
      </c>
      <c r="EF536">
        <v>27821.4</v>
      </c>
      <c r="EG536">
        <v>29549</v>
      </c>
      <c r="EH536">
        <v>29505.6</v>
      </c>
      <c r="EI536">
        <v>34930.9</v>
      </c>
      <c r="EJ536">
        <v>35154.2</v>
      </c>
      <c r="EK536">
        <v>41623.7</v>
      </c>
      <c r="EL536">
        <v>42044</v>
      </c>
      <c r="EM536">
        <v>1.9742</v>
      </c>
      <c r="EN536">
        <v>1.89865</v>
      </c>
      <c r="EO536">
        <v>0.0868738</v>
      </c>
      <c r="EP536">
        <v>0</v>
      </c>
      <c r="EQ536">
        <v>26.0736</v>
      </c>
      <c r="ER536">
        <v>999.9</v>
      </c>
      <c r="ES536">
        <v>56.2</v>
      </c>
      <c r="ET536">
        <v>30.4</v>
      </c>
      <c r="EU536">
        <v>27.2978</v>
      </c>
      <c r="EV536">
        <v>62.8724</v>
      </c>
      <c r="EW536">
        <v>32.8205</v>
      </c>
      <c r="EX536">
        <v>1</v>
      </c>
      <c r="EY536">
        <v>-0.083468</v>
      </c>
      <c r="EZ536">
        <v>0.112023</v>
      </c>
      <c r="FA536">
        <v>20.3417</v>
      </c>
      <c r="FB536">
        <v>5.21924</v>
      </c>
      <c r="FC536">
        <v>12.0099</v>
      </c>
      <c r="FD536">
        <v>4.9896</v>
      </c>
      <c r="FE536">
        <v>3.2885</v>
      </c>
      <c r="FF536">
        <v>9999</v>
      </c>
      <c r="FG536">
        <v>9999</v>
      </c>
      <c r="FH536">
        <v>9999</v>
      </c>
      <c r="FI536">
        <v>999.9</v>
      </c>
      <c r="FJ536">
        <v>1.86737</v>
      </c>
      <c r="FK536">
        <v>1.86645</v>
      </c>
      <c r="FL536">
        <v>1.866</v>
      </c>
      <c r="FM536">
        <v>1.86584</v>
      </c>
      <c r="FN536">
        <v>1.86768</v>
      </c>
      <c r="FO536">
        <v>1.87012</v>
      </c>
      <c r="FP536">
        <v>1.8688</v>
      </c>
      <c r="FQ536">
        <v>1.87027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-3.7</v>
      </c>
      <c r="GF536">
        <v>-0.0964</v>
      </c>
      <c r="GG536">
        <v>-1.841240210434717</v>
      </c>
      <c r="GH536">
        <v>-0.003310856085068561</v>
      </c>
      <c r="GI536">
        <v>6.863268723063948E-07</v>
      </c>
      <c r="GJ536">
        <v>-1.919107141366201E-10</v>
      </c>
      <c r="GK536">
        <v>-0.1688837207721138</v>
      </c>
      <c r="GL536">
        <v>-0.01731051475613908</v>
      </c>
      <c r="GM536">
        <v>0.001423790055903263</v>
      </c>
      <c r="GN536">
        <v>-2.424810517790065E-05</v>
      </c>
      <c r="GO536">
        <v>3</v>
      </c>
      <c r="GP536">
        <v>2318</v>
      </c>
      <c r="GQ536">
        <v>1</v>
      </c>
      <c r="GR536">
        <v>25</v>
      </c>
      <c r="GS536">
        <v>10199.5</v>
      </c>
      <c r="GT536">
        <v>10199.2</v>
      </c>
      <c r="GU536">
        <v>1.51733</v>
      </c>
      <c r="GV536">
        <v>2.22778</v>
      </c>
      <c r="GW536">
        <v>1.39648</v>
      </c>
      <c r="GX536">
        <v>2.34985</v>
      </c>
      <c r="GY536">
        <v>1.49536</v>
      </c>
      <c r="GZ536">
        <v>2.39014</v>
      </c>
      <c r="HA536">
        <v>35.5218</v>
      </c>
      <c r="HB536">
        <v>24.0787</v>
      </c>
      <c r="HC536">
        <v>18</v>
      </c>
      <c r="HD536">
        <v>529.146</v>
      </c>
      <c r="HE536">
        <v>436.867</v>
      </c>
      <c r="HF536">
        <v>25.3348</v>
      </c>
      <c r="HG536">
        <v>26.4266</v>
      </c>
      <c r="HH536">
        <v>30.0001</v>
      </c>
      <c r="HI536">
        <v>26.4028</v>
      </c>
      <c r="HJ536">
        <v>26.3481</v>
      </c>
      <c r="HK536">
        <v>30.4164</v>
      </c>
      <c r="HL536">
        <v>20.9799</v>
      </c>
      <c r="HM536">
        <v>100</v>
      </c>
      <c r="HN536">
        <v>25.3412</v>
      </c>
      <c r="HO536">
        <v>673.991</v>
      </c>
      <c r="HP536">
        <v>23.6562</v>
      </c>
      <c r="HQ536">
        <v>101.05</v>
      </c>
      <c r="HR536">
        <v>100.977</v>
      </c>
    </row>
    <row r="537" spans="1:226">
      <c r="A537">
        <v>521</v>
      </c>
      <c r="B537">
        <v>1679435598.6</v>
      </c>
      <c r="C537">
        <v>13685.5</v>
      </c>
      <c r="D537" t="s">
        <v>1403</v>
      </c>
      <c r="E537" t="s">
        <v>1404</v>
      </c>
      <c r="F537">
        <v>5</v>
      </c>
      <c r="G537" t="s">
        <v>1132</v>
      </c>
      <c r="H537" t="s">
        <v>354</v>
      </c>
      <c r="I537">
        <v>1679435590.814285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677.321276927136</v>
      </c>
      <c r="AK537">
        <v>656.291993939394</v>
      </c>
      <c r="AL537">
        <v>3.397087989498964</v>
      </c>
      <c r="AM537">
        <v>64.8747271085409</v>
      </c>
      <c r="AN537">
        <f>(AP537 - AO537 + BO537*1E3/(8.314*(BQ537+273.15)) * AR537/BN537 * AQ537) * BN537/(100*BB537) * 1000/(1000 - AP537)</f>
        <v>0</v>
      </c>
      <c r="AO537">
        <v>23.60413108214081</v>
      </c>
      <c r="AP537">
        <v>24.24822637362638</v>
      </c>
      <c r="AQ537">
        <v>-1.640318683294617E-05</v>
      </c>
      <c r="AR537">
        <v>95.18165394641026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2.18</v>
      </c>
      <c r="BC537">
        <v>0.5</v>
      </c>
      <c r="BD537" t="s">
        <v>355</v>
      </c>
      <c r="BE537">
        <v>2</v>
      </c>
      <c r="BF537" t="b">
        <v>1</v>
      </c>
      <c r="BG537">
        <v>1679435590.814285</v>
      </c>
      <c r="BH537">
        <v>616.1186071428573</v>
      </c>
      <c r="BI537">
        <v>644.6033214285715</v>
      </c>
      <c r="BJ537">
        <v>24.25382857142857</v>
      </c>
      <c r="BK537">
        <v>23.60496785714286</v>
      </c>
      <c r="BL537">
        <v>619.7938928571429</v>
      </c>
      <c r="BM537">
        <v>24.35011071428571</v>
      </c>
      <c r="BN537">
        <v>500.0688928571429</v>
      </c>
      <c r="BO537">
        <v>89.7517142857143</v>
      </c>
      <c r="BP537">
        <v>0.1000377178571429</v>
      </c>
      <c r="BQ537">
        <v>27.19681071428572</v>
      </c>
      <c r="BR537">
        <v>27.49254285714286</v>
      </c>
      <c r="BS537">
        <v>999.9000000000002</v>
      </c>
      <c r="BT537">
        <v>0</v>
      </c>
      <c r="BU537">
        <v>0</v>
      </c>
      <c r="BV537">
        <v>9998.663571428571</v>
      </c>
      <c r="BW537">
        <v>0</v>
      </c>
      <c r="BX537">
        <v>14.58808214285714</v>
      </c>
      <c r="BY537">
        <v>-28.484675</v>
      </c>
      <c r="BZ537">
        <v>631.43325</v>
      </c>
      <c r="CA537">
        <v>660.187</v>
      </c>
      <c r="CB537">
        <v>0.6488612857142858</v>
      </c>
      <c r="CC537">
        <v>644.6033214285715</v>
      </c>
      <c r="CD537">
        <v>23.60496785714286</v>
      </c>
      <c r="CE537">
        <v>2.176822857142857</v>
      </c>
      <c r="CF537">
        <v>2.118586428571429</v>
      </c>
      <c r="CG537">
        <v>18.79275</v>
      </c>
      <c r="CH537">
        <v>18.35961071428572</v>
      </c>
      <c r="CI537">
        <v>1999.991428571428</v>
      </c>
      <c r="CJ537">
        <v>0.9800040357142856</v>
      </c>
      <c r="CK537">
        <v>0.01999576428571428</v>
      </c>
      <c r="CL537">
        <v>0</v>
      </c>
      <c r="CM537">
        <v>2.305764285714285</v>
      </c>
      <c r="CN537">
        <v>0</v>
      </c>
      <c r="CO537">
        <v>3628.9175</v>
      </c>
      <c r="CP537">
        <v>16749.41428571428</v>
      </c>
      <c r="CQ537">
        <v>37.40157142857142</v>
      </c>
      <c r="CR537">
        <v>38.25</v>
      </c>
      <c r="CS537">
        <v>37.562</v>
      </c>
      <c r="CT537">
        <v>37.312</v>
      </c>
      <c r="CU537">
        <v>36.73425</v>
      </c>
      <c r="CV537">
        <v>1960.001071428571</v>
      </c>
      <c r="CW537">
        <v>39.99035714285714</v>
      </c>
      <c r="CX537">
        <v>0</v>
      </c>
      <c r="CY537">
        <v>1679435606.1</v>
      </c>
      <c r="CZ537">
        <v>0</v>
      </c>
      <c r="DA537">
        <v>0</v>
      </c>
      <c r="DB537" t="s">
        <v>356</v>
      </c>
      <c r="DC537">
        <v>1678823626.5</v>
      </c>
      <c r="DD537">
        <v>1678823640.5</v>
      </c>
      <c r="DE537">
        <v>0</v>
      </c>
      <c r="DF537">
        <v>1.239</v>
      </c>
      <c r="DG537">
        <v>0.006</v>
      </c>
      <c r="DH537">
        <v>-2.298</v>
      </c>
      <c r="DI537">
        <v>-0.146</v>
      </c>
      <c r="DJ537">
        <v>420</v>
      </c>
      <c r="DK537">
        <v>21</v>
      </c>
      <c r="DL537">
        <v>0.57</v>
      </c>
      <c r="DM537">
        <v>0.05</v>
      </c>
      <c r="DN537">
        <v>-28.4771575</v>
      </c>
      <c r="DO537">
        <v>-0.01211819887426939</v>
      </c>
      <c r="DP537">
        <v>0.1348127569770385</v>
      </c>
      <c r="DQ537">
        <v>1</v>
      </c>
      <c r="DR537">
        <v>0.650953775</v>
      </c>
      <c r="DS537">
        <v>-0.04982747842401698</v>
      </c>
      <c r="DT537">
        <v>0.004976026564878338</v>
      </c>
      <c r="DU537">
        <v>1</v>
      </c>
      <c r="DV537">
        <v>2</v>
      </c>
      <c r="DW537">
        <v>2</v>
      </c>
      <c r="DX537" t="s">
        <v>392</v>
      </c>
      <c r="DY537">
        <v>2.98337</v>
      </c>
      <c r="DZ537">
        <v>2.71558</v>
      </c>
      <c r="EA537">
        <v>0.128081</v>
      </c>
      <c r="EB537">
        <v>0.130127</v>
      </c>
      <c r="EC537">
        <v>0.107539</v>
      </c>
      <c r="ED537">
        <v>0.103481</v>
      </c>
      <c r="EE537">
        <v>27722.1</v>
      </c>
      <c r="EF537">
        <v>27752.9</v>
      </c>
      <c r="EG537">
        <v>29548.8</v>
      </c>
      <c r="EH537">
        <v>29505.2</v>
      </c>
      <c r="EI537">
        <v>34931.4</v>
      </c>
      <c r="EJ537">
        <v>35154.1</v>
      </c>
      <c r="EK537">
        <v>41623.7</v>
      </c>
      <c r="EL537">
        <v>42043.3</v>
      </c>
      <c r="EM537">
        <v>1.97445</v>
      </c>
      <c r="EN537">
        <v>1.89895</v>
      </c>
      <c r="EO537">
        <v>0.08640440000000001</v>
      </c>
      <c r="EP537">
        <v>0</v>
      </c>
      <c r="EQ537">
        <v>26.0747</v>
      </c>
      <c r="ER537">
        <v>999.9</v>
      </c>
      <c r="ES537">
        <v>56.2</v>
      </c>
      <c r="ET537">
        <v>30.4</v>
      </c>
      <c r="EU537">
        <v>27.2989</v>
      </c>
      <c r="EV537">
        <v>62.5224</v>
      </c>
      <c r="EW537">
        <v>32.8045</v>
      </c>
      <c r="EX537">
        <v>1</v>
      </c>
      <c r="EY537">
        <v>-0.0833841</v>
      </c>
      <c r="EZ537">
        <v>0.100662</v>
      </c>
      <c r="FA537">
        <v>20.3417</v>
      </c>
      <c r="FB537">
        <v>5.21804</v>
      </c>
      <c r="FC537">
        <v>12.0099</v>
      </c>
      <c r="FD537">
        <v>4.9895</v>
      </c>
      <c r="FE537">
        <v>3.2885</v>
      </c>
      <c r="FF537">
        <v>9999</v>
      </c>
      <c r="FG537">
        <v>9999</v>
      </c>
      <c r="FH537">
        <v>9999</v>
      </c>
      <c r="FI537">
        <v>999.9</v>
      </c>
      <c r="FJ537">
        <v>1.86738</v>
      </c>
      <c r="FK537">
        <v>1.86646</v>
      </c>
      <c r="FL537">
        <v>1.866</v>
      </c>
      <c r="FM537">
        <v>1.86584</v>
      </c>
      <c r="FN537">
        <v>1.86768</v>
      </c>
      <c r="FO537">
        <v>1.87013</v>
      </c>
      <c r="FP537">
        <v>1.86883</v>
      </c>
      <c r="FQ537">
        <v>1.87027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-3.745</v>
      </c>
      <c r="GF537">
        <v>-0.0964</v>
      </c>
      <c r="GG537">
        <v>-1.841240210434717</v>
      </c>
      <c r="GH537">
        <v>-0.003310856085068561</v>
      </c>
      <c r="GI537">
        <v>6.863268723063948E-07</v>
      </c>
      <c r="GJ537">
        <v>-1.919107141366201E-10</v>
      </c>
      <c r="GK537">
        <v>-0.1688837207721138</v>
      </c>
      <c r="GL537">
        <v>-0.01731051475613908</v>
      </c>
      <c r="GM537">
        <v>0.001423790055903263</v>
      </c>
      <c r="GN537">
        <v>-2.424810517790065E-05</v>
      </c>
      <c r="GO537">
        <v>3</v>
      </c>
      <c r="GP537">
        <v>2318</v>
      </c>
      <c r="GQ537">
        <v>1</v>
      </c>
      <c r="GR537">
        <v>25</v>
      </c>
      <c r="GS537">
        <v>10199.5</v>
      </c>
      <c r="GT537">
        <v>10199.3</v>
      </c>
      <c r="GU537">
        <v>1.54419</v>
      </c>
      <c r="GV537">
        <v>2.21558</v>
      </c>
      <c r="GW537">
        <v>1.39771</v>
      </c>
      <c r="GX537">
        <v>2.34863</v>
      </c>
      <c r="GY537">
        <v>1.49536</v>
      </c>
      <c r="GZ537">
        <v>2.50732</v>
      </c>
      <c r="HA537">
        <v>35.5218</v>
      </c>
      <c r="HB537">
        <v>24.0787</v>
      </c>
      <c r="HC537">
        <v>18</v>
      </c>
      <c r="HD537">
        <v>529.321</v>
      </c>
      <c r="HE537">
        <v>437.052</v>
      </c>
      <c r="HF537">
        <v>25.3407</v>
      </c>
      <c r="HG537">
        <v>26.4266</v>
      </c>
      <c r="HH537">
        <v>30.0001</v>
      </c>
      <c r="HI537">
        <v>26.4037</v>
      </c>
      <c r="HJ537">
        <v>26.3486</v>
      </c>
      <c r="HK537">
        <v>30.9574</v>
      </c>
      <c r="HL537">
        <v>20.9799</v>
      </c>
      <c r="HM537">
        <v>100</v>
      </c>
      <c r="HN537">
        <v>25.3451</v>
      </c>
      <c r="HO537">
        <v>694.026</v>
      </c>
      <c r="HP537">
        <v>23.6562</v>
      </c>
      <c r="HQ537">
        <v>101.05</v>
      </c>
      <c r="HR537">
        <v>100.976</v>
      </c>
    </row>
    <row r="538" spans="1:226">
      <c r="A538">
        <v>522</v>
      </c>
      <c r="B538">
        <v>1679435603.6</v>
      </c>
      <c r="C538">
        <v>13690.5</v>
      </c>
      <c r="D538" t="s">
        <v>1405</v>
      </c>
      <c r="E538" t="s">
        <v>1406</v>
      </c>
      <c r="F538">
        <v>5</v>
      </c>
      <c r="G538" t="s">
        <v>1132</v>
      </c>
      <c r="H538" t="s">
        <v>354</v>
      </c>
      <c r="I538">
        <v>1679435596.1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693.3533236805969</v>
      </c>
      <c r="AK538">
        <v>672.6452545454543</v>
      </c>
      <c r="AL538">
        <v>3.251101150833037</v>
      </c>
      <c r="AM538">
        <v>64.8747271085409</v>
      </c>
      <c r="AN538">
        <f>(AP538 - AO538 + BO538*1E3/(8.314*(BQ538+273.15)) * AR538/BN538 * AQ538) * BN538/(100*BB538) * 1000/(1000 - AP538)</f>
        <v>0</v>
      </c>
      <c r="AO538">
        <v>23.60188366873158</v>
      </c>
      <c r="AP538">
        <v>24.24105384615385</v>
      </c>
      <c r="AQ538">
        <v>-2.432786005056027E-05</v>
      </c>
      <c r="AR538">
        <v>95.18165394641026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2.18</v>
      </c>
      <c r="BC538">
        <v>0.5</v>
      </c>
      <c r="BD538" t="s">
        <v>355</v>
      </c>
      <c r="BE538">
        <v>2</v>
      </c>
      <c r="BF538" t="b">
        <v>1</v>
      </c>
      <c r="BG538">
        <v>1679435596.1</v>
      </c>
      <c r="BH538">
        <v>633.6017037037038</v>
      </c>
      <c r="BI538">
        <v>661.8971481481482</v>
      </c>
      <c r="BJ538">
        <v>24.24843333333333</v>
      </c>
      <c r="BK538">
        <v>23.60361111111111</v>
      </c>
      <c r="BL538">
        <v>637.3240000000001</v>
      </c>
      <c r="BM538">
        <v>24.34477037037037</v>
      </c>
      <c r="BN538">
        <v>500.0703703703704</v>
      </c>
      <c r="BO538">
        <v>89.74786296296297</v>
      </c>
      <c r="BP538">
        <v>0.09999831111111111</v>
      </c>
      <c r="BQ538">
        <v>27.1956074074074</v>
      </c>
      <c r="BR538">
        <v>27.4918037037037</v>
      </c>
      <c r="BS538">
        <v>999.9000000000001</v>
      </c>
      <c r="BT538">
        <v>0</v>
      </c>
      <c r="BU538">
        <v>0</v>
      </c>
      <c r="BV538">
        <v>9997.642222222221</v>
      </c>
      <c r="BW538">
        <v>0</v>
      </c>
      <c r="BX538">
        <v>14.60664074074074</v>
      </c>
      <c r="BY538">
        <v>-28.29532962962962</v>
      </c>
      <c r="BZ538">
        <v>649.3474444444445</v>
      </c>
      <c r="CA538">
        <v>677.8978518518519</v>
      </c>
      <c r="CB538">
        <v>0.6448258888888888</v>
      </c>
      <c r="CC538">
        <v>661.8971481481482</v>
      </c>
      <c r="CD538">
        <v>23.60361111111111</v>
      </c>
      <c r="CE538">
        <v>2.176245925925925</v>
      </c>
      <c r="CF538">
        <v>2.118372962962963</v>
      </c>
      <c r="CG538">
        <v>18.78850370370371</v>
      </c>
      <c r="CH538">
        <v>18.35800740740741</v>
      </c>
      <c r="CI538">
        <v>1999.979259259259</v>
      </c>
      <c r="CJ538">
        <v>0.9800037777777776</v>
      </c>
      <c r="CK538">
        <v>0.01999602222222223</v>
      </c>
      <c r="CL538">
        <v>0</v>
      </c>
      <c r="CM538">
        <v>2.323729629629629</v>
      </c>
      <c r="CN538">
        <v>0</v>
      </c>
      <c r="CO538">
        <v>3634.26</v>
      </c>
      <c r="CP538">
        <v>16749.31481481481</v>
      </c>
      <c r="CQ538">
        <v>37.37959259259259</v>
      </c>
      <c r="CR538">
        <v>38.24533333333333</v>
      </c>
      <c r="CS538">
        <v>37.55051851851852</v>
      </c>
      <c r="CT538">
        <v>37.312</v>
      </c>
      <c r="CU538">
        <v>36.71266666666666</v>
      </c>
      <c r="CV538">
        <v>1959.988888888889</v>
      </c>
      <c r="CW538">
        <v>39.99037037037037</v>
      </c>
      <c r="CX538">
        <v>0</v>
      </c>
      <c r="CY538">
        <v>1679435610.9</v>
      </c>
      <c r="CZ538">
        <v>0</v>
      </c>
      <c r="DA538">
        <v>0</v>
      </c>
      <c r="DB538" t="s">
        <v>356</v>
      </c>
      <c r="DC538">
        <v>1678823626.5</v>
      </c>
      <c r="DD538">
        <v>1678823640.5</v>
      </c>
      <c r="DE538">
        <v>0</v>
      </c>
      <c r="DF538">
        <v>1.239</v>
      </c>
      <c r="DG538">
        <v>0.006</v>
      </c>
      <c r="DH538">
        <v>-2.298</v>
      </c>
      <c r="DI538">
        <v>-0.146</v>
      </c>
      <c r="DJ538">
        <v>420</v>
      </c>
      <c r="DK538">
        <v>21</v>
      </c>
      <c r="DL538">
        <v>0.57</v>
      </c>
      <c r="DM538">
        <v>0.05</v>
      </c>
      <c r="DN538">
        <v>-28.340955</v>
      </c>
      <c r="DO538">
        <v>2.221702063789948</v>
      </c>
      <c r="DP538">
        <v>0.2917956390609702</v>
      </c>
      <c r="DQ538">
        <v>0</v>
      </c>
      <c r="DR538">
        <v>0.647154675</v>
      </c>
      <c r="DS538">
        <v>-0.04269769981238352</v>
      </c>
      <c r="DT538">
        <v>0.004338580639953</v>
      </c>
      <c r="DU538">
        <v>1</v>
      </c>
      <c r="DV538">
        <v>1</v>
      </c>
      <c r="DW538">
        <v>2</v>
      </c>
      <c r="DX538" t="s">
        <v>357</v>
      </c>
      <c r="DY538">
        <v>2.98347</v>
      </c>
      <c r="DZ538">
        <v>2.71557</v>
      </c>
      <c r="EA538">
        <v>0.13026</v>
      </c>
      <c r="EB538">
        <v>0.132255</v>
      </c>
      <c r="EC538">
        <v>0.107515</v>
      </c>
      <c r="ED538">
        <v>0.103476</v>
      </c>
      <c r="EE538">
        <v>27652.1</v>
      </c>
      <c r="EF538">
        <v>27685.1</v>
      </c>
      <c r="EG538">
        <v>29548</v>
      </c>
      <c r="EH538">
        <v>29505.2</v>
      </c>
      <c r="EI538">
        <v>34931.7</v>
      </c>
      <c r="EJ538">
        <v>35154.6</v>
      </c>
      <c r="EK538">
        <v>41622.8</v>
      </c>
      <c r="EL538">
        <v>42043.6</v>
      </c>
      <c r="EM538">
        <v>1.97425</v>
      </c>
      <c r="EN538">
        <v>1.89867</v>
      </c>
      <c r="EO538">
        <v>0.0874028</v>
      </c>
      <c r="EP538">
        <v>0</v>
      </c>
      <c r="EQ538">
        <v>26.0747</v>
      </c>
      <c r="ER538">
        <v>999.9</v>
      </c>
      <c r="ES538">
        <v>56.2</v>
      </c>
      <c r="ET538">
        <v>30.4</v>
      </c>
      <c r="EU538">
        <v>27.3001</v>
      </c>
      <c r="EV538">
        <v>62.5624</v>
      </c>
      <c r="EW538">
        <v>32.2316</v>
      </c>
      <c r="EX538">
        <v>1</v>
      </c>
      <c r="EY538">
        <v>-0.0833537</v>
      </c>
      <c r="EZ538">
        <v>0.09327340000000001</v>
      </c>
      <c r="FA538">
        <v>20.3417</v>
      </c>
      <c r="FB538">
        <v>5.21819</v>
      </c>
      <c r="FC538">
        <v>12.0099</v>
      </c>
      <c r="FD538">
        <v>4.98915</v>
      </c>
      <c r="FE538">
        <v>3.28845</v>
      </c>
      <c r="FF538">
        <v>9999</v>
      </c>
      <c r="FG538">
        <v>9999</v>
      </c>
      <c r="FH538">
        <v>9999</v>
      </c>
      <c r="FI538">
        <v>999.9</v>
      </c>
      <c r="FJ538">
        <v>1.86737</v>
      </c>
      <c r="FK538">
        <v>1.86646</v>
      </c>
      <c r="FL538">
        <v>1.86597</v>
      </c>
      <c r="FM538">
        <v>1.86584</v>
      </c>
      <c r="FN538">
        <v>1.86768</v>
      </c>
      <c r="FO538">
        <v>1.87014</v>
      </c>
      <c r="FP538">
        <v>1.86885</v>
      </c>
      <c r="FQ538">
        <v>1.87026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-3.787</v>
      </c>
      <c r="GF538">
        <v>-0.0964</v>
      </c>
      <c r="GG538">
        <v>-1.841240210434717</v>
      </c>
      <c r="GH538">
        <v>-0.003310856085068561</v>
      </c>
      <c r="GI538">
        <v>6.863268723063948E-07</v>
      </c>
      <c r="GJ538">
        <v>-1.919107141366201E-10</v>
      </c>
      <c r="GK538">
        <v>-0.1688837207721138</v>
      </c>
      <c r="GL538">
        <v>-0.01731051475613908</v>
      </c>
      <c r="GM538">
        <v>0.001423790055903263</v>
      </c>
      <c r="GN538">
        <v>-2.424810517790065E-05</v>
      </c>
      <c r="GO538">
        <v>3</v>
      </c>
      <c r="GP538">
        <v>2318</v>
      </c>
      <c r="GQ538">
        <v>1</v>
      </c>
      <c r="GR538">
        <v>25</v>
      </c>
      <c r="GS538">
        <v>10199.6</v>
      </c>
      <c r="GT538">
        <v>10199.4</v>
      </c>
      <c r="GU538">
        <v>1.57593</v>
      </c>
      <c r="GV538">
        <v>2.2168</v>
      </c>
      <c r="GW538">
        <v>1.39648</v>
      </c>
      <c r="GX538">
        <v>2.34985</v>
      </c>
      <c r="GY538">
        <v>1.49536</v>
      </c>
      <c r="GZ538">
        <v>2.5354</v>
      </c>
      <c r="HA538">
        <v>35.5218</v>
      </c>
      <c r="HB538">
        <v>24.0787</v>
      </c>
      <c r="HC538">
        <v>18</v>
      </c>
      <c r="HD538">
        <v>529.189</v>
      </c>
      <c r="HE538">
        <v>436.886</v>
      </c>
      <c r="HF538">
        <v>25.3458</v>
      </c>
      <c r="HG538">
        <v>26.4288</v>
      </c>
      <c r="HH538">
        <v>30.0001</v>
      </c>
      <c r="HI538">
        <v>26.4037</v>
      </c>
      <c r="HJ538">
        <v>26.3486</v>
      </c>
      <c r="HK538">
        <v>31.5977</v>
      </c>
      <c r="HL538">
        <v>20.9799</v>
      </c>
      <c r="HM538">
        <v>100</v>
      </c>
      <c r="HN538">
        <v>25.3521</v>
      </c>
      <c r="HO538">
        <v>707.3819999999999</v>
      </c>
      <c r="HP538">
        <v>23.6562</v>
      </c>
      <c r="HQ538">
        <v>101.047</v>
      </c>
      <c r="HR538">
        <v>100.976</v>
      </c>
    </row>
    <row r="539" spans="1:226">
      <c r="A539">
        <v>523</v>
      </c>
      <c r="B539">
        <v>1679435608.6</v>
      </c>
      <c r="C539">
        <v>13695.5</v>
      </c>
      <c r="D539" t="s">
        <v>1407</v>
      </c>
      <c r="E539" t="s">
        <v>1408</v>
      </c>
      <c r="F539">
        <v>5</v>
      </c>
      <c r="G539" t="s">
        <v>1132</v>
      </c>
      <c r="H539" t="s">
        <v>354</v>
      </c>
      <c r="I539">
        <v>1679435600.814285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710.1983242235569</v>
      </c>
      <c r="AK539">
        <v>689.2886545454545</v>
      </c>
      <c r="AL539">
        <v>3.335527893104559</v>
      </c>
      <c r="AM539">
        <v>64.8747271085409</v>
      </c>
      <c r="AN539">
        <f>(AP539 - AO539 + BO539*1E3/(8.314*(BQ539+273.15)) * AR539/BN539 * AQ539) * BN539/(100*BB539) * 1000/(1000 - AP539)</f>
        <v>0</v>
      </c>
      <c r="AO539">
        <v>23.60180292307275</v>
      </c>
      <c r="AP539">
        <v>24.23401538461541</v>
      </c>
      <c r="AQ539">
        <v>-2.054590291437006E-05</v>
      </c>
      <c r="AR539">
        <v>95.18165394641026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2.18</v>
      </c>
      <c r="BC539">
        <v>0.5</v>
      </c>
      <c r="BD539" t="s">
        <v>355</v>
      </c>
      <c r="BE539">
        <v>2</v>
      </c>
      <c r="BF539" t="b">
        <v>1</v>
      </c>
      <c r="BG539">
        <v>1679435600.814285</v>
      </c>
      <c r="BH539">
        <v>649.0074642857143</v>
      </c>
      <c r="BI539">
        <v>677.1948214285715</v>
      </c>
      <c r="BJ539">
        <v>24.24363571428571</v>
      </c>
      <c r="BK539">
        <v>23.60213214285715</v>
      </c>
      <c r="BL539">
        <v>652.7708571428573</v>
      </c>
      <c r="BM539">
        <v>24.34001428571429</v>
      </c>
      <c r="BN539">
        <v>500.0596785714286</v>
      </c>
      <c r="BO539">
        <v>89.74543214285711</v>
      </c>
      <c r="BP539">
        <v>0.1000174714285714</v>
      </c>
      <c r="BQ539">
        <v>27.19523214285714</v>
      </c>
      <c r="BR539">
        <v>27.49694642857143</v>
      </c>
      <c r="BS539">
        <v>999.9000000000002</v>
      </c>
      <c r="BT539">
        <v>0</v>
      </c>
      <c r="BU539">
        <v>0</v>
      </c>
      <c r="BV539">
        <v>9994.91857142857</v>
      </c>
      <c r="BW539">
        <v>0</v>
      </c>
      <c r="BX539">
        <v>14.61228571428571</v>
      </c>
      <c r="BY539">
        <v>-28.18725</v>
      </c>
      <c r="BZ539">
        <v>665.1326785714285</v>
      </c>
      <c r="CA539">
        <v>693.5642857142857</v>
      </c>
      <c r="CB539">
        <v>0.6415054285714286</v>
      </c>
      <c r="CC539">
        <v>677.1948214285715</v>
      </c>
      <c r="CD539">
        <v>23.60213214285715</v>
      </c>
      <c r="CE539">
        <v>2.175755357142857</v>
      </c>
      <c r="CF539">
        <v>2.118182857142857</v>
      </c>
      <c r="CG539">
        <v>18.78490357142857</v>
      </c>
      <c r="CH539">
        <v>18.35658214285714</v>
      </c>
      <c r="CI539">
        <v>1999.976428571428</v>
      </c>
      <c r="CJ539">
        <v>0.9800038214285712</v>
      </c>
      <c r="CK539">
        <v>0.01999597857142857</v>
      </c>
      <c r="CL539">
        <v>0</v>
      </c>
      <c r="CM539">
        <v>2.374057142857143</v>
      </c>
      <c r="CN539">
        <v>0</v>
      </c>
      <c r="CO539">
        <v>3638.946428571429</v>
      </c>
      <c r="CP539">
        <v>16749.30357142857</v>
      </c>
      <c r="CQ539">
        <v>37.375</v>
      </c>
      <c r="CR539">
        <v>38.23875</v>
      </c>
      <c r="CS539">
        <v>37.53542857142857</v>
      </c>
      <c r="CT539">
        <v>37.30757142857142</v>
      </c>
      <c r="CU539">
        <v>36.69824999999999</v>
      </c>
      <c r="CV539">
        <v>1959.986428571429</v>
      </c>
      <c r="CW539">
        <v>39.99</v>
      </c>
      <c r="CX539">
        <v>0</v>
      </c>
      <c r="CY539">
        <v>1679435616.3</v>
      </c>
      <c r="CZ539">
        <v>0</v>
      </c>
      <c r="DA539">
        <v>0</v>
      </c>
      <c r="DB539" t="s">
        <v>356</v>
      </c>
      <c r="DC539">
        <v>1678823626.5</v>
      </c>
      <c r="DD539">
        <v>1678823640.5</v>
      </c>
      <c r="DE539">
        <v>0</v>
      </c>
      <c r="DF539">
        <v>1.239</v>
      </c>
      <c r="DG539">
        <v>0.006</v>
      </c>
      <c r="DH539">
        <v>-2.298</v>
      </c>
      <c r="DI539">
        <v>-0.146</v>
      </c>
      <c r="DJ539">
        <v>420</v>
      </c>
      <c r="DK539">
        <v>21</v>
      </c>
      <c r="DL539">
        <v>0.57</v>
      </c>
      <c r="DM539">
        <v>0.05</v>
      </c>
      <c r="DN539">
        <v>-28.292925</v>
      </c>
      <c r="DO539">
        <v>2.166351219512259</v>
      </c>
      <c r="DP539">
        <v>0.2936399306548754</v>
      </c>
      <c r="DQ539">
        <v>0</v>
      </c>
      <c r="DR539">
        <v>0.643797525</v>
      </c>
      <c r="DS539">
        <v>-0.04244684803002039</v>
      </c>
      <c r="DT539">
        <v>0.004303294150923802</v>
      </c>
      <c r="DU539">
        <v>1</v>
      </c>
      <c r="DV539">
        <v>1</v>
      </c>
      <c r="DW539">
        <v>2</v>
      </c>
      <c r="DX539" t="s">
        <v>357</v>
      </c>
      <c r="DY539">
        <v>2.98324</v>
      </c>
      <c r="DZ539">
        <v>2.71567</v>
      </c>
      <c r="EA539">
        <v>0.132464</v>
      </c>
      <c r="EB539">
        <v>0.134442</v>
      </c>
      <c r="EC539">
        <v>0.107493</v>
      </c>
      <c r="ED539">
        <v>0.103471</v>
      </c>
      <c r="EE539">
        <v>27581.9</v>
      </c>
      <c r="EF539">
        <v>27615.3</v>
      </c>
      <c r="EG539">
        <v>29547.8</v>
      </c>
      <c r="EH539">
        <v>29505.2</v>
      </c>
      <c r="EI539">
        <v>34932.4</v>
      </c>
      <c r="EJ539">
        <v>35154.6</v>
      </c>
      <c r="EK539">
        <v>41622.6</v>
      </c>
      <c r="EL539">
        <v>42043.3</v>
      </c>
      <c r="EM539">
        <v>1.9742</v>
      </c>
      <c r="EN539">
        <v>1.89828</v>
      </c>
      <c r="EO539">
        <v>0.0871941</v>
      </c>
      <c r="EP539">
        <v>0</v>
      </c>
      <c r="EQ539">
        <v>26.0747</v>
      </c>
      <c r="ER539">
        <v>999.9</v>
      </c>
      <c r="ES539">
        <v>56.2</v>
      </c>
      <c r="ET539">
        <v>30.4</v>
      </c>
      <c r="EU539">
        <v>27.2971</v>
      </c>
      <c r="EV539">
        <v>62.4824</v>
      </c>
      <c r="EW539">
        <v>32.6402</v>
      </c>
      <c r="EX539">
        <v>1</v>
      </c>
      <c r="EY539">
        <v>-0.0833079</v>
      </c>
      <c r="EZ539">
        <v>0.143791</v>
      </c>
      <c r="FA539">
        <v>20.3416</v>
      </c>
      <c r="FB539">
        <v>5.21774</v>
      </c>
      <c r="FC539">
        <v>12.0099</v>
      </c>
      <c r="FD539">
        <v>4.9891</v>
      </c>
      <c r="FE539">
        <v>3.28845</v>
      </c>
      <c r="FF539">
        <v>9999</v>
      </c>
      <c r="FG539">
        <v>9999</v>
      </c>
      <c r="FH539">
        <v>9999</v>
      </c>
      <c r="FI539">
        <v>999.9</v>
      </c>
      <c r="FJ539">
        <v>1.86737</v>
      </c>
      <c r="FK539">
        <v>1.86646</v>
      </c>
      <c r="FL539">
        <v>1.86597</v>
      </c>
      <c r="FM539">
        <v>1.86584</v>
      </c>
      <c r="FN539">
        <v>1.86768</v>
      </c>
      <c r="FO539">
        <v>1.87014</v>
      </c>
      <c r="FP539">
        <v>1.86881</v>
      </c>
      <c r="FQ539">
        <v>1.87026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-3.831</v>
      </c>
      <c r="GF539">
        <v>-0.0965</v>
      </c>
      <c r="GG539">
        <v>-1.841240210434717</v>
      </c>
      <c r="GH539">
        <v>-0.003310856085068561</v>
      </c>
      <c r="GI539">
        <v>6.863268723063948E-07</v>
      </c>
      <c r="GJ539">
        <v>-1.919107141366201E-10</v>
      </c>
      <c r="GK539">
        <v>-0.1688837207721138</v>
      </c>
      <c r="GL539">
        <v>-0.01731051475613908</v>
      </c>
      <c r="GM539">
        <v>0.001423790055903263</v>
      </c>
      <c r="GN539">
        <v>-2.424810517790065E-05</v>
      </c>
      <c r="GO539">
        <v>3</v>
      </c>
      <c r="GP539">
        <v>2318</v>
      </c>
      <c r="GQ539">
        <v>1</v>
      </c>
      <c r="GR539">
        <v>25</v>
      </c>
      <c r="GS539">
        <v>10199.7</v>
      </c>
      <c r="GT539">
        <v>10199.5</v>
      </c>
      <c r="GU539">
        <v>1.60522</v>
      </c>
      <c r="GV539">
        <v>2.22534</v>
      </c>
      <c r="GW539">
        <v>1.39648</v>
      </c>
      <c r="GX539">
        <v>2.34985</v>
      </c>
      <c r="GY539">
        <v>1.49536</v>
      </c>
      <c r="GZ539">
        <v>2.42676</v>
      </c>
      <c r="HA539">
        <v>35.5451</v>
      </c>
      <c r="HB539">
        <v>24.0787</v>
      </c>
      <c r="HC539">
        <v>18</v>
      </c>
      <c r="HD539">
        <v>529.171</v>
      </c>
      <c r="HE539">
        <v>436.663</v>
      </c>
      <c r="HF539">
        <v>25.3521</v>
      </c>
      <c r="HG539">
        <v>26.4288</v>
      </c>
      <c r="HH539">
        <v>30.0002</v>
      </c>
      <c r="HI539">
        <v>26.4055</v>
      </c>
      <c r="HJ539">
        <v>26.3508</v>
      </c>
      <c r="HK539">
        <v>32.1645</v>
      </c>
      <c r="HL539">
        <v>20.9799</v>
      </c>
      <c r="HM539">
        <v>100</v>
      </c>
      <c r="HN539">
        <v>25.3255</v>
      </c>
      <c r="HO539">
        <v>727.418</v>
      </c>
      <c r="HP539">
        <v>23.6625</v>
      </c>
      <c r="HQ539">
        <v>101.047</v>
      </c>
      <c r="HR539">
        <v>100.976</v>
      </c>
    </row>
    <row r="540" spans="1:226">
      <c r="A540">
        <v>524</v>
      </c>
      <c r="B540">
        <v>1679435613.6</v>
      </c>
      <c r="C540">
        <v>13700.5</v>
      </c>
      <c r="D540" t="s">
        <v>1409</v>
      </c>
      <c r="E540" t="s">
        <v>1410</v>
      </c>
      <c r="F540">
        <v>5</v>
      </c>
      <c r="G540" t="s">
        <v>1132</v>
      </c>
      <c r="H540" t="s">
        <v>354</v>
      </c>
      <c r="I540">
        <v>1679435606.1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727.3038966693135</v>
      </c>
      <c r="AK540">
        <v>706.0571818181816</v>
      </c>
      <c r="AL540">
        <v>3.351053183122757</v>
      </c>
      <c r="AM540">
        <v>64.8747271085409</v>
      </c>
      <c r="AN540">
        <f>(AP540 - AO540 + BO540*1E3/(8.314*(BQ540+273.15)) * AR540/BN540 * AQ540) * BN540/(100*BB540) * 1000/(1000 - AP540)</f>
        <v>0</v>
      </c>
      <c r="AO540">
        <v>23.59898123725223</v>
      </c>
      <c r="AP540">
        <v>24.22467142857144</v>
      </c>
      <c r="AQ540">
        <v>-5.174272463101308E-05</v>
      </c>
      <c r="AR540">
        <v>95.18165394641026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2.18</v>
      </c>
      <c r="BC540">
        <v>0.5</v>
      </c>
      <c r="BD540" t="s">
        <v>355</v>
      </c>
      <c r="BE540">
        <v>2</v>
      </c>
      <c r="BF540" t="b">
        <v>1</v>
      </c>
      <c r="BG540">
        <v>1679435606.1</v>
      </c>
      <c r="BH540">
        <v>666.1626296296298</v>
      </c>
      <c r="BI540">
        <v>694.4130370370372</v>
      </c>
      <c r="BJ540">
        <v>24.23627407407407</v>
      </c>
      <c r="BK540">
        <v>23.60051481481482</v>
      </c>
      <c r="BL540">
        <v>669.9716666666666</v>
      </c>
      <c r="BM540">
        <v>24.33272962962963</v>
      </c>
      <c r="BN540">
        <v>500.0602592592592</v>
      </c>
      <c r="BO540">
        <v>89.74570740740739</v>
      </c>
      <c r="BP540">
        <v>0.1000234740740741</v>
      </c>
      <c r="BQ540">
        <v>27.19518888888889</v>
      </c>
      <c r="BR540">
        <v>27.49895185185185</v>
      </c>
      <c r="BS540">
        <v>999.9000000000001</v>
      </c>
      <c r="BT540">
        <v>0</v>
      </c>
      <c r="BU540">
        <v>0</v>
      </c>
      <c r="BV540">
        <v>10000.40296296296</v>
      </c>
      <c r="BW540">
        <v>0</v>
      </c>
      <c r="BX540">
        <v>14.614</v>
      </c>
      <c r="BY540">
        <v>-28.25037037037037</v>
      </c>
      <c r="BZ540">
        <v>682.7088148148148</v>
      </c>
      <c r="CA540">
        <v>711.1975185185186</v>
      </c>
      <c r="CB540">
        <v>0.635766888888889</v>
      </c>
      <c r="CC540">
        <v>694.4130370370372</v>
      </c>
      <c r="CD540">
        <v>23.60051481481482</v>
      </c>
      <c r="CE540">
        <v>2.175101481481482</v>
      </c>
      <c r="CF540">
        <v>2.118043703703703</v>
      </c>
      <c r="CG540">
        <v>18.7801037037037</v>
      </c>
      <c r="CH540">
        <v>18.35553703703703</v>
      </c>
      <c r="CI540">
        <v>1999.972592592593</v>
      </c>
      <c r="CJ540">
        <v>0.9800036666666664</v>
      </c>
      <c r="CK540">
        <v>0.01999613333333333</v>
      </c>
      <c r="CL540">
        <v>0</v>
      </c>
      <c r="CM540">
        <v>2.339074074074074</v>
      </c>
      <c r="CN540">
        <v>0</v>
      </c>
      <c r="CO540">
        <v>3644.055925925926</v>
      </c>
      <c r="CP540">
        <v>16749.27037037037</v>
      </c>
      <c r="CQ540">
        <v>37.375</v>
      </c>
      <c r="CR540">
        <v>38.21733333333333</v>
      </c>
      <c r="CS540">
        <v>37.51377777777778</v>
      </c>
      <c r="CT540">
        <v>37.29133333333333</v>
      </c>
      <c r="CU540">
        <v>36.69166666666667</v>
      </c>
      <c r="CV540">
        <v>1959.982592592592</v>
      </c>
      <c r="CW540">
        <v>39.99</v>
      </c>
      <c r="CX540">
        <v>0</v>
      </c>
      <c r="CY540">
        <v>1679435621.1</v>
      </c>
      <c r="CZ540">
        <v>0</v>
      </c>
      <c r="DA540">
        <v>0</v>
      </c>
      <c r="DB540" t="s">
        <v>356</v>
      </c>
      <c r="DC540">
        <v>1678823626.5</v>
      </c>
      <c r="DD540">
        <v>1678823640.5</v>
      </c>
      <c r="DE540">
        <v>0</v>
      </c>
      <c r="DF540">
        <v>1.239</v>
      </c>
      <c r="DG540">
        <v>0.006</v>
      </c>
      <c r="DH540">
        <v>-2.298</v>
      </c>
      <c r="DI540">
        <v>-0.146</v>
      </c>
      <c r="DJ540">
        <v>420</v>
      </c>
      <c r="DK540">
        <v>21</v>
      </c>
      <c r="DL540">
        <v>0.57</v>
      </c>
      <c r="DM540">
        <v>0.05</v>
      </c>
      <c r="DN540">
        <v>-28.28646341463415</v>
      </c>
      <c r="DO540">
        <v>-0.468091986062742</v>
      </c>
      <c r="DP540">
        <v>0.2869344811387942</v>
      </c>
      <c r="DQ540">
        <v>0</v>
      </c>
      <c r="DR540">
        <v>0.6390493170731708</v>
      </c>
      <c r="DS540">
        <v>-0.06062661324041881</v>
      </c>
      <c r="DT540">
        <v>0.006204728010151006</v>
      </c>
      <c r="DU540">
        <v>1</v>
      </c>
      <c r="DV540">
        <v>1</v>
      </c>
      <c r="DW540">
        <v>2</v>
      </c>
      <c r="DX540" t="s">
        <v>357</v>
      </c>
      <c r="DY540">
        <v>2.98347</v>
      </c>
      <c r="DZ540">
        <v>2.71554</v>
      </c>
      <c r="EA540">
        <v>0.134661</v>
      </c>
      <c r="EB540">
        <v>0.136622</v>
      </c>
      <c r="EC540">
        <v>0.107476</v>
      </c>
      <c r="ED540">
        <v>0.103476</v>
      </c>
      <c r="EE540">
        <v>27510.8</v>
      </c>
      <c r="EF540">
        <v>27545.7</v>
      </c>
      <c r="EG540">
        <v>29546.5</v>
      </c>
      <c r="EH540">
        <v>29505.2</v>
      </c>
      <c r="EI540">
        <v>34931.5</v>
      </c>
      <c r="EJ540">
        <v>35154.5</v>
      </c>
      <c r="EK540">
        <v>41620.6</v>
      </c>
      <c r="EL540">
        <v>42043.4</v>
      </c>
      <c r="EM540">
        <v>1.97403</v>
      </c>
      <c r="EN540">
        <v>1.89852</v>
      </c>
      <c r="EO540">
        <v>0.0869632</v>
      </c>
      <c r="EP540">
        <v>0</v>
      </c>
      <c r="EQ540">
        <v>26.0747</v>
      </c>
      <c r="ER540">
        <v>999.9</v>
      </c>
      <c r="ES540">
        <v>56.2</v>
      </c>
      <c r="ET540">
        <v>30.4</v>
      </c>
      <c r="EU540">
        <v>27.2939</v>
      </c>
      <c r="EV540">
        <v>62.4624</v>
      </c>
      <c r="EW540">
        <v>32.7804</v>
      </c>
      <c r="EX540">
        <v>1</v>
      </c>
      <c r="EY540">
        <v>-0.08281760000000001</v>
      </c>
      <c r="EZ540">
        <v>0.181833</v>
      </c>
      <c r="FA540">
        <v>20.3414</v>
      </c>
      <c r="FB540">
        <v>5.21804</v>
      </c>
      <c r="FC540">
        <v>12.0099</v>
      </c>
      <c r="FD540">
        <v>4.98935</v>
      </c>
      <c r="FE540">
        <v>3.28858</v>
      </c>
      <c r="FF540">
        <v>9999</v>
      </c>
      <c r="FG540">
        <v>9999</v>
      </c>
      <c r="FH540">
        <v>9999</v>
      </c>
      <c r="FI540">
        <v>999.9</v>
      </c>
      <c r="FJ540">
        <v>1.86738</v>
      </c>
      <c r="FK540">
        <v>1.86646</v>
      </c>
      <c r="FL540">
        <v>1.86597</v>
      </c>
      <c r="FM540">
        <v>1.86584</v>
      </c>
      <c r="FN540">
        <v>1.86768</v>
      </c>
      <c r="FO540">
        <v>1.87013</v>
      </c>
      <c r="FP540">
        <v>1.86884</v>
      </c>
      <c r="FQ540">
        <v>1.87025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-3.874</v>
      </c>
      <c r="GF540">
        <v>-0.0965</v>
      </c>
      <c r="GG540">
        <v>-1.841240210434717</v>
      </c>
      <c r="GH540">
        <v>-0.003310856085068561</v>
      </c>
      <c r="GI540">
        <v>6.863268723063948E-07</v>
      </c>
      <c r="GJ540">
        <v>-1.919107141366201E-10</v>
      </c>
      <c r="GK540">
        <v>-0.1688837207721138</v>
      </c>
      <c r="GL540">
        <v>-0.01731051475613908</v>
      </c>
      <c r="GM540">
        <v>0.001423790055903263</v>
      </c>
      <c r="GN540">
        <v>-2.424810517790065E-05</v>
      </c>
      <c r="GO540">
        <v>3</v>
      </c>
      <c r="GP540">
        <v>2318</v>
      </c>
      <c r="GQ540">
        <v>1</v>
      </c>
      <c r="GR540">
        <v>25</v>
      </c>
      <c r="GS540">
        <v>10199.8</v>
      </c>
      <c r="GT540">
        <v>10199.6</v>
      </c>
      <c r="GU540">
        <v>1.63696</v>
      </c>
      <c r="GV540">
        <v>2.2229</v>
      </c>
      <c r="GW540">
        <v>1.39648</v>
      </c>
      <c r="GX540">
        <v>2.34863</v>
      </c>
      <c r="GY540">
        <v>1.49536</v>
      </c>
      <c r="GZ540">
        <v>2.43896</v>
      </c>
      <c r="HA540">
        <v>35.5218</v>
      </c>
      <c r="HB540">
        <v>24.07</v>
      </c>
      <c r="HC540">
        <v>18</v>
      </c>
      <c r="HD540">
        <v>529.059</v>
      </c>
      <c r="HE540">
        <v>436.813</v>
      </c>
      <c r="HF540">
        <v>25.3302</v>
      </c>
      <c r="HG540">
        <v>26.429</v>
      </c>
      <c r="HH540">
        <v>30.0005</v>
      </c>
      <c r="HI540">
        <v>26.406</v>
      </c>
      <c r="HJ540">
        <v>26.3508</v>
      </c>
      <c r="HK540">
        <v>32.8051</v>
      </c>
      <c r="HL540">
        <v>20.9799</v>
      </c>
      <c r="HM540">
        <v>100</v>
      </c>
      <c r="HN540">
        <v>25.3249</v>
      </c>
      <c r="HO540">
        <v>740.775</v>
      </c>
      <c r="HP540">
        <v>23.6709</v>
      </c>
      <c r="HQ540">
        <v>101.042</v>
      </c>
      <c r="HR540">
        <v>100.976</v>
      </c>
    </row>
    <row r="541" spans="1:226">
      <c r="A541">
        <v>525</v>
      </c>
      <c r="B541">
        <v>1679435618.6</v>
      </c>
      <c r="C541">
        <v>13705.5</v>
      </c>
      <c r="D541" t="s">
        <v>1411</v>
      </c>
      <c r="E541" t="s">
        <v>1412</v>
      </c>
      <c r="F541">
        <v>5</v>
      </c>
      <c r="G541" t="s">
        <v>1132</v>
      </c>
      <c r="H541" t="s">
        <v>354</v>
      </c>
      <c r="I541">
        <v>1679435610.814285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744.4290882738278</v>
      </c>
      <c r="AK541">
        <v>722.9853393939394</v>
      </c>
      <c r="AL541">
        <v>3.388017832030884</v>
      </c>
      <c r="AM541">
        <v>64.8747271085409</v>
      </c>
      <c r="AN541">
        <f>(AP541 - AO541 + BO541*1E3/(8.314*(BQ541+273.15)) * AR541/BN541 * AQ541) * BN541/(100*BB541) * 1000/(1000 - AP541)</f>
        <v>0</v>
      </c>
      <c r="AO541">
        <v>23.59855250797689</v>
      </c>
      <c r="AP541">
        <v>24.21562197802199</v>
      </c>
      <c r="AQ541">
        <v>-2.000577379665426E-05</v>
      </c>
      <c r="AR541">
        <v>95.18165394641026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2.18</v>
      </c>
      <c r="BC541">
        <v>0.5</v>
      </c>
      <c r="BD541" t="s">
        <v>355</v>
      </c>
      <c r="BE541">
        <v>2</v>
      </c>
      <c r="BF541" t="b">
        <v>1</v>
      </c>
      <c r="BG541">
        <v>1679435610.814285</v>
      </c>
      <c r="BH541">
        <v>681.5157500000001</v>
      </c>
      <c r="BI541">
        <v>710.0900357142856</v>
      </c>
      <c r="BJ541">
        <v>24.22869285714286</v>
      </c>
      <c r="BK541">
        <v>23.59977142857143</v>
      </c>
      <c r="BL541">
        <v>685.3654285714283</v>
      </c>
      <c r="BM541">
        <v>24.32520714285715</v>
      </c>
      <c r="BN541">
        <v>500.0562142857143</v>
      </c>
      <c r="BO541">
        <v>89.74874642857144</v>
      </c>
      <c r="BP541">
        <v>0.1000055678571429</v>
      </c>
      <c r="BQ541">
        <v>27.19561785714286</v>
      </c>
      <c r="BR541">
        <v>27.49969285714285</v>
      </c>
      <c r="BS541">
        <v>999.9000000000002</v>
      </c>
      <c r="BT541">
        <v>0</v>
      </c>
      <c r="BU541">
        <v>0</v>
      </c>
      <c r="BV541">
        <v>9996.057499999999</v>
      </c>
      <c r="BW541">
        <v>0</v>
      </c>
      <c r="BX541">
        <v>14.614</v>
      </c>
      <c r="BY541">
        <v>-28.57424642857142</v>
      </c>
      <c r="BZ541">
        <v>698.4377857142856</v>
      </c>
      <c r="CA541">
        <v>727.2529999999999</v>
      </c>
      <c r="CB541">
        <v>0.6289184285714285</v>
      </c>
      <c r="CC541">
        <v>710.0900357142856</v>
      </c>
      <c r="CD541">
        <v>23.59977142857143</v>
      </c>
      <c r="CE541">
        <v>2.174493571428572</v>
      </c>
      <c r="CF541">
        <v>2.11805</v>
      </c>
      <c r="CG541">
        <v>18.77563928571428</v>
      </c>
      <c r="CH541">
        <v>18.35558214285714</v>
      </c>
      <c r="CI541">
        <v>1999.981071428572</v>
      </c>
      <c r="CJ541">
        <v>0.9800034999999997</v>
      </c>
      <c r="CK541">
        <v>0.01999629999999999</v>
      </c>
      <c r="CL541">
        <v>0</v>
      </c>
      <c r="CM541">
        <v>2.371560714285714</v>
      </c>
      <c r="CN541">
        <v>0</v>
      </c>
      <c r="CO541">
        <v>3648.3525</v>
      </c>
      <c r="CP541">
        <v>16749.34285714286</v>
      </c>
      <c r="CQ541">
        <v>37.375</v>
      </c>
      <c r="CR541">
        <v>38.20499999999999</v>
      </c>
      <c r="CS541">
        <v>37.50442857142857</v>
      </c>
      <c r="CT541">
        <v>37.27214285714285</v>
      </c>
      <c r="CU541">
        <v>36.6915</v>
      </c>
      <c r="CV541">
        <v>1959.990357142857</v>
      </c>
      <c r="CW541">
        <v>39.99071428571428</v>
      </c>
      <c r="CX541">
        <v>0</v>
      </c>
      <c r="CY541">
        <v>1679435625.9</v>
      </c>
      <c r="CZ541">
        <v>0</v>
      </c>
      <c r="DA541">
        <v>0</v>
      </c>
      <c r="DB541" t="s">
        <v>356</v>
      </c>
      <c r="DC541">
        <v>1678823626.5</v>
      </c>
      <c r="DD541">
        <v>1678823640.5</v>
      </c>
      <c r="DE541">
        <v>0</v>
      </c>
      <c r="DF541">
        <v>1.239</v>
      </c>
      <c r="DG541">
        <v>0.006</v>
      </c>
      <c r="DH541">
        <v>-2.298</v>
      </c>
      <c r="DI541">
        <v>-0.146</v>
      </c>
      <c r="DJ541">
        <v>420</v>
      </c>
      <c r="DK541">
        <v>21</v>
      </c>
      <c r="DL541">
        <v>0.57</v>
      </c>
      <c r="DM541">
        <v>0.05</v>
      </c>
      <c r="DN541">
        <v>-28.4067625</v>
      </c>
      <c r="DO541">
        <v>-4.054317073170624</v>
      </c>
      <c r="DP541">
        <v>0.3945775169009887</v>
      </c>
      <c r="DQ541">
        <v>0</v>
      </c>
      <c r="DR541">
        <v>0.63226005</v>
      </c>
      <c r="DS541">
        <v>-0.08611625515947474</v>
      </c>
      <c r="DT541">
        <v>0.008350380293585435</v>
      </c>
      <c r="DU541">
        <v>1</v>
      </c>
      <c r="DV541">
        <v>1</v>
      </c>
      <c r="DW541">
        <v>2</v>
      </c>
      <c r="DX541" t="s">
        <v>357</v>
      </c>
      <c r="DY541">
        <v>2.98322</v>
      </c>
      <c r="DZ541">
        <v>2.71562</v>
      </c>
      <c r="EA541">
        <v>0.136846</v>
      </c>
      <c r="EB541">
        <v>0.138788</v>
      </c>
      <c r="EC541">
        <v>0.107451</v>
      </c>
      <c r="ED541">
        <v>0.10348</v>
      </c>
      <c r="EE541">
        <v>27441.3</v>
      </c>
      <c r="EF541">
        <v>27476.1</v>
      </c>
      <c r="EG541">
        <v>29546.5</v>
      </c>
      <c r="EH541">
        <v>29504.6</v>
      </c>
      <c r="EI541">
        <v>34932.4</v>
      </c>
      <c r="EJ541">
        <v>35153.8</v>
      </c>
      <c r="EK541">
        <v>41620.5</v>
      </c>
      <c r="EL541">
        <v>42042.7</v>
      </c>
      <c r="EM541">
        <v>1.9744</v>
      </c>
      <c r="EN541">
        <v>1.89843</v>
      </c>
      <c r="EO541">
        <v>0.08706</v>
      </c>
      <c r="EP541">
        <v>0</v>
      </c>
      <c r="EQ541">
        <v>26.0747</v>
      </c>
      <c r="ER541">
        <v>999.9</v>
      </c>
      <c r="ES541">
        <v>56.2</v>
      </c>
      <c r="ET541">
        <v>30.4</v>
      </c>
      <c r="EU541">
        <v>27.2959</v>
      </c>
      <c r="EV541">
        <v>62.6824</v>
      </c>
      <c r="EW541">
        <v>32.3438</v>
      </c>
      <c r="EX541">
        <v>1</v>
      </c>
      <c r="EY541">
        <v>-0.0828049</v>
      </c>
      <c r="EZ541">
        <v>0.15671</v>
      </c>
      <c r="FA541">
        <v>20.3416</v>
      </c>
      <c r="FB541">
        <v>5.21939</v>
      </c>
      <c r="FC541">
        <v>12.0099</v>
      </c>
      <c r="FD541">
        <v>4.98975</v>
      </c>
      <c r="FE541">
        <v>3.28865</v>
      </c>
      <c r="FF541">
        <v>9999</v>
      </c>
      <c r="FG541">
        <v>9999</v>
      </c>
      <c r="FH541">
        <v>9999</v>
      </c>
      <c r="FI541">
        <v>999.9</v>
      </c>
      <c r="FJ541">
        <v>1.86737</v>
      </c>
      <c r="FK541">
        <v>1.86646</v>
      </c>
      <c r="FL541">
        <v>1.86599</v>
      </c>
      <c r="FM541">
        <v>1.86584</v>
      </c>
      <c r="FN541">
        <v>1.86768</v>
      </c>
      <c r="FO541">
        <v>1.87015</v>
      </c>
      <c r="FP541">
        <v>1.86884</v>
      </c>
      <c r="FQ541">
        <v>1.87026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-3.917</v>
      </c>
      <c r="GF541">
        <v>-0.09660000000000001</v>
      </c>
      <c r="GG541">
        <v>-1.841240210434717</v>
      </c>
      <c r="GH541">
        <v>-0.003310856085068561</v>
      </c>
      <c r="GI541">
        <v>6.863268723063948E-07</v>
      </c>
      <c r="GJ541">
        <v>-1.919107141366201E-10</v>
      </c>
      <c r="GK541">
        <v>-0.1688837207721138</v>
      </c>
      <c r="GL541">
        <v>-0.01731051475613908</v>
      </c>
      <c r="GM541">
        <v>0.001423790055903263</v>
      </c>
      <c r="GN541">
        <v>-2.424810517790065E-05</v>
      </c>
      <c r="GO541">
        <v>3</v>
      </c>
      <c r="GP541">
        <v>2318</v>
      </c>
      <c r="GQ541">
        <v>1</v>
      </c>
      <c r="GR541">
        <v>25</v>
      </c>
      <c r="GS541">
        <v>10199.9</v>
      </c>
      <c r="GT541">
        <v>10199.6</v>
      </c>
      <c r="GU541">
        <v>1.66504</v>
      </c>
      <c r="GV541">
        <v>2.22534</v>
      </c>
      <c r="GW541">
        <v>1.39771</v>
      </c>
      <c r="GX541">
        <v>2.34985</v>
      </c>
      <c r="GY541">
        <v>1.49536</v>
      </c>
      <c r="GZ541">
        <v>2.3938</v>
      </c>
      <c r="HA541">
        <v>35.5218</v>
      </c>
      <c r="HB541">
        <v>24.0787</v>
      </c>
      <c r="HC541">
        <v>18</v>
      </c>
      <c r="HD541">
        <v>529.314</v>
      </c>
      <c r="HE541">
        <v>436.765</v>
      </c>
      <c r="HF541">
        <v>25.3235</v>
      </c>
      <c r="HG541">
        <v>26.431</v>
      </c>
      <c r="HH541">
        <v>30.0001</v>
      </c>
      <c r="HI541">
        <v>26.4066</v>
      </c>
      <c r="HJ541">
        <v>26.3524</v>
      </c>
      <c r="HK541">
        <v>33.3616</v>
      </c>
      <c r="HL541">
        <v>20.7084</v>
      </c>
      <c r="HM541">
        <v>100</v>
      </c>
      <c r="HN541">
        <v>25.3251</v>
      </c>
      <c r="HO541">
        <v>760.8099999999999</v>
      </c>
      <c r="HP541">
        <v>23.684</v>
      </c>
      <c r="HQ541">
        <v>101.042</v>
      </c>
      <c r="HR541">
        <v>100.974</v>
      </c>
    </row>
    <row r="542" spans="1:226">
      <c r="A542">
        <v>526</v>
      </c>
      <c r="B542">
        <v>1679435623.6</v>
      </c>
      <c r="C542">
        <v>13710.5</v>
      </c>
      <c r="D542" t="s">
        <v>1413</v>
      </c>
      <c r="E542" t="s">
        <v>1414</v>
      </c>
      <c r="F542">
        <v>5</v>
      </c>
      <c r="G542" t="s">
        <v>1132</v>
      </c>
      <c r="H542" t="s">
        <v>354</v>
      </c>
      <c r="I542">
        <v>1679435616.1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761.6804377708821</v>
      </c>
      <c r="AK542">
        <v>739.9793878787874</v>
      </c>
      <c r="AL542">
        <v>3.405545073786283</v>
      </c>
      <c r="AM542">
        <v>64.8747271085409</v>
      </c>
      <c r="AN542">
        <f>(AP542 - AO542 + BO542*1E3/(8.314*(BQ542+273.15)) * AR542/BN542 * AQ542) * BN542/(100*BB542) * 1000/(1000 - AP542)</f>
        <v>0</v>
      </c>
      <c r="AO542">
        <v>23.59786984980704</v>
      </c>
      <c r="AP542">
        <v>24.2066197802198</v>
      </c>
      <c r="AQ542">
        <v>-3.417432739501469E-05</v>
      </c>
      <c r="AR542">
        <v>95.18165394641026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2.18</v>
      </c>
      <c r="BC542">
        <v>0.5</v>
      </c>
      <c r="BD542" t="s">
        <v>355</v>
      </c>
      <c r="BE542">
        <v>2</v>
      </c>
      <c r="BF542" t="b">
        <v>1</v>
      </c>
      <c r="BG542">
        <v>1679435616.1</v>
      </c>
      <c r="BH542">
        <v>698.8946666666666</v>
      </c>
      <c r="BI542">
        <v>727.8042962962963</v>
      </c>
      <c r="BJ542">
        <v>24.21923703703704</v>
      </c>
      <c r="BK542">
        <v>23.59922592592592</v>
      </c>
      <c r="BL542">
        <v>702.7903333333334</v>
      </c>
      <c r="BM542">
        <v>24.31583333333334</v>
      </c>
      <c r="BN542">
        <v>500.0631851851851</v>
      </c>
      <c r="BO542">
        <v>89.75323703703705</v>
      </c>
      <c r="BP542">
        <v>0.09998801481481481</v>
      </c>
      <c r="BQ542">
        <v>27.19544444444445</v>
      </c>
      <c r="BR542">
        <v>27.49735925925926</v>
      </c>
      <c r="BS542">
        <v>999.9000000000001</v>
      </c>
      <c r="BT542">
        <v>0</v>
      </c>
      <c r="BU542">
        <v>0</v>
      </c>
      <c r="BV542">
        <v>9997.013333333332</v>
      </c>
      <c r="BW542">
        <v>0</v>
      </c>
      <c r="BX542">
        <v>14.614</v>
      </c>
      <c r="BY542">
        <v>-28.90954814814815</v>
      </c>
      <c r="BZ542">
        <v>716.2413703703704</v>
      </c>
      <c r="CA542">
        <v>745.395</v>
      </c>
      <c r="CB542">
        <v>0.6200059259259261</v>
      </c>
      <c r="CC542">
        <v>727.8042962962963</v>
      </c>
      <c r="CD542">
        <v>23.59922592592592</v>
      </c>
      <c r="CE542">
        <v>2.173754444444445</v>
      </c>
      <c r="CF542">
        <v>2.118107407407407</v>
      </c>
      <c r="CG542">
        <v>18.7701962962963</v>
      </c>
      <c r="CH542">
        <v>18.35601111111111</v>
      </c>
      <c r="CI542">
        <v>1999.977037037036</v>
      </c>
      <c r="CJ542">
        <v>0.9800033333333332</v>
      </c>
      <c r="CK542">
        <v>0.01999646666666666</v>
      </c>
      <c r="CL542">
        <v>0</v>
      </c>
      <c r="CM542">
        <v>2.247425925925926</v>
      </c>
      <c r="CN542">
        <v>0</v>
      </c>
      <c r="CO542">
        <v>3653.136666666667</v>
      </c>
      <c r="CP542">
        <v>16749.2962962963</v>
      </c>
      <c r="CQ542">
        <v>37.375</v>
      </c>
      <c r="CR542">
        <v>38.19166666666666</v>
      </c>
      <c r="CS542">
        <v>37.5</v>
      </c>
      <c r="CT542">
        <v>37.25459259259259</v>
      </c>
      <c r="CU542">
        <v>36.687</v>
      </c>
      <c r="CV542">
        <v>1959.986296296296</v>
      </c>
      <c r="CW542">
        <v>39.99074074074074</v>
      </c>
      <c r="CX542">
        <v>0</v>
      </c>
      <c r="CY542">
        <v>1679435630.7</v>
      </c>
      <c r="CZ542">
        <v>0</v>
      </c>
      <c r="DA542">
        <v>0</v>
      </c>
      <c r="DB542" t="s">
        <v>356</v>
      </c>
      <c r="DC542">
        <v>1678823626.5</v>
      </c>
      <c r="DD542">
        <v>1678823640.5</v>
      </c>
      <c r="DE542">
        <v>0</v>
      </c>
      <c r="DF542">
        <v>1.239</v>
      </c>
      <c r="DG542">
        <v>0.006</v>
      </c>
      <c r="DH542">
        <v>-2.298</v>
      </c>
      <c r="DI542">
        <v>-0.146</v>
      </c>
      <c r="DJ542">
        <v>420</v>
      </c>
      <c r="DK542">
        <v>21</v>
      </c>
      <c r="DL542">
        <v>0.57</v>
      </c>
      <c r="DM542">
        <v>0.05</v>
      </c>
      <c r="DN542">
        <v>-28.7307975</v>
      </c>
      <c r="DO542">
        <v>-3.806993245778617</v>
      </c>
      <c r="DP542">
        <v>0.3688117355016651</v>
      </c>
      <c r="DQ542">
        <v>0</v>
      </c>
      <c r="DR542">
        <v>0.6245248</v>
      </c>
      <c r="DS542">
        <v>-0.1021944990619145</v>
      </c>
      <c r="DT542">
        <v>0.01002101674282604</v>
      </c>
      <c r="DU542">
        <v>0</v>
      </c>
      <c r="DV542">
        <v>0</v>
      </c>
      <c r="DW542">
        <v>2</v>
      </c>
      <c r="DX542" t="s">
        <v>381</v>
      </c>
      <c r="DY542">
        <v>2.98328</v>
      </c>
      <c r="DZ542">
        <v>2.7156</v>
      </c>
      <c r="EA542">
        <v>0.139014</v>
      </c>
      <c r="EB542">
        <v>0.14091</v>
      </c>
      <c r="EC542">
        <v>0.107422</v>
      </c>
      <c r="ED542">
        <v>0.103516</v>
      </c>
      <c r="EE542">
        <v>27373</v>
      </c>
      <c r="EF542">
        <v>27408.4</v>
      </c>
      <c r="EG542">
        <v>29547.1</v>
      </c>
      <c r="EH542">
        <v>29504.6</v>
      </c>
      <c r="EI542">
        <v>34934.4</v>
      </c>
      <c r="EJ542">
        <v>35152.4</v>
      </c>
      <c r="EK542">
        <v>41621.4</v>
      </c>
      <c r="EL542">
        <v>42042.7</v>
      </c>
      <c r="EM542">
        <v>1.97407</v>
      </c>
      <c r="EN542">
        <v>1.8987</v>
      </c>
      <c r="EO542">
        <v>0.0869259</v>
      </c>
      <c r="EP542">
        <v>0</v>
      </c>
      <c r="EQ542">
        <v>26.0747</v>
      </c>
      <c r="ER542">
        <v>999.9</v>
      </c>
      <c r="ES542">
        <v>56.2</v>
      </c>
      <c r="ET542">
        <v>30.4</v>
      </c>
      <c r="EU542">
        <v>27.2955</v>
      </c>
      <c r="EV542">
        <v>62.5424</v>
      </c>
      <c r="EW542">
        <v>32.3518</v>
      </c>
      <c r="EX542">
        <v>1</v>
      </c>
      <c r="EY542">
        <v>-0.08299289999999999</v>
      </c>
      <c r="EZ542">
        <v>0.140365</v>
      </c>
      <c r="FA542">
        <v>20.3417</v>
      </c>
      <c r="FB542">
        <v>5.21864</v>
      </c>
      <c r="FC542">
        <v>12.0099</v>
      </c>
      <c r="FD542">
        <v>4.98965</v>
      </c>
      <c r="FE542">
        <v>3.28865</v>
      </c>
      <c r="FF542">
        <v>9999</v>
      </c>
      <c r="FG542">
        <v>9999</v>
      </c>
      <c r="FH542">
        <v>9999</v>
      </c>
      <c r="FI542">
        <v>999.9</v>
      </c>
      <c r="FJ542">
        <v>1.86737</v>
      </c>
      <c r="FK542">
        <v>1.86646</v>
      </c>
      <c r="FL542">
        <v>1.86594</v>
      </c>
      <c r="FM542">
        <v>1.86584</v>
      </c>
      <c r="FN542">
        <v>1.86768</v>
      </c>
      <c r="FO542">
        <v>1.87012</v>
      </c>
      <c r="FP542">
        <v>1.86879</v>
      </c>
      <c r="FQ542">
        <v>1.87026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-3.961</v>
      </c>
      <c r="GF542">
        <v>-0.09669999999999999</v>
      </c>
      <c r="GG542">
        <v>-1.841240210434717</v>
      </c>
      <c r="GH542">
        <v>-0.003310856085068561</v>
      </c>
      <c r="GI542">
        <v>6.863268723063948E-07</v>
      </c>
      <c r="GJ542">
        <v>-1.919107141366201E-10</v>
      </c>
      <c r="GK542">
        <v>-0.1688837207721138</v>
      </c>
      <c r="GL542">
        <v>-0.01731051475613908</v>
      </c>
      <c r="GM542">
        <v>0.001423790055903263</v>
      </c>
      <c r="GN542">
        <v>-2.424810517790065E-05</v>
      </c>
      <c r="GO542">
        <v>3</v>
      </c>
      <c r="GP542">
        <v>2318</v>
      </c>
      <c r="GQ542">
        <v>1</v>
      </c>
      <c r="GR542">
        <v>25</v>
      </c>
      <c r="GS542">
        <v>10200</v>
      </c>
      <c r="GT542">
        <v>10199.7</v>
      </c>
      <c r="GU542">
        <v>1.69556</v>
      </c>
      <c r="GV542">
        <v>2.21313</v>
      </c>
      <c r="GW542">
        <v>1.39648</v>
      </c>
      <c r="GX542">
        <v>2.34863</v>
      </c>
      <c r="GY542">
        <v>1.49536</v>
      </c>
      <c r="GZ542">
        <v>2.51221</v>
      </c>
      <c r="HA542">
        <v>35.5218</v>
      </c>
      <c r="HB542">
        <v>24.0875</v>
      </c>
      <c r="HC542">
        <v>18</v>
      </c>
      <c r="HD542">
        <v>529.1130000000001</v>
      </c>
      <c r="HE542">
        <v>436.936</v>
      </c>
      <c r="HF542">
        <v>25.3227</v>
      </c>
      <c r="HG542">
        <v>26.431</v>
      </c>
      <c r="HH542">
        <v>30.0002</v>
      </c>
      <c r="HI542">
        <v>26.4081</v>
      </c>
      <c r="HJ542">
        <v>26.353</v>
      </c>
      <c r="HK542">
        <v>33.9932</v>
      </c>
      <c r="HL542">
        <v>20.7084</v>
      </c>
      <c r="HM542">
        <v>100</v>
      </c>
      <c r="HN542">
        <v>25.3264</v>
      </c>
      <c r="HO542">
        <v>774.167</v>
      </c>
      <c r="HP542">
        <v>23.7015</v>
      </c>
      <c r="HQ542">
        <v>101.044</v>
      </c>
      <c r="HR542">
        <v>100.974</v>
      </c>
    </row>
    <row r="543" spans="1:226">
      <c r="A543">
        <v>527</v>
      </c>
      <c r="B543">
        <v>1679435628.1</v>
      </c>
      <c r="C543">
        <v>13715</v>
      </c>
      <c r="D543" t="s">
        <v>1415</v>
      </c>
      <c r="E543" t="s">
        <v>1416</v>
      </c>
      <c r="F543">
        <v>5</v>
      </c>
      <c r="G543" t="s">
        <v>1132</v>
      </c>
      <c r="H543" t="s">
        <v>354</v>
      </c>
      <c r="I543">
        <v>1679435620.544444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777.159177129611</v>
      </c>
      <c r="AK543">
        <v>755.3237878787877</v>
      </c>
      <c r="AL543">
        <v>3.406794786897331</v>
      </c>
      <c r="AM543">
        <v>64.8747271085409</v>
      </c>
      <c r="AN543">
        <f>(AP543 - AO543 + BO543*1E3/(8.314*(BQ543+273.15)) * AR543/BN543 * AQ543) * BN543/(100*BB543) * 1000/(1000 - AP543)</f>
        <v>0</v>
      </c>
      <c r="AO543">
        <v>23.61442290296378</v>
      </c>
      <c r="AP543">
        <v>24.20672087912088</v>
      </c>
      <c r="AQ543">
        <v>-3.139012436609278E-05</v>
      </c>
      <c r="AR543">
        <v>95.18165394641026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2.18</v>
      </c>
      <c r="BC543">
        <v>0.5</v>
      </c>
      <c r="BD543" t="s">
        <v>355</v>
      </c>
      <c r="BE543">
        <v>2</v>
      </c>
      <c r="BF543" t="b">
        <v>1</v>
      </c>
      <c r="BG543">
        <v>1679435620.544444</v>
      </c>
      <c r="BH543">
        <v>713.6023703703703</v>
      </c>
      <c r="BI543">
        <v>742.7198518518518</v>
      </c>
      <c r="BJ543">
        <v>24.21262962962963</v>
      </c>
      <c r="BK543">
        <v>23.60686666666666</v>
      </c>
      <c r="BL543">
        <v>717.5368518518519</v>
      </c>
      <c r="BM543">
        <v>24.30927037037037</v>
      </c>
      <c r="BN543">
        <v>500.072925925926</v>
      </c>
      <c r="BO543">
        <v>89.7543185185185</v>
      </c>
      <c r="BP543">
        <v>0.09999371481481482</v>
      </c>
      <c r="BQ543">
        <v>27.19519259259259</v>
      </c>
      <c r="BR543">
        <v>27.49961481481482</v>
      </c>
      <c r="BS543">
        <v>999.9000000000001</v>
      </c>
      <c r="BT543">
        <v>0</v>
      </c>
      <c r="BU543">
        <v>0</v>
      </c>
      <c r="BV543">
        <v>9988.910370370371</v>
      </c>
      <c r="BW543">
        <v>0</v>
      </c>
      <c r="BX543">
        <v>14.614</v>
      </c>
      <c r="BY543">
        <v>-29.11735925925926</v>
      </c>
      <c r="BZ543">
        <v>731.3092962962963</v>
      </c>
      <c r="CA543">
        <v>760.6771481481483</v>
      </c>
      <c r="CB543">
        <v>0.6057586296296296</v>
      </c>
      <c r="CC543">
        <v>742.7198518518518</v>
      </c>
      <c r="CD543">
        <v>23.60686666666666</v>
      </c>
      <c r="CE543">
        <v>2.173187407407407</v>
      </c>
      <c r="CF543">
        <v>2.118818148148148</v>
      </c>
      <c r="CG543">
        <v>18.76601851851852</v>
      </c>
      <c r="CH543">
        <v>18.36135925925926</v>
      </c>
      <c r="CI543">
        <v>2000.010740740741</v>
      </c>
      <c r="CJ543">
        <v>0.9800034444444443</v>
      </c>
      <c r="CK543">
        <v>0.01999635555555555</v>
      </c>
      <c r="CL543">
        <v>0</v>
      </c>
      <c r="CM543">
        <v>2.286592592592593</v>
      </c>
      <c r="CN543">
        <v>0</v>
      </c>
      <c r="CO543">
        <v>3657.281851851852</v>
      </c>
      <c r="CP543">
        <v>16749.56296296296</v>
      </c>
      <c r="CQ543">
        <v>37.375</v>
      </c>
      <c r="CR543">
        <v>38.19166666666666</v>
      </c>
      <c r="CS543">
        <v>37.5</v>
      </c>
      <c r="CT543">
        <v>37.25</v>
      </c>
      <c r="CU543">
        <v>36.687</v>
      </c>
      <c r="CV543">
        <v>1960.019629629629</v>
      </c>
      <c r="CW543">
        <v>39.99111111111111</v>
      </c>
      <c r="CX543">
        <v>0</v>
      </c>
      <c r="CY543">
        <v>1679435635.5</v>
      </c>
      <c r="CZ543">
        <v>0</v>
      </c>
      <c r="DA543">
        <v>0</v>
      </c>
      <c r="DB543" t="s">
        <v>356</v>
      </c>
      <c r="DC543">
        <v>1678823626.5</v>
      </c>
      <c r="DD543">
        <v>1678823640.5</v>
      </c>
      <c r="DE543">
        <v>0</v>
      </c>
      <c r="DF543">
        <v>1.239</v>
      </c>
      <c r="DG543">
        <v>0.006</v>
      </c>
      <c r="DH543">
        <v>-2.298</v>
      </c>
      <c r="DI543">
        <v>-0.146</v>
      </c>
      <c r="DJ543">
        <v>420</v>
      </c>
      <c r="DK543">
        <v>21</v>
      </c>
      <c r="DL543">
        <v>0.57</v>
      </c>
      <c r="DM543">
        <v>0.05</v>
      </c>
      <c r="DN543">
        <v>-28.946585</v>
      </c>
      <c r="DO543">
        <v>-3.065434896810493</v>
      </c>
      <c r="DP543">
        <v>0.3029541545762329</v>
      </c>
      <c r="DQ543">
        <v>0</v>
      </c>
      <c r="DR543">
        <v>0.613741825</v>
      </c>
      <c r="DS543">
        <v>-0.1686522213883697</v>
      </c>
      <c r="DT543">
        <v>0.01733613900337602</v>
      </c>
      <c r="DU543">
        <v>0</v>
      </c>
      <c r="DV543">
        <v>0</v>
      </c>
      <c r="DW543">
        <v>2</v>
      </c>
      <c r="DX543" t="s">
        <v>381</v>
      </c>
      <c r="DY543">
        <v>2.98334</v>
      </c>
      <c r="DZ543">
        <v>2.71548</v>
      </c>
      <c r="EA543">
        <v>0.140942</v>
      </c>
      <c r="EB543">
        <v>0.142804</v>
      </c>
      <c r="EC543">
        <v>0.10742</v>
      </c>
      <c r="ED543">
        <v>0.103568</v>
      </c>
      <c r="EE543">
        <v>27311.7</v>
      </c>
      <c r="EF543">
        <v>27348.1</v>
      </c>
      <c r="EG543">
        <v>29547.1</v>
      </c>
      <c r="EH543">
        <v>29504.7</v>
      </c>
      <c r="EI543">
        <v>34934.5</v>
      </c>
      <c r="EJ543">
        <v>35150.6</v>
      </c>
      <c r="EK543">
        <v>41621.4</v>
      </c>
      <c r="EL543">
        <v>42042.9</v>
      </c>
      <c r="EM543">
        <v>1.97423</v>
      </c>
      <c r="EN543">
        <v>1.8988</v>
      </c>
      <c r="EO543">
        <v>0.0876784</v>
      </c>
      <c r="EP543">
        <v>0</v>
      </c>
      <c r="EQ543">
        <v>26.0769</v>
      </c>
      <c r="ER543">
        <v>999.9</v>
      </c>
      <c r="ES543">
        <v>56.2</v>
      </c>
      <c r="ET543">
        <v>30.4</v>
      </c>
      <c r="EU543">
        <v>27.2978</v>
      </c>
      <c r="EV543">
        <v>62.9724</v>
      </c>
      <c r="EW543">
        <v>32.2676</v>
      </c>
      <c r="EX543">
        <v>1</v>
      </c>
      <c r="EY543">
        <v>-0.08282009999999999</v>
      </c>
      <c r="EZ543">
        <v>0.135866</v>
      </c>
      <c r="FA543">
        <v>20.3417</v>
      </c>
      <c r="FB543">
        <v>5.21954</v>
      </c>
      <c r="FC543">
        <v>12.0099</v>
      </c>
      <c r="FD543">
        <v>4.9896</v>
      </c>
      <c r="FE543">
        <v>3.28865</v>
      </c>
      <c r="FF543">
        <v>9999</v>
      </c>
      <c r="FG543">
        <v>9999</v>
      </c>
      <c r="FH543">
        <v>9999</v>
      </c>
      <c r="FI543">
        <v>999.9</v>
      </c>
      <c r="FJ543">
        <v>1.86737</v>
      </c>
      <c r="FK543">
        <v>1.86646</v>
      </c>
      <c r="FL543">
        <v>1.86592</v>
      </c>
      <c r="FM543">
        <v>1.86584</v>
      </c>
      <c r="FN543">
        <v>1.86768</v>
      </c>
      <c r="FO543">
        <v>1.87013</v>
      </c>
      <c r="FP543">
        <v>1.86878</v>
      </c>
      <c r="FQ543">
        <v>1.87026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-4</v>
      </c>
      <c r="GF543">
        <v>-0.09669999999999999</v>
      </c>
      <c r="GG543">
        <v>-1.841240210434717</v>
      </c>
      <c r="GH543">
        <v>-0.003310856085068561</v>
      </c>
      <c r="GI543">
        <v>6.863268723063948E-07</v>
      </c>
      <c r="GJ543">
        <v>-1.919107141366201E-10</v>
      </c>
      <c r="GK543">
        <v>-0.1688837207721138</v>
      </c>
      <c r="GL543">
        <v>-0.01731051475613908</v>
      </c>
      <c r="GM543">
        <v>0.001423790055903263</v>
      </c>
      <c r="GN543">
        <v>-2.424810517790065E-05</v>
      </c>
      <c r="GO543">
        <v>3</v>
      </c>
      <c r="GP543">
        <v>2318</v>
      </c>
      <c r="GQ543">
        <v>1</v>
      </c>
      <c r="GR543">
        <v>25</v>
      </c>
      <c r="GS543">
        <v>10200</v>
      </c>
      <c r="GT543">
        <v>10199.8</v>
      </c>
      <c r="GU543">
        <v>1.72119</v>
      </c>
      <c r="GV543">
        <v>2.21191</v>
      </c>
      <c r="GW543">
        <v>1.39771</v>
      </c>
      <c r="GX543">
        <v>2.35107</v>
      </c>
      <c r="GY543">
        <v>1.49536</v>
      </c>
      <c r="GZ543">
        <v>2.52563</v>
      </c>
      <c r="HA543">
        <v>35.5218</v>
      </c>
      <c r="HB543">
        <v>24.0875</v>
      </c>
      <c r="HC543">
        <v>18</v>
      </c>
      <c r="HD543">
        <v>529.213</v>
      </c>
      <c r="HE543">
        <v>437.003</v>
      </c>
      <c r="HF543">
        <v>25.3245</v>
      </c>
      <c r="HG543">
        <v>26.432</v>
      </c>
      <c r="HH543">
        <v>30</v>
      </c>
      <c r="HI543">
        <v>26.4081</v>
      </c>
      <c r="HJ543">
        <v>26.3539</v>
      </c>
      <c r="HK543">
        <v>34.5047</v>
      </c>
      <c r="HL543">
        <v>20.7084</v>
      </c>
      <c r="HM543">
        <v>100</v>
      </c>
      <c r="HN543">
        <v>25.3245</v>
      </c>
      <c r="HO543">
        <v>787.524</v>
      </c>
      <c r="HP543">
        <v>23.7052</v>
      </c>
      <c r="HQ543">
        <v>101.044</v>
      </c>
      <c r="HR543">
        <v>100.975</v>
      </c>
    </row>
    <row r="544" spans="1:226">
      <c r="A544">
        <v>528</v>
      </c>
      <c r="B544">
        <v>1679435633.6</v>
      </c>
      <c r="C544">
        <v>13720.5</v>
      </c>
      <c r="D544" t="s">
        <v>1417</v>
      </c>
      <c r="E544" t="s">
        <v>1418</v>
      </c>
      <c r="F544">
        <v>5</v>
      </c>
      <c r="G544" t="s">
        <v>1132</v>
      </c>
      <c r="H544" t="s">
        <v>354</v>
      </c>
      <c r="I544">
        <v>1679435625.832142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795.9526672979703</v>
      </c>
      <c r="AK544">
        <v>774.1125454545454</v>
      </c>
      <c r="AL544">
        <v>3.412450902246006</v>
      </c>
      <c r="AM544">
        <v>64.8747271085409</v>
      </c>
      <c r="AN544">
        <f>(AP544 - AO544 + BO544*1E3/(8.314*(BQ544+273.15)) * AR544/BN544 * AQ544) * BN544/(100*BB544) * 1000/(1000 - AP544)</f>
        <v>0</v>
      </c>
      <c r="AO544">
        <v>23.63049777464879</v>
      </c>
      <c r="AP544">
        <v>24.20546263736265</v>
      </c>
      <c r="AQ544">
        <v>2.096568838360205E-05</v>
      </c>
      <c r="AR544">
        <v>95.18165394641026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2.18</v>
      </c>
      <c r="BC544">
        <v>0.5</v>
      </c>
      <c r="BD544" t="s">
        <v>355</v>
      </c>
      <c r="BE544">
        <v>2</v>
      </c>
      <c r="BF544" t="b">
        <v>1</v>
      </c>
      <c r="BG544">
        <v>1679435625.832142</v>
      </c>
      <c r="BH544">
        <v>731.1761428571427</v>
      </c>
      <c r="BI544">
        <v>760.4398928571429</v>
      </c>
      <c r="BJ544">
        <v>24.20816071428572</v>
      </c>
      <c r="BK544">
        <v>23.61768928571428</v>
      </c>
      <c r="BL544">
        <v>735.1568214285714</v>
      </c>
      <c r="BM544">
        <v>24.30484642857143</v>
      </c>
      <c r="BN544">
        <v>500.06725</v>
      </c>
      <c r="BO544">
        <v>89.75354642857143</v>
      </c>
      <c r="BP544">
        <v>0.09998464285714286</v>
      </c>
      <c r="BQ544">
        <v>27.19616785714285</v>
      </c>
      <c r="BR544">
        <v>27.50247857142856</v>
      </c>
      <c r="BS544">
        <v>999.9000000000002</v>
      </c>
      <c r="BT544">
        <v>0</v>
      </c>
      <c r="BU544">
        <v>0</v>
      </c>
      <c r="BV544">
        <v>9998.637142857142</v>
      </c>
      <c r="BW544">
        <v>0</v>
      </c>
      <c r="BX544">
        <v>14.614</v>
      </c>
      <c r="BY544">
        <v>-29.26359642857143</v>
      </c>
      <c r="BZ544">
        <v>749.31575</v>
      </c>
      <c r="CA544">
        <v>778.8341785714285</v>
      </c>
      <c r="CB544">
        <v>0.5904638928571428</v>
      </c>
      <c r="CC544">
        <v>760.4398928571429</v>
      </c>
      <c r="CD544">
        <v>23.61768928571428</v>
      </c>
      <c r="CE544">
        <v>2.172768571428571</v>
      </c>
      <c r="CF544">
        <v>2.119771785714286</v>
      </c>
      <c r="CG544">
        <v>18.762925</v>
      </c>
      <c r="CH544">
        <v>18.36853571428571</v>
      </c>
      <c r="CI544">
        <v>2000.0325</v>
      </c>
      <c r="CJ544">
        <v>0.9800034999999999</v>
      </c>
      <c r="CK544">
        <v>0.01999629999999999</v>
      </c>
      <c r="CL544">
        <v>0</v>
      </c>
      <c r="CM544">
        <v>2.260985714285714</v>
      </c>
      <c r="CN544">
        <v>0</v>
      </c>
      <c r="CO544">
        <v>3661.993214285715</v>
      </c>
      <c r="CP544">
        <v>16749.73928571429</v>
      </c>
      <c r="CQ544">
        <v>37.35250000000001</v>
      </c>
      <c r="CR544">
        <v>38.18924999999999</v>
      </c>
      <c r="CS544">
        <v>37.5</v>
      </c>
      <c r="CT544">
        <v>37.25</v>
      </c>
      <c r="CU544">
        <v>36.687</v>
      </c>
      <c r="CV544">
        <v>1960.041428571428</v>
      </c>
      <c r="CW544">
        <v>39.99107142857143</v>
      </c>
      <c r="CX544">
        <v>0</v>
      </c>
      <c r="CY544">
        <v>1679435640.9</v>
      </c>
      <c r="CZ544">
        <v>0</v>
      </c>
      <c r="DA544">
        <v>0</v>
      </c>
      <c r="DB544" t="s">
        <v>356</v>
      </c>
      <c r="DC544">
        <v>1678823626.5</v>
      </c>
      <c r="DD544">
        <v>1678823640.5</v>
      </c>
      <c r="DE544">
        <v>0</v>
      </c>
      <c r="DF544">
        <v>1.239</v>
      </c>
      <c r="DG544">
        <v>0.006</v>
      </c>
      <c r="DH544">
        <v>-2.298</v>
      </c>
      <c r="DI544">
        <v>-0.146</v>
      </c>
      <c r="DJ544">
        <v>420</v>
      </c>
      <c r="DK544">
        <v>21</v>
      </c>
      <c r="DL544">
        <v>0.57</v>
      </c>
      <c r="DM544">
        <v>0.05</v>
      </c>
      <c r="DN544">
        <v>-29.15349250000001</v>
      </c>
      <c r="DO544">
        <v>-1.877609380862935</v>
      </c>
      <c r="DP544">
        <v>0.2004672796087927</v>
      </c>
      <c r="DQ544">
        <v>0</v>
      </c>
      <c r="DR544">
        <v>0.6003845249999999</v>
      </c>
      <c r="DS544">
        <v>-0.1936173996247661</v>
      </c>
      <c r="DT544">
        <v>0.01944493067741244</v>
      </c>
      <c r="DU544">
        <v>0</v>
      </c>
      <c r="DV544">
        <v>0</v>
      </c>
      <c r="DW544">
        <v>2</v>
      </c>
      <c r="DX544" t="s">
        <v>381</v>
      </c>
      <c r="DY544">
        <v>2.98322</v>
      </c>
      <c r="DZ544">
        <v>2.7158</v>
      </c>
      <c r="EA544">
        <v>0.143294</v>
      </c>
      <c r="EB544">
        <v>0.145068</v>
      </c>
      <c r="EC544">
        <v>0.107417</v>
      </c>
      <c r="ED544">
        <v>0.103573</v>
      </c>
      <c r="EE544">
        <v>27236.8</v>
      </c>
      <c r="EF544">
        <v>27276.1</v>
      </c>
      <c r="EG544">
        <v>29546.9</v>
      </c>
      <c r="EH544">
        <v>29504.9</v>
      </c>
      <c r="EI544">
        <v>34934.5</v>
      </c>
      <c r="EJ544">
        <v>35150.7</v>
      </c>
      <c r="EK544">
        <v>41621.2</v>
      </c>
      <c r="EL544">
        <v>42043.3</v>
      </c>
      <c r="EM544">
        <v>1.97435</v>
      </c>
      <c r="EN544">
        <v>1.89907</v>
      </c>
      <c r="EO544">
        <v>0.08722389999999999</v>
      </c>
      <c r="EP544">
        <v>0</v>
      </c>
      <c r="EQ544">
        <v>26.0769</v>
      </c>
      <c r="ER544">
        <v>999.9</v>
      </c>
      <c r="ES544">
        <v>56.2</v>
      </c>
      <c r="ET544">
        <v>30.4</v>
      </c>
      <c r="EU544">
        <v>27.2967</v>
      </c>
      <c r="EV544">
        <v>62.4124</v>
      </c>
      <c r="EW544">
        <v>32.7724</v>
      </c>
      <c r="EX544">
        <v>1</v>
      </c>
      <c r="EY544">
        <v>-0.0828252</v>
      </c>
      <c r="EZ544">
        <v>0.149292</v>
      </c>
      <c r="FA544">
        <v>20.3417</v>
      </c>
      <c r="FB544">
        <v>5.21939</v>
      </c>
      <c r="FC544">
        <v>12.0099</v>
      </c>
      <c r="FD544">
        <v>4.98955</v>
      </c>
      <c r="FE544">
        <v>3.28865</v>
      </c>
      <c r="FF544">
        <v>9999</v>
      </c>
      <c r="FG544">
        <v>9999</v>
      </c>
      <c r="FH544">
        <v>9999</v>
      </c>
      <c r="FI544">
        <v>999.9</v>
      </c>
      <c r="FJ544">
        <v>1.86737</v>
      </c>
      <c r="FK544">
        <v>1.86646</v>
      </c>
      <c r="FL544">
        <v>1.86599</v>
      </c>
      <c r="FM544">
        <v>1.86584</v>
      </c>
      <c r="FN544">
        <v>1.86768</v>
      </c>
      <c r="FO544">
        <v>1.87016</v>
      </c>
      <c r="FP544">
        <v>1.86884</v>
      </c>
      <c r="FQ544">
        <v>1.87026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-4.048</v>
      </c>
      <c r="GF544">
        <v>-0.09669999999999999</v>
      </c>
      <c r="GG544">
        <v>-1.841240210434717</v>
      </c>
      <c r="GH544">
        <v>-0.003310856085068561</v>
      </c>
      <c r="GI544">
        <v>6.863268723063948E-07</v>
      </c>
      <c r="GJ544">
        <v>-1.919107141366201E-10</v>
      </c>
      <c r="GK544">
        <v>-0.1688837207721138</v>
      </c>
      <c r="GL544">
        <v>-0.01731051475613908</v>
      </c>
      <c r="GM544">
        <v>0.001423790055903263</v>
      </c>
      <c r="GN544">
        <v>-2.424810517790065E-05</v>
      </c>
      <c r="GO544">
        <v>3</v>
      </c>
      <c r="GP544">
        <v>2318</v>
      </c>
      <c r="GQ544">
        <v>1</v>
      </c>
      <c r="GR544">
        <v>25</v>
      </c>
      <c r="GS544">
        <v>10200.1</v>
      </c>
      <c r="GT544">
        <v>10199.9</v>
      </c>
      <c r="GU544">
        <v>1.75537</v>
      </c>
      <c r="GV544">
        <v>2.2229</v>
      </c>
      <c r="GW544">
        <v>1.39648</v>
      </c>
      <c r="GX544">
        <v>2.35229</v>
      </c>
      <c r="GY544">
        <v>1.49536</v>
      </c>
      <c r="GZ544">
        <v>2.40601</v>
      </c>
      <c r="HA544">
        <v>35.5451</v>
      </c>
      <c r="HB544">
        <v>24.07</v>
      </c>
      <c r="HC544">
        <v>18</v>
      </c>
      <c r="HD544">
        <v>529.307</v>
      </c>
      <c r="HE544">
        <v>437.178</v>
      </c>
      <c r="HF544">
        <v>25.324</v>
      </c>
      <c r="HG544">
        <v>26.4333</v>
      </c>
      <c r="HH544">
        <v>30.0001</v>
      </c>
      <c r="HI544">
        <v>26.4094</v>
      </c>
      <c r="HJ544">
        <v>26.3552</v>
      </c>
      <c r="HK544">
        <v>35.1778</v>
      </c>
      <c r="HL544">
        <v>20.4276</v>
      </c>
      <c r="HM544">
        <v>100</v>
      </c>
      <c r="HN544">
        <v>25.3193</v>
      </c>
      <c r="HO544">
        <v>807.5700000000001</v>
      </c>
      <c r="HP544">
        <v>23.7197</v>
      </c>
      <c r="HQ544">
        <v>101.044</v>
      </c>
      <c r="HR544">
        <v>100.975</v>
      </c>
    </row>
    <row r="545" spans="1:226">
      <c r="A545">
        <v>529</v>
      </c>
      <c r="B545">
        <v>1679435638.6</v>
      </c>
      <c r="C545">
        <v>13725.5</v>
      </c>
      <c r="D545" t="s">
        <v>1419</v>
      </c>
      <c r="E545" t="s">
        <v>1420</v>
      </c>
      <c r="F545">
        <v>5</v>
      </c>
      <c r="G545" t="s">
        <v>1132</v>
      </c>
      <c r="H545" t="s">
        <v>354</v>
      </c>
      <c r="I545">
        <v>1679435631.118518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813.1067845391432</v>
      </c>
      <c r="AK545">
        <v>791.2183151515151</v>
      </c>
      <c r="AL545">
        <v>3.413929096099326</v>
      </c>
      <c r="AM545">
        <v>64.8747271085409</v>
      </c>
      <c r="AN545">
        <f>(AP545 - AO545 + BO545*1E3/(8.314*(BQ545+273.15)) * AR545/BN545 * AQ545) * BN545/(100*BB545) * 1000/(1000 - AP545)</f>
        <v>0</v>
      </c>
      <c r="AO545">
        <v>23.63593939726352</v>
      </c>
      <c r="AP545">
        <v>24.20434505494505</v>
      </c>
      <c r="AQ545">
        <v>-3.297808611496544E-05</v>
      </c>
      <c r="AR545">
        <v>95.18165394641026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2.18</v>
      </c>
      <c r="BC545">
        <v>0.5</v>
      </c>
      <c r="BD545" t="s">
        <v>355</v>
      </c>
      <c r="BE545">
        <v>2</v>
      </c>
      <c r="BF545" t="b">
        <v>1</v>
      </c>
      <c r="BG545">
        <v>1679435631.118518</v>
      </c>
      <c r="BH545">
        <v>748.7945555555556</v>
      </c>
      <c r="BI545">
        <v>778.1171481481483</v>
      </c>
      <c r="BJ545">
        <v>24.20545925925926</v>
      </c>
      <c r="BK545">
        <v>23.63925925925926</v>
      </c>
      <c r="BL545">
        <v>752.8213703703703</v>
      </c>
      <c r="BM545">
        <v>24.30217407407408</v>
      </c>
      <c r="BN545">
        <v>500.070962962963</v>
      </c>
      <c r="BO545">
        <v>89.7519111111111</v>
      </c>
      <c r="BP545">
        <v>0.09999472592592591</v>
      </c>
      <c r="BQ545">
        <v>27.19743703703703</v>
      </c>
      <c r="BR545">
        <v>27.50801481481482</v>
      </c>
      <c r="BS545">
        <v>999.9000000000001</v>
      </c>
      <c r="BT545">
        <v>0</v>
      </c>
      <c r="BU545">
        <v>0</v>
      </c>
      <c r="BV545">
        <v>10000.30111111111</v>
      </c>
      <c r="BW545">
        <v>0</v>
      </c>
      <c r="BX545">
        <v>14.614</v>
      </c>
      <c r="BY545">
        <v>-29.32246296296296</v>
      </c>
      <c r="BZ545">
        <v>767.3691481481482</v>
      </c>
      <c r="CA545">
        <v>796.9567407407407</v>
      </c>
      <c r="CB545">
        <v>0.5661948888888888</v>
      </c>
      <c r="CC545">
        <v>778.1171481481483</v>
      </c>
      <c r="CD545">
        <v>23.63925925925926</v>
      </c>
      <c r="CE545">
        <v>2.172486666666667</v>
      </c>
      <c r="CF545">
        <v>2.121668888888889</v>
      </c>
      <c r="CG545">
        <v>18.76084814814815</v>
      </c>
      <c r="CH545">
        <v>18.3828037037037</v>
      </c>
      <c r="CI545">
        <v>2000.026296296296</v>
      </c>
      <c r="CJ545">
        <v>0.9800032222222221</v>
      </c>
      <c r="CK545">
        <v>0.01999657777777777</v>
      </c>
      <c r="CL545">
        <v>0</v>
      </c>
      <c r="CM545">
        <v>2.346118518518518</v>
      </c>
      <c r="CN545">
        <v>0</v>
      </c>
      <c r="CO545">
        <v>3666.303333333334</v>
      </c>
      <c r="CP545">
        <v>16749.68888888889</v>
      </c>
      <c r="CQ545">
        <v>37.333</v>
      </c>
      <c r="CR545">
        <v>38.187</v>
      </c>
      <c r="CS545">
        <v>37.5</v>
      </c>
      <c r="CT545">
        <v>37.25</v>
      </c>
      <c r="CU545">
        <v>36.6824074074074</v>
      </c>
      <c r="CV545">
        <v>1960.034814814815</v>
      </c>
      <c r="CW545">
        <v>39.99148148148148</v>
      </c>
      <c r="CX545">
        <v>0</v>
      </c>
      <c r="CY545">
        <v>1679435646.3</v>
      </c>
      <c r="CZ545">
        <v>0</v>
      </c>
      <c r="DA545">
        <v>0</v>
      </c>
      <c r="DB545" t="s">
        <v>356</v>
      </c>
      <c r="DC545">
        <v>1678823626.5</v>
      </c>
      <c r="DD545">
        <v>1678823640.5</v>
      </c>
      <c r="DE545">
        <v>0</v>
      </c>
      <c r="DF545">
        <v>1.239</v>
      </c>
      <c r="DG545">
        <v>0.006</v>
      </c>
      <c r="DH545">
        <v>-2.298</v>
      </c>
      <c r="DI545">
        <v>-0.146</v>
      </c>
      <c r="DJ545">
        <v>420</v>
      </c>
      <c r="DK545">
        <v>21</v>
      </c>
      <c r="DL545">
        <v>0.57</v>
      </c>
      <c r="DM545">
        <v>0.05</v>
      </c>
      <c r="DN545">
        <v>-29.27369512195122</v>
      </c>
      <c r="DO545">
        <v>-0.6399595818815567</v>
      </c>
      <c r="DP545">
        <v>0.08686808039112387</v>
      </c>
      <c r="DQ545">
        <v>0</v>
      </c>
      <c r="DR545">
        <v>0.5822454146341465</v>
      </c>
      <c r="DS545">
        <v>-0.2352645365853651</v>
      </c>
      <c r="DT545">
        <v>0.02506905540553214</v>
      </c>
      <c r="DU545">
        <v>0</v>
      </c>
      <c r="DV545">
        <v>0</v>
      </c>
      <c r="DW545">
        <v>2</v>
      </c>
      <c r="DX545" t="s">
        <v>381</v>
      </c>
      <c r="DY545">
        <v>2.98338</v>
      </c>
      <c r="DZ545">
        <v>2.71581</v>
      </c>
      <c r="EA545">
        <v>0.145394</v>
      </c>
      <c r="EB545">
        <v>0.147136</v>
      </c>
      <c r="EC545">
        <v>0.10742</v>
      </c>
      <c r="ED545">
        <v>0.103791</v>
      </c>
      <c r="EE545">
        <v>27170.5</v>
      </c>
      <c r="EF545">
        <v>27210</v>
      </c>
      <c r="EG545">
        <v>29547.4</v>
      </c>
      <c r="EH545">
        <v>29504.8</v>
      </c>
      <c r="EI545">
        <v>34935.2</v>
      </c>
      <c r="EJ545">
        <v>35141.6</v>
      </c>
      <c r="EK545">
        <v>41622.1</v>
      </c>
      <c r="EL545">
        <v>42042.8</v>
      </c>
      <c r="EM545">
        <v>1.97432</v>
      </c>
      <c r="EN545">
        <v>1.89933</v>
      </c>
      <c r="EO545">
        <v>0.0880137</v>
      </c>
      <c r="EP545">
        <v>0</v>
      </c>
      <c r="EQ545">
        <v>26.0769</v>
      </c>
      <c r="ER545">
        <v>999.9</v>
      </c>
      <c r="ES545">
        <v>56.2</v>
      </c>
      <c r="ET545">
        <v>30.4</v>
      </c>
      <c r="EU545">
        <v>27.2983</v>
      </c>
      <c r="EV545">
        <v>62.7824</v>
      </c>
      <c r="EW545">
        <v>32.3157</v>
      </c>
      <c r="EX545">
        <v>1</v>
      </c>
      <c r="EY545">
        <v>-0.082716</v>
      </c>
      <c r="EZ545">
        <v>0.172394</v>
      </c>
      <c r="FA545">
        <v>20.3416</v>
      </c>
      <c r="FB545">
        <v>5.21849</v>
      </c>
      <c r="FC545">
        <v>12.0099</v>
      </c>
      <c r="FD545">
        <v>4.98925</v>
      </c>
      <c r="FE545">
        <v>3.28845</v>
      </c>
      <c r="FF545">
        <v>9999</v>
      </c>
      <c r="FG545">
        <v>9999</v>
      </c>
      <c r="FH545">
        <v>9999</v>
      </c>
      <c r="FI545">
        <v>999.9</v>
      </c>
      <c r="FJ545">
        <v>1.86738</v>
      </c>
      <c r="FK545">
        <v>1.86645</v>
      </c>
      <c r="FL545">
        <v>1.866</v>
      </c>
      <c r="FM545">
        <v>1.86584</v>
      </c>
      <c r="FN545">
        <v>1.86768</v>
      </c>
      <c r="FO545">
        <v>1.87015</v>
      </c>
      <c r="FP545">
        <v>1.86882</v>
      </c>
      <c r="FQ545">
        <v>1.87027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-4.091</v>
      </c>
      <c r="GF545">
        <v>-0.09669999999999999</v>
      </c>
      <c r="GG545">
        <v>-1.841240210434717</v>
      </c>
      <c r="GH545">
        <v>-0.003310856085068561</v>
      </c>
      <c r="GI545">
        <v>6.863268723063948E-07</v>
      </c>
      <c r="GJ545">
        <v>-1.919107141366201E-10</v>
      </c>
      <c r="GK545">
        <v>-0.1688837207721138</v>
      </c>
      <c r="GL545">
        <v>-0.01731051475613908</v>
      </c>
      <c r="GM545">
        <v>0.001423790055903263</v>
      </c>
      <c r="GN545">
        <v>-2.424810517790065E-05</v>
      </c>
      <c r="GO545">
        <v>3</v>
      </c>
      <c r="GP545">
        <v>2318</v>
      </c>
      <c r="GQ545">
        <v>1</v>
      </c>
      <c r="GR545">
        <v>25</v>
      </c>
      <c r="GS545">
        <v>10200.2</v>
      </c>
      <c r="GT545">
        <v>10200</v>
      </c>
      <c r="GU545">
        <v>1.78589</v>
      </c>
      <c r="GV545">
        <v>2.22168</v>
      </c>
      <c r="GW545">
        <v>1.39648</v>
      </c>
      <c r="GX545">
        <v>2.35107</v>
      </c>
      <c r="GY545">
        <v>1.49536</v>
      </c>
      <c r="GZ545">
        <v>2.5</v>
      </c>
      <c r="HA545">
        <v>35.5218</v>
      </c>
      <c r="HB545">
        <v>24.0787</v>
      </c>
      <c r="HC545">
        <v>18</v>
      </c>
      <c r="HD545">
        <v>529.299</v>
      </c>
      <c r="HE545">
        <v>437.329</v>
      </c>
      <c r="HF545">
        <v>25.319</v>
      </c>
      <c r="HG545">
        <v>26.4333</v>
      </c>
      <c r="HH545">
        <v>30.0002</v>
      </c>
      <c r="HI545">
        <v>26.4104</v>
      </c>
      <c r="HJ545">
        <v>26.3552</v>
      </c>
      <c r="HK545">
        <v>35.7291</v>
      </c>
      <c r="HL545">
        <v>20.4276</v>
      </c>
      <c r="HM545">
        <v>100</v>
      </c>
      <c r="HN545">
        <v>25.3095</v>
      </c>
      <c r="HO545">
        <v>827.604</v>
      </c>
      <c r="HP545">
        <v>23.7243</v>
      </c>
      <c r="HQ545">
        <v>101.046</v>
      </c>
      <c r="HR545">
        <v>100.975</v>
      </c>
    </row>
    <row r="546" spans="1:226">
      <c r="A546">
        <v>530</v>
      </c>
      <c r="B546">
        <v>1679435643.6</v>
      </c>
      <c r="C546">
        <v>13730.5</v>
      </c>
      <c r="D546" t="s">
        <v>1421</v>
      </c>
      <c r="E546" t="s">
        <v>1422</v>
      </c>
      <c r="F546">
        <v>5</v>
      </c>
      <c r="G546" t="s">
        <v>1132</v>
      </c>
      <c r="H546" t="s">
        <v>354</v>
      </c>
      <c r="I546">
        <v>1679435635.832142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830.4269477194276</v>
      </c>
      <c r="AK546">
        <v>808.4633696969692</v>
      </c>
      <c r="AL546">
        <v>3.448307017594655</v>
      </c>
      <c r="AM546">
        <v>64.8747271085409</v>
      </c>
      <c r="AN546">
        <f>(AP546 - AO546 + BO546*1E3/(8.314*(BQ546+273.15)) * AR546/BN546 * AQ546) * BN546/(100*BB546) * 1000/(1000 - AP546)</f>
        <v>0</v>
      </c>
      <c r="AO546">
        <v>23.71027930632962</v>
      </c>
      <c r="AP546">
        <v>24.22479120879122</v>
      </c>
      <c r="AQ546">
        <v>5.56176422424153E-05</v>
      </c>
      <c r="AR546">
        <v>95.18165394641026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2.18</v>
      </c>
      <c r="BC546">
        <v>0.5</v>
      </c>
      <c r="BD546" t="s">
        <v>355</v>
      </c>
      <c r="BE546">
        <v>2</v>
      </c>
      <c r="BF546" t="b">
        <v>1</v>
      </c>
      <c r="BG546">
        <v>1679435635.832142</v>
      </c>
      <c r="BH546">
        <v>764.53575</v>
      </c>
      <c r="BI546">
        <v>793.9113571428572</v>
      </c>
      <c r="BJ546">
        <v>24.20904642857143</v>
      </c>
      <c r="BK546">
        <v>23.66837857142857</v>
      </c>
      <c r="BL546">
        <v>768.6035357142856</v>
      </c>
      <c r="BM546">
        <v>24.30573571428571</v>
      </c>
      <c r="BN546">
        <v>500.06775</v>
      </c>
      <c r="BO546">
        <v>89.75050357142858</v>
      </c>
      <c r="BP546">
        <v>0.09997132142857144</v>
      </c>
      <c r="BQ546">
        <v>27.19828571428571</v>
      </c>
      <c r="BR546">
        <v>27.50869642857143</v>
      </c>
      <c r="BS546">
        <v>999.9000000000002</v>
      </c>
      <c r="BT546">
        <v>0</v>
      </c>
      <c r="BU546">
        <v>0</v>
      </c>
      <c r="BV546">
        <v>10007.43392857143</v>
      </c>
      <c r="BW546">
        <v>0</v>
      </c>
      <c r="BX546">
        <v>14.61354285714286</v>
      </c>
      <c r="BY546">
        <v>-29.37545357142857</v>
      </c>
      <c r="BZ546">
        <v>783.5036785714288</v>
      </c>
      <c r="CA546">
        <v>813.1578928571428</v>
      </c>
      <c r="CB546">
        <v>0.54066275</v>
      </c>
      <c r="CC546">
        <v>793.9113571428572</v>
      </c>
      <c r="CD546">
        <v>23.66837857142857</v>
      </c>
      <c r="CE546">
        <v>2.172774285714286</v>
      </c>
      <c r="CF546">
        <v>2.124248928571429</v>
      </c>
      <c r="CG546">
        <v>18.76296785714286</v>
      </c>
      <c r="CH546">
        <v>18.402175</v>
      </c>
      <c r="CI546">
        <v>2000.008214285714</v>
      </c>
      <c r="CJ546">
        <v>0.9800030714285712</v>
      </c>
      <c r="CK546">
        <v>0.01999672857142857</v>
      </c>
      <c r="CL546">
        <v>0</v>
      </c>
      <c r="CM546">
        <v>2.312907142857143</v>
      </c>
      <c r="CN546">
        <v>0</v>
      </c>
      <c r="CO546">
        <v>3669.612142857143</v>
      </c>
      <c r="CP546">
        <v>16749.54642857143</v>
      </c>
      <c r="CQ546">
        <v>37.31875</v>
      </c>
      <c r="CR546">
        <v>38.187</v>
      </c>
      <c r="CS546">
        <v>37.4865</v>
      </c>
      <c r="CT546">
        <v>37.25</v>
      </c>
      <c r="CU546">
        <v>36.66928571428571</v>
      </c>
      <c r="CV546">
        <v>1960.016785714286</v>
      </c>
      <c r="CW546">
        <v>39.99142857142857</v>
      </c>
      <c r="CX546">
        <v>0</v>
      </c>
      <c r="CY546">
        <v>1679435651.1</v>
      </c>
      <c r="CZ546">
        <v>0</v>
      </c>
      <c r="DA546">
        <v>0</v>
      </c>
      <c r="DB546" t="s">
        <v>356</v>
      </c>
      <c r="DC546">
        <v>1678823626.5</v>
      </c>
      <c r="DD546">
        <v>1678823640.5</v>
      </c>
      <c r="DE546">
        <v>0</v>
      </c>
      <c r="DF546">
        <v>1.239</v>
      </c>
      <c r="DG546">
        <v>0.006</v>
      </c>
      <c r="DH546">
        <v>-2.298</v>
      </c>
      <c r="DI546">
        <v>-0.146</v>
      </c>
      <c r="DJ546">
        <v>420</v>
      </c>
      <c r="DK546">
        <v>21</v>
      </c>
      <c r="DL546">
        <v>0.57</v>
      </c>
      <c r="DM546">
        <v>0.05</v>
      </c>
      <c r="DN546">
        <v>-29.34645853658537</v>
      </c>
      <c r="DO546">
        <v>-0.6016641114982765</v>
      </c>
      <c r="DP546">
        <v>0.08266042783318835</v>
      </c>
      <c r="DQ546">
        <v>0</v>
      </c>
      <c r="DR546">
        <v>0.5545950487804878</v>
      </c>
      <c r="DS546">
        <v>-0.3272999790940772</v>
      </c>
      <c r="DT546">
        <v>0.03500356801043338</v>
      </c>
      <c r="DU546">
        <v>0</v>
      </c>
      <c r="DV546">
        <v>0</v>
      </c>
      <c r="DW546">
        <v>2</v>
      </c>
      <c r="DX546" t="s">
        <v>381</v>
      </c>
      <c r="DY546">
        <v>2.98331</v>
      </c>
      <c r="DZ546">
        <v>2.71566</v>
      </c>
      <c r="EA546">
        <v>0.147486</v>
      </c>
      <c r="EB546">
        <v>0.149178</v>
      </c>
      <c r="EC546">
        <v>0.107474</v>
      </c>
      <c r="ED546">
        <v>0.103849</v>
      </c>
      <c r="EE546">
        <v>27104.5</v>
      </c>
      <c r="EF546">
        <v>27144.9</v>
      </c>
      <c r="EG546">
        <v>29547.9</v>
      </c>
      <c r="EH546">
        <v>29504.8</v>
      </c>
      <c r="EI546">
        <v>34933.3</v>
      </c>
      <c r="EJ546">
        <v>35139.5</v>
      </c>
      <c r="EK546">
        <v>41622.4</v>
      </c>
      <c r="EL546">
        <v>42043</v>
      </c>
      <c r="EM546">
        <v>1.97395</v>
      </c>
      <c r="EN546">
        <v>1.89928</v>
      </c>
      <c r="EO546">
        <v>0.0876188</v>
      </c>
      <c r="EP546">
        <v>0</v>
      </c>
      <c r="EQ546">
        <v>26.0769</v>
      </c>
      <c r="ER546">
        <v>999.9</v>
      </c>
      <c r="ES546">
        <v>56.2</v>
      </c>
      <c r="ET546">
        <v>30.4</v>
      </c>
      <c r="EU546">
        <v>27.2955</v>
      </c>
      <c r="EV546">
        <v>62.7624</v>
      </c>
      <c r="EW546">
        <v>32.3197</v>
      </c>
      <c r="EX546">
        <v>1</v>
      </c>
      <c r="EY546">
        <v>-0.08257109999999999</v>
      </c>
      <c r="EZ546">
        <v>0.195033</v>
      </c>
      <c r="FA546">
        <v>20.3415</v>
      </c>
      <c r="FB546">
        <v>5.21849</v>
      </c>
      <c r="FC546">
        <v>12.0099</v>
      </c>
      <c r="FD546">
        <v>4.9893</v>
      </c>
      <c r="FE546">
        <v>3.2885</v>
      </c>
      <c r="FF546">
        <v>9999</v>
      </c>
      <c r="FG546">
        <v>9999</v>
      </c>
      <c r="FH546">
        <v>9999</v>
      </c>
      <c r="FI546">
        <v>999.9</v>
      </c>
      <c r="FJ546">
        <v>1.86737</v>
      </c>
      <c r="FK546">
        <v>1.86646</v>
      </c>
      <c r="FL546">
        <v>1.86597</v>
      </c>
      <c r="FM546">
        <v>1.86584</v>
      </c>
      <c r="FN546">
        <v>1.86768</v>
      </c>
      <c r="FO546">
        <v>1.87014</v>
      </c>
      <c r="FP546">
        <v>1.86882</v>
      </c>
      <c r="FQ546">
        <v>1.87027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-4.135</v>
      </c>
      <c r="GF546">
        <v>-0.0965</v>
      </c>
      <c r="GG546">
        <v>-1.841240210434717</v>
      </c>
      <c r="GH546">
        <v>-0.003310856085068561</v>
      </c>
      <c r="GI546">
        <v>6.863268723063948E-07</v>
      </c>
      <c r="GJ546">
        <v>-1.919107141366201E-10</v>
      </c>
      <c r="GK546">
        <v>-0.1688837207721138</v>
      </c>
      <c r="GL546">
        <v>-0.01731051475613908</v>
      </c>
      <c r="GM546">
        <v>0.001423790055903263</v>
      </c>
      <c r="GN546">
        <v>-2.424810517790065E-05</v>
      </c>
      <c r="GO546">
        <v>3</v>
      </c>
      <c r="GP546">
        <v>2318</v>
      </c>
      <c r="GQ546">
        <v>1</v>
      </c>
      <c r="GR546">
        <v>25</v>
      </c>
      <c r="GS546">
        <v>10200.3</v>
      </c>
      <c r="GT546">
        <v>10200.1</v>
      </c>
      <c r="GU546">
        <v>1.81396</v>
      </c>
      <c r="GV546">
        <v>2.21924</v>
      </c>
      <c r="GW546">
        <v>1.39648</v>
      </c>
      <c r="GX546">
        <v>2.34985</v>
      </c>
      <c r="GY546">
        <v>1.49536</v>
      </c>
      <c r="GZ546">
        <v>2.54395</v>
      </c>
      <c r="HA546">
        <v>35.5218</v>
      </c>
      <c r="HB546">
        <v>24.0787</v>
      </c>
      <c r="HC546">
        <v>18</v>
      </c>
      <c r="HD546">
        <v>529.051</v>
      </c>
      <c r="HE546">
        <v>437.311</v>
      </c>
      <c r="HF546">
        <v>25.3097</v>
      </c>
      <c r="HG546">
        <v>26.4355</v>
      </c>
      <c r="HH546">
        <v>30.0003</v>
      </c>
      <c r="HI546">
        <v>26.4104</v>
      </c>
      <c r="HJ546">
        <v>26.3569</v>
      </c>
      <c r="HK546">
        <v>36.3484</v>
      </c>
      <c r="HL546">
        <v>20.4276</v>
      </c>
      <c r="HM546">
        <v>100</v>
      </c>
      <c r="HN546">
        <v>25.2977</v>
      </c>
      <c r="HO546">
        <v>840.962</v>
      </c>
      <c r="HP546">
        <v>23.7133</v>
      </c>
      <c r="HQ546">
        <v>101.047</v>
      </c>
      <c r="HR546">
        <v>100.975</v>
      </c>
    </row>
    <row r="547" spans="1:226">
      <c r="A547">
        <v>531</v>
      </c>
      <c r="B547">
        <v>1679435648.1</v>
      </c>
      <c r="C547">
        <v>13735</v>
      </c>
      <c r="D547" t="s">
        <v>1423</v>
      </c>
      <c r="E547" t="s">
        <v>1424</v>
      </c>
      <c r="F547">
        <v>5</v>
      </c>
      <c r="G547" t="s">
        <v>1132</v>
      </c>
      <c r="H547" t="s">
        <v>354</v>
      </c>
      <c r="I547">
        <v>1679435640.260714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845.9399653825686</v>
      </c>
      <c r="AK547">
        <v>823.9029696969693</v>
      </c>
      <c r="AL547">
        <v>3.428498969659682</v>
      </c>
      <c r="AM547">
        <v>64.8747271085409</v>
      </c>
      <c r="AN547">
        <f>(AP547 - AO547 + BO547*1E3/(8.314*(BQ547+273.15)) * AR547/BN547 * AQ547) * BN547/(100*BB547) * 1000/(1000 - AP547)</f>
        <v>0</v>
      </c>
      <c r="AO547">
        <v>23.72398052955223</v>
      </c>
      <c r="AP547">
        <v>24.2320010989011</v>
      </c>
      <c r="AQ547">
        <v>4.49617803824878E-05</v>
      </c>
      <c r="AR547">
        <v>95.18165394641026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2.18</v>
      </c>
      <c r="BC547">
        <v>0.5</v>
      </c>
      <c r="BD547" t="s">
        <v>355</v>
      </c>
      <c r="BE547">
        <v>2</v>
      </c>
      <c r="BF547" t="b">
        <v>1</v>
      </c>
      <c r="BG547">
        <v>1679435640.260714</v>
      </c>
      <c r="BH547">
        <v>779.3545</v>
      </c>
      <c r="BI547">
        <v>808.7750357142858</v>
      </c>
      <c r="BJ547">
        <v>24.21525714285714</v>
      </c>
      <c r="BK547">
        <v>23.69516428571428</v>
      </c>
      <c r="BL547">
        <v>783.4608214285714</v>
      </c>
      <c r="BM547">
        <v>24.31189285714285</v>
      </c>
      <c r="BN547">
        <v>500.0613214285714</v>
      </c>
      <c r="BO547">
        <v>89.74984642857143</v>
      </c>
      <c r="BP547">
        <v>0.09996177142857142</v>
      </c>
      <c r="BQ547">
        <v>27.19821071428571</v>
      </c>
      <c r="BR547">
        <v>27.51011428571428</v>
      </c>
      <c r="BS547">
        <v>999.9000000000002</v>
      </c>
      <c r="BT547">
        <v>0</v>
      </c>
      <c r="BU547">
        <v>0</v>
      </c>
      <c r="BV547">
        <v>10007.94642857143</v>
      </c>
      <c r="BW547">
        <v>0</v>
      </c>
      <c r="BX547">
        <v>14.60374642857143</v>
      </c>
      <c r="BY547">
        <v>-29.42036428571428</v>
      </c>
      <c r="BZ547">
        <v>798.6953571428572</v>
      </c>
      <c r="CA547">
        <v>828.4046428571428</v>
      </c>
      <c r="CB547">
        <v>0.5200970357142857</v>
      </c>
      <c r="CC547">
        <v>808.7750357142858</v>
      </c>
      <c r="CD547">
        <v>23.69516428571428</v>
      </c>
      <c r="CE547">
        <v>2.173316071428572</v>
      </c>
      <c r="CF547">
        <v>2.126637142857143</v>
      </c>
      <c r="CG547">
        <v>18.76695714285714</v>
      </c>
      <c r="CH547">
        <v>18.42010357142857</v>
      </c>
      <c r="CI547">
        <v>1999.973571428571</v>
      </c>
      <c r="CJ547">
        <v>0.9800029642857141</v>
      </c>
      <c r="CK547">
        <v>0.01999683571428571</v>
      </c>
      <c r="CL547">
        <v>0</v>
      </c>
      <c r="CM547">
        <v>2.343771428571429</v>
      </c>
      <c r="CN547">
        <v>0</v>
      </c>
      <c r="CO547">
        <v>3671.545714285714</v>
      </c>
      <c r="CP547">
        <v>16749.26428571429</v>
      </c>
      <c r="CQ547">
        <v>37.31875</v>
      </c>
      <c r="CR547">
        <v>38.187</v>
      </c>
      <c r="CS547">
        <v>37.473</v>
      </c>
      <c r="CT547">
        <v>37.25</v>
      </c>
      <c r="CU547">
        <v>36.656</v>
      </c>
      <c r="CV547">
        <v>1959.9825</v>
      </c>
      <c r="CW547">
        <v>39.99107142857143</v>
      </c>
      <c r="CX547">
        <v>0</v>
      </c>
      <c r="CY547">
        <v>1679435655.3</v>
      </c>
      <c r="CZ547">
        <v>0</v>
      </c>
      <c r="DA547">
        <v>0</v>
      </c>
      <c r="DB547" t="s">
        <v>356</v>
      </c>
      <c r="DC547">
        <v>1678823626.5</v>
      </c>
      <c r="DD547">
        <v>1678823640.5</v>
      </c>
      <c r="DE547">
        <v>0</v>
      </c>
      <c r="DF547">
        <v>1.239</v>
      </c>
      <c r="DG547">
        <v>0.006</v>
      </c>
      <c r="DH547">
        <v>-2.298</v>
      </c>
      <c r="DI547">
        <v>-0.146</v>
      </c>
      <c r="DJ547">
        <v>420</v>
      </c>
      <c r="DK547">
        <v>21</v>
      </c>
      <c r="DL547">
        <v>0.57</v>
      </c>
      <c r="DM547">
        <v>0.05</v>
      </c>
      <c r="DN547">
        <v>-29.39179024390245</v>
      </c>
      <c r="DO547">
        <v>-0.6231721254355487</v>
      </c>
      <c r="DP547">
        <v>0.08599480076421534</v>
      </c>
      <c r="DQ547">
        <v>0</v>
      </c>
      <c r="DR547">
        <v>0.5379633902439024</v>
      </c>
      <c r="DS547">
        <v>-0.3211398606271773</v>
      </c>
      <c r="DT547">
        <v>0.03465238116963621</v>
      </c>
      <c r="DU547">
        <v>0</v>
      </c>
      <c r="DV547">
        <v>0</v>
      </c>
      <c r="DW547">
        <v>2</v>
      </c>
      <c r="DX547" t="s">
        <v>381</v>
      </c>
      <c r="DY547">
        <v>2.98349</v>
      </c>
      <c r="DZ547">
        <v>2.71582</v>
      </c>
      <c r="EA547">
        <v>0.149345</v>
      </c>
      <c r="EB547">
        <v>0.150986</v>
      </c>
      <c r="EC547">
        <v>0.107493</v>
      </c>
      <c r="ED547">
        <v>0.103852</v>
      </c>
      <c r="EE547">
        <v>27045.4</v>
      </c>
      <c r="EF547">
        <v>27087.7</v>
      </c>
      <c r="EG547">
        <v>29548</v>
      </c>
      <c r="EH547">
        <v>29505.3</v>
      </c>
      <c r="EI547">
        <v>34932.7</v>
      </c>
      <c r="EJ547">
        <v>35139.7</v>
      </c>
      <c r="EK547">
        <v>41622.6</v>
      </c>
      <c r="EL547">
        <v>42043.4</v>
      </c>
      <c r="EM547">
        <v>1.97372</v>
      </c>
      <c r="EN547">
        <v>1.8993</v>
      </c>
      <c r="EO547">
        <v>0.0875592</v>
      </c>
      <c r="EP547">
        <v>0</v>
      </c>
      <c r="EQ547">
        <v>26.0769</v>
      </c>
      <c r="ER547">
        <v>999.9</v>
      </c>
      <c r="ES547">
        <v>56.2</v>
      </c>
      <c r="ET547">
        <v>30.4</v>
      </c>
      <c r="EU547">
        <v>27.299</v>
      </c>
      <c r="EV547">
        <v>62.7724</v>
      </c>
      <c r="EW547">
        <v>32.1234</v>
      </c>
      <c r="EX547">
        <v>1</v>
      </c>
      <c r="EY547">
        <v>-0.0823628</v>
      </c>
      <c r="EZ547">
        <v>0.211639</v>
      </c>
      <c r="FA547">
        <v>20.3415</v>
      </c>
      <c r="FB547">
        <v>5.21849</v>
      </c>
      <c r="FC547">
        <v>12.0099</v>
      </c>
      <c r="FD547">
        <v>4.9893</v>
      </c>
      <c r="FE547">
        <v>3.2885</v>
      </c>
      <c r="FF547">
        <v>9999</v>
      </c>
      <c r="FG547">
        <v>9999</v>
      </c>
      <c r="FH547">
        <v>9999</v>
      </c>
      <c r="FI547">
        <v>999.9</v>
      </c>
      <c r="FJ547">
        <v>1.86737</v>
      </c>
      <c r="FK547">
        <v>1.86646</v>
      </c>
      <c r="FL547">
        <v>1.86596</v>
      </c>
      <c r="FM547">
        <v>1.86584</v>
      </c>
      <c r="FN547">
        <v>1.86768</v>
      </c>
      <c r="FO547">
        <v>1.87013</v>
      </c>
      <c r="FP547">
        <v>1.86878</v>
      </c>
      <c r="FQ547">
        <v>1.87027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-4.174</v>
      </c>
      <c r="GF547">
        <v>-0.0964</v>
      </c>
      <c r="GG547">
        <v>-1.841240210434717</v>
      </c>
      <c r="GH547">
        <v>-0.003310856085068561</v>
      </c>
      <c r="GI547">
        <v>6.863268723063948E-07</v>
      </c>
      <c r="GJ547">
        <v>-1.919107141366201E-10</v>
      </c>
      <c r="GK547">
        <v>-0.1688837207721138</v>
      </c>
      <c r="GL547">
        <v>-0.01731051475613908</v>
      </c>
      <c r="GM547">
        <v>0.001423790055903263</v>
      </c>
      <c r="GN547">
        <v>-2.424810517790065E-05</v>
      </c>
      <c r="GO547">
        <v>3</v>
      </c>
      <c r="GP547">
        <v>2318</v>
      </c>
      <c r="GQ547">
        <v>1</v>
      </c>
      <c r="GR547">
        <v>25</v>
      </c>
      <c r="GS547">
        <v>10200.4</v>
      </c>
      <c r="GT547">
        <v>10200.1</v>
      </c>
      <c r="GU547">
        <v>1.8396</v>
      </c>
      <c r="GV547">
        <v>2.21313</v>
      </c>
      <c r="GW547">
        <v>1.39648</v>
      </c>
      <c r="GX547">
        <v>2.34985</v>
      </c>
      <c r="GY547">
        <v>1.49536</v>
      </c>
      <c r="GZ547">
        <v>2.5293</v>
      </c>
      <c r="HA547">
        <v>35.5218</v>
      </c>
      <c r="HB547">
        <v>24.0875</v>
      </c>
      <c r="HC547">
        <v>18</v>
      </c>
      <c r="HD547">
        <v>528.92</v>
      </c>
      <c r="HE547">
        <v>437.33</v>
      </c>
      <c r="HF547">
        <v>25.2989</v>
      </c>
      <c r="HG547">
        <v>26.4355</v>
      </c>
      <c r="HH547">
        <v>30.0003</v>
      </c>
      <c r="HI547">
        <v>26.4125</v>
      </c>
      <c r="HJ547">
        <v>26.3574</v>
      </c>
      <c r="HK547">
        <v>36.8566</v>
      </c>
      <c r="HL547">
        <v>20.4276</v>
      </c>
      <c r="HM547">
        <v>100</v>
      </c>
      <c r="HN547">
        <v>25.2887</v>
      </c>
      <c r="HO547">
        <v>854.318</v>
      </c>
      <c r="HP547">
        <v>23.7159</v>
      </c>
      <c r="HQ547">
        <v>101.047</v>
      </c>
      <c r="HR547">
        <v>100.976</v>
      </c>
    </row>
    <row r="548" spans="1:226">
      <c r="A548">
        <v>532</v>
      </c>
      <c r="B548">
        <v>1679435653.6</v>
      </c>
      <c r="C548">
        <v>13740.5</v>
      </c>
      <c r="D548" t="s">
        <v>1425</v>
      </c>
      <c r="E548" t="s">
        <v>1426</v>
      </c>
      <c r="F548">
        <v>5</v>
      </c>
      <c r="G548" t="s">
        <v>1132</v>
      </c>
      <c r="H548" t="s">
        <v>354</v>
      </c>
      <c r="I548">
        <v>1679435645.832142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864.7619903825944</v>
      </c>
      <c r="AK548">
        <v>842.659509090909</v>
      </c>
      <c r="AL548">
        <v>3.412644370275725</v>
      </c>
      <c r="AM548">
        <v>64.8747271085409</v>
      </c>
      <c r="AN548">
        <f>(AP548 - AO548 + BO548*1E3/(8.314*(BQ548+273.15)) * AR548/BN548 * AQ548) * BN548/(100*BB548) * 1000/(1000 - AP548)</f>
        <v>0</v>
      </c>
      <c r="AO548">
        <v>23.72514868213613</v>
      </c>
      <c r="AP548">
        <v>24.22994835164836</v>
      </c>
      <c r="AQ548">
        <v>-6.056244918380281E-06</v>
      </c>
      <c r="AR548">
        <v>95.18165394641026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2.18</v>
      </c>
      <c r="BC548">
        <v>0.5</v>
      </c>
      <c r="BD548" t="s">
        <v>355</v>
      </c>
      <c r="BE548">
        <v>2</v>
      </c>
      <c r="BF548" t="b">
        <v>1</v>
      </c>
      <c r="BG548">
        <v>1679435645.832142</v>
      </c>
      <c r="BH548">
        <v>797.9899642857143</v>
      </c>
      <c r="BI548">
        <v>827.4829642857142</v>
      </c>
      <c r="BJ548">
        <v>24.22497857142856</v>
      </c>
      <c r="BK548">
        <v>23.72156785714285</v>
      </c>
      <c r="BL548">
        <v>802.1444285714288</v>
      </c>
      <c r="BM548">
        <v>24.32152857142857</v>
      </c>
      <c r="BN548">
        <v>500.0620714285714</v>
      </c>
      <c r="BO548">
        <v>89.74808928571429</v>
      </c>
      <c r="BP548">
        <v>0.09998857142857141</v>
      </c>
      <c r="BQ548">
        <v>27.19647857142857</v>
      </c>
      <c r="BR548">
        <v>27.51100357142857</v>
      </c>
      <c r="BS548">
        <v>999.9000000000002</v>
      </c>
      <c r="BT548">
        <v>0</v>
      </c>
      <c r="BU548">
        <v>0</v>
      </c>
      <c r="BV548">
        <v>10004.19892857143</v>
      </c>
      <c r="BW548">
        <v>0</v>
      </c>
      <c r="BX548">
        <v>14.60308928571428</v>
      </c>
      <c r="BY548">
        <v>-29.49286428571428</v>
      </c>
      <c r="BZ548">
        <v>817.8012857142858</v>
      </c>
      <c r="CA548">
        <v>847.5891785714285</v>
      </c>
      <c r="CB548">
        <v>0.5034228214285714</v>
      </c>
      <c r="CC548">
        <v>827.4829642857142</v>
      </c>
      <c r="CD548">
        <v>23.72156785714285</v>
      </c>
      <c r="CE548">
        <v>2.174145714285715</v>
      </c>
      <c r="CF548">
        <v>2.128964642857143</v>
      </c>
      <c r="CG548">
        <v>18.77307142857143</v>
      </c>
      <c r="CH548">
        <v>18.43756428571428</v>
      </c>
      <c r="CI548">
        <v>1999.982142857143</v>
      </c>
      <c r="CJ548">
        <v>0.9800031785714285</v>
      </c>
      <c r="CK548">
        <v>0.01999662142857143</v>
      </c>
      <c r="CL548">
        <v>0</v>
      </c>
      <c r="CM548">
        <v>2.254682142857142</v>
      </c>
      <c r="CN548">
        <v>0</v>
      </c>
      <c r="CO548">
        <v>3673.932857142856</v>
      </c>
      <c r="CP548">
        <v>16749.325</v>
      </c>
      <c r="CQ548">
        <v>37.3165</v>
      </c>
      <c r="CR548">
        <v>38.18257142857143</v>
      </c>
      <c r="CS548">
        <v>37.4505</v>
      </c>
      <c r="CT548">
        <v>37.25</v>
      </c>
      <c r="CU548">
        <v>36.63828571428571</v>
      </c>
      <c r="CV548">
        <v>1959.991071428571</v>
      </c>
      <c r="CW548">
        <v>39.99107142857143</v>
      </c>
      <c r="CX548">
        <v>0</v>
      </c>
      <c r="CY548">
        <v>1679435660.7</v>
      </c>
      <c r="CZ548">
        <v>0</v>
      </c>
      <c r="DA548">
        <v>0</v>
      </c>
      <c r="DB548" t="s">
        <v>356</v>
      </c>
      <c r="DC548">
        <v>1678823626.5</v>
      </c>
      <c r="DD548">
        <v>1678823640.5</v>
      </c>
      <c r="DE548">
        <v>0</v>
      </c>
      <c r="DF548">
        <v>1.239</v>
      </c>
      <c r="DG548">
        <v>0.006</v>
      </c>
      <c r="DH548">
        <v>-2.298</v>
      </c>
      <c r="DI548">
        <v>-0.146</v>
      </c>
      <c r="DJ548">
        <v>420</v>
      </c>
      <c r="DK548">
        <v>21</v>
      </c>
      <c r="DL548">
        <v>0.57</v>
      </c>
      <c r="DM548">
        <v>0.05</v>
      </c>
      <c r="DN548">
        <v>-29.4390575</v>
      </c>
      <c r="DO548">
        <v>-0.7839298311443486</v>
      </c>
      <c r="DP548">
        <v>0.08709179320550228</v>
      </c>
      <c r="DQ548">
        <v>0</v>
      </c>
      <c r="DR548">
        <v>0.51724415</v>
      </c>
      <c r="DS548">
        <v>-0.1854047054409002</v>
      </c>
      <c r="DT548">
        <v>0.02490811639260384</v>
      </c>
      <c r="DU548">
        <v>0</v>
      </c>
      <c r="DV548">
        <v>0</v>
      </c>
      <c r="DW548">
        <v>2</v>
      </c>
      <c r="DX548" t="s">
        <v>381</v>
      </c>
      <c r="DY548">
        <v>2.98326</v>
      </c>
      <c r="DZ548">
        <v>2.71564</v>
      </c>
      <c r="EA548">
        <v>0.151581</v>
      </c>
      <c r="EB548">
        <v>0.153173</v>
      </c>
      <c r="EC548">
        <v>0.107484</v>
      </c>
      <c r="ED548">
        <v>0.10386</v>
      </c>
      <c r="EE548">
        <v>26974.5</v>
      </c>
      <c r="EF548">
        <v>27017.6</v>
      </c>
      <c r="EG548">
        <v>29548.1</v>
      </c>
      <c r="EH548">
        <v>29504.9</v>
      </c>
      <c r="EI548">
        <v>34933.4</v>
      </c>
      <c r="EJ548">
        <v>35139.1</v>
      </c>
      <c r="EK548">
        <v>41622.9</v>
      </c>
      <c r="EL548">
        <v>42043</v>
      </c>
      <c r="EM548">
        <v>1.97365</v>
      </c>
      <c r="EN548">
        <v>1.89953</v>
      </c>
      <c r="EO548">
        <v>0.0873953</v>
      </c>
      <c r="EP548">
        <v>0</v>
      </c>
      <c r="EQ548">
        <v>26.0769</v>
      </c>
      <c r="ER548">
        <v>999.9</v>
      </c>
      <c r="ES548">
        <v>56.2</v>
      </c>
      <c r="ET548">
        <v>30.4</v>
      </c>
      <c r="EU548">
        <v>27.2978</v>
      </c>
      <c r="EV548">
        <v>62.7224</v>
      </c>
      <c r="EW548">
        <v>32.7885</v>
      </c>
      <c r="EX548">
        <v>1</v>
      </c>
      <c r="EY548">
        <v>-0.08219</v>
      </c>
      <c r="EZ548">
        <v>0.21942</v>
      </c>
      <c r="FA548">
        <v>20.3416</v>
      </c>
      <c r="FB548">
        <v>5.21924</v>
      </c>
      <c r="FC548">
        <v>12.0099</v>
      </c>
      <c r="FD548">
        <v>4.98945</v>
      </c>
      <c r="FE548">
        <v>3.28865</v>
      </c>
      <c r="FF548">
        <v>9999</v>
      </c>
      <c r="FG548">
        <v>9999</v>
      </c>
      <c r="FH548">
        <v>9999</v>
      </c>
      <c r="FI548">
        <v>999.9</v>
      </c>
      <c r="FJ548">
        <v>1.86737</v>
      </c>
      <c r="FK548">
        <v>1.86646</v>
      </c>
      <c r="FL548">
        <v>1.86598</v>
      </c>
      <c r="FM548">
        <v>1.86584</v>
      </c>
      <c r="FN548">
        <v>1.86768</v>
      </c>
      <c r="FO548">
        <v>1.87013</v>
      </c>
      <c r="FP548">
        <v>1.8688</v>
      </c>
      <c r="FQ548">
        <v>1.87026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-4.222</v>
      </c>
      <c r="GF548">
        <v>-0.0965</v>
      </c>
      <c r="GG548">
        <v>-1.841240210434717</v>
      </c>
      <c r="GH548">
        <v>-0.003310856085068561</v>
      </c>
      <c r="GI548">
        <v>6.863268723063948E-07</v>
      </c>
      <c r="GJ548">
        <v>-1.919107141366201E-10</v>
      </c>
      <c r="GK548">
        <v>-0.1688837207721138</v>
      </c>
      <c r="GL548">
        <v>-0.01731051475613908</v>
      </c>
      <c r="GM548">
        <v>0.001423790055903263</v>
      </c>
      <c r="GN548">
        <v>-2.424810517790065E-05</v>
      </c>
      <c r="GO548">
        <v>3</v>
      </c>
      <c r="GP548">
        <v>2318</v>
      </c>
      <c r="GQ548">
        <v>1</v>
      </c>
      <c r="GR548">
        <v>25</v>
      </c>
      <c r="GS548">
        <v>10200.5</v>
      </c>
      <c r="GT548">
        <v>10200.2</v>
      </c>
      <c r="GU548">
        <v>1.87134</v>
      </c>
      <c r="GV548">
        <v>2.21802</v>
      </c>
      <c r="GW548">
        <v>1.39648</v>
      </c>
      <c r="GX548">
        <v>2.34863</v>
      </c>
      <c r="GY548">
        <v>1.49536</v>
      </c>
      <c r="GZ548">
        <v>2.4292</v>
      </c>
      <c r="HA548">
        <v>35.5451</v>
      </c>
      <c r="HB548">
        <v>24.0787</v>
      </c>
      <c r="HC548">
        <v>18</v>
      </c>
      <c r="HD548">
        <v>528.872</v>
      </c>
      <c r="HE548">
        <v>437.465</v>
      </c>
      <c r="HF548">
        <v>25.2863</v>
      </c>
      <c r="HG548">
        <v>26.4355</v>
      </c>
      <c r="HH548">
        <v>30.0001</v>
      </c>
      <c r="HI548">
        <v>26.4126</v>
      </c>
      <c r="HJ548">
        <v>26.3574</v>
      </c>
      <c r="HK548">
        <v>37.5141</v>
      </c>
      <c r="HL548">
        <v>20.4276</v>
      </c>
      <c r="HM548">
        <v>100</v>
      </c>
      <c r="HN548">
        <v>25.2754</v>
      </c>
      <c r="HO548">
        <v>874.353</v>
      </c>
      <c r="HP548">
        <v>23.7214</v>
      </c>
      <c r="HQ548">
        <v>101.048</v>
      </c>
      <c r="HR548">
        <v>100.975</v>
      </c>
    </row>
    <row r="549" spans="1:226">
      <c r="A549">
        <v>533</v>
      </c>
      <c r="B549">
        <v>1679435658.1</v>
      </c>
      <c r="C549">
        <v>13745</v>
      </c>
      <c r="D549" t="s">
        <v>1427</v>
      </c>
      <c r="E549" t="s">
        <v>1428</v>
      </c>
      <c r="F549">
        <v>5</v>
      </c>
      <c r="G549" t="s">
        <v>1132</v>
      </c>
      <c r="H549" t="s">
        <v>354</v>
      </c>
      <c r="I549">
        <v>1679435650.278571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880.1764202250413</v>
      </c>
      <c r="AK549">
        <v>858.0351939393936</v>
      </c>
      <c r="AL549">
        <v>3.41781838367635</v>
      </c>
      <c r="AM549">
        <v>64.8747271085409</v>
      </c>
      <c r="AN549">
        <f>(AP549 - AO549 + BO549*1E3/(8.314*(BQ549+273.15)) * AR549/BN549 * AQ549) * BN549/(100*BB549) * 1000/(1000 - AP549)</f>
        <v>0</v>
      </c>
      <c r="AO549">
        <v>23.72754222363545</v>
      </c>
      <c r="AP549">
        <v>24.22414505494507</v>
      </c>
      <c r="AQ549">
        <v>-3.927239294096567E-06</v>
      </c>
      <c r="AR549">
        <v>95.18165394641026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2.18</v>
      </c>
      <c r="BC549">
        <v>0.5</v>
      </c>
      <c r="BD549" t="s">
        <v>355</v>
      </c>
      <c r="BE549">
        <v>2</v>
      </c>
      <c r="BF549" t="b">
        <v>1</v>
      </c>
      <c r="BG549">
        <v>1679435650.278571</v>
      </c>
      <c r="BH549">
        <v>812.8437142857144</v>
      </c>
      <c r="BI549">
        <v>842.3774642857143</v>
      </c>
      <c r="BJ549">
        <v>24.22877500000001</v>
      </c>
      <c r="BK549">
        <v>23.72542857142857</v>
      </c>
      <c r="BL549">
        <v>817.0365714285715</v>
      </c>
      <c r="BM549">
        <v>24.32528928571429</v>
      </c>
      <c r="BN549">
        <v>500.0577499999999</v>
      </c>
      <c r="BO549">
        <v>89.74767857142858</v>
      </c>
      <c r="BP549">
        <v>0.09995772142857143</v>
      </c>
      <c r="BQ549">
        <v>27.1947</v>
      </c>
      <c r="BR549">
        <v>27.51071785714285</v>
      </c>
      <c r="BS549">
        <v>999.9000000000002</v>
      </c>
      <c r="BT549">
        <v>0</v>
      </c>
      <c r="BU549">
        <v>0</v>
      </c>
      <c r="BV549">
        <v>10007.40678571429</v>
      </c>
      <c r="BW549">
        <v>0</v>
      </c>
      <c r="BX549">
        <v>14.59936785714286</v>
      </c>
      <c r="BY549">
        <v>-29.533625</v>
      </c>
      <c r="BZ549">
        <v>833.0268928571429</v>
      </c>
      <c r="CA549">
        <v>862.8489642857143</v>
      </c>
      <c r="CB549">
        <v>0.5033539285714286</v>
      </c>
      <c r="CC549">
        <v>842.3774642857143</v>
      </c>
      <c r="CD549">
        <v>23.72542857142857</v>
      </c>
      <c r="CE549">
        <v>2.174476428571429</v>
      </c>
      <c r="CF549">
        <v>2.129301785714286</v>
      </c>
      <c r="CG549">
        <v>18.77550714285714</v>
      </c>
      <c r="CH549">
        <v>18.44008928571429</v>
      </c>
      <c r="CI549">
        <v>1999.987857142857</v>
      </c>
      <c r="CJ549">
        <v>0.9800033928571427</v>
      </c>
      <c r="CK549">
        <v>0.01999640714285714</v>
      </c>
      <c r="CL549">
        <v>0</v>
      </c>
      <c r="CM549">
        <v>2.284396428571429</v>
      </c>
      <c r="CN549">
        <v>0</v>
      </c>
      <c r="CO549">
        <v>3675.497857142858</v>
      </c>
      <c r="CP549">
        <v>16749.37857142857</v>
      </c>
      <c r="CQ549">
        <v>37.312</v>
      </c>
      <c r="CR549">
        <v>38.16485714285714</v>
      </c>
      <c r="CS549">
        <v>37.4415</v>
      </c>
      <c r="CT549">
        <v>37.2455</v>
      </c>
      <c r="CU549">
        <v>36.63385714285715</v>
      </c>
      <c r="CV549">
        <v>1959.997142857143</v>
      </c>
      <c r="CW549">
        <v>39.99071428571428</v>
      </c>
      <c r="CX549">
        <v>0</v>
      </c>
      <c r="CY549">
        <v>1679435665.5</v>
      </c>
      <c r="CZ549">
        <v>0</v>
      </c>
      <c r="DA549">
        <v>0</v>
      </c>
      <c r="DB549" t="s">
        <v>356</v>
      </c>
      <c r="DC549">
        <v>1678823626.5</v>
      </c>
      <c r="DD549">
        <v>1678823640.5</v>
      </c>
      <c r="DE549">
        <v>0</v>
      </c>
      <c r="DF549">
        <v>1.239</v>
      </c>
      <c r="DG549">
        <v>0.006</v>
      </c>
      <c r="DH549">
        <v>-2.298</v>
      </c>
      <c r="DI549">
        <v>-0.146</v>
      </c>
      <c r="DJ549">
        <v>420</v>
      </c>
      <c r="DK549">
        <v>21</v>
      </c>
      <c r="DL549">
        <v>0.57</v>
      </c>
      <c r="DM549">
        <v>0.05</v>
      </c>
      <c r="DN549">
        <v>-29.4985756097561</v>
      </c>
      <c r="DO549">
        <v>-0.5191756097559997</v>
      </c>
      <c r="DP549">
        <v>0.05839498717413356</v>
      </c>
      <c r="DQ549">
        <v>0</v>
      </c>
      <c r="DR549">
        <v>0.5045531707317072</v>
      </c>
      <c r="DS549">
        <v>-0.02347467595818858</v>
      </c>
      <c r="DT549">
        <v>0.006395612481977868</v>
      </c>
      <c r="DU549">
        <v>1</v>
      </c>
      <c r="DV549">
        <v>1</v>
      </c>
      <c r="DW549">
        <v>2</v>
      </c>
      <c r="DX549" t="s">
        <v>357</v>
      </c>
      <c r="DY549">
        <v>2.98314</v>
      </c>
      <c r="DZ549">
        <v>2.71571</v>
      </c>
      <c r="EA549">
        <v>0.153405</v>
      </c>
      <c r="EB549">
        <v>0.154961</v>
      </c>
      <c r="EC549">
        <v>0.107469</v>
      </c>
      <c r="ED549">
        <v>0.103854</v>
      </c>
      <c r="EE549">
        <v>26916.5</v>
      </c>
      <c r="EF549">
        <v>26960.6</v>
      </c>
      <c r="EG549">
        <v>29548.1</v>
      </c>
      <c r="EH549">
        <v>29505</v>
      </c>
      <c r="EI549">
        <v>34934.2</v>
      </c>
      <c r="EJ549">
        <v>35139.4</v>
      </c>
      <c r="EK549">
        <v>41623</v>
      </c>
      <c r="EL549">
        <v>42043.1</v>
      </c>
      <c r="EM549">
        <v>1.97375</v>
      </c>
      <c r="EN549">
        <v>1.89915</v>
      </c>
      <c r="EO549">
        <v>0.08776780000000001</v>
      </c>
      <c r="EP549">
        <v>0</v>
      </c>
      <c r="EQ549">
        <v>26.0769</v>
      </c>
      <c r="ER549">
        <v>999.9</v>
      </c>
      <c r="ES549">
        <v>56.2</v>
      </c>
      <c r="ET549">
        <v>30.4</v>
      </c>
      <c r="EU549">
        <v>27.2961</v>
      </c>
      <c r="EV549">
        <v>62.6724</v>
      </c>
      <c r="EW549">
        <v>32.7764</v>
      </c>
      <c r="EX549">
        <v>1</v>
      </c>
      <c r="EY549">
        <v>-0.08217480000000001</v>
      </c>
      <c r="EZ549">
        <v>0.223448</v>
      </c>
      <c r="FA549">
        <v>20.3415</v>
      </c>
      <c r="FB549">
        <v>5.21909</v>
      </c>
      <c r="FC549">
        <v>12.0099</v>
      </c>
      <c r="FD549">
        <v>4.98955</v>
      </c>
      <c r="FE549">
        <v>3.28865</v>
      </c>
      <c r="FF549">
        <v>9999</v>
      </c>
      <c r="FG549">
        <v>9999</v>
      </c>
      <c r="FH549">
        <v>9999</v>
      </c>
      <c r="FI549">
        <v>999.9</v>
      </c>
      <c r="FJ549">
        <v>1.86737</v>
      </c>
      <c r="FK549">
        <v>1.86645</v>
      </c>
      <c r="FL549">
        <v>1.86598</v>
      </c>
      <c r="FM549">
        <v>1.86584</v>
      </c>
      <c r="FN549">
        <v>1.86768</v>
      </c>
      <c r="FO549">
        <v>1.87015</v>
      </c>
      <c r="FP549">
        <v>1.86878</v>
      </c>
      <c r="FQ549">
        <v>1.87026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-4.26</v>
      </c>
      <c r="GF549">
        <v>-0.09660000000000001</v>
      </c>
      <c r="GG549">
        <v>-1.841240210434717</v>
      </c>
      <c r="GH549">
        <v>-0.003310856085068561</v>
      </c>
      <c r="GI549">
        <v>6.863268723063948E-07</v>
      </c>
      <c r="GJ549">
        <v>-1.919107141366201E-10</v>
      </c>
      <c r="GK549">
        <v>-0.1688837207721138</v>
      </c>
      <c r="GL549">
        <v>-0.01731051475613908</v>
      </c>
      <c r="GM549">
        <v>0.001423790055903263</v>
      </c>
      <c r="GN549">
        <v>-2.424810517790065E-05</v>
      </c>
      <c r="GO549">
        <v>3</v>
      </c>
      <c r="GP549">
        <v>2318</v>
      </c>
      <c r="GQ549">
        <v>1</v>
      </c>
      <c r="GR549">
        <v>25</v>
      </c>
      <c r="GS549">
        <v>10200.5</v>
      </c>
      <c r="GT549">
        <v>10200.3</v>
      </c>
      <c r="GU549">
        <v>1.89697</v>
      </c>
      <c r="GV549">
        <v>2.21436</v>
      </c>
      <c r="GW549">
        <v>1.39648</v>
      </c>
      <c r="GX549">
        <v>2.35107</v>
      </c>
      <c r="GY549">
        <v>1.49536</v>
      </c>
      <c r="GZ549">
        <v>2.44751</v>
      </c>
      <c r="HA549">
        <v>35.5451</v>
      </c>
      <c r="HB549">
        <v>24.0787</v>
      </c>
      <c r="HC549">
        <v>18</v>
      </c>
      <c r="HD549">
        <v>528.939</v>
      </c>
      <c r="HE549">
        <v>437.24</v>
      </c>
      <c r="HF549">
        <v>25.274</v>
      </c>
      <c r="HG549">
        <v>26.4376</v>
      </c>
      <c r="HH549">
        <v>30.0001</v>
      </c>
      <c r="HI549">
        <v>26.4126</v>
      </c>
      <c r="HJ549">
        <v>26.3574</v>
      </c>
      <c r="HK549">
        <v>38.0176</v>
      </c>
      <c r="HL549">
        <v>20.4276</v>
      </c>
      <c r="HM549">
        <v>100</v>
      </c>
      <c r="HN549">
        <v>25.2663</v>
      </c>
      <c r="HO549">
        <v>887.77</v>
      </c>
      <c r="HP549">
        <v>23.7291</v>
      </c>
      <c r="HQ549">
        <v>101.048</v>
      </c>
      <c r="HR549">
        <v>100.975</v>
      </c>
    </row>
    <row r="550" spans="1:226">
      <c r="A550">
        <v>534</v>
      </c>
      <c r="B550">
        <v>1679435663.6</v>
      </c>
      <c r="C550">
        <v>13750.5</v>
      </c>
      <c r="D550" t="s">
        <v>1429</v>
      </c>
      <c r="E550" t="s">
        <v>1430</v>
      </c>
      <c r="F550">
        <v>5</v>
      </c>
      <c r="G550" t="s">
        <v>1132</v>
      </c>
      <c r="H550" t="s">
        <v>354</v>
      </c>
      <c r="I550">
        <v>1679435655.85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899.0940747416157</v>
      </c>
      <c r="AK550">
        <v>876.8283818181822</v>
      </c>
      <c r="AL550">
        <v>3.416497446765325</v>
      </c>
      <c r="AM550">
        <v>64.8747271085409</v>
      </c>
      <c r="AN550">
        <f>(AP550 - AO550 + BO550*1E3/(8.314*(BQ550+273.15)) * AR550/BN550 * AQ550) * BN550/(100*BB550) * 1000/(1000 - AP550)</f>
        <v>0</v>
      </c>
      <c r="AO550">
        <v>23.72473547323913</v>
      </c>
      <c r="AP550">
        <v>24.21135494505496</v>
      </c>
      <c r="AQ550">
        <v>-2.629397387819203E-05</v>
      </c>
      <c r="AR550">
        <v>95.18165394641026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2.18</v>
      </c>
      <c r="BC550">
        <v>0.5</v>
      </c>
      <c r="BD550" t="s">
        <v>355</v>
      </c>
      <c r="BE550">
        <v>2</v>
      </c>
      <c r="BF550" t="b">
        <v>1</v>
      </c>
      <c r="BG550">
        <v>1679435655.85</v>
      </c>
      <c r="BH550">
        <v>831.421</v>
      </c>
      <c r="BI550">
        <v>861.0421785714287</v>
      </c>
      <c r="BJ550">
        <v>24.22470714285714</v>
      </c>
      <c r="BK550">
        <v>23.72573214285714</v>
      </c>
      <c r="BL550">
        <v>835.66175</v>
      </c>
      <c r="BM550">
        <v>24.32125</v>
      </c>
      <c r="BN550">
        <v>500.069</v>
      </c>
      <c r="BO550">
        <v>89.74880357142858</v>
      </c>
      <c r="BP550">
        <v>0.09998131785714288</v>
      </c>
      <c r="BQ550">
        <v>27.19249642857143</v>
      </c>
      <c r="BR550">
        <v>27.51123571428571</v>
      </c>
      <c r="BS550">
        <v>999.9000000000002</v>
      </c>
      <c r="BT550">
        <v>0</v>
      </c>
      <c r="BU550">
        <v>0</v>
      </c>
      <c r="BV550">
        <v>10008.58678571428</v>
      </c>
      <c r="BW550">
        <v>0</v>
      </c>
      <c r="BX550">
        <v>14.6063</v>
      </c>
      <c r="BY550">
        <v>-29.62108928571429</v>
      </c>
      <c r="BZ550">
        <v>852.0617857142857</v>
      </c>
      <c r="CA550">
        <v>881.9675714285713</v>
      </c>
      <c r="CB550">
        <v>0.4989749642857143</v>
      </c>
      <c r="CC550">
        <v>861.0421785714287</v>
      </c>
      <c r="CD550">
        <v>23.72573214285714</v>
      </c>
      <c r="CE550">
        <v>2.174137857142857</v>
      </c>
      <c r="CF550">
        <v>2.129355714285714</v>
      </c>
      <c r="CG550">
        <v>18.77301785714286</v>
      </c>
      <c r="CH550">
        <v>18.44049642857143</v>
      </c>
      <c r="CI550">
        <v>2000.009642857143</v>
      </c>
      <c r="CJ550">
        <v>0.9800032857142856</v>
      </c>
      <c r="CK550">
        <v>0.01999651428571428</v>
      </c>
      <c r="CL550">
        <v>0</v>
      </c>
      <c r="CM550">
        <v>2.295171428571429</v>
      </c>
      <c r="CN550">
        <v>0</v>
      </c>
      <c r="CO550">
        <v>3678.396785714286</v>
      </c>
      <c r="CP550">
        <v>16749.55</v>
      </c>
      <c r="CQ550">
        <v>37.30757142857143</v>
      </c>
      <c r="CR550">
        <v>38.14271428571429</v>
      </c>
      <c r="CS550">
        <v>37.437</v>
      </c>
      <c r="CT550">
        <v>37.2365</v>
      </c>
      <c r="CU550">
        <v>36.625</v>
      </c>
      <c r="CV550">
        <v>1960.018214285715</v>
      </c>
      <c r="CW550">
        <v>39.99142857142857</v>
      </c>
      <c r="CX550">
        <v>0</v>
      </c>
      <c r="CY550">
        <v>1679435670.9</v>
      </c>
      <c r="CZ550">
        <v>0</v>
      </c>
      <c r="DA550">
        <v>0</v>
      </c>
      <c r="DB550" t="s">
        <v>356</v>
      </c>
      <c r="DC550">
        <v>1678823626.5</v>
      </c>
      <c r="DD550">
        <v>1678823640.5</v>
      </c>
      <c r="DE550">
        <v>0</v>
      </c>
      <c r="DF550">
        <v>1.239</v>
      </c>
      <c r="DG550">
        <v>0.006</v>
      </c>
      <c r="DH550">
        <v>-2.298</v>
      </c>
      <c r="DI550">
        <v>-0.146</v>
      </c>
      <c r="DJ550">
        <v>420</v>
      </c>
      <c r="DK550">
        <v>21</v>
      </c>
      <c r="DL550">
        <v>0.57</v>
      </c>
      <c r="DM550">
        <v>0.05</v>
      </c>
      <c r="DN550">
        <v>-29.57413658536586</v>
      </c>
      <c r="DO550">
        <v>-0.8709533101046157</v>
      </c>
      <c r="DP550">
        <v>0.09298558701873259</v>
      </c>
      <c r="DQ550">
        <v>0</v>
      </c>
      <c r="DR550">
        <v>0.5009554390243903</v>
      </c>
      <c r="DS550">
        <v>-0.04181556794425033</v>
      </c>
      <c r="DT550">
        <v>0.005134769631941754</v>
      </c>
      <c r="DU550">
        <v>1</v>
      </c>
      <c r="DV550">
        <v>1</v>
      </c>
      <c r="DW550">
        <v>2</v>
      </c>
      <c r="DX550" t="s">
        <v>357</v>
      </c>
      <c r="DY550">
        <v>2.98338</v>
      </c>
      <c r="DZ550">
        <v>2.71582</v>
      </c>
      <c r="EA550">
        <v>0.155614</v>
      </c>
      <c r="EB550">
        <v>0.157141</v>
      </c>
      <c r="EC550">
        <v>0.107437</v>
      </c>
      <c r="ED550">
        <v>0.10386</v>
      </c>
      <c r="EE550">
        <v>26845.7</v>
      </c>
      <c r="EF550">
        <v>26891</v>
      </c>
      <c r="EG550">
        <v>29547.5</v>
      </c>
      <c r="EH550">
        <v>29504.9</v>
      </c>
      <c r="EI550">
        <v>34934.6</v>
      </c>
      <c r="EJ550">
        <v>35139.4</v>
      </c>
      <c r="EK550">
        <v>41622</v>
      </c>
      <c r="EL550">
        <v>42043.3</v>
      </c>
      <c r="EM550">
        <v>1.97407</v>
      </c>
      <c r="EN550">
        <v>1.89928</v>
      </c>
      <c r="EO550">
        <v>0.0882559</v>
      </c>
      <c r="EP550">
        <v>0</v>
      </c>
      <c r="EQ550">
        <v>26.0769</v>
      </c>
      <c r="ER550">
        <v>999.9</v>
      </c>
      <c r="ES550">
        <v>56.2</v>
      </c>
      <c r="ET550">
        <v>30.4</v>
      </c>
      <c r="EU550">
        <v>27.2971</v>
      </c>
      <c r="EV550">
        <v>62.1124</v>
      </c>
      <c r="EW550">
        <v>32.3397</v>
      </c>
      <c r="EX550">
        <v>1</v>
      </c>
      <c r="EY550">
        <v>-0.0823171</v>
      </c>
      <c r="EZ550">
        <v>0.222312</v>
      </c>
      <c r="FA550">
        <v>20.3416</v>
      </c>
      <c r="FB550">
        <v>5.21789</v>
      </c>
      <c r="FC550">
        <v>12.0099</v>
      </c>
      <c r="FD550">
        <v>4.98925</v>
      </c>
      <c r="FE550">
        <v>3.28845</v>
      </c>
      <c r="FF550">
        <v>9999</v>
      </c>
      <c r="FG550">
        <v>9999</v>
      </c>
      <c r="FH550">
        <v>9999</v>
      </c>
      <c r="FI550">
        <v>999.9</v>
      </c>
      <c r="FJ550">
        <v>1.86737</v>
      </c>
      <c r="FK550">
        <v>1.86646</v>
      </c>
      <c r="FL550">
        <v>1.86598</v>
      </c>
      <c r="FM550">
        <v>1.86584</v>
      </c>
      <c r="FN550">
        <v>1.86768</v>
      </c>
      <c r="FO550">
        <v>1.87014</v>
      </c>
      <c r="FP550">
        <v>1.86882</v>
      </c>
      <c r="FQ550">
        <v>1.87026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-4.307</v>
      </c>
      <c r="GF550">
        <v>-0.09669999999999999</v>
      </c>
      <c r="GG550">
        <v>-1.841240210434717</v>
      </c>
      <c r="GH550">
        <v>-0.003310856085068561</v>
      </c>
      <c r="GI550">
        <v>6.863268723063948E-07</v>
      </c>
      <c r="GJ550">
        <v>-1.919107141366201E-10</v>
      </c>
      <c r="GK550">
        <v>-0.1688837207721138</v>
      </c>
      <c r="GL550">
        <v>-0.01731051475613908</v>
      </c>
      <c r="GM550">
        <v>0.001423790055903263</v>
      </c>
      <c r="GN550">
        <v>-2.424810517790065E-05</v>
      </c>
      <c r="GO550">
        <v>3</v>
      </c>
      <c r="GP550">
        <v>2318</v>
      </c>
      <c r="GQ550">
        <v>1</v>
      </c>
      <c r="GR550">
        <v>25</v>
      </c>
      <c r="GS550">
        <v>10200.6</v>
      </c>
      <c r="GT550">
        <v>10200.4</v>
      </c>
      <c r="GU550">
        <v>1.92993</v>
      </c>
      <c r="GV550">
        <v>2.21069</v>
      </c>
      <c r="GW550">
        <v>1.39648</v>
      </c>
      <c r="GX550">
        <v>2.34985</v>
      </c>
      <c r="GY550">
        <v>1.49536</v>
      </c>
      <c r="GZ550">
        <v>2.54028</v>
      </c>
      <c r="HA550">
        <v>35.5451</v>
      </c>
      <c r="HB550">
        <v>24.0787</v>
      </c>
      <c r="HC550">
        <v>18</v>
      </c>
      <c r="HD550">
        <v>529.165</v>
      </c>
      <c r="HE550">
        <v>437.324</v>
      </c>
      <c r="HF550">
        <v>25.2629</v>
      </c>
      <c r="HG550">
        <v>26.4377</v>
      </c>
      <c r="HH550">
        <v>30.0001</v>
      </c>
      <c r="HI550">
        <v>26.4139</v>
      </c>
      <c r="HJ550">
        <v>26.3585</v>
      </c>
      <c r="HK550">
        <v>38.6685</v>
      </c>
      <c r="HL550">
        <v>20.4276</v>
      </c>
      <c r="HM550">
        <v>100</v>
      </c>
      <c r="HN550">
        <v>25.2569</v>
      </c>
      <c r="HO550">
        <v>907.938</v>
      </c>
      <c r="HP550">
        <v>23.7487</v>
      </c>
      <c r="HQ550">
        <v>101.046</v>
      </c>
      <c r="HR550">
        <v>100.975</v>
      </c>
    </row>
    <row r="551" spans="1:226">
      <c r="A551">
        <v>535</v>
      </c>
      <c r="B551">
        <v>1679435668.1</v>
      </c>
      <c r="C551">
        <v>13755</v>
      </c>
      <c r="D551" t="s">
        <v>1431</v>
      </c>
      <c r="E551" t="s">
        <v>1432</v>
      </c>
      <c r="F551">
        <v>5</v>
      </c>
      <c r="G551" t="s">
        <v>1132</v>
      </c>
      <c r="H551" t="s">
        <v>354</v>
      </c>
      <c r="I551">
        <v>1679435660.278571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914.6566281980782</v>
      </c>
      <c r="AK551">
        <v>892.2737515151512</v>
      </c>
      <c r="AL551">
        <v>3.435999670860448</v>
      </c>
      <c r="AM551">
        <v>64.8747271085409</v>
      </c>
      <c r="AN551">
        <f>(AP551 - AO551 + BO551*1E3/(8.314*(BQ551+273.15)) * AR551/BN551 * AQ551) * BN551/(100*BB551) * 1000/(1000 - AP551)</f>
        <v>0</v>
      </c>
      <c r="AO551">
        <v>23.72437713772746</v>
      </c>
      <c r="AP551">
        <v>24.20168241758244</v>
      </c>
      <c r="AQ551">
        <v>-3.221547657058112E-05</v>
      </c>
      <c r="AR551">
        <v>95.18165394641026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2.18</v>
      </c>
      <c r="BC551">
        <v>0.5</v>
      </c>
      <c r="BD551" t="s">
        <v>355</v>
      </c>
      <c r="BE551">
        <v>2</v>
      </c>
      <c r="BF551" t="b">
        <v>1</v>
      </c>
      <c r="BG551">
        <v>1679435660.278571</v>
      </c>
      <c r="BH551">
        <v>846.1981071428572</v>
      </c>
      <c r="BI551">
        <v>875.9209999999999</v>
      </c>
      <c r="BJ551">
        <v>24.21740357142857</v>
      </c>
      <c r="BK551">
        <v>23.72510714285715</v>
      </c>
      <c r="BL551">
        <v>850.4767857142857</v>
      </c>
      <c r="BM551">
        <v>24.31401071428572</v>
      </c>
      <c r="BN551">
        <v>500.0688214285714</v>
      </c>
      <c r="BO551">
        <v>89.75141428571429</v>
      </c>
      <c r="BP551">
        <v>0.1000094678571428</v>
      </c>
      <c r="BQ551">
        <v>27.19044642857143</v>
      </c>
      <c r="BR551">
        <v>27.51328928571428</v>
      </c>
      <c r="BS551">
        <v>999.9000000000002</v>
      </c>
      <c r="BT551">
        <v>0</v>
      </c>
      <c r="BU551">
        <v>0</v>
      </c>
      <c r="BV551">
        <v>9999.817142857142</v>
      </c>
      <c r="BW551">
        <v>0</v>
      </c>
      <c r="BX551">
        <v>14.60695714285714</v>
      </c>
      <c r="BY551">
        <v>-29.72287857142857</v>
      </c>
      <c r="BZ551">
        <v>867.1991785714284</v>
      </c>
      <c r="CA551">
        <v>897.2073214285716</v>
      </c>
      <c r="CB551">
        <v>0.4922965714285714</v>
      </c>
      <c r="CC551">
        <v>875.9209999999999</v>
      </c>
      <c r="CD551">
        <v>23.72510714285715</v>
      </c>
      <c r="CE551">
        <v>2.173545</v>
      </c>
      <c r="CF551">
        <v>2.129361071428572</v>
      </c>
      <c r="CG551">
        <v>18.76865357142858</v>
      </c>
      <c r="CH551">
        <v>18.44053928571429</v>
      </c>
      <c r="CI551">
        <v>1999.991785714286</v>
      </c>
      <c r="CJ551">
        <v>0.9800031785714284</v>
      </c>
      <c r="CK551">
        <v>0.01999662142857142</v>
      </c>
      <c r="CL551">
        <v>0</v>
      </c>
      <c r="CM551">
        <v>2.323146428571429</v>
      </c>
      <c r="CN551">
        <v>0</v>
      </c>
      <c r="CO551">
        <v>3680.663928571429</v>
      </c>
      <c r="CP551">
        <v>16749.40357142857</v>
      </c>
      <c r="CQ551">
        <v>37.29207142857143</v>
      </c>
      <c r="CR551">
        <v>38.125</v>
      </c>
      <c r="CS551">
        <v>37.437</v>
      </c>
      <c r="CT551">
        <v>37.223</v>
      </c>
      <c r="CU551">
        <v>36.625</v>
      </c>
      <c r="CV551">
        <v>1960.001071428571</v>
      </c>
      <c r="CW551">
        <v>39.99071428571428</v>
      </c>
      <c r="CX551">
        <v>0</v>
      </c>
      <c r="CY551">
        <v>1679435675.1</v>
      </c>
      <c r="CZ551">
        <v>0</v>
      </c>
      <c r="DA551">
        <v>0</v>
      </c>
      <c r="DB551" t="s">
        <v>356</v>
      </c>
      <c r="DC551">
        <v>1678823626.5</v>
      </c>
      <c r="DD551">
        <v>1678823640.5</v>
      </c>
      <c r="DE551">
        <v>0</v>
      </c>
      <c r="DF551">
        <v>1.239</v>
      </c>
      <c r="DG551">
        <v>0.006</v>
      </c>
      <c r="DH551">
        <v>-2.298</v>
      </c>
      <c r="DI551">
        <v>-0.146</v>
      </c>
      <c r="DJ551">
        <v>420</v>
      </c>
      <c r="DK551">
        <v>21</v>
      </c>
      <c r="DL551">
        <v>0.57</v>
      </c>
      <c r="DM551">
        <v>0.05</v>
      </c>
      <c r="DN551">
        <v>-29.64906585365853</v>
      </c>
      <c r="DO551">
        <v>-1.386401393728263</v>
      </c>
      <c r="DP551">
        <v>0.1405732941534389</v>
      </c>
      <c r="DQ551">
        <v>0</v>
      </c>
      <c r="DR551">
        <v>0.4971292195121952</v>
      </c>
      <c r="DS551">
        <v>-0.08257145644599166</v>
      </c>
      <c r="DT551">
        <v>0.008391439053633102</v>
      </c>
      <c r="DU551">
        <v>1</v>
      </c>
      <c r="DV551">
        <v>1</v>
      </c>
      <c r="DW551">
        <v>2</v>
      </c>
      <c r="DX551" t="s">
        <v>357</v>
      </c>
      <c r="DY551">
        <v>2.98341</v>
      </c>
      <c r="DZ551">
        <v>2.71544</v>
      </c>
      <c r="EA551">
        <v>0.157402</v>
      </c>
      <c r="EB551">
        <v>0.158889</v>
      </c>
      <c r="EC551">
        <v>0.107404</v>
      </c>
      <c r="ED551">
        <v>0.103851</v>
      </c>
      <c r="EE551">
        <v>26789.1</v>
      </c>
      <c r="EF551">
        <v>26835</v>
      </c>
      <c r="EG551">
        <v>29547.7</v>
      </c>
      <c r="EH551">
        <v>29504.6</v>
      </c>
      <c r="EI551">
        <v>34936.1</v>
      </c>
      <c r="EJ551">
        <v>35139.2</v>
      </c>
      <c r="EK551">
        <v>41622.1</v>
      </c>
      <c r="EL551">
        <v>42042.6</v>
      </c>
      <c r="EM551">
        <v>1.97392</v>
      </c>
      <c r="EN551">
        <v>1.8996</v>
      </c>
      <c r="EO551">
        <v>0.08782</v>
      </c>
      <c r="EP551">
        <v>0</v>
      </c>
      <c r="EQ551">
        <v>26.0769</v>
      </c>
      <c r="ER551">
        <v>999.9</v>
      </c>
      <c r="ES551">
        <v>56.2</v>
      </c>
      <c r="ET551">
        <v>30.4</v>
      </c>
      <c r="EU551">
        <v>27.2947</v>
      </c>
      <c r="EV551">
        <v>62.2424</v>
      </c>
      <c r="EW551">
        <v>32.2796</v>
      </c>
      <c r="EX551">
        <v>1</v>
      </c>
      <c r="EY551">
        <v>-0.08206049999999999</v>
      </c>
      <c r="EZ551">
        <v>0.242505</v>
      </c>
      <c r="FA551">
        <v>20.3415</v>
      </c>
      <c r="FB551">
        <v>5.21939</v>
      </c>
      <c r="FC551">
        <v>12.0099</v>
      </c>
      <c r="FD551">
        <v>4.9897</v>
      </c>
      <c r="FE551">
        <v>3.28865</v>
      </c>
      <c r="FF551">
        <v>9999</v>
      </c>
      <c r="FG551">
        <v>9999</v>
      </c>
      <c r="FH551">
        <v>9999</v>
      </c>
      <c r="FI551">
        <v>999.9</v>
      </c>
      <c r="FJ551">
        <v>1.86737</v>
      </c>
      <c r="FK551">
        <v>1.86645</v>
      </c>
      <c r="FL551">
        <v>1.86599</v>
      </c>
      <c r="FM551">
        <v>1.86584</v>
      </c>
      <c r="FN551">
        <v>1.86768</v>
      </c>
      <c r="FO551">
        <v>1.87013</v>
      </c>
      <c r="FP551">
        <v>1.86883</v>
      </c>
      <c r="FQ551">
        <v>1.87025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-4.346</v>
      </c>
      <c r="GF551">
        <v>-0.0968</v>
      </c>
      <c r="GG551">
        <v>-1.841240210434717</v>
      </c>
      <c r="GH551">
        <v>-0.003310856085068561</v>
      </c>
      <c r="GI551">
        <v>6.863268723063948E-07</v>
      </c>
      <c r="GJ551">
        <v>-1.919107141366201E-10</v>
      </c>
      <c r="GK551">
        <v>-0.1688837207721138</v>
      </c>
      <c r="GL551">
        <v>-0.01731051475613908</v>
      </c>
      <c r="GM551">
        <v>0.001423790055903263</v>
      </c>
      <c r="GN551">
        <v>-2.424810517790065E-05</v>
      </c>
      <c r="GO551">
        <v>3</v>
      </c>
      <c r="GP551">
        <v>2318</v>
      </c>
      <c r="GQ551">
        <v>1</v>
      </c>
      <c r="GR551">
        <v>25</v>
      </c>
      <c r="GS551">
        <v>10200.7</v>
      </c>
      <c r="GT551">
        <v>10200.5</v>
      </c>
      <c r="GU551">
        <v>1.95557</v>
      </c>
      <c r="GV551">
        <v>2.20825</v>
      </c>
      <c r="GW551">
        <v>1.39648</v>
      </c>
      <c r="GX551">
        <v>2.35107</v>
      </c>
      <c r="GY551">
        <v>1.49536</v>
      </c>
      <c r="GZ551">
        <v>2.53174</v>
      </c>
      <c r="HA551">
        <v>35.5218</v>
      </c>
      <c r="HB551">
        <v>24.0787</v>
      </c>
      <c r="HC551">
        <v>18</v>
      </c>
      <c r="HD551">
        <v>529.074</v>
      </c>
      <c r="HE551">
        <v>437.528</v>
      </c>
      <c r="HF551">
        <v>25.2549</v>
      </c>
      <c r="HG551">
        <v>26.4377</v>
      </c>
      <c r="HH551">
        <v>30.0003</v>
      </c>
      <c r="HI551">
        <v>26.4148</v>
      </c>
      <c r="HJ551">
        <v>26.3596</v>
      </c>
      <c r="HK551">
        <v>39.1758</v>
      </c>
      <c r="HL551">
        <v>20.4276</v>
      </c>
      <c r="HM551">
        <v>100</v>
      </c>
      <c r="HN551">
        <v>25.236</v>
      </c>
      <c r="HO551">
        <v>921.494</v>
      </c>
      <c r="HP551">
        <v>23.7667</v>
      </c>
      <c r="HQ551">
        <v>101.046</v>
      </c>
      <c r="HR551">
        <v>100.974</v>
      </c>
    </row>
    <row r="552" spans="1:226">
      <c r="A552">
        <v>536</v>
      </c>
      <c r="B552">
        <v>1679435673.1</v>
      </c>
      <c r="C552">
        <v>13760</v>
      </c>
      <c r="D552" t="s">
        <v>1433</v>
      </c>
      <c r="E552" t="s">
        <v>1434</v>
      </c>
      <c r="F552">
        <v>5</v>
      </c>
      <c r="G552" t="s">
        <v>1132</v>
      </c>
      <c r="H552" t="s">
        <v>354</v>
      </c>
      <c r="I552">
        <v>1679435665.581481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932.0561921469649</v>
      </c>
      <c r="AK552">
        <v>909.5765939393938</v>
      </c>
      <c r="AL552">
        <v>3.468454056978183</v>
      </c>
      <c r="AM552">
        <v>64.8747271085409</v>
      </c>
      <c r="AN552">
        <f>(AP552 - AO552 + BO552*1E3/(8.314*(BQ552+273.15)) * AR552/BN552 * AQ552) * BN552/(100*BB552) * 1000/(1000 - AP552)</f>
        <v>0</v>
      </c>
      <c r="AO552">
        <v>23.72159771338677</v>
      </c>
      <c r="AP552">
        <v>24.18895824175825</v>
      </c>
      <c r="AQ552">
        <v>-2.751774516976177E-05</v>
      </c>
      <c r="AR552">
        <v>95.18165394641026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2.18</v>
      </c>
      <c r="BC552">
        <v>0.5</v>
      </c>
      <c r="BD552" t="s">
        <v>355</v>
      </c>
      <c r="BE552">
        <v>2</v>
      </c>
      <c r="BF552" t="b">
        <v>1</v>
      </c>
      <c r="BG552">
        <v>1679435665.581481</v>
      </c>
      <c r="BH552">
        <v>863.9507407407408</v>
      </c>
      <c r="BI552">
        <v>893.8155925925926</v>
      </c>
      <c r="BJ552">
        <v>24.20597777777777</v>
      </c>
      <c r="BK552">
        <v>23.72330740740741</v>
      </c>
      <c r="BL552">
        <v>868.2748888888891</v>
      </c>
      <c r="BM552">
        <v>24.30268148148148</v>
      </c>
      <c r="BN552">
        <v>500.0675555555556</v>
      </c>
      <c r="BO552">
        <v>89.7536777777778</v>
      </c>
      <c r="BP552">
        <v>0.1000141962962963</v>
      </c>
      <c r="BQ552">
        <v>27.18827407407408</v>
      </c>
      <c r="BR552">
        <v>27.51348518518518</v>
      </c>
      <c r="BS552">
        <v>999.9000000000001</v>
      </c>
      <c r="BT552">
        <v>0</v>
      </c>
      <c r="BU552">
        <v>0</v>
      </c>
      <c r="BV552">
        <v>9986.781481481481</v>
      </c>
      <c r="BW552">
        <v>0</v>
      </c>
      <c r="BX552">
        <v>14.61055555555555</v>
      </c>
      <c r="BY552">
        <v>-29.86485555555556</v>
      </c>
      <c r="BZ552">
        <v>885.382037037037</v>
      </c>
      <c r="CA552">
        <v>915.5351111111112</v>
      </c>
      <c r="CB552">
        <v>0.4826730370370371</v>
      </c>
      <c r="CC552">
        <v>893.8155925925926</v>
      </c>
      <c r="CD552">
        <v>23.72330740740741</v>
      </c>
      <c r="CE552">
        <v>2.172575185185185</v>
      </c>
      <c r="CF552">
        <v>2.129253333333333</v>
      </c>
      <c r="CG552">
        <v>18.76151111111111</v>
      </c>
      <c r="CH552">
        <v>18.43973333333333</v>
      </c>
      <c r="CI552">
        <v>2000.003333333334</v>
      </c>
      <c r="CJ552">
        <v>0.9800028888888888</v>
      </c>
      <c r="CK552">
        <v>0.01999691111111111</v>
      </c>
      <c r="CL552">
        <v>0</v>
      </c>
      <c r="CM552">
        <v>2.326948148148148</v>
      </c>
      <c r="CN552">
        <v>0</v>
      </c>
      <c r="CO552">
        <v>3683.344814814815</v>
      </c>
      <c r="CP552">
        <v>16749.5</v>
      </c>
      <c r="CQ552">
        <v>37.27066666666666</v>
      </c>
      <c r="CR552">
        <v>38.125</v>
      </c>
      <c r="CS552">
        <v>37.4347037037037</v>
      </c>
      <c r="CT552">
        <v>37.20566666666667</v>
      </c>
      <c r="CU552">
        <v>36.625</v>
      </c>
      <c r="CV552">
        <v>1960.011851851852</v>
      </c>
      <c r="CW552">
        <v>39.99148148148148</v>
      </c>
      <c r="CX552">
        <v>0</v>
      </c>
      <c r="CY552">
        <v>1679435680.5</v>
      </c>
      <c r="CZ552">
        <v>0</v>
      </c>
      <c r="DA552">
        <v>0</v>
      </c>
      <c r="DB552" t="s">
        <v>356</v>
      </c>
      <c r="DC552">
        <v>1678823626.5</v>
      </c>
      <c r="DD552">
        <v>1678823640.5</v>
      </c>
      <c r="DE552">
        <v>0</v>
      </c>
      <c r="DF552">
        <v>1.239</v>
      </c>
      <c r="DG552">
        <v>0.006</v>
      </c>
      <c r="DH552">
        <v>-2.298</v>
      </c>
      <c r="DI552">
        <v>-0.146</v>
      </c>
      <c r="DJ552">
        <v>420</v>
      </c>
      <c r="DK552">
        <v>21</v>
      </c>
      <c r="DL552">
        <v>0.57</v>
      </c>
      <c r="DM552">
        <v>0.05</v>
      </c>
      <c r="DN552">
        <v>-29.78732926829268</v>
      </c>
      <c r="DO552">
        <v>-1.584382578397196</v>
      </c>
      <c r="DP552">
        <v>0.1602888691780914</v>
      </c>
      <c r="DQ552">
        <v>0</v>
      </c>
      <c r="DR552">
        <v>0.4879253658536586</v>
      </c>
      <c r="DS552">
        <v>-0.1095717491289187</v>
      </c>
      <c r="DT552">
        <v>0.01090676735939686</v>
      </c>
      <c r="DU552">
        <v>0</v>
      </c>
      <c r="DV552">
        <v>0</v>
      </c>
      <c r="DW552">
        <v>2</v>
      </c>
      <c r="DX552" t="s">
        <v>381</v>
      </c>
      <c r="DY552">
        <v>2.98324</v>
      </c>
      <c r="DZ552">
        <v>2.71544</v>
      </c>
      <c r="EA552">
        <v>0.159386</v>
      </c>
      <c r="EB552">
        <v>0.160826</v>
      </c>
      <c r="EC552">
        <v>0.107365</v>
      </c>
      <c r="ED552">
        <v>0.103847</v>
      </c>
      <c r="EE552">
        <v>26726.4</v>
      </c>
      <c r="EF552">
        <v>26773.4</v>
      </c>
      <c r="EG552">
        <v>29548.1</v>
      </c>
      <c r="EH552">
        <v>29504.8</v>
      </c>
      <c r="EI552">
        <v>34938.2</v>
      </c>
      <c r="EJ552">
        <v>35139.8</v>
      </c>
      <c r="EK552">
        <v>41622.8</v>
      </c>
      <c r="EL552">
        <v>42043</v>
      </c>
      <c r="EM552">
        <v>1.97392</v>
      </c>
      <c r="EN552">
        <v>1.89975</v>
      </c>
      <c r="EO552">
        <v>0.0880063</v>
      </c>
      <c r="EP552">
        <v>0</v>
      </c>
      <c r="EQ552">
        <v>26.0769</v>
      </c>
      <c r="ER552">
        <v>999.9</v>
      </c>
      <c r="ES552">
        <v>56.2</v>
      </c>
      <c r="ET552">
        <v>30.4</v>
      </c>
      <c r="EU552">
        <v>27.296</v>
      </c>
      <c r="EV552">
        <v>62.5824</v>
      </c>
      <c r="EW552">
        <v>32.5681</v>
      </c>
      <c r="EX552">
        <v>1</v>
      </c>
      <c r="EY552">
        <v>-0.0818089</v>
      </c>
      <c r="EZ552">
        <v>0.263679</v>
      </c>
      <c r="FA552">
        <v>20.3414</v>
      </c>
      <c r="FB552">
        <v>5.21894</v>
      </c>
      <c r="FC552">
        <v>12.0099</v>
      </c>
      <c r="FD552">
        <v>4.9893</v>
      </c>
      <c r="FE552">
        <v>3.28855</v>
      </c>
      <c r="FF552">
        <v>9999</v>
      </c>
      <c r="FG552">
        <v>9999</v>
      </c>
      <c r="FH552">
        <v>9999</v>
      </c>
      <c r="FI552">
        <v>999.9</v>
      </c>
      <c r="FJ552">
        <v>1.86737</v>
      </c>
      <c r="FK552">
        <v>1.86646</v>
      </c>
      <c r="FL552">
        <v>1.86599</v>
      </c>
      <c r="FM552">
        <v>1.86584</v>
      </c>
      <c r="FN552">
        <v>1.86768</v>
      </c>
      <c r="FO552">
        <v>1.87012</v>
      </c>
      <c r="FP552">
        <v>1.8688</v>
      </c>
      <c r="FQ552">
        <v>1.87026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-4.389</v>
      </c>
      <c r="GF552">
        <v>-0.0969</v>
      </c>
      <c r="GG552">
        <v>-1.841240210434717</v>
      </c>
      <c r="GH552">
        <v>-0.003310856085068561</v>
      </c>
      <c r="GI552">
        <v>6.863268723063948E-07</v>
      </c>
      <c r="GJ552">
        <v>-1.919107141366201E-10</v>
      </c>
      <c r="GK552">
        <v>-0.1688837207721138</v>
      </c>
      <c r="GL552">
        <v>-0.01731051475613908</v>
      </c>
      <c r="GM552">
        <v>0.001423790055903263</v>
      </c>
      <c r="GN552">
        <v>-2.424810517790065E-05</v>
      </c>
      <c r="GO552">
        <v>3</v>
      </c>
      <c r="GP552">
        <v>2318</v>
      </c>
      <c r="GQ552">
        <v>1</v>
      </c>
      <c r="GR552">
        <v>25</v>
      </c>
      <c r="GS552">
        <v>10200.8</v>
      </c>
      <c r="GT552">
        <v>10200.5</v>
      </c>
      <c r="GU552">
        <v>1.9812</v>
      </c>
      <c r="GV552">
        <v>2.20703</v>
      </c>
      <c r="GW552">
        <v>1.39648</v>
      </c>
      <c r="GX552">
        <v>2.34863</v>
      </c>
      <c r="GY552">
        <v>1.49536</v>
      </c>
      <c r="GZ552">
        <v>2.52563</v>
      </c>
      <c r="HA552">
        <v>35.5218</v>
      </c>
      <c r="HB552">
        <v>24.07</v>
      </c>
      <c r="HC552">
        <v>18</v>
      </c>
      <c r="HD552">
        <v>529.074</v>
      </c>
      <c r="HE552">
        <v>437.618</v>
      </c>
      <c r="HF552">
        <v>25.2355</v>
      </c>
      <c r="HG552">
        <v>26.4393</v>
      </c>
      <c r="HH552">
        <v>30.0003</v>
      </c>
      <c r="HI552">
        <v>26.4148</v>
      </c>
      <c r="HJ552">
        <v>26.3596</v>
      </c>
      <c r="HK552">
        <v>39.7803</v>
      </c>
      <c r="HL552">
        <v>20.4276</v>
      </c>
      <c r="HM552">
        <v>100</v>
      </c>
      <c r="HN552">
        <v>25.2254</v>
      </c>
      <c r="HO552">
        <v>941.616</v>
      </c>
      <c r="HP552">
        <v>23.7882</v>
      </c>
      <c r="HQ552">
        <v>101.048</v>
      </c>
      <c r="HR552">
        <v>100.975</v>
      </c>
    </row>
    <row r="553" spans="1:226">
      <c r="A553">
        <v>537</v>
      </c>
      <c r="B553">
        <v>1679435678.1</v>
      </c>
      <c r="C553">
        <v>13765</v>
      </c>
      <c r="D553" t="s">
        <v>1435</v>
      </c>
      <c r="E553" t="s">
        <v>1436</v>
      </c>
      <c r="F553">
        <v>5</v>
      </c>
      <c r="G553" t="s">
        <v>1132</v>
      </c>
      <c r="H553" t="s">
        <v>354</v>
      </c>
      <c r="I553">
        <v>1679435670.296428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949.2661524692501</v>
      </c>
      <c r="AK553">
        <v>926.5835575757568</v>
      </c>
      <c r="AL553">
        <v>3.410438593977475</v>
      </c>
      <c r="AM553">
        <v>64.8747271085409</v>
      </c>
      <c r="AN553">
        <f>(AP553 - AO553 + BO553*1E3/(8.314*(BQ553+273.15)) * AR553/BN553 * AQ553) * BN553/(100*BB553) * 1000/(1000 - AP553)</f>
        <v>0</v>
      </c>
      <c r="AO553">
        <v>23.72095117169832</v>
      </c>
      <c r="AP553">
        <v>24.17313956043957</v>
      </c>
      <c r="AQ553">
        <v>-2.612804496004661E-05</v>
      </c>
      <c r="AR553">
        <v>95.18165394641026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2.18</v>
      </c>
      <c r="BC553">
        <v>0.5</v>
      </c>
      <c r="BD553" t="s">
        <v>355</v>
      </c>
      <c r="BE553">
        <v>2</v>
      </c>
      <c r="BF553" t="b">
        <v>1</v>
      </c>
      <c r="BG553">
        <v>1679435670.296428</v>
      </c>
      <c r="BH553">
        <v>879.7427142857143</v>
      </c>
      <c r="BI553">
        <v>909.7416428571429</v>
      </c>
      <c r="BJ553">
        <v>24.194275</v>
      </c>
      <c r="BK553">
        <v>23.721475</v>
      </c>
      <c r="BL553">
        <v>884.1071785714286</v>
      </c>
      <c r="BM553">
        <v>24.29107857142857</v>
      </c>
      <c r="BN553">
        <v>500.0606785714286</v>
      </c>
      <c r="BO553">
        <v>89.75439642857144</v>
      </c>
      <c r="BP553">
        <v>0.09996342857142856</v>
      </c>
      <c r="BQ553">
        <v>27.18579642857143</v>
      </c>
      <c r="BR553">
        <v>27.51705357142857</v>
      </c>
      <c r="BS553">
        <v>999.9000000000002</v>
      </c>
      <c r="BT553">
        <v>0</v>
      </c>
      <c r="BU553">
        <v>0</v>
      </c>
      <c r="BV553">
        <v>9988.746428571429</v>
      </c>
      <c r="BW553">
        <v>0</v>
      </c>
      <c r="BX553">
        <v>14.614</v>
      </c>
      <c r="BY553">
        <v>-29.99898928571429</v>
      </c>
      <c r="BZ553">
        <v>901.5548928571428</v>
      </c>
      <c r="CA553">
        <v>931.8464285714288</v>
      </c>
      <c r="CB553">
        <v>0.4727966071428572</v>
      </c>
      <c r="CC553">
        <v>909.7416428571429</v>
      </c>
      <c r="CD553">
        <v>23.721475</v>
      </c>
      <c r="CE553">
        <v>2.171541785714286</v>
      </c>
      <c r="CF553">
        <v>2.129106785714285</v>
      </c>
      <c r="CG553">
        <v>18.75390357142857</v>
      </c>
      <c r="CH553">
        <v>18.438625</v>
      </c>
      <c r="CI553">
        <v>2000.01</v>
      </c>
      <c r="CJ553">
        <v>0.9800029642857141</v>
      </c>
      <c r="CK553">
        <v>0.01999683571428571</v>
      </c>
      <c r="CL553">
        <v>0</v>
      </c>
      <c r="CM553">
        <v>2.3221</v>
      </c>
      <c r="CN553">
        <v>0</v>
      </c>
      <c r="CO553">
        <v>3685.340714285714</v>
      </c>
      <c r="CP553">
        <v>16749.56071428571</v>
      </c>
      <c r="CQ553">
        <v>37.25221428571428</v>
      </c>
      <c r="CR553">
        <v>38.125</v>
      </c>
      <c r="CS553">
        <v>37.42371428571429</v>
      </c>
      <c r="CT553">
        <v>37.1915</v>
      </c>
      <c r="CU553">
        <v>36.625</v>
      </c>
      <c r="CV553">
        <v>1960.018928571429</v>
      </c>
      <c r="CW553">
        <v>39.99107142857143</v>
      </c>
      <c r="CX553">
        <v>0</v>
      </c>
      <c r="CY553">
        <v>1679435685.3</v>
      </c>
      <c r="CZ553">
        <v>0</v>
      </c>
      <c r="DA553">
        <v>0</v>
      </c>
      <c r="DB553" t="s">
        <v>356</v>
      </c>
      <c r="DC553">
        <v>1678823626.5</v>
      </c>
      <c r="DD553">
        <v>1678823640.5</v>
      </c>
      <c r="DE553">
        <v>0</v>
      </c>
      <c r="DF553">
        <v>1.239</v>
      </c>
      <c r="DG553">
        <v>0.006</v>
      </c>
      <c r="DH553">
        <v>-2.298</v>
      </c>
      <c r="DI553">
        <v>-0.146</v>
      </c>
      <c r="DJ553">
        <v>420</v>
      </c>
      <c r="DK553">
        <v>21</v>
      </c>
      <c r="DL553">
        <v>0.57</v>
      </c>
      <c r="DM553">
        <v>0.05</v>
      </c>
      <c r="DN553">
        <v>-29.91935121951219</v>
      </c>
      <c r="DO553">
        <v>-1.621981881533129</v>
      </c>
      <c r="DP553">
        <v>0.1672648988908068</v>
      </c>
      <c r="DQ553">
        <v>0</v>
      </c>
      <c r="DR553">
        <v>0.4784358048780488</v>
      </c>
      <c r="DS553">
        <v>-0.1246229059233453</v>
      </c>
      <c r="DT553">
        <v>0.01231314309741981</v>
      </c>
      <c r="DU553">
        <v>0</v>
      </c>
      <c r="DV553">
        <v>0</v>
      </c>
      <c r="DW553">
        <v>2</v>
      </c>
      <c r="DX553" t="s">
        <v>381</v>
      </c>
      <c r="DY553">
        <v>2.98354</v>
      </c>
      <c r="DZ553">
        <v>2.71576</v>
      </c>
      <c r="EA553">
        <v>0.161329</v>
      </c>
      <c r="EB553">
        <v>0.162752</v>
      </c>
      <c r="EC553">
        <v>0.107316</v>
      </c>
      <c r="ED553">
        <v>0.103834</v>
      </c>
      <c r="EE553">
        <v>26664.2</v>
      </c>
      <c r="EF553">
        <v>26711.9</v>
      </c>
      <c r="EG553">
        <v>29547.6</v>
      </c>
      <c r="EH553">
        <v>29504.8</v>
      </c>
      <c r="EI553">
        <v>34940</v>
      </c>
      <c r="EJ553">
        <v>35140.2</v>
      </c>
      <c r="EK553">
        <v>41622.5</v>
      </c>
      <c r="EL553">
        <v>42042.9</v>
      </c>
      <c r="EM553">
        <v>1.97407</v>
      </c>
      <c r="EN553">
        <v>1.8995</v>
      </c>
      <c r="EO553">
        <v>0.08791690000000001</v>
      </c>
      <c r="EP553">
        <v>0</v>
      </c>
      <c r="EQ553">
        <v>26.0769</v>
      </c>
      <c r="ER553">
        <v>999.9</v>
      </c>
      <c r="ES553">
        <v>56.2</v>
      </c>
      <c r="ET553">
        <v>30.4</v>
      </c>
      <c r="EU553">
        <v>27.2968</v>
      </c>
      <c r="EV553">
        <v>62.5924</v>
      </c>
      <c r="EW553">
        <v>32.2716</v>
      </c>
      <c r="EX553">
        <v>1</v>
      </c>
      <c r="EY553">
        <v>-0.0819207</v>
      </c>
      <c r="EZ553">
        <v>0.266427</v>
      </c>
      <c r="FA553">
        <v>20.3415</v>
      </c>
      <c r="FB553">
        <v>5.21849</v>
      </c>
      <c r="FC553">
        <v>12.0099</v>
      </c>
      <c r="FD553">
        <v>4.98955</v>
      </c>
      <c r="FE553">
        <v>3.2885</v>
      </c>
      <c r="FF553">
        <v>9999</v>
      </c>
      <c r="FG553">
        <v>9999</v>
      </c>
      <c r="FH553">
        <v>9999</v>
      </c>
      <c r="FI553">
        <v>999.9</v>
      </c>
      <c r="FJ553">
        <v>1.86738</v>
      </c>
      <c r="FK553">
        <v>1.86646</v>
      </c>
      <c r="FL553">
        <v>1.86598</v>
      </c>
      <c r="FM553">
        <v>1.86584</v>
      </c>
      <c r="FN553">
        <v>1.86768</v>
      </c>
      <c r="FO553">
        <v>1.87013</v>
      </c>
      <c r="FP553">
        <v>1.86883</v>
      </c>
      <c r="FQ553">
        <v>1.87027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-4.431</v>
      </c>
      <c r="GF553">
        <v>-0.097</v>
      </c>
      <c r="GG553">
        <v>-1.841240210434717</v>
      </c>
      <c r="GH553">
        <v>-0.003310856085068561</v>
      </c>
      <c r="GI553">
        <v>6.863268723063948E-07</v>
      </c>
      <c r="GJ553">
        <v>-1.919107141366201E-10</v>
      </c>
      <c r="GK553">
        <v>-0.1688837207721138</v>
      </c>
      <c r="GL553">
        <v>-0.01731051475613908</v>
      </c>
      <c r="GM553">
        <v>0.001423790055903263</v>
      </c>
      <c r="GN553">
        <v>-2.424810517790065E-05</v>
      </c>
      <c r="GO553">
        <v>3</v>
      </c>
      <c r="GP553">
        <v>2318</v>
      </c>
      <c r="GQ553">
        <v>1</v>
      </c>
      <c r="GR553">
        <v>25</v>
      </c>
      <c r="GS553">
        <v>10200.9</v>
      </c>
      <c r="GT553">
        <v>10200.6</v>
      </c>
      <c r="GU553">
        <v>2.01172</v>
      </c>
      <c r="GV553">
        <v>2.20947</v>
      </c>
      <c r="GW553">
        <v>1.39648</v>
      </c>
      <c r="GX553">
        <v>2.34863</v>
      </c>
      <c r="GY553">
        <v>1.49536</v>
      </c>
      <c r="GZ553">
        <v>2.55371</v>
      </c>
      <c r="HA553">
        <v>35.5218</v>
      </c>
      <c r="HB553">
        <v>24.0787</v>
      </c>
      <c r="HC553">
        <v>18</v>
      </c>
      <c r="HD553">
        <v>529.174</v>
      </c>
      <c r="HE553">
        <v>437.468</v>
      </c>
      <c r="HF553">
        <v>25.222</v>
      </c>
      <c r="HG553">
        <v>26.4399</v>
      </c>
      <c r="HH553">
        <v>30.0002</v>
      </c>
      <c r="HI553">
        <v>26.4148</v>
      </c>
      <c r="HJ553">
        <v>26.3596</v>
      </c>
      <c r="HK553">
        <v>40.3194</v>
      </c>
      <c r="HL553">
        <v>20.1494</v>
      </c>
      <c r="HM553">
        <v>100</v>
      </c>
      <c r="HN553">
        <v>25.2057</v>
      </c>
      <c r="HO553">
        <v>954.989</v>
      </c>
      <c r="HP553">
        <v>23.8226</v>
      </c>
      <c r="HQ553">
        <v>101.047</v>
      </c>
      <c r="HR553">
        <v>100.975</v>
      </c>
    </row>
    <row r="554" spans="1:226">
      <c r="A554">
        <v>538</v>
      </c>
      <c r="B554">
        <v>1679435683.1</v>
      </c>
      <c r="C554">
        <v>13770</v>
      </c>
      <c r="D554" t="s">
        <v>1437</v>
      </c>
      <c r="E554" t="s">
        <v>1438</v>
      </c>
      <c r="F554">
        <v>5</v>
      </c>
      <c r="G554" t="s">
        <v>1132</v>
      </c>
      <c r="H554" t="s">
        <v>354</v>
      </c>
      <c r="I554">
        <v>1679435675.6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966.3848961132613</v>
      </c>
      <c r="AK554">
        <v>943.8747515151516</v>
      </c>
      <c r="AL554">
        <v>3.447538453662339</v>
      </c>
      <c r="AM554">
        <v>64.8747271085409</v>
      </c>
      <c r="AN554">
        <f>(AP554 - AO554 + BO554*1E3/(8.314*(BQ554+273.15)) * AR554/BN554 * AQ554) * BN554/(100*BB554) * 1000/(1000 - AP554)</f>
        <v>0</v>
      </c>
      <c r="AO554">
        <v>23.71648383673997</v>
      </c>
      <c r="AP554">
        <v>24.16095164835166</v>
      </c>
      <c r="AQ554">
        <v>-3.847900926295659E-05</v>
      </c>
      <c r="AR554">
        <v>95.18165394641026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2.18</v>
      </c>
      <c r="BC554">
        <v>0.5</v>
      </c>
      <c r="BD554" t="s">
        <v>355</v>
      </c>
      <c r="BE554">
        <v>2</v>
      </c>
      <c r="BF554" t="b">
        <v>1</v>
      </c>
      <c r="BG554">
        <v>1679435675.6</v>
      </c>
      <c r="BH554">
        <v>897.553888888889</v>
      </c>
      <c r="BI554">
        <v>927.6101481481479</v>
      </c>
      <c r="BJ554">
        <v>24.18005185185185</v>
      </c>
      <c r="BK554">
        <v>23.72046296296296</v>
      </c>
      <c r="BL554">
        <v>901.9638518518519</v>
      </c>
      <c r="BM554">
        <v>24.27698148148149</v>
      </c>
      <c r="BN554">
        <v>500.0515185185185</v>
      </c>
      <c r="BO554">
        <v>89.75360370370372</v>
      </c>
      <c r="BP554">
        <v>0.0999515</v>
      </c>
      <c r="BQ554">
        <v>27.18416666666667</v>
      </c>
      <c r="BR554">
        <v>27.5167</v>
      </c>
      <c r="BS554">
        <v>999.9000000000001</v>
      </c>
      <c r="BT554">
        <v>0</v>
      </c>
      <c r="BU554">
        <v>0</v>
      </c>
      <c r="BV554">
        <v>9995.641481481482</v>
      </c>
      <c r="BW554">
        <v>0</v>
      </c>
      <c r="BX554">
        <v>14.614</v>
      </c>
      <c r="BY554">
        <v>-30.05624814814815</v>
      </c>
      <c r="BZ554">
        <v>919.7943333333334</v>
      </c>
      <c r="CA554">
        <v>950.1481851851852</v>
      </c>
      <c r="CB554">
        <v>0.4595904444444444</v>
      </c>
      <c r="CC554">
        <v>927.6101481481479</v>
      </c>
      <c r="CD554">
        <v>23.72046296296296</v>
      </c>
      <c r="CE554">
        <v>2.170246666666667</v>
      </c>
      <c r="CF554">
        <v>2.128997777777778</v>
      </c>
      <c r="CG554">
        <v>18.74436296296296</v>
      </c>
      <c r="CH554">
        <v>18.4377962962963</v>
      </c>
      <c r="CI554">
        <v>2000.025555555556</v>
      </c>
      <c r="CJ554">
        <v>0.9800027777777777</v>
      </c>
      <c r="CK554">
        <v>0.01999702222222222</v>
      </c>
      <c r="CL554">
        <v>0</v>
      </c>
      <c r="CM554">
        <v>2.328307407407407</v>
      </c>
      <c r="CN554">
        <v>0</v>
      </c>
      <c r="CO554">
        <v>3687.185925925925</v>
      </c>
      <c r="CP554">
        <v>16749.6962962963</v>
      </c>
      <c r="CQ554">
        <v>37.25</v>
      </c>
      <c r="CR554">
        <v>38.125</v>
      </c>
      <c r="CS554">
        <v>37.40255555555555</v>
      </c>
      <c r="CT554">
        <v>37.187</v>
      </c>
      <c r="CU554">
        <v>36.618</v>
      </c>
      <c r="CV554">
        <v>1960.033703703704</v>
      </c>
      <c r="CW554">
        <v>39.99185185185185</v>
      </c>
      <c r="CX554">
        <v>0</v>
      </c>
      <c r="CY554">
        <v>1679435690.1</v>
      </c>
      <c r="CZ554">
        <v>0</v>
      </c>
      <c r="DA554">
        <v>0</v>
      </c>
      <c r="DB554" t="s">
        <v>356</v>
      </c>
      <c r="DC554">
        <v>1678823626.5</v>
      </c>
      <c r="DD554">
        <v>1678823640.5</v>
      </c>
      <c r="DE554">
        <v>0</v>
      </c>
      <c r="DF554">
        <v>1.239</v>
      </c>
      <c r="DG554">
        <v>0.006</v>
      </c>
      <c r="DH554">
        <v>-2.298</v>
      </c>
      <c r="DI554">
        <v>-0.146</v>
      </c>
      <c r="DJ554">
        <v>420</v>
      </c>
      <c r="DK554">
        <v>21</v>
      </c>
      <c r="DL554">
        <v>0.57</v>
      </c>
      <c r="DM554">
        <v>0.05</v>
      </c>
      <c r="DN554">
        <v>-30.00414390243902</v>
      </c>
      <c r="DO554">
        <v>-0.7619038327525656</v>
      </c>
      <c r="DP554">
        <v>0.1198506205378495</v>
      </c>
      <c r="DQ554">
        <v>0</v>
      </c>
      <c r="DR554">
        <v>0.4664327317073171</v>
      </c>
      <c r="DS554">
        <v>-0.1481785505226481</v>
      </c>
      <c r="DT554">
        <v>0.01496213983493718</v>
      </c>
      <c r="DU554">
        <v>0</v>
      </c>
      <c r="DV554">
        <v>0</v>
      </c>
      <c r="DW554">
        <v>2</v>
      </c>
      <c r="DX554" t="s">
        <v>381</v>
      </c>
      <c r="DY554">
        <v>2.98323</v>
      </c>
      <c r="DZ554">
        <v>2.71566</v>
      </c>
      <c r="EA554">
        <v>0.163271</v>
      </c>
      <c r="EB554">
        <v>0.164621</v>
      </c>
      <c r="EC554">
        <v>0.107275</v>
      </c>
      <c r="ED554">
        <v>0.103891</v>
      </c>
      <c r="EE554">
        <v>26602.9</v>
      </c>
      <c r="EF554">
        <v>26652.6</v>
      </c>
      <c r="EG554">
        <v>29548</v>
      </c>
      <c r="EH554">
        <v>29505</v>
      </c>
      <c r="EI554">
        <v>34942.1</v>
      </c>
      <c r="EJ554">
        <v>35138.5</v>
      </c>
      <c r="EK554">
        <v>41623</v>
      </c>
      <c r="EL554">
        <v>42043.4</v>
      </c>
      <c r="EM554">
        <v>1.97425</v>
      </c>
      <c r="EN554">
        <v>1.89953</v>
      </c>
      <c r="EO554">
        <v>0.0880659</v>
      </c>
      <c r="EP554">
        <v>0</v>
      </c>
      <c r="EQ554">
        <v>26.0769</v>
      </c>
      <c r="ER554">
        <v>999.9</v>
      </c>
      <c r="ES554">
        <v>56.2</v>
      </c>
      <c r="ET554">
        <v>30.4</v>
      </c>
      <c r="EU554">
        <v>27.2955</v>
      </c>
      <c r="EV554">
        <v>62.6924</v>
      </c>
      <c r="EW554">
        <v>32.8165</v>
      </c>
      <c r="EX554">
        <v>1</v>
      </c>
      <c r="EY554">
        <v>-0.08151419999999999</v>
      </c>
      <c r="EZ554">
        <v>0.298023</v>
      </c>
      <c r="FA554">
        <v>20.3412</v>
      </c>
      <c r="FB554">
        <v>5.21879</v>
      </c>
      <c r="FC554">
        <v>12.0099</v>
      </c>
      <c r="FD554">
        <v>4.98915</v>
      </c>
      <c r="FE554">
        <v>3.2885</v>
      </c>
      <c r="FF554">
        <v>9999</v>
      </c>
      <c r="FG554">
        <v>9999</v>
      </c>
      <c r="FH554">
        <v>9999</v>
      </c>
      <c r="FI554">
        <v>999.9</v>
      </c>
      <c r="FJ554">
        <v>1.86737</v>
      </c>
      <c r="FK554">
        <v>1.86646</v>
      </c>
      <c r="FL554">
        <v>1.866</v>
      </c>
      <c r="FM554">
        <v>1.86584</v>
      </c>
      <c r="FN554">
        <v>1.86768</v>
      </c>
      <c r="FO554">
        <v>1.87012</v>
      </c>
      <c r="FP554">
        <v>1.86885</v>
      </c>
      <c r="FQ554">
        <v>1.87027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-4.474</v>
      </c>
      <c r="GF554">
        <v>-0.09710000000000001</v>
      </c>
      <c r="GG554">
        <v>-1.841240210434717</v>
      </c>
      <c r="GH554">
        <v>-0.003310856085068561</v>
      </c>
      <c r="GI554">
        <v>6.863268723063948E-07</v>
      </c>
      <c r="GJ554">
        <v>-1.919107141366201E-10</v>
      </c>
      <c r="GK554">
        <v>-0.1688837207721138</v>
      </c>
      <c r="GL554">
        <v>-0.01731051475613908</v>
      </c>
      <c r="GM554">
        <v>0.001423790055903263</v>
      </c>
      <c r="GN554">
        <v>-2.424810517790065E-05</v>
      </c>
      <c r="GO554">
        <v>3</v>
      </c>
      <c r="GP554">
        <v>2318</v>
      </c>
      <c r="GQ554">
        <v>1</v>
      </c>
      <c r="GR554">
        <v>25</v>
      </c>
      <c r="GS554">
        <v>10200.9</v>
      </c>
      <c r="GT554">
        <v>10200.7</v>
      </c>
      <c r="GU554">
        <v>2.03857</v>
      </c>
      <c r="GV554">
        <v>2.21924</v>
      </c>
      <c r="GW554">
        <v>1.39648</v>
      </c>
      <c r="GX554">
        <v>2.35229</v>
      </c>
      <c r="GY554">
        <v>1.49536</v>
      </c>
      <c r="GZ554">
        <v>2.44995</v>
      </c>
      <c r="HA554">
        <v>35.5451</v>
      </c>
      <c r="HB554">
        <v>24.0787</v>
      </c>
      <c r="HC554">
        <v>18</v>
      </c>
      <c r="HD554">
        <v>529.2910000000001</v>
      </c>
      <c r="HE554">
        <v>437.483</v>
      </c>
      <c r="HF554">
        <v>25.2046</v>
      </c>
      <c r="HG554">
        <v>26.4399</v>
      </c>
      <c r="HH554">
        <v>30.0002</v>
      </c>
      <c r="HI554">
        <v>26.4148</v>
      </c>
      <c r="HJ554">
        <v>26.3596</v>
      </c>
      <c r="HK554">
        <v>40.9209</v>
      </c>
      <c r="HL554">
        <v>20.1494</v>
      </c>
      <c r="HM554">
        <v>100</v>
      </c>
      <c r="HN554">
        <v>25.1865</v>
      </c>
      <c r="HO554">
        <v>975.029</v>
      </c>
      <c r="HP554">
        <v>23.8562</v>
      </c>
      <c r="HQ554">
        <v>101.048</v>
      </c>
      <c r="HR554">
        <v>100.976</v>
      </c>
    </row>
    <row r="555" spans="1:226">
      <c r="A555">
        <v>539</v>
      </c>
      <c r="B555">
        <v>1679435688.1</v>
      </c>
      <c r="C555">
        <v>13775</v>
      </c>
      <c r="D555" t="s">
        <v>1439</v>
      </c>
      <c r="E555" t="s">
        <v>1440</v>
      </c>
      <c r="F555">
        <v>5</v>
      </c>
      <c r="G555" t="s">
        <v>1132</v>
      </c>
      <c r="H555" t="s">
        <v>354</v>
      </c>
      <c r="I555">
        <v>1679435680.314285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983.6122156940186</v>
      </c>
      <c r="AK555">
        <v>961.0000303030301</v>
      </c>
      <c r="AL555">
        <v>3.41018587434674</v>
      </c>
      <c r="AM555">
        <v>64.8747271085409</v>
      </c>
      <c r="AN555">
        <f>(AP555 - AO555 + BO555*1E3/(8.314*(BQ555+273.15)) * AR555/BN555 * AQ555) * BN555/(100*BB555) * 1000/(1000 - AP555)</f>
        <v>0</v>
      </c>
      <c r="AO555">
        <v>23.74589352154532</v>
      </c>
      <c r="AP555">
        <v>24.15596923076925</v>
      </c>
      <c r="AQ555">
        <v>-3.060263505627135E-05</v>
      </c>
      <c r="AR555">
        <v>95.18165394641026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2.18</v>
      </c>
      <c r="BC555">
        <v>0.5</v>
      </c>
      <c r="BD555" t="s">
        <v>355</v>
      </c>
      <c r="BE555">
        <v>2</v>
      </c>
      <c r="BF555" t="b">
        <v>1</v>
      </c>
      <c r="BG555">
        <v>1679435680.314285</v>
      </c>
      <c r="BH555">
        <v>913.3771785714287</v>
      </c>
      <c r="BI555">
        <v>943.4096785714286</v>
      </c>
      <c r="BJ555">
        <v>24.16808571428572</v>
      </c>
      <c r="BK555">
        <v>23.73170714285715</v>
      </c>
      <c r="BL555">
        <v>917.8274642857143</v>
      </c>
      <c r="BM555">
        <v>24.26513214285714</v>
      </c>
      <c r="BN555">
        <v>500.0430714285714</v>
      </c>
      <c r="BO555">
        <v>89.75289999999998</v>
      </c>
      <c r="BP555">
        <v>0.0999025642857143</v>
      </c>
      <c r="BQ555">
        <v>27.18092142857143</v>
      </c>
      <c r="BR555">
        <v>27.51944285714286</v>
      </c>
      <c r="BS555">
        <v>999.9000000000002</v>
      </c>
      <c r="BT555">
        <v>0</v>
      </c>
      <c r="BU555">
        <v>0</v>
      </c>
      <c r="BV555">
        <v>10005.75285714286</v>
      </c>
      <c r="BW555">
        <v>0</v>
      </c>
      <c r="BX555">
        <v>14.614</v>
      </c>
      <c r="BY555">
        <v>-30.03248571428572</v>
      </c>
      <c r="BZ555">
        <v>935.9983571428572</v>
      </c>
      <c r="CA555">
        <v>966.3429642857144</v>
      </c>
      <c r="CB555">
        <v>0.4363799642857143</v>
      </c>
      <c r="CC555">
        <v>943.4096785714286</v>
      </c>
      <c r="CD555">
        <v>23.73170714285715</v>
      </c>
      <c r="CE555">
        <v>2.169155357142857</v>
      </c>
      <c r="CF555">
        <v>2.129990714285714</v>
      </c>
      <c r="CG555">
        <v>18.73632142857143</v>
      </c>
      <c r="CH555">
        <v>18.44523571428572</v>
      </c>
      <c r="CI555">
        <v>2000.031428571428</v>
      </c>
      <c r="CJ555">
        <v>0.980002857142857</v>
      </c>
      <c r="CK555">
        <v>0.01999694285714285</v>
      </c>
      <c r="CL555">
        <v>0</v>
      </c>
      <c r="CM555">
        <v>2.282064285714286</v>
      </c>
      <c r="CN555">
        <v>0</v>
      </c>
      <c r="CO555">
        <v>3688.633571428571</v>
      </c>
      <c r="CP555">
        <v>16749.75</v>
      </c>
      <c r="CQ555">
        <v>37.25</v>
      </c>
      <c r="CR555">
        <v>38.125</v>
      </c>
      <c r="CS555">
        <v>37.38385714285715</v>
      </c>
      <c r="CT555">
        <v>37.187</v>
      </c>
      <c r="CU555">
        <v>36.598</v>
      </c>
      <c r="CV555">
        <v>1960.04</v>
      </c>
      <c r="CW555">
        <v>39.99142857142857</v>
      </c>
      <c r="CX555">
        <v>0</v>
      </c>
      <c r="CY555">
        <v>1679435695.5</v>
      </c>
      <c r="CZ555">
        <v>0</v>
      </c>
      <c r="DA555">
        <v>0</v>
      </c>
      <c r="DB555" t="s">
        <v>356</v>
      </c>
      <c r="DC555">
        <v>1678823626.5</v>
      </c>
      <c r="DD555">
        <v>1678823640.5</v>
      </c>
      <c r="DE555">
        <v>0</v>
      </c>
      <c r="DF555">
        <v>1.239</v>
      </c>
      <c r="DG555">
        <v>0.006</v>
      </c>
      <c r="DH555">
        <v>-2.298</v>
      </c>
      <c r="DI555">
        <v>-0.146</v>
      </c>
      <c r="DJ555">
        <v>420</v>
      </c>
      <c r="DK555">
        <v>21</v>
      </c>
      <c r="DL555">
        <v>0.57</v>
      </c>
      <c r="DM555">
        <v>0.05</v>
      </c>
      <c r="DN555">
        <v>-30.0267075</v>
      </c>
      <c r="DO555">
        <v>0.1418465290806228</v>
      </c>
      <c r="DP555">
        <v>0.1029761535198806</v>
      </c>
      <c r="DQ555">
        <v>0</v>
      </c>
      <c r="DR555">
        <v>0.44798345</v>
      </c>
      <c r="DS555">
        <v>-0.2645821913696066</v>
      </c>
      <c r="DT555">
        <v>0.02702422249570744</v>
      </c>
      <c r="DU555">
        <v>0</v>
      </c>
      <c r="DV555">
        <v>0</v>
      </c>
      <c r="DW555">
        <v>2</v>
      </c>
      <c r="DX555" t="s">
        <v>381</v>
      </c>
      <c r="DY555">
        <v>2.98348</v>
      </c>
      <c r="DZ555">
        <v>2.71594</v>
      </c>
      <c r="EA555">
        <v>0.16518</v>
      </c>
      <c r="EB555">
        <v>0.166469</v>
      </c>
      <c r="EC555">
        <v>0.107265</v>
      </c>
      <c r="ED555">
        <v>0.103995</v>
      </c>
      <c r="EE555">
        <v>26542.1</v>
      </c>
      <c r="EF555">
        <v>26593.3</v>
      </c>
      <c r="EG555">
        <v>29548</v>
      </c>
      <c r="EH555">
        <v>29504.6</v>
      </c>
      <c r="EI555">
        <v>34942.4</v>
      </c>
      <c r="EJ555">
        <v>35133.9</v>
      </c>
      <c r="EK555">
        <v>41622.9</v>
      </c>
      <c r="EL555">
        <v>42042.9</v>
      </c>
      <c r="EM555">
        <v>1.97418</v>
      </c>
      <c r="EN555">
        <v>1.89985</v>
      </c>
      <c r="EO555">
        <v>0.08825959999999999</v>
      </c>
      <c r="EP555">
        <v>0</v>
      </c>
      <c r="EQ555">
        <v>26.0769</v>
      </c>
      <c r="ER555">
        <v>999.9</v>
      </c>
      <c r="ES555">
        <v>56.2</v>
      </c>
      <c r="ET555">
        <v>30.4</v>
      </c>
      <c r="EU555">
        <v>27.2954</v>
      </c>
      <c r="EV555">
        <v>62.6124</v>
      </c>
      <c r="EW555">
        <v>32.4279</v>
      </c>
      <c r="EX555">
        <v>1</v>
      </c>
      <c r="EY555">
        <v>-0.0816438</v>
      </c>
      <c r="EZ555">
        <v>0.307165</v>
      </c>
      <c r="FA555">
        <v>20.341</v>
      </c>
      <c r="FB555">
        <v>5.21834</v>
      </c>
      <c r="FC555">
        <v>12.0099</v>
      </c>
      <c r="FD555">
        <v>4.9891</v>
      </c>
      <c r="FE555">
        <v>3.28865</v>
      </c>
      <c r="FF555">
        <v>9999</v>
      </c>
      <c r="FG555">
        <v>9999</v>
      </c>
      <c r="FH555">
        <v>9999</v>
      </c>
      <c r="FI555">
        <v>999.9</v>
      </c>
      <c r="FJ555">
        <v>1.86738</v>
      </c>
      <c r="FK555">
        <v>1.86646</v>
      </c>
      <c r="FL555">
        <v>1.86598</v>
      </c>
      <c r="FM555">
        <v>1.86584</v>
      </c>
      <c r="FN555">
        <v>1.86768</v>
      </c>
      <c r="FO555">
        <v>1.87014</v>
      </c>
      <c r="FP555">
        <v>1.86887</v>
      </c>
      <c r="FQ555">
        <v>1.87027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-4.517</v>
      </c>
      <c r="GF555">
        <v>-0.09719999999999999</v>
      </c>
      <c r="GG555">
        <v>-1.841240210434717</v>
      </c>
      <c r="GH555">
        <v>-0.003310856085068561</v>
      </c>
      <c r="GI555">
        <v>6.863268723063948E-07</v>
      </c>
      <c r="GJ555">
        <v>-1.919107141366201E-10</v>
      </c>
      <c r="GK555">
        <v>-0.1688837207721138</v>
      </c>
      <c r="GL555">
        <v>-0.01731051475613908</v>
      </c>
      <c r="GM555">
        <v>0.001423790055903263</v>
      </c>
      <c r="GN555">
        <v>-2.424810517790065E-05</v>
      </c>
      <c r="GO555">
        <v>3</v>
      </c>
      <c r="GP555">
        <v>2318</v>
      </c>
      <c r="GQ555">
        <v>1</v>
      </c>
      <c r="GR555">
        <v>25</v>
      </c>
      <c r="GS555">
        <v>10201</v>
      </c>
      <c r="GT555">
        <v>10200.8</v>
      </c>
      <c r="GU555">
        <v>2.06909</v>
      </c>
      <c r="GV555">
        <v>2.20825</v>
      </c>
      <c r="GW555">
        <v>1.39648</v>
      </c>
      <c r="GX555">
        <v>2.34985</v>
      </c>
      <c r="GY555">
        <v>1.49536</v>
      </c>
      <c r="GZ555">
        <v>2.50244</v>
      </c>
      <c r="HA555">
        <v>35.5451</v>
      </c>
      <c r="HB555">
        <v>24.0875</v>
      </c>
      <c r="HC555">
        <v>18</v>
      </c>
      <c r="HD555">
        <v>529.254</v>
      </c>
      <c r="HE555">
        <v>437.689</v>
      </c>
      <c r="HF555">
        <v>25.1837</v>
      </c>
      <c r="HG555">
        <v>26.4399</v>
      </c>
      <c r="HH555">
        <v>30</v>
      </c>
      <c r="HI555">
        <v>26.4164</v>
      </c>
      <c r="HJ555">
        <v>26.361</v>
      </c>
      <c r="HK555">
        <v>41.4695</v>
      </c>
      <c r="HL555">
        <v>19.8685</v>
      </c>
      <c r="HM555">
        <v>100</v>
      </c>
      <c r="HN555">
        <v>25.1683</v>
      </c>
      <c r="HO555">
        <v>988.461</v>
      </c>
      <c r="HP555">
        <v>23.8792</v>
      </c>
      <c r="HQ555">
        <v>101.048</v>
      </c>
      <c r="HR555">
        <v>100.975</v>
      </c>
    </row>
    <row r="556" spans="1:226">
      <c r="A556">
        <v>540</v>
      </c>
      <c r="B556">
        <v>1679435693.1</v>
      </c>
      <c r="C556">
        <v>13780</v>
      </c>
      <c r="D556" t="s">
        <v>1441</v>
      </c>
      <c r="E556" t="s">
        <v>1442</v>
      </c>
      <c r="F556">
        <v>5</v>
      </c>
      <c r="G556" t="s">
        <v>1132</v>
      </c>
      <c r="H556" t="s">
        <v>354</v>
      </c>
      <c r="I556">
        <v>1679435685.6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1000.73978159286</v>
      </c>
      <c r="AK556">
        <v>978.2033272727267</v>
      </c>
      <c r="AL556">
        <v>3.455272751314523</v>
      </c>
      <c r="AM556">
        <v>64.8747271085409</v>
      </c>
      <c r="AN556">
        <f>(AP556 - AO556 + BO556*1E3/(8.314*(BQ556+273.15)) * AR556/BN556 * AQ556) * BN556/(100*BB556) * 1000/(1000 - AP556)</f>
        <v>0</v>
      </c>
      <c r="AO556">
        <v>23.78391317630067</v>
      </c>
      <c r="AP556">
        <v>24.16979120879122</v>
      </c>
      <c r="AQ556">
        <v>2.567673074980978E-06</v>
      </c>
      <c r="AR556">
        <v>95.18165394641026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2.18</v>
      </c>
      <c r="BC556">
        <v>0.5</v>
      </c>
      <c r="BD556" t="s">
        <v>355</v>
      </c>
      <c r="BE556">
        <v>2</v>
      </c>
      <c r="BF556" t="b">
        <v>1</v>
      </c>
      <c r="BG556">
        <v>1679435685.6</v>
      </c>
      <c r="BH556">
        <v>931.1037407407407</v>
      </c>
      <c r="BI556">
        <v>961.0818148148149</v>
      </c>
      <c r="BJ556">
        <v>24.16114444444444</v>
      </c>
      <c r="BK556">
        <v>23.76498148148148</v>
      </c>
      <c r="BL556">
        <v>935.5990370370372</v>
      </c>
      <c r="BM556">
        <v>24.25825925925926</v>
      </c>
      <c r="BN556">
        <v>500.0614814814815</v>
      </c>
      <c r="BO556">
        <v>89.75180740740741</v>
      </c>
      <c r="BP556">
        <v>0.1000495703703704</v>
      </c>
      <c r="BQ556">
        <v>27.17666666666667</v>
      </c>
      <c r="BR556">
        <v>27.52097037037038</v>
      </c>
      <c r="BS556">
        <v>999.9000000000001</v>
      </c>
      <c r="BT556">
        <v>0</v>
      </c>
      <c r="BU556">
        <v>0</v>
      </c>
      <c r="BV556">
        <v>10001.03444444444</v>
      </c>
      <c r="BW556">
        <v>0</v>
      </c>
      <c r="BX556">
        <v>14.61018518518518</v>
      </c>
      <c r="BY556">
        <v>-29.97803333333333</v>
      </c>
      <c r="BZ556">
        <v>954.1573333333333</v>
      </c>
      <c r="CA556">
        <v>984.4782962962962</v>
      </c>
      <c r="CB556">
        <v>0.3961646666666667</v>
      </c>
      <c r="CC556">
        <v>961.0818148148149</v>
      </c>
      <c r="CD556">
        <v>23.76498148148148</v>
      </c>
      <c r="CE556">
        <v>2.168505555555555</v>
      </c>
      <c r="CF556">
        <v>2.132950740740741</v>
      </c>
      <c r="CG556">
        <v>18.73152962962963</v>
      </c>
      <c r="CH556">
        <v>18.46738148148148</v>
      </c>
      <c r="CI556">
        <v>2000.044444444444</v>
      </c>
      <c r="CJ556">
        <v>0.9800027777777777</v>
      </c>
      <c r="CK556">
        <v>0.01999702222222222</v>
      </c>
      <c r="CL556">
        <v>0</v>
      </c>
      <c r="CM556">
        <v>2.277044444444444</v>
      </c>
      <c r="CN556">
        <v>0</v>
      </c>
      <c r="CO556">
        <v>3690.552962962963</v>
      </c>
      <c r="CP556">
        <v>16749.86296296296</v>
      </c>
      <c r="CQ556">
        <v>37.25</v>
      </c>
      <c r="CR556">
        <v>38.125</v>
      </c>
      <c r="CS556">
        <v>37.375</v>
      </c>
      <c r="CT556">
        <v>37.187</v>
      </c>
      <c r="CU556">
        <v>36.58066666666667</v>
      </c>
      <c r="CV556">
        <v>1960.05</v>
      </c>
      <c r="CW556">
        <v>39.9937037037037</v>
      </c>
      <c r="CX556">
        <v>0</v>
      </c>
      <c r="CY556">
        <v>1679435700.3</v>
      </c>
      <c r="CZ556">
        <v>0</v>
      </c>
      <c r="DA556">
        <v>0</v>
      </c>
      <c r="DB556" t="s">
        <v>356</v>
      </c>
      <c r="DC556">
        <v>1678823626.5</v>
      </c>
      <c r="DD556">
        <v>1678823640.5</v>
      </c>
      <c r="DE556">
        <v>0</v>
      </c>
      <c r="DF556">
        <v>1.239</v>
      </c>
      <c r="DG556">
        <v>0.006</v>
      </c>
      <c r="DH556">
        <v>-2.298</v>
      </c>
      <c r="DI556">
        <v>-0.146</v>
      </c>
      <c r="DJ556">
        <v>420</v>
      </c>
      <c r="DK556">
        <v>21</v>
      </c>
      <c r="DL556">
        <v>0.57</v>
      </c>
      <c r="DM556">
        <v>0.05</v>
      </c>
      <c r="DN556">
        <v>-30.0172925</v>
      </c>
      <c r="DO556">
        <v>0.6081399624766151</v>
      </c>
      <c r="DP556">
        <v>0.1103450030302687</v>
      </c>
      <c r="DQ556">
        <v>0</v>
      </c>
      <c r="DR556">
        <v>0.4183521499999999</v>
      </c>
      <c r="DS556">
        <v>-0.439146011257037</v>
      </c>
      <c r="DT556">
        <v>0.04399275247046382</v>
      </c>
      <c r="DU556">
        <v>0</v>
      </c>
      <c r="DV556">
        <v>0</v>
      </c>
      <c r="DW556">
        <v>2</v>
      </c>
      <c r="DX556" t="s">
        <v>381</v>
      </c>
      <c r="DY556">
        <v>2.98349</v>
      </c>
      <c r="DZ556">
        <v>2.71596</v>
      </c>
      <c r="EA556">
        <v>0.167079</v>
      </c>
      <c r="EB556">
        <v>0.168331</v>
      </c>
      <c r="EC556">
        <v>0.107312</v>
      </c>
      <c r="ED556">
        <v>0.10426</v>
      </c>
      <c r="EE556">
        <v>26481.9</v>
      </c>
      <c r="EF556">
        <v>26534.3</v>
      </c>
      <c r="EG556">
        <v>29548.1</v>
      </c>
      <c r="EH556">
        <v>29505.1</v>
      </c>
      <c r="EI556">
        <v>34940.7</v>
      </c>
      <c r="EJ556">
        <v>35123.8</v>
      </c>
      <c r="EK556">
        <v>41623.1</v>
      </c>
      <c r="EL556">
        <v>42043.5</v>
      </c>
      <c r="EM556">
        <v>1.9741</v>
      </c>
      <c r="EN556">
        <v>1.9002</v>
      </c>
      <c r="EO556">
        <v>0.08892269999999999</v>
      </c>
      <c r="EP556">
        <v>0</v>
      </c>
      <c r="EQ556">
        <v>26.0769</v>
      </c>
      <c r="ER556">
        <v>999.9</v>
      </c>
      <c r="ES556">
        <v>56.2</v>
      </c>
      <c r="ET556">
        <v>30.4</v>
      </c>
      <c r="EU556">
        <v>27.2993</v>
      </c>
      <c r="EV556">
        <v>62.5624</v>
      </c>
      <c r="EW556">
        <v>32.2236</v>
      </c>
      <c r="EX556">
        <v>1</v>
      </c>
      <c r="EY556">
        <v>-0.0816031</v>
      </c>
      <c r="EZ556">
        <v>0.327688</v>
      </c>
      <c r="FA556">
        <v>20.3412</v>
      </c>
      <c r="FB556">
        <v>5.21924</v>
      </c>
      <c r="FC556">
        <v>12.0099</v>
      </c>
      <c r="FD556">
        <v>4.9896</v>
      </c>
      <c r="FE556">
        <v>3.28865</v>
      </c>
      <c r="FF556">
        <v>9999</v>
      </c>
      <c r="FG556">
        <v>9999</v>
      </c>
      <c r="FH556">
        <v>9999</v>
      </c>
      <c r="FI556">
        <v>999.9</v>
      </c>
      <c r="FJ556">
        <v>1.86737</v>
      </c>
      <c r="FK556">
        <v>1.86646</v>
      </c>
      <c r="FL556">
        <v>1.866</v>
      </c>
      <c r="FM556">
        <v>1.86584</v>
      </c>
      <c r="FN556">
        <v>1.86768</v>
      </c>
      <c r="FO556">
        <v>1.87014</v>
      </c>
      <c r="FP556">
        <v>1.86884</v>
      </c>
      <c r="FQ556">
        <v>1.87027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-4.559</v>
      </c>
      <c r="GF556">
        <v>-0.097</v>
      </c>
      <c r="GG556">
        <v>-1.841240210434717</v>
      </c>
      <c r="GH556">
        <v>-0.003310856085068561</v>
      </c>
      <c r="GI556">
        <v>6.863268723063948E-07</v>
      </c>
      <c r="GJ556">
        <v>-1.919107141366201E-10</v>
      </c>
      <c r="GK556">
        <v>-0.1688837207721138</v>
      </c>
      <c r="GL556">
        <v>-0.01731051475613908</v>
      </c>
      <c r="GM556">
        <v>0.001423790055903263</v>
      </c>
      <c r="GN556">
        <v>-2.424810517790065E-05</v>
      </c>
      <c r="GO556">
        <v>3</v>
      </c>
      <c r="GP556">
        <v>2318</v>
      </c>
      <c r="GQ556">
        <v>1</v>
      </c>
      <c r="GR556">
        <v>25</v>
      </c>
      <c r="GS556">
        <v>10201.1</v>
      </c>
      <c r="GT556">
        <v>10200.9</v>
      </c>
      <c r="GU556">
        <v>2.09595</v>
      </c>
      <c r="GV556">
        <v>2.20947</v>
      </c>
      <c r="GW556">
        <v>1.39648</v>
      </c>
      <c r="GX556">
        <v>2.34863</v>
      </c>
      <c r="GY556">
        <v>1.49536</v>
      </c>
      <c r="GZ556">
        <v>2.55249</v>
      </c>
      <c r="HA556">
        <v>35.5451</v>
      </c>
      <c r="HB556">
        <v>24.0787</v>
      </c>
      <c r="HC556">
        <v>18</v>
      </c>
      <c r="HD556">
        <v>529.211</v>
      </c>
      <c r="HE556">
        <v>437.906</v>
      </c>
      <c r="HF556">
        <v>25.1656</v>
      </c>
      <c r="HG556">
        <v>26.4399</v>
      </c>
      <c r="HH556">
        <v>30.0001</v>
      </c>
      <c r="HI556">
        <v>26.417</v>
      </c>
      <c r="HJ556">
        <v>26.3618</v>
      </c>
      <c r="HK556">
        <v>42.0713</v>
      </c>
      <c r="HL556">
        <v>19.8685</v>
      </c>
      <c r="HM556">
        <v>100</v>
      </c>
      <c r="HN556">
        <v>25.1451</v>
      </c>
      <c r="HO556">
        <v>1008.5</v>
      </c>
      <c r="HP556">
        <v>23.8841</v>
      </c>
      <c r="HQ556">
        <v>101.048</v>
      </c>
      <c r="HR556">
        <v>100.976</v>
      </c>
    </row>
    <row r="557" spans="1:226">
      <c r="A557">
        <v>541</v>
      </c>
      <c r="B557">
        <v>1679435698.1</v>
      </c>
      <c r="C557">
        <v>13785</v>
      </c>
      <c r="D557" t="s">
        <v>1443</v>
      </c>
      <c r="E557" t="s">
        <v>1444</v>
      </c>
      <c r="F557">
        <v>5</v>
      </c>
      <c r="G557" t="s">
        <v>1132</v>
      </c>
      <c r="H557" t="s">
        <v>354</v>
      </c>
      <c r="I557">
        <v>1679435690.314285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1017.869662125023</v>
      </c>
      <c r="AK557">
        <v>995.3205212121206</v>
      </c>
      <c r="AL557">
        <v>3.411182059025795</v>
      </c>
      <c r="AM557">
        <v>64.8747271085409</v>
      </c>
      <c r="AN557">
        <f>(AP557 - AO557 + BO557*1E3/(8.314*(BQ557+273.15)) * AR557/BN557 * AQ557) * BN557/(100*BB557) * 1000/(1000 - AP557)</f>
        <v>0</v>
      </c>
      <c r="AO557">
        <v>23.86524868994088</v>
      </c>
      <c r="AP557">
        <v>24.20118461538464</v>
      </c>
      <c r="AQ557">
        <v>0.005851514861118194</v>
      </c>
      <c r="AR557">
        <v>95.18165394641026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2.18</v>
      </c>
      <c r="BC557">
        <v>0.5</v>
      </c>
      <c r="BD557" t="s">
        <v>355</v>
      </c>
      <c r="BE557">
        <v>2</v>
      </c>
      <c r="BF557" t="b">
        <v>1</v>
      </c>
      <c r="BG557">
        <v>1679435690.314285</v>
      </c>
      <c r="BH557">
        <v>946.8957142857141</v>
      </c>
      <c r="BI557">
        <v>976.8440714285714</v>
      </c>
      <c r="BJ557">
        <v>24.16865357142857</v>
      </c>
      <c r="BK557">
        <v>23.81195714285715</v>
      </c>
      <c r="BL557">
        <v>951.4310714285714</v>
      </c>
      <c r="BM557">
        <v>24.26569642857143</v>
      </c>
      <c r="BN557">
        <v>500.0683928571429</v>
      </c>
      <c r="BO557">
        <v>89.75042142857144</v>
      </c>
      <c r="BP557">
        <v>0.09998881785714286</v>
      </c>
      <c r="BQ557">
        <v>27.17174642857143</v>
      </c>
      <c r="BR557">
        <v>27.5221</v>
      </c>
      <c r="BS557">
        <v>999.9000000000002</v>
      </c>
      <c r="BT557">
        <v>0</v>
      </c>
      <c r="BU557">
        <v>0</v>
      </c>
      <c r="BV557">
        <v>10002.20107142857</v>
      </c>
      <c r="BW557">
        <v>0</v>
      </c>
      <c r="BX557">
        <v>14.61032142857142</v>
      </c>
      <c r="BY557">
        <v>-29.94835</v>
      </c>
      <c r="BZ557">
        <v>970.348</v>
      </c>
      <c r="CA557">
        <v>1000.672607142857</v>
      </c>
      <c r="CB557">
        <v>0.3566938214285714</v>
      </c>
      <c r="CC557">
        <v>976.8440714285714</v>
      </c>
      <c r="CD557">
        <v>23.81195714285715</v>
      </c>
      <c r="CE557">
        <v>2.169145714285714</v>
      </c>
      <c r="CF557">
        <v>2.137133214285714</v>
      </c>
      <c r="CG557">
        <v>18.73624642857143</v>
      </c>
      <c r="CH557">
        <v>18.49865</v>
      </c>
      <c r="CI557">
        <v>2000.048214285714</v>
      </c>
      <c r="CJ557">
        <v>0.9800025357142855</v>
      </c>
      <c r="CK557">
        <v>0.01999726428571428</v>
      </c>
      <c r="CL557">
        <v>0</v>
      </c>
      <c r="CM557">
        <v>2.298592857142857</v>
      </c>
      <c r="CN557">
        <v>0</v>
      </c>
      <c r="CO557">
        <v>3692.758214285714</v>
      </c>
      <c r="CP557">
        <v>16749.88928571429</v>
      </c>
      <c r="CQ557">
        <v>37.24775</v>
      </c>
      <c r="CR557">
        <v>38.1115</v>
      </c>
      <c r="CS557">
        <v>37.375</v>
      </c>
      <c r="CT557">
        <v>37.18478571428572</v>
      </c>
      <c r="CU557">
        <v>36.5665</v>
      </c>
      <c r="CV557">
        <v>1960.051071428572</v>
      </c>
      <c r="CW557">
        <v>39.99642857142857</v>
      </c>
      <c r="CX557">
        <v>0</v>
      </c>
      <c r="CY557">
        <v>1679435705.1</v>
      </c>
      <c r="CZ557">
        <v>0</v>
      </c>
      <c r="DA557">
        <v>0</v>
      </c>
      <c r="DB557" t="s">
        <v>356</v>
      </c>
      <c r="DC557">
        <v>1678823626.5</v>
      </c>
      <c r="DD557">
        <v>1678823640.5</v>
      </c>
      <c r="DE557">
        <v>0</v>
      </c>
      <c r="DF557">
        <v>1.239</v>
      </c>
      <c r="DG557">
        <v>0.006</v>
      </c>
      <c r="DH557">
        <v>-2.298</v>
      </c>
      <c r="DI557">
        <v>-0.146</v>
      </c>
      <c r="DJ557">
        <v>420</v>
      </c>
      <c r="DK557">
        <v>21</v>
      </c>
      <c r="DL557">
        <v>0.57</v>
      </c>
      <c r="DM557">
        <v>0.05</v>
      </c>
      <c r="DN557">
        <v>-29.97177749999999</v>
      </c>
      <c r="DO557">
        <v>0.5710097560975934</v>
      </c>
      <c r="DP557">
        <v>0.1030385983199985</v>
      </c>
      <c r="DQ557">
        <v>0</v>
      </c>
      <c r="DR557">
        <v>0.381660475</v>
      </c>
      <c r="DS557">
        <v>-0.5268994784240166</v>
      </c>
      <c r="DT557">
        <v>0.05177718158271436</v>
      </c>
      <c r="DU557">
        <v>0</v>
      </c>
      <c r="DV557">
        <v>0</v>
      </c>
      <c r="DW557">
        <v>2</v>
      </c>
      <c r="DX557" t="s">
        <v>381</v>
      </c>
      <c r="DY557">
        <v>2.98328</v>
      </c>
      <c r="DZ557">
        <v>2.71553</v>
      </c>
      <c r="EA557">
        <v>0.168956</v>
      </c>
      <c r="EB557">
        <v>0.170188</v>
      </c>
      <c r="EC557">
        <v>0.107402</v>
      </c>
      <c r="ED557">
        <v>0.104311</v>
      </c>
      <c r="EE557">
        <v>26421.9</v>
      </c>
      <c r="EF557">
        <v>26474.9</v>
      </c>
      <c r="EG557">
        <v>29547.8</v>
      </c>
      <c r="EH557">
        <v>29504.9</v>
      </c>
      <c r="EI557">
        <v>34936.9</v>
      </c>
      <c r="EJ557">
        <v>35121.6</v>
      </c>
      <c r="EK557">
        <v>41622.7</v>
      </c>
      <c r="EL557">
        <v>42043.2</v>
      </c>
      <c r="EM557">
        <v>1.97407</v>
      </c>
      <c r="EN557">
        <v>1.90047</v>
      </c>
      <c r="EO557">
        <v>0.0881031</v>
      </c>
      <c r="EP557">
        <v>0</v>
      </c>
      <c r="EQ557">
        <v>26.0749</v>
      </c>
      <c r="ER557">
        <v>999.9</v>
      </c>
      <c r="ES557">
        <v>56.2</v>
      </c>
      <c r="ET557">
        <v>30.4</v>
      </c>
      <c r="EU557">
        <v>27.2931</v>
      </c>
      <c r="EV557">
        <v>62.5124</v>
      </c>
      <c r="EW557">
        <v>32.6082</v>
      </c>
      <c r="EX557">
        <v>1</v>
      </c>
      <c r="EY557">
        <v>-0.0815193</v>
      </c>
      <c r="EZ557">
        <v>0.34951</v>
      </c>
      <c r="FA557">
        <v>20.3412</v>
      </c>
      <c r="FB557">
        <v>5.21804</v>
      </c>
      <c r="FC557">
        <v>12.0099</v>
      </c>
      <c r="FD557">
        <v>4.98965</v>
      </c>
      <c r="FE557">
        <v>3.28865</v>
      </c>
      <c r="FF557">
        <v>9999</v>
      </c>
      <c r="FG557">
        <v>9999</v>
      </c>
      <c r="FH557">
        <v>9999</v>
      </c>
      <c r="FI557">
        <v>999.9</v>
      </c>
      <c r="FJ557">
        <v>1.86738</v>
      </c>
      <c r="FK557">
        <v>1.86646</v>
      </c>
      <c r="FL557">
        <v>1.86599</v>
      </c>
      <c r="FM557">
        <v>1.86584</v>
      </c>
      <c r="FN557">
        <v>1.86768</v>
      </c>
      <c r="FO557">
        <v>1.87012</v>
      </c>
      <c r="FP557">
        <v>1.86885</v>
      </c>
      <c r="FQ557">
        <v>1.87026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-4.601</v>
      </c>
      <c r="GF557">
        <v>-0.09669999999999999</v>
      </c>
      <c r="GG557">
        <v>-1.841240210434717</v>
      </c>
      <c r="GH557">
        <v>-0.003310856085068561</v>
      </c>
      <c r="GI557">
        <v>6.863268723063948E-07</v>
      </c>
      <c r="GJ557">
        <v>-1.919107141366201E-10</v>
      </c>
      <c r="GK557">
        <v>-0.1688837207721138</v>
      </c>
      <c r="GL557">
        <v>-0.01731051475613908</v>
      </c>
      <c r="GM557">
        <v>0.001423790055903263</v>
      </c>
      <c r="GN557">
        <v>-2.424810517790065E-05</v>
      </c>
      <c r="GO557">
        <v>3</v>
      </c>
      <c r="GP557">
        <v>2318</v>
      </c>
      <c r="GQ557">
        <v>1</v>
      </c>
      <c r="GR557">
        <v>25</v>
      </c>
      <c r="GS557">
        <v>10201.2</v>
      </c>
      <c r="GT557">
        <v>10201</v>
      </c>
      <c r="GU557">
        <v>2.12646</v>
      </c>
      <c r="GV557">
        <v>2.21436</v>
      </c>
      <c r="GW557">
        <v>1.39648</v>
      </c>
      <c r="GX557">
        <v>2.34985</v>
      </c>
      <c r="GY557">
        <v>1.49536</v>
      </c>
      <c r="GZ557">
        <v>2.4707</v>
      </c>
      <c r="HA557">
        <v>35.5451</v>
      </c>
      <c r="HB557">
        <v>24.07</v>
      </c>
      <c r="HC557">
        <v>18</v>
      </c>
      <c r="HD557">
        <v>529.194</v>
      </c>
      <c r="HE557">
        <v>438.072</v>
      </c>
      <c r="HF557">
        <v>25.1421</v>
      </c>
      <c r="HG557">
        <v>26.4415</v>
      </c>
      <c r="HH557">
        <v>30.0001</v>
      </c>
      <c r="HI557">
        <v>26.417</v>
      </c>
      <c r="HJ557">
        <v>26.3618</v>
      </c>
      <c r="HK557">
        <v>42.6075</v>
      </c>
      <c r="HL557">
        <v>19.8685</v>
      </c>
      <c r="HM557">
        <v>100</v>
      </c>
      <c r="HN557">
        <v>25.1192</v>
      </c>
      <c r="HO557">
        <v>1021.87</v>
      </c>
      <c r="HP557">
        <v>23.8827</v>
      </c>
      <c r="HQ557">
        <v>101.047</v>
      </c>
      <c r="HR557">
        <v>100.975</v>
      </c>
    </row>
    <row r="558" spans="1:226">
      <c r="A558">
        <v>542</v>
      </c>
      <c r="B558">
        <v>1679435703.1</v>
      </c>
      <c r="C558">
        <v>13790</v>
      </c>
      <c r="D558" t="s">
        <v>1445</v>
      </c>
      <c r="E558" t="s">
        <v>1446</v>
      </c>
      <c r="F558">
        <v>5</v>
      </c>
      <c r="G558" t="s">
        <v>1132</v>
      </c>
      <c r="H558" t="s">
        <v>354</v>
      </c>
      <c r="I558">
        <v>1679435695.6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1035.310303314649</v>
      </c>
      <c r="AK558">
        <v>1012.599315151514</v>
      </c>
      <c r="AL558">
        <v>3.452734091315404</v>
      </c>
      <c r="AM558">
        <v>64.8747271085409</v>
      </c>
      <c r="AN558">
        <f>(AP558 - AO558 + BO558*1E3/(8.314*(BQ558+273.15)) * AR558/BN558 * AQ558) * BN558/(100*BB558) * 1000/(1000 - AP558)</f>
        <v>0</v>
      </c>
      <c r="AO558">
        <v>23.87769097480812</v>
      </c>
      <c r="AP558">
        <v>24.2120208791209</v>
      </c>
      <c r="AQ558">
        <v>0.002687422528809753</v>
      </c>
      <c r="AR558">
        <v>95.18165394641026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2.18</v>
      </c>
      <c r="BC558">
        <v>0.5</v>
      </c>
      <c r="BD558" t="s">
        <v>355</v>
      </c>
      <c r="BE558">
        <v>2</v>
      </c>
      <c r="BF558" t="b">
        <v>1</v>
      </c>
      <c r="BG558">
        <v>1679435695.6</v>
      </c>
      <c r="BH558">
        <v>964.5842962962962</v>
      </c>
      <c r="BI558">
        <v>994.6023703703703</v>
      </c>
      <c r="BJ558">
        <v>24.18644814814816</v>
      </c>
      <c r="BK558">
        <v>23.85587037037037</v>
      </c>
      <c r="BL558">
        <v>969.1643703703704</v>
      </c>
      <c r="BM558">
        <v>24.28332962962963</v>
      </c>
      <c r="BN558">
        <v>500.0682592592593</v>
      </c>
      <c r="BO558">
        <v>89.7491</v>
      </c>
      <c r="BP558">
        <v>0.1000315296296296</v>
      </c>
      <c r="BQ558">
        <v>27.16759259259259</v>
      </c>
      <c r="BR558">
        <v>27.51984444444445</v>
      </c>
      <c r="BS558">
        <v>999.9000000000001</v>
      </c>
      <c r="BT558">
        <v>0</v>
      </c>
      <c r="BU558">
        <v>0</v>
      </c>
      <c r="BV558">
        <v>10003.50851851852</v>
      </c>
      <c r="BW558">
        <v>0</v>
      </c>
      <c r="BX558">
        <v>14.61018518518518</v>
      </c>
      <c r="BY558">
        <v>-30.01825925925926</v>
      </c>
      <c r="BZ558">
        <v>988.4926666666665</v>
      </c>
      <c r="CA558">
        <v>1018.909814814815</v>
      </c>
      <c r="CB558">
        <v>0.3305795925925927</v>
      </c>
      <c r="CC558">
        <v>994.6023703703703</v>
      </c>
      <c r="CD558">
        <v>23.85587037037037</v>
      </c>
      <c r="CE558">
        <v>2.170711481481482</v>
      </c>
      <c r="CF558">
        <v>2.141042222222222</v>
      </c>
      <c r="CG558">
        <v>18.74777407407407</v>
      </c>
      <c r="CH558">
        <v>18.52784814814815</v>
      </c>
      <c r="CI558">
        <v>2000.036666666667</v>
      </c>
      <c r="CJ558">
        <v>0.9800022222222222</v>
      </c>
      <c r="CK558">
        <v>0.01999757777777778</v>
      </c>
      <c r="CL558">
        <v>0</v>
      </c>
      <c r="CM558">
        <v>2.337940740740741</v>
      </c>
      <c r="CN558">
        <v>0</v>
      </c>
      <c r="CO558">
        <v>3694.741851851852</v>
      </c>
      <c r="CP558">
        <v>16749.78518518518</v>
      </c>
      <c r="CQ558">
        <v>37.24533333333333</v>
      </c>
      <c r="CR558">
        <v>38.09</v>
      </c>
      <c r="CS558">
        <v>37.375</v>
      </c>
      <c r="CT558">
        <v>37.17781481481482</v>
      </c>
      <c r="CU558">
        <v>36.56666666666667</v>
      </c>
      <c r="CV558">
        <v>1960.036666666667</v>
      </c>
      <c r="CW558">
        <v>39.99925925925926</v>
      </c>
      <c r="CX558">
        <v>0</v>
      </c>
      <c r="CY558">
        <v>1679435710.5</v>
      </c>
      <c r="CZ558">
        <v>0</v>
      </c>
      <c r="DA558">
        <v>0</v>
      </c>
      <c r="DB558" t="s">
        <v>356</v>
      </c>
      <c r="DC558">
        <v>1678823626.5</v>
      </c>
      <c r="DD558">
        <v>1678823640.5</v>
      </c>
      <c r="DE558">
        <v>0</v>
      </c>
      <c r="DF558">
        <v>1.239</v>
      </c>
      <c r="DG558">
        <v>0.006</v>
      </c>
      <c r="DH558">
        <v>-2.298</v>
      </c>
      <c r="DI558">
        <v>-0.146</v>
      </c>
      <c r="DJ558">
        <v>420</v>
      </c>
      <c r="DK558">
        <v>21</v>
      </c>
      <c r="DL558">
        <v>0.57</v>
      </c>
      <c r="DM558">
        <v>0.05</v>
      </c>
      <c r="DN558">
        <v>-29.99608780487804</v>
      </c>
      <c r="DO558">
        <v>-0.6794487804877848</v>
      </c>
      <c r="DP558">
        <v>0.1146509595869385</v>
      </c>
      <c r="DQ558">
        <v>0</v>
      </c>
      <c r="DR558">
        <v>0.3512346097560976</v>
      </c>
      <c r="DS558">
        <v>-0.3120400766550523</v>
      </c>
      <c r="DT558">
        <v>0.03678360099474211</v>
      </c>
      <c r="DU558">
        <v>0</v>
      </c>
      <c r="DV558">
        <v>0</v>
      </c>
      <c r="DW558">
        <v>2</v>
      </c>
      <c r="DX558" t="s">
        <v>381</v>
      </c>
      <c r="DY558">
        <v>2.98322</v>
      </c>
      <c r="DZ558">
        <v>2.71574</v>
      </c>
      <c r="EA558">
        <v>0.170827</v>
      </c>
      <c r="EB558">
        <v>0.172017</v>
      </c>
      <c r="EC558">
        <v>0.107434</v>
      </c>
      <c r="ED558">
        <v>0.104324</v>
      </c>
      <c r="EE558">
        <v>26362.2</v>
      </c>
      <c r="EF558">
        <v>26416.4</v>
      </c>
      <c r="EG558">
        <v>29547.5</v>
      </c>
      <c r="EH558">
        <v>29504.7</v>
      </c>
      <c r="EI558">
        <v>34935.2</v>
      </c>
      <c r="EJ558">
        <v>35120.9</v>
      </c>
      <c r="EK558">
        <v>41622.2</v>
      </c>
      <c r="EL558">
        <v>42043.1</v>
      </c>
      <c r="EM558">
        <v>1.97395</v>
      </c>
      <c r="EN558">
        <v>1.90033</v>
      </c>
      <c r="EO558">
        <v>0.0876188</v>
      </c>
      <c r="EP558">
        <v>0</v>
      </c>
      <c r="EQ558">
        <v>26.0745</v>
      </c>
      <c r="ER558">
        <v>999.9</v>
      </c>
      <c r="ES558">
        <v>56.2</v>
      </c>
      <c r="ET558">
        <v>30.4</v>
      </c>
      <c r="EU558">
        <v>27.2993</v>
      </c>
      <c r="EV558">
        <v>62.3724</v>
      </c>
      <c r="EW558">
        <v>32.2676</v>
      </c>
      <c r="EX558">
        <v>1</v>
      </c>
      <c r="EY558">
        <v>-0.0814583</v>
      </c>
      <c r="EZ558">
        <v>0.367037</v>
      </c>
      <c r="FA558">
        <v>20.341</v>
      </c>
      <c r="FB558">
        <v>5.21774</v>
      </c>
      <c r="FC558">
        <v>12.0099</v>
      </c>
      <c r="FD558">
        <v>4.9897</v>
      </c>
      <c r="FE558">
        <v>3.28865</v>
      </c>
      <c r="FF558">
        <v>9999</v>
      </c>
      <c r="FG558">
        <v>9999</v>
      </c>
      <c r="FH558">
        <v>9999</v>
      </c>
      <c r="FI558">
        <v>999.9</v>
      </c>
      <c r="FJ558">
        <v>1.86737</v>
      </c>
      <c r="FK558">
        <v>1.86646</v>
      </c>
      <c r="FL558">
        <v>1.86599</v>
      </c>
      <c r="FM558">
        <v>1.86584</v>
      </c>
      <c r="FN558">
        <v>1.86768</v>
      </c>
      <c r="FO558">
        <v>1.87015</v>
      </c>
      <c r="FP558">
        <v>1.86888</v>
      </c>
      <c r="FQ558">
        <v>1.87026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-4.644</v>
      </c>
      <c r="GF558">
        <v>-0.09660000000000001</v>
      </c>
      <c r="GG558">
        <v>-1.841240210434717</v>
      </c>
      <c r="GH558">
        <v>-0.003310856085068561</v>
      </c>
      <c r="GI558">
        <v>6.863268723063948E-07</v>
      </c>
      <c r="GJ558">
        <v>-1.919107141366201E-10</v>
      </c>
      <c r="GK558">
        <v>-0.1688837207721138</v>
      </c>
      <c r="GL558">
        <v>-0.01731051475613908</v>
      </c>
      <c r="GM558">
        <v>0.001423790055903263</v>
      </c>
      <c r="GN558">
        <v>-2.424810517790065E-05</v>
      </c>
      <c r="GO558">
        <v>3</v>
      </c>
      <c r="GP558">
        <v>2318</v>
      </c>
      <c r="GQ558">
        <v>1</v>
      </c>
      <c r="GR558">
        <v>25</v>
      </c>
      <c r="GS558">
        <v>10201.3</v>
      </c>
      <c r="GT558">
        <v>10201</v>
      </c>
      <c r="GU558">
        <v>2.1521</v>
      </c>
      <c r="GV558">
        <v>2.20459</v>
      </c>
      <c r="GW558">
        <v>1.39648</v>
      </c>
      <c r="GX558">
        <v>2.35107</v>
      </c>
      <c r="GY558">
        <v>1.49536</v>
      </c>
      <c r="GZ558">
        <v>2.48169</v>
      </c>
      <c r="HA558">
        <v>35.5451</v>
      </c>
      <c r="HB558">
        <v>24.0787</v>
      </c>
      <c r="HC558">
        <v>18</v>
      </c>
      <c r="HD558">
        <v>529.112</v>
      </c>
      <c r="HE558">
        <v>437.982</v>
      </c>
      <c r="HF558">
        <v>25.1182</v>
      </c>
      <c r="HG558">
        <v>26.4422</v>
      </c>
      <c r="HH558">
        <v>30.0002</v>
      </c>
      <c r="HI558">
        <v>26.417</v>
      </c>
      <c r="HJ558">
        <v>26.3618</v>
      </c>
      <c r="HK558">
        <v>43.196</v>
      </c>
      <c r="HL558">
        <v>19.8685</v>
      </c>
      <c r="HM558">
        <v>100</v>
      </c>
      <c r="HN558">
        <v>25.1064</v>
      </c>
      <c r="HO558">
        <v>1041.91</v>
      </c>
      <c r="HP558">
        <v>23.8824</v>
      </c>
      <c r="HQ558">
        <v>101.046</v>
      </c>
      <c r="HR558">
        <v>100.975</v>
      </c>
    </row>
    <row r="559" spans="1:226">
      <c r="A559">
        <v>543</v>
      </c>
      <c r="B559">
        <v>1679435708.1</v>
      </c>
      <c r="C559">
        <v>13795</v>
      </c>
      <c r="D559" t="s">
        <v>1447</v>
      </c>
      <c r="E559" t="s">
        <v>1448</v>
      </c>
      <c r="F559">
        <v>5</v>
      </c>
      <c r="G559" t="s">
        <v>1132</v>
      </c>
      <c r="H559" t="s">
        <v>354</v>
      </c>
      <c r="I559">
        <v>1679435700.314285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1052.526706104529</v>
      </c>
      <c r="AK559">
        <v>1029.873212121212</v>
      </c>
      <c r="AL559">
        <v>3.451446449435623</v>
      </c>
      <c r="AM559">
        <v>64.8747271085409</v>
      </c>
      <c r="AN559">
        <f>(AP559 - AO559 + BO559*1E3/(8.314*(BQ559+273.15)) * AR559/BN559 * AQ559) * BN559/(100*BB559) * 1000/(1000 - AP559)</f>
        <v>0</v>
      </c>
      <c r="AO559">
        <v>23.88245593540369</v>
      </c>
      <c r="AP559">
        <v>24.21465714285716</v>
      </c>
      <c r="AQ559">
        <v>0.0005155312629643797</v>
      </c>
      <c r="AR559">
        <v>95.18165394641026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2.18</v>
      </c>
      <c r="BC559">
        <v>0.5</v>
      </c>
      <c r="BD559" t="s">
        <v>355</v>
      </c>
      <c r="BE559">
        <v>2</v>
      </c>
      <c r="BF559" t="b">
        <v>1</v>
      </c>
      <c r="BG559">
        <v>1679435700.314285</v>
      </c>
      <c r="BH559">
        <v>980.4253928571427</v>
      </c>
      <c r="BI559">
        <v>1010.472642857143</v>
      </c>
      <c r="BJ559">
        <v>24.20298214285714</v>
      </c>
      <c r="BK559">
        <v>23.8769</v>
      </c>
      <c r="BL559">
        <v>985.045107142857</v>
      </c>
      <c r="BM559">
        <v>24.29971428571429</v>
      </c>
      <c r="BN559">
        <v>500.0607142857143</v>
      </c>
      <c r="BO559">
        <v>89.7473</v>
      </c>
      <c r="BP559">
        <v>0.1000092071428571</v>
      </c>
      <c r="BQ559">
        <v>27.16437857142857</v>
      </c>
      <c r="BR559">
        <v>27.51530714285714</v>
      </c>
      <c r="BS559">
        <v>999.9000000000002</v>
      </c>
      <c r="BT559">
        <v>0</v>
      </c>
      <c r="BU559">
        <v>0</v>
      </c>
      <c r="BV559">
        <v>9999.568571428574</v>
      </c>
      <c r="BW559">
        <v>0</v>
      </c>
      <c r="BX559">
        <v>14.61354642857142</v>
      </c>
      <c r="BY559">
        <v>-30.04723214285714</v>
      </c>
      <c r="BZ559">
        <v>1004.742642857143</v>
      </c>
      <c r="CA559">
        <v>1035.19</v>
      </c>
      <c r="CB559">
        <v>0.3260868928571429</v>
      </c>
      <c r="CC559">
        <v>1010.472642857143</v>
      </c>
      <c r="CD559">
        <v>23.8769</v>
      </c>
      <c r="CE559">
        <v>2.1721525</v>
      </c>
      <c r="CF559">
        <v>2.142886428571429</v>
      </c>
      <c r="CG559">
        <v>18.75838928571429</v>
      </c>
      <c r="CH559">
        <v>18.54161785714285</v>
      </c>
      <c r="CI559">
        <v>2000.006785714286</v>
      </c>
      <c r="CJ559">
        <v>0.9800016785714286</v>
      </c>
      <c r="CK559">
        <v>0.01999812142857143</v>
      </c>
      <c r="CL559">
        <v>0</v>
      </c>
      <c r="CM559">
        <v>2.341225</v>
      </c>
      <c r="CN559">
        <v>0</v>
      </c>
      <c r="CO559">
        <v>3695.455</v>
      </c>
      <c r="CP559">
        <v>16749.53214285714</v>
      </c>
      <c r="CQ559">
        <v>37.22525</v>
      </c>
      <c r="CR559">
        <v>38.07099999999999</v>
      </c>
      <c r="CS559">
        <v>37.375</v>
      </c>
      <c r="CT559">
        <v>37.16707142857143</v>
      </c>
      <c r="CU559">
        <v>36.562</v>
      </c>
      <c r="CV559">
        <v>1960.006785714286</v>
      </c>
      <c r="CW559">
        <v>40</v>
      </c>
      <c r="CX559">
        <v>0</v>
      </c>
      <c r="CY559">
        <v>1679435715.3</v>
      </c>
      <c r="CZ559">
        <v>0</v>
      </c>
      <c r="DA559">
        <v>0</v>
      </c>
      <c r="DB559" t="s">
        <v>356</v>
      </c>
      <c r="DC559">
        <v>1678823626.5</v>
      </c>
      <c r="DD559">
        <v>1678823640.5</v>
      </c>
      <c r="DE559">
        <v>0</v>
      </c>
      <c r="DF559">
        <v>1.239</v>
      </c>
      <c r="DG559">
        <v>0.006</v>
      </c>
      <c r="DH559">
        <v>-2.298</v>
      </c>
      <c r="DI559">
        <v>-0.146</v>
      </c>
      <c r="DJ559">
        <v>420</v>
      </c>
      <c r="DK559">
        <v>21</v>
      </c>
      <c r="DL559">
        <v>0.57</v>
      </c>
      <c r="DM559">
        <v>0.05</v>
      </c>
      <c r="DN559">
        <v>-30.02520487804878</v>
      </c>
      <c r="DO559">
        <v>-0.7187560975609809</v>
      </c>
      <c r="DP559">
        <v>0.1167250969966938</v>
      </c>
      <c r="DQ559">
        <v>0</v>
      </c>
      <c r="DR559">
        <v>0.3332169268292683</v>
      </c>
      <c r="DS559">
        <v>-0.07488215331010434</v>
      </c>
      <c r="DT559">
        <v>0.0186693641241346</v>
      </c>
      <c r="DU559">
        <v>1</v>
      </c>
      <c r="DV559">
        <v>1</v>
      </c>
      <c r="DW559">
        <v>2</v>
      </c>
      <c r="DX559" t="s">
        <v>357</v>
      </c>
      <c r="DY559">
        <v>2.98341</v>
      </c>
      <c r="DZ559">
        <v>2.71562</v>
      </c>
      <c r="EA559">
        <v>0.172682</v>
      </c>
      <c r="EB559">
        <v>0.173816</v>
      </c>
      <c r="EC559">
        <v>0.107436</v>
      </c>
      <c r="ED559">
        <v>0.104327</v>
      </c>
      <c r="EE559">
        <v>26302.9</v>
      </c>
      <c r="EF559">
        <v>26359.3</v>
      </c>
      <c r="EG559">
        <v>29547.1</v>
      </c>
      <c r="EH559">
        <v>29505</v>
      </c>
      <c r="EI559">
        <v>34934.6</v>
      </c>
      <c r="EJ559">
        <v>35120.9</v>
      </c>
      <c r="EK559">
        <v>41621.6</v>
      </c>
      <c r="EL559">
        <v>42043.1</v>
      </c>
      <c r="EM559">
        <v>1.974</v>
      </c>
      <c r="EN559">
        <v>1.90025</v>
      </c>
      <c r="EO559">
        <v>0.08787209999999999</v>
      </c>
      <c r="EP559">
        <v>0</v>
      </c>
      <c r="EQ559">
        <v>26.0725</v>
      </c>
      <c r="ER559">
        <v>999.9</v>
      </c>
      <c r="ES559">
        <v>56.2</v>
      </c>
      <c r="ET559">
        <v>30.4</v>
      </c>
      <c r="EU559">
        <v>27.2989</v>
      </c>
      <c r="EV559">
        <v>62.5624</v>
      </c>
      <c r="EW559">
        <v>32.2716</v>
      </c>
      <c r="EX559">
        <v>1</v>
      </c>
      <c r="EY559">
        <v>-0.0815447</v>
      </c>
      <c r="EZ559">
        <v>0.335664</v>
      </c>
      <c r="FA559">
        <v>20.3411</v>
      </c>
      <c r="FB559">
        <v>5.21699</v>
      </c>
      <c r="FC559">
        <v>12.0099</v>
      </c>
      <c r="FD559">
        <v>4.9896</v>
      </c>
      <c r="FE559">
        <v>3.2885</v>
      </c>
      <c r="FF559">
        <v>9999</v>
      </c>
      <c r="FG559">
        <v>9999</v>
      </c>
      <c r="FH559">
        <v>9999</v>
      </c>
      <c r="FI559">
        <v>999.9</v>
      </c>
      <c r="FJ559">
        <v>1.86737</v>
      </c>
      <c r="FK559">
        <v>1.86646</v>
      </c>
      <c r="FL559">
        <v>1.86599</v>
      </c>
      <c r="FM559">
        <v>1.86584</v>
      </c>
      <c r="FN559">
        <v>1.86768</v>
      </c>
      <c r="FO559">
        <v>1.87014</v>
      </c>
      <c r="FP559">
        <v>1.86888</v>
      </c>
      <c r="FQ559">
        <v>1.87025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-4.69</v>
      </c>
      <c r="GF559">
        <v>-0.09669999999999999</v>
      </c>
      <c r="GG559">
        <v>-1.841240210434717</v>
      </c>
      <c r="GH559">
        <v>-0.003310856085068561</v>
      </c>
      <c r="GI559">
        <v>6.863268723063948E-07</v>
      </c>
      <c r="GJ559">
        <v>-1.919107141366201E-10</v>
      </c>
      <c r="GK559">
        <v>-0.1688837207721138</v>
      </c>
      <c r="GL559">
        <v>-0.01731051475613908</v>
      </c>
      <c r="GM559">
        <v>0.001423790055903263</v>
      </c>
      <c r="GN559">
        <v>-2.424810517790065E-05</v>
      </c>
      <c r="GO559">
        <v>3</v>
      </c>
      <c r="GP559">
        <v>2318</v>
      </c>
      <c r="GQ559">
        <v>1</v>
      </c>
      <c r="GR559">
        <v>25</v>
      </c>
      <c r="GS559">
        <v>10201.4</v>
      </c>
      <c r="GT559">
        <v>10201.1</v>
      </c>
      <c r="GU559">
        <v>2.18262</v>
      </c>
      <c r="GV559">
        <v>2.20459</v>
      </c>
      <c r="GW559">
        <v>1.39648</v>
      </c>
      <c r="GX559">
        <v>2.34985</v>
      </c>
      <c r="GY559">
        <v>1.49536</v>
      </c>
      <c r="GZ559">
        <v>2.56104</v>
      </c>
      <c r="HA559">
        <v>35.5451</v>
      </c>
      <c r="HB559">
        <v>24.0875</v>
      </c>
      <c r="HC559">
        <v>18</v>
      </c>
      <c r="HD559">
        <v>529.145</v>
      </c>
      <c r="HE559">
        <v>437.937</v>
      </c>
      <c r="HF559">
        <v>25.1002</v>
      </c>
      <c r="HG559">
        <v>26.4422</v>
      </c>
      <c r="HH559">
        <v>30.0001</v>
      </c>
      <c r="HI559">
        <v>26.417</v>
      </c>
      <c r="HJ559">
        <v>26.3618</v>
      </c>
      <c r="HK559">
        <v>43.7244</v>
      </c>
      <c r="HL559">
        <v>19.8685</v>
      </c>
      <c r="HM559">
        <v>100</v>
      </c>
      <c r="HN559">
        <v>25.098</v>
      </c>
      <c r="HO559">
        <v>1055.29</v>
      </c>
      <c r="HP559">
        <v>23.8897</v>
      </c>
      <c r="HQ559">
        <v>101.044</v>
      </c>
      <c r="HR559">
        <v>100.975</v>
      </c>
    </row>
    <row r="560" spans="1:226">
      <c r="A560">
        <v>544</v>
      </c>
      <c r="B560">
        <v>1679435713.1</v>
      </c>
      <c r="C560">
        <v>13800</v>
      </c>
      <c r="D560" t="s">
        <v>1449</v>
      </c>
      <c r="E560" t="s">
        <v>1450</v>
      </c>
      <c r="F560">
        <v>5</v>
      </c>
      <c r="G560" t="s">
        <v>1132</v>
      </c>
      <c r="H560" t="s">
        <v>354</v>
      </c>
      <c r="I560">
        <v>1679435705.6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1069.671269203898</v>
      </c>
      <c r="AK560">
        <v>1047.023454545455</v>
      </c>
      <c r="AL560">
        <v>3.434651437722158</v>
      </c>
      <c r="AM560">
        <v>64.8747271085409</v>
      </c>
      <c r="AN560">
        <f>(AP560 - AO560 + BO560*1E3/(8.314*(BQ560+273.15)) * AR560/BN560 * AQ560) * BN560/(100*BB560) * 1000/(1000 - AP560)</f>
        <v>0</v>
      </c>
      <c r="AO560">
        <v>23.88331535653676</v>
      </c>
      <c r="AP560">
        <v>24.21693516483517</v>
      </c>
      <c r="AQ560">
        <v>-3.050752027379189E-05</v>
      </c>
      <c r="AR560">
        <v>95.18165394641026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2.18</v>
      </c>
      <c r="BC560">
        <v>0.5</v>
      </c>
      <c r="BD560" t="s">
        <v>355</v>
      </c>
      <c r="BE560">
        <v>2</v>
      </c>
      <c r="BF560" t="b">
        <v>1</v>
      </c>
      <c r="BG560">
        <v>1679435705.6</v>
      </c>
      <c r="BH560">
        <v>998.1738148148148</v>
      </c>
      <c r="BI560">
        <v>1028.263333333333</v>
      </c>
      <c r="BJ560">
        <v>24.21318518518518</v>
      </c>
      <c r="BK560">
        <v>23.88189259259259</v>
      </c>
      <c r="BL560">
        <v>1002.838074074074</v>
      </c>
      <c r="BM560">
        <v>24.30982962962964</v>
      </c>
      <c r="BN560">
        <v>500.0587037037037</v>
      </c>
      <c r="BO560">
        <v>89.74602222222224</v>
      </c>
      <c r="BP560">
        <v>0.09999322222222221</v>
      </c>
      <c r="BQ560">
        <v>27.16099999999999</v>
      </c>
      <c r="BR560">
        <v>27.50947037037036</v>
      </c>
      <c r="BS560">
        <v>999.9000000000001</v>
      </c>
      <c r="BT560">
        <v>0</v>
      </c>
      <c r="BU560">
        <v>0</v>
      </c>
      <c r="BV560">
        <v>10000.27148148148</v>
      </c>
      <c r="BW560">
        <v>0</v>
      </c>
      <c r="BX560">
        <v>14.614</v>
      </c>
      <c r="BY560">
        <v>-30.08965185185184</v>
      </c>
      <c r="BZ560">
        <v>1022.94137037037</v>
      </c>
      <c r="CA560">
        <v>1053.420740740741</v>
      </c>
      <c r="CB560">
        <v>0.3312997777777778</v>
      </c>
      <c r="CC560">
        <v>1028.263333333333</v>
      </c>
      <c r="CD560">
        <v>23.88189259259259</v>
      </c>
      <c r="CE560">
        <v>2.173037777777778</v>
      </c>
      <c r="CF560">
        <v>2.143304074074074</v>
      </c>
      <c r="CG560">
        <v>18.76491111111111</v>
      </c>
      <c r="CH560">
        <v>18.54472592592593</v>
      </c>
      <c r="CI560">
        <v>1999.99962962963</v>
      </c>
      <c r="CJ560">
        <v>0.9800014444444444</v>
      </c>
      <c r="CK560">
        <v>0.01999835555555556</v>
      </c>
      <c r="CL560">
        <v>0</v>
      </c>
      <c r="CM560">
        <v>2.264140740740741</v>
      </c>
      <c r="CN560">
        <v>0</v>
      </c>
      <c r="CO560">
        <v>3695.40962962963</v>
      </c>
      <c r="CP560">
        <v>16749.47407407407</v>
      </c>
      <c r="CQ560">
        <v>37.20566666666667</v>
      </c>
      <c r="CR560">
        <v>38.062</v>
      </c>
      <c r="CS560">
        <v>37.361</v>
      </c>
      <c r="CT560">
        <v>37.14796296296296</v>
      </c>
      <c r="CU560">
        <v>36.562</v>
      </c>
      <c r="CV560">
        <v>1959.99962962963</v>
      </c>
      <c r="CW560">
        <v>40</v>
      </c>
      <c r="CX560">
        <v>0</v>
      </c>
      <c r="CY560">
        <v>1679435720.7</v>
      </c>
      <c r="CZ560">
        <v>0</v>
      </c>
      <c r="DA560">
        <v>0</v>
      </c>
      <c r="DB560" t="s">
        <v>356</v>
      </c>
      <c r="DC560">
        <v>1678823626.5</v>
      </c>
      <c r="DD560">
        <v>1678823640.5</v>
      </c>
      <c r="DE560">
        <v>0</v>
      </c>
      <c r="DF560">
        <v>1.239</v>
      </c>
      <c r="DG560">
        <v>0.006</v>
      </c>
      <c r="DH560">
        <v>-2.298</v>
      </c>
      <c r="DI560">
        <v>-0.146</v>
      </c>
      <c r="DJ560">
        <v>420</v>
      </c>
      <c r="DK560">
        <v>21</v>
      </c>
      <c r="DL560">
        <v>0.57</v>
      </c>
      <c r="DM560">
        <v>0.05</v>
      </c>
      <c r="DN560">
        <v>-30.049505</v>
      </c>
      <c r="DO560">
        <v>-0.3786101313320996</v>
      </c>
      <c r="DP560">
        <v>0.1044903989608616</v>
      </c>
      <c r="DQ560">
        <v>0</v>
      </c>
      <c r="DR560">
        <v>0.32726805</v>
      </c>
      <c r="DS560">
        <v>0.0601021238273919</v>
      </c>
      <c r="DT560">
        <v>0.006684697061011817</v>
      </c>
      <c r="DU560">
        <v>1</v>
      </c>
      <c r="DV560">
        <v>1</v>
      </c>
      <c r="DW560">
        <v>2</v>
      </c>
      <c r="DX560" t="s">
        <v>357</v>
      </c>
      <c r="DY560">
        <v>2.98341</v>
      </c>
      <c r="DZ560">
        <v>2.7157</v>
      </c>
      <c r="EA560">
        <v>0.174519</v>
      </c>
      <c r="EB560">
        <v>0.175607</v>
      </c>
      <c r="EC560">
        <v>0.107441</v>
      </c>
      <c r="ED560">
        <v>0.104328</v>
      </c>
      <c r="EE560">
        <v>26245.2</v>
      </c>
      <c r="EF560">
        <v>26302.3</v>
      </c>
      <c r="EG560">
        <v>29547.8</v>
      </c>
      <c r="EH560">
        <v>29505.2</v>
      </c>
      <c r="EI560">
        <v>34935.5</v>
      </c>
      <c r="EJ560">
        <v>35121.1</v>
      </c>
      <c r="EK560">
        <v>41622.8</v>
      </c>
      <c r="EL560">
        <v>42043.4</v>
      </c>
      <c r="EM560">
        <v>1.97397</v>
      </c>
      <c r="EN560">
        <v>1.9003</v>
      </c>
      <c r="EO560">
        <v>0.0879392</v>
      </c>
      <c r="EP560">
        <v>0</v>
      </c>
      <c r="EQ560">
        <v>26.0706</v>
      </c>
      <c r="ER560">
        <v>999.9</v>
      </c>
      <c r="ES560">
        <v>56.2</v>
      </c>
      <c r="ET560">
        <v>30.4</v>
      </c>
      <c r="EU560">
        <v>27.2984</v>
      </c>
      <c r="EV560">
        <v>62.5124</v>
      </c>
      <c r="EW560">
        <v>32.3998</v>
      </c>
      <c r="EX560">
        <v>1</v>
      </c>
      <c r="EY560">
        <v>-0.0815295</v>
      </c>
      <c r="EZ560">
        <v>0.316748</v>
      </c>
      <c r="FA560">
        <v>20.3411</v>
      </c>
      <c r="FB560">
        <v>5.21654</v>
      </c>
      <c r="FC560">
        <v>12.0099</v>
      </c>
      <c r="FD560">
        <v>4.9893</v>
      </c>
      <c r="FE560">
        <v>3.2885</v>
      </c>
      <c r="FF560">
        <v>9999</v>
      </c>
      <c r="FG560">
        <v>9999</v>
      </c>
      <c r="FH560">
        <v>9999</v>
      </c>
      <c r="FI560">
        <v>999.9</v>
      </c>
      <c r="FJ560">
        <v>1.86737</v>
      </c>
      <c r="FK560">
        <v>1.86646</v>
      </c>
      <c r="FL560">
        <v>1.86597</v>
      </c>
      <c r="FM560">
        <v>1.86584</v>
      </c>
      <c r="FN560">
        <v>1.86768</v>
      </c>
      <c r="FO560">
        <v>1.87012</v>
      </c>
      <c r="FP560">
        <v>1.86888</v>
      </c>
      <c r="FQ560">
        <v>1.87024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-4.73</v>
      </c>
      <c r="GF560">
        <v>-0.09660000000000001</v>
      </c>
      <c r="GG560">
        <v>-1.841240210434717</v>
      </c>
      <c r="GH560">
        <v>-0.003310856085068561</v>
      </c>
      <c r="GI560">
        <v>6.863268723063948E-07</v>
      </c>
      <c r="GJ560">
        <v>-1.919107141366201E-10</v>
      </c>
      <c r="GK560">
        <v>-0.1688837207721138</v>
      </c>
      <c r="GL560">
        <v>-0.01731051475613908</v>
      </c>
      <c r="GM560">
        <v>0.001423790055903263</v>
      </c>
      <c r="GN560">
        <v>-2.424810517790065E-05</v>
      </c>
      <c r="GO560">
        <v>3</v>
      </c>
      <c r="GP560">
        <v>2318</v>
      </c>
      <c r="GQ560">
        <v>1</v>
      </c>
      <c r="GR560">
        <v>25</v>
      </c>
      <c r="GS560">
        <v>10201.4</v>
      </c>
      <c r="GT560">
        <v>10201.2</v>
      </c>
      <c r="GU560">
        <v>2.20825</v>
      </c>
      <c r="GV560">
        <v>2.20825</v>
      </c>
      <c r="GW560">
        <v>1.39771</v>
      </c>
      <c r="GX560">
        <v>2.34985</v>
      </c>
      <c r="GY560">
        <v>1.49536</v>
      </c>
      <c r="GZ560">
        <v>2.53052</v>
      </c>
      <c r="HA560">
        <v>35.5451</v>
      </c>
      <c r="HB560">
        <v>24.0787</v>
      </c>
      <c r="HC560">
        <v>18</v>
      </c>
      <c r="HD560">
        <v>529.128</v>
      </c>
      <c r="HE560">
        <v>437.967</v>
      </c>
      <c r="HF560">
        <v>25.0919</v>
      </c>
      <c r="HG560">
        <v>26.4422</v>
      </c>
      <c r="HH560">
        <v>30.0001</v>
      </c>
      <c r="HI560">
        <v>26.417</v>
      </c>
      <c r="HJ560">
        <v>26.3618</v>
      </c>
      <c r="HK560">
        <v>44.315</v>
      </c>
      <c r="HL560">
        <v>19.8685</v>
      </c>
      <c r="HM560">
        <v>100</v>
      </c>
      <c r="HN560">
        <v>25.0895</v>
      </c>
      <c r="HO560">
        <v>1075.32</v>
      </c>
      <c r="HP560">
        <v>23.8998</v>
      </c>
      <c r="HQ560">
        <v>101.047</v>
      </c>
      <c r="HR560">
        <v>100.976</v>
      </c>
    </row>
    <row r="561" spans="1:226">
      <c r="A561">
        <v>545</v>
      </c>
      <c r="B561">
        <v>1679435718.1</v>
      </c>
      <c r="C561">
        <v>13805</v>
      </c>
      <c r="D561" t="s">
        <v>1451</v>
      </c>
      <c r="E561" t="s">
        <v>1452</v>
      </c>
      <c r="F561">
        <v>5</v>
      </c>
      <c r="G561" t="s">
        <v>1132</v>
      </c>
      <c r="H561" t="s">
        <v>354</v>
      </c>
      <c r="I561">
        <v>1679435710.314285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1086.640134087997</v>
      </c>
      <c r="AK561">
        <v>1064.153818181818</v>
      </c>
      <c r="AL561">
        <v>3.416295817237461</v>
      </c>
      <c r="AM561">
        <v>64.8747271085409</v>
      </c>
      <c r="AN561">
        <f>(AP561 - AO561 + BO561*1E3/(8.314*(BQ561+273.15)) * AR561/BN561 * AQ561) * BN561/(100*BB561) * 1000/(1000 - AP561)</f>
        <v>0</v>
      </c>
      <c r="AO561">
        <v>23.88320534367332</v>
      </c>
      <c r="AP561">
        <v>24.20940769230771</v>
      </c>
      <c r="AQ561">
        <v>-5.421263706745864E-05</v>
      </c>
      <c r="AR561">
        <v>95.18165394641026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2.18</v>
      </c>
      <c r="BC561">
        <v>0.5</v>
      </c>
      <c r="BD561" t="s">
        <v>355</v>
      </c>
      <c r="BE561">
        <v>2</v>
      </c>
      <c r="BF561" t="b">
        <v>1</v>
      </c>
      <c r="BG561">
        <v>1679435710.314285</v>
      </c>
      <c r="BH561">
        <v>1014.008357142857</v>
      </c>
      <c r="BI561">
        <v>1044.013571428571</v>
      </c>
      <c r="BJ561">
        <v>24.21453928571429</v>
      </c>
      <c r="BK561">
        <v>23.883125</v>
      </c>
      <c r="BL561">
        <v>1018.71275</v>
      </c>
      <c r="BM561">
        <v>24.311175</v>
      </c>
      <c r="BN561">
        <v>500.0633214285714</v>
      </c>
      <c r="BO561">
        <v>89.74590714285715</v>
      </c>
      <c r="BP561">
        <v>0.09995222500000002</v>
      </c>
      <c r="BQ561">
        <v>27.15782857142858</v>
      </c>
      <c r="BR561">
        <v>27.50735</v>
      </c>
      <c r="BS561">
        <v>999.9000000000002</v>
      </c>
      <c r="BT561">
        <v>0</v>
      </c>
      <c r="BU561">
        <v>0</v>
      </c>
      <c r="BV561">
        <v>10007.76892857143</v>
      </c>
      <c r="BW561">
        <v>0</v>
      </c>
      <c r="BX561">
        <v>14.614</v>
      </c>
      <c r="BY561">
        <v>-30.00506785714286</v>
      </c>
      <c r="BZ561">
        <v>1039.170357142857</v>
      </c>
      <c r="CA561">
        <v>1069.5575</v>
      </c>
      <c r="CB561">
        <v>0.3314146071428573</v>
      </c>
      <c r="CC561">
        <v>1044.013571428571</v>
      </c>
      <c r="CD561">
        <v>23.883125</v>
      </c>
      <c r="CE561">
        <v>2.173156071428571</v>
      </c>
      <c r="CF561">
        <v>2.143412142857143</v>
      </c>
      <c r="CG561">
        <v>18.76578571428572</v>
      </c>
      <c r="CH561">
        <v>18.545525</v>
      </c>
      <c r="CI561">
        <v>1999.986428571428</v>
      </c>
      <c r="CJ561">
        <v>0.9800011428571427</v>
      </c>
      <c r="CK561">
        <v>0.01999865714285714</v>
      </c>
      <c r="CL561">
        <v>0</v>
      </c>
      <c r="CM561">
        <v>2.292067857142857</v>
      </c>
      <c r="CN561">
        <v>0</v>
      </c>
      <c r="CO561">
        <v>3695.2</v>
      </c>
      <c r="CP561">
        <v>16749.37142857143</v>
      </c>
      <c r="CQ561">
        <v>37.187</v>
      </c>
      <c r="CR561">
        <v>38.062</v>
      </c>
      <c r="CS561">
        <v>37.3435</v>
      </c>
      <c r="CT561">
        <v>37.13385714285715</v>
      </c>
      <c r="CU561">
        <v>36.562</v>
      </c>
      <c r="CV561">
        <v>1959.986428571428</v>
      </c>
      <c r="CW561">
        <v>40</v>
      </c>
      <c r="CX561">
        <v>0</v>
      </c>
      <c r="CY561">
        <v>1679435725.5</v>
      </c>
      <c r="CZ561">
        <v>0</v>
      </c>
      <c r="DA561">
        <v>0</v>
      </c>
      <c r="DB561" t="s">
        <v>356</v>
      </c>
      <c r="DC561">
        <v>1678823626.5</v>
      </c>
      <c r="DD561">
        <v>1678823640.5</v>
      </c>
      <c r="DE561">
        <v>0</v>
      </c>
      <c r="DF561">
        <v>1.239</v>
      </c>
      <c r="DG561">
        <v>0.006</v>
      </c>
      <c r="DH561">
        <v>-2.298</v>
      </c>
      <c r="DI561">
        <v>-0.146</v>
      </c>
      <c r="DJ561">
        <v>420</v>
      </c>
      <c r="DK561">
        <v>21</v>
      </c>
      <c r="DL561">
        <v>0.57</v>
      </c>
      <c r="DM561">
        <v>0.05</v>
      </c>
      <c r="DN561">
        <v>-30.04883</v>
      </c>
      <c r="DO561">
        <v>0.93671594746723</v>
      </c>
      <c r="DP561">
        <v>0.1032564700152003</v>
      </c>
      <c r="DQ561">
        <v>0</v>
      </c>
      <c r="DR561">
        <v>0.330854475</v>
      </c>
      <c r="DS561">
        <v>0.008186352720449458</v>
      </c>
      <c r="DT561">
        <v>0.002068883080160643</v>
      </c>
      <c r="DU561">
        <v>1</v>
      </c>
      <c r="DV561">
        <v>1</v>
      </c>
      <c r="DW561">
        <v>2</v>
      </c>
      <c r="DX561" t="s">
        <v>357</v>
      </c>
      <c r="DY561">
        <v>2.98312</v>
      </c>
      <c r="DZ561">
        <v>2.71591</v>
      </c>
      <c r="EA561">
        <v>0.17634</v>
      </c>
      <c r="EB561">
        <v>0.177386</v>
      </c>
      <c r="EC561">
        <v>0.107425</v>
      </c>
      <c r="ED561">
        <v>0.104332</v>
      </c>
      <c r="EE561">
        <v>26187.2</v>
      </c>
      <c r="EF561">
        <v>26245.7</v>
      </c>
      <c r="EG561">
        <v>29547.7</v>
      </c>
      <c r="EH561">
        <v>29505.3</v>
      </c>
      <c r="EI561">
        <v>34936</v>
      </c>
      <c r="EJ561">
        <v>35121.2</v>
      </c>
      <c r="EK561">
        <v>41622.7</v>
      </c>
      <c r="EL561">
        <v>42043.6</v>
      </c>
      <c r="EM561">
        <v>1.97368</v>
      </c>
      <c r="EN561">
        <v>1.90003</v>
      </c>
      <c r="EO561">
        <v>0.08723880000000001</v>
      </c>
      <c r="EP561">
        <v>0</v>
      </c>
      <c r="EQ561">
        <v>26.0689</v>
      </c>
      <c r="ER561">
        <v>999.9</v>
      </c>
      <c r="ES561">
        <v>56.2</v>
      </c>
      <c r="ET561">
        <v>30.4</v>
      </c>
      <c r="EU561">
        <v>27.296</v>
      </c>
      <c r="EV561">
        <v>62.6124</v>
      </c>
      <c r="EW561">
        <v>32.8005</v>
      </c>
      <c r="EX561">
        <v>1</v>
      </c>
      <c r="EY561">
        <v>-0.0816209</v>
      </c>
      <c r="EZ561">
        <v>0.310351</v>
      </c>
      <c r="FA561">
        <v>20.3412</v>
      </c>
      <c r="FB561">
        <v>5.21639</v>
      </c>
      <c r="FC561">
        <v>12.0099</v>
      </c>
      <c r="FD561">
        <v>4.9891</v>
      </c>
      <c r="FE561">
        <v>3.28845</v>
      </c>
      <c r="FF561">
        <v>9999</v>
      </c>
      <c r="FG561">
        <v>9999</v>
      </c>
      <c r="FH561">
        <v>9999</v>
      </c>
      <c r="FI561">
        <v>999.9</v>
      </c>
      <c r="FJ561">
        <v>1.86739</v>
      </c>
      <c r="FK561">
        <v>1.86646</v>
      </c>
      <c r="FL561">
        <v>1.86596</v>
      </c>
      <c r="FM561">
        <v>1.86584</v>
      </c>
      <c r="FN561">
        <v>1.86768</v>
      </c>
      <c r="FO561">
        <v>1.87013</v>
      </c>
      <c r="FP561">
        <v>1.86889</v>
      </c>
      <c r="FQ561">
        <v>1.87026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-4.77</v>
      </c>
      <c r="GF561">
        <v>-0.09660000000000001</v>
      </c>
      <c r="GG561">
        <v>-1.841240210434717</v>
      </c>
      <c r="GH561">
        <v>-0.003310856085068561</v>
      </c>
      <c r="GI561">
        <v>6.863268723063948E-07</v>
      </c>
      <c r="GJ561">
        <v>-1.919107141366201E-10</v>
      </c>
      <c r="GK561">
        <v>-0.1688837207721138</v>
      </c>
      <c r="GL561">
        <v>-0.01731051475613908</v>
      </c>
      <c r="GM561">
        <v>0.001423790055903263</v>
      </c>
      <c r="GN561">
        <v>-2.424810517790065E-05</v>
      </c>
      <c r="GO561">
        <v>3</v>
      </c>
      <c r="GP561">
        <v>2318</v>
      </c>
      <c r="GQ561">
        <v>1</v>
      </c>
      <c r="GR561">
        <v>25</v>
      </c>
      <c r="GS561">
        <v>10201.5</v>
      </c>
      <c r="GT561">
        <v>10201.3</v>
      </c>
      <c r="GU561">
        <v>2.23877</v>
      </c>
      <c r="GV561">
        <v>2.21191</v>
      </c>
      <c r="GW561">
        <v>1.39648</v>
      </c>
      <c r="GX561">
        <v>2.34985</v>
      </c>
      <c r="GY561">
        <v>1.49536</v>
      </c>
      <c r="GZ561">
        <v>2.43774</v>
      </c>
      <c r="HA561">
        <v>35.5451</v>
      </c>
      <c r="HB561">
        <v>24.0787</v>
      </c>
      <c r="HC561">
        <v>18</v>
      </c>
      <c r="HD561">
        <v>528.9400000000001</v>
      </c>
      <c r="HE561">
        <v>437.801</v>
      </c>
      <c r="HF561">
        <v>25.0851</v>
      </c>
      <c r="HG561">
        <v>26.4422</v>
      </c>
      <c r="HH561">
        <v>30</v>
      </c>
      <c r="HI561">
        <v>26.4182</v>
      </c>
      <c r="HJ561">
        <v>26.3618</v>
      </c>
      <c r="HK561">
        <v>44.8424</v>
      </c>
      <c r="HL561">
        <v>19.8685</v>
      </c>
      <c r="HM561">
        <v>100</v>
      </c>
      <c r="HN561">
        <v>25.083</v>
      </c>
      <c r="HO561">
        <v>1088.76</v>
      </c>
      <c r="HP561">
        <v>23.9096</v>
      </c>
      <c r="HQ561">
        <v>101.047</v>
      </c>
      <c r="HR561">
        <v>100.977</v>
      </c>
    </row>
    <row r="562" spans="1:226">
      <c r="A562">
        <v>546</v>
      </c>
      <c r="B562">
        <v>1679435723.1</v>
      </c>
      <c r="C562">
        <v>13810</v>
      </c>
      <c r="D562" t="s">
        <v>1453</v>
      </c>
      <c r="E562" t="s">
        <v>1454</v>
      </c>
      <c r="F562">
        <v>5</v>
      </c>
      <c r="G562" t="s">
        <v>1132</v>
      </c>
      <c r="H562" t="s">
        <v>354</v>
      </c>
      <c r="I562">
        <v>1679435715.6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1104.080817094533</v>
      </c>
      <c r="AK562">
        <v>1081.359878787878</v>
      </c>
      <c r="AL562">
        <v>3.453371394144671</v>
      </c>
      <c r="AM562">
        <v>64.8747271085409</v>
      </c>
      <c r="AN562">
        <f>(AP562 - AO562 + BO562*1E3/(8.314*(BQ562+273.15)) * AR562/BN562 * AQ562) * BN562/(100*BB562) * 1000/(1000 - AP562)</f>
        <v>0</v>
      </c>
      <c r="AO562">
        <v>23.88268618453413</v>
      </c>
      <c r="AP562">
        <v>24.20189340659343</v>
      </c>
      <c r="AQ562">
        <v>-0.0001209893602003607</v>
      </c>
      <c r="AR562">
        <v>95.18165394641026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2.18</v>
      </c>
      <c r="BC562">
        <v>0.5</v>
      </c>
      <c r="BD562" t="s">
        <v>355</v>
      </c>
      <c r="BE562">
        <v>2</v>
      </c>
      <c r="BF562" t="b">
        <v>1</v>
      </c>
      <c r="BG562">
        <v>1679435715.6</v>
      </c>
      <c r="BH562">
        <v>1031.71</v>
      </c>
      <c r="BI562">
        <v>1061.723703703704</v>
      </c>
      <c r="BJ562">
        <v>24.21125925925926</v>
      </c>
      <c r="BK562">
        <v>23.88285925925926</v>
      </c>
      <c r="BL562">
        <v>1036.46</v>
      </c>
      <c r="BM562">
        <v>24.30792592592593</v>
      </c>
      <c r="BN562">
        <v>500.0661481481481</v>
      </c>
      <c r="BO562">
        <v>89.74824074074074</v>
      </c>
      <c r="BP562">
        <v>0.1000052148148148</v>
      </c>
      <c r="BQ562">
        <v>27.15376296296297</v>
      </c>
      <c r="BR562">
        <v>27.50273333333334</v>
      </c>
      <c r="BS562">
        <v>999.9000000000001</v>
      </c>
      <c r="BT562">
        <v>0</v>
      </c>
      <c r="BU562">
        <v>0</v>
      </c>
      <c r="BV562">
        <v>10004.00518518519</v>
      </c>
      <c r="BW562">
        <v>0</v>
      </c>
      <c r="BX562">
        <v>14.614</v>
      </c>
      <c r="BY562">
        <v>-30.01319629629629</v>
      </c>
      <c r="BZ562">
        <v>1057.308518518518</v>
      </c>
      <c r="CA562">
        <v>1087.700740740741</v>
      </c>
      <c r="CB562">
        <v>0.3284023333333333</v>
      </c>
      <c r="CC562">
        <v>1061.723703703704</v>
      </c>
      <c r="CD562">
        <v>23.88285925925926</v>
      </c>
      <c r="CE562">
        <v>2.172918148148148</v>
      </c>
      <c r="CF562">
        <v>2.143443703703704</v>
      </c>
      <c r="CG562">
        <v>18.76404074074074</v>
      </c>
      <c r="CH562">
        <v>18.54575925925926</v>
      </c>
      <c r="CI562">
        <v>2000.001481481482</v>
      </c>
      <c r="CJ562">
        <v>0.9800013333333333</v>
      </c>
      <c r="CK562">
        <v>0.01999846666666667</v>
      </c>
      <c r="CL562">
        <v>0</v>
      </c>
      <c r="CM562">
        <v>2.320237037037037</v>
      </c>
      <c r="CN562">
        <v>0</v>
      </c>
      <c r="CO562">
        <v>3694.794814814815</v>
      </c>
      <c r="CP562">
        <v>16749.49259259259</v>
      </c>
      <c r="CQ562">
        <v>37.187</v>
      </c>
      <c r="CR562">
        <v>38.062</v>
      </c>
      <c r="CS562">
        <v>37.32133333333334</v>
      </c>
      <c r="CT562">
        <v>37.125</v>
      </c>
      <c r="CU562">
        <v>36.562</v>
      </c>
      <c r="CV562">
        <v>1960.001481481482</v>
      </c>
      <c r="CW562">
        <v>40</v>
      </c>
      <c r="CX562">
        <v>0</v>
      </c>
      <c r="CY562">
        <v>1679435730.3</v>
      </c>
      <c r="CZ562">
        <v>0</v>
      </c>
      <c r="DA562">
        <v>0</v>
      </c>
      <c r="DB562" t="s">
        <v>356</v>
      </c>
      <c r="DC562">
        <v>1678823626.5</v>
      </c>
      <c r="DD562">
        <v>1678823640.5</v>
      </c>
      <c r="DE562">
        <v>0</v>
      </c>
      <c r="DF562">
        <v>1.239</v>
      </c>
      <c r="DG562">
        <v>0.006</v>
      </c>
      <c r="DH562">
        <v>-2.298</v>
      </c>
      <c r="DI562">
        <v>-0.146</v>
      </c>
      <c r="DJ562">
        <v>420</v>
      </c>
      <c r="DK562">
        <v>21</v>
      </c>
      <c r="DL562">
        <v>0.57</v>
      </c>
      <c r="DM562">
        <v>0.05</v>
      </c>
      <c r="DN562">
        <v>-30.03193170731707</v>
      </c>
      <c r="DO562">
        <v>0.1964592334494555</v>
      </c>
      <c r="DP562">
        <v>0.0968973921444851</v>
      </c>
      <c r="DQ562">
        <v>0</v>
      </c>
      <c r="DR562">
        <v>0.3295353414634146</v>
      </c>
      <c r="DS562">
        <v>-0.03227778397212547</v>
      </c>
      <c r="DT562">
        <v>0.00384802833016393</v>
      </c>
      <c r="DU562">
        <v>1</v>
      </c>
      <c r="DV562">
        <v>1</v>
      </c>
      <c r="DW562">
        <v>2</v>
      </c>
      <c r="DX562" t="s">
        <v>357</v>
      </c>
      <c r="DY562">
        <v>2.98333</v>
      </c>
      <c r="DZ562">
        <v>2.71555</v>
      </c>
      <c r="EA562">
        <v>0.178158</v>
      </c>
      <c r="EB562">
        <v>0.179164</v>
      </c>
      <c r="EC562">
        <v>0.107404</v>
      </c>
      <c r="ED562">
        <v>0.10433</v>
      </c>
      <c r="EE562">
        <v>26129.9</v>
      </c>
      <c r="EF562">
        <v>26189</v>
      </c>
      <c r="EG562">
        <v>29548.3</v>
      </c>
      <c r="EH562">
        <v>29505.3</v>
      </c>
      <c r="EI562">
        <v>34937.5</v>
      </c>
      <c r="EJ562">
        <v>35121.2</v>
      </c>
      <c r="EK562">
        <v>41623.4</v>
      </c>
      <c r="EL562">
        <v>42043.5</v>
      </c>
      <c r="EM562">
        <v>1.97375</v>
      </c>
      <c r="EN562">
        <v>1.9002</v>
      </c>
      <c r="EO562">
        <v>0.0874624</v>
      </c>
      <c r="EP562">
        <v>0</v>
      </c>
      <c r="EQ562">
        <v>26.0679</v>
      </c>
      <c r="ER562">
        <v>999.9</v>
      </c>
      <c r="ES562">
        <v>56.2</v>
      </c>
      <c r="ET562">
        <v>30.4</v>
      </c>
      <c r="EU562">
        <v>27.295</v>
      </c>
      <c r="EV562">
        <v>62.7724</v>
      </c>
      <c r="EW562">
        <v>32.7003</v>
      </c>
      <c r="EX562">
        <v>1</v>
      </c>
      <c r="EY562">
        <v>-0.0816438</v>
      </c>
      <c r="EZ562">
        <v>0.180106</v>
      </c>
      <c r="FA562">
        <v>20.3411</v>
      </c>
      <c r="FB562">
        <v>5.21669</v>
      </c>
      <c r="FC562">
        <v>12.0099</v>
      </c>
      <c r="FD562">
        <v>4.98935</v>
      </c>
      <c r="FE562">
        <v>3.28858</v>
      </c>
      <c r="FF562">
        <v>9999</v>
      </c>
      <c r="FG562">
        <v>9999</v>
      </c>
      <c r="FH562">
        <v>9999</v>
      </c>
      <c r="FI562">
        <v>999.9</v>
      </c>
      <c r="FJ562">
        <v>1.86738</v>
      </c>
      <c r="FK562">
        <v>1.86646</v>
      </c>
      <c r="FL562">
        <v>1.86598</v>
      </c>
      <c r="FM562">
        <v>1.86584</v>
      </c>
      <c r="FN562">
        <v>1.86768</v>
      </c>
      <c r="FO562">
        <v>1.87014</v>
      </c>
      <c r="FP562">
        <v>1.86886</v>
      </c>
      <c r="FQ562">
        <v>1.87027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-4.81</v>
      </c>
      <c r="GF562">
        <v>-0.09669999999999999</v>
      </c>
      <c r="GG562">
        <v>-1.841240210434717</v>
      </c>
      <c r="GH562">
        <v>-0.003310856085068561</v>
      </c>
      <c r="GI562">
        <v>6.863268723063948E-07</v>
      </c>
      <c r="GJ562">
        <v>-1.919107141366201E-10</v>
      </c>
      <c r="GK562">
        <v>-0.1688837207721138</v>
      </c>
      <c r="GL562">
        <v>-0.01731051475613908</v>
      </c>
      <c r="GM562">
        <v>0.001423790055903263</v>
      </c>
      <c r="GN562">
        <v>-2.424810517790065E-05</v>
      </c>
      <c r="GO562">
        <v>3</v>
      </c>
      <c r="GP562">
        <v>2318</v>
      </c>
      <c r="GQ562">
        <v>1</v>
      </c>
      <c r="GR562">
        <v>25</v>
      </c>
      <c r="GS562">
        <v>10201.6</v>
      </c>
      <c r="GT562">
        <v>10201.4</v>
      </c>
      <c r="GU562">
        <v>2.2644</v>
      </c>
      <c r="GV562">
        <v>2.21313</v>
      </c>
      <c r="GW562">
        <v>1.39648</v>
      </c>
      <c r="GX562">
        <v>2.34863</v>
      </c>
      <c r="GY562">
        <v>1.49536</v>
      </c>
      <c r="GZ562">
        <v>2.46948</v>
      </c>
      <c r="HA562">
        <v>35.5451</v>
      </c>
      <c r="HB562">
        <v>24.0875</v>
      </c>
      <c r="HC562">
        <v>18</v>
      </c>
      <c r="HD562">
        <v>529</v>
      </c>
      <c r="HE562">
        <v>437.906</v>
      </c>
      <c r="HF562">
        <v>25.081</v>
      </c>
      <c r="HG562">
        <v>26.4422</v>
      </c>
      <c r="HH562">
        <v>30</v>
      </c>
      <c r="HI562">
        <v>26.4193</v>
      </c>
      <c r="HJ562">
        <v>26.3618</v>
      </c>
      <c r="HK562">
        <v>45.4314</v>
      </c>
      <c r="HL562">
        <v>19.8685</v>
      </c>
      <c r="HM562">
        <v>100</v>
      </c>
      <c r="HN562">
        <v>25.203</v>
      </c>
      <c r="HO562">
        <v>1108.8</v>
      </c>
      <c r="HP562">
        <v>23.9261</v>
      </c>
      <c r="HQ562">
        <v>101.049</v>
      </c>
      <c r="HR562">
        <v>100.976</v>
      </c>
    </row>
    <row r="563" spans="1:226">
      <c r="A563">
        <v>547</v>
      </c>
      <c r="B563">
        <v>1679435728.1</v>
      </c>
      <c r="C563">
        <v>13815</v>
      </c>
      <c r="D563" t="s">
        <v>1455</v>
      </c>
      <c r="E563" t="s">
        <v>1456</v>
      </c>
      <c r="F563">
        <v>5</v>
      </c>
      <c r="G563" t="s">
        <v>1132</v>
      </c>
      <c r="H563" t="s">
        <v>354</v>
      </c>
      <c r="I563">
        <v>1679435720.314285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1121.149059668954</v>
      </c>
      <c r="AK563">
        <v>1098.496606060606</v>
      </c>
      <c r="AL563">
        <v>3.429148453334524</v>
      </c>
      <c r="AM563">
        <v>64.8747271085409</v>
      </c>
      <c r="AN563">
        <f>(AP563 - AO563 + BO563*1E3/(8.314*(BQ563+273.15)) * AR563/BN563 * AQ563) * BN563/(100*BB563) * 1000/(1000 - AP563)</f>
        <v>0</v>
      </c>
      <c r="AO563">
        <v>23.88093069923119</v>
      </c>
      <c r="AP563">
        <v>24.19927252747254</v>
      </c>
      <c r="AQ563">
        <v>-6.769313782118562E-05</v>
      </c>
      <c r="AR563">
        <v>95.18165394641026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2.18</v>
      </c>
      <c r="BC563">
        <v>0.5</v>
      </c>
      <c r="BD563" t="s">
        <v>355</v>
      </c>
      <c r="BE563">
        <v>2</v>
      </c>
      <c r="BF563" t="b">
        <v>1</v>
      </c>
      <c r="BG563">
        <v>1679435720.314285</v>
      </c>
      <c r="BH563">
        <v>1047.507142857143</v>
      </c>
      <c r="BI563">
        <v>1077.519642857143</v>
      </c>
      <c r="BJ563">
        <v>24.20650714285714</v>
      </c>
      <c r="BK563">
        <v>23.88202857142857</v>
      </c>
      <c r="BL563">
        <v>1052.295714285714</v>
      </c>
      <c r="BM563">
        <v>24.30322142857143</v>
      </c>
      <c r="BN563">
        <v>500.0653928571428</v>
      </c>
      <c r="BO563">
        <v>89.74995357142858</v>
      </c>
      <c r="BP563">
        <v>0.1000299678571429</v>
      </c>
      <c r="BQ563">
        <v>27.15132857142857</v>
      </c>
      <c r="BR563">
        <v>27.49756428571428</v>
      </c>
      <c r="BS563">
        <v>999.9000000000002</v>
      </c>
      <c r="BT563">
        <v>0</v>
      </c>
      <c r="BU563">
        <v>0</v>
      </c>
      <c r="BV563">
        <v>10000.22607142857</v>
      </c>
      <c r="BW563">
        <v>0</v>
      </c>
      <c r="BX563">
        <v>14.614</v>
      </c>
      <c r="BY563">
        <v>-30.01337142857143</v>
      </c>
      <c r="BZ563">
        <v>1073.4925</v>
      </c>
      <c r="CA563">
        <v>1103.883214285714</v>
      </c>
      <c r="CB563">
        <v>0.3244867142857142</v>
      </c>
      <c r="CC563">
        <v>1077.519642857143</v>
      </c>
      <c r="CD563">
        <v>23.88202857142857</v>
      </c>
      <c r="CE563">
        <v>2.172533571428572</v>
      </c>
      <c r="CF563">
        <v>2.143410714285714</v>
      </c>
      <c r="CG563">
        <v>18.76120714285714</v>
      </c>
      <c r="CH563">
        <v>18.54550714285714</v>
      </c>
      <c r="CI563">
        <v>2000.01</v>
      </c>
      <c r="CJ563">
        <v>0.9800014642857142</v>
      </c>
      <c r="CK563">
        <v>0.01999833571428571</v>
      </c>
      <c r="CL563">
        <v>0</v>
      </c>
      <c r="CM563">
        <v>2.335607142857143</v>
      </c>
      <c r="CN563">
        <v>0</v>
      </c>
      <c r="CO563">
        <v>3694.368928571429</v>
      </c>
      <c r="CP563">
        <v>16749.56428571429</v>
      </c>
      <c r="CQ563">
        <v>37.187</v>
      </c>
      <c r="CR563">
        <v>38.05757142857142</v>
      </c>
      <c r="CS563">
        <v>37.3165</v>
      </c>
      <c r="CT563">
        <v>37.125</v>
      </c>
      <c r="CU563">
        <v>36.54428571428571</v>
      </c>
      <c r="CV563">
        <v>1960.01</v>
      </c>
      <c r="CW563">
        <v>40</v>
      </c>
      <c r="CX563">
        <v>0</v>
      </c>
      <c r="CY563">
        <v>1679435735.1</v>
      </c>
      <c r="CZ563">
        <v>0</v>
      </c>
      <c r="DA563">
        <v>0</v>
      </c>
      <c r="DB563" t="s">
        <v>356</v>
      </c>
      <c r="DC563">
        <v>1678823626.5</v>
      </c>
      <c r="DD563">
        <v>1678823640.5</v>
      </c>
      <c r="DE563">
        <v>0</v>
      </c>
      <c r="DF563">
        <v>1.239</v>
      </c>
      <c r="DG563">
        <v>0.006</v>
      </c>
      <c r="DH563">
        <v>-2.298</v>
      </c>
      <c r="DI563">
        <v>-0.146</v>
      </c>
      <c r="DJ563">
        <v>420</v>
      </c>
      <c r="DK563">
        <v>21</v>
      </c>
      <c r="DL563">
        <v>0.57</v>
      </c>
      <c r="DM563">
        <v>0.05</v>
      </c>
      <c r="DN563">
        <v>-30.01609512195122</v>
      </c>
      <c r="DO563">
        <v>-0.100064111498224</v>
      </c>
      <c r="DP563">
        <v>0.09098162224296033</v>
      </c>
      <c r="DQ563">
        <v>0</v>
      </c>
      <c r="DR563">
        <v>0.3271313170731707</v>
      </c>
      <c r="DS563">
        <v>-0.04865272473867599</v>
      </c>
      <c r="DT563">
        <v>0.005111998217675096</v>
      </c>
      <c r="DU563">
        <v>1</v>
      </c>
      <c r="DV563">
        <v>1</v>
      </c>
      <c r="DW563">
        <v>2</v>
      </c>
      <c r="DX563" t="s">
        <v>357</v>
      </c>
      <c r="DY563">
        <v>2.98327</v>
      </c>
      <c r="DZ563">
        <v>2.71557</v>
      </c>
      <c r="EA563">
        <v>0.17994</v>
      </c>
      <c r="EB563">
        <v>0.180916</v>
      </c>
      <c r="EC563">
        <v>0.10739</v>
      </c>
      <c r="ED563">
        <v>0.104324</v>
      </c>
      <c r="EE563">
        <v>26073.1</v>
      </c>
      <c r="EF563">
        <v>26133.5</v>
      </c>
      <c r="EG563">
        <v>29548</v>
      </c>
      <c r="EH563">
        <v>29505.8</v>
      </c>
      <c r="EI563">
        <v>34937.8</v>
      </c>
      <c r="EJ563">
        <v>35121.8</v>
      </c>
      <c r="EK563">
        <v>41623</v>
      </c>
      <c r="EL563">
        <v>42043.9</v>
      </c>
      <c r="EM563">
        <v>1.97395</v>
      </c>
      <c r="EN563">
        <v>1.90055</v>
      </c>
      <c r="EO563">
        <v>0.08723880000000001</v>
      </c>
      <c r="EP563">
        <v>0</v>
      </c>
      <c r="EQ563">
        <v>26.0659</v>
      </c>
      <c r="ER563">
        <v>999.9</v>
      </c>
      <c r="ES563">
        <v>56.2</v>
      </c>
      <c r="ET563">
        <v>30.4</v>
      </c>
      <c r="EU563">
        <v>27.2984</v>
      </c>
      <c r="EV563">
        <v>62.5424</v>
      </c>
      <c r="EW563">
        <v>32.3237</v>
      </c>
      <c r="EX563">
        <v>1</v>
      </c>
      <c r="EY563">
        <v>-0.082594</v>
      </c>
      <c r="EZ563">
        <v>-0.07465140000000001</v>
      </c>
      <c r="FA563">
        <v>20.3416</v>
      </c>
      <c r="FB563">
        <v>5.21699</v>
      </c>
      <c r="FC563">
        <v>12.0099</v>
      </c>
      <c r="FD563">
        <v>4.98975</v>
      </c>
      <c r="FE563">
        <v>3.28865</v>
      </c>
      <c r="FF563">
        <v>9999</v>
      </c>
      <c r="FG563">
        <v>9999</v>
      </c>
      <c r="FH563">
        <v>9999</v>
      </c>
      <c r="FI563">
        <v>999.9</v>
      </c>
      <c r="FJ563">
        <v>1.86737</v>
      </c>
      <c r="FK563">
        <v>1.86646</v>
      </c>
      <c r="FL563">
        <v>1.866</v>
      </c>
      <c r="FM563">
        <v>1.86584</v>
      </c>
      <c r="FN563">
        <v>1.86768</v>
      </c>
      <c r="FO563">
        <v>1.87012</v>
      </c>
      <c r="FP563">
        <v>1.86887</v>
      </c>
      <c r="FQ563">
        <v>1.87027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-4.85</v>
      </c>
      <c r="GF563">
        <v>-0.0968</v>
      </c>
      <c r="GG563">
        <v>-1.841240210434717</v>
      </c>
      <c r="GH563">
        <v>-0.003310856085068561</v>
      </c>
      <c r="GI563">
        <v>6.863268723063948E-07</v>
      </c>
      <c r="GJ563">
        <v>-1.919107141366201E-10</v>
      </c>
      <c r="GK563">
        <v>-0.1688837207721138</v>
      </c>
      <c r="GL563">
        <v>-0.01731051475613908</v>
      </c>
      <c r="GM563">
        <v>0.001423790055903263</v>
      </c>
      <c r="GN563">
        <v>-2.424810517790065E-05</v>
      </c>
      <c r="GO563">
        <v>3</v>
      </c>
      <c r="GP563">
        <v>2318</v>
      </c>
      <c r="GQ563">
        <v>1</v>
      </c>
      <c r="GR563">
        <v>25</v>
      </c>
      <c r="GS563">
        <v>10201.7</v>
      </c>
      <c r="GT563">
        <v>10201.5</v>
      </c>
      <c r="GU563">
        <v>2.2937</v>
      </c>
      <c r="GV563">
        <v>2.20337</v>
      </c>
      <c r="GW563">
        <v>1.39648</v>
      </c>
      <c r="GX563">
        <v>2.34985</v>
      </c>
      <c r="GY563">
        <v>1.49536</v>
      </c>
      <c r="GZ563">
        <v>2.56226</v>
      </c>
      <c r="HA563">
        <v>35.5451</v>
      </c>
      <c r="HB563">
        <v>24.0787</v>
      </c>
      <c r="HC563">
        <v>18</v>
      </c>
      <c r="HD563">
        <v>529.1319999999999</v>
      </c>
      <c r="HE563">
        <v>438.117</v>
      </c>
      <c r="HF563">
        <v>25.1786</v>
      </c>
      <c r="HG563">
        <v>26.4422</v>
      </c>
      <c r="HH563">
        <v>29.9996</v>
      </c>
      <c r="HI563">
        <v>26.4193</v>
      </c>
      <c r="HJ563">
        <v>26.3618</v>
      </c>
      <c r="HK563">
        <v>45.9523</v>
      </c>
      <c r="HL563">
        <v>19.8685</v>
      </c>
      <c r="HM563">
        <v>100</v>
      </c>
      <c r="HN563">
        <v>25.2081</v>
      </c>
      <c r="HO563">
        <v>1122.15</v>
      </c>
      <c r="HP563">
        <v>23.9416</v>
      </c>
      <c r="HQ563">
        <v>101.048</v>
      </c>
      <c r="HR563">
        <v>100.978</v>
      </c>
    </row>
    <row r="564" spans="1:226">
      <c r="A564">
        <v>548</v>
      </c>
      <c r="B564">
        <v>1679435733.1</v>
      </c>
      <c r="C564">
        <v>13820</v>
      </c>
      <c r="D564" t="s">
        <v>1457</v>
      </c>
      <c r="E564" t="s">
        <v>1458</v>
      </c>
      <c r="F564">
        <v>5</v>
      </c>
      <c r="G564" t="s">
        <v>1132</v>
      </c>
      <c r="H564" t="s">
        <v>354</v>
      </c>
      <c r="I564">
        <v>1679435725.6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1138.258660525462</v>
      </c>
      <c r="AK564">
        <v>1115.722666666666</v>
      </c>
      <c r="AL564">
        <v>3.452103311216788</v>
      </c>
      <c r="AM564">
        <v>64.8747271085409</v>
      </c>
      <c r="AN564">
        <f>(AP564 - AO564 + BO564*1E3/(8.314*(BQ564+273.15)) * AR564/BN564 * AQ564) * BN564/(100*BB564) * 1000/(1000 - AP564)</f>
        <v>0</v>
      </c>
      <c r="AO564">
        <v>23.88074526594872</v>
      </c>
      <c r="AP564">
        <v>24.19462307692308</v>
      </c>
      <c r="AQ564">
        <v>-4.202675184288561E-05</v>
      </c>
      <c r="AR564">
        <v>95.18165394641026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2.18</v>
      </c>
      <c r="BC564">
        <v>0.5</v>
      </c>
      <c r="BD564" t="s">
        <v>355</v>
      </c>
      <c r="BE564">
        <v>2</v>
      </c>
      <c r="BF564" t="b">
        <v>1</v>
      </c>
      <c r="BG564">
        <v>1679435725.6</v>
      </c>
      <c r="BH564">
        <v>1065.216296296296</v>
      </c>
      <c r="BI564">
        <v>1095.274444444444</v>
      </c>
      <c r="BJ564">
        <v>24.20067037037037</v>
      </c>
      <c r="BK564">
        <v>23.88125925925926</v>
      </c>
      <c r="BL564">
        <v>1070.048888888889</v>
      </c>
      <c r="BM564">
        <v>24.29742962962963</v>
      </c>
      <c r="BN564">
        <v>500.0723703703704</v>
      </c>
      <c r="BO564">
        <v>89.75073703703704</v>
      </c>
      <c r="BP564">
        <v>0.1000698629629629</v>
      </c>
      <c r="BQ564">
        <v>27.14988518518518</v>
      </c>
      <c r="BR564">
        <v>27.49642592592593</v>
      </c>
      <c r="BS564">
        <v>999.9000000000001</v>
      </c>
      <c r="BT564">
        <v>0</v>
      </c>
      <c r="BU564">
        <v>0</v>
      </c>
      <c r="BV564">
        <v>9991.986296296296</v>
      </c>
      <c r="BW564">
        <v>0</v>
      </c>
      <c r="BX564">
        <v>14.614</v>
      </c>
      <c r="BY564">
        <v>-30.05938148148148</v>
      </c>
      <c r="BZ564">
        <v>1091.634074074074</v>
      </c>
      <c r="CA564">
        <v>1122.071111111111</v>
      </c>
      <c r="CB564">
        <v>0.3194193333333333</v>
      </c>
      <c r="CC564">
        <v>1095.274444444444</v>
      </c>
      <c r="CD564">
        <v>23.88125925925926</v>
      </c>
      <c r="CE564">
        <v>2.172028518518519</v>
      </c>
      <c r="CF564">
        <v>2.143361481481481</v>
      </c>
      <c r="CG564">
        <v>18.75748888888889</v>
      </c>
      <c r="CH564">
        <v>18.54513333333333</v>
      </c>
      <c r="CI564">
        <v>2000.00074074074</v>
      </c>
      <c r="CJ564">
        <v>0.9800014444444444</v>
      </c>
      <c r="CK564">
        <v>0.01999835555555556</v>
      </c>
      <c r="CL564">
        <v>0</v>
      </c>
      <c r="CM564">
        <v>2.288162962962963</v>
      </c>
      <c r="CN564">
        <v>0</v>
      </c>
      <c r="CO564">
        <v>3693.677037037038</v>
      </c>
      <c r="CP564">
        <v>16749.47407407407</v>
      </c>
      <c r="CQ564">
        <v>37.187</v>
      </c>
      <c r="CR564">
        <v>38.04133333333333</v>
      </c>
      <c r="CS564">
        <v>37.312</v>
      </c>
      <c r="CT564">
        <v>37.125</v>
      </c>
      <c r="CU564">
        <v>36.52296296296296</v>
      </c>
      <c r="CV564">
        <v>1960.00074074074</v>
      </c>
      <c r="CW564">
        <v>40</v>
      </c>
      <c r="CX564">
        <v>0</v>
      </c>
      <c r="CY564">
        <v>1679435740.5</v>
      </c>
      <c r="CZ564">
        <v>0</v>
      </c>
      <c r="DA564">
        <v>0</v>
      </c>
      <c r="DB564" t="s">
        <v>356</v>
      </c>
      <c r="DC564">
        <v>1678823626.5</v>
      </c>
      <c r="DD564">
        <v>1678823640.5</v>
      </c>
      <c r="DE564">
        <v>0</v>
      </c>
      <c r="DF564">
        <v>1.239</v>
      </c>
      <c r="DG564">
        <v>0.006</v>
      </c>
      <c r="DH564">
        <v>-2.298</v>
      </c>
      <c r="DI564">
        <v>-0.146</v>
      </c>
      <c r="DJ564">
        <v>420</v>
      </c>
      <c r="DK564">
        <v>21</v>
      </c>
      <c r="DL564">
        <v>0.57</v>
      </c>
      <c r="DM564">
        <v>0.05</v>
      </c>
      <c r="DN564">
        <v>-30.0153475</v>
      </c>
      <c r="DO564">
        <v>-0.360633771106953</v>
      </c>
      <c r="DP564">
        <v>0.09470629331649504</v>
      </c>
      <c r="DQ564">
        <v>0</v>
      </c>
      <c r="DR564">
        <v>0.3227567750000001</v>
      </c>
      <c r="DS564">
        <v>-0.05748548217636025</v>
      </c>
      <c r="DT564">
        <v>0.005629348792211667</v>
      </c>
      <c r="DU564">
        <v>1</v>
      </c>
      <c r="DV564">
        <v>1</v>
      </c>
      <c r="DW564">
        <v>2</v>
      </c>
      <c r="DX564" t="s">
        <v>357</v>
      </c>
      <c r="DY564">
        <v>2.98352</v>
      </c>
      <c r="DZ564">
        <v>2.71562</v>
      </c>
      <c r="EA564">
        <v>0.18172</v>
      </c>
      <c r="EB564">
        <v>0.18266</v>
      </c>
      <c r="EC564">
        <v>0.107373</v>
      </c>
      <c r="ED564">
        <v>0.104321</v>
      </c>
      <c r="EE564">
        <v>26016.5</v>
      </c>
      <c r="EF564">
        <v>26077.9</v>
      </c>
      <c r="EG564">
        <v>29548</v>
      </c>
      <c r="EH564">
        <v>29505.7</v>
      </c>
      <c r="EI564">
        <v>34938</v>
      </c>
      <c r="EJ564">
        <v>35122.1</v>
      </c>
      <c r="EK564">
        <v>41622.4</v>
      </c>
      <c r="EL564">
        <v>42044.2</v>
      </c>
      <c r="EM564">
        <v>1.97407</v>
      </c>
      <c r="EN564">
        <v>1.90045</v>
      </c>
      <c r="EO564">
        <v>0.08803610000000001</v>
      </c>
      <c r="EP564">
        <v>0</v>
      </c>
      <c r="EQ564">
        <v>26.0645</v>
      </c>
      <c r="ER564">
        <v>999.9</v>
      </c>
      <c r="ES564">
        <v>56.2</v>
      </c>
      <c r="ET564">
        <v>30.4</v>
      </c>
      <c r="EU564">
        <v>27.2968</v>
      </c>
      <c r="EV564">
        <v>62.4624</v>
      </c>
      <c r="EW564">
        <v>32.0513</v>
      </c>
      <c r="EX564">
        <v>1</v>
      </c>
      <c r="EY564">
        <v>-0.083092</v>
      </c>
      <c r="EZ564">
        <v>0.0678105</v>
      </c>
      <c r="FA564">
        <v>20.3418</v>
      </c>
      <c r="FB564">
        <v>5.21669</v>
      </c>
      <c r="FC564">
        <v>12.0099</v>
      </c>
      <c r="FD564">
        <v>4.9895</v>
      </c>
      <c r="FE564">
        <v>3.28865</v>
      </c>
      <c r="FF564">
        <v>9999</v>
      </c>
      <c r="FG564">
        <v>9999</v>
      </c>
      <c r="FH564">
        <v>9999</v>
      </c>
      <c r="FI564">
        <v>999.9</v>
      </c>
      <c r="FJ564">
        <v>1.86737</v>
      </c>
      <c r="FK564">
        <v>1.86646</v>
      </c>
      <c r="FL564">
        <v>1.86599</v>
      </c>
      <c r="FM564">
        <v>1.86584</v>
      </c>
      <c r="FN564">
        <v>1.86768</v>
      </c>
      <c r="FO564">
        <v>1.87012</v>
      </c>
      <c r="FP564">
        <v>1.86886</v>
      </c>
      <c r="FQ564">
        <v>1.87027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-4.9</v>
      </c>
      <c r="GF564">
        <v>-0.0968</v>
      </c>
      <c r="GG564">
        <v>-1.841240210434717</v>
      </c>
      <c r="GH564">
        <v>-0.003310856085068561</v>
      </c>
      <c r="GI564">
        <v>6.863268723063948E-07</v>
      </c>
      <c r="GJ564">
        <v>-1.919107141366201E-10</v>
      </c>
      <c r="GK564">
        <v>-0.1688837207721138</v>
      </c>
      <c r="GL564">
        <v>-0.01731051475613908</v>
      </c>
      <c r="GM564">
        <v>0.001423790055903263</v>
      </c>
      <c r="GN564">
        <v>-2.424810517790065E-05</v>
      </c>
      <c r="GO564">
        <v>3</v>
      </c>
      <c r="GP564">
        <v>2318</v>
      </c>
      <c r="GQ564">
        <v>1</v>
      </c>
      <c r="GR564">
        <v>25</v>
      </c>
      <c r="GS564">
        <v>10201.8</v>
      </c>
      <c r="GT564">
        <v>10201.5</v>
      </c>
      <c r="GU564">
        <v>2.31934</v>
      </c>
      <c r="GV564">
        <v>2.21069</v>
      </c>
      <c r="GW564">
        <v>1.39648</v>
      </c>
      <c r="GX564">
        <v>2.35107</v>
      </c>
      <c r="GY564">
        <v>1.49536</v>
      </c>
      <c r="GZ564">
        <v>2.49634</v>
      </c>
      <c r="HA564">
        <v>35.5451</v>
      </c>
      <c r="HB564">
        <v>24.0787</v>
      </c>
      <c r="HC564">
        <v>18</v>
      </c>
      <c r="HD564">
        <v>529.215</v>
      </c>
      <c r="HE564">
        <v>438.057</v>
      </c>
      <c r="HF564">
        <v>25.2165</v>
      </c>
      <c r="HG564">
        <v>26.4422</v>
      </c>
      <c r="HH564">
        <v>29.9996</v>
      </c>
      <c r="HI564">
        <v>26.4193</v>
      </c>
      <c r="HJ564">
        <v>26.3618</v>
      </c>
      <c r="HK564">
        <v>46.4508</v>
      </c>
      <c r="HL564">
        <v>19.8685</v>
      </c>
      <c r="HM564">
        <v>100</v>
      </c>
      <c r="HN564">
        <v>25.2081</v>
      </c>
      <c r="HO564">
        <v>1142.19</v>
      </c>
      <c r="HP564">
        <v>23.9625</v>
      </c>
      <c r="HQ564">
        <v>101.047</v>
      </c>
      <c r="HR564">
        <v>100.978</v>
      </c>
    </row>
    <row r="565" spans="1:226">
      <c r="A565">
        <v>549</v>
      </c>
      <c r="B565">
        <v>1679435738.1</v>
      </c>
      <c r="C565">
        <v>13825</v>
      </c>
      <c r="D565" t="s">
        <v>1459</v>
      </c>
      <c r="E565" t="s">
        <v>1460</v>
      </c>
      <c r="F565">
        <v>5</v>
      </c>
      <c r="G565" t="s">
        <v>1132</v>
      </c>
      <c r="H565" t="s">
        <v>354</v>
      </c>
      <c r="I565">
        <v>1679435730.314285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1155.50356774035</v>
      </c>
      <c r="AK565">
        <v>1132.822424242423</v>
      </c>
      <c r="AL565">
        <v>3.426719956422583</v>
      </c>
      <c r="AM565">
        <v>64.8747271085409</v>
      </c>
      <c r="AN565">
        <f>(AP565 - AO565 + BO565*1E3/(8.314*(BQ565+273.15)) * AR565/BN565 * AQ565) * BN565/(100*BB565) * 1000/(1000 - AP565)</f>
        <v>0</v>
      </c>
      <c r="AO565">
        <v>23.87833573842951</v>
      </c>
      <c r="AP565">
        <v>24.18397362637365</v>
      </c>
      <c r="AQ565">
        <v>-0.0001139169084582341</v>
      </c>
      <c r="AR565">
        <v>95.18165394641026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2.18</v>
      </c>
      <c r="BC565">
        <v>0.5</v>
      </c>
      <c r="BD565" t="s">
        <v>355</v>
      </c>
      <c r="BE565">
        <v>2</v>
      </c>
      <c r="BF565" t="b">
        <v>1</v>
      </c>
      <c r="BG565">
        <v>1679435730.314285</v>
      </c>
      <c r="BH565">
        <v>1081.024285714286</v>
      </c>
      <c r="BI565">
        <v>1111.030714285714</v>
      </c>
      <c r="BJ565">
        <v>24.19506428571429</v>
      </c>
      <c r="BK565">
        <v>23.88016071428572</v>
      </c>
      <c r="BL565">
        <v>1085.895714285714</v>
      </c>
      <c r="BM565">
        <v>24.29186785714285</v>
      </c>
      <c r="BN565">
        <v>500.0608928571428</v>
      </c>
      <c r="BO565">
        <v>89.75032499999999</v>
      </c>
      <c r="BP565">
        <v>0.09996187142857141</v>
      </c>
      <c r="BQ565">
        <v>27.15015357142857</v>
      </c>
      <c r="BR565">
        <v>27.50368214285714</v>
      </c>
      <c r="BS565">
        <v>999.9000000000002</v>
      </c>
      <c r="BT565">
        <v>0</v>
      </c>
      <c r="BU565">
        <v>0</v>
      </c>
      <c r="BV565">
        <v>9998.929642857143</v>
      </c>
      <c r="BW565">
        <v>0</v>
      </c>
      <c r="BX565">
        <v>14.60747142857143</v>
      </c>
      <c r="BY565">
        <v>-30.00828571428572</v>
      </c>
      <c r="BZ565">
        <v>1107.8275</v>
      </c>
      <c r="CA565">
        <v>1138.211785714286</v>
      </c>
      <c r="CB565">
        <v>0.3149101071428572</v>
      </c>
      <c r="CC565">
        <v>1111.030714285714</v>
      </c>
      <c r="CD565">
        <v>23.88016071428572</v>
      </c>
      <c r="CE565">
        <v>2.171515357142856</v>
      </c>
      <c r="CF565">
        <v>2.143253214285715</v>
      </c>
      <c r="CG565">
        <v>18.75370357142857</v>
      </c>
      <c r="CH565">
        <v>18.54432142857143</v>
      </c>
      <c r="CI565">
        <v>1999.9975</v>
      </c>
      <c r="CJ565">
        <v>0.980001357142857</v>
      </c>
      <c r="CK565">
        <v>0.01999844285714285</v>
      </c>
      <c r="CL565">
        <v>0</v>
      </c>
      <c r="CM565">
        <v>2.255064285714286</v>
      </c>
      <c r="CN565">
        <v>0</v>
      </c>
      <c r="CO565">
        <v>3692.264642857143</v>
      </c>
      <c r="CP565">
        <v>16749.44285714286</v>
      </c>
      <c r="CQ565">
        <v>37.18035714285714</v>
      </c>
      <c r="CR565">
        <v>38.02657142857142</v>
      </c>
      <c r="CS565">
        <v>37.312</v>
      </c>
      <c r="CT565">
        <v>37.125</v>
      </c>
      <c r="CU565">
        <v>36.50442857142857</v>
      </c>
      <c r="CV565">
        <v>1959.9975</v>
      </c>
      <c r="CW565">
        <v>40</v>
      </c>
      <c r="CX565">
        <v>0</v>
      </c>
      <c r="CY565">
        <v>1679435745.3</v>
      </c>
      <c r="CZ565">
        <v>0</v>
      </c>
      <c r="DA565">
        <v>0</v>
      </c>
      <c r="DB565" t="s">
        <v>356</v>
      </c>
      <c r="DC565">
        <v>1678823626.5</v>
      </c>
      <c r="DD565">
        <v>1678823640.5</v>
      </c>
      <c r="DE565">
        <v>0</v>
      </c>
      <c r="DF565">
        <v>1.239</v>
      </c>
      <c r="DG565">
        <v>0.006</v>
      </c>
      <c r="DH565">
        <v>-2.298</v>
      </c>
      <c r="DI565">
        <v>-0.146</v>
      </c>
      <c r="DJ565">
        <v>420</v>
      </c>
      <c r="DK565">
        <v>21</v>
      </c>
      <c r="DL565">
        <v>0.57</v>
      </c>
      <c r="DM565">
        <v>0.05</v>
      </c>
      <c r="DN565">
        <v>-30.043805</v>
      </c>
      <c r="DO565">
        <v>0.2512525328331062</v>
      </c>
      <c r="DP565">
        <v>0.1045842864631202</v>
      </c>
      <c r="DQ565">
        <v>0</v>
      </c>
      <c r="DR565">
        <v>0.317641025</v>
      </c>
      <c r="DS565">
        <v>-0.05442246529080766</v>
      </c>
      <c r="DT565">
        <v>0.005342364731499996</v>
      </c>
      <c r="DU565">
        <v>1</v>
      </c>
      <c r="DV565">
        <v>1</v>
      </c>
      <c r="DW565">
        <v>2</v>
      </c>
      <c r="DX565" t="s">
        <v>357</v>
      </c>
      <c r="DY565">
        <v>2.98339</v>
      </c>
      <c r="DZ565">
        <v>2.71562</v>
      </c>
      <c r="EA565">
        <v>0.183473</v>
      </c>
      <c r="EB565">
        <v>0.184311</v>
      </c>
      <c r="EC565">
        <v>0.107343</v>
      </c>
      <c r="ED565">
        <v>0.104328</v>
      </c>
      <c r="EE565">
        <v>25960.6</v>
      </c>
      <c r="EF565">
        <v>26025.5</v>
      </c>
      <c r="EG565">
        <v>29547.8</v>
      </c>
      <c r="EH565">
        <v>29506</v>
      </c>
      <c r="EI565">
        <v>34939.3</v>
      </c>
      <c r="EJ565">
        <v>35122.3</v>
      </c>
      <c r="EK565">
        <v>41622.6</v>
      </c>
      <c r="EL565">
        <v>42044.6</v>
      </c>
      <c r="EM565">
        <v>1.97412</v>
      </c>
      <c r="EN565">
        <v>1.90075</v>
      </c>
      <c r="EO565">
        <v>0.089474</v>
      </c>
      <c r="EP565">
        <v>0</v>
      </c>
      <c r="EQ565">
        <v>26.0637</v>
      </c>
      <c r="ER565">
        <v>999.9</v>
      </c>
      <c r="ES565">
        <v>56.2</v>
      </c>
      <c r="ET565">
        <v>30.4</v>
      </c>
      <c r="EU565">
        <v>27.3</v>
      </c>
      <c r="EV565">
        <v>62.6524</v>
      </c>
      <c r="EW565">
        <v>32.2075</v>
      </c>
      <c r="EX565">
        <v>1</v>
      </c>
      <c r="EY565">
        <v>-0.0829167</v>
      </c>
      <c r="EZ565">
        <v>0.170569</v>
      </c>
      <c r="FA565">
        <v>20.3416</v>
      </c>
      <c r="FB565">
        <v>5.21684</v>
      </c>
      <c r="FC565">
        <v>12.0099</v>
      </c>
      <c r="FD565">
        <v>4.98945</v>
      </c>
      <c r="FE565">
        <v>3.28865</v>
      </c>
      <c r="FF565">
        <v>9999</v>
      </c>
      <c r="FG565">
        <v>9999</v>
      </c>
      <c r="FH565">
        <v>9999</v>
      </c>
      <c r="FI565">
        <v>999.9</v>
      </c>
      <c r="FJ565">
        <v>1.86738</v>
      </c>
      <c r="FK565">
        <v>1.86646</v>
      </c>
      <c r="FL565">
        <v>1.86599</v>
      </c>
      <c r="FM565">
        <v>1.86584</v>
      </c>
      <c r="FN565">
        <v>1.86768</v>
      </c>
      <c r="FO565">
        <v>1.87014</v>
      </c>
      <c r="FP565">
        <v>1.86887</v>
      </c>
      <c r="FQ565">
        <v>1.87027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-4.94</v>
      </c>
      <c r="GF565">
        <v>-0.0969</v>
      </c>
      <c r="GG565">
        <v>-1.841240210434717</v>
      </c>
      <c r="GH565">
        <v>-0.003310856085068561</v>
      </c>
      <c r="GI565">
        <v>6.863268723063948E-07</v>
      </c>
      <c r="GJ565">
        <v>-1.919107141366201E-10</v>
      </c>
      <c r="GK565">
        <v>-0.1688837207721138</v>
      </c>
      <c r="GL565">
        <v>-0.01731051475613908</v>
      </c>
      <c r="GM565">
        <v>0.001423790055903263</v>
      </c>
      <c r="GN565">
        <v>-2.424810517790065E-05</v>
      </c>
      <c r="GO565">
        <v>3</v>
      </c>
      <c r="GP565">
        <v>2318</v>
      </c>
      <c r="GQ565">
        <v>1</v>
      </c>
      <c r="GR565">
        <v>25</v>
      </c>
      <c r="GS565">
        <v>10201.9</v>
      </c>
      <c r="GT565">
        <v>10201.6</v>
      </c>
      <c r="GU565">
        <v>2.34863</v>
      </c>
      <c r="GV565">
        <v>2.20825</v>
      </c>
      <c r="GW565">
        <v>1.39648</v>
      </c>
      <c r="GX565">
        <v>2.34985</v>
      </c>
      <c r="GY565">
        <v>1.49536</v>
      </c>
      <c r="GZ565">
        <v>2.53906</v>
      </c>
      <c r="HA565">
        <v>35.5451</v>
      </c>
      <c r="HB565">
        <v>24.0787</v>
      </c>
      <c r="HC565">
        <v>18</v>
      </c>
      <c r="HD565">
        <v>529.248</v>
      </c>
      <c r="HE565">
        <v>438.237</v>
      </c>
      <c r="HF565">
        <v>25.2221</v>
      </c>
      <c r="HG565">
        <v>26.4422</v>
      </c>
      <c r="HH565">
        <v>29.9999</v>
      </c>
      <c r="HI565">
        <v>26.4193</v>
      </c>
      <c r="HJ565">
        <v>26.3618</v>
      </c>
      <c r="HK565">
        <v>47.0473</v>
      </c>
      <c r="HL565">
        <v>19.5909</v>
      </c>
      <c r="HM565">
        <v>100</v>
      </c>
      <c r="HN565">
        <v>25.194</v>
      </c>
      <c r="HO565">
        <v>1155.56</v>
      </c>
      <c r="HP565">
        <v>23.9866</v>
      </c>
      <c r="HQ565">
        <v>101.047</v>
      </c>
      <c r="HR565">
        <v>100.979</v>
      </c>
    </row>
    <row r="566" spans="1:226">
      <c r="A566">
        <v>550</v>
      </c>
      <c r="B566">
        <v>1679435743.1</v>
      </c>
      <c r="C566">
        <v>13830</v>
      </c>
      <c r="D566" t="s">
        <v>1461</v>
      </c>
      <c r="E566" t="s">
        <v>1462</v>
      </c>
      <c r="F566">
        <v>5</v>
      </c>
      <c r="G566" t="s">
        <v>1132</v>
      </c>
      <c r="H566" t="s">
        <v>354</v>
      </c>
      <c r="I566">
        <v>1679435735.6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1172.15556207377</v>
      </c>
      <c r="AK566">
        <v>1149.791151515151</v>
      </c>
      <c r="AL566">
        <v>3.423703070230986</v>
      </c>
      <c r="AM566">
        <v>64.8747271085409</v>
      </c>
      <c r="AN566">
        <f>(AP566 - AO566 + BO566*1E3/(8.314*(BQ566+273.15)) * AR566/BN566 * AQ566) * BN566/(100*BB566) * 1000/(1000 - AP566)</f>
        <v>0</v>
      </c>
      <c r="AO566">
        <v>23.88544672125912</v>
      </c>
      <c r="AP566">
        <v>24.17648791208793</v>
      </c>
      <c r="AQ566">
        <v>-0.0001398481833095036</v>
      </c>
      <c r="AR566">
        <v>95.18165394641026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2.18</v>
      </c>
      <c r="BC566">
        <v>0.5</v>
      </c>
      <c r="BD566" t="s">
        <v>355</v>
      </c>
      <c r="BE566">
        <v>2</v>
      </c>
      <c r="BF566" t="b">
        <v>1</v>
      </c>
      <c r="BG566">
        <v>1679435735.6</v>
      </c>
      <c r="BH566">
        <v>1098.662962962963</v>
      </c>
      <c r="BI566">
        <v>1128.599259259259</v>
      </c>
      <c r="BJ566">
        <v>24.18734444444444</v>
      </c>
      <c r="BK566">
        <v>23.88712962962963</v>
      </c>
      <c r="BL566">
        <v>1103.58</v>
      </c>
      <c r="BM566">
        <v>24.28421111111111</v>
      </c>
      <c r="BN566">
        <v>500.0601481481481</v>
      </c>
      <c r="BO566">
        <v>89.74961111111112</v>
      </c>
      <c r="BP566">
        <v>0.09993179259259259</v>
      </c>
      <c r="BQ566">
        <v>27.14958148148148</v>
      </c>
      <c r="BR566">
        <v>27.51236296296297</v>
      </c>
      <c r="BS566">
        <v>999.9000000000001</v>
      </c>
      <c r="BT566">
        <v>0</v>
      </c>
      <c r="BU566">
        <v>0</v>
      </c>
      <c r="BV566">
        <v>10007.31481481482</v>
      </c>
      <c r="BW566">
        <v>0</v>
      </c>
      <c r="BX566">
        <v>14.60639259259259</v>
      </c>
      <c r="BY566">
        <v>-29.93632962962963</v>
      </c>
      <c r="BZ566">
        <v>1125.895555555555</v>
      </c>
      <c r="CA566">
        <v>1156.218148148148</v>
      </c>
      <c r="CB566">
        <v>0.3002098888888889</v>
      </c>
      <c r="CC566">
        <v>1128.599259259259</v>
      </c>
      <c r="CD566">
        <v>23.88712962962963</v>
      </c>
      <c r="CE566">
        <v>2.170804814814815</v>
      </c>
      <c r="CF566">
        <v>2.143862222222222</v>
      </c>
      <c r="CG566">
        <v>18.74847037037037</v>
      </c>
      <c r="CH566">
        <v>18.54886296296296</v>
      </c>
      <c r="CI566">
        <v>1999.984444444444</v>
      </c>
      <c r="CJ566">
        <v>0.9800014444444444</v>
      </c>
      <c r="CK566">
        <v>0.01999835555555556</v>
      </c>
      <c r="CL566">
        <v>0</v>
      </c>
      <c r="CM566">
        <v>2.216877777777778</v>
      </c>
      <c r="CN566">
        <v>0</v>
      </c>
      <c r="CO566">
        <v>3689.771851851852</v>
      </c>
      <c r="CP566">
        <v>16749.33333333334</v>
      </c>
      <c r="CQ566">
        <v>37.15944444444444</v>
      </c>
      <c r="CR566">
        <v>38.00918518518519</v>
      </c>
      <c r="CS566">
        <v>37.312</v>
      </c>
      <c r="CT566">
        <v>37.125</v>
      </c>
      <c r="CU566">
        <v>36.5</v>
      </c>
      <c r="CV566">
        <v>1959.984444444444</v>
      </c>
      <c r="CW566">
        <v>40</v>
      </c>
      <c r="CX566">
        <v>0</v>
      </c>
      <c r="CY566">
        <v>1679435750.7</v>
      </c>
      <c r="CZ566">
        <v>0</v>
      </c>
      <c r="DA566">
        <v>0</v>
      </c>
      <c r="DB566" t="s">
        <v>356</v>
      </c>
      <c r="DC566">
        <v>1678823626.5</v>
      </c>
      <c r="DD566">
        <v>1678823640.5</v>
      </c>
      <c r="DE566">
        <v>0</v>
      </c>
      <c r="DF566">
        <v>1.239</v>
      </c>
      <c r="DG566">
        <v>0.006</v>
      </c>
      <c r="DH566">
        <v>-2.298</v>
      </c>
      <c r="DI566">
        <v>-0.146</v>
      </c>
      <c r="DJ566">
        <v>420</v>
      </c>
      <c r="DK566">
        <v>21</v>
      </c>
      <c r="DL566">
        <v>0.57</v>
      </c>
      <c r="DM566">
        <v>0.05</v>
      </c>
      <c r="DN566">
        <v>-29.96015365853659</v>
      </c>
      <c r="DO566">
        <v>0.7726620209058859</v>
      </c>
      <c r="DP566">
        <v>0.1990842254626883</v>
      </c>
      <c r="DQ566">
        <v>0</v>
      </c>
      <c r="DR566">
        <v>0.3062158536585366</v>
      </c>
      <c r="DS566">
        <v>-0.1539679233449475</v>
      </c>
      <c r="DT566">
        <v>0.01798030993867401</v>
      </c>
      <c r="DU566">
        <v>0</v>
      </c>
      <c r="DV566">
        <v>0</v>
      </c>
      <c r="DW566">
        <v>2</v>
      </c>
      <c r="DX566" t="s">
        <v>381</v>
      </c>
      <c r="DY566">
        <v>2.98332</v>
      </c>
      <c r="DZ566">
        <v>2.71552</v>
      </c>
      <c r="EA566">
        <v>0.185206</v>
      </c>
      <c r="EB566">
        <v>0.18607</v>
      </c>
      <c r="EC566">
        <v>0.107323</v>
      </c>
      <c r="ED566">
        <v>0.104458</v>
      </c>
      <c r="EE566">
        <v>25905.6</v>
      </c>
      <c r="EF566">
        <v>25969.6</v>
      </c>
      <c r="EG566">
        <v>29547.9</v>
      </c>
      <c r="EH566">
        <v>29506.2</v>
      </c>
      <c r="EI566">
        <v>34940.1</v>
      </c>
      <c r="EJ566">
        <v>35117.5</v>
      </c>
      <c r="EK566">
        <v>41622.5</v>
      </c>
      <c r="EL566">
        <v>42045.1</v>
      </c>
      <c r="EM566">
        <v>1.97397</v>
      </c>
      <c r="EN566">
        <v>1.90077</v>
      </c>
      <c r="EO566">
        <v>0.0883862</v>
      </c>
      <c r="EP566">
        <v>0</v>
      </c>
      <c r="EQ566">
        <v>26.0624</v>
      </c>
      <c r="ER566">
        <v>999.9</v>
      </c>
      <c r="ES566">
        <v>56.2</v>
      </c>
      <c r="ET566">
        <v>30.4</v>
      </c>
      <c r="EU566">
        <v>27.2985</v>
      </c>
      <c r="EV566">
        <v>62.3324</v>
      </c>
      <c r="EW566">
        <v>32.5481</v>
      </c>
      <c r="EX566">
        <v>1</v>
      </c>
      <c r="EY566">
        <v>-0.0826423</v>
      </c>
      <c r="EZ566">
        <v>0.261718</v>
      </c>
      <c r="FA566">
        <v>20.3416</v>
      </c>
      <c r="FB566">
        <v>5.21714</v>
      </c>
      <c r="FC566">
        <v>12.0099</v>
      </c>
      <c r="FD566">
        <v>4.98945</v>
      </c>
      <c r="FE566">
        <v>3.28863</v>
      </c>
      <c r="FF566">
        <v>9999</v>
      </c>
      <c r="FG566">
        <v>9999</v>
      </c>
      <c r="FH566">
        <v>9999</v>
      </c>
      <c r="FI566">
        <v>999.9</v>
      </c>
      <c r="FJ566">
        <v>1.86738</v>
      </c>
      <c r="FK566">
        <v>1.86646</v>
      </c>
      <c r="FL566">
        <v>1.86598</v>
      </c>
      <c r="FM566">
        <v>1.86584</v>
      </c>
      <c r="FN566">
        <v>1.86768</v>
      </c>
      <c r="FO566">
        <v>1.87012</v>
      </c>
      <c r="FP566">
        <v>1.86885</v>
      </c>
      <c r="FQ566">
        <v>1.87026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-4.98</v>
      </c>
      <c r="GF566">
        <v>-0.0969</v>
      </c>
      <c r="GG566">
        <v>-1.841240210434717</v>
      </c>
      <c r="GH566">
        <v>-0.003310856085068561</v>
      </c>
      <c r="GI566">
        <v>6.863268723063948E-07</v>
      </c>
      <c r="GJ566">
        <v>-1.919107141366201E-10</v>
      </c>
      <c r="GK566">
        <v>-0.1688837207721138</v>
      </c>
      <c r="GL566">
        <v>-0.01731051475613908</v>
      </c>
      <c r="GM566">
        <v>0.001423790055903263</v>
      </c>
      <c r="GN566">
        <v>-2.424810517790065E-05</v>
      </c>
      <c r="GO566">
        <v>3</v>
      </c>
      <c r="GP566">
        <v>2318</v>
      </c>
      <c r="GQ566">
        <v>1</v>
      </c>
      <c r="GR566">
        <v>25</v>
      </c>
      <c r="GS566">
        <v>10201.9</v>
      </c>
      <c r="GT566">
        <v>10201.7</v>
      </c>
      <c r="GU566">
        <v>2.37427</v>
      </c>
      <c r="GV566">
        <v>2.20703</v>
      </c>
      <c r="GW566">
        <v>1.39648</v>
      </c>
      <c r="GX566">
        <v>2.34985</v>
      </c>
      <c r="GY566">
        <v>1.49536</v>
      </c>
      <c r="GZ566">
        <v>2.51099</v>
      </c>
      <c r="HA566">
        <v>35.5451</v>
      </c>
      <c r="HB566">
        <v>24.07</v>
      </c>
      <c r="HC566">
        <v>18</v>
      </c>
      <c r="HD566">
        <v>529.149</v>
      </c>
      <c r="HE566">
        <v>438.267</v>
      </c>
      <c r="HF566">
        <v>25.2075</v>
      </c>
      <c r="HG566">
        <v>26.4422</v>
      </c>
      <c r="HH566">
        <v>30.0002</v>
      </c>
      <c r="HI566">
        <v>26.4193</v>
      </c>
      <c r="HJ566">
        <v>26.3637</v>
      </c>
      <c r="HK566">
        <v>47.6266</v>
      </c>
      <c r="HL566">
        <v>19.5909</v>
      </c>
      <c r="HM566">
        <v>100</v>
      </c>
      <c r="HN566">
        <v>25.1744</v>
      </c>
      <c r="HO566">
        <v>1175.6</v>
      </c>
      <c r="HP566">
        <v>24.0067</v>
      </c>
      <c r="HQ566">
        <v>101.047</v>
      </c>
      <c r="HR566">
        <v>100.98</v>
      </c>
    </row>
    <row r="567" spans="1:226">
      <c r="A567">
        <v>551</v>
      </c>
      <c r="B567">
        <v>1679435748.1</v>
      </c>
      <c r="C567">
        <v>13835</v>
      </c>
      <c r="D567" t="s">
        <v>1463</v>
      </c>
      <c r="E567" t="s">
        <v>1464</v>
      </c>
      <c r="F567">
        <v>5</v>
      </c>
      <c r="G567" t="s">
        <v>1132</v>
      </c>
      <c r="H567" t="s">
        <v>354</v>
      </c>
      <c r="I567">
        <v>1679435740.314285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1189.73849364564</v>
      </c>
      <c r="AK567">
        <v>1166.997090909091</v>
      </c>
      <c r="AL567">
        <v>3.421323551547157</v>
      </c>
      <c r="AM567">
        <v>64.8747271085409</v>
      </c>
      <c r="AN567">
        <f>(AP567 - AO567 + BO567*1E3/(8.314*(BQ567+273.15)) * AR567/BN567 * AQ567) * BN567/(100*BB567) * 1000/(1000 - AP567)</f>
        <v>0</v>
      </c>
      <c r="AO567">
        <v>23.92896819945966</v>
      </c>
      <c r="AP567">
        <v>24.18411868131869</v>
      </c>
      <c r="AQ567">
        <v>5.445782703381889E-05</v>
      </c>
      <c r="AR567">
        <v>95.18165394641026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2.18</v>
      </c>
      <c r="BC567">
        <v>0.5</v>
      </c>
      <c r="BD567" t="s">
        <v>355</v>
      </c>
      <c r="BE567">
        <v>2</v>
      </c>
      <c r="BF567" t="b">
        <v>1</v>
      </c>
      <c r="BG567">
        <v>1679435740.314285</v>
      </c>
      <c r="BH567">
        <v>1114.42</v>
      </c>
      <c r="BI567">
        <v>1144.3675</v>
      </c>
      <c r="BJ567">
        <v>24.18275714285714</v>
      </c>
      <c r="BK567">
        <v>23.90285357142857</v>
      </c>
      <c r="BL567">
        <v>1119.376428571429</v>
      </c>
      <c r="BM567">
        <v>24.27966785714286</v>
      </c>
      <c r="BN567">
        <v>500.0606071428573</v>
      </c>
      <c r="BO567">
        <v>89.74864999999998</v>
      </c>
      <c r="BP567">
        <v>0.09997263928571429</v>
      </c>
      <c r="BQ567">
        <v>27.1481</v>
      </c>
      <c r="BR567">
        <v>27.51482857142857</v>
      </c>
      <c r="BS567">
        <v>999.9000000000002</v>
      </c>
      <c r="BT567">
        <v>0</v>
      </c>
      <c r="BU567">
        <v>0</v>
      </c>
      <c r="BV567">
        <v>10002.05678571429</v>
      </c>
      <c r="BW567">
        <v>0</v>
      </c>
      <c r="BX567">
        <v>14.60293571428571</v>
      </c>
      <c r="BY567">
        <v>-29.94713571428571</v>
      </c>
      <c r="BZ567">
        <v>1142.037857142857</v>
      </c>
      <c r="CA567">
        <v>1172.391071428572</v>
      </c>
      <c r="CB567">
        <v>0.2799011428571428</v>
      </c>
      <c r="CC567">
        <v>1144.3675</v>
      </c>
      <c r="CD567">
        <v>23.90285357142857</v>
      </c>
      <c r="CE567">
        <v>2.170369642857143</v>
      </c>
      <c r="CF567">
        <v>2.145249285714285</v>
      </c>
      <c r="CG567">
        <v>18.74526428571428</v>
      </c>
      <c r="CH567">
        <v>18.55919285714285</v>
      </c>
      <c r="CI567">
        <v>1999.985</v>
      </c>
      <c r="CJ567">
        <v>0.9800016785714286</v>
      </c>
      <c r="CK567">
        <v>0.01999812142857143</v>
      </c>
      <c r="CL567">
        <v>0</v>
      </c>
      <c r="CM567">
        <v>2.261589285714286</v>
      </c>
      <c r="CN567">
        <v>0</v>
      </c>
      <c r="CO567">
        <v>3687.3175</v>
      </c>
      <c r="CP567">
        <v>16749.34642857143</v>
      </c>
      <c r="CQ567">
        <v>37.1405</v>
      </c>
      <c r="CR567">
        <v>38.00442857142857</v>
      </c>
      <c r="CS567">
        <v>37.30314285714285</v>
      </c>
      <c r="CT567">
        <v>37.125</v>
      </c>
      <c r="CU567">
        <v>36.5</v>
      </c>
      <c r="CV567">
        <v>1959.985</v>
      </c>
      <c r="CW567">
        <v>40</v>
      </c>
      <c r="CX567">
        <v>0</v>
      </c>
      <c r="CY567">
        <v>1679435755.5</v>
      </c>
      <c r="CZ567">
        <v>0</v>
      </c>
      <c r="DA567">
        <v>0</v>
      </c>
      <c r="DB567" t="s">
        <v>356</v>
      </c>
      <c r="DC567">
        <v>1678823626.5</v>
      </c>
      <c r="DD567">
        <v>1678823640.5</v>
      </c>
      <c r="DE567">
        <v>0</v>
      </c>
      <c r="DF567">
        <v>1.239</v>
      </c>
      <c r="DG567">
        <v>0.006</v>
      </c>
      <c r="DH567">
        <v>-2.298</v>
      </c>
      <c r="DI567">
        <v>-0.146</v>
      </c>
      <c r="DJ567">
        <v>420</v>
      </c>
      <c r="DK567">
        <v>21</v>
      </c>
      <c r="DL567">
        <v>0.57</v>
      </c>
      <c r="DM567">
        <v>0.05</v>
      </c>
      <c r="DN567">
        <v>-29.96581707317073</v>
      </c>
      <c r="DO567">
        <v>0.1732222996515688</v>
      </c>
      <c r="DP567">
        <v>0.1992919820232382</v>
      </c>
      <c r="DQ567">
        <v>0</v>
      </c>
      <c r="DR567">
        <v>0.2894220487804878</v>
      </c>
      <c r="DS567">
        <v>-0.2598965853658536</v>
      </c>
      <c r="DT567">
        <v>0.02721568175362678</v>
      </c>
      <c r="DU567">
        <v>0</v>
      </c>
      <c r="DV567">
        <v>0</v>
      </c>
      <c r="DW567">
        <v>2</v>
      </c>
      <c r="DX567" t="s">
        <v>381</v>
      </c>
      <c r="DY567">
        <v>2.98338</v>
      </c>
      <c r="DZ567">
        <v>2.71565</v>
      </c>
      <c r="EA567">
        <v>0.18694</v>
      </c>
      <c r="EB567">
        <v>0.187751</v>
      </c>
      <c r="EC567">
        <v>0.107341</v>
      </c>
      <c r="ED567">
        <v>0.104474</v>
      </c>
      <c r="EE567">
        <v>25850</v>
      </c>
      <c r="EF567">
        <v>25915.6</v>
      </c>
      <c r="EG567">
        <v>29547.3</v>
      </c>
      <c r="EH567">
        <v>29505.8</v>
      </c>
      <c r="EI567">
        <v>34938.9</v>
      </c>
      <c r="EJ567">
        <v>35116.2</v>
      </c>
      <c r="EK567">
        <v>41621.9</v>
      </c>
      <c r="EL567">
        <v>42044.3</v>
      </c>
      <c r="EM567">
        <v>1.97377</v>
      </c>
      <c r="EN567">
        <v>1.90115</v>
      </c>
      <c r="EO567">
        <v>0.0887141</v>
      </c>
      <c r="EP567">
        <v>0</v>
      </c>
      <c r="EQ567">
        <v>26.0615</v>
      </c>
      <c r="ER567">
        <v>999.9</v>
      </c>
      <c r="ES567">
        <v>56.2</v>
      </c>
      <c r="ET567">
        <v>30.4</v>
      </c>
      <c r="EU567">
        <v>27.2991</v>
      </c>
      <c r="EV567">
        <v>62.3424</v>
      </c>
      <c r="EW567">
        <v>32.6723</v>
      </c>
      <c r="EX567">
        <v>1</v>
      </c>
      <c r="EY567">
        <v>-0.08211640000000001</v>
      </c>
      <c r="EZ567">
        <v>0.290852</v>
      </c>
      <c r="FA567">
        <v>20.3412</v>
      </c>
      <c r="FB567">
        <v>5.21609</v>
      </c>
      <c r="FC567">
        <v>12.0099</v>
      </c>
      <c r="FD567">
        <v>4.98925</v>
      </c>
      <c r="FE567">
        <v>3.28845</v>
      </c>
      <c r="FF567">
        <v>9999</v>
      </c>
      <c r="FG567">
        <v>9999</v>
      </c>
      <c r="FH567">
        <v>9999</v>
      </c>
      <c r="FI567">
        <v>999.9</v>
      </c>
      <c r="FJ567">
        <v>1.86738</v>
      </c>
      <c r="FK567">
        <v>1.86646</v>
      </c>
      <c r="FL567">
        <v>1.86598</v>
      </c>
      <c r="FM567">
        <v>1.86584</v>
      </c>
      <c r="FN567">
        <v>1.86768</v>
      </c>
      <c r="FO567">
        <v>1.87013</v>
      </c>
      <c r="FP567">
        <v>1.86885</v>
      </c>
      <c r="FQ567">
        <v>1.87026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-5.02</v>
      </c>
      <c r="GF567">
        <v>-0.0969</v>
      </c>
      <c r="GG567">
        <v>-1.841240210434717</v>
      </c>
      <c r="GH567">
        <v>-0.003310856085068561</v>
      </c>
      <c r="GI567">
        <v>6.863268723063948E-07</v>
      </c>
      <c r="GJ567">
        <v>-1.919107141366201E-10</v>
      </c>
      <c r="GK567">
        <v>-0.1688837207721138</v>
      </c>
      <c r="GL567">
        <v>-0.01731051475613908</v>
      </c>
      <c r="GM567">
        <v>0.001423790055903263</v>
      </c>
      <c r="GN567">
        <v>-2.424810517790065E-05</v>
      </c>
      <c r="GO567">
        <v>3</v>
      </c>
      <c r="GP567">
        <v>2318</v>
      </c>
      <c r="GQ567">
        <v>1</v>
      </c>
      <c r="GR567">
        <v>25</v>
      </c>
      <c r="GS567">
        <v>10202</v>
      </c>
      <c r="GT567">
        <v>10201.8</v>
      </c>
      <c r="GU567">
        <v>2.40112</v>
      </c>
      <c r="GV567">
        <v>2.20337</v>
      </c>
      <c r="GW567">
        <v>1.39648</v>
      </c>
      <c r="GX567">
        <v>2.34863</v>
      </c>
      <c r="GY567">
        <v>1.49536</v>
      </c>
      <c r="GZ567">
        <v>2.4939</v>
      </c>
      <c r="HA567">
        <v>35.5451</v>
      </c>
      <c r="HB567">
        <v>24.07</v>
      </c>
      <c r="HC567">
        <v>18</v>
      </c>
      <c r="HD567">
        <v>529.016</v>
      </c>
      <c r="HE567">
        <v>438.496</v>
      </c>
      <c r="HF567">
        <v>25.1804</v>
      </c>
      <c r="HG567">
        <v>26.4422</v>
      </c>
      <c r="HH567">
        <v>30.0004</v>
      </c>
      <c r="HI567">
        <v>26.4193</v>
      </c>
      <c r="HJ567">
        <v>26.364</v>
      </c>
      <c r="HK567">
        <v>48.1034</v>
      </c>
      <c r="HL567">
        <v>19.3131</v>
      </c>
      <c r="HM567">
        <v>100</v>
      </c>
      <c r="HN567">
        <v>25.1639</v>
      </c>
      <c r="HO567">
        <v>1189.04</v>
      </c>
      <c r="HP567">
        <v>24.019</v>
      </c>
      <c r="HQ567">
        <v>101.045</v>
      </c>
      <c r="HR567">
        <v>100.978</v>
      </c>
    </row>
    <row r="568" spans="1:226">
      <c r="A568">
        <v>552</v>
      </c>
      <c r="B568">
        <v>1679435753.1</v>
      </c>
      <c r="C568">
        <v>13840</v>
      </c>
      <c r="D568" t="s">
        <v>1465</v>
      </c>
      <c r="E568" t="s">
        <v>1466</v>
      </c>
      <c r="F568">
        <v>5</v>
      </c>
      <c r="G568" t="s">
        <v>1132</v>
      </c>
      <c r="H568" t="s">
        <v>354</v>
      </c>
      <c r="I568">
        <v>1679435745.6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1206.150423876578</v>
      </c>
      <c r="AK568">
        <v>1184.075999999999</v>
      </c>
      <c r="AL568">
        <v>3.403695490408095</v>
      </c>
      <c r="AM568">
        <v>64.8747271085409</v>
      </c>
      <c r="AN568">
        <f>(AP568 - AO568 + BO568*1E3/(8.314*(BQ568+273.15)) * AR568/BN568 * AQ568) * BN568/(100*BB568) * 1000/(1000 - AP568)</f>
        <v>0</v>
      </c>
      <c r="AO568">
        <v>23.93150103048917</v>
      </c>
      <c r="AP568">
        <v>24.18399670329672</v>
      </c>
      <c r="AQ568">
        <v>7.211371340309896E-06</v>
      </c>
      <c r="AR568">
        <v>95.18165394641026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2.18</v>
      </c>
      <c r="BC568">
        <v>0.5</v>
      </c>
      <c r="BD568" t="s">
        <v>355</v>
      </c>
      <c r="BE568">
        <v>2</v>
      </c>
      <c r="BF568" t="b">
        <v>1</v>
      </c>
      <c r="BG568">
        <v>1679435745.6</v>
      </c>
      <c r="BH568">
        <v>1132.06037037037</v>
      </c>
      <c r="BI568">
        <v>1161.796666666667</v>
      </c>
      <c r="BJ568">
        <v>24.18112222222222</v>
      </c>
      <c r="BK568">
        <v>23.92561111111111</v>
      </c>
      <c r="BL568">
        <v>1137.061111111111</v>
      </c>
      <c r="BM568">
        <v>24.27805185185186</v>
      </c>
      <c r="BN568">
        <v>500.0605925925925</v>
      </c>
      <c r="BO568">
        <v>89.74786666666668</v>
      </c>
      <c r="BP568">
        <v>0.09999343333333333</v>
      </c>
      <c r="BQ568">
        <v>27.14512962962963</v>
      </c>
      <c r="BR568">
        <v>27.51235925925926</v>
      </c>
      <c r="BS568">
        <v>999.9000000000001</v>
      </c>
      <c r="BT568">
        <v>0</v>
      </c>
      <c r="BU568">
        <v>0</v>
      </c>
      <c r="BV568">
        <v>9999.490370370369</v>
      </c>
      <c r="BW568">
        <v>0</v>
      </c>
      <c r="BX568">
        <v>14.60929629629629</v>
      </c>
      <c r="BY568">
        <v>-29.73605925925926</v>
      </c>
      <c r="BZ568">
        <v>1160.114074074074</v>
      </c>
      <c r="CA568">
        <v>1190.275555555556</v>
      </c>
      <c r="CB568">
        <v>0.2555096296296296</v>
      </c>
      <c r="CC568">
        <v>1161.796666666667</v>
      </c>
      <c r="CD568">
        <v>23.92561111111111</v>
      </c>
      <c r="CE568">
        <v>2.170203703703704</v>
      </c>
      <c r="CF568">
        <v>2.147272222222222</v>
      </c>
      <c r="CG568">
        <v>18.74404444444444</v>
      </c>
      <c r="CH568">
        <v>18.57425555555556</v>
      </c>
      <c r="CI568">
        <v>1999.998888888889</v>
      </c>
      <c r="CJ568">
        <v>0.9800019999999999</v>
      </c>
      <c r="CK568">
        <v>0.0199978</v>
      </c>
      <c r="CL568">
        <v>0</v>
      </c>
      <c r="CM568">
        <v>2.269429629629629</v>
      </c>
      <c r="CN568">
        <v>0</v>
      </c>
      <c r="CO568">
        <v>3685.228518518519</v>
      </c>
      <c r="CP568">
        <v>16749.46666666667</v>
      </c>
      <c r="CQ568">
        <v>37.125</v>
      </c>
      <c r="CR568">
        <v>38</v>
      </c>
      <c r="CS568">
        <v>37.28674074074074</v>
      </c>
      <c r="CT568">
        <v>37.10400000000001</v>
      </c>
      <c r="CU568">
        <v>36.5</v>
      </c>
      <c r="CV568">
        <v>1959.998888888889</v>
      </c>
      <c r="CW568">
        <v>40</v>
      </c>
      <c r="CX568">
        <v>0</v>
      </c>
      <c r="CY568">
        <v>1679435760.3</v>
      </c>
      <c r="CZ568">
        <v>0</v>
      </c>
      <c r="DA568">
        <v>0</v>
      </c>
      <c r="DB568" t="s">
        <v>356</v>
      </c>
      <c r="DC568">
        <v>1678823626.5</v>
      </c>
      <c r="DD568">
        <v>1678823640.5</v>
      </c>
      <c r="DE568">
        <v>0</v>
      </c>
      <c r="DF568">
        <v>1.239</v>
      </c>
      <c r="DG568">
        <v>0.006</v>
      </c>
      <c r="DH568">
        <v>-2.298</v>
      </c>
      <c r="DI568">
        <v>-0.146</v>
      </c>
      <c r="DJ568">
        <v>420</v>
      </c>
      <c r="DK568">
        <v>21</v>
      </c>
      <c r="DL568">
        <v>0.57</v>
      </c>
      <c r="DM568">
        <v>0.05</v>
      </c>
      <c r="DN568">
        <v>-29.832455</v>
      </c>
      <c r="DO568">
        <v>1.574165853658576</v>
      </c>
      <c r="DP568">
        <v>0.3282218761371642</v>
      </c>
      <c r="DQ568">
        <v>0</v>
      </c>
      <c r="DR568">
        <v>0.2724186000000001</v>
      </c>
      <c r="DS568">
        <v>-0.275968390243903</v>
      </c>
      <c r="DT568">
        <v>0.02796685693977784</v>
      </c>
      <c r="DU568">
        <v>0</v>
      </c>
      <c r="DV568">
        <v>0</v>
      </c>
      <c r="DW568">
        <v>2</v>
      </c>
      <c r="DX568" t="s">
        <v>381</v>
      </c>
      <c r="DY568">
        <v>2.98365</v>
      </c>
      <c r="DZ568">
        <v>2.71566</v>
      </c>
      <c r="EA568">
        <v>0.188647</v>
      </c>
      <c r="EB568">
        <v>0.189327</v>
      </c>
      <c r="EC568">
        <v>0.10735</v>
      </c>
      <c r="ED568">
        <v>0.104622</v>
      </c>
      <c r="EE568">
        <v>25796.3</v>
      </c>
      <c r="EF568">
        <v>25865.4</v>
      </c>
      <c r="EG568">
        <v>29547.9</v>
      </c>
      <c r="EH568">
        <v>29505.9</v>
      </c>
      <c r="EI568">
        <v>34939.2</v>
      </c>
      <c r="EJ568">
        <v>35110.5</v>
      </c>
      <c r="EK568">
        <v>41622.7</v>
      </c>
      <c r="EL568">
        <v>42044.5</v>
      </c>
      <c r="EM568">
        <v>1.97383</v>
      </c>
      <c r="EN568">
        <v>1.90095</v>
      </c>
      <c r="EO568">
        <v>0.0882484</v>
      </c>
      <c r="EP568">
        <v>0</v>
      </c>
      <c r="EQ568">
        <v>26.0615</v>
      </c>
      <c r="ER568">
        <v>999.9</v>
      </c>
      <c r="ES568">
        <v>56.2</v>
      </c>
      <c r="ET568">
        <v>30.4</v>
      </c>
      <c r="EU568">
        <v>27.2965</v>
      </c>
      <c r="EV568">
        <v>62.5024</v>
      </c>
      <c r="EW568">
        <v>32.0833</v>
      </c>
      <c r="EX568">
        <v>1</v>
      </c>
      <c r="EY568">
        <v>-0.0821443</v>
      </c>
      <c r="EZ568">
        <v>0.290229</v>
      </c>
      <c r="FA568">
        <v>20.3413</v>
      </c>
      <c r="FB568">
        <v>5.21579</v>
      </c>
      <c r="FC568">
        <v>12.0099</v>
      </c>
      <c r="FD568">
        <v>4.9892</v>
      </c>
      <c r="FE568">
        <v>3.28845</v>
      </c>
      <c r="FF568">
        <v>9999</v>
      </c>
      <c r="FG568">
        <v>9999</v>
      </c>
      <c r="FH568">
        <v>9999</v>
      </c>
      <c r="FI568">
        <v>999.9</v>
      </c>
      <c r="FJ568">
        <v>1.86737</v>
      </c>
      <c r="FK568">
        <v>1.86646</v>
      </c>
      <c r="FL568">
        <v>1.86597</v>
      </c>
      <c r="FM568">
        <v>1.86584</v>
      </c>
      <c r="FN568">
        <v>1.86768</v>
      </c>
      <c r="FO568">
        <v>1.87013</v>
      </c>
      <c r="FP568">
        <v>1.86883</v>
      </c>
      <c r="FQ568">
        <v>1.87025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-5.06</v>
      </c>
      <c r="GF568">
        <v>-0.0969</v>
      </c>
      <c r="GG568">
        <v>-1.841240210434717</v>
      </c>
      <c r="GH568">
        <v>-0.003310856085068561</v>
      </c>
      <c r="GI568">
        <v>6.863268723063948E-07</v>
      </c>
      <c r="GJ568">
        <v>-1.919107141366201E-10</v>
      </c>
      <c r="GK568">
        <v>-0.1688837207721138</v>
      </c>
      <c r="GL568">
        <v>-0.01731051475613908</v>
      </c>
      <c r="GM568">
        <v>0.001423790055903263</v>
      </c>
      <c r="GN568">
        <v>-2.424810517790065E-05</v>
      </c>
      <c r="GO568">
        <v>3</v>
      </c>
      <c r="GP568">
        <v>2318</v>
      </c>
      <c r="GQ568">
        <v>1</v>
      </c>
      <c r="GR568">
        <v>25</v>
      </c>
      <c r="GS568">
        <v>10202.1</v>
      </c>
      <c r="GT568">
        <v>10201.9</v>
      </c>
      <c r="GU568">
        <v>2.42676</v>
      </c>
      <c r="GV568">
        <v>2.20337</v>
      </c>
      <c r="GW568">
        <v>1.39648</v>
      </c>
      <c r="GX568">
        <v>2.34985</v>
      </c>
      <c r="GY568">
        <v>1.49536</v>
      </c>
      <c r="GZ568">
        <v>2.55005</v>
      </c>
      <c r="HA568">
        <v>35.5451</v>
      </c>
      <c r="HB568">
        <v>24.07</v>
      </c>
      <c r="HC568">
        <v>18</v>
      </c>
      <c r="HD568">
        <v>529.049</v>
      </c>
      <c r="HE568">
        <v>438.375</v>
      </c>
      <c r="HF568">
        <v>25.164</v>
      </c>
      <c r="HG568">
        <v>26.4422</v>
      </c>
      <c r="HH568">
        <v>30.0001</v>
      </c>
      <c r="HI568">
        <v>26.4193</v>
      </c>
      <c r="HJ568">
        <v>26.364</v>
      </c>
      <c r="HK568">
        <v>48.5996</v>
      </c>
      <c r="HL568">
        <v>19.3131</v>
      </c>
      <c r="HM568">
        <v>100</v>
      </c>
      <c r="HN568">
        <v>25.1537</v>
      </c>
      <c r="HO568">
        <v>1209.07</v>
      </c>
      <c r="HP568">
        <v>24.0292</v>
      </c>
      <c r="HQ568">
        <v>101.047</v>
      </c>
      <c r="HR568">
        <v>100.979</v>
      </c>
    </row>
    <row r="569" spans="1:226">
      <c r="A569">
        <v>553</v>
      </c>
      <c r="B569">
        <v>1679435758.1</v>
      </c>
      <c r="C569">
        <v>13845</v>
      </c>
      <c r="D569" t="s">
        <v>1467</v>
      </c>
      <c r="E569" t="s">
        <v>1468</v>
      </c>
      <c r="F569">
        <v>5</v>
      </c>
      <c r="G569" t="s">
        <v>1132</v>
      </c>
      <c r="H569" t="s">
        <v>354</v>
      </c>
      <c r="I569">
        <v>1679435750.314285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1222.912051772674</v>
      </c>
      <c r="AK569">
        <v>1200.632606060606</v>
      </c>
      <c r="AL569">
        <v>3.312625337559797</v>
      </c>
      <c r="AM569">
        <v>64.8747271085409</v>
      </c>
      <c r="AN569">
        <f>(AP569 - AO569 + BO569*1E3/(8.314*(BQ569+273.15)) * AR569/BN569 * AQ569) * BN569/(100*BB569) * 1000/(1000 - AP569)</f>
        <v>0</v>
      </c>
      <c r="AO569">
        <v>23.99603769858084</v>
      </c>
      <c r="AP569">
        <v>24.21048571428573</v>
      </c>
      <c r="AQ569">
        <v>8.964001147391386E-05</v>
      </c>
      <c r="AR569">
        <v>95.18165394641026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2.18</v>
      </c>
      <c r="BC569">
        <v>0.5</v>
      </c>
      <c r="BD569" t="s">
        <v>355</v>
      </c>
      <c r="BE569">
        <v>2</v>
      </c>
      <c r="BF569" t="b">
        <v>1</v>
      </c>
      <c r="BG569">
        <v>1679435750.314285</v>
      </c>
      <c r="BH569">
        <v>1147.72</v>
      </c>
      <c r="BI569">
        <v>1177.2975</v>
      </c>
      <c r="BJ569">
        <v>24.18755357142857</v>
      </c>
      <c r="BK569">
        <v>23.96051785714286</v>
      </c>
      <c r="BL569">
        <v>1152.76</v>
      </c>
      <c r="BM569">
        <v>24.28442142857143</v>
      </c>
      <c r="BN569">
        <v>500.05875</v>
      </c>
      <c r="BO569">
        <v>89.74762857142858</v>
      </c>
      <c r="BP569">
        <v>0.1000204714285714</v>
      </c>
      <c r="BQ569">
        <v>27.142225</v>
      </c>
      <c r="BR569">
        <v>27.50835</v>
      </c>
      <c r="BS569">
        <v>999.9000000000002</v>
      </c>
      <c r="BT569">
        <v>0</v>
      </c>
      <c r="BU569">
        <v>0</v>
      </c>
      <c r="BV569">
        <v>9993.437857142857</v>
      </c>
      <c r="BW569">
        <v>0</v>
      </c>
      <c r="BX569">
        <v>14.61022142857142</v>
      </c>
      <c r="BY569">
        <v>-29.57745</v>
      </c>
      <c r="BZ569">
        <v>1176.17</v>
      </c>
      <c r="CA569">
        <v>1206.2</v>
      </c>
      <c r="CB569">
        <v>0.2270306428571429</v>
      </c>
      <c r="CC569">
        <v>1177.2975</v>
      </c>
      <c r="CD569">
        <v>23.96051785714286</v>
      </c>
      <c r="CE569">
        <v>2.170774642857143</v>
      </c>
      <c r="CF569">
        <v>2.150398571428572</v>
      </c>
      <c r="CG569">
        <v>18.74825</v>
      </c>
      <c r="CH569">
        <v>18.59748928571429</v>
      </c>
      <c r="CI569">
        <v>2000.005</v>
      </c>
      <c r="CJ569">
        <v>0.9800019999999999</v>
      </c>
      <c r="CK569">
        <v>0.0199978</v>
      </c>
      <c r="CL569">
        <v>0</v>
      </c>
      <c r="CM569">
        <v>2.363792857142857</v>
      </c>
      <c r="CN569">
        <v>0</v>
      </c>
      <c r="CO569">
        <v>3683.938214285715</v>
      </c>
      <c r="CP569">
        <v>16749.51428571429</v>
      </c>
      <c r="CQ569">
        <v>37.125</v>
      </c>
      <c r="CR569">
        <v>38</v>
      </c>
      <c r="CS569">
        <v>37.26771428571429</v>
      </c>
      <c r="CT569">
        <v>37.089</v>
      </c>
      <c r="CU569">
        <v>36.5</v>
      </c>
      <c r="CV569">
        <v>1960.005</v>
      </c>
      <c r="CW569">
        <v>40</v>
      </c>
      <c r="CX569">
        <v>0</v>
      </c>
      <c r="CY569">
        <v>1679435765.1</v>
      </c>
      <c r="CZ569">
        <v>0</v>
      </c>
      <c r="DA569">
        <v>0</v>
      </c>
      <c r="DB569" t="s">
        <v>356</v>
      </c>
      <c r="DC569">
        <v>1678823626.5</v>
      </c>
      <c r="DD569">
        <v>1678823640.5</v>
      </c>
      <c r="DE569">
        <v>0</v>
      </c>
      <c r="DF569">
        <v>1.239</v>
      </c>
      <c r="DG569">
        <v>0.006</v>
      </c>
      <c r="DH569">
        <v>-2.298</v>
      </c>
      <c r="DI569">
        <v>-0.146</v>
      </c>
      <c r="DJ569">
        <v>420</v>
      </c>
      <c r="DK569">
        <v>21</v>
      </c>
      <c r="DL569">
        <v>0.57</v>
      </c>
      <c r="DM569">
        <v>0.05</v>
      </c>
      <c r="DN569">
        <v>-29.62749</v>
      </c>
      <c r="DO569">
        <v>2.416273170731747</v>
      </c>
      <c r="DP569">
        <v>0.3958635735957529</v>
      </c>
      <c r="DQ569">
        <v>0</v>
      </c>
      <c r="DR569">
        <v>0.2428689</v>
      </c>
      <c r="DS569">
        <v>-0.3373664465290814</v>
      </c>
      <c r="DT569">
        <v>0.03438836169461989</v>
      </c>
      <c r="DU569">
        <v>0</v>
      </c>
      <c r="DV569">
        <v>0</v>
      </c>
      <c r="DW569">
        <v>2</v>
      </c>
      <c r="DX569" t="s">
        <v>381</v>
      </c>
      <c r="DY569">
        <v>2.98338</v>
      </c>
      <c r="DZ569">
        <v>2.71554</v>
      </c>
      <c r="EA569">
        <v>0.190296</v>
      </c>
      <c r="EB569">
        <v>0.190997</v>
      </c>
      <c r="EC569">
        <v>0.10743</v>
      </c>
      <c r="ED569">
        <v>0.104754</v>
      </c>
      <c r="EE569">
        <v>25744</v>
      </c>
      <c r="EF569">
        <v>25812.3</v>
      </c>
      <c r="EG569">
        <v>29548</v>
      </c>
      <c r="EH569">
        <v>29506</v>
      </c>
      <c r="EI569">
        <v>34936</v>
      </c>
      <c r="EJ569">
        <v>35105.4</v>
      </c>
      <c r="EK569">
        <v>41622.6</v>
      </c>
      <c r="EL569">
        <v>42044.7</v>
      </c>
      <c r="EM569">
        <v>1.974</v>
      </c>
      <c r="EN569">
        <v>1.90082</v>
      </c>
      <c r="EO569">
        <v>0.088267</v>
      </c>
      <c r="EP569">
        <v>0</v>
      </c>
      <c r="EQ569">
        <v>26.0595</v>
      </c>
      <c r="ER569">
        <v>999.9</v>
      </c>
      <c r="ES569">
        <v>56.2</v>
      </c>
      <c r="ET569">
        <v>30.4</v>
      </c>
      <c r="EU569">
        <v>27.2982</v>
      </c>
      <c r="EV569">
        <v>62.5124</v>
      </c>
      <c r="EW569">
        <v>32.1875</v>
      </c>
      <c r="EX569">
        <v>1</v>
      </c>
      <c r="EY569">
        <v>-0.0822053</v>
      </c>
      <c r="EZ569">
        <v>0.270874</v>
      </c>
      <c r="FA569">
        <v>20.3415</v>
      </c>
      <c r="FB569">
        <v>5.21624</v>
      </c>
      <c r="FC569">
        <v>12.0099</v>
      </c>
      <c r="FD569">
        <v>4.98915</v>
      </c>
      <c r="FE569">
        <v>3.28845</v>
      </c>
      <c r="FF569">
        <v>9999</v>
      </c>
      <c r="FG569">
        <v>9999</v>
      </c>
      <c r="FH569">
        <v>9999</v>
      </c>
      <c r="FI569">
        <v>999.9</v>
      </c>
      <c r="FJ569">
        <v>1.86737</v>
      </c>
      <c r="FK569">
        <v>1.86646</v>
      </c>
      <c r="FL569">
        <v>1.86598</v>
      </c>
      <c r="FM569">
        <v>1.86584</v>
      </c>
      <c r="FN569">
        <v>1.86768</v>
      </c>
      <c r="FO569">
        <v>1.87012</v>
      </c>
      <c r="FP569">
        <v>1.86884</v>
      </c>
      <c r="FQ569">
        <v>1.87027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-5.11</v>
      </c>
      <c r="GF569">
        <v>-0.09660000000000001</v>
      </c>
      <c r="GG569">
        <v>-1.841240210434717</v>
      </c>
      <c r="GH569">
        <v>-0.003310856085068561</v>
      </c>
      <c r="GI569">
        <v>6.863268723063948E-07</v>
      </c>
      <c r="GJ569">
        <v>-1.919107141366201E-10</v>
      </c>
      <c r="GK569">
        <v>-0.1688837207721138</v>
      </c>
      <c r="GL569">
        <v>-0.01731051475613908</v>
      </c>
      <c r="GM569">
        <v>0.001423790055903263</v>
      </c>
      <c r="GN569">
        <v>-2.424810517790065E-05</v>
      </c>
      <c r="GO569">
        <v>3</v>
      </c>
      <c r="GP569">
        <v>2318</v>
      </c>
      <c r="GQ569">
        <v>1</v>
      </c>
      <c r="GR569">
        <v>25</v>
      </c>
      <c r="GS569">
        <v>10202.2</v>
      </c>
      <c r="GT569">
        <v>10202</v>
      </c>
      <c r="GU569">
        <v>2.45483</v>
      </c>
      <c r="GV569">
        <v>2.20703</v>
      </c>
      <c r="GW569">
        <v>1.39648</v>
      </c>
      <c r="GX569">
        <v>2.34985</v>
      </c>
      <c r="GY569">
        <v>1.49536</v>
      </c>
      <c r="GZ569">
        <v>2.47192</v>
      </c>
      <c r="HA569">
        <v>35.5451</v>
      </c>
      <c r="HB569">
        <v>24.07</v>
      </c>
      <c r="HC569">
        <v>18</v>
      </c>
      <c r="HD569">
        <v>529.165</v>
      </c>
      <c r="HE569">
        <v>438.3</v>
      </c>
      <c r="HF569">
        <v>25.1503</v>
      </c>
      <c r="HG569">
        <v>26.4422</v>
      </c>
      <c r="HH569">
        <v>30</v>
      </c>
      <c r="HI569">
        <v>26.4193</v>
      </c>
      <c r="HJ569">
        <v>26.364</v>
      </c>
      <c r="HK569">
        <v>49.1744</v>
      </c>
      <c r="HL569">
        <v>19.3131</v>
      </c>
      <c r="HM569">
        <v>100</v>
      </c>
      <c r="HN569">
        <v>25.1487</v>
      </c>
      <c r="HO569">
        <v>1222.43</v>
      </c>
      <c r="HP569">
        <v>24.0215</v>
      </c>
      <c r="HQ569">
        <v>101.047</v>
      </c>
      <c r="HR569">
        <v>100.979</v>
      </c>
    </row>
    <row r="570" spans="1:226">
      <c r="A570">
        <v>554</v>
      </c>
      <c r="B570">
        <v>1679435763.1</v>
      </c>
      <c r="C570">
        <v>13850</v>
      </c>
      <c r="D570" t="s">
        <v>1469</v>
      </c>
      <c r="E570" t="s">
        <v>1470</v>
      </c>
      <c r="F570">
        <v>5</v>
      </c>
      <c r="G570" t="s">
        <v>1132</v>
      </c>
      <c r="H570" t="s">
        <v>354</v>
      </c>
      <c r="I570">
        <v>1679435755.6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1239.805751615872</v>
      </c>
      <c r="AK570">
        <v>1217.464545454546</v>
      </c>
      <c r="AL570">
        <v>3.372664487803231</v>
      </c>
      <c r="AM570">
        <v>64.8747271085409</v>
      </c>
      <c r="AN570">
        <f>(AP570 - AO570 + BO570*1E3/(8.314*(BQ570+273.15)) * AR570/BN570 * AQ570) * BN570/(100*BB570) * 1000/(1000 - AP570)</f>
        <v>0</v>
      </c>
      <c r="AO570">
        <v>24.02633875583619</v>
      </c>
      <c r="AP570">
        <v>24.23142857142858</v>
      </c>
      <c r="AQ570">
        <v>0.005483093258648465</v>
      </c>
      <c r="AR570">
        <v>95.18165394641026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2.18</v>
      </c>
      <c r="BC570">
        <v>0.5</v>
      </c>
      <c r="BD570" t="s">
        <v>355</v>
      </c>
      <c r="BE570">
        <v>2</v>
      </c>
      <c r="BF570" t="b">
        <v>1</v>
      </c>
      <c r="BG570">
        <v>1679435755.6</v>
      </c>
      <c r="BH570">
        <v>1165.098148148148</v>
      </c>
      <c r="BI570">
        <v>1194.477407407407</v>
      </c>
      <c r="BJ570">
        <v>24.20200740740741</v>
      </c>
      <c r="BK570">
        <v>23.99464074074074</v>
      </c>
      <c r="BL570">
        <v>1170.181481481481</v>
      </c>
      <c r="BM570">
        <v>24.29875185185185</v>
      </c>
      <c r="BN570">
        <v>500.0587407407407</v>
      </c>
      <c r="BO570">
        <v>89.74738148148147</v>
      </c>
      <c r="BP570">
        <v>0.1000028703703704</v>
      </c>
      <c r="BQ570">
        <v>27.13975925925926</v>
      </c>
      <c r="BR570">
        <v>27.50875925925926</v>
      </c>
      <c r="BS570">
        <v>999.9000000000001</v>
      </c>
      <c r="BT570">
        <v>0</v>
      </c>
      <c r="BU570">
        <v>0</v>
      </c>
      <c r="BV570">
        <v>9990.674074074075</v>
      </c>
      <c r="BW570">
        <v>0</v>
      </c>
      <c r="BX570">
        <v>14.614</v>
      </c>
      <c r="BY570">
        <v>-29.37873333333334</v>
      </c>
      <c r="BZ570">
        <v>1193.997407407407</v>
      </c>
      <c r="CA570">
        <v>1223.844074074074</v>
      </c>
      <c r="CB570">
        <v>0.2073669259259259</v>
      </c>
      <c r="CC570">
        <v>1194.477407407407</v>
      </c>
      <c r="CD570">
        <v>23.99464074074074</v>
      </c>
      <c r="CE570">
        <v>2.172066666666666</v>
      </c>
      <c r="CF570">
        <v>2.153455555555555</v>
      </c>
      <c r="CG570">
        <v>18.75776296296296</v>
      </c>
      <c r="CH570">
        <v>18.62018148148148</v>
      </c>
      <c r="CI570">
        <v>2000.012592592593</v>
      </c>
      <c r="CJ570">
        <v>0.9800019999999999</v>
      </c>
      <c r="CK570">
        <v>0.0199978</v>
      </c>
      <c r="CL570">
        <v>0</v>
      </c>
      <c r="CM570">
        <v>2.319118518518518</v>
      </c>
      <c r="CN570">
        <v>0</v>
      </c>
      <c r="CO570">
        <v>3682.57962962963</v>
      </c>
      <c r="CP570">
        <v>16749.58148148148</v>
      </c>
      <c r="CQ570">
        <v>37.125</v>
      </c>
      <c r="CR570">
        <v>38</v>
      </c>
      <c r="CS570">
        <v>37.25459259259259</v>
      </c>
      <c r="CT570">
        <v>37.06666666666667</v>
      </c>
      <c r="CU570">
        <v>36.49533333333333</v>
      </c>
      <c r="CV570">
        <v>1960.012592592593</v>
      </c>
      <c r="CW570">
        <v>40</v>
      </c>
      <c r="CX570">
        <v>0</v>
      </c>
      <c r="CY570">
        <v>1679435770.5</v>
      </c>
      <c r="CZ570">
        <v>0</v>
      </c>
      <c r="DA570">
        <v>0</v>
      </c>
      <c r="DB570" t="s">
        <v>356</v>
      </c>
      <c r="DC570">
        <v>1678823626.5</v>
      </c>
      <c r="DD570">
        <v>1678823640.5</v>
      </c>
      <c r="DE570">
        <v>0</v>
      </c>
      <c r="DF570">
        <v>1.239</v>
      </c>
      <c r="DG570">
        <v>0.006</v>
      </c>
      <c r="DH570">
        <v>-2.298</v>
      </c>
      <c r="DI570">
        <v>-0.146</v>
      </c>
      <c r="DJ570">
        <v>420</v>
      </c>
      <c r="DK570">
        <v>21</v>
      </c>
      <c r="DL570">
        <v>0.57</v>
      </c>
      <c r="DM570">
        <v>0.05</v>
      </c>
      <c r="DN570">
        <v>-29.5712</v>
      </c>
      <c r="DO570">
        <v>2.327842401500994</v>
      </c>
      <c r="DP570">
        <v>0.3722590784655225</v>
      </c>
      <c r="DQ570">
        <v>0</v>
      </c>
      <c r="DR570">
        <v>0.220201675</v>
      </c>
      <c r="DS570">
        <v>-0.2648119362101309</v>
      </c>
      <c r="DT570">
        <v>0.02874039009337512</v>
      </c>
      <c r="DU570">
        <v>0</v>
      </c>
      <c r="DV570">
        <v>0</v>
      </c>
      <c r="DW570">
        <v>2</v>
      </c>
      <c r="DX570" t="s">
        <v>381</v>
      </c>
      <c r="DY570">
        <v>2.98327</v>
      </c>
      <c r="DZ570">
        <v>2.71557</v>
      </c>
      <c r="EA570">
        <v>0.191951</v>
      </c>
      <c r="EB570">
        <v>0.19262</v>
      </c>
      <c r="EC570">
        <v>0.107489</v>
      </c>
      <c r="ED570">
        <v>0.104769</v>
      </c>
      <c r="EE570">
        <v>25691.2</v>
      </c>
      <c r="EF570">
        <v>25760.8</v>
      </c>
      <c r="EG570">
        <v>29547.9</v>
      </c>
      <c r="EH570">
        <v>29506.3</v>
      </c>
      <c r="EI570">
        <v>34933.5</v>
      </c>
      <c r="EJ570">
        <v>35105.3</v>
      </c>
      <c r="EK570">
        <v>41622.4</v>
      </c>
      <c r="EL570">
        <v>42045.2</v>
      </c>
      <c r="EM570">
        <v>1.97372</v>
      </c>
      <c r="EN570">
        <v>1.90155</v>
      </c>
      <c r="EO570">
        <v>0.0884943</v>
      </c>
      <c r="EP570">
        <v>0</v>
      </c>
      <c r="EQ570">
        <v>26.059</v>
      </c>
      <c r="ER570">
        <v>999.9</v>
      </c>
      <c r="ES570">
        <v>56.2</v>
      </c>
      <c r="ET570">
        <v>30.4</v>
      </c>
      <c r="EU570">
        <v>27.2984</v>
      </c>
      <c r="EV570">
        <v>62.4324</v>
      </c>
      <c r="EW570">
        <v>32.5801</v>
      </c>
      <c r="EX570">
        <v>1</v>
      </c>
      <c r="EY570">
        <v>-0.0824695</v>
      </c>
      <c r="EZ570">
        <v>0.263363</v>
      </c>
      <c r="FA570">
        <v>20.3415</v>
      </c>
      <c r="FB570">
        <v>5.21699</v>
      </c>
      <c r="FC570">
        <v>12.0099</v>
      </c>
      <c r="FD570">
        <v>4.98945</v>
      </c>
      <c r="FE570">
        <v>3.28858</v>
      </c>
      <c r="FF570">
        <v>9999</v>
      </c>
      <c r="FG570">
        <v>9999</v>
      </c>
      <c r="FH570">
        <v>9999</v>
      </c>
      <c r="FI570">
        <v>999.9</v>
      </c>
      <c r="FJ570">
        <v>1.86737</v>
      </c>
      <c r="FK570">
        <v>1.86646</v>
      </c>
      <c r="FL570">
        <v>1.86598</v>
      </c>
      <c r="FM570">
        <v>1.86584</v>
      </c>
      <c r="FN570">
        <v>1.86768</v>
      </c>
      <c r="FO570">
        <v>1.87012</v>
      </c>
      <c r="FP570">
        <v>1.8688</v>
      </c>
      <c r="FQ570">
        <v>1.87025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-5.15</v>
      </c>
      <c r="GF570">
        <v>-0.0965</v>
      </c>
      <c r="GG570">
        <v>-1.841240210434717</v>
      </c>
      <c r="GH570">
        <v>-0.003310856085068561</v>
      </c>
      <c r="GI570">
        <v>6.863268723063948E-07</v>
      </c>
      <c r="GJ570">
        <v>-1.919107141366201E-10</v>
      </c>
      <c r="GK570">
        <v>-0.1688837207721138</v>
      </c>
      <c r="GL570">
        <v>-0.01731051475613908</v>
      </c>
      <c r="GM570">
        <v>0.001423790055903263</v>
      </c>
      <c r="GN570">
        <v>-2.424810517790065E-05</v>
      </c>
      <c r="GO570">
        <v>3</v>
      </c>
      <c r="GP570">
        <v>2318</v>
      </c>
      <c r="GQ570">
        <v>1</v>
      </c>
      <c r="GR570">
        <v>25</v>
      </c>
      <c r="GS570">
        <v>10202.3</v>
      </c>
      <c r="GT570">
        <v>10202</v>
      </c>
      <c r="GU570">
        <v>2.48169</v>
      </c>
      <c r="GV570">
        <v>2.20215</v>
      </c>
      <c r="GW570">
        <v>1.39648</v>
      </c>
      <c r="GX570">
        <v>2.34863</v>
      </c>
      <c r="GY570">
        <v>1.49536</v>
      </c>
      <c r="GZ570">
        <v>2.50122</v>
      </c>
      <c r="HA570">
        <v>35.5451</v>
      </c>
      <c r="HB570">
        <v>24.0787</v>
      </c>
      <c r="HC570">
        <v>18</v>
      </c>
      <c r="HD570">
        <v>528.982</v>
      </c>
      <c r="HE570">
        <v>438.737</v>
      </c>
      <c r="HF570">
        <v>25.1445</v>
      </c>
      <c r="HG570">
        <v>26.4422</v>
      </c>
      <c r="HH570">
        <v>30</v>
      </c>
      <c r="HI570">
        <v>26.4193</v>
      </c>
      <c r="HJ570">
        <v>26.364</v>
      </c>
      <c r="HK570">
        <v>49.6812</v>
      </c>
      <c r="HL570">
        <v>19.3131</v>
      </c>
      <c r="HM570">
        <v>100</v>
      </c>
      <c r="HN570">
        <v>25.1378</v>
      </c>
      <c r="HO570">
        <v>1242.47</v>
      </c>
      <c r="HP570">
        <v>24.0108</v>
      </c>
      <c r="HQ570">
        <v>101.047</v>
      </c>
      <c r="HR570">
        <v>100.98</v>
      </c>
    </row>
    <row r="571" spans="1:226">
      <c r="A571">
        <v>555</v>
      </c>
      <c r="B571">
        <v>1679435768.1</v>
      </c>
      <c r="C571">
        <v>13855</v>
      </c>
      <c r="D571" t="s">
        <v>1471</v>
      </c>
      <c r="E571" t="s">
        <v>1472</v>
      </c>
      <c r="F571">
        <v>5</v>
      </c>
      <c r="G571" t="s">
        <v>1132</v>
      </c>
      <c r="H571" t="s">
        <v>354</v>
      </c>
      <c r="I571">
        <v>1679435760.314285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1256.835266925575</v>
      </c>
      <c r="AK571">
        <v>1234.307212121212</v>
      </c>
      <c r="AL571">
        <v>3.367733551219629</v>
      </c>
      <c r="AM571">
        <v>64.8747271085409</v>
      </c>
      <c r="AN571">
        <f>(AP571 - AO571 + BO571*1E3/(8.314*(BQ571+273.15)) * AR571/BN571 * AQ571) * BN571/(100*BB571) * 1000/(1000 - AP571)</f>
        <v>0</v>
      </c>
      <c r="AO571">
        <v>24.03041550472906</v>
      </c>
      <c r="AP571">
        <v>24.24005934065935</v>
      </c>
      <c r="AQ571">
        <v>0.001065297585368808</v>
      </c>
      <c r="AR571">
        <v>95.18165394641026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2.18</v>
      </c>
      <c r="BC571">
        <v>0.5</v>
      </c>
      <c r="BD571" t="s">
        <v>355</v>
      </c>
      <c r="BE571">
        <v>2</v>
      </c>
      <c r="BF571" t="b">
        <v>1</v>
      </c>
      <c r="BG571">
        <v>1679435760.314285</v>
      </c>
      <c r="BH571">
        <v>1180.508928571429</v>
      </c>
      <c r="BI571">
        <v>1210.002857142857</v>
      </c>
      <c r="BJ571">
        <v>24.21865357142857</v>
      </c>
      <c r="BK571">
        <v>24.02151785714286</v>
      </c>
      <c r="BL571">
        <v>1185.63</v>
      </c>
      <c r="BM571">
        <v>24.31524642857143</v>
      </c>
      <c r="BN571">
        <v>500.0632857142857</v>
      </c>
      <c r="BO571">
        <v>89.74572857142857</v>
      </c>
      <c r="BP571">
        <v>0.1000098964285714</v>
      </c>
      <c r="BQ571">
        <v>27.13807142857143</v>
      </c>
      <c r="BR571">
        <v>27.5068</v>
      </c>
      <c r="BS571">
        <v>999.9000000000002</v>
      </c>
      <c r="BT571">
        <v>0</v>
      </c>
      <c r="BU571">
        <v>0</v>
      </c>
      <c r="BV571">
        <v>9993.085714285715</v>
      </c>
      <c r="BW571">
        <v>0</v>
      </c>
      <c r="BX571">
        <v>14.614</v>
      </c>
      <c r="BY571">
        <v>-29.49330357142857</v>
      </c>
      <c r="BZ571">
        <v>1209.810714285714</v>
      </c>
      <c r="CA571">
        <v>1239.784285714286</v>
      </c>
      <c r="CB571">
        <v>0.1971378928571428</v>
      </c>
      <c r="CC571">
        <v>1210.002857142857</v>
      </c>
      <c r="CD571">
        <v>24.02151785714286</v>
      </c>
      <c r="CE571">
        <v>2.173520714285714</v>
      </c>
      <c r="CF571">
        <v>2.155827857142857</v>
      </c>
      <c r="CG571">
        <v>18.76846071428571</v>
      </c>
      <c r="CH571">
        <v>18.63778571428571</v>
      </c>
      <c r="CI571">
        <v>2000.012142857143</v>
      </c>
      <c r="CJ571">
        <v>0.9800019999999999</v>
      </c>
      <c r="CK571">
        <v>0.0199978</v>
      </c>
      <c r="CL571">
        <v>0</v>
      </c>
      <c r="CM571">
        <v>2.328160714285715</v>
      </c>
      <c r="CN571">
        <v>0</v>
      </c>
      <c r="CO571">
        <v>3681.326428571429</v>
      </c>
      <c r="CP571">
        <v>16749.58571428571</v>
      </c>
      <c r="CQ571">
        <v>37.125</v>
      </c>
      <c r="CR571">
        <v>38</v>
      </c>
      <c r="CS571">
        <v>37.25</v>
      </c>
      <c r="CT571">
        <v>37.0665</v>
      </c>
      <c r="CU571">
        <v>36.48425</v>
      </c>
      <c r="CV571">
        <v>1960.012142857143</v>
      </c>
      <c r="CW571">
        <v>40</v>
      </c>
      <c r="CX571">
        <v>0</v>
      </c>
      <c r="CY571">
        <v>1679435775.3</v>
      </c>
      <c r="CZ571">
        <v>0</v>
      </c>
      <c r="DA571">
        <v>0</v>
      </c>
      <c r="DB571" t="s">
        <v>356</v>
      </c>
      <c r="DC571">
        <v>1678823626.5</v>
      </c>
      <c r="DD571">
        <v>1678823640.5</v>
      </c>
      <c r="DE571">
        <v>0</v>
      </c>
      <c r="DF571">
        <v>1.239</v>
      </c>
      <c r="DG571">
        <v>0.006</v>
      </c>
      <c r="DH571">
        <v>-2.298</v>
      </c>
      <c r="DI571">
        <v>-0.146</v>
      </c>
      <c r="DJ571">
        <v>420</v>
      </c>
      <c r="DK571">
        <v>21</v>
      </c>
      <c r="DL571">
        <v>0.57</v>
      </c>
      <c r="DM571">
        <v>0.05</v>
      </c>
      <c r="DN571">
        <v>-29.4936</v>
      </c>
      <c r="DO571">
        <v>-0.1651651567943654</v>
      </c>
      <c r="DP571">
        <v>0.2924075772265695</v>
      </c>
      <c r="DQ571">
        <v>0</v>
      </c>
      <c r="DR571">
        <v>0.2109730243902439</v>
      </c>
      <c r="DS571">
        <v>-0.1624649059233449</v>
      </c>
      <c r="DT571">
        <v>0.02417705529335493</v>
      </c>
      <c r="DU571">
        <v>0</v>
      </c>
      <c r="DV571">
        <v>0</v>
      </c>
      <c r="DW571">
        <v>2</v>
      </c>
      <c r="DX571" t="s">
        <v>381</v>
      </c>
      <c r="DY571">
        <v>2.98309</v>
      </c>
      <c r="DZ571">
        <v>2.71555</v>
      </c>
      <c r="EA571">
        <v>0.193606</v>
      </c>
      <c r="EB571">
        <v>0.194282</v>
      </c>
      <c r="EC571">
        <v>0.107513</v>
      </c>
      <c r="ED571">
        <v>0.104774</v>
      </c>
      <c r="EE571">
        <v>25638.6</v>
      </c>
      <c r="EF571">
        <v>25707.5</v>
      </c>
      <c r="EG571">
        <v>29547.8</v>
      </c>
      <c r="EH571">
        <v>29506</v>
      </c>
      <c r="EI571">
        <v>34932.5</v>
      </c>
      <c r="EJ571">
        <v>35104.7</v>
      </c>
      <c r="EK571">
        <v>41622.3</v>
      </c>
      <c r="EL571">
        <v>42044.7</v>
      </c>
      <c r="EM571">
        <v>1.97357</v>
      </c>
      <c r="EN571">
        <v>1.9011</v>
      </c>
      <c r="EO571">
        <v>0.088647</v>
      </c>
      <c r="EP571">
        <v>0</v>
      </c>
      <c r="EQ571">
        <v>26.0571</v>
      </c>
      <c r="ER571">
        <v>999.9</v>
      </c>
      <c r="ES571">
        <v>56.2</v>
      </c>
      <c r="ET571">
        <v>30.4</v>
      </c>
      <c r="EU571">
        <v>27.2978</v>
      </c>
      <c r="EV571">
        <v>62.6824</v>
      </c>
      <c r="EW571">
        <v>32.7604</v>
      </c>
      <c r="EX571">
        <v>1</v>
      </c>
      <c r="EY571">
        <v>-0.0821824</v>
      </c>
      <c r="EZ571">
        <v>0.266353</v>
      </c>
      <c r="FA571">
        <v>20.3414</v>
      </c>
      <c r="FB571">
        <v>5.21729</v>
      </c>
      <c r="FC571">
        <v>12.0099</v>
      </c>
      <c r="FD571">
        <v>4.9896</v>
      </c>
      <c r="FE571">
        <v>3.28865</v>
      </c>
      <c r="FF571">
        <v>9999</v>
      </c>
      <c r="FG571">
        <v>9999</v>
      </c>
      <c r="FH571">
        <v>9999</v>
      </c>
      <c r="FI571">
        <v>999.9</v>
      </c>
      <c r="FJ571">
        <v>1.86737</v>
      </c>
      <c r="FK571">
        <v>1.86646</v>
      </c>
      <c r="FL571">
        <v>1.86598</v>
      </c>
      <c r="FM571">
        <v>1.86584</v>
      </c>
      <c r="FN571">
        <v>1.86768</v>
      </c>
      <c r="FO571">
        <v>1.87012</v>
      </c>
      <c r="FP571">
        <v>1.86882</v>
      </c>
      <c r="FQ571">
        <v>1.87021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-5.19</v>
      </c>
      <c r="GF571">
        <v>-0.0964</v>
      </c>
      <c r="GG571">
        <v>-1.841240210434717</v>
      </c>
      <c r="GH571">
        <v>-0.003310856085068561</v>
      </c>
      <c r="GI571">
        <v>6.863268723063948E-07</v>
      </c>
      <c r="GJ571">
        <v>-1.919107141366201E-10</v>
      </c>
      <c r="GK571">
        <v>-0.1688837207721138</v>
      </c>
      <c r="GL571">
        <v>-0.01731051475613908</v>
      </c>
      <c r="GM571">
        <v>0.001423790055903263</v>
      </c>
      <c r="GN571">
        <v>-2.424810517790065E-05</v>
      </c>
      <c r="GO571">
        <v>3</v>
      </c>
      <c r="GP571">
        <v>2318</v>
      </c>
      <c r="GQ571">
        <v>1</v>
      </c>
      <c r="GR571">
        <v>25</v>
      </c>
      <c r="GS571">
        <v>10202.4</v>
      </c>
      <c r="GT571">
        <v>10202.1</v>
      </c>
      <c r="GU571">
        <v>2.50977</v>
      </c>
      <c r="GV571">
        <v>2.19849</v>
      </c>
      <c r="GW571">
        <v>1.39648</v>
      </c>
      <c r="GX571">
        <v>2.35107</v>
      </c>
      <c r="GY571">
        <v>1.49536</v>
      </c>
      <c r="GZ571">
        <v>2.4939</v>
      </c>
      <c r="HA571">
        <v>35.5451</v>
      </c>
      <c r="HB571">
        <v>24.0787</v>
      </c>
      <c r="HC571">
        <v>18</v>
      </c>
      <c r="HD571">
        <v>528.884</v>
      </c>
      <c r="HE571">
        <v>438.466</v>
      </c>
      <c r="HF571">
        <v>25.1357</v>
      </c>
      <c r="HG571">
        <v>26.4422</v>
      </c>
      <c r="HH571">
        <v>30.0002</v>
      </c>
      <c r="HI571">
        <v>26.4193</v>
      </c>
      <c r="HJ571">
        <v>26.364</v>
      </c>
      <c r="HK571">
        <v>50.2595</v>
      </c>
      <c r="HL571">
        <v>19.3131</v>
      </c>
      <c r="HM571">
        <v>100</v>
      </c>
      <c r="HN571">
        <v>25.1338</v>
      </c>
      <c r="HO571">
        <v>1255.83</v>
      </c>
      <c r="HP571">
        <v>24.0105</v>
      </c>
      <c r="HQ571">
        <v>101.047</v>
      </c>
      <c r="HR571">
        <v>100.979</v>
      </c>
    </row>
    <row r="572" spans="1:226">
      <c r="A572">
        <v>556</v>
      </c>
      <c r="B572">
        <v>1679435773.1</v>
      </c>
      <c r="C572">
        <v>13860</v>
      </c>
      <c r="D572" t="s">
        <v>1473</v>
      </c>
      <c r="E572" t="s">
        <v>1474</v>
      </c>
      <c r="F572">
        <v>5</v>
      </c>
      <c r="G572" t="s">
        <v>1132</v>
      </c>
      <c r="H572" t="s">
        <v>354</v>
      </c>
      <c r="I572">
        <v>1679435765.6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1274.236461873445</v>
      </c>
      <c r="AK572">
        <v>1251.508242424242</v>
      </c>
      <c r="AL572">
        <v>3.450958126177166</v>
      </c>
      <c r="AM572">
        <v>64.8747271085409</v>
      </c>
      <c r="AN572">
        <f>(AP572 - AO572 + BO572*1E3/(8.314*(BQ572+273.15)) * AR572/BN572 * AQ572) * BN572/(100*BB572) * 1000/(1000 - AP572)</f>
        <v>0</v>
      </c>
      <c r="AO572">
        <v>24.03219391891738</v>
      </c>
      <c r="AP572">
        <v>24.24571318681319</v>
      </c>
      <c r="AQ572">
        <v>0.000202728276958796</v>
      </c>
      <c r="AR572">
        <v>95.18165394641026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2.18</v>
      </c>
      <c r="BC572">
        <v>0.5</v>
      </c>
      <c r="BD572" t="s">
        <v>355</v>
      </c>
      <c r="BE572">
        <v>2</v>
      </c>
      <c r="BF572" t="b">
        <v>1</v>
      </c>
      <c r="BG572">
        <v>1679435765.6</v>
      </c>
      <c r="BH572">
        <v>1197.876666666667</v>
      </c>
      <c r="BI572">
        <v>1227.633703703704</v>
      </c>
      <c r="BJ572">
        <v>24.23497407407407</v>
      </c>
      <c r="BK572">
        <v>24.03071851851852</v>
      </c>
      <c r="BL572">
        <v>1203.041481481481</v>
      </c>
      <c r="BM572">
        <v>24.33142592592593</v>
      </c>
      <c r="BN572">
        <v>500.0614444444444</v>
      </c>
      <c r="BO572">
        <v>89.74457407407407</v>
      </c>
      <c r="BP572">
        <v>0.09999713333333335</v>
      </c>
      <c r="BQ572">
        <v>27.13624074074075</v>
      </c>
      <c r="BR572">
        <v>27.5092</v>
      </c>
      <c r="BS572">
        <v>999.9000000000001</v>
      </c>
      <c r="BT572">
        <v>0</v>
      </c>
      <c r="BU572">
        <v>0</v>
      </c>
      <c r="BV572">
        <v>9994.39925925926</v>
      </c>
      <c r="BW572">
        <v>0</v>
      </c>
      <c r="BX572">
        <v>14.614</v>
      </c>
      <c r="BY572">
        <v>-29.75668148148148</v>
      </c>
      <c r="BZ572">
        <v>1227.62962962963</v>
      </c>
      <c r="CA572">
        <v>1257.86</v>
      </c>
      <c r="CB572">
        <v>0.2042681481481481</v>
      </c>
      <c r="CC572">
        <v>1227.633703703704</v>
      </c>
      <c r="CD572">
        <v>24.03071851851852</v>
      </c>
      <c r="CE572">
        <v>2.174958148148148</v>
      </c>
      <c r="CF572">
        <v>2.156626296296296</v>
      </c>
      <c r="CG572">
        <v>18.77903703703704</v>
      </c>
      <c r="CH572">
        <v>18.6437</v>
      </c>
      <c r="CI572">
        <v>2000.00925925926</v>
      </c>
      <c r="CJ572">
        <v>0.9800019999999999</v>
      </c>
      <c r="CK572">
        <v>0.0199978</v>
      </c>
      <c r="CL572">
        <v>0</v>
      </c>
      <c r="CM572">
        <v>2.283092592592593</v>
      </c>
      <c r="CN572">
        <v>0</v>
      </c>
      <c r="CO572">
        <v>3679.907407407407</v>
      </c>
      <c r="CP572">
        <v>16749.55925925926</v>
      </c>
      <c r="CQ572">
        <v>37.125</v>
      </c>
      <c r="CR572">
        <v>37.99766666666666</v>
      </c>
      <c r="CS572">
        <v>37.25</v>
      </c>
      <c r="CT572">
        <v>37.06433333333333</v>
      </c>
      <c r="CU572">
        <v>36.46966666666667</v>
      </c>
      <c r="CV572">
        <v>1960.00925925926</v>
      </c>
      <c r="CW572">
        <v>40</v>
      </c>
      <c r="CX572">
        <v>0</v>
      </c>
      <c r="CY572">
        <v>1679435780.7</v>
      </c>
      <c r="CZ572">
        <v>0</v>
      </c>
      <c r="DA572">
        <v>0</v>
      </c>
      <c r="DB572" t="s">
        <v>356</v>
      </c>
      <c r="DC572">
        <v>1678823626.5</v>
      </c>
      <c r="DD572">
        <v>1678823640.5</v>
      </c>
      <c r="DE572">
        <v>0</v>
      </c>
      <c r="DF572">
        <v>1.239</v>
      </c>
      <c r="DG572">
        <v>0.006</v>
      </c>
      <c r="DH572">
        <v>-2.298</v>
      </c>
      <c r="DI572">
        <v>-0.146</v>
      </c>
      <c r="DJ572">
        <v>420</v>
      </c>
      <c r="DK572">
        <v>21</v>
      </c>
      <c r="DL572">
        <v>0.57</v>
      </c>
      <c r="DM572">
        <v>0.05</v>
      </c>
      <c r="DN572">
        <v>-29.5699487804878</v>
      </c>
      <c r="DO572">
        <v>-3.283371428571427</v>
      </c>
      <c r="DP572">
        <v>0.336682684887998</v>
      </c>
      <c r="DQ572">
        <v>0</v>
      </c>
      <c r="DR572">
        <v>0.2012952926829268</v>
      </c>
      <c r="DS572">
        <v>0.04307914285714318</v>
      </c>
      <c r="DT572">
        <v>0.0110478101620978</v>
      </c>
      <c r="DU572">
        <v>1</v>
      </c>
      <c r="DV572">
        <v>1</v>
      </c>
      <c r="DW572">
        <v>2</v>
      </c>
      <c r="DX572" t="s">
        <v>357</v>
      </c>
      <c r="DY572">
        <v>2.98331</v>
      </c>
      <c r="DZ572">
        <v>2.71577</v>
      </c>
      <c r="EA572">
        <v>0.195283</v>
      </c>
      <c r="EB572">
        <v>0.195914</v>
      </c>
      <c r="EC572">
        <v>0.10753</v>
      </c>
      <c r="ED572">
        <v>0.104782</v>
      </c>
      <c r="EE572">
        <v>25585.7</v>
      </c>
      <c r="EF572">
        <v>25656.1</v>
      </c>
      <c r="EG572">
        <v>29548.3</v>
      </c>
      <c r="EH572">
        <v>29506.8</v>
      </c>
      <c r="EI572">
        <v>34932.2</v>
      </c>
      <c r="EJ572">
        <v>35105.4</v>
      </c>
      <c r="EK572">
        <v>41622.7</v>
      </c>
      <c r="EL572">
        <v>42045.9</v>
      </c>
      <c r="EM572">
        <v>1.97377</v>
      </c>
      <c r="EN572">
        <v>1.9012</v>
      </c>
      <c r="EO572">
        <v>0.08918719999999999</v>
      </c>
      <c r="EP572">
        <v>0</v>
      </c>
      <c r="EQ572">
        <v>26.0571</v>
      </c>
      <c r="ER572">
        <v>999.9</v>
      </c>
      <c r="ES572">
        <v>56.2</v>
      </c>
      <c r="ET572">
        <v>30.4</v>
      </c>
      <c r="EU572">
        <v>27.3005</v>
      </c>
      <c r="EV572">
        <v>62.7824</v>
      </c>
      <c r="EW572">
        <v>32.2356</v>
      </c>
      <c r="EX572">
        <v>1</v>
      </c>
      <c r="EY572">
        <v>-0.082749</v>
      </c>
      <c r="EZ572">
        <v>0.265248</v>
      </c>
      <c r="FA572">
        <v>20.3426</v>
      </c>
      <c r="FB572">
        <v>5.21729</v>
      </c>
      <c r="FC572">
        <v>12.0099</v>
      </c>
      <c r="FD572">
        <v>4.9896</v>
      </c>
      <c r="FE572">
        <v>3.28865</v>
      </c>
      <c r="FF572">
        <v>9999</v>
      </c>
      <c r="FG572">
        <v>9999</v>
      </c>
      <c r="FH572">
        <v>9999</v>
      </c>
      <c r="FI572">
        <v>999.9</v>
      </c>
      <c r="FJ572">
        <v>1.86737</v>
      </c>
      <c r="FK572">
        <v>1.86646</v>
      </c>
      <c r="FL572">
        <v>1.86598</v>
      </c>
      <c r="FM572">
        <v>1.86584</v>
      </c>
      <c r="FN572">
        <v>1.86768</v>
      </c>
      <c r="FO572">
        <v>1.87012</v>
      </c>
      <c r="FP572">
        <v>1.86885</v>
      </c>
      <c r="FQ572">
        <v>1.87024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-5.23</v>
      </c>
      <c r="GF572">
        <v>-0.0964</v>
      </c>
      <c r="GG572">
        <v>-1.841240210434717</v>
      </c>
      <c r="GH572">
        <v>-0.003310856085068561</v>
      </c>
      <c r="GI572">
        <v>6.863268723063948E-07</v>
      </c>
      <c r="GJ572">
        <v>-1.919107141366201E-10</v>
      </c>
      <c r="GK572">
        <v>-0.1688837207721138</v>
      </c>
      <c r="GL572">
        <v>-0.01731051475613908</v>
      </c>
      <c r="GM572">
        <v>0.001423790055903263</v>
      </c>
      <c r="GN572">
        <v>-2.424810517790065E-05</v>
      </c>
      <c r="GO572">
        <v>3</v>
      </c>
      <c r="GP572">
        <v>2318</v>
      </c>
      <c r="GQ572">
        <v>1</v>
      </c>
      <c r="GR572">
        <v>25</v>
      </c>
      <c r="GS572">
        <v>10202.4</v>
      </c>
      <c r="GT572">
        <v>10202.2</v>
      </c>
      <c r="GU572">
        <v>2.53662</v>
      </c>
      <c r="GV572">
        <v>2.20581</v>
      </c>
      <c r="GW572">
        <v>1.39648</v>
      </c>
      <c r="GX572">
        <v>2.34985</v>
      </c>
      <c r="GY572">
        <v>1.49536</v>
      </c>
      <c r="GZ572">
        <v>2.41699</v>
      </c>
      <c r="HA572">
        <v>35.5451</v>
      </c>
      <c r="HB572">
        <v>24.07</v>
      </c>
      <c r="HC572">
        <v>18</v>
      </c>
      <c r="HD572">
        <v>529.016</v>
      </c>
      <c r="HE572">
        <v>438.52</v>
      </c>
      <c r="HF572">
        <v>25.131</v>
      </c>
      <c r="HG572">
        <v>26.4422</v>
      </c>
      <c r="HH572">
        <v>30</v>
      </c>
      <c r="HI572">
        <v>26.4193</v>
      </c>
      <c r="HJ572">
        <v>26.3632</v>
      </c>
      <c r="HK572">
        <v>50.7581</v>
      </c>
      <c r="HL572">
        <v>19.3131</v>
      </c>
      <c r="HM572">
        <v>100</v>
      </c>
      <c r="HN572">
        <v>25.1234</v>
      </c>
      <c r="HO572">
        <v>1275.87</v>
      </c>
      <c r="HP572">
        <v>24.0105</v>
      </c>
      <c r="HQ572">
        <v>101.048</v>
      </c>
      <c r="HR572">
        <v>100.982</v>
      </c>
    </row>
    <row r="573" spans="1:226">
      <c r="A573">
        <v>557</v>
      </c>
      <c r="B573">
        <v>1679435778.1</v>
      </c>
      <c r="C573">
        <v>13865</v>
      </c>
      <c r="D573" t="s">
        <v>1475</v>
      </c>
      <c r="E573" t="s">
        <v>1476</v>
      </c>
      <c r="F573">
        <v>5</v>
      </c>
      <c r="G573" t="s">
        <v>1132</v>
      </c>
      <c r="H573" t="s">
        <v>354</v>
      </c>
      <c r="I573">
        <v>1679435770.314285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1291.216715548413</v>
      </c>
      <c r="AK573">
        <v>1268.513999999999</v>
      </c>
      <c r="AL573">
        <v>3.416873289100456</v>
      </c>
      <c r="AM573">
        <v>64.8747271085409</v>
      </c>
      <c r="AN573">
        <f>(AP573 - AO573 + BO573*1E3/(8.314*(BQ573+273.15)) * AR573/BN573 * AQ573) * BN573/(100*BB573) * 1000/(1000 - AP573)</f>
        <v>0</v>
      </c>
      <c r="AO573">
        <v>24.03337381327512</v>
      </c>
      <c r="AP573">
        <v>24.24337472527474</v>
      </c>
      <c r="AQ573">
        <v>-9.857628069436517E-06</v>
      </c>
      <c r="AR573">
        <v>95.18165394641026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2.18</v>
      </c>
      <c r="BC573">
        <v>0.5</v>
      </c>
      <c r="BD573" t="s">
        <v>355</v>
      </c>
      <c r="BE573">
        <v>2</v>
      </c>
      <c r="BF573" t="b">
        <v>1</v>
      </c>
      <c r="BG573">
        <v>1679435770.314285</v>
      </c>
      <c r="BH573">
        <v>1213.495714285714</v>
      </c>
      <c r="BI573">
        <v>1243.4075</v>
      </c>
      <c r="BJ573">
        <v>24.24149642857143</v>
      </c>
      <c r="BK573">
        <v>24.03208928571429</v>
      </c>
      <c r="BL573">
        <v>1218.699285714286</v>
      </c>
      <c r="BM573">
        <v>24.33788571428571</v>
      </c>
      <c r="BN573">
        <v>500.0618571428572</v>
      </c>
      <c r="BO573">
        <v>89.74570357142856</v>
      </c>
      <c r="BP573">
        <v>0.09997556785714286</v>
      </c>
      <c r="BQ573">
        <v>27.13295357142857</v>
      </c>
      <c r="BR573">
        <v>27.51038214285715</v>
      </c>
      <c r="BS573">
        <v>999.9000000000002</v>
      </c>
      <c r="BT573">
        <v>0</v>
      </c>
      <c r="BU573">
        <v>0</v>
      </c>
      <c r="BV573">
        <v>10002.37214285714</v>
      </c>
      <c r="BW573">
        <v>0</v>
      </c>
      <c r="BX573">
        <v>14.614</v>
      </c>
      <c r="BY573">
        <v>-29.91125714285715</v>
      </c>
      <c r="BZ573">
        <v>1243.644285714286</v>
      </c>
      <c r="CA573">
        <v>1274.024642857143</v>
      </c>
      <c r="CB573">
        <v>0.2094097857142857</v>
      </c>
      <c r="CC573">
        <v>1243.4075</v>
      </c>
      <c r="CD573">
        <v>24.03208928571429</v>
      </c>
      <c r="CE573">
        <v>2.17557</v>
      </c>
      <c r="CF573">
        <v>2.156776071428571</v>
      </c>
      <c r="CG573">
        <v>18.78353571428571</v>
      </c>
      <c r="CH573">
        <v>18.64481428571429</v>
      </c>
      <c r="CI573">
        <v>1999.956428571428</v>
      </c>
      <c r="CJ573">
        <v>0.9800025357142855</v>
      </c>
      <c r="CK573">
        <v>0.01999726428571428</v>
      </c>
      <c r="CL573">
        <v>0</v>
      </c>
      <c r="CM573">
        <v>2.291067857142857</v>
      </c>
      <c r="CN573">
        <v>0</v>
      </c>
      <c r="CO573">
        <v>3678.513928571429</v>
      </c>
      <c r="CP573">
        <v>16749.11071428571</v>
      </c>
      <c r="CQ573">
        <v>37.14278571428571</v>
      </c>
      <c r="CR573">
        <v>38.03785714285714</v>
      </c>
      <c r="CS573">
        <v>37.28342857142858</v>
      </c>
      <c r="CT573">
        <v>37.11792857142857</v>
      </c>
      <c r="CU573">
        <v>36.51310714285714</v>
      </c>
      <c r="CV573">
        <v>1959.959642857143</v>
      </c>
      <c r="CW573">
        <v>39.99678571428571</v>
      </c>
      <c r="CX573">
        <v>0</v>
      </c>
      <c r="CY573">
        <v>1679435785.5</v>
      </c>
      <c r="CZ573">
        <v>0</v>
      </c>
      <c r="DA573">
        <v>0</v>
      </c>
      <c r="DB573" t="s">
        <v>356</v>
      </c>
      <c r="DC573">
        <v>1678823626.5</v>
      </c>
      <c r="DD573">
        <v>1678823640.5</v>
      </c>
      <c r="DE573">
        <v>0</v>
      </c>
      <c r="DF573">
        <v>1.239</v>
      </c>
      <c r="DG573">
        <v>0.006</v>
      </c>
      <c r="DH573">
        <v>-2.298</v>
      </c>
      <c r="DI573">
        <v>-0.146</v>
      </c>
      <c r="DJ573">
        <v>420</v>
      </c>
      <c r="DK573">
        <v>21</v>
      </c>
      <c r="DL573">
        <v>0.57</v>
      </c>
      <c r="DM573">
        <v>0.05</v>
      </c>
      <c r="DN573">
        <v>-29.7985175</v>
      </c>
      <c r="DO573">
        <v>-2.089122326454038</v>
      </c>
      <c r="DP573">
        <v>0.2319603305389737</v>
      </c>
      <c r="DQ573">
        <v>0</v>
      </c>
      <c r="DR573">
        <v>0.20512045</v>
      </c>
      <c r="DS573">
        <v>0.07287007879924901</v>
      </c>
      <c r="DT573">
        <v>0.00778104956914554</v>
      </c>
      <c r="DU573">
        <v>1</v>
      </c>
      <c r="DV573">
        <v>1</v>
      </c>
      <c r="DW573">
        <v>2</v>
      </c>
      <c r="DX573" t="s">
        <v>357</v>
      </c>
      <c r="DY573">
        <v>2.98346</v>
      </c>
      <c r="DZ573">
        <v>2.71561</v>
      </c>
      <c r="EA573">
        <v>0.196943</v>
      </c>
      <c r="EB573">
        <v>0.197562</v>
      </c>
      <c r="EC573">
        <v>0.107527</v>
      </c>
      <c r="ED573">
        <v>0.104783</v>
      </c>
      <c r="EE573">
        <v>25533.2</v>
      </c>
      <c r="EF573">
        <v>25603.4</v>
      </c>
      <c r="EG573">
        <v>29548.5</v>
      </c>
      <c r="EH573">
        <v>29506.6</v>
      </c>
      <c r="EI573">
        <v>34932.5</v>
      </c>
      <c r="EJ573">
        <v>35105.1</v>
      </c>
      <c r="EK573">
        <v>41622.9</v>
      </c>
      <c r="EL573">
        <v>42045.6</v>
      </c>
      <c r="EM573">
        <v>1.97388</v>
      </c>
      <c r="EN573">
        <v>1.9014</v>
      </c>
      <c r="EO573">
        <v>0.0891387</v>
      </c>
      <c r="EP573">
        <v>0</v>
      </c>
      <c r="EQ573">
        <v>26.0556</v>
      </c>
      <c r="ER573">
        <v>999.9</v>
      </c>
      <c r="ES573">
        <v>56.2</v>
      </c>
      <c r="ET573">
        <v>30.4</v>
      </c>
      <c r="EU573">
        <v>27.2974</v>
      </c>
      <c r="EV573">
        <v>62.6424</v>
      </c>
      <c r="EW573">
        <v>32.1354</v>
      </c>
      <c r="EX573">
        <v>1</v>
      </c>
      <c r="EY573">
        <v>-0.08244659999999999</v>
      </c>
      <c r="EZ573">
        <v>0.290174</v>
      </c>
      <c r="FA573">
        <v>20.3432</v>
      </c>
      <c r="FB573">
        <v>5.21714</v>
      </c>
      <c r="FC573">
        <v>12.0099</v>
      </c>
      <c r="FD573">
        <v>4.98915</v>
      </c>
      <c r="FE573">
        <v>3.28848</v>
      </c>
      <c r="FF573">
        <v>9999</v>
      </c>
      <c r="FG573">
        <v>9999</v>
      </c>
      <c r="FH573">
        <v>9999</v>
      </c>
      <c r="FI573">
        <v>999.9</v>
      </c>
      <c r="FJ573">
        <v>1.86738</v>
      </c>
      <c r="FK573">
        <v>1.86646</v>
      </c>
      <c r="FL573">
        <v>1.866</v>
      </c>
      <c r="FM573">
        <v>1.86584</v>
      </c>
      <c r="FN573">
        <v>1.86768</v>
      </c>
      <c r="FO573">
        <v>1.87012</v>
      </c>
      <c r="FP573">
        <v>1.86886</v>
      </c>
      <c r="FQ573">
        <v>1.87026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-5.27</v>
      </c>
      <c r="GF573">
        <v>-0.0964</v>
      </c>
      <c r="GG573">
        <v>-1.841240210434717</v>
      </c>
      <c r="GH573">
        <v>-0.003310856085068561</v>
      </c>
      <c r="GI573">
        <v>6.863268723063948E-07</v>
      </c>
      <c r="GJ573">
        <v>-1.919107141366201E-10</v>
      </c>
      <c r="GK573">
        <v>-0.1688837207721138</v>
      </c>
      <c r="GL573">
        <v>-0.01731051475613908</v>
      </c>
      <c r="GM573">
        <v>0.001423790055903263</v>
      </c>
      <c r="GN573">
        <v>-2.424810517790065E-05</v>
      </c>
      <c r="GO573">
        <v>3</v>
      </c>
      <c r="GP573">
        <v>2318</v>
      </c>
      <c r="GQ573">
        <v>1</v>
      </c>
      <c r="GR573">
        <v>25</v>
      </c>
      <c r="GS573">
        <v>10202.5</v>
      </c>
      <c r="GT573">
        <v>10202.3</v>
      </c>
      <c r="GU573">
        <v>2.56348</v>
      </c>
      <c r="GV573">
        <v>2.20093</v>
      </c>
      <c r="GW573">
        <v>1.39648</v>
      </c>
      <c r="GX573">
        <v>2.34985</v>
      </c>
      <c r="GY573">
        <v>1.49536</v>
      </c>
      <c r="GZ573">
        <v>2.47925</v>
      </c>
      <c r="HA573">
        <v>35.5451</v>
      </c>
      <c r="HB573">
        <v>24.0787</v>
      </c>
      <c r="HC573">
        <v>18</v>
      </c>
      <c r="HD573">
        <v>529.082</v>
      </c>
      <c r="HE573">
        <v>438.632</v>
      </c>
      <c r="HF573">
        <v>25.1234</v>
      </c>
      <c r="HG573">
        <v>26.4399</v>
      </c>
      <c r="HH573">
        <v>30.0001</v>
      </c>
      <c r="HI573">
        <v>26.4193</v>
      </c>
      <c r="HJ573">
        <v>26.362</v>
      </c>
      <c r="HK573">
        <v>51.3322</v>
      </c>
      <c r="HL573">
        <v>19.3131</v>
      </c>
      <c r="HM573">
        <v>100</v>
      </c>
      <c r="HN573">
        <v>25.1072</v>
      </c>
      <c r="HO573">
        <v>1289.28</v>
      </c>
      <c r="HP573">
        <v>24.0105</v>
      </c>
      <c r="HQ573">
        <v>101.048</v>
      </c>
      <c r="HR573">
        <v>100.981</v>
      </c>
    </row>
    <row r="574" spans="1:226">
      <c r="A574">
        <v>558</v>
      </c>
      <c r="B574">
        <v>1679435783.1</v>
      </c>
      <c r="C574">
        <v>13870</v>
      </c>
      <c r="D574" t="s">
        <v>1477</v>
      </c>
      <c r="E574" t="s">
        <v>1478</v>
      </c>
      <c r="F574">
        <v>5</v>
      </c>
      <c r="G574" t="s">
        <v>1132</v>
      </c>
      <c r="H574" t="s">
        <v>354</v>
      </c>
      <c r="I574">
        <v>1679435775.6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1308.418868188015</v>
      </c>
      <c r="AK574">
        <v>1285.595454545454</v>
      </c>
      <c r="AL574">
        <v>3.393800980488485</v>
      </c>
      <c r="AM574">
        <v>64.8747271085409</v>
      </c>
      <c r="AN574">
        <f>(AP574 - AO574 + BO574*1E3/(8.314*(BQ574+273.15)) * AR574/BN574 * AQ574) * BN574/(100*BB574) * 1000/(1000 - AP574)</f>
        <v>0</v>
      </c>
      <c r="AO574">
        <v>24.03286602778547</v>
      </c>
      <c r="AP574">
        <v>24.24247802197803</v>
      </c>
      <c r="AQ574">
        <v>-3.66876255100834E-05</v>
      </c>
      <c r="AR574">
        <v>95.18165394641026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2.18</v>
      </c>
      <c r="BC574">
        <v>0.5</v>
      </c>
      <c r="BD574" t="s">
        <v>355</v>
      </c>
      <c r="BE574">
        <v>2</v>
      </c>
      <c r="BF574" t="b">
        <v>1</v>
      </c>
      <c r="BG574">
        <v>1679435775.6</v>
      </c>
      <c r="BH574">
        <v>1231.104814814815</v>
      </c>
      <c r="BI574">
        <v>1261.138518518518</v>
      </c>
      <c r="BJ574">
        <v>24.24355555555556</v>
      </c>
      <c r="BK574">
        <v>24.03257407407408</v>
      </c>
      <c r="BL574">
        <v>1236.352962962963</v>
      </c>
      <c r="BM574">
        <v>24.33992222222222</v>
      </c>
      <c r="BN574">
        <v>500.0601111111112</v>
      </c>
      <c r="BO574">
        <v>89.74777037037038</v>
      </c>
      <c r="BP574">
        <v>0.09993737037037037</v>
      </c>
      <c r="BQ574">
        <v>27.12808148148148</v>
      </c>
      <c r="BR574">
        <v>27.51181481481481</v>
      </c>
      <c r="BS574">
        <v>999.9000000000001</v>
      </c>
      <c r="BT574">
        <v>0</v>
      </c>
      <c r="BU574">
        <v>0</v>
      </c>
      <c r="BV574">
        <v>10012.26925925926</v>
      </c>
      <c r="BW574">
        <v>0</v>
      </c>
      <c r="BX574">
        <v>14.614</v>
      </c>
      <c r="BY574">
        <v>-30.03415555555555</v>
      </c>
      <c r="BZ574">
        <v>1261.692592592593</v>
      </c>
      <c r="CA574">
        <v>1292.194074074074</v>
      </c>
      <c r="CB574">
        <v>0.2109755555555556</v>
      </c>
      <c r="CC574">
        <v>1261.138518518518</v>
      </c>
      <c r="CD574">
        <v>24.03257407407408</v>
      </c>
      <c r="CE574">
        <v>2.175804074074074</v>
      </c>
      <c r="CF574">
        <v>2.15687</v>
      </c>
      <c r="CG574">
        <v>18.78527037037037</v>
      </c>
      <c r="CH574">
        <v>18.64551111111111</v>
      </c>
      <c r="CI574">
        <v>1999.916296296297</v>
      </c>
      <c r="CJ574">
        <v>0.9800017777777777</v>
      </c>
      <c r="CK574">
        <v>0.0199980962962963</v>
      </c>
      <c r="CL574">
        <v>0</v>
      </c>
      <c r="CM574">
        <v>2.281792592592593</v>
      </c>
      <c r="CN574">
        <v>0</v>
      </c>
      <c r="CO574">
        <v>3677.055185185185</v>
      </c>
      <c r="CP574">
        <v>16748.75925925926</v>
      </c>
      <c r="CQ574">
        <v>37.19892592592593</v>
      </c>
      <c r="CR574">
        <v>38.1364074074074</v>
      </c>
      <c r="CS574">
        <v>37.34703703703704</v>
      </c>
      <c r="CT574">
        <v>37.23118518518518</v>
      </c>
      <c r="CU574">
        <v>36.60855555555555</v>
      </c>
      <c r="CV574">
        <v>1959.920370370371</v>
      </c>
      <c r="CW574">
        <v>39.99592592592593</v>
      </c>
      <c r="CX574">
        <v>0</v>
      </c>
      <c r="CY574">
        <v>1679435790.9</v>
      </c>
      <c r="CZ574">
        <v>0</v>
      </c>
      <c r="DA574">
        <v>0</v>
      </c>
      <c r="DB574" t="s">
        <v>356</v>
      </c>
      <c r="DC574">
        <v>1678823626.5</v>
      </c>
      <c r="DD574">
        <v>1678823640.5</v>
      </c>
      <c r="DE574">
        <v>0</v>
      </c>
      <c r="DF574">
        <v>1.239</v>
      </c>
      <c r="DG574">
        <v>0.006</v>
      </c>
      <c r="DH574">
        <v>-2.298</v>
      </c>
      <c r="DI574">
        <v>-0.146</v>
      </c>
      <c r="DJ574">
        <v>420</v>
      </c>
      <c r="DK574">
        <v>21</v>
      </c>
      <c r="DL574">
        <v>0.57</v>
      </c>
      <c r="DM574">
        <v>0.05</v>
      </c>
      <c r="DN574">
        <v>-29.94292195121951</v>
      </c>
      <c r="DO574">
        <v>-1.373793031358878</v>
      </c>
      <c r="DP574">
        <v>0.1815832114730752</v>
      </c>
      <c r="DQ574">
        <v>0</v>
      </c>
      <c r="DR574">
        <v>0.2095902926829268</v>
      </c>
      <c r="DS574">
        <v>0.01939783275261299</v>
      </c>
      <c r="DT574">
        <v>0.002657889830929998</v>
      </c>
      <c r="DU574">
        <v>1</v>
      </c>
      <c r="DV574">
        <v>1</v>
      </c>
      <c r="DW574">
        <v>2</v>
      </c>
      <c r="DX574" t="s">
        <v>357</v>
      </c>
      <c r="DY574">
        <v>2.98338</v>
      </c>
      <c r="DZ574">
        <v>2.71587</v>
      </c>
      <c r="EA574">
        <v>0.198582</v>
      </c>
      <c r="EB574">
        <v>0.199172</v>
      </c>
      <c r="EC574">
        <v>0.107522</v>
      </c>
      <c r="ED574">
        <v>0.104779</v>
      </c>
      <c r="EE574">
        <v>25481.7</v>
      </c>
      <c r="EF574">
        <v>25552.2</v>
      </c>
      <c r="EG574">
        <v>29549.3</v>
      </c>
      <c r="EH574">
        <v>29506.7</v>
      </c>
      <c r="EI574">
        <v>34933.9</v>
      </c>
      <c r="EJ574">
        <v>35105.5</v>
      </c>
      <c r="EK574">
        <v>41624.3</v>
      </c>
      <c r="EL574">
        <v>42045.9</v>
      </c>
      <c r="EM574">
        <v>1.9737</v>
      </c>
      <c r="EN574">
        <v>1.90138</v>
      </c>
      <c r="EO574">
        <v>0.0887066</v>
      </c>
      <c r="EP574">
        <v>0</v>
      </c>
      <c r="EQ574">
        <v>26.0549</v>
      </c>
      <c r="ER574">
        <v>999.9</v>
      </c>
      <c r="ES574">
        <v>56.2</v>
      </c>
      <c r="ET574">
        <v>30.4</v>
      </c>
      <c r="EU574">
        <v>27.2966</v>
      </c>
      <c r="EV574">
        <v>62.7124</v>
      </c>
      <c r="EW574">
        <v>32.1875</v>
      </c>
      <c r="EX574">
        <v>1</v>
      </c>
      <c r="EY574">
        <v>-0.08211889999999999</v>
      </c>
      <c r="EZ574">
        <v>0.312835</v>
      </c>
      <c r="FA574">
        <v>20.3432</v>
      </c>
      <c r="FB574">
        <v>5.21759</v>
      </c>
      <c r="FC574">
        <v>12.0099</v>
      </c>
      <c r="FD574">
        <v>4.9892</v>
      </c>
      <c r="FE574">
        <v>3.2885</v>
      </c>
      <c r="FF574">
        <v>9999</v>
      </c>
      <c r="FG574">
        <v>9999</v>
      </c>
      <c r="FH574">
        <v>9999</v>
      </c>
      <c r="FI574">
        <v>999.9</v>
      </c>
      <c r="FJ574">
        <v>1.86737</v>
      </c>
      <c r="FK574">
        <v>1.86646</v>
      </c>
      <c r="FL574">
        <v>1.86599</v>
      </c>
      <c r="FM574">
        <v>1.86584</v>
      </c>
      <c r="FN574">
        <v>1.86768</v>
      </c>
      <c r="FO574">
        <v>1.87012</v>
      </c>
      <c r="FP574">
        <v>1.86883</v>
      </c>
      <c r="FQ574">
        <v>1.87027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-5.31</v>
      </c>
      <c r="GF574">
        <v>-0.0963</v>
      </c>
      <c r="GG574">
        <v>-1.841240210434717</v>
      </c>
      <c r="GH574">
        <v>-0.003310856085068561</v>
      </c>
      <c r="GI574">
        <v>6.863268723063948E-07</v>
      </c>
      <c r="GJ574">
        <v>-1.919107141366201E-10</v>
      </c>
      <c r="GK574">
        <v>-0.1688837207721138</v>
      </c>
      <c r="GL574">
        <v>-0.01731051475613908</v>
      </c>
      <c r="GM574">
        <v>0.001423790055903263</v>
      </c>
      <c r="GN574">
        <v>-2.424810517790065E-05</v>
      </c>
      <c r="GO574">
        <v>3</v>
      </c>
      <c r="GP574">
        <v>2318</v>
      </c>
      <c r="GQ574">
        <v>1</v>
      </c>
      <c r="GR574">
        <v>25</v>
      </c>
      <c r="GS574">
        <v>10202.6</v>
      </c>
      <c r="GT574">
        <v>10202.4</v>
      </c>
      <c r="GU574">
        <v>2.59033</v>
      </c>
      <c r="GV574">
        <v>2.20093</v>
      </c>
      <c r="GW574">
        <v>1.39648</v>
      </c>
      <c r="GX574">
        <v>2.34985</v>
      </c>
      <c r="GY574">
        <v>1.49536</v>
      </c>
      <c r="GZ574">
        <v>2.54883</v>
      </c>
      <c r="HA574">
        <v>35.5451</v>
      </c>
      <c r="HB574">
        <v>24.0787</v>
      </c>
      <c r="HC574">
        <v>18</v>
      </c>
      <c r="HD574">
        <v>528.966</v>
      </c>
      <c r="HE574">
        <v>438.614</v>
      </c>
      <c r="HF574">
        <v>25.1077</v>
      </c>
      <c r="HG574">
        <v>26.4399</v>
      </c>
      <c r="HH574">
        <v>30.0002</v>
      </c>
      <c r="HI574">
        <v>26.4193</v>
      </c>
      <c r="HJ574">
        <v>26.3618</v>
      </c>
      <c r="HK574">
        <v>51.8277</v>
      </c>
      <c r="HL574">
        <v>19.3131</v>
      </c>
      <c r="HM574">
        <v>100</v>
      </c>
      <c r="HN574">
        <v>25.0983</v>
      </c>
      <c r="HO574">
        <v>1309.31</v>
      </c>
      <c r="HP574">
        <v>24.0105</v>
      </c>
      <c r="HQ574">
        <v>101.051</v>
      </c>
      <c r="HR574">
        <v>100.982</v>
      </c>
    </row>
    <row r="575" spans="1:226">
      <c r="A575">
        <v>559</v>
      </c>
      <c r="B575">
        <v>1679435788.1</v>
      </c>
      <c r="C575">
        <v>13875</v>
      </c>
      <c r="D575" t="s">
        <v>1479</v>
      </c>
      <c r="E575" t="s">
        <v>1480</v>
      </c>
      <c r="F575">
        <v>5</v>
      </c>
      <c r="G575" t="s">
        <v>1132</v>
      </c>
      <c r="H575" t="s">
        <v>354</v>
      </c>
      <c r="I575">
        <v>1679435780.314285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1325.70667248983</v>
      </c>
      <c r="AK575">
        <v>1302.77503030303</v>
      </c>
      <c r="AL575">
        <v>3.433868409757265</v>
      </c>
      <c r="AM575">
        <v>64.8747271085409</v>
      </c>
      <c r="AN575">
        <f>(AP575 - AO575 + BO575*1E3/(8.314*(BQ575+273.15)) * AR575/BN575 * AQ575) * BN575/(100*BB575) * 1000/(1000 - AP575)</f>
        <v>0</v>
      </c>
      <c r="AO575">
        <v>24.03175314960592</v>
      </c>
      <c r="AP575">
        <v>24.2374087912088</v>
      </c>
      <c r="AQ575">
        <v>-6.586456888733996E-05</v>
      </c>
      <c r="AR575">
        <v>95.18165394641026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2.18</v>
      </c>
      <c r="BC575">
        <v>0.5</v>
      </c>
      <c r="BD575" t="s">
        <v>355</v>
      </c>
      <c r="BE575">
        <v>2</v>
      </c>
      <c r="BF575" t="b">
        <v>1</v>
      </c>
      <c r="BG575">
        <v>1679435780.314285</v>
      </c>
      <c r="BH575">
        <v>1246.844285714286</v>
      </c>
      <c r="BI575">
        <v>1276.932857142857</v>
      </c>
      <c r="BJ575">
        <v>24.24227857142857</v>
      </c>
      <c r="BK575">
        <v>24.03230357142857</v>
      </c>
      <c r="BL575">
        <v>1252.130714285714</v>
      </c>
      <c r="BM575">
        <v>24.33865</v>
      </c>
      <c r="BN575">
        <v>500.0670714285715</v>
      </c>
      <c r="BO575">
        <v>89.74894999999999</v>
      </c>
      <c r="BP575">
        <v>0.099996075</v>
      </c>
      <c r="BQ575">
        <v>27.12452142857143</v>
      </c>
      <c r="BR575">
        <v>27.51065357142857</v>
      </c>
      <c r="BS575">
        <v>999.9000000000002</v>
      </c>
      <c r="BT575">
        <v>0</v>
      </c>
      <c r="BU575">
        <v>0</v>
      </c>
      <c r="BV575">
        <v>10008.77678571429</v>
      </c>
      <c r="BW575">
        <v>0</v>
      </c>
      <c r="BX575">
        <v>14.614</v>
      </c>
      <c r="BY575">
        <v>-30.08984642857143</v>
      </c>
      <c r="BZ575">
        <v>1277.820357142857</v>
      </c>
      <c r="CA575">
        <v>1308.378214285714</v>
      </c>
      <c r="CB575">
        <v>0.2099603571428572</v>
      </c>
      <c r="CC575">
        <v>1276.932857142857</v>
      </c>
      <c r="CD575">
        <v>24.03230357142857</v>
      </c>
      <c r="CE575">
        <v>2.175717857142857</v>
      </c>
      <c r="CF575">
        <v>2.156873928571429</v>
      </c>
      <c r="CG575">
        <v>18.78463214285714</v>
      </c>
      <c r="CH575">
        <v>18.64554285714286</v>
      </c>
      <c r="CI575">
        <v>1999.896428571428</v>
      </c>
      <c r="CJ575">
        <v>0.9799998571428572</v>
      </c>
      <c r="CK575">
        <v>0.02000014285714286</v>
      </c>
      <c r="CL575">
        <v>0</v>
      </c>
      <c r="CM575">
        <v>2.284421428571429</v>
      </c>
      <c r="CN575">
        <v>0</v>
      </c>
      <c r="CO575">
        <v>3675.798928571428</v>
      </c>
      <c r="CP575">
        <v>16748.58571428572</v>
      </c>
      <c r="CQ575">
        <v>37.28996428571429</v>
      </c>
      <c r="CR575">
        <v>38.28107142857142</v>
      </c>
      <c r="CS575">
        <v>37.43057142857142</v>
      </c>
      <c r="CT575">
        <v>37.377</v>
      </c>
      <c r="CU575">
        <v>36.72971428571429</v>
      </c>
      <c r="CV575">
        <v>1959.898214285714</v>
      </c>
      <c r="CW575">
        <v>39.99892857142857</v>
      </c>
      <c r="CX575">
        <v>0</v>
      </c>
      <c r="CY575">
        <v>1679435795.1</v>
      </c>
      <c r="CZ575">
        <v>0</v>
      </c>
      <c r="DA575">
        <v>0</v>
      </c>
      <c r="DB575" t="s">
        <v>356</v>
      </c>
      <c r="DC575">
        <v>1678823626.5</v>
      </c>
      <c r="DD575">
        <v>1678823640.5</v>
      </c>
      <c r="DE575">
        <v>0</v>
      </c>
      <c r="DF575">
        <v>1.239</v>
      </c>
      <c r="DG575">
        <v>0.006</v>
      </c>
      <c r="DH575">
        <v>-2.298</v>
      </c>
      <c r="DI575">
        <v>-0.146</v>
      </c>
      <c r="DJ575">
        <v>420</v>
      </c>
      <c r="DK575">
        <v>21</v>
      </c>
      <c r="DL575">
        <v>0.57</v>
      </c>
      <c r="DM575">
        <v>0.05</v>
      </c>
      <c r="DN575">
        <v>-30.05502195121952</v>
      </c>
      <c r="DO575">
        <v>-0.7829163763065961</v>
      </c>
      <c r="DP575">
        <v>0.115732052840729</v>
      </c>
      <c r="DQ575">
        <v>0</v>
      </c>
      <c r="DR575">
        <v>0.2102092195121951</v>
      </c>
      <c r="DS575">
        <v>-0.003955463414633818</v>
      </c>
      <c r="DT575">
        <v>0.001511879326585247</v>
      </c>
      <c r="DU575">
        <v>1</v>
      </c>
      <c r="DV575">
        <v>1</v>
      </c>
      <c r="DW575">
        <v>2</v>
      </c>
      <c r="DX575" t="s">
        <v>357</v>
      </c>
      <c r="DY575">
        <v>2.98317</v>
      </c>
      <c r="DZ575">
        <v>2.71559</v>
      </c>
      <c r="EA575">
        <v>0.200223</v>
      </c>
      <c r="EB575">
        <v>0.200783</v>
      </c>
      <c r="EC575">
        <v>0.10751</v>
      </c>
      <c r="ED575">
        <v>0.104781</v>
      </c>
      <c r="EE575">
        <v>25429.5</v>
      </c>
      <c r="EF575">
        <v>25500.8</v>
      </c>
      <c r="EG575">
        <v>29549.1</v>
      </c>
      <c r="EH575">
        <v>29506.7</v>
      </c>
      <c r="EI575">
        <v>34934.5</v>
      </c>
      <c r="EJ575">
        <v>35105.2</v>
      </c>
      <c r="EK575">
        <v>41624.4</v>
      </c>
      <c r="EL575">
        <v>42045.6</v>
      </c>
      <c r="EM575">
        <v>1.97362</v>
      </c>
      <c r="EN575">
        <v>1.90138</v>
      </c>
      <c r="EO575">
        <v>0.0885427</v>
      </c>
      <c r="EP575">
        <v>0</v>
      </c>
      <c r="EQ575">
        <v>26.054</v>
      </c>
      <c r="ER575">
        <v>999.9</v>
      </c>
      <c r="ES575">
        <v>56.2</v>
      </c>
      <c r="ET575">
        <v>30.4</v>
      </c>
      <c r="EU575">
        <v>27.2968</v>
      </c>
      <c r="EV575">
        <v>62.6324</v>
      </c>
      <c r="EW575">
        <v>32.6242</v>
      </c>
      <c r="EX575">
        <v>1</v>
      </c>
      <c r="EY575">
        <v>-0.08224090000000001</v>
      </c>
      <c r="EZ575">
        <v>0.303625</v>
      </c>
      <c r="FA575">
        <v>20.3431</v>
      </c>
      <c r="FB575">
        <v>5.21774</v>
      </c>
      <c r="FC575">
        <v>12.0099</v>
      </c>
      <c r="FD575">
        <v>4.98925</v>
      </c>
      <c r="FE575">
        <v>3.28858</v>
      </c>
      <c r="FF575">
        <v>9999</v>
      </c>
      <c r="FG575">
        <v>9999</v>
      </c>
      <c r="FH575">
        <v>9999</v>
      </c>
      <c r="FI575">
        <v>999.9</v>
      </c>
      <c r="FJ575">
        <v>1.86737</v>
      </c>
      <c r="FK575">
        <v>1.86646</v>
      </c>
      <c r="FL575">
        <v>1.86599</v>
      </c>
      <c r="FM575">
        <v>1.86584</v>
      </c>
      <c r="FN575">
        <v>1.86768</v>
      </c>
      <c r="FO575">
        <v>1.87012</v>
      </c>
      <c r="FP575">
        <v>1.86884</v>
      </c>
      <c r="FQ575">
        <v>1.87026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-5.35</v>
      </c>
      <c r="GF575">
        <v>-0.0965</v>
      </c>
      <c r="GG575">
        <v>-1.841240210434717</v>
      </c>
      <c r="GH575">
        <v>-0.003310856085068561</v>
      </c>
      <c r="GI575">
        <v>6.863268723063948E-07</v>
      </c>
      <c r="GJ575">
        <v>-1.919107141366201E-10</v>
      </c>
      <c r="GK575">
        <v>-0.1688837207721138</v>
      </c>
      <c r="GL575">
        <v>-0.01731051475613908</v>
      </c>
      <c r="GM575">
        <v>0.001423790055903263</v>
      </c>
      <c r="GN575">
        <v>-2.424810517790065E-05</v>
      </c>
      <c r="GO575">
        <v>3</v>
      </c>
      <c r="GP575">
        <v>2318</v>
      </c>
      <c r="GQ575">
        <v>1</v>
      </c>
      <c r="GR575">
        <v>25</v>
      </c>
      <c r="GS575">
        <v>10202.7</v>
      </c>
      <c r="GT575">
        <v>10202.5</v>
      </c>
      <c r="GU575">
        <v>2.61597</v>
      </c>
      <c r="GV575">
        <v>2.19849</v>
      </c>
      <c r="GW575">
        <v>1.39771</v>
      </c>
      <c r="GX575">
        <v>2.35229</v>
      </c>
      <c r="GY575">
        <v>1.49536</v>
      </c>
      <c r="GZ575">
        <v>2.45483</v>
      </c>
      <c r="HA575">
        <v>35.5451</v>
      </c>
      <c r="HB575">
        <v>24.07</v>
      </c>
      <c r="HC575">
        <v>18</v>
      </c>
      <c r="HD575">
        <v>528.9160000000001</v>
      </c>
      <c r="HE575">
        <v>438.614</v>
      </c>
      <c r="HF575">
        <v>25.0957</v>
      </c>
      <c r="HG575">
        <v>26.4399</v>
      </c>
      <c r="HH575">
        <v>30</v>
      </c>
      <c r="HI575">
        <v>26.4193</v>
      </c>
      <c r="HJ575">
        <v>26.3618</v>
      </c>
      <c r="HK575">
        <v>52.3938</v>
      </c>
      <c r="HL575">
        <v>19.3131</v>
      </c>
      <c r="HM575">
        <v>100</v>
      </c>
      <c r="HN575">
        <v>25.0903</v>
      </c>
      <c r="HO575">
        <v>1322.68</v>
      </c>
      <c r="HP575">
        <v>24.0106</v>
      </c>
      <c r="HQ575">
        <v>101.051</v>
      </c>
      <c r="HR575">
        <v>100.981</v>
      </c>
    </row>
    <row r="576" spans="1:226">
      <c r="A576">
        <v>560</v>
      </c>
      <c r="B576">
        <v>1679435793.1</v>
      </c>
      <c r="C576">
        <v>13880</v>
      </c>
      <c r="D576" t="s">
        <v>1481</v>
      </c>
      <c r="E576" t="s">
        <v>1482</v>
      </c>
      <c r="F576">
        <v>5</v>
      </c>
      <c r="G576" t="s">
        <v>1132</v>
      </c>
      <c r="H576" t="s">
        <v>354</v>
      </c>
      <c r="I576">
        <v>1679435785.6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1342.820255986453</v>
      </c>
      <c r="AK576">
        <v>1319.889090909091</v>
      </c>
      <c r="AL576">
        <v>3.41474278828971</v>
      </c>
      <c r="AM576">
        <v>64.8747271085409</v>
      </c>
      <c r="AN576">
        <f>(AP576 - AO576 + BO576*1E3/(8.314*(BQ576+273.15)) * AR576/BN576 * AQ576) * BN576/(100*BB576) * 1000/(1000 - AP576)</f>
        <v>0</v>
      </c>
      <c r="AO576">
        <v>24.03168848387161</v>
      </c>
      <c r="AP576">
        <v>24.2339065934066</v>
      </c>
      <c r="AQ576">
        <v>2.075312813587588E-05</v>
      </c>
      <c r="AR576">
        <v>95.18165394641026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2.18</v>
      </c>
      <c r="BC576">
        <v>0.5</v>
      </c>
      <c r="BD576" t="s">
        <v>355</v>
      </c>
      <c r="BE576">
        <v>2</v>
      </c>
      <c r="BF576" t="b">
        <v>1</v>
      </c>
      <c r="BG576">
        <v>1679435785.6</v>
      </c>
      <c r="BH576">
        <v>1264.512222222222</v>
      </c>
      <c r="BI576">
        <v>1294.668148148148</v>
      </c>
      <c r="BJ576">
        <v>24.23954814814815</v>
      </c>
      <c r="BK576">
        <v>24.03138148148148</v>
      </c>
      <c r="BL576">
        <v>1269.842962962963</v>
      </c>
      <c r="BM576">
        <v>24.33593703703704</v>
      </c>
      <c r="BN576">
        <v>500.0737037037038</v>
      </c>
      <c r="BO576">
        <v>89.74963333333335</v>
      </c>
      <c r="BP576">
        <v>0.1000105592592593</v>
      </c>
      <c r="BQ576">
        <v>27.12098888888889</v>
      </c>
      <c r="BR576">
        <v>27.50418148148148</v>
      </c>
      <c r="BS576">
        <v>999.9000000000001</v>
      </c>
      <c r="BT576">
        <v>0</v>
      </c>
      <c r="BU576">
        <v>0</v>
      </c>
      <c r="BV576">
        <v>10007.82222222222</v>
      </c>
      <c r="BW576">
        <v>0</v>
      </c>
      <c r="BX576">
        <v>14.614</v>
      </c>
      <c r="BY576">
        <v>-30.15798888888889</v>
      </c>
      <c r="BZ576">
        <v>1295.924074074074</v>
      </c>
      <c r="CA576">
        <v>1326.548518518519</v>
      </c>
      <c r="CB576">
        <v>0.2081528148148148</v>
      </c>
      <c r="CC576">
        <v>1294.668148148148</v>
      </c>
      <c r="CD576">
        <v>24.03138148148148</v>
      </c>
      <c r="CE576">
        <v>2.17548962962963</v>
      </c>
      <c r="CF576">
        <v>2.156807777777778</v>
      </c>
      <c r="CG576">
        <v>18.78295925925926</v>
      </c>
      <c r="CH576">
        <v>18.64505555555555</v>
      </c>
      <c r="CI576">
        <v>1999.927037037037</v>
      </c>
      <c r="CJ576">
        <v>0.9799979999999998</v>
      </c>
      <c r="CK576">
        <v>0.02000214074074074</v>
      </c>
      <c r="CL576">
        <v>0</v>
      </c>
      <c r="CM576">
        <v>2.246644444444445</v>
      </c>
      <c r="CN576">
        <v>0</v>
      </c>
      <c r="CO576">
        <v>3674.414444444445</v>
      </c>
      <c r="CP576">
        <v>16748.83333333333</v>
      </c>
      <c r="CQ576">
        <v>37.41644444444444</v>
      </c>
      <c r="CR576">
        <v>38.46044444444443</v>
      </c>
      <c r="CS576">
        <v>37.53448148148148</v>
      </c>
      <c r="CT576">
        <v>37.53214814814815</v>
      </c>
      <c r="CU576">
        <v>36.85629629629629</v>
      </c>
      <c r="CV576">
        <v>1959.925555555556</v>
      </c>
      <c r="CW576">
        <v>40.00222222222222</v>
      </c>
      <c r="CX576">
        <v>0</v>
      </c>
      <c r="CY576">
        <v>1679435800.5</v>
      </c>
      <c r="CZ576">
        <v>0</v>
      </c>
      <c r="DA576">
        <v>0</v>
      </c>
      <c r="DB576" t="s">
        <v>356</v>
      </c>
      <c r="DC576">
        <v>1678823626.5</v>
      </c>
      <c r="DD576">
        <v>1678823640.5</v>
      </c>
      <c r="DE576">
        <v>0</v>
      </c>
      <c r="DF576">
        <v>1.239</v>
      </c>
      <c r="DG576">
        <v>0.006</v>
      </c>
      <c r="DH576">
        <v>-2.298</v>
      </c>
      <c r="DI576">
        <v>-0.146</v>
      </c>
      <c r="DJ576">
        <v>420</v>
      </c>
      <c r="DK576">
        <v>21</v>
      </c>
      <c r="DL576">
        <v>0.57</v>
      </c>
      <c r="DM576">
        <v>0.05</v>
      </c>
      <c r="DN576">
        <v>-30.11146341463414</v>
      </c>
      <c r="DO576">
        <v>-0.9281310104529876</v>
      </c>
      <c r="DP576">
        <v>0.1157648009945851</v>
      </c>
      <c r="DQ576">
        <v>0</v>
      </c>
      <c r="DR576">
        <v>0.2090645853658537</v>
      </c>
      <c r="DS576">
        <v>-0.02158839721254312</v>
      </c>
      <c r="DT576">
        <v>0.002325575585460142</v>
      </c>
      <c r="DU576">
        <v>1</v>
      </c>
      <c r="DV576">
        <v>1</v>
      </c>
      <c r="DW576">
        <v>2</v>
      </c>
      <c r="DX576" t="s">
        <v>357</v>
      </c>
      <c r="DY576">
        <v>2.98322</v>
      </c>
      <c r="DZ576">
        <v>2.71564</v>
      </c>
      <c r="EA576">
        <v>0.201842</v>
      </c>
      <c r="EB576">
        <v>0.202371</v>
      </c>
      <c r="EC576">
        <v>0.107495</v>
      </c>
      <c r="ED576">
        <v>0.104774</v>
      </c>
      <c r="EE576">
        <v>25377.8</v>
      </c>
      <c r="EF576">
        <v>25450</v>
      </c>
      <c r="EG576">
        <v>29548.8</v>
      </c>
      <c r="EH576">
        <v>29506.6</v>
      </c>
      <c r="EI576">
        <v>34934.8</v>
      </c>
      <c r="EJ576">
        <v>35105.2</v>
      </c>
      <c r="EK576">
        <v>41624</v>
      </c>
      <c r="EL576">
        <v>42045.2</v>
      </c>
      <c r="EM576">
        <v>1.97375</v>
      </c>
      <c r="EN576">
        <v>1.9018</v>
      </c>
      <c r="EO576">
        <v>0.0886694</v>
      </c>
      <c r="EP576">
        <v>0</v>
      </c>
      <c r="EQ576">
        <v>26.0527</v>
      </c>
      <c r="ER576">
        <v>999.9</v>
      </c>
      <c r="ES576">
        <v>56.2</v>
      </c>
      <c r="ET576">
        <v>30.4</v>
      </c>
      <c r="EU576">
        <v>27.2964</v>
      </c>
      <c r="EV576">
        <v>62.5524</v>
      </c>
      <c r="EW576">
        <v>32.3758</v>
      </c>
      <c r="EX576">
        <v>1</v>
      </c>
      <c r="EY576">
        <v>-0.08239580000000001</v>
      </c>
      <c r="EZ576">
        <v>0.218145</v>
      </c>
      <c r="FA576">
        <v>20.3431</v>
      </c>
      <c r="FB576">
        <v>5.21819</v>
      </c>
      <c r="FC576">
        <v>12.0099</v>
      </c>
      <c r="FD576">
        <v>4.9894</v>
      </c>
      <c r="FE576">
        <v>3.28858</v>
      </c>
      <c r="FF576">
        <v>9999</v>
      </c>
      <c r="FG576">
        <v>9999</v>
      </c>
      <c r="FH576">
        <v>9999</v>
      </c>
      <c r="FI576">
        <v>999.9</v>
      </c>
      <c r="FJ576">
        <v>1.86738</v>
      </c>
      <c r="FK576">
        <v>1.86646</v>
      </c>
      <c r="FL576">
        <v>1.86599</v>
      </c>
      <c r="FM576">
        <v>1.86584</v>
      </c>
      <c r="FN576">
        <v>1.86768</v>
      </c>
      <c r="FO576">
        <v>1.87012</v>
      </c>
      <c r="FP576">
        <v>1.86886</v>
      </c>
      <c r="FQ576">
        <v>1.87025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-5.4</v>
      </c>
      <c r="GF576">
        <v>-0.0965</v>
      </c>
      <c r="GG576">
        <v>-1.841240210434717</v>
      </c>
      <c r="GH576">
        <v>-0.003310856085068561</v>
      </c>
      <c r="GI576">
        <v>6.863268723063948E-07</v>
      </c>
      <c r="GJ576">
        <v>-1.919107141366201E-10</v>
      </c>
      <c r="GK576">
        <v>-0.1688837207721138</v>
      </c>
      <c r="GL576">
        <v>-0.01731051475613908</v>
      </c>
      <c r="GM576">
        <v>0.001423790055903263</v>
      </c>
      <c r="GN576">
        <v>-2.424810517790065E-05</v>
      </c>
      <c r="GO576">
        <v>3</v>
      </c>
      <c r="GP576">
        <v>2318</v>
      </c>
      <c r="GQ576">
        <v>1</v>
      </c>
      <c r="GR576">
        <v>25</v>
      </c>
      <c r="GS576">
        <v>10202.8</v>
      </c>
      <c r="GT576">
        <v>10202.5</v>
      </c>
      <c r="GU576">
        <v>2.6416</v>
      </c>
      <c r="GV576">
        <v>2.20337</v>
      </c>
      <c r="GW576">
        <v>1.39648</v>
      </c>
      <c r="GX576">
        <v>2.34985</v>
      </c>
      <c r="GY576">
        <v>1.49536</v>
      </c>
      <c r="GZ576">
        <v>2.42798</v>
      </c>
      <c r="HA576">
        <v>35.5683</v>
      </c>
      <c r="HB576">
        <v>24.07</v>
      </c>
      <c r="HC576">
        <v>18</v>
      </c>
      <c r="HD576">
        <v>528.999</v>
      </c>
      <c r="HE576">
        <v>438.87</v>
      </c>
      <c r="HF576">
        <v>25.0877</v>
      </c>
      <c r="HG576">
        <v>26.4399</v>
      </c>
      <c r="HH576">
        <v>30.0001</v>
      </c>
      <c r="HI576">
        <v>26.4193</v>
      </c>
      <c r="HJ576">
        <v>26.3618</v>
      </c>
      <c r="HK576">
        <v>52.8877</v>
      </c>
      <c r="HL576">
        <v>19.3131</v>
      </c>
      <c r="HM576">
        <v>100</v>
      </c>
      <c r="HN576">
        <v>25.1484</v>
      </c>
      <c r="HO576">
        <v>1336.03</v>
      </c>
      <c r="HP576">
        <v>24.0151</v>
      </c>
      <c r="HQ576">
        <v>101.05</v>
      </c>
      <c r="HR576">
        <v>100.981</v>
      </c>
    </row>
    <row r="577" spans="1:226">
      <c r="A577">
        <v>561</v>
      </c>
      <c r="B577">
        <v>1679435798.1</v>
      </c>
      <c r="C577">
        <v>13885</v>
      </c>
      <c r="D577" t="s">
        <v>1483</v>
      </c>
      <c r="E577" t="s">
        <v>1484</v>
      </c>
      <c r="F577">
        <v>5</v>
      </c>
      <c r="G577" t="s">
        <v>1132</v>
      </c>
      <c r="H577" t="s">
        <v>354</v>
      </c>
      <c r="I577">
        <v>1679435790.314285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1359.933367521665</v>
      </c>
      <c r="AK577">
        <v>1337.030181818182</v>
      </c>
      <c r="AL577">
        <v>3.426710174636503</v>
      </c>
      <c r="AM577">
        <v>64.8747271085409</v>
      </c>
      <c r="AN577">
        <f>(AP577 - AO577 + BO577*1E3/(8.314*(BQ577+273.15)) * AR577/BN577 * AQ577) * BN577/(100*BB577) * 1000/(1000 - AP577)</f>
        <v>0</v>
      </c>
      <c r="AO577">
        <v>24.02964011456121</v>
      </c>
      <c r="AP577">
        <v>24.23106703296706</v>
      </c>
      <c r="AQ577">
        <v>-0.0001110016198841931</v>
      </c>
      <c r="AR577">
        <v>95.18165394641026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2.18</v>
      </c>
      <c r="BC577">
        <v>0.5</v>
      </c>
      <c r="BD577" t="s">
        <v>355</v>
      </c>
      <c r="BE577">
        <v>2</v>
      </c>
      <c r="BF577" t="b">
        <v>1</v>
      </c>
      <c r="BG577">
        <v>1679435790.314285</v>
      </c>
      <c r="BH577">
        <v>1280.268928571428</v>
      </c>
      <c r="BI577">
        <v>1310.475</v>
      </c>
      <c r="BJ577">
        <v>24.23577142857143</v>
      </c>
      <c r="BK577">
        <v>24.03062142857143</v>
      </c>
      <c r="BL577">
        <v>1285.639642857143</v>
      </c>
      <c r="BM577">
        <v>24.3322</v>
      </c>
      <c r="BN577">
        <v>500.0708571428572</v>
      </c>
      <c r="BO577">
        <v>89.75023928571429</v>
      </c>
      <c r="BP577">
        <v>0.1000655892857143</v>
      </c>
      <c r="BQ577">
        <v>27.11963214285714</v>
      </c>
      <c r="BR577">
        <v>27.50143571428571</v>
      </c>
      <c r="BS577">
        <v>999.9000000000002</v>
      </c>
      <c r="BT577">
        <v>0</v>
      </c>
      <c r="BU577">
        <v>0</v>
      </c>
      <c r="BV577">
        <v>9999.414999999999</v>
      </c>
      <c r="BW577">
        <v>0</v>
      </c>
      <c r="BX577">
        <v>14.614</v>
      </c>
      <c r="BY577">
        <v>-30.20686071428571</v>
      </c>
      <c r="BZ577">
        <v>1312.068214285714</v>
      </c>
      <c r="CA577">
        <v>1342.7425</v>
      </c>
      <c r="CB577">
        <v>0.2051363928571429</v>
      </c>
      <c r="CC577">
        <v>1310.475</v>
      </c>
      <c r="CD577">
        <v>24.03062142857143</v>
      </c>
      <c r="CE577">
        <v>2.175166071428571</v>
      </c>
      <c r="CF577">
        <v>2.156754642857143</v>
      </c>
      <c r="CG577">
        <v>18.78056785714286</v>
      </c>
      <c r="CH577">
        <v>18.64465357142857</v>
      </c>
      <c r="CI577">
        <v>1999.951071428571</v>
      </c>
      <c r="CJ577">
        <v>0.9799979285714284</v>
      </c>
      <c r="CK577">
        <v>0.02000227857142858</v>
      </c>
      <c r="CL577">
        <v>0</v>
      </c>
      <c r="CM577">
        <v>2.271996428571428</v>
      </c>
      <c r="CN577">
        <v>0</v>
      </c>
      <c r="CO577">
        <v>3673.155357142858</v>
      </c>
      <c r="CP577">
        <v>16749.05</v>
      </c>
      <c r="CQ577">
        <v>37.53325</v>
      </c>
      <c r="CR577">
        <v>38.61810714285714</v>
      </c>
      <c r="CS577">
        <v>37.63153571428571</v>
      </c>
      <c r="CT577">
        <v>37.66492857142857</v>
      </c>
      <c r="CU577">
        <v>36.96178571428571</v>
      </c>
      <c r="CV577">
        <v>1959.948214285714</v>
      </c>
      <c r="CW577">
        <v>40.00357142857143</v>
      </c>
      <c r="CX577">
        <v>0</v>
      </c>
      <c r="CY577">
        <v>1679435805.3</v>
      </c>
      <c r="CZ577">
        <v>0</v>
      </c>
      <c r="DA577">
        <v>0</v>
      </c>
      <c r="DB577" t="s">
        <v>356</v>
      </c>
      <c r="DC577">
        <v>1678823626.5</v>
      </c>
      <c r="DD577">
        <v>1678823640.5</v>
      </c>
      <c r="DE577">
        <v>0</v>
      </c>
      <c r="DF577">
        <v>1.239</v>
      </c>
      <c r="DG577">
        <v>0.006</v>
      </c>
      <c r="DH577">
        <v>-2.298</v>
      </c>
      <c r="DI577">
        <v>-0.146</v>
      </c>
      <c r="DJ577">
        <v>420</v>
      </c>
      <c r="DK577">
        <v>21</v>
      </c>
      <c r="DL577">
        <v>0.57</v>
      </c>
      <c r="DM577">
        <v>0.05</v>
      </c>
      <c r="DN577">
        <v>-30.1644075</v>
      </c>
      <c r="DO577">
        <v>-0.4457977485927845</v>
      </c>
      <c r="DP577">
        <v>0.06742346545343109</v>
      </c>
      <c r="DQ577">
        <v>0</v>
      </c>
      <c r="DR577">
        <v>0.206695125</v>
      </c>
      <c r="DS577">
        <v>-0.03463469043152057</v>
      </c>
      <c r="DT577">
        <v>0.003545445255447476</v>
      </c>
      <c r="DU577">
        <v>1</v>
      </c>
      <c r="DV577">
        <v>1</v>
      </c>
      <c r="DW577">
        <v>2</v>
      </c>
      <c r="DX577" t="s">
        <v>357</v>
      </c>
      <c r="DY577">
        <v>2.98331</v>
      </c>
      <c r="DZ577">
        <v>2.71576</v>
      </c>
      <c r="EA577">
        <v>0.203453</v>
      </c>
      <c r="EB577">
        <v>0.203975</v>
      </c>
      <c r="EC577">
        <v>0.107488</v>
      </c>
      <c r="ED577">
        <v>0.104773</v>
      </c>
      <c r="EE577">
        <v>25326.7</v>
      </c>
      <c r="EF577">
        <v>25399.3</v>
      </c>
      <c r="EG577">
        <v>29549</v>
      </c>
      <c r="EH577">
        <v>29507</v>
      </c>
      <c r="EI577">
        <v>34935.3</v>
      </c>
      <c r="EJ577">
        <v>35105.8</v>
      </c>
      <c r="EK577">
        <v>41624.3</v>
      </c>
      <c r="EL577">
        <v>42045.8</v>
      </c>
      <c r="EM577">
        <v>1.97368</v>
      </c>
      <c r="EN577">
        <v>1.90145</v>
      </c>
      <c r="EO577">
        <v>0.0880137</v>
      </c>
      <c r="EP577">
        <v>0</v>
      </c>
      <c r="EQ577">
        <v>26.0512</v>
      </c>
      <c r="ER577">
        <v>999.9</v>
      </c>
      <c r="ES577">
        <v>56.2</v>
      </c>
      <c r="ET577">
        <v>30.4</v>
      </c>
      <c r="EU577">
        <v>27.2956</v>
      </c>
      <c r="EV577">
        <v>62.6524</v>
      </c>
      <c r="EW577">
        <v>32.3117</v>
      </c>
      <c r="EX577">
        <v>1</v>
      </c>
      <c r="EY577">
        <v>-0.0832444</v>
      </c>
      <c r="EZ577">
        <v>0.111364</v>
      </c>
      <c r="FA577">
        <v>20.3434</v>
      </c>
      <c r="FB577">
        <v>5.21834</v>
      </c>
      <c r="FC577">
        <v>12.0099</v>
      </c>
      <c r="FD577">
        <v>4.9894</v>
      </c>
      <c r="FE577">
        <v>3.28865</v>
      </c>
      <c r="FF577">
        <v>9999</v>
      </c>
      <c r="FG577">
        <v>9999</v>
      </c>
      <c r="FH577">
        <v>9999</v>
      </c>
      <c r="FI577">
        <v>999.9</v>
      </c>
      <c r="FJ577">
        <v>1.86737</v>
      </c>
      <c r="FK577">
        <v>1.86646</v>
      </c>
      <c r="FL577">
        <v>1.86599</v>
      </c>
      <c r="FM577">
        <v>1.86584</v>
      </c>
      <c r="FN577">
        <v>1.86768</v>
      </c>
      <c r="FO577">
        <v>1.87013</v>
      </c>
      <c r="FP577">
        <v>1.86882</v>
      </c>
      <c r="FQ577">
        <v>1.87024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-5.44</v>
      </c>
      <c r="GF577">
        <v>-0.0965</v>
      </c>
      <c r="GG577">
        <v>-1.841240210434717</v>
      </c>
      <c r="GH577">
        <v>-0.003310856085068561</v>
      </c>
      <c r="GI577">
        <v>6.863268723063948E-07</v>
      </c>
      <c r="GJ577">
        <v>-1.919107141366201E-10</v>
      </c>
      <c r="GK577">
        <v>-0.1688837207721138</v>
      </c>
      <c r="GL577">
        <v>-0.01731051475613908</v>
      </c>
      <c r="GM577">
        <v>0.001423790055903263</v>
      </c>
      <c r="GN577">
        <v>-2.424810517790065E-05</v>
      </c>
      <c r="GO577">
        <v>3</v>
      </c>
      <c r="GP577">
        <v>2318</v>
      </c>
      <c r="GQ577">
        <v>1</v>
      </c>
      <c r="GR577">
        <v>25</v>
      </c>
      <c r="GS577">
        <v>10202.9</v>
      </c>
      <c r="GT577">
        <v>10202.6</v>
      </c>
      <c r="GU577">
        <v>2.66968</v>
      </c>
      <c r="GV577">
        <v>2.19971</v>
      </c>
      <c r="GW577">
        <v>1.39648</v>
      </c>
      <c r="GX577">
        <v>2.34985</v>
      </c>
      <c r="GY577">
        <v>1.49536</v>
      </c>
      <c r="GZ577">
        <v>2.53906</v>
      </c>
      <c r="HA577">
        <v>35.5451</v>
      </c>
      <c r="HB577">
        <v>24.0787</v>
      </c>
      <c r="HC577">
        <v>18</v>
      </c>
      <c r="HD577">
        <v>528.95</v>
      </c>
      <c r="HE577">
        <v>438.66</v>
      </c>
      <c r="HF577">
        <v>25.1341</v>
      </c>
      <c r="HG577">
        <v>26.4399</v>
      </c>
      <c r="HH577">
        <v>29.9996</v>
      </c>
      <c r="HI577">
        <v>26.4193</v>
      </c>
      <c r="HJ577">
        <v>26.3618</v>
      </c>
      <c r="HK577">
        <v>53.4456</v>
      </c>
      <c r="HL577">
        <v>19.3131</v>
      </c>
      <c r="HM577">
        <v>100</v>
      </c>
      <c r="HN577">
        <v>25.1357</v>
      </c>
      <c r="HO577">
        <v>1356.07</v>
      </c>
      <c r="HP577">
        <v>24.0211</v>
      </c>
      <c r="HQ577">
        <v>101.051</v>
      </c>
      <c r="HR577">
        <v>100.982</v>
      </c>
    </row>
    <row r="578" spans="1:226">
      <c r="A578">
        <v>562</v>
      </c>
      <c r="B578">
        <v>1679435803.1</v>
      </c>
      <c r="C578">
        <v>13890</v>
      </c>
      <c r="D578" t="s">
        <v>1485</v>
      </c>
      <c r="E578" t="s">
        <v>1486</v>
      </c>
      <c r="F578">
        <v>5</v>
      </c>
      <c r="G578" t="s">
        <v>1132</v>
      </c>
      <c r="H578" t="s">
        <v>354</v>
      </c>
      <c r="I578">
        <v>1679435795.6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1377.189446033992</v>
      </c>
      <c r="AK578">
        <v>1354.179515151515</v>
      </c>
      <c r="AL578">
        <v>3.423905381137227</v>
      </c>
      <c r="AM578">
        <v>64.8747271085409</v>
      </c>
      <c r="AN578">
        <f>(AP578 - AO578 + BO578*1E3/(8.314*(BQ578+273.15)) * AR578/BN578 * AQ578) * BN578/(100*BB578) * 1000/(1000 - AP578)</f>
        <v>0</v>
      </c>
      <c r="AO578">
        <v>24.0303266655961</v>
      </c>
      <c r="AP578">
        <v>24.2294054945055</v>
      </c>
      <c r="AQ578">
        <v>1.605676958005019E-05</v>
      </c>
      <c r="AR578">
        <v>95.18165394641026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2.18</v>
      </c>
      <c r="BC578">
        <v>0.5</v>
      </c>
      <c r="BD578" t="s">
        <v>355</v>
      </c>
      <c r="BE578">
        <v>2</v>
      </c>
      <c r="BF578" t="b">
        <v>1</v>
      </c>
      <c r="BG578">
        <v>1679435795.6</v>
      </c>
      <c r="BH578">
        <v>1297.952962962963</v>
      </c>
      <c r="BI578">
        <v>1328.179259259259</v>
      </c>
      <c r="BJ578">
        <v>24.23258518518519</v>
      </c>
      <c r="BK578">
        <v>24.03015555555556</v>
      </c>
      <c r="BL578">
        <v>1303.368888888889</v>
      </c>
      <c r="BM578">
        <v>24.32904814814815</v>
      </c>
      <c r="BN578">
        <v>500.0728148148149</v>
      </c>
      <c r="BO578">
        <v>89.75037777777779</v>
      </c>
      <c r="BP578">
        <v>0.1000101481481481</v>
      </c>
      <c r="BQ578">
        <v>27.11881111111111</v>
      </c>
      <c r="BR578">
        <v>27.49950740740741</v>
      </c>
      <c r="BS578">
        <v>999.9000000000001</v>
      </c>
      <c r="BT578">
        <v>0</v>
      </c>
      <c r="BU578">
        <v>0</v>
      </c>
      <c r="BV578">
        <v>9999.766296296297</v>
      </c>
      <c r="BW578">
        <v>0</v>
      </c>
      <c r="BX578">
        <v>14.614</v>
      </c>
      <c r="BY578">
        <v>-30.22599259259259</v>
      </c>
      <c r="BZ578">
        <v>1330.188148148148</v>
      </c>
      <c r="CA578">
        <v>1360.881111111111</v>
      </c>
      <c r="CB578">
        <v>0.2024198518518519</v>
      </c>
      <c r="CC578">
        <v>1328.179259259259</v>
      </c>
      <c r="CD578">
        <v>24.03015555555556</v>
      </c>
      <c r="CE578">
        <v>2.174884074074074</v>
      </c>
      <c r="CF578">
        <v>2.156715925925926</v>
      </c>
      <c r="CG578">
        <v>18.7784962962963</v>
      </c>
      <c r="CH578">
        <v>18.64436666666667</v>
      </c>
      <c r="CI578">
        <v>1999.958888888889</v>
      </c>
      <c r="CJ578">
        <v>0.9799998888888888</v>
      </c>
      <c r="CK578">
        <v>0.02000034814814815</v>
      </c>
      <c r="CL578">
        <v>0</v>
      </c>
      <c r="CM578">
        <v>2.249759259259259</v>
      </c>
      <c r="CN578">
        <v>0</v>
      </c>
      <c r="CO578">
        <v>3671.89037037037</v>
      </c>
      <c r="CP578">
        <v>16749.13333333334</v>
      </c>
      <c r="CQ578">
        <v>37.65718518518518</v>
      </c>
      <c r="CR578">
        <v>38.78911111111111</v>
      </c>
      <c r="CS578">
        <v>37.74518518518518</v>
      </c>
      <c r="CT578">
        <v>37.81455555555555</v>
      </c>
      <c r="CU578">
        <v>37.0784074074074</v>
      </c>
      <c r="CV578">
        <v>1959.958888888889</v>
      </c>
      <c r="CW578">
        <v>40.00037037037037</v>
      </c>
      <c r="CX578">
        <v>0</v>
      </c>
      <c r="CY578">
        <v>1679435810.1</v>
      </c>
      <c r="CZ578">
        <v>0</v>
      </c>
      <c r="DA578">
        <v>0</v>
      </c>
      <c r="DB578" t="s">
        <v>356</v>
      </c>
      <c r="DC578">
        <v>1678823626.5</v>
      </c>
      <c r="DD578">
        <v>1678823640.5</v>
      </c>
      <c r="DE578">
        <v>0</v>
      </c>
      <c r="DF578">
        <v>1.239</v>
      </c>
      <c r="DG578">
        <v>0.006</v>
      </c>
      <c r="DH578">
        <v>-2.298</v>
      </c>
      <c r="DI578">
        <v>-0.146</v>
      </c>
      <c r="DJ578">
        <v>420</v>
      </c>
      <c r="DK578">
        <v>21</v>
      </c>
      <c r="DL578">
        <v>0.57</v>
      </c>
      <c r="DM578">
        <v>0.05</v>
      </c>
      <c r="DN578">
        <v>-30.22179268292683</v>
      </c>
      <c r="DO578">
        <v>-0.270018815331033</v>
      </c>
      <c r="DP578">
        <v>0.08229291938318159</v>
      </c>
      <c r="DQ578">
        <v>0</v>
      </c>
      <c r="DR578">
        <v>0.2040213414634146</v>
      </c>
      <c r="DS578">
        <v>-0.03362377003484291</v>
      </c>
      <c r="DT578">
        <v>0.003501621969885971</v>
      </c>
      <c r="DU578">
        <v>1</v>
      </c>
      <c r="DV578">
        <v>1</v>
      </c>
      <c r="DW578">
        <v>2</v>
      </c>
      <c r="DX578" t="s">
        <v>357</v>
      </c>
      <c r="DY578">
        <v>2.98322</v>
      </c>
      <c r="DZ578">
        <v>2.71561</v>
      </c>
      <c r="EA578">
        <v>0.205057</v>
      </c>
      <c r="EB578">
        <v>0.205512</v>
      </c>
      <c r="EC578">
        <v>0.107482</v>
      </c>
      <c r="ED578">
        <v>0.104773</v>
      </c>
      <c r="EE578">
        <v>25275.7</v>
      </c>
      <c r="EF578">
        <v>25350.1</v>
      </c>
      <c r="EG578">
        <v>29548.9</v>
      </c>
      <c r="EH578">
        <v>29506.9</v>
      </c>
      <c r="EI578">
        <v>34935.3</v>
      </c>
      <c r="EJ578">
        <v>35105.7</v>
      </c>
      <c r="EK578">
        <v>41624</v>
      </c>
      <c r="EL578">
        <v>42045.6</v>
      </c>
      <c r="EM578">
        <v>1.97365</v>
      </c>
      <c r="EN578">
        <v>1.90182</v>
      </c>
      <c r="EO578">
        <v>0.0893921</v>
      </c>
      <c r="EP578">
        <v>0</v>
      </c>
      <c r="EQ578">
        <v>26.0504</v>
      </c>
      <c r="ER578">
        <v>999.9</v>
      </c>
      <c r="ES578">
        <v>56.2</v>
      </c>
      <c r="ET578">
        <v>30.4</v>
      </c>
      <c r="EU578">
        <v>27.2987</v>
      </c>
      <c r="EV578">
        <v>62.8724</v>
      </c>
      <c r="EW578">
        <v>32.1835</v>
      </c>
      <c r="EX578">
        <v>1</v>
      </c>
      <c r="EY578">
        <v>-0.08344509999999999</v>
      </c>
      <c r="EZ578">
        <v>0.205324</v>
      </c>
      <c r="FA578">
        <v>20.3434</v>
      </c>
      <c r="FB578">
        <v>5.21849</v>
      </c>
      <c r="FC578">
        <v>12.0099</v>
      </c>
      <c r="FD578">
        <v>4.9894</v>
      </c>
      <c r="FE578">
        <v>3.28865</v>
      </c>
      <c r="FF578">
        <v>9999</v>
      </c>
      <c r="FG578">
        <v>9999</v>
      </c>
      <c r="FH578">
        <v>9999</v>
      </c>
      <c r="FI578">
        <v>999.9</v>
      </c>
      <c r="FJ578">
        <v>1.86738</v>
      </c>
      <c r="FK578">
        <v>1.86646</v>
      </c>
      <c r="FL578">
        <v>1.86599</v>
      </c>
      <c r="FM578">
        <v>1.86584</v>
      </c>
      <c r="FN578">
        <v>1.86768</v>
      </c>
      <c r="FO578">
        <v>1.87013</v>
      </c>
      <c r="FP578">
        <v>1.86884</v>
      </c>
      <c r="FQ578">
        <v>1.87025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-5.48</v>
      </c>
      <c r="GF578">
        <v>-0.0965</v>
      </c>
      <c r="GG578">
        <v>-1.841240210434717</v>
      </c>
      <c r="GH578">
        <v>-0.003310856085068561</v>
      </c>
      <c r="GI578">
        <v>6.863268723063948E-07</v>
      </c>
      <c r="GJ578">
        <v>-1.919107141366201E-10</v>
      </c>
      <c r="GK578">
        <v>-0.1688837207721138</v>
      </c>
      <c r="GL578">
        <v>-0.01731051475613908</v>
      </c>
      <c r="GM578">
        <v>0.001423790055903263</v>
      </c>
      <c r="GN578">
        <v>-2.424810517790065E-05</v>
      </c>
      <c r="GO578">
        <v>3</v>
      </c>
      <c r="GP578">
        <v>2318</v>
      </c>
      <c r="GQ578">
        <v>1</v>
      </c>
      <c r="GR578">
        <v>25</v>
      </c>
      <c r="GS578">
        <v>10202.9</v>
      </c>
      <c r="GT578">
        <v>10202.7</v>
      </c>
      <c r="GU578">
        <v>2.69409</v>
      </c>
      <c r="GV578">
        <v>2.20703</v>
      </c>
      <c r="GW578">
        <v>1.39648</v>
      </c>
      <c r="GX578">
        <v>2.35107</v>
      </c>
      <c r="GY578">
        <v>1.49536</v>
      </c>
      <c r="GZ578">
        <v>2.44629</v>
      </c>
      <c r="HA578">
        <v>35.5451</v>
      </c>
      <c r="HB578">
        <v>24.07</v>
      </c>
      <c r="HC578">
        <v>18</v>
      </c>
      <c r="HD578">
        <v>528.929</v>
      </c>
      <c r="HE578">
        <v>438.886</v>
      </c>
      <c r="HF578">
        <v>25.1421</v>
      </c>
      <c r="HG578">
        <v>26.4399</v>
      </c>
      <c r="HH578">
        <v>29.9999</v>
      </c>
      <c r="HI578">
        <v>26.4187</v>
      </c>
      <c r="HJ578">
        <v>26.3618</v>
      </c>
      <c r="HK578">
        <v>53.9417</v>
      </c>
      <c r="HL578">
        <v>19.3131</v>
      </c>
      <c r="HM578">
        <v>100</v>
      </c>
      <c r="HN578">
        <v>25.1393</v>
      </c>
      <c r="HO578">
        <v>1369.43</v>
      </c>
      <c r="HP578">
        <v>24.0202</v>
      </c>
      <c r="HQ578">
        <v>101.05</v>
      </c>
      <c r="HR578">
        <v>100.982</v>
      </c>
    </row>
    <row r="579" spans="1:226">
      <c r="A579">
        <v>563</v>
      </c>
      <c r="B579">
        <v>1679435808.1</v>
      </c>
      <c r="C579">
        <v>13895</v>
      </c>
      <c r="D579" t="s">
        <v>1487</v>
      </c>
      <c r="E579" t="s">
        <v>1488</v>
      </c>
      <c r="F579">
        <v>5</v>
      </c>
      <c r="G579" t="s">
        <v>1132</v>
      </c>
      <c r="H579" t="s">
        <v>354</v>
      </c>
      <c r="I579">
        <v>1679435800.314285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1394.173070882143</v>
      </c>
      <c r="AK579">
        <v>1371.313636363636</v>
      </c>
      <c r="AL579">
        <v>3.423137582116746</v>
      </c>
      <c r="AM579">
        <v>64.8747271085409</v>
      </c>
      <c r="AN579">
        <f>(AP579 - AO579 + BO579*1E3/(8.314*(BQ579+273.15)) * AR579/BN579 * AQ579) * BN579/(100*BB579) * 1000/(1000 - AP579)</f>
        <v>0</v>
      </c>
      <c r="AO579">
        <v>24.02956674694257</v>
      </c>
      <c r="AP579">
        <v>24.22340219780222</v>
      </c>
      <c r="AQ579">
        <v>-5.199211949721464E-05</v>
      </c>
      <c r="AR579">
        <v>95.18165394641026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2.18</v>
      </c>
      <c r="BC579">
        <v>0.5</v>
      </c>
      <c r="BD579" t="s">
        <v>355</v>
      </c>
      <c r="BE579">
        <v>2</v>
      </c>
      <c r="BF579" t="b">
        <v>1</v>
      </c>
      <c r="BG579">
        <v>1679435800.314285</v>
      </c>
      <c r="BH579">
        <v>1313.729285714286</v>
      </c>
      <c r="BI579">
        <v>1343.93</v>
      </c>
      <c r="BJ579">
        <v>24.22916428571429</v>
      </c>
      <c r="BK579">
        <v>24.02992142857142</v>
      </c>
      <c r="BL579">
        <v>1319.184642857143</v>
      </c>
      <c r="BM579">
        <v>24.32566428571428</v>
      </c>
      <c r="BN579">
        <v>500.0649642857143</v>
      </c>
      <c r="BO579">
        <v>89.74995357142858</v>
      </c>
      <c r="BP579">
        <v>0.1000025392857143</v>
      </c>
      <c r="BQ579">
        <v>27.12015</v>
      </c>
      <c r="BR579">
        <v>27.50429285714286</v>
      </c>
      <c r="BS579">
        <v>999.9000000000002</v>
      </c>
      <c r="BT579">
        <v>0</v>
      </c>
      <c r="BU579">
        <v>0</v>
      </c>
      <c r="BV579">
        <v>9995.040714285713</v>
      </c>
      <c r="BW579">
        <v>0</v>
      </c>
      <c r="BX579">
        <v>14.614</v>
      </c>
      <c r="BY579">
        <v>-30.20009642857143</v>
      </c>
      <c r="BZ579">
        <v>1346.350357142857</v>
      </c>
      <c r="CA579">
        <v>1377.018571428571</v>
      </c>
      <c r="CB579">
        <v>0.1992397142857143</v>
      </c>
      <c r="CC579">
        <v>1343.93</v>
      </c>
      <c r="CD579">
        <v>24.02992142857142</v>
      </c>
      <c r="CE579">
        <v>2.174566071428572</v>
      </c>
      <c r="CF579">
        <v>2.156684285714286</v>
      </c>
      <c r="CG579">
        <v>18.77616071428571</v>
      </c>
      <c r="CH579">
        <v>18.64412142857143</v>
      </c>
      <c r="CI579">
        <v>1999.940714285714</v>
      </c>
      <c r="CJ579">
        <v>0.9800011428571427</v>
      </c>
      <c r="CK579">
        <v>0.01999912500000001</v>
      </c>
      <c r="CL579">
        <v>0</v>
      </c>
      <c r="CM579">
        <v>2.321714285714286</v>
      </c>
      <c r="CN579">
        <v>0</v>
      </c>
      <c r="CO579">
        <v>3670.856071428571</v>
      </c>
      <c r="CP579">
        <v>16748.98214285714</v>
      </c>
      <c r="CQ579">
        <v>37.77432142857143</v>
      </c>
      <c r="CR579">
        <v>38.92610714285714</v>
      </c>
      <c r="CS579">
        <v>37.83907142857142</v>
      </c>
      <c r="CT579">
        <v>37.95064285714285</v>
      </c>
      <c r="CU579">
        <v>37.17603571428571</v>
      </c>
      <c r="CV579">
        <v>1959.943928571428</v>
      </c>
      <c r="CW579">
        <v>39.9975</v>
      </c>
      <c r="CX579">
        <v>0</v>
      </c>
      <c r="CY579">
        <v>1679435815.5</v>
      </c>
      <c r="CZ579">
        <v>0</v>
      </c>
      <c r="DA579">
        <v>0</v>
      </c>
      <c r="DB579" t="s">
        <v>356</v>
      </c>
      <c r="DC579">
        <v>1678823626.5</v>
      </c>
      <c r="DD579">
        <v>1678823640.5</v>
      </c>
      <c r="DE579">
        <v>0</v>
      </c>
      <c r="DF579">
        <v>1.239</v>
      </c>
      <c r="DG579">
        <v>0.006</v>
      </c>
      <c r="DH579">
        <v>-2.298</v>
      </c>
      <c r="DI579">
        <v>-0.146</v>
      </c>
      <c r="DJ579">
        <v>420</v>
      </c>
      <c r="DK579">
        <v>21</v>
      </c>
      <c r="DL579">
        <v>0.57</v>
      </c>
      <c r="DM579">
        <v>0.05</v>
      </c>
      <c r="DN579">
        <v>-30.20190975609756</v>
      </c>
      <c r="DO579">
        <v>0.1750662020905557</v>
      </c>
      <c r="DP579">
        <v>0.09281761240794377</v>
      </c>
      <c r="DQ579">
        <v>0</v>
      </c>
      <c r="DR579">
        <v>0.2010929024390244</v>
      </c>
      <c r="DS579">
        <v>-0.0355701533101037</v>
      </c>
      <c r="DT579">
        <v>0.003699066116849404</v>
      </c>
      <c r="DU579">
        <v>1</v>
      </c>
      <c r="DV579">
        <v>1</v>
      </c>
      <c r="DW579">
        <v>2</v>
      </c>
      <c r="DX579" t="s">
        <v>357</v>
      </c>
      <c r="DY579">
        <v>2.98313</v>
      </c>
      <c r="DZ579">
        <v>2.71552</v>
      </c>
      <c r="EA579">
        <v>0.206649</v>
      </c>
      <c r="EB579">
        <v>0.207071</v>
      </c>
      <c r="EC579">
        <v>0.107469</v>
      </c>
      <c r="ED579">
        <v>0.104775</v>
      </c>
      <c r="EE579">
        <v>25225.3</v>
      </c>
      <c r="EF579">
        <v>25300.6</v>
      </c>
      <c r="EG579">
        <v>29549.2</v>
      </c>
      <c r="EH579">
        <v>29507.1</v>
      </c>
      <c r="EI579">
        <v>34936.3</v>
      </c>
      <c r="EJ579">
        <v>35105.8</v>
      </c>
      <c r="EK579">
        <v>41624.5</v>
      </c>
      <c r="EL579">
        <v>42045.9</v>
      </c>
      <c r="EM579">
        <v>1.9736</v>
      </c>
      <c r="EN579">
        <v>1.9016</v>
      </c>
      <c r="EO579">
        <v>0.0890046</v>
      </c>
      <c r="EP579">
        <v>0</v>
      </c>
      <c r="EQ579">
        <v>26.0496</v>
      </c>
      <c r="ER579">
        <v>999.9</v>
      </c>
      <c r="ES579">
        <v>56.2</v>
      </c>
      <c r="ET579">
        <v>30.4</v>
      </c>
      <c r="EU579">
        <v>27.296</v>
      </c>
      <c r="EV579">
        <v>62.6424</v>
      </c>
      <c r="EW579">
        <v>32.516</v>
      </c>
      <c r="EX579">
        <v>1</v>
      </c>
      <c r="EY579">
        <v>-0.0833537</v>
      </c>
      <c r="EZ579">
        <v>0.217086</v>
      </c>
      <c r="FA579">
        <v>20.3433</v>
      </c>
      <c r="FB579">
        <v>5.21819</v>
      </c>
      <c r="FC579">
        <v>12.0099</v>
      </c>
      <c r="FD579">
        <v>4.9894</v>
      </c>
      <c r="FE579">
        <v>3.28853</v>
      </c>
      <c r="FF579">
        <v>9999</v>
      </c>
      <c r="FG579">
        <v>9999</v>
      </c>
      <c r="FH579">
        <v>9999</v>
      </c>
      <c r="FI579">
        <v>999.9</v>
      </c>
      <c r="FJ579">
        <v>1.86739</v>
      </c>
      <c r="FK579">
        <v>1.86646</v>
      </c>
      <c r="FL579">
        <v>1.86599</v>
      </c>
      <c r="FM579">
        <v>1.86584</v>
      </c>
      <c r="FN579">
        <v>1.86768</v>
      </c>
      <c r="FO579">
        <v>1.87013</v>
      </c>
      <c r="FP579">
        <v>1.86886</v>
      </c>
      <c r="FQ579">
        <v>1.87026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-5.52</v>
      </c>
      <c r="GF579">
        <v>-0.0965</v>
      </c>
      <c r="GG579">
        <v>-1.841240210434717</v>
      </c>
      <c r="GH579">
        <v>-0.003310856085068561</v>
      </c>
      <c r="GI579">
        <v>6.863268723063948E-07</v>
      </c>
      <c r="GJ579">
        <v>-1.919107141366201E-10</v>
      </c>
      <c r="GK579">
        <v>-0.1688837207721138</v>
      </c>
      <c r="GL579">
        <v>-0.01731051475613908</v>
      </c>
      <c r="GM579">
        <v>0.001423790055903263</v>
      </c>
      <c r="GN579">
        <v>-2.424810517790065E-05</v>
      </c>
      <c r="GO579">
        <v>3</v>
      </c>
      <c r="GP579">
        <v>2318</v>
      </c>
      <c r="GQ579">
        <v>1</v>
      </c>
      <c r="GR579">
        <v>25</v>
      </c>
      <c r="GS579">
        <v>10203</v>
      </c>
      <c r="GT579">
        <v>10202.8</v>
      </c>
      <c r="GU579">
        <v>2.72217</v>
      </c>
      <c r="GV579">
        <v>2.19727</v>
      </c>
      <c r="GW579">
        <v>1.39771</v>
      </c>
      <c r="GX579">
        <v>2.35107</v>
      </c>
      <c r="GY579">
        <v>1.49536</v>
      </c>
      <c r="GZ579">
        <v>2.46094</v>
      </c>
      <c r="HA579">
        <v>35.5683</v>
      </c>
      <c r="HB579">
        <v>24.07</v>
      </c>
      <c r="HC579">
        <v>18</v>
      </c>
      <c r="HD579">
        <v>528.879</v>
      </c>
      <c r="HE579">
        <v>438.75</v>
      </c>
      <c r="HF579">
        <v>25.1436</v>
      </c>
      <c r="HG579">
        <v>26.4399</v>
      </c>
      <c r="HH579">
        <v>30.0001</v>
      </c>
      <c r="HI579">
        <v>26.417</v>
      </c>
      <c r="HJ579">
        <v>26.3618</v>
      </c>
      <c r="HK579">
        <v>54.5118</v>
      </c>
      <c r="HL579">
        <v>19.3131</v>
      </c>
      <c r="HM579">
        <v>100</v>
      </c>
      <c r="HN579">
        <v>25.1414</v>
      </c>
      <c r="HO579">
        <v>1389.59</v>
      </c>
      <c r="HP579">
        <v>24.027</v>
      </c>
      <c r="HQ579">
        <v>101.052</v>
      </c>
      <c r="HR579">
        <v>100.982</v>
      </c>
    </row>
    <row r="580" spans="1:226">
      <c r="A580">
        <v>564</v>
      </c>
      <c r="B580">
        <v>1679435813.1</v>
      </c>
      <c r="C580">
        <v>13900</v>
      </c>
      <c r="D580" t="s">
        <v>1489</v>
      </c>
      <c r="E580" t="s">
        <v>1490</v>
      </c>
      <c r="F580">
        <v>5</v>
      </c>
      <c r="G580" t="s">
        <v>1132</v>
      </c>
      <c r="H580" t="s">
        <v>354</v>
      </c>
      <c r="I580">
        <v>1679435805.6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1411.414226802339</v>
      </c>
      <c r="AK580">
        <v>1388.484181818181</v>
      </c>
      <c r="AL580">
        <v>3.433198474795327</v>
      </c>
      <c r="AM580">
        <v>64.8747271085409</v>
      </c>
      <c r="AN580">
        <f>(AP580 - AO580 + BO580*1E3/(8.314*(BQ580+273.15)) * AR580/BN580 * AQ580) * BN580/(100*BB580) * 1000/(1000 - AP580)</f>
        <v>0</v>
      </c>
      <c r="AO580">
        <v>24.02983139789367</v>
      </c>
      <c r="AP580">
        <v>24.22269670329672</v>
      </c>
      <c r="AQ580">
        <v>1.748266354323048E-05</v>
      </c>
      <c r="AR580">
        <v>95.18165394641026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2.18</v>
      </c>
      <c r="BC580">
        <v>0.5</v>
      </c>
      <c r="BD580" t="s">
        <v>355</v>
      </c>
      <c r="BE580">
        <v>2</v>
      </c>
      <c r="BF580" t="b">
        <v>1</v>
      </c>
      <c r="BG580">
        <v>1679435805.6</v>
      </c>
      <c r="BH580">
        <v>1331.417407407408</v>
      </c>
      <c r="BI580">
        <v>1361.625555555556</v>
      </c>
      <c r="BJ580">
        <v>24.22671111111111</v>
      </c>
      <c r="BK580">
        <v>24.02995185185185</v>
      </c>
      <c r="BL580">
        <v>1336.916666666667</v>
      </c>
      <c r="BM580">
        <v>24.32323703703704</v>
      </c>
      <c r="BN580">
        <v>500.0642592592594</v>
      </c>
      <c r="BO580">
        <v>89.75023703703704</v>
      </c>
      <c r="BP580">
        <v>0.09992764074074074</v>
      </c>
      <c r="BQ580">
        <v>27.12191481481482</v>
      </c>
      <c r="BR580">
        <v>27.50513703703703</v>
      </c>
      <c r="BS580">
        <v>999.9000000000001</v>
      </c>
      <c r="BT580">
        <v>0</v>
      </c>
      <c r="BU580">
        <v>0</v>
      </c>
      <c r="BV580">
        <v>10002.87111111111</v>
      </c>
      <c r="BW580">
        <v>0</v>
      </c>
      <c r="BX580">
        <v>14.614</v>
      </c>
      <c r="BY580">
        <v>-30.2077962962963</v>
      </c>
      <c r="BZ580">
        <v>1364.473333333333</v>
      </c>
      <c r="CA580">
        <v>1395.15037037037</v>
      </c>
      <c r="CB580">
        <v>0.1967633333333333</v>
      </c>
      <c r="CC580">
        <v>1361.625555555556</v>
      </c>
      <c r="CD580">
        <v>24.02995185185185</v>
      </c>
      <c r="CE580">
        <v>2.174352592592593</v>
      </c>
      <c r="CF580">
        <v>2.156692592592592</v>
      </c>
      <c r="CG580">
        <v>18.77459629629629</v>
      </c>
      <c r="CH580">
        <v>18.6442</v>
      </c>
      <c r="CI580">
        <v>1999.952592592592</v>
      </c>
      <c r="CJ580">
        <v>0.9800029999999998</v>
      </c>
      <c r="CK580">
        <v>0.0199972962962963</v>
      </c>
      <c r="CL580">
        <v>0</v>
      </c>
      <c r="CM580">
        <v>2.327740740740741</v>
      </c>
      <c r="CN580">
        <v>0</v>
      </c>
      <c r="CO580">
        <v>3669.46962962963</v>
      </c>
      <c r="CP580">
        <v>16749.08148148148</v>
      </c>
      <c r="CQ580">
        <v>37.90025925925926</v>
      </c>
      <c r="CR580">
        <v>39.07381481481481</v>
      </c>
      <c r="CS580">
        <v>37.94188888888888</v>
      </c>
      <c r="CT580">
        <v>38.09462962962962</v>
      </c>
      <c r="CU580">
        <v>37.28677777777778</v>
      </c>
      <c r="CV580">
        <v>1959.959629629629</v>
      </c>
      <c r="CW580">
        <v>39.99370370370371</v>
      </c>
      <c r="CX580">
        <v>0</v>
      </c>
      <c r="CY580">
        <v>1679435820.3</v>
      </c>
      <c r="CZ580">
        <v>0</v>
      </c>
      <c r="DA580">
        <v>0</v>
      </c>
      <c r="DB580" t="s">
        <v>356</v>
      </c>
      <c r="DC580">
        <v>1678823626.5</v>
      </c>
      <c r="DD580">
        <v>1678823640.5</v>
      </c>
      <c r="DE580">
        <v>0</v>
      </c>
      <c r="DF580">
        <v>1.239</v>
      </c>
      <c r="DG580">
        <v>0.006</v>
      </c>
      <c r="DH580">
        <v>-2.298</v>
      </c>
      <c r="DI580">
        <v>-0.146</v>
      </c>
      <c r="DJ580">
        <v>420</v>
      </c>
      <c r="DK580">
        <v>21</v>
      </c>
      <c r="DL580">
        <v>0.57</v>
      </c>
      <c r="DM580">
        <v>0.05</v>
      </c>
      <c r="DN580">
        <v>-30.20148536585366</v>
      </c>
      <c r="DO580">
        <v>0.2245777003483898</v>
      </c>
      <c r="DP580">
        <v>0.1021931064473235</v>
      </c>
      <c r="DQ580">
        <v>0</v>
      </c>
      <c r="DR580">
        <v>0.1987516585365854</v>
      </c>
      <c r="DS580">
        <v>-0.03274018118466872</v>
      </c>
      <c r="DT580">
        <v>0.003405250963923977</v>
      </c>
      <c r="DU580">
        <v>1</v>
      </c>
      <c r="DV580">
        <v>1</v>
      </c>
      <c r="DW580">
        <v>2</v>
      </c>
      <c r="DX580" t="s">
        <v>357</v>
      </c>
      <c r="DY580">
        <v>2.98302</v>
      </c>
      <c r="DZ580">
        <v>2.71584</v>
      </c>
      <c r="EA580">
        <v>0.208233</v>
      </c>
      <c r="EB580">
        <v>0.208651</v>
      </c>
      <c r="EC580">
        <v>0.107463</v>
      </c>
      <c r="ED580">
        <v>0.104773</v>
      </c>
      <c r="EE580">
        <v>25174.7</v>
      </c>
      <c r="EF580">
        <v>25250.5</v>
      </c>
      <c r="EG580">
        <v>29548.9</v>
      </c>
      <c r="EH580">
        <v>29507.4</v>
      </c>
      <c r="EI580">
        <v>34936.5</v>
      </c>
      <c r="EJ580">
        <v>35106.6</v>
      </c>
      <c r="EK580">
        <v>41624.4</v>
      </c>
      <c r="EL580">
        <v>42046.6</v>
      </c>
      <c r="EM580">
        <v>1.9736</v>
      </c>
      <c r="EN580">
        <v>1.9015</v>
      </c>
      <c r="EO580">
        <v>0.0883043</v>
      </c>
      <c r="EP580">
        <v>0</v>
      </c>
      <c r="EQ580">
        <v>26.0482</v>
      </c>
      <c r="ER580">
        <v>999.9</v>
      </c>
      <c r="ES580">
        <v>56.2</v>
      </c>
      <c r="ET580">
        <v>30.4</v>
      </c>
      <c r="EU580">
        <v>27.2986</v>
      </c>
      <c r="EV580">
        <v>62.6224</v>
      </c>
      <c r="EW580">
        <v>32.5681</v>
      </c>
      <c r="EX580">
        <v>1</v>
      </c>
      <c r="EY580">
        <v>-0.083247</v>
      </c>
      <c r="EZ580">
        <v>0.230891</v>
      </c>
      <c r="FA580">
        <v>20.3434</v>
      </c>
      <c r="FB580">
        <v>5.21909</v>
      </c>
      <c r="FC580">
        <v>12.0099</v>
      </c>
      <c r="FD580">
        <v>4.9896</v>
      </c>
      <c r="FE580">
        <v>3.28863</v>
      </c>
      <c r="FF580">
        <v>9999</v>
      </c>
      <c r="FG580">
        <v>9999</v>
      </c>
      <c r="FH580">
        <v>9999</v>
      </c>
      <c r="FI580">
        <v>999.9</v>
      </c>
      <c r="FJ580">
        <v>1.86737</v>
      </c>
      <c r="FK580">
        <v>1.86646</v>
      </c>
      <c r="FL580">
        <v>1.86598</v>
      </c>
      <c r="FM580">
        <v>1.86584</v>
      </c>
      <c r="FN580">
        <v>1.86768</v>
      </c>
      <c r="FO580">
        <v>1.87012</v>
      </c>
      <c r="FP580">
        <v>1.86883</v>
      </c>
      <c r="FQ580">
        <v>1.87027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-5.56</v>
      </c>
      <c r="GF580">
        <v>-0.09660000000000001</v>
      </c>
      <c r="GG580">
        <v>-1.841240210434717</v>
      </c>
      <c r="GH580">
        <v>-0.003310856085068561</v>
      </c>
      <c r="GI580">
        <v>6.863268723063948E-07</v>
      </c>
      <c r="GJ580">
        <v>-1.919107141366201E-10</v>
      </c>
      <c r="GK580">
        <v>-0.1688837207721138</v>
      </c>
      <c r="GL580">
        <v>-0.01731051475613908</v>
      </c>
      <c r="GM580">
        <v>0.001423790055903263</v>
      </c>
      <c r="GN580">
        <v>-2.424810517790065E-05</v>
      </c>
      <c r="GO580">
        <v>3</v>
      </c>
      <c r="GP580">
        <v>2318</v>
      </c>
      <c r="GQ580">
        <v>1</v>
      </c>
      <c r="GR580">
        <v>25</v>
      </c>
      <c r="GS580">
        <v>10203.1</v>
      </c>
      <c r="GT580">
        <v>10202.9</v>
      </c>
      <c r="GU580">
        <v>2.7478</v>
      </c>
      <c r="GV580">
        <v>2.19604</v>
      </c>
      <c r="GW580">
        <v>1.39648</v>
      </c>
      <c r="GX580">
        <v>2.34985</v>
      </c>
      <c r="GY580">
        <v>1.49536</v>
      </c>
      <c r="GZ580">
        <v>2.53784</v>
      </c>
      <c r="HA580">
        <v>35.5451</v>
      </c>
      <c r="HB580">
        <v>24.0787</v>
      </c>
      <c r="HC580">
        <v>18</v>
      </c>
      <c r="HD580">
        <v>528.879</v>
      </c>
      <c r="HE580">
        <v>438.69</v>
      </c>
      <c r="HF580">
        <v>25.1442</v>
      </c>
      <c r="HG580">
        <v>26.4399</v>
      </c>
      <c r="HH580">
        <v>30.0001</v>
      </c>
      <c r="HI580">
        <v>26.417</v>
      </c>
      <c r="HJ580">
        <v>26.3618</v>
      </c>
      <c r="HK580">
        <v>55.0043</v>
      </c>
      <c r="HL580">
        <v>19.3131</v>
      </c>
      <c r="HM580">
        <v>100</v>
      </c>
      <c r="HN580">
        <v>25.139</v>
      </c>
      <c r="HO580">
        <v>1403.17</v>
      </c>
      <c r="HP580">
        <v>24.0362</v>
      </c>
      <c r="HQ580">
        <v>101.051</v>
      </c>
      <c r="HR580">
        <v>100.984</v>
      </c>
    </row>
    <row r="581" spans="1:226">
      <c r="A581">
        <v>565</v>
      </c>
      <c r="B581">
        <v>1679435818.1</v>
      </c>
      <c r="C581">
        <v>13905</v>
      </c>
      <c r="D581" t="s">
        <v>1491</v>
      </c>
      <c r="E581" t="s">
        <v>1492</v>
      </c>
      <c r="F581">
        <v>5</v>
      </c>
      <c r="G581" t="s">
        <v>1132</v>
      </c>
      <c r="H581" t="s">
        <v>354</v>
      </c>
      <c r="I581">
        <v>1679435810.314285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1428.747118493009</v>
      </c>
      <c r="AK581">
        <v>1405.743090909091</v>
      </c>
      <c r="AL581">
        <v>3.462254488130794</v>
      </c>
      <c r="AM581">
        <v>64.8747271085409</v>
      </c>
      <c r="AN581">
        <f>(AP581 - AO581 + BO581*1E3/(8.314*(BQ581+273.15)) * AR581/BN581 * AQ581) * BN581/(100*BB581) * 1000/(1000 - AP581)</f>
        <v>0</v>
      </c>
      <c r="AO581">
        <v>24.02851478871474</v>
      </c>
      <c r="AP581">
        <v>24.21554505494506</v>
      </c>
      <c r="AQ581">
        <v>-5.441555557194002E-05</v>
      </c>
      <c r="AR581">
        <v>95.18165394641026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2.18</v>
      </c>
      <c r="BC581">
        <v>0.5</v>
      </c>
      <c r="BD581" t="s">
        <v>355</v>
      </c>
      <c r="BE581">
        <v>2</v>
      </c>
      <c r="BF581" t="b">
        <v>1</v>
      </c>
      <c r="BG581">
        <v>1679435810.314285</v>
      </c>
      <c r="BH581">
        <v>1347.214285714286</v>
      </c>
      <c r="BI581">
        <v>1377.454285714286</v>
      </c>
      <c r="BJ581">
        <v>24.22275</v>
      </c>
      <c r="BK581">
        <v>24.02939642857143</v>
      </c>
      <c r="BL581">
        <v>1352.753214285714</v>
      </c>
      <c r="BM581">
        <v>24.31931071428571</v>
      </c>
      <c r="BN581">
        <v>500.0528571428571</v>
      </c>
      <c r="BO581">
        <v>89.7509142857143</v>
      </c>
      <c r="BP581">
        <v>0.09995240000000001</v>
      </c>
      <c r="BQ581">
        <v>27.12383214285715</v>
      </c>
      <c r="BR581">
        <v>27.50321071428572</v>
      </c>
      <c r="BS581">
        <v>999.9000000000002</v>
      </c>
      <c r="BT581">
        <v>0</v>
      </c>
      <c r="BU581">
        <v>0</v>
      </c>
      <c r="BV581">
        <v>10010.40535714286</v>
      </c>
      <c r="BW581">
        <v>0</v>
      </c>
      <c r="BX581">
        <v>14.614</v>
      </c>
      <c r="BY581">
        <v>-30.23983928571429</v>
      </c>
      <c r="BZ581">
        <v>1380.656785714285</v>
      </c>
      <c r="CA581">
        <v>1411.367857142857</v>
      </c>
      <c r="CB581">
        <v>0.193359</v>
      </c>
      <c r="CC581">
        <v>1377.454285714286</v>
      </c>
      <c r="CD581">
        <v>24.02939642857143</v>
      </c>
      <c r="CE581">
        <v>2.174012857142857</v>
      </c>
      <c r="CF581">
        <v>2.156659642857143</v>
      </c>
      <c r="CG581">
        <v>18.7721</v>
      </c>
      <c r="CH581">
        <v>18.64394642857143</v>
      </c>
      <c r="CI581">
        <v>1999.945714285714</v>
      </c>
      <c r="CJ581">
        <v>0.9800042500000001</v>
      </c>
      <c r="CK581">
        <v>0.01999605</v>
      </c>
      <c r="CL581">
        <v>0</v>
      </c>
      <c r="CM581">
        <v>2.346225</v>
      </c>
      <c r="CN581">
        <v>0</v>
      </c>
      <c r="CO581">
        <v>3668.26642857143</v>
      </c>
      <c r="CP581">
        <v>16749.02857142857</v>
      </c>
      <c r="CQ581">
        <v>38.0065</v>
      </c>
      <c r="CR581">
        <v>39.20064285714285</v>
      </c>
      <c r="CS581">
        <v>38.03099999999999</v>
      </c>
      <c r="CT581">
        <v>38.223</v>
      </c>
      <c r="CU581">
        <v>37.38146428571428</v>
      </c>
      <c r="CV581">
        <v>1959.955714285714</v>
      </c>
      <c r="CW581">
        <v>39.99071428571428</v>
      </c>
      <c r="CX581">
        <v>0</v>
      </c>
      <c r="CY581">
        <v>1679435825.1</v>
      </c>
      <c r="CZ581">
        <v>0</v>
      </c>
      <c r="DA581">
        <v>0</v>
      </c>
      <c r="DB581" t="s">
        <v>356</v>
      </c>
      <c r="DC581">
        <v>1678823626.5</v>
      </c>
      <c r="DD581">
        <v>1678823640.5</v>
      </c>
      <c r="DE581">
        <v>0</v>
      </c>
      <c r="DF581">
        <v>1.239</v>
      </c>
      <c r="DG581">
        <v>0.006</v>
      </c>
      <c r="DH581">
        <v>-2.298</v>
      </c>
      <c r="DI581">
        <v>-0.146</v>
      </c>
      <c r="DJ581">
        <v>420</v>
      </c>
      <c r="DK581">
        <v>21</v>
      </c>
      <c r="DL581">
        <v>0.57</v>
      </c>
      <c r="DM581">
        <v>0.05</v>
      </c>
      <c r="DN581">
        <v>-30.25195365853659</v>
      </c>
      <c r="DO581">
        <v>-0.3426501742160336</v>
      </c>
      <c r="DP581">
        <v>0.125113254250116</v>
      </c>
      <c r="DQ581">
        <v>0</v>
      </c>
      <c r="DR581">
        <v>0.1952393902439024</v>
      </c>
      <c r="DS581">
        <v>-0.04088004878048767</v>
      </c>
      <c r="DT581">
        <v>0.004135669237600084</v>
      </c>
      <c r="DU581">
        <v>1</v>
      </c>
      <c r="DV581">
        <v>1</v>
      </c>
      <c r="DW581">
        <v>2</v>
      </c>
      <c r="DX581" t="s">
        <v>357</v>
      </c>
      <c r="DY581">
        <v>2.98335</v>
      </c>
      <c r="DZ581">
        <v>2.71586</v>
      </c>
      <c r="EA581">
        <v>0.209814</v>
      </c>
      <c r="EB581">
        <v>0.210208</v>
      </c>
      <c r="EC581">
        <v>0.107442</v>
      </c>
      <c r="ED581">
        <v>0.104772</v>
      </c>
      <c r="EE581">
        <v>25124.2</v>
      </c>
      <c r="EF581">
        <v>25200.5</v>
      </c>
      <c r="EG581">
        <v>29548.5</v>
      </c>
      <c r="EH581">
        <v>29507</v>
      </c>
      <c r="EI581">
        <v>34936.5</v>
      </c>
      <c r="EJ581">
        <v>35106</v>
      </c>
      <c r="EK581">
        <v>41623.3</v>
      </c>
      <c r="EL581">
        <v>42045.8</v>
      </c>
      <c r="EM581">
        <v>1.97388</v>
      </c>
      <c r="EN581">
        <v>1.90198</v>
      </c>
      <c r="EO581">
        <v>0.0888333</v>
      </c>
      <c r="EP581">
        <v>0</v>
      </c>
      <c r="EQ581">
        <v>26.0482</v>
      </c>
      <c r="ER581">
        <v>999.9</v>
      </c>
      <c r="ES581">
        <v>56.1</v>
      </c>
      <c r="ET581">
        <v>30.4</v>
      </c>
      <c r="EU581">
        <v>27.2482</v>
      </c>
      <c r="EV581">
        <v>62.8124</v>
      </c>
      <c r="EW581">
        <v>32.2396</v>
      </c>
      <c r="EX581">
        <v>1</v>
      </c>
      <c r="EY581">
        <v>-0.0829548</v>
      </c>
      <c r="EZ581">
        <v>0.236511</v>
      </c>
      <c r="FA581">
        <v>20.3431</v>
      </c>
      <c r="FB581">
        <v>5.21789</v>
      </c>
      <c r="FC581">
        <v>12.0099</v>
      </c>
      <c r="FD581">
        <v>4.9893</v>
      </c>
      <c r="FE581">
        <v>3.2885</v>
      </c>
      <c r="FF581">
        <v>9999</v>
      </c>
      <c r="FG581">
        <v>9999</v>
      </c>
      <c r="FH581">
        <v>9999</v>
      </c>
      <c r="FI581">
        <v>999.9</v>
      </c>
      <c r="FJ581">
        <v>1.86737</v>
      </c>
      <c r="FK581">
        <v>1.86646</v>
      </c>
      <c r="FL581">
        <v>1.86597</v>
      </c>
      <c r="FM581">
        <v>1.86584</v>
      </c>
      <c r="FN581">
        <v>1.86768</v>
      </c>
      <c r="FO581">
        <v>1.87012</v>
      </c>
      <c r="FP581">
        <v>1.86881</v>
      </c>
      <c r="FQ581">
        <v>1.87026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-5.61</v>
      </c>
      <c r="GF581">
        <v>-0.09660000000000001</v>
      </c>
      <c r="GG581">
        <v>-1.841240210434717</v>
      </c>
      <c r="GH581">
        <v>-0.003310856085068561</v>
      </c>
      <c r="GI581">
        <v>6.863268723063948E-07</v>
      </c>
      <c r="GJ581">
        <v>-1.919107141366201E-10</v>
      </c>
      <c r="GK581">
        <v>-0.1688837207721138</v>
      </c>
      <c r="GL581">
        <v>-0.01731051475613908</v>
      </c>
      <c r="GM581">
        <v>0.001423790055903263</v>
      </c>
      <c r="GN581">
        <v>-2.424810517790065E-05</v>
      </c>
      <c r="GO581">
        <v>3</v>
      </c>
      <c r="GP581">
        <v>2318</v>
      </c>
      <c r="GQ581">
        <v>1</v>
      </c>
      <c r="GR581">
        <v>25</v>
      </c>
      <c r="GS581">
        <v>10203.2</v>
      </c>
      <c r="GT581">
        <v>10203</v>
      </c>
      <c r="GU581">
        <v>2.77466</v>
      </c>
      <c r="GV581">
        <v>2.20215</v>
      </c>
      <c r="GW581">
        <v>1.39648</v>
      </c>
      <c r="GX581">
        <v>2.34985</v>
      </c>
      <c r="GY581">
        <v>1.49536</v>
      </c>
      <c r="GZ581">
        <v>2.41333</v>
      </c>
      <c r="HA581">
        <v>35.5683</v>
      </c>
      <c r="HB581">
        <v>24.07</v>
      </c>
      <c r="HC581">
        <v>18</v>
      </c>
      <c r="HD581">
        <v>529.062</v>
      </c>
      <c r="HE581">
        <v>438.977</v>
      </c>
      <c r="HF581">
        <v>25.1411</v>
      </c>
      <c r="HG581">
        <v>26.4384</v>
      </c>
      <c r="HH581">
        <v>30.0002</v>
      </c>
      <c r="HI581">
        <v>26.417</v>
      </c>
      <c r="HJ581">
        <v>26.3618</v>
      </c>
      <c r="HK581">
        <v>55.5645</v>
      </c>
      <c r="HL581">
        <v>19.3131</v>
      </c>
      <c r="HM581">
        <v>100</v>
      </c>
      <c r="HN581">
        <v>25.1416</v>
      </c>
      <c r="HO581">
        <v>1423.23</v>
      </c>
      <c r="HP581">
        <v>24.0476</v>
      </c>
      <c r="HQ581">
        <v>101.049</v>
      </c>
      <c r="HR581">
        <v>100.982</v>
      </c>
    </row>
    <row r="582" spans="1:226">
      <c r="A582">
        <v>566</v>
      </c>
      <c r="B582">
        <v>1679435823.1</v>
      </c>
      <c r="C582">
        <v>13910</v>
      </c>
      <c r="D582" t="s">
        <v>1493</v>
      </c>
      <c r="E582" t="s">
        <v>1494</v>
      </c>
      <c r="F582">
        <v>5</v>
      </c>
      <c r="G582" t="s">
        <v>1132</v>
      </c>
      <c r="H582" t="s">
        <v>354</v>
      </c>
      <c r="I582">
        <v>1679435815.6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1446.012627831233</v>
      </c>
      <c r="AK582">
        <v>1422.900727272727</v>
      </c>
      <c r="AL582">
        <v>3.437742243573883</v>
      </c>
      <c r="AM582">
        <v>64.8747271085409</v>
      </c>
      <c r="AN582">
        <f>(AP582 - AO582 + BO582*1E3/(8.314*(BQ582+273.15)) * AR582/BN582 * AQ582) * BN582/(100*BB582) * 1000/(1000 - AP582)</f>
        <v>0</v>
      </c>
      <c r="AO582">
        <v>24.02755974924753</v>
      </c>
      <c r="AP582">
        <v>24.20985274725276</v>
      </c>
      <c r="AQ582">
        <v>-6.376495972072812E-05</v>
      </c>
      <c r="AR582">
        <v>95.18165394641026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2.18</v>
      </c>
      <c r="BC582">
        <v>0.5</v>
      </c>
      <c r="BD582" t="s">
        <v>355</v>
      </c>
      <c r="BE582">
        <v>2</v>
      </c>
      <c r="BF582" t="b">
        <v>1</v>
      </c>
      <c r="BG582">
        <v>1679435815.6</v>
      </c>
      <c r="BH582">
        <v>1364.940740740741</v>
      </c>
      <c r="BI582">
        <v>1395.286296296296</v>
      </c>
      <c r="BJ582">
        <v>24.21769629629629</v>
      </c>
      <c r="BK582">
        <v>24.02861111111111</v>
      </c>
      <c r="BL582">
        <v>1370.524814814815</v>
      </c>
      <c r="BM582">
        <v>24.3143037037037</v>
      </c>
      <c r="BN582">
        <v>500.0644444444445</v>
      </c>
      <c r="BO582">
        <v>89.75093703703703</v>
      </c>
      <c r="BP582">
        <v>0.1000039555555556</v>
      </c>
      <c r="BQ582">
        <v>27.12562592592593</v>
      </c>
      <c r="BR582">
        <v>27.50141481481482</v>
      </c>
      <c r="BS582">
        <v>999.9000000000001</v>
      </c>
      <c r="BT582">
        <v>0</v>
      </c>
      <c r="BU582">
        <v>0</v>
      </c>
      <c r="BV582">
        <v>10009.6362962963</v>
      </c>
      <c r="BW582">
        <v>0</v>
      </c>
      <c r="BX582">
        <v>14.614</v>
      </c>
      <c r="BY582">
        <v>-30.34514814814815</v>
      </c>
      <c r="BZ582">
        <v>1398.817037037037</v>
      </c>
      <c r="CA582">
        <v>1429.637777777778</v>
      </c>
      <c r="CB582">
        <v>0.1890853703703703</v>
      </c>
      <c r="CC582">
        <v>1395.286296296296</v>
      </c>
      <c r="CD582">
        <v>24.02861111111111</v>
      </c>
      <c r="CE582">
        <v>2.173560740740741</v>
      </c>
      <c r="CF582">
        <v>2.156590740740741</v>
      </c>
      <c r="CG582">
        <v>18.76875925925926</v>
      </c>
      <c r="CH582">
        <v>18.64344444444444</v>
      </c>
      <c r="CI582">
        <v>1999.976666666667</v>
      </c>
      <c r="CJ582">
        <v>0.9800061111111114</v>
      </c>
      <c r="CK582">
        <v>0.01999418888888889</v>
      </c>
      <c r="CL582">
        <v>0</v>
      </c>
      <c r="CM582">
        <v>2.296488888888889</v>
      </c>
      <c r="CN582">
        <v>0</v>
      </c>
      <c r="CO582">
        <v>3666.921851851852</v>
      </c>
      <c r="CP582">
        <v>16749.2962962963</v>
      </c>
      <c r="CQ582">
        <v>38.11788888888889</v>
      </c>
      <c r="CR582">
        <v>39.34233333333333</v>
      </c>
      <c r="CS582">
        <v>38.13403703703703</v>
      </c>
      <c r="CT582">
        <v>38.36781481481481</v>
      </c>
      <c r="CU582">
        <v>37.48585185185185</v>
      </c>
      <c r="CV582">
        <v>1959.989259259259</v>
      </c>
      <c r="CW582">
        <v>39.98814814814815</v>
      </c>
      <c r="CX582">
        <v>0</v>
      </c>
      <c r="CY582">
        <v>1679435830.5</v>
      </c>
      <c r="CZ582">
        <v>0</v>
      </c>
      <c r="DA582">
        <v>0</v>
      </c>
      <c r="DB582" t="s">
        <v>356</v>
      </c>
      <c r="DC582">
        <v>1678823626.5</v>
      </c>
      <c r="DD582">
        <v>1678823640.5</v>
      </c>
      <c r="DE582">
        <v>0</v>
      </c>
      <c r="DF582">
        <v>1.239</v>
      </c>
      <c r="DG582">
        <v>0.006</v>
      </c>
      <c r="DH582">
        <v>-2.298</v>
      </c>
      <c r="DI582">
        <v>-0.146</v>
      </c>
      <c r="DJ582">
        <v>420</v>
      </c>
      <c r="DK582">
        <v>21</v>
      </c>
      <c r="DL582">
        <v>0.57</v>
      </c>
      <c r="DM582">
        <v>0.05</v>
      </c>
      <c r="DN582">
        <v>-30.276275</v>
      </c>
      <c r="DO582">
        <v>-1.320808255159361</v>
      </c>
      <c r="DP582">
        <v>0.1366995130752118</v>
      </c>
      <c r="DQ582">
        <v>0</v>
      </c>
      <c r="DR582">
        <v>0.191452575</v>
      </c>
      <c r="DS582">
        <v>-0.04961658911819953</v>
      </c>
      <c r="DT582">
        <v>0.004902943538770868</v>
      </c>
      <c r="DU582">
        <v>1</v>
      </c>
      <c r="DV582">
        <v>1</v>
      </c>
      <c r="DW582">
        <v>2</v>
      </c>
      <c r="DX582" t="s">
        <v>357</v>
      </c>
      <c r="DY582">
        <v>2.98321</v>
      </c>
      <c r="DZ582">
        <v>2.71543</v>
      </c>
      <c r="EA582">
        <v>0.21137</v>
      </c>
      <c r="EB582">
        <v>0.211734</v>
      </c>
      <c r="EC582">
        <v>0.107423</v>
      </c>
      <c r="ED582">
        <v>0.104765</v>
      </c>
      <c r="EE582">
        <v>25074.7</v>
      </c>
      <c r="EF582">
        <v>25152</v>
      </c>
      <c r="EG582">
        <v>29548.5</v>
      </c>
      <c r="EH582">
        <v>29507.2</v>
      </c>
      <c r="EI582">
        <v>34937.4</v>
      </c>
      <c r="EJ582">
        <v>35106.5</v>
      </c>
      <c r="EK582">
        <v>41623.4</v>
      </c>
      <c r="EL582">
        <v>42046.2</v>
      </c>
      <c r="EM582">
        <v>1.97368</v>
      </c>
      <c r="EN582">
        <v>1.90208</v>
      </c>
      <c r="EO582">
        <v>0.08922819999999999</v>
      </c>
      <c r="EP582">
        <v>0</v>
      </c>
      <c r="EQ582">
        <v>26.0482</v>
      </c>
      <c r="ER582">
        <v>999.9</v>
      </c>
      <c r="ES582">
        <v>56.2</v>
      </c>
      <c r="ET582">
        <v>30.4</v>
      </c>
      <c r="EU582">
        <v>27.2997</v>
      </c>
      <c r="EV582">
        <v>62.7024</v>
      </c>
      <c r="EW582">
        <v>32.6122</v>
      </c>
      <c r="EX582">
        <v>1</v>
      </c>
      <c r="EY582">
        <v>-0.08333840000000001</v>
      </c>
      <c r="EZ582">
        <v>0.231019</v>
      </c>
      <c r="FA582">
        <v>20.3434</v>
      </c>
      <c r="FB582">
        <v>5.21789</v>
      </c>
      <c r="FC582">
        <v>12.0099</v>
      </c>
      <c r="FD582">
        <v>4.98925</v>
      </c>
      <c r="FE582">
        <v>3.28848</v>
      </c>
      <c r="FF582">
        <v>9999</v>
      </c>
      <c r="FG582">
        <v>9999</v>
      </c>
      <c r="FH582">
        <v>9999</v>
      </c>
      <c r="FI582">
        <v>999.9</v>
      </c>
      <c r="FJ582">
        <v>1.86737</v>
      </c>
      <c r="FK582">
        <v>1.86646</v>
      </c>
      <c r="FL582">
        <v>1.86596</v>
      </c>
      <c r="FM582">
        <v>1.86584</v>
      </c>
      <c r="FN582">
        <v>1.86768</v>
      </c>
      <c r="FO582">
        <v>1.87012</v>
      </c>
      <c r="FP582">
        <v>1.86885</v>
      </c>
      <c r="FQ582">
        <v>1.87025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-5.65</v>
      </c>
      <c r="GF582">
        <v>-0.09660000000000001</v>
      </c>
      <c r="GG582">
        <v>-1.841240210434717</v>
      </c>
      <c r="GH582">
        <v>-0.003310856085068561</v>
      </c>
      <c r="GI582">
        <v>6.863268723063948E-07</v>
      </c>
      <c r="GJ582">
        <v>-1.919107141366201E-10</v>
      </c>
      <c r="GK582">
        <v>-0.1688837207721138</v>
      </c>
      <c r="GL582">
        <v>-0.01731051475613908</v>
      </c>
      <c r="GM582">
        <v>0.001423790055903263</v>
      </c>
      <c r="GN582">
        <v>-2.424810517790065E-05</v>
      </c>
      <c r="GO582">
        <v>3</v>
      </c>
      <c r="GP582">
        <v>2318</v>
      </c>
      <c r="GQ582">
        <v>1</v>
      </c>
      <c r="GR582">
        <v>25</v>
      </c>
      <c r="GS582">
        <v>10203.3</v>
      </c>
      <c r="GT582">
        <v>10203</v>
      </c>
      <c r="GU582">
        <v>2.79907</v>
      </c>
      <c r="GV582">
        <v>2.19604</v>
      </c>
      <c r="GW582">
        <v>1.39648</v>
      </c>
      <c r="GX582">
        <v>2.34863</v>
      </c>
      <c r="GY582">
        <v>1.49536</v>
      </c>
      <c r="GZ582">
        <v>2.48413</v>
      </c>
      <c r="HA582">
        <v>35.5683</v>
      </c>
      <c r="HB582">
        <v>24.0787</v>
      </c>
      <c r="HC582">
        <v>18</v>
      </c>
      <c r="HD582">
        <v>528.928</v>
      </c>
      <c r="HE582">
        <v>439.037</v>
      </c>
      <c r="HF582">
        <v>25.1417</v>
      </c>
      <c r="HG582">
        <v>26.4377</v>
      </c>
      <c r="HH582">
        <v>30.0001</v>
      </c>
      <c r="HI582">
        <v>26.417</v>
      </c>
      <c r="HJ582">
        <v>26.3618</v>
      </c>
      <c r="HK582">
        <v>56.0461</v>
      </c>
      <c r="HL582">
        <v>19.3131</v>
      </c>
      <c r="HM582">
        <v>100</v>
      </c>
      <c r="HN582">
        <v>25.1415</v>
      </c>
      <c r="HO582">
        <v>1436.6</v>
      </c>
      <c r="HP582">
        <v>24.0588</v>
      </c>
      <c r="HQ582">
        <v>101.049</v>
      </c>
      <c r="HR582">
        <v>100.983</v>
      </c>
    </row>
    <row r="583" spans="1:226">
      <c r="A583">
        <v>567</v>
      </c>
      <c r="B583">
        <v>1679435828.1</v>
      </c>
      <c r="C583">
        <v>13915</v>
      </c>
      <c r="D583" t="s">
        <v>1495</v>
      </c>
      <c r="E583" t="s">
        <v>1496</v>
      </c>
      <c r="F583">
        <v>5</v>
      </c>
      <c r="G583" t="s">
        <v>1132</v>
      </c>
      <c r="H583" t="s">
        <v>354</v>
      </c>
      <c r="I583">
        <v>1679435820.314285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1463.090065616515</v>
      </c>
      <c r="AK583">
        <v>1440.091696969697</v>
      </c>
      <c r="AL583">
        <v>3.414690611064759</v>
      </c>
      <c r="AM583">
        <v>64.8747271085409</v>
      </c>
      <c r="AN583">
        <f>(AP583 - AO583 + BO583*1E3/(8.314*(BQ583+273.15)) * AR583/BN583 * AQ583) * BN583/(100*BB583) * 1000/(1000 - AP583)</f>
        <v>0</v>
      </c>
      <c r="AO583">
        <v>24.02773504897971</v>
      </c>
      <c r="AP583">
        <v>24.20628131868133</v>
      </c>
      <c r="AQ583">
        <v>-5.785417727658726E-06</v>
      </c>
      <c r="AR583">
        <v>95.18165394641026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2.18</v>
      </c>
      <c r="BC583">
        <v>0.5</v>
      </c>
      <c r="BD583" t="s">
        <v>355</v>
      </c>
      <c r="BE583">
        <v>2</v>
      </c>
      <c r="BF583" t="b">
        <v>1</v>
      </c>
      <c r="BG583">
        <v>1679435820.314285</v>
      </c>
      <c r="BH583">
        <v>1380.794285714286</v>
      </c>
      <c r="BI583">
        <v>1411.134285714286</v>
      </c>
      <c r="BJ583">
        <v>24.21282142857143</v>
      </c>
      <c r="BK583">
        <v>24.02787142857143</v>
      </c>
      <c r="BL583">
        <v>1386.418214285715</v>
      </c>
      <c r="BM583">
        <v>24.30947142857143</v>
      </c>
      <c r="BN583">
        <v>500.0644642857142</v>
      </c>
      <c r="BO583">
        <v>89.74950000000001</v>
      </c>
      <c r="BP583">
        <v>0.100008425</v>
      </c>
      <c r="BQ583">
        <v>27.12715</v>
      </c>
      <c r="BR583">
        <v>27.50388214285714</v>
      </c>
      <c r="BS583">
        <v>999.9000000000002</v>
      </c>
      <c r="BT583">
        <v>0</v>
      </c>
      <c r="BU583">
        <v>0</v>
      </c>
      <c r="BV583">
        <v>10005.07</v>
      </c>
      <c r="BW583">
        <v>0</v>
      </c>
      <c r="BX583">
        <v>14.614</v>
      </c>
      <c r="BY583">
        <v>-30.33963928571429</v>
      </c>
      <c r="BZ583">
        <v>1415.056428571429</v>
      </c>
      <c r="CA583">
        <v>1445.873571428572</v>
      </c>
      <c r="CB583">
        <v>0.1849577142857143</v>
      </c>
      <c r="CC583">
        <v>1411.134285714286</v>
      </c>
      <c r="CD583">
        <v>24.02787142857143</v>
      </c>
      <c r="CE583">
        <v>2.173088571428572</v>
      </c>
      <c r="CF583">
        <v>2.156489285714286</v>
      </c>
      <c r="CG583">
        <v>18.76528571428571</v>
      </c>
      <c r="CH583">
        <v>18.64268928571428</v>
      </c>
      <c r="CI583">
        <v>1999.942857142857</v>
      </c>
      <c r="CJ583">
        <v>0.9800041785714285</v>
      </c>
      <c r="CK583">
        <v>0.01999601428571429</v>
      </c>
      <c r="CL583">
        <v>0</v>
      </c>
      <c r="CM583">
        <v>2.264453571428571</v>
      </c>
      <c r="CN583">
        <v>0</v>
      </c>
      <c r="CO583">
        <v>3665.901785714286</v>
      </c>
      <c r="CP583">
        <v>16749.00357142857</v>
      </c>
      <c r="CQ583">
        <v>38.21628571428572</v>
      </c>
      <c r="CR583">
        <v>39.46407142857144</v>
      </c>
      <c r="CS583">
        <v>38.22742857142857</v>
      </c>
      <c r="CT583">
        <v>38.49528571428571</v>
      </c>
      <c r="CU583">
        <v>37.57557142857143</v>
      </c>
      <c r="CV583">
        <v>1959.953214285714</v>
      </c>
      <c r="CW583">
        <v>39.99035714285714</v>
      </c>
      <c r="CX583">
        <v>0</v>
      </c>
      <c r="CY583">
        <v>1679435835.3</v>
      </c>
      <c r="CZ583">
        <v>0</v>
      </c>
      <c r="DA583">
        <v>0</v>
      </c>
      <c r="DB583" t="s">
        <v>356</v>
      </c>
      <c r="DC583">
        <v>1678823626.5</v>
      </c>
      <c r="DD583">
        <v>1678823640.5</v>
      </c>
      <c r="DE583">
        <v>0</v>
      </c>
      <c r="DF583">
        <v>1.239</v>
      </c>
      <c r="DG583">
        <v>0.006</v>
      </c>
      <c r="DH583">
        <v>-2.298</v>
      </c>
      <c r="DI583">
        <v>-0.146</v>
      </c>
      <c r="DJ583">
        <v>420</v>
      </c>
      <c r="DK583">
        <v>21</v>
      </c>
      <c r="DL583">
        <v>0.57</v>
      </c>
      <c r="DM583">
        <v>0.05</v>
      </c>
      <c r="DN583">
        <v>-30.31259</v>
      </c>
      <c r="DO583">
        <v>-0.3105928705439063</v>
      </c>
      <c r="DP583">
        <v>0.1239287613913734</v>
      </c>
      <c r="DQ583">
        <v>0</v>
      </c>
      <c r="DR583">
        <v>0.187554425</v>
      </c>
      <c r="DS583">
        <v>-0.05316757598499059</v>
      </c>
      <c r="DT583">
        <v>0.005195611729563226</v>
      </c>
      <c r="DU583">
        <v>1</v>
      </c>
      <c r="DV583">
        <v>1</v>
      </c>
      <c r="DW583">
        <v>2</v>
      </c>
      <c r="DX583" t="s">
        <v>357</v>
      </c>
      <c r="DY583">
        <v>2.98321</v>
      </c>
      <c r="DZ583">
        <v>2.71559</v>
      </c>
      <c r="EA583">
        <v>0.212913</v>
      </c>
      <c r="EB583">
        <v>0.213231</v>
      </c>
      <c r="EC583">
        <v>0.107411</v>
      </c>
      <c r="ED583">
        <v>0.104759</v>
      </c>
      <c r="EE583">
        <v>25025.7</v>
      </c>
      <c r="EF583">
        <v>25104</v>
      </c>
      <c r="EG583">
        <v>29548.5</v>
      </c>
      <c r="EH583">
        <v>29506.9</v>
      </c>
      <c r="EI583">
        <v>34938.2</v>
      </c>
      <c r="EJ583">
        <v>35106.4</v>
      </c>
      <c r="EK583">
        <v>41623.8</v>
      </c>
      <c r="EL583">
        <v>42045.7</v>
      </c>
      <c r="EM583">
        <v>1.97383</v>
      </c>
      <c r="EN583">
        <v>1.9021</v>
      </c>
      <c r="EO583">
        <v>0.0892729</v>
      </c>
      <c r="EP583">
        <v>0</v>
      </c>
      <c r="EQ583">
        <v>26.0482</v>
      </c>
      <c r="ER583">
        <v>999.9</v>
      </c>
      <c r="ES583">
        <v>56.1</v>
      </c>
      <c r="ET583">
        <v>30.4</v>
      </c>
      <c r="EU583">
        <v>27.2503</v>
      </c>
      <c r="EV583">
        <v>62.4724</v>
      </c>
      <c r="EW583">
        <v>32.6482</v>
      </c>
      <c r="EX583">
        <v>1</v>
      </c>
      <c r="EY583">
        <v>-0.0831301</v>
      </c>
      <c r="EZ583">
        <v>0.244232</v>
      </c>
      <c r="FA583">
        <v>20.3434</v>
      </c>
      <c r="FB583">
        <v>5.21789</v>
      </c>
      <c r="FC583">
        <v>12.0099</v>
      </c>
      <c r="FD583">
        <v>4.98925</v>
      </c>
      <c r="FE583">
        <v>3.2884</v>
      </c>
      <c r="FF583">
        <v>9999</v>
      </c>
      <c r="FG583">
        <v>9999</v>
      </c>
      <c r="FH583">
        <v>9999</v>
      </c>
      <c r="FI583">
        <v>999.9</v>
      </c>
      <c r="FJ583">
        <v>1.86738</v>
      </c>
      <c r="FK583">
        <v>1.86646</v>
      </c>
      <c r="FL583">
        <v>1.86596</v>
      </c>
      <c r="FM583">
        <v>1.86584</v>
      </c>
      <c r="FN583">
        <v>1.86768</v>
      </c>
      <c r="FO583">
        <v>1.87012</v>
      </c>
      <c r="FP583">
        <v>1.86888</v>
      </c>
      <c r="FQ583">
        <v>1.87023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-5.69</v>
      </c>
      <c r="GF583">
        <v>-0.09669999999999999</v>
      </c>
      <c r="GG583">
        <v>-1.841240210434717</v>
      </c>
      <c r="GH583">
        <v>-0.003310856085068561</v>
      </c>
      <c r="GI583">
        <v>6.863268723063948E-07</v>
      </c>
      <c r="GJ583">
        <v>-1.919107141366201E-10</v>
      </c>
      <c r="GK583">
        <v>-0.1688837207721138</v>
      </c>
      <c r="GL583">
        <v>-0.01731051475613908</v>
      </c>
      <c r="GM583">
        <v>0.001423790055903263</v>
      </c>
      <c r="GN583">
        <v>-2.424810517790065E-05</v>
      </c>
      <c r="GO583">
        <v>3</v>
      </c>
      <c r="GP583">
        <v>2318</v>
      </c>
      <c r="GQ583">
        <v>1</v>
      </c>
      <c r="GR583">
        <v>25</v>
      </c>
      <c r="GS583">
        <v>10203.4</v>
      </c>
      <c r="GT583">
        <v>10203.1</v>
      </c>
      <c r="GU583">
        <v>2.82715</v>
      </c>
      <c r="GV583">
        <v>2.19116</v>
      </c>
      <c r="GW583">
        <v>1.39648</v>
      </c>
      <c r="GX583">
        <v>2.35107</v>
      </c>
      <c r="GY583">
        <v>1.49536</v>
      </c>
      <c r="GZ583">
        <v>2.53906</v>
      </c>
      <c r="HA583">
        <v>35.5683</v>
      </c>
      <c r="HB583">
        <v>24.0787</v>
      </c>
      <c r="HC583">
        <v>18</v>
      </c>
      <c r="HD583">
        <v>529.028</v>
      </c>
      <c r="HE583">
        <v>439.052</v>
      </c>
      <c r="HF583">
        <v>25.1417</v>
      </c>
      <c r="HG583">
        <v>26.4377</v>
      </c>
      <c r="HH583">
        <v>30.0001</v>
      </c>
      <c r="HI583">
        <v>26.417</v>
      </c>
      <c r="HJ583">
        <v>26.3618</v>
      </c>
      <c r="HK583">
        <v>56.6118</v>
      </c>
      <c r="HL583">
        <v>19.3131</v>
      </c>
      <c r="HM583">
        <v>100</v>
      </c>
      <c r="HN583">
        <v>25.1324</v>
      </c>
      <c r="HO583">
        <v>1456.67</v>
      </c>
      <c r="HP583">
        <v>24.0722</v>
      </c>
      <c r="HQ583">
        <v>101.05</v>
      </c>
      <c r="HR583">
        <v>100.982</v>
      </c>
    </row>
    <row r="584" spans="1:226">
      <c r="A584">
        <v>568</v>
      </c>
      <c r="B584">
        <v>1679435833.1</v>
      </c>
      <c r="C584">
        <v>13920</v>
      </c>
      <c r="D584" t="s">
        <v>1497</v>
      </c>
      <c r="E584" t="s">
        <v>1498</v>
      </c>
      <c r="F584">
        <v>5</v>
      </c>
      <c r="G584" t="s">
        <v>1132</v>
      </c>
      <c r="H584" t="s">
        <v>354</v>
      </c>
      <c r="I584">
        <v>1679435825.6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1480.541749802105</v>
      </c>
      <c r="AK584">
        <v>1457.428121212121</v>
      </c>
      <c r="AL584">
        <v>3.493139737880915</v>
      </c>
      <c r="AM584">
        <v>64.8747271085409</v>
      </c>
      <c r="AN584">
        <f>(AP584 - AO584 + BO584*1E3/(8.314*(BQ584+273.15)) * AR584/BN584 * AQ584) * BN584/(100*BB584) * 1000/(1000 - AP584)</f>
        <v>0</v>
      </c>
      <c r="AO584">
        <v>24.02624733591553</v>
      </c>
      <c r="AP584">
        <v>24.2025186813187</v>
      </c>
      <c r="AQ584">
        <v>-1.687898560776072E-05</v>
      </c>
      <c r="AR584">
        <v>95.18165394641026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2.18</v>
      </c>
      <c r="BC584">
        <v>0.5</v>
      </c>
      <c r="BD584" t="s">
        <v>355</v>
      </c>
      <c r="BE584">
        <v>2</v>
      </c>
      <c r="BF584" t="b">
        <v>1</v>
      </c>
      <c r="BG584">
        <v>1679435825.6</v>
      </c>
      <c r="BH584">
        <v>1398.547037037037</v>
      </c>
      <c r="BI584">
        <v>1428.925925925926</v>
      </c>
      <c r="BJ584">
        <v>24.20794814814815</v>
      </c>
      <c r="BK584">
        <v>24.0271</v>
      </c>
      <c r="BL584">
        <v>1404.215555555555</v>
      </c>
      <c r="BM584">
        <v>24.30464444444445</v>
      </c>
      <c r="BN584">
        <v>500.0678518518519</v>
      </c>
      <c r="BO584">
        <v>89.74798148148149</v>
      </c>
      <c r="BP584">
        <v>0.0999665962962963</v>
      </c>
      <c r="BQ584">
        <v>27.12908518518519</v>
      </c>
      <c r="BR584">
        <v>27.50972962962963</v>
      </c>
      <c r="BS584">
        <v>999.9000000000001</v>
      </c>
      <c r="BT584">
        <v>0</v>
      </c>
      <c r="BU584">
        <v>0</v>
      </c>
      <c r="BV584">
        <v>10002.85481481481</v>
      </c>
      <c r="BW584">
        <v>0</v>
      </c>
      <c r="BX584">
        <v>14.614</v>
      </c>
      <c r="BY584">
        <v>-30.37858518518519</v>
      </c>
      <c r="BZ584">
        <v>1433.242592592593</v>
      </c>
      <c r="CA584">
        <v>1464.101851851852</v>
      </c>
      <c r="CB584">
        <v>0.1808566666666667</v>
      </c>
      <c r="CC584">
        <v>1428.925925925926</v>
      </c>
      <c r="CD584">
        <v>24.0271</v>
      </c>
      <c r="CE584">
        <v>2.172615185185185</v>
      </c>
      <c r="CF584">
        <v>2.156383703703704</v>
      </c>
      <c r="CG584">
        <v>18.76180370370371</v>
      </c>
      <c r="CH584">
        <v>18.64191111111111</v>
      </c>
      <c r="CI584">
        <v>1999.956666666667</v>
      </c>
      <c r="CJ584">
        <v>0.980000148148148</v>
      </c>
      <c r="CK584">
        <v>0.01999984074074074</v>
      </c>
      <c r="CL584">
        <v>0</v>
      </c>
      <c r="CM584">
        <v>2.265811111111111</v>
      </c>
      <c r="CN584">
        <v>0</v>
      </c>
      <c r="CO584">
        <v>3664.688148148148</v>
      </c>
      <c r="CP584">
        <v>16749.1</v>
      </c>
      <c r="CQ584">
        <v>38.333</v>
      </c>
      <c r="CR584">
        <v>39.59233333333333</v>
      </c>
      <c r="CS584">
        <v>38.32848148148148</v>
      </c>
      <c r="CT584">
        <v>38.63166666666666</v>
      </c>
      <c r="CU584">
        <v>37.68255555555555</v>
      </c>
      <c r="CV584">
        <v>1959.95962962963</v>
      </c>
      <c r="CW584">
        <v>39.99777777777778</v>
      </c>
      <c r="CX584">
        <v>0</v>
      </c>
      <c r="CY584">
        <v>1679435840.1</v>
      </c>
      <c r="CZ584">
        <v>0</v>
      </c>
      <c r="DA584">
        <v>0</v>
      </c>
      <c r="DB584" t="s">
        <v>356</v>
      </c>
      <c r="DC584">
        <v>1678823626.5</v>
      </c>
      <c r="DD584">
        <v>1678823640.5</v>
      </c>
      <c r="DE584">
        <v>0</v>
      </c>
      <c r="DF584">
        <v>1.239</v>
      </c>
      <c r="DG584">
        <v>0.006</v>
      </c>
      <c r="DH584">
        <v>-2.298</v>
      </c>
      <c r="DI584">
        <v>-0.146</v>
      </c>
      <c r="DJ584">
        <v>420</v>
      </c>
      <c r="DK584">
        <v>21</v>
      </c>
      <c r="DL584">
        <v>0.57</v>
      </c>
      <c r="DM584">
        <v>0.05</v>
      </c>
      <c r="DN584">
        <v>-30.37571951219513</v>
      </c>
      <c r="DO584">
        <v>-0.1285463414633599</v>
      </c>
      <c r="DP584">
        <v>0.1221597978249805</v>
      </c>
      <c r="DQ584">
        <v>0</v>
      </c>
      <c r="DR584">
        <v>0.1834479024390244</v>
      </c>
      <c r="DS584">
        <v>-0.04663659930313557</v>
      </c>
      <c r="DT584">
        <v>0.004691644278849614</v>
      </c>
      <c r="DU584">
        <v>1</v>
      </c>
      <c r="DV584">
        <v>1</v>
      </c>
      <c r="DW584">
        <v>2</v>
      </c>
      <c r="DX584" t="s">
        <v>357</v>
      </c>
      <c r="DY584">
        <v>2.98326</v>
      </c>
      <c r="DZ584">
        <v>2.71566</v>
      </c>
      <c r="EA584">
        <v>0.214481</v>
      </c>
      <c r="EB584">
        <v>0.214779</v>
      </c>
      <c r="EC584">
        <v>0.107403</v>
      </c>
      <c r="ED584">
        <v>0.104763</v>
      </c>
      <c r="EE584">
        <v>24975.7</v>
      </c>
      <c r="EF584">
        <v>25054.5</v>
      </c>
      <c r="EG584">
        <v>29548.3</v>
      </c>
      <c r="EH584">
        <v>29506.8</v>
      </c>
      <c r="EI584">
        <v>34937.9</v>
      </c>
      <c r="EJ584">
        <v>35106.2</v>
      </c>
      <c r="EK584">
        <v>41623.1</v>
      </c>
      <c r="EL584">
        <v>42045.6</v>
      </c>
      <c r="EM584">
        <v>1.9736</v>
      </c>
      <c r="EN584">
        <v>1.90215</v>
      </c>
      <c r="EO584">
        <v>0.0903457</v>
      </c>
      <c r="EP584">
        <v>0</v>
      </c>
      <c r="EQ584">
        <v>26.0502</v>
      </c>
      <c r="ER584">
        <v>999.9</v>
      </c>
      <c r="ES584">
        <v>56.1</v>
      </c>
      <c r="ET584">
        <v>30.4</v>
      </c>
      <c r="EU584">
        <v>27.2496</v>
      </c>
      <c r="EV584">
        <v>62.4824</v>
      </c>
      <c r="EW584">
        <v>32.2196</v>
      </c>
      <c r="EX584">
        <v>1</v>
      </c>
      <c r="EY584">
        <v>-0.0829192</v>
      </c>
      <c r="EZ584">
        <v>0.272429</v>
      </c>
      <c r="FA584">
        <v>20.3433</v>
      </c>
      <c r="FB584">
        <v>5.21789</v>
      </c>
      <c r="FC584">
        <v>12.0099</v>
      </c>
      <c r="FD584">
        <v>4.9892</v>
      </c>
      <c r="FE584">
        <v>3.28848</v>
      </c>
      <c r="FF584">
        <v>9999</v>
      </c>
      <c r="FG584">
        <v>9999</v>
      </c>
      <c r="FH584">
        <v>9999</v>
      </c>
      <c r="FI584">
        <v>999.9</v>
      </c>
      <c r="FJ584">
        <v>1.86738</v>
      </c>
      <c r="FK584">
        <v>1.86646</v>
      </c>
      <c r="FL584">
        <v>1.86599</v>
      </c>
      <c r="FM584">
        <v>1.86584</v>
      </c>
      <c r="FN584">
        <v>1.86768</v>
      </c>
      <c r="FO584">
        <v>1.87012</v>
      </c>
      <c r="FP584">
        <v>1.86886</v>
      </c>
      <c r="FQ584">
        <v>1.87026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-5.73</v>
      </c>
      <c r="GF584">
        <v>-0.0968</v>
      </c>
      <c r="GG584">
        <v>-1.841240210434717</v>
      </c>
      <c r="GH584">
        <v>-0.003310856085068561</v>
      </c>
      <c r="GI584">
        <v>6.863268723063948E-07</v>
      </c>
      <c r="GJ584">
        <v>-1.919107141366201E-10</v>
      </c>
      <c r="GK584">
        <v>-0.1688837207721138</v>
      </c>
      <c r="GL584">
        <v>-0.01731051475613908</v>
      </c>
      <c r="GM584">
        <v>0.001423790055903263</v>
      </c>
      <c r="GN584">
        <v>-2.424810517790065E-05</v>
      </c>
      <c r="GO584">
        <v>3</v>
      </c>
      <c r="GP584">
        <v>2318</v>
      </c>
      <c r="GQ584">
        <v>1</v>
      </c>
      <c r="GR584">
        <v>25</v>
      </c>
      <c r="GS584">
        <v>10203.4</v>
      </c>
      <c r="GT584">
        <v>10203.2</v>
      </c>
      <c r="GU584">
        <v>2.85156</v>
      </c>
      <c r="GV584">
        <v>2.19971</v>
      </c>
      <c r="GW584">
        <v>1.39648</v>
      </c>
      <c r="GX584">
        <v>2.34863</v>
      </c>
      <c r="GY584">
        <v>1.49536</v>
      </c>
      <c r="GZ584">
        <v>2.51465</v>
      </c>
      <c r="HA584">
        <v>35.5683</v>
      </c>
      <c r="HB584">
        <v>24.07</v>
      </c>
      <c r="HC584">
        <v>18</v>
      </c>
      <c r="HD584">
        <v>528.879</v>
      </c>
      <c r="HE584">
        <v>439.082</v>
      </c>
      <c r="HF584">
        <v>25.1338</v>
      </c>
      <c r="HG584">
        <v>26.4377</v>
      </c>
      <c r="HH584">
        <v>30.0002</v>
      </c>
      <c r="HI584">
        <v>26.417</v>
      </c>
      <c r="HJ584">
        <v>26.3618</v>
      </c>
      <c r="HK584">
        <v>57.0863</v>
      </c>
      <c r="HL584">
        <v>19.3131</v>
      </c>
      <c r="HM584">
        <v>100</v>
      </c>
      <c r="HN584">
        <v>25.1216</v>
      </c>
      <c r="HO584">
        <v>1470.04</v>
      </c>
      <c r="HP584">
        <v>24.0839</v>
      </c>
      <c r="HQ584">
        <v>101.048</v>
      </c>
      <c r="HR584">
        <v>100.981</v>
      </c>
    </row>
    <row r="585" spans="1:226">
      <c r="A585">
        <v>569</v>
      </c>
      <c r="B585">
        <v>1679435838.1</v>
      </c>
      <c r="C585">
        <v>13925</v>
      </c>
      <c r="D585" t="s">
        <v>1499</v>
      </c>
      <c r="E585" t="s">
        <v>1500</v>
      </c>
      <c r="F585">
        <v>5</v>
      </c>
      <c r="G585" t="s">
        <v>1132</v>
      </c>
      <c r="H585" t="s">
        <v>354</v>
      </c>
      <c r="I585">
        <v>1679435830.314285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1497.515632492574</v>
      </c>
      <c r="AK585">
        <v>1474.475393939394</v>
      </c>
      <c r="AL585">
        <v>3.396081568781634</v>
      </c>
      <c r="AM585">
        <v>64.8747271085409</v>
      </c>
      <c r="AN585">
        <f>(AP585 - AO585 + BO585*1E3/(8.314*(BQ585+273.15)) * AR585/BN585 * AQ585) * BN585/(100*BB585) * 1000/(1000 - AP585)</f>
        <v>0</v>
      </c>
      <c r="AO585">
        <v>24.02536693406098</v>
      </c>
      <c r="AP585">
        <v>24.19647912087913</v>
      </c>
      <c r="AQ585">
        <v>-3.66585102493724E-05</v>
      </c>
      <c r="AR585">
        <v>95.18165394641026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2.18</v>
      </c>
      <c r="BC585">
        <v>0.5</v>
      </c>
      <c r="BD585" t="s">
        <v>355</v>
      </c>
      <c r="BE585">
        <v>2</v>
      </c>
      <c r="BF585" t="b">
        <v>1</v>
      </c>
      <c r="BG585">
        <v>1679435830.314285</v>
      </c>
      <c r="BH585">
        <v>1414.399285714285</v>
      </c>
      <c r="BI585">
        <v>1444.724642857143</v>
      </c>
      <c r="BJ585">
        <v>24.20403214285714</v>
      </c>
      <c r="BK585">
        <v>24.02637142857142</v>
      </c>
      <c r="BL585">
        <v>1420.107142857143</v>
      </c>
      <c r="BM585">
        <v>24.30076071428571</v>
      </c>
      <c r="BN585">
        <v>500.0667142857142</v>
      </c>
      <c r="BO585">
        <v>89.74791071428571</v>
      </c>
      <c r="BP585">
        <v>0.09994148571428572</v>
      </c>
      <c r="BQ585">
        <v>27.13169285714286</v>
      </c>
      <c r="BR585">
        <v>27.51347142857142</v>
      </c>
      <c r="BS585">
        <v>999.9000000000002</v>
      </c>
      <c r="BT585">
        <v>0</v>
      </c>
      <c r="BU585">
        <v>0</v>
      </c>
      <c r="BV585">
        <v>10007.505</v>
      </c>
      <c r="BW585">
        <v>0</v>
      </c>
      <c r="BX585">
        <v>14.614</v>
      </c>
      <c r="BY585">
        <v>-30.32589642857142</v>
      </c>
      <c r="BZ585">
        <v>1449.482142857143</v>
      </c>
      <c r="CA585">
        <v>1480.289642857143</v>
      </c>
      <c r="CB585">
        <v>0.1776666071428571</v>
      </c>
      <c r="CC585">
        <v>1444.724642857143</v>
      </c>
      <c r="CD585">
        <v>24.02637142857142</v>
      </c>
      <c r="CE585">
        <v>2.172262142857142</v>
      </c>
      <c r="CF585">
        <v>2.156316428571428</v>
      </c>
      <c r="CG585">
        <v>18.75921071428572</v>
      </c>
      <c r="CH585">
        <v>18.64141785714286</v>
      </c>
      <c r="CI585">
        <v>1999.939285714286</v>
      </c>
      <c r="CJ585">
        <v>0.9799963571428568</v>
      </c>
      <c r="CK585">
        <v>0.02000345</v>
      </c>
      <c r="CL585">
        <v>0</v>
      </c>
      <c r="CM585">
        <v>2.3042</v>
      </c>
      <c r="CN585">
        <v>0</v>
      </c>
      <c r="CO585">
        <v>3663.539285714286</v>
      </c>
      <c r="CP585">
        <v>16748.94285714286</v>
      </c>
      <c r="CQ585">
        <v>38.43489285714286</v>
      </c>
      <c r="CR585">
        <v>39.69171428571428</v>
      </c>
      <c r="CS585">
        <v>38.41717857142856</v>
      </c>
      <c r="CT585">
        <v>38.75646428571429</v>
      </c>
      <c r="CU585">
        <v>37.77657142857142</v>
      </c>
      <c r="CV585">
        <v>1959.933928571429</v>
      </c>
      <c r="CW585">
        <v>40.00535714285714</v>
      </c>
      <c r="CX585">
        <v>0</v>
      </c>
      <c r="CY585">
        <v>1679435845.5</v>
      </c>
      <c r="CZ585">
        <v>0</v>
      </c>
      <c r="DA585">
        <v>0</v>
      </c>
      <c r="DB585" t="s">
        <v>356</v>
      </c>
      <c r="DC585">
        <v>1678823626.5</v>
      </c>
      <c r="DD585">
        <v>1678823640.5</v>
      </c>
      <c r="DE585">
        <v>0</v>
      </c>
      <c r="DF585">
        <v>1.239</v>
      </c>
      <c r="DG585">
        <v>0.006</v>
      </c>
      <c r="DH585">
        <v>-2.298</v>
      </c>
      <c r="DI585">
        <v>-0.146</v>
      </c>
      <c r="DJ585">
        <v>420</v>
      </c>
      <c r="DK585">
        <v>21</v>
      </c>
      <c r="DL585">
        <v>0.57</v>
      </c>
      <c r="DM585">
        <v>0.05</v>
      </c>
      <c r="DN585">
        <v>-30.35224146341463</v>
      </c>
      <c r="DO585">
        <v>0.3376222996515227</v>
      </c>
      <c r="DP585">
        <v>0.1333922438517685</v>
      </c>
      <c r="DQ585">
        <v>0</v>
      </c>
      <c r="DR585">
        <v>0.1794625853658537</v>
      </c>
      <c r="DS585">
        <v>-0.04091088501742106</v>
      </c>
      <c r="DT585">
        <v>0.004078941577058213</v>
      </c>
      <c r="DU585">
        <v>1</v>
      </c>
      <c r="DV585">
        <v>1</v>
      </c>
      <c r="DW585">
        <v>2</v>
      </c>
      <c r="DX585" t="s">
        <v>357</v>
      </c>
      <c r="DY585">
        <v>2.98329</v>
      </c>
      <c r="DZ585">
        <v>2.71561</v>
      </c>
      <c r="EA585">
        <v>0.21599</v>
      </c>
      <c r="EB585">
        <v>0.216256</v>
      </c>
      <c r="EC585">
        <v>0.107384</v>
      </c>
      <c r="ED585">
        <v>0.104758</v>
      </c>
      <c r="EE585">
        <v>24928</v>
      </c>
      <c r="EF585">
        <v>25007.4</v>
      </c>
      <c r="EG585">
        <v>29548.7</v>
      </c>
      <c r="EH585">
        <v>29506.7</v>
      </c>
      <c r="EI585">
        <v>34939.6</v>
      </c>
      <c r="EJ585">
        <v>35106.2</v>
      </c>
      <c r="EK585">
        <v>41624.1</v>
      </c>
      <c r="EL585">
        <v>42045.4</v>
      </c>
      <c r="EM585">
        <v>1.97365</v>
      </c>
      <c r="EN585">
        <v>1.90202</v>
      </c>
      <c r="EO585">
        <v>0.0885874</v>
      </c>
      <c r="EP585">
        <v>0</v>
      </c>
      <c r="EQ585">
        <v>26.0513</v>
      </c>
      <c r="ER585">
        <v>999.9</v>
      </c>
      <c r="ES585">
        <v>56.1</v>
      </c>
      <c r="ET585">
        <v>30.4</v>
      </c>
      <c r="EU585">
        <v>27.2492</v>
      </c>
      <c r="EV585">
        <v>62.4924</v>
      </c>
      <c r="EW585">
        <v>32.1154</v>
      </c>
      <c r="EX585">
        <v>1</v>
      </c>
      <c r="EY585">
        <v>-0.0829116</v>
      </c>
      <c r="EZ585">
        <v>0.311727</v>
      </c>
      <c r="FA585">
        <v>20.3432</v>
      </c>
      <c r="FB585">
        <v>5.21804</v>
      </c>
      <c r="FC585">
        <v>12.0099</v>
      </c>
      <c r="FD585">
        <v>4.98925</v>
      </c>
      <c r="FE585">
        <v>3.28842</v>
      </c>
      <c r="FF585">
        <v>9999</v>
      </c>
      <c r="FG585">
        <v>9999</v>
      </c>
      <c r="FH585">
        <v>9999</v>
      </c>
      <c r="FI585">
        <v>999.9</v>
      </c>
      <c r="FJ585">
        <v>1.86739</v>
      </c>
      <c r="FK585">
        <v>1.86646</v>
      </c>
      <c r="FL585">
        <v>1.86598</v>
      </c>
      <c r="FM585">
        <v>1.86584</v>
      </c>
      <c r="FN585">
        <v>1.86768</v>
      </c>
      <c r="FO585">
        <v>1.87013</v>
      </c>
      <c r="FP585">
        <v>1.86888</v>
      </c>
      <c r="FQ585">
        <v>1.87024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-5.77</v>
      </c>
      <c r="GF585">
        <v>-0.0968</v>
      </c>
      <c r="GG585">
        <v>-1.841240210434717</v>
      </c>
      <c r="GH585">
        <v>-0.003310856085068561</v>
      </c>
      <c r="GI585">
        <v>6.863268723063948E-07</v>
      </c>
      <c r="GJ585">
        <v>-1.919107141366201E-10</v>
      </c>
      <c r="GK585">
        <v>-0.1688837207721138</v>
      </c>
      <c r="GL585">
        <v>-0.01731051475613908</v>
      </c>
      <c r="GM585">
        <v>0.001423790055903263</v>
      </c>
      <c r="GN585">
        <v>-2.424810517790065E-05</v>
      </c>
      <c r="GO585">
        <v>3</v>
      </c>
      <c r="GP585">
        <v>2318</v>
      </c>
      <c r="GQ585">
        <v>1</v>
      </c>
      <c r="GR585">
        <v>25</v>
      </c>
      <c r="GS585">
        <v>10203.5</v>
      </c>
      <c r="GT585">
        <v>10203.3</v>
      </c>
      <c r="GU585">
        <v>2.87964</v>
      </c>
      <c r="GV585">
        <v>2.19971</v>
      </c>
      <c r="GW585">
        <v>1.39771</v>
      </c>
      <c r="GX585">
        <v>2.34985</v>
      </c>
      <c r="GY585">
        <v>1.49536</v>
      </c>
      <c r="GZ585">
        <v>2.48657</v>
      </c>
      <c r="HA585">
        <v>35.5683</v>
      </c>
      <c r="HB585">
        <v>24.07</v>
      </c>
      <c r="HC585">
        <v>18</v>
      </c>
      <c r="HD585">
        <v>528.913</v>
      </c>
      <c r="HE585">
        <v>439.007</v>
      </c>
      <c r="HF585">
        <v>25.1233</v>
      </c>
      <c r="HG585">
        <v>26.4377</v>
      </c>
      <c r="HH585">
        <v>30.0001</v>
      </c>
      <c r="HI585">
        <v>26.417</v>
      </c>
      <c r="HJ585">
        <v>26.3618</v>
      </c>
      <c r="HK585">
        <v>57.6411</v>
      </c>
      <c r="HL585">
        <v>19.3131</v>
      </c>
      <c r="HM585">
        <v>100</v>
      </c>
      <c r="HN585">
        <v>25.0996</v>
      </c>
      <c r="HO585">
        <v>1490.08</v>
      </c>
      <c r="HP585">
        <v>24.1</v>
      </c>
      <c r="HQ585">
        <v>101.05</v>
      </c>
      <c r="HR585">
        <v>100.981</v>
      </c>
    </row>
    <row r="586" spans="1:226">
      <c r="A586">
        <v>570</v>
      </c>
      <c r="B586">
        <v>1679435843.1</v>
      </c>
      <c r="C586">
        <v>13930</v>
      </c>
      <c r="D586" t="s">
        <v>1501</v>
      </c>
      <c r="E586" t="s">
        <v>1502</v>
      </c>
      <c r="F586">
        <v>5</v>
      </c>
      <c r="G586" t="s">
        <v>1132</v>
      </c>
      <c r="H586" t="s">
        <v>354</v>
      </c>
      <c r="I586">
        <v>1679435835.6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1514.691464054484</v>
      </c>
      <c r="AK586">
        <v>1491.485878787879</v>
      </c>
      <c r="AL586">
        <v>3.416043484870673</v>
      </c>
      <c r="AM586">
        <v>64.8747271085409</v>
      </c>
      <c r="AN586">
        <f>(AP586 - AO586 + BO586*1E3/(8.314*(BQ586+273.15)) * AR586/BN586 * AQ586) * BN586/(100*BB586) * 1000/(1000 - AP586)</f>
        <v>0</v>
      </c>
      <c r="AO586">
        <v>24.02477283023119</v>
      </c>
      <c r="AP586">
        <v>24.19262857142857</v>
      </c>
      <c r="AQ586">
        <v>-5.126817684626225E-06</v>
      </c>
      <c r="AR586">
        <v>95.18165394641026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2.18</v>
      </c>
      <c r="BC586">
        <v>0.5</v>
      </c>
      <c r="BD586" t="s">
        <v>355</v>
      </c>
      <c r="BE586">
        <v>2</v>
      </c>
      <c r="BF586" t="b">
        <v>1</v>
      </c>
      <c r="BG586">
        <v>1679435835.6</v>
      </c>
      <c r="BH586">
        <v>1432.066666666667</v>
      </c>
      <c r="BI586">
        <v>1462.467777777778</v>
      </c>
      <c r="BJ586">
        <v>24.1993962962963</v>
      </c>
      <c r="BK586">
        <v>24.02508518518518</v>
      </c>
      <c r="BL586">
        <v>1437.82</v>
      </c>
      <c r="BM586">
        <v>24.29616666666667</v>
      </c>
      <c r="BN586">
        <v>500.0685555555556</v>
      </c>
      <c r="BO586">
        <v>89.74798888888888</v>
      </c>
      <c r="BP586">
        <v>0.09995191111111111</v>
      </c>
      <c r="BQ586">
        <v>27.13519629629629</v>
      </c>
      <c r="BR586">
        <v>27.51647037037037</v>
      </c>
      <c r="BS586">
        <v>999.9000000000001</v>
      </c>
      <c r="BT586">
        <v>0</v>
      </c>
      <c r="BU586">
        <v>0</v>
      </c>
      <c r="BV586">
        <v>10008.87037037037</v>
      </c>
      <c r="BW586">
        <v>0</v>
      </c>
      <c r="BX586">
        <v>14.614</v>
      </c>
      <c r="BY586">
        <v>-30.40181481481482</v>
      </c>
      <c r="BZ586">
        <v>1467.581851851852</v>
      </c>
      <c r="CA586">
        <v>1498.468888888889</v>
      </c>
      <c r="CB586">
        <v>0.1743153333333334</v>
      </c>
      <c r="CC586">
        <v>1462.467777777778</v>
      </c>
      <c r="CD586">
        <v>24.02508518518518</v>
      </c>
      <c r="CE586">
        <v>2.171848148148149</v>
      </c>
      <c r="CF586">
        <v>2.156203333333333</v>
      </c>
      <c r="CG586">
        <v>18.75615185185185</v>
      </c>
      <c r="CH586">
        <v>18.64057407407407</v>
      </c>
      <c r="CI586">
        <v>1999.962222222222</v>
      </c>
      <c r="CJ586">
        <v>0.9799949999999998</v>
      </c>
      <c r="CK586">
        <v>0.0200047</v>
      </c>
      <c r="CL586">
        <v>0</v>
      </c>
      <c r="CM586">
        <v>2.334948148148148</v>
      </c>
      <c r="CN586">
        <v>0</v>
      </c>
      <c r="CO586">
        <v>3662.497407407408</v>
      </c>
      <c r="CP586">
        <v>16749.13703703704</v>
      </c>
      <c r="CQ586">
        <v>38.55055555555555</v>
      </c>
      <c r="CR586">
        <v>39.80529629629629</v>
      </c>
      <c r="CS586">
        <v>38.51603703703704</v>
      </c>
      <c r="CT586">
        <v>38.89792592592593</v>
      </c>
      <c r="CU586">
        <v>37.87944444444444</v>
      </c>
      <c r="CV586">
        <v>1959.951851851852</v>
      </c>
      <c r="CW586">
        <v>40.00962962962963</v>
      </c>
      <c r="CX586">
        <v>0</v>
      </c>
      <c r="CY586">
        <v>1679435850.3</v>
      </c>
      <c r="CZ586">
        <v>0</v>
      </c>
      <c r="DA586">
        <v>0</v>
      </c>
      <c r="DB586" t="s">
        <v>356</v>
      </c>
      <c r="DC586">
        <v>1678823626.5</v>
      </c>
      <c r="DD586">
        <v>1678823640.5</v>
      </c>
      <c r="DE586">
        <v>0</v>
      </c>
      <c r="DF586">
        <v>1.239</v>
      </c>
      <c r="DG586">
        <v>0.006</v>
      </c>
      <c r="DH586">
        <v>-2.298</v>
      </c>
      <c r="DI586">
        <v>-0.146</v>
      </c>
      <c r="DJ586">
        <v>420</v>
      </c>
      <c r="DK586">
        <v>21</v>
      </c>
      <c r="DL586">
        <v>0.57</v>
      </c>
      <c r="DM586">
        <v>0.05</v>
      </c>
      <c r="DN586">
        <v>-30.35562195121951</v>
      </c>
      <c r="DO586">
        <v>-0.2572494773518534</v>
      </c>
      <c r="DP586">
        <v>0.138283243279157</v>
      </c>
      <c r="DQ586">
        <v>0</v>
      </c>
      <c r="DR586">
        <v>0.1769023414634146</v>
      </c>
      <c r="DS586">
        <v>-0.03948372125435565</v>
      </c>
      <c r="DT586">
        <v>0.003951337634639052</v>
      </c>
      <c r="DU586">
        <v>1</v>
      </c>
      <c r="DV586">
        <v>1</v>
      </c>
      <c r="DW586">
        <v>2</v>
      </c>
      <c r="DX586" t="s">
        <v>357</v>
      </c>
      <c r="DY586">
        <v>2.9833</v>
      </c>
      <c r="DZ586">
        <v>2.71574</v>
      </c>
      <c r="EA586">
        <v>0.217508</v>
      </c>
      <c r="EB586">
        <v>0.217754</v>
      </c>
      <c r="EC586">
        <v>0.107372</v>
      </c>
      <c r="ED586">
        <v>0.104753</v>
      </c>
      <c r="EE586">
        <v>24879.6</v>
      </c>
      <c r="EF586">
        <v>24959.5</v>
      </c>
      <c r="EG586">
        <v>29548.4</v>
      </c>
      <c r="EH586">
        <v>29506.6</v>
      </c>
      <c r="EI586">
        <v>34939.5</v>
      </c>
      <c r="EJ586">
        <v>35106.7</v>
      </c>
      <c r="EK586">
        <v>41623.5</v>
      </c>
      <c r="EL586">
        <v>42045.6</v>
      </c>
      <c r="EM586">
        <v>1.9738</v>
      </c>
      <c r="EN586">
        <v>1.90228</v>
      </c>
      <c r="EO586">
        <v>0.09024890000000001</v>
      </c>
      <c r="EP586">
        <v>0</v>
      </c>
      <c r="EQ586">
        <v>26.0527</v>
      </c>
      <c r="ER586">
        <v>999.9</v>
      </c>
      <c r="ES586">
        <v>56.1</v>
      </c>
      <c r="ET586">
        <v>30.4</v>
      </c>
      <c r="EU586">
        <v>27.2492</v>
      </c>
      <c r="EV586">
        <v>62.7124</v>
      </c>
      <c r="EW586">
        <v>32.5641</v>
      </c>
      <c r="EX586">
        <v>1</v>
      </c>
      <c r="EY586">
        <v>-0.0827439</v>
      </c>
      <c r="EZ586">
        <v>0.340259</v>
      </c>
      <c r="FA586">
        <v>20.3432</v>
      </c>
      <c r="FB586">
        <v>5.21939</v>
      </c>
      <c r="FC586">
        <v>12.0099</v>
      </c>
      <c r="FD586">
        <v>4.9895</v>
      </c>
      <c r="FE586">
        <v>3.28865</v>
      </c>
      <c r="FF586">
        <v>9999</v>
      </c>
      <c r="FG586">
        <v>9999</v>
      </c>
      <c r="FH586">
        <v>9999</v>
      </c>
      <c r="FI586">
        <v>999.9</v>
      </c>
      <c r="FJ586">
        <v>1.86738</v>
      </c>
      <c r="FK586">
        <v>1.86646</v>
      </c>
      <c r="FL586">
        <v>1.86598</v>
      </c>
      <c r="FM586">
        <v>1.86584</v>
      </c>
      <c r="FN586">
        <v>1.86768</v>
      </c>
      <c r="FO586">
        <v>1.87012</v>
      </c>
      <c r="FP586">
        <v>1.86886</v>
      </c>
      <c r="FQ586">
        <v>1.87025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-5.82</v>
      </c>
      <c r="GF586">
        <v>-0.0968</v>
      </c>
      <c r="GG586">
        <v>-1.841240210434717</v>
      </c>
      <c r="GH586">
        <v>-0.003310856085068561</v>
      </c>
      <c r="GI586">
        <v>6.863268723063948E-07</v>
      </c>
      <c r="GJ586">
        <v>-1.919107141366201E-10</v>
      </c>
      <c r="GK586">
        <v>-0.1688837207721138</v>
      </c>
      <c r="GL586">
        <v>-0.01731051475613908</v>
      </c>
      <c r="GM586">
        <v>0.001423790055903263</v>
      </c>
      <c r="GN586">
        <v>-2.424810517790065E-05</v>
      </c>
      <c r="GO586">
        <v>3</v>
      </c>
      <c r="GP586">
        <v>2318</v>
      </c>
      <c r="GQ586">
        <v>1</v>
      </c>
      <c r="GR586">
        <v>25</v>
      </c>
      <c r="GS586">
        <v>10203.6</v>
      </c>
      <c r="GT586">
        <v>10203.4</v>
      </c>
      <c r="GU586">
        <v>2.90405</v>
      </c>
      <c r="GV586">
        <v>2.19238</v>
      </c>
      <c r="GW586">
        <v>1.39648</v>
      </c>
      <c r="GX586">
        <v>2.34985</v>
      </c>
      <c r="GY586">
        <v>1.49536</v>
      </c>
      <c r="GZ586">
        <v>2.50122</v>
      </c>
      <c r="HA586">
        <v>35.5683</v>
      </c>
      <c r="HB586">
        <v>24.0787</v>
      </c>
      <c r="HC586">
        <v>18</v>
      </c>
      <c r="HD586">
        <v>529.011</v>
      </c>
      <c r="HE586">
        <v>439.158</v>
      </c>
      <c r="HF586">
        <v>25.1009</v>
      </c>
      <c r="HG586">
        <v>26.4377</v>
      </c>
      <c r="HH586">
        <v>30.0001</v>
      </c>
      <c r="HI586">
        <v>26.417</v>
      </c>
      <c r="HJ586">
        <v>26.3618</v>
      </c>
      <c r="HK586">
        <v>58.1225</v>
      </c>
      <c r="HL586">
        <v>19.0342</v>
      </c>
      <c r="HM586">
        <v>100</v>
      </c>
      <c r="HN586">
        <v>25.0865</v>
      </c>
      <c r="HO586">
        <v>1503.5</v>
      </c>
      <c r="HP586">
        <v>24.1205</v>
      </c>
      <c r="HQ586">
        <v>101.049</v>
      </c>
      <c r="HR586">
        <v>100.981</v>
      </c>
    </row>
    <row r="587" spans="1:226">
      <c r="A587">
        <v>571</v>
      </c>
      <c r="B587">
        <v>1679435848.1</v>
      </c>
      <c r="C587">
        <v>13935</v>
      </c>
      <c r="D587" t="s">
        <v>1503</v>
      </c>
      <c r="E587" t="s">
        <v>1504</v>
      </c>
      <c r="F587">
        <v>5</v>
      </c>
      <c r="G587" t="s">
        <v>1132</v>
      </c>
      <c r="H587" t="s">
        <v>354</v>
      </c>
      <c r="I587">
        <v>1679435840.314285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1531.71077297254</v>
      </c>
      <c r="AK587">
        <v>1508.765939393939</v>
      </c>
      <c r="AL587">
        <v>3.458705816909764</v>
      </c>
      <c r="AM587">
        <v>64.8747271085409</v>
      </c>
      <c r="AN587">
        <f>(AP587 - AO587 + BO587*1E3/(8.314*(BQ587+273.15)) * AR587/BN587 * AQ587) * BN587/(100*BB587) * 1000/(1000 - AP587)</f>
        <v>0</v>
      </c>
      <c r="AO587">
        <v>24.02305365722438</v>
      </c>
      <c r="AP587">
        <v>24.18858901098904</v>
      </c>
      <c r="AQ587">
        <v>-3.595694505173074E-05</v>
      </c>
      <c r="AR587">
        <v>95.18165394641026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2.18</v>
      </c>
      <c r="BC587">
        <v>0.5</v>
      </c>
      <c r="BD587" t="s">
        <v>355</v>
      </c>
      <c r="BE587">
        <v>2</v>
      </c>
      <c r="BF587" t="b">
        <v>1</v>
      </c>
      <c r="BG587">
        <v>1679435840.314285</v>
      </c>
      <c r="BH587">
        <v>1447.847142857143</v>
      </c>
      <c r="BI587">
        <v>1478.181428571428</v>
      </c>
      <c r="BJ587">
        <v>24.19471428571429</v>
      </c>
      <c r="BK587">
        <v>24.02686428571429</v>
      </c>
      <c r="BL587">
        <v>1453.64</v>
      </c>
      <c r="BM587">
        <v>24.29151785714285</v>
      </c>
      <c r="BN587">
        <v>500.0742857142858</v>
      </c>
      <c r="BO587">
        <v>89.74920357142857</v>
      </c>
      <c r="BP587">
        <v>0.10002875</v>
      </c>
      <c r="BQ587">
        <v>27.13818928571428</v>
      </c>
      <c r="BR587">
        <v>27.51856785714286</v>
      </c>
      <c r="BS587">
        <v>999.9000000000002</v>
      </c>
      <c r="BT587">
        <v>0</v>
      </c>
      <c r="BU587">
        <v>0</v>
      </c>
      <c r="BV587">
        <v>9996.092857142858</v>
      </c>
      <c r="BW587">
        <v>0</v>
      </c>
      <c r="BX587">
        <v>14.614</v>
      </c>
      <c r="BY587">
        <v>-30.33503214285715</v>
      </c>
      <c r="BZ587">
        <v>1483.746071428571</v>
      </c>
      <c r="CA587">
        <v>1514.5725</v>
      </c>
      <c r="CB587">
        <v>0.16784875</v>
      </c>
      <c r="CC587">
        <v>1478.181428571428</v>
      </c>
      <c r="CD587">
        <v>24.02686428571429</v>
      </c>
      <c r="CE587">
        <v>2.171456785714286</v>
      </c>
      <c r="CF587">
        <v>2.156391428571429</v>
      </c>
      <c r="CG587">
        <v>18.75326071428572</v>
      </c>
      <c r="CH587">
        <v>18.64197142857143</v>
      </c>
      <c r="CI587">
        <v>1999.966785714286</v>
      </c>
      <c r="CJ587">
        <v>0.9799962857142855</v>
      </c>
      <c r="CK587">
        <v>0.02000341428571429</v>
      </c>
      <c r="CL587">
        <v>0</v>
      </c>
      <c r="CM587">
        <v>2.284360714285715</v>
      </c>
      <c r="CN587">
        <v>0</v>
      </c>
      <c r="CO587">
        <v>3662.296785714286</v>
      </c>
      <c r="CP587">
        <v>16749.175</v>
      </c>
      <c r="CQ587">
        <v>38.64924999999999</v>
      </c>
      <c r="CR587">
        <v>39.90382142857142</v>
      </c>
      <c r="CS587">
        <v>38.60917857142856</v>
      </c>
      <c r="CT587">
        <v>39.02432142857142</v>
      </c>
      <c r="CU587">
        <v>37.973</v>
      </c>
      <c r="CV587">
        <v>1959.96</v>
      </c>
      <c r="CW587">
        <v>40.00607142857143</v>
      </c>
      <c r="CX587">
        <v>0</v>
      </c>
      <c r="CY587">
        <v>1679435855.1</v>
      </c>
      <c r="CZ587">
        <v>0</v>
      </c>
      <c r="DA587">
        <v>0</v>
      </c>
      <c r="DB587" t="s">
        <v>356</v>
      </c>
      <c r="DC587">
        <v>1678823626.5</v>
      </c>
      <c r="DD587">
        <v>1678823640.5</v>
      </c>
      <c r="DE587">
        <v>0</v>
      </c>
      <c r="DF587">
        <v>1.239</v>
      </c>
      <c r="DG587">
        <v>0.006</v>
      </c>
      <c r="DH587">
        <v>-2.298</v>
      </c>
      <c r="DI587">
        <v>-0.146</v>
      </c>
      <c r="DJ587">
        <v>420</v>
      </c>
      <c r="DK587">
        <v>21</v>
      </c>
      <c r="DL587">
        <v>0.57</v>
      </c>
      <c r="DM587">
        <v>0.05</v>
      </c>
      <c r="DN587">
        <v>-30.36248292682927</v>
      </c>
      <c r="DO587">
        <v>0.3036439024389033</v>
      </c>
      <c r="DP587">
        <v>0.1338111262690249</v>
      </c>
      <c r="DQ587">
        <v>0</v>
      </c>
      <c r="DR587">
        <v>0.1708030731707317</v>
      </c>
      <c r="DS587">
        <v>-0.07506240418118437</v>
      </c>
      <c r="DT587">
        <v>0.008707628153970333</v>
      </c>
      <c r="DU587">
        <v>1</v>
      </c>
      <c r="DV587">
        <v>1</v>
      </c>
      <c r="DW587">
        <v>2</v>
      </c>
      <c r="DX587" t="s">
        <v>357</v>
      </c>
      <c r="DY587">
        <v>2.98317</v>
      </c>
      <c r="DZ587">
        <v>2.71546</v>
      </c>
      <c r="EA587">
        <v>0.219029</v>
      </c>
      <c r="EB587">
        <v>0.219227</v>
      </c>
      <c r="EC587">
        <v>0.107365</v>
      </c>
      <c r="ED587">
        <v>0.104844</v>
      </c>
      <c r="EE587">
        <v>24831.5</v>
      </c>
      <c r="EF587">
        <v>24912.5</v>
      </c>
      <c r="EG587">
        <v>29548.7</v>
      </c>
      <c r="EH587">
        <v>29506.5</v>
      </c>
      <c r="EI587">
        <v>34940.2</v>
      </c>
      <c r="EJ587">
        <v>35102.7</v>
      </c>
      <c r="EK587">
        <v>41623.8</v>
      </c>
      <c r="EL587">
        <v>42045.2</v>
      </c>
      <c r="EM587">
        <v>1.97365</v>
      </c>
      <c r="EN587">
        <v>1.90247</v>
      </c>
      <c r="EO587">
        <v>0.0894517</v>
      </c>
      <c r="EP587">
        <v>0</v>
      </c>
      <c r="EQ587">
        <v>26.0549</v>
      </c>
      <c r="ER587">
        <v>999.9</v>
      </c>
      <c r="ES587">
        <v>56.1</v>
      </c>
      <c r="ET587">
        <v>30.4</v>
      </c>
      <c r="EU587">
        <v>27.248</v>
      </c>
      <c r="EV587">
        <v>62.9024</v>
      </c>
      <c r="EW587">
        <v>32.48</v>
      </c>
      <c r="EX587">
        <v>1</v>
      </c>
      <c r="EY587">
        <v>-0.0827896</v>
      </c>
      <c r="EZ587">
        <v>0.347383</v>
      </c>
      <c r="FA587">
        <v>20.343</v>
      </c>
      <c r="FB587">
        <v>5.21804</v>
      </c>
      <c r="FC587">
        <v>12.0099</v>
      </c>
      <c r="FD587">
        <v>4.98945</v>
      </c>
      <c r="FE587">
        <v>3.28858</v>
      </c>
      <c r="FF587">
        <v>9999</v>
      </c>
      <c r="FG587">
        <v>9999</v>
      </c>
      <c r="FH587">
        <v>9999</v>
      </c>
      <c r="FI587">
        <v>999.9</v>
      </c>
      <c r="FJ587">
        <v>1.86737</v>
      </c>
      <c r="FK587">
        <v>1.86646</v>
      </c>
      <c r="FL587">
        <v>1.86596</v>
      </c>
      <c r="FM587">
        <v>1.86584</v>
      </c>
      <c r="FN587">
        <v>1.86768</v>
      </c>
      <c r="FO587">
        <v>1.87012</v>
      </c>
      <c r="FP587">
        <v>1.86887</v>
      </c>
      <c r="FQ587">
        <v>1.87025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-5.86</v>
      </c>
      <c r="GF587">
        <v>-0.0968</v>
      </c>
      <c r="GG587">
        <v>-1.841240210434717</v>
      </c>
      <c r="GH587">
        <v>-0.003310856085068561</v>
      </c>
      <c r="GI587">
        <v>6.863268723063948E-07</v>
      </c>
      <c r="GJ587">
        <v>-1.919107141366201E-10</v>
      </c>
      <c r="GK587">
        <v>-0.1688837207721138</v>
      </c>
      <c r="GL587">
        <v>-0.01731051475613908</v>
      </c>
      <c r="GM587">
        <v>0.001423790055903263</v>
      </c>
      <c r="GN587">
        <v>-2.424810517790065E-05</v>
      </c>
      <c r="GO587">
        <v>3</v>
      </c>
      <c r="GP587">
        <v>2318</v>
      </c>
      <c r="GQ587">
        <v>1</v>
      </c>
      <c r="GR587">
        <v>25</v>
      </c>
      <c r="GS587">
        <v>10203.7</v>
      </c>
      <c r="GT587">
        <v>10203.5</v>
      </c>
      <c r="GU587">
        <v>2.93091</v>
      </c>
      <c r="GV587">
        <v>2.19727</v>
      </c>
      <c r="GW587">
        <v>1.39648</v>
      </c>
      <c r="GX587">
        <v>2.35107</v>
      </c>
      <c r="GY587">
        <v>1.49536</v>
      </c>
      <c r="GZ587">
        <v>2.55859</v>
      </c>
      <c r="HA587">
        <v>35.5683</v>
      </c>
      <c r="HB587">
        <v>24.07</v>
      </c>
      <c r="HC587">
        <v>18</v>
      </c>
      <c r="HD587">
        <v>528.912</v>
      </c>
      <c r="HE587">
        <v>439.278</v>
      </c>
      <c r="HF587">
        <v>25.0841</v>
      </c>
      <c r="HG587">
        <v>26.4377</v>
      </c>
      <c r="HH587">
        <v>30.0001</v>
      </c>
      <c r="HI587">
        <v>26.417</v>
      </c>
      <c r="HJ587">
        <v>26.3618</v>
      </c>
      <c r="HK587">
        <v>58.6816</v>
      </c>
      <c r="HL587">
        <v>19.0342</v>
      </c>
      <c r="HM587">
        <v>100</v>
      </c>
      <c r="HN587">
        <v>25.0652</v>
      </c>
      <c r="HO587">
        <v>1523.54</v>
      </c>
      <c r="HP587">
        <v>24.1344</v>
      </c>
      <c r="HQ587">
        <v>101.05</v>
      </c>
      <c r="HR587">
        <v>100.98</v>
      </c>
    </row>
    <row r="588" spans="1:226">
      <c r="A588">
        <v>572</v>
      </c>
      <c r="B588">
        <v>1679435853.1</v>
      </c>
      <c r="C588">
        <v>13940</v>
      </c>
      <c r="D588" t="s">
        <v>1505</v>
      </c>
      <c r="E588" t="s">
        <v>1506</v>
      </c>
      <c r="F588">
        <v>5</v>
      </c>
      <c r="G588" t="s">
        <v>1132</v>
      </c>
      <c r="H588" t="s">
        <v>354</v>
      </c>
      <c r="I588">
        <v>1679435845.6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1549.32783272295</v>
      </c>
      <c r="AK588">
        <v>1525.934969696969</v>
      </c>
      <c r="AL588">
        <v>3.436332788617402</v>
      </c>
      <c r="AM588">
        <v>64.8747271085409</v>
      </c>
      <c r="AN588">
        <f>(AP588 - AO588 + BO588*1E3/(8.314*(BQ588+273.15)) * AR588/BN588 * AQ588) * BN588/(100*BB588) * 1000/(1000 - AP588)</f>
        <v>0</v>
      </c>
      <c r="AO588">
        <v>24.05933182905335</v>
      </c>
      <c r="AP588">
        <v>24.20050769230771</v>
      </c>
      <c r="AQ588">
        <v>3.203406996356109E-05</v>
      </c>
      <c r="AR588">
        <v>95.18165394641026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2.18</v>
      </c>
      <c r="BC588">
        <v>0.5</v>
      </c>
      <c r="BD588" t="s">
        <v>355</v>
      </c>
      <c r="BE588">
        <v>2</v>
      </c>
      <c r="BF588" t="b">
        <v>1</v>
      </c>
      <c r="BG588">
        <v>1679435845.6</v>
      </c>
      <c r="BH588">
        <v>1465.511851851852</v>
      </c>
      <c r="BI588">
        <v>1495.944444444444</v>
      </c>
      <c r="BJ588">
        <v>24.19328888888889</v>
      </c>
      <c r="BK588">
        <v>24.04035185185185</v>
      </c>
      <c r="BL588">
        <v>1471.35037037037</v>
      </c>
      <c r="BM588">
        <v>24.2901037037037</v>
      </c>
      <c r="BN588">
        <v>500.0684074074074</v>
      </c>
      <c r="BO588">
        <v>89.74990370370371</v>
      </c>
      <c r="BP588">
        <v>0.09998358518518519</v>
      </c>
      <c r="BQ588">
        <v>27.14138888888889</v>
      </c>
      <c r="BR588">
        <v>27.51975925925925</v>
      </c>
      <c r="BS588">
        <v>999.9000000000001</v>
      </c>
      <c r="BT588">
        <v>0</v>
      </c>
      <c r="BU588">
        <v>0</v>
      </c>
      <c r="BV588">
        <v>9997.291481481481</v>
      </c>
      <c r="BW588">
        <v>0</v>
      </c>
      <c r="BX588">
        <v>14.614</v>
      </c>
      <c r="BY588">
        <v>-30.43325185185185</v>
      </c>
      <c r="BZ588">
        <v>1501.846666666666</v>
      </c>
      <c r="CA588">
        <v>1532.794444444445</v>
      </c>
      <c r="CB588">
        <v>0.1529398888888889</v>
      </c>
      <c r="CC588">
        <v>1495.944444444444</v>
      </c>
      <c r="CD588">
        <v>24.04035185185185</v>
      </c>
      <c r="CE588">
        <v>2.171345555555556</v>
      </c>
      <c r="CF588">
        <v>2.157618518518519</v>
      </c>
      <c r="CG588">
        <v>18.75244074074074</v>
      </c>
      <c r="CH588">
        <v>18.65105185185185</v>
      </c>
      <c r="CI588">
        <v>1999.965925925926</v>
      </c>
      <c r="CJ588">
        <v>0.9799973333333332</v>
      </c>
      <c r="CK588">
        <v>0.02000236666666667</v>
      </c>
      <c r="CL588">
        <v>0</v>
      </c>
      <c r="CM588">
        <v>2.277333333333333</v>
      </c>
      <c r="CN588">
        <v>0</v>
      </c>
      <c r="CO588">
        <v>3663.078518518519</v>
      </c>
      <c r="CP588">
        <v>16749.16296296296</v>
      </c>
      <c r="CQ588">
        <v>38.75437037037037</v>
      </c>
      <c r="CR588">
        <v>40.023</v>
      </c>
      <c r="CS588">
        <v>38.70348148148148</v>
      </c>
      <c r="CT588">
        <v>39.15485185185184</v>
      </c>
      <c r="CU588">
        <v>38.07148148148148</v>
      </c>
      <c r="CV588">
        <v>1959.962592592593</v>
      </c>
      <c r="CW588">
        <v>40.00259259259259</v>
      </c>
      <c r="CX588">
        <v>0</v>
      </c>
      <c r="CY588">
        <v>1679435860.5</v>
      </c>
      <c r="CZ588">
        <v>0</v>
      </c>
      <c r="DA588">
        <v>0</v>
      </c>
      <c r="DB588" t="s">
        <v>356</v>
      </c>
      <c r="DC588">
        <v>1678823626.5</v>
      </c>
      <c r="DD588">
        <v>1678823640.5</v>
      </c>
      <c r="DE588">
        <v>0</v>
      </c>
      <c r="DF588">
        <v>1.239</v>
      </c>
      <c r="DG588">
        <v>0.006</v>
      </c>
      <c r="DH588">
        <v>-2.298</v>
      </c>
      <c r="DI588">
        <v>-0.146</v>
      </c>
      <c r="DJ588">
        <v>420</v>
      </c>
      <c r="DK588">
        <v>21</v>
      </c>
      <c r="DL588">
        <v>0.57</v>
      </c>
      <c r="DM588">
        <v>0.05</v>
      </c>
      <c r="DN588">
        <v>-30.37795853658537</v>
      </c>
      <c r="DO588">
        <v>-0.2912801393728927</v>
      </c>
      <c r="DP588">
        <v>0.1486855086277986</v>
      </c>
      <c r="DQ588">
        <v>0</v>
      </c>
      <c r="DR588">
        <v>0.1614174634146341</v>
      </c>
      <c r="DS588">
        <v>-0.1518496933797912</v>
      </c>
      <c r="DT588">
        <v>0.01690770620391571</v>
      </c>
      <c r="DU588">
        <v>0</v>
      </c>
      <c r="DV588">
        <v>0</v>
      </c>
      <c r="DW588">
        <v>2</v>
      </c>
      <c r="DX588" t="s">
        <v>381</v>
      </c>
      <c r="DY588">
        <v>2.98356</v>
      </c>
      <c r="DZ588">
        <v>2.7156</v>
      </c>
      <c r="EA588">
        <v>0.220532</v>
      </c>
      <c r="EB588">
        <v>0.220734</v>
      </c>
      <c r="EC588">
        <v>0.1074</v>
      </c>
      <c r="ED588">
        <v>0.104902</v>
      </c>
      <c r="EE588">
        <v>24784</v>
      </c>
      <c r="EF588">
        <v>24864.5</v>
      </c>
      <c r="EG588">
        <v>29549</v>
      </c>
      <c r="EH588">
        <v>29506.7</v>
      </c>
      <c r="EI588">
        <v>34939.4</v>
      </c>
      <c r="EJ588">
        <v>35100.7</v>
      </c>
      <c r="EK588">
        <v>41624.6</v>
      </c>
      <c r="EL588">
        <v>42045.5</v>
      </c>
      <c r="EM588">
        <v>1.97412</v>
      </c>
      <c r="EN588">
        <v>1.90245</v>
      </c>
      <c r="EO588">
        <v>0.0899136</v>
      </c>
      <c r="EP588">
        <v>0</v>
      </c>
      <c r="EQ588">
        <v>26.0568</v>
      </c>
      <c r="ER588">
        <v>999.9</v>
      </c>
      <c r="ES588">
        <v>56.1</v>
      </c>
      <c r="ET588">
        <v>30.4</v>
      </c>
      <c r="EU588">
        <v>27.2484</v>
      </c>
      <c r="EV588">
        <v>62.6424</v>
      </c>
      <c r="EW588">
        <v>32.0713</v>
      </c>
      <c r="EX588">
        <v>1</v>
      </c>
      <c r="EY588">
        <v>-0.0827693</v>
      </c>
      <c r="EZ588">
        <v>0.378192</v>
      </c>
      <c r="FA588">
        <v>20.3428</v>
      </c>
      <c r="FB588">
        <v>5.21909</v>
      </c>
      <c r="FC588">
        <v>12.0099</v>
      </c>
      <c r="FD588">
        <v>4.9897</v>
      </c>
      <c r="FE588">
        <v>3.28865</v>
      </c>
      <c r="FF588">
        <v>9999</v>
      </c>
      <c r="FG588">
        <v>9999</v>
      </c>
      <c r="FH588">
        <v>9999</v>
      </c>
      <c r="FI588">
        <v>999.9</v>
      </c>
      <c r="FJ588">
        <v>1.86737</v>
      </c>
      <c r="FK588">
        <v>1.86646</v>
      </c>
      <c r="FL588">
        <v>1.86593</v>
      </c>
      <c r="FM588">
        <v>1.86584</v>
      </c>
      <c r="FN588">
        <v>1.86768</v>
      </c>
      <c r="FO588">
        <v>1.87012</v>
      </c>
      <c r="FP588">
        <v>1.86886</v>
      </c>
      <c r="FQ588">
        <v>1.87026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-5.9</v>
      </c>
      <c r="GF588">
        <v>-0.09669999999999999</v>
      </c>
      <c r="GG588">
        <v>-1.841240210434717</v>
      </c>
      <c r="GH588">
        <v>-0.003310856085068561</v>
      </c>
      <c r="GI588">
        <v>6.863268723063948E-07</v>
      </c>
      <c r="GJ588">
        <v>-1.919107141366201E-10</v>
      </c>
      <c r="GK588">
        <v>-0.1688837207721138</v>
      </c>
      <c r="GL588">
        <v>-0.01731051475613908</v>
      </c>
      <c r="GM588">
        <v>0.001423790055903263</v>
      </c>
      <c r="GN588">
        <v>-2.424810517790065E-05</v>
      </c>
      <c r="GO588">
        <v>3</v>
      </c>
      <c r="GP588">
        <v>2318</v>
      </c>
      <c r="GQ588">
        <v>1</v>
      </c>
      <c r="GR588">
        <v>25</v>
      </c>
      <c r="GS588">
        <v>10203.8</v>
      </c>
      <c r="GT588">
        <v>10203.5</v>
      </c>
      <c r="GU588">
        <v>2.95532</v>
      </c>
      <c r="GV588">
        <v>2.19971</v>
      </c>
      <c r="GW588">
        <v>1.39771</v>
      </c>
      <c r="GX588">
        <v>2.34985</v>
      </c>
      <c r="GY588">
        <v>1.49536</v>
      </c>
      <c r="GZ588">
        <v>2.49878</v>
      </c>
      <c r="HA588">
        <v>35.5683</v>
      </c>
      <c r="HB588">
        <v>24.07</v>
      </c>
      <c r="HC588">
        <v>18</v>
      </c>
      <c r="HD588">
        <v>529.227</v>
      </c>
      <c r="HE588">
        <v>439.263</v>
      </c>
      <c r="HF588">
        <v>25.0637</v>
      </c>
      <c r="HG588">
        <v>26.4377</v>
      </c>
      <c r="HH588">
        <v>30.0001</v>
      </c>
      <c r="HI588">
        <v>26.417</v>
      </c>
      <c r="HJ588">
        <v>26.3618</v>
      </c>
      <c r="HK588">
        <v>59.146</v>
      </c>
      <c r="HL588">
        <v>19.0342</v>
      </c>
      <c r="HM588">
        <v>100</v>
      </c>
      <c r="HN588">
        <v>25.0438</v>
      </c>
      <c r="HO588">
        <v>1536.9</v>
      </c>
      <c r="HP588">
        <v>24.137</v>
      </c>
      <c r="HQ588">
        <v>101.051</v>
      </c>
      <c r="HR588">
        <v>100.981</v>
      </c>
    </row>
    <row r="589" spans="1:226">
      <c r="A589">
        <v>573</v>
      </c>
      <c r="B589">
        <v>1679435858.1</v>
      </c>
      <c r="C589">
        <v>13945</v>
      </c>
      <c r="D589" t="s">
        <v>1507</v>
      </c>
      <c r="E589" t="s">
        <v>1508</v>
      </c>
      <c r="F589">
        <v>5</v>
      </c>
      <c r="G589" t="s">
        <v>1132</v>
      </c>
      <c r="H589" t="s">
        <v>354</v>
      </c>
      <c r="I589">
        <v>1679435850.314285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1566.192053776974</v>
      </c>
      <c r="AK589">
        <v>1543.156242424243</v>
      </c>
      <c r="AL589">
        <v>3.436349106993529</v>
      </c>
      <c r="AM589">
        <v>64.8747271085409</v>
      </c>
      <c r="AN589">
        <f>(AP589 - AO589 + BO589*1E3/(8.314*(BQ589+273.15)) * AR589/BN589 * AQ589) * BN589/(100*BB589) * 1000/(1000 - AP589)</f>
        <v>0</v>
      </c>
      <c r="AO589">
        <v>24.0717561658945</v>
      </c>
      <c r="AP589">
        <v>24.20832747252749</v>
      </c>
      <c r="AQ589">
        <v>5.172537612484272E-05</v>
      </c>
      <c r="AR589">
        <v>95.18165394641026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2.18</v>
      </c>
      <c r="BC589">
        <v>0.5</v>
      </c>
      <c r="BD589" t="s">
        <v>355</v>
      </c>
      <c r="BE589">
        <v>2</v>
      </c>
      <c r="BF589" t="b">
        <v>1</v>
      </c>
      <c r="BG589">
        <v>1679435850.314285</v>
      </c>
      <c r="BH589">
        <v>1481.348571428571</v>
      </c>
      <c r="BI589">
        <v>1511.725</v>
      </c>
      <c r="BJ589">
        <v>24.19676071428572</v>
      </c>
      <c r="BK589">
        <v>24.05545357142858</v>
      </c>
      <c r="BL589">
        <v>1487.226428571429</v>
      </c>
      <c r="BM589">
        <v>24.29353928571428</v>
      </c>
      <c r="BN589">
        <v>500.064</v>
      </c>
      <c r="BO589">
        <v>89.75090357142858</v>
      </c>
      <c r="BP589">
        <v>0.1000226821428572</v>
      </c>
      <c r="BQ589">
        <v>27.14367500000001</v>
      </c>
      <c r="BR589">
        <v>27.52300357142857</v>
      </c>
      <c r="BS589">
        <v>999.9000000000002</v>
      </c>
      <c r="BT589">
        <v>0</v>
      </c>
      <c r="BU589">
        <v>0</v>
      </c>
      <c r="BV589">
        <v>9994.266071428572</v>
      </c>
      <c r="BW589">
        <v>0</v>
      </c>
      <c r="BX589">
        <v>14.614</v>
      </c>
      <c r="BY589">
        <v>-30.3768</v>
      </c>
      <c r="BZ589">
        <v>1518.080714285714</v>
      </c>
      <c r="CA589">
        <v>1548.986785714286</v>
      </c>
      <c r="CB589">
        <v>0.1412988214285714</v>
      </c>
      <c r="CC589">
        <v>1511.725</v>
      </c>
      <c r="CD589">
        <v>24.05545357142858</v>
      </c>
      <c r="CE589">
        <v>2.171680714285714</v>
      </c>
      <c r="CF589">
        <v>2.158997857142857</v>
      </c>
      <c r="CG589">
        <v>18.75491071428571</v>
      </c>
      <c r="CH589">
        <v>18.66126785714286</v>
      </c>
      <c r="CI589">
        <v>1999.985</v>
      </c>
      <c r="CJ589">
        <v>0.9799985357142859</v>
      </c>
      <c r="CK589">
        <v>0.02000116428571429</v>
      </c>
      <c r="CL589">
        <v>0</v>
      </c>
      <c r="CM589">
        <v>2.222185714285715</v>
      </c>
      <c r="CN589">
        <v>0</v>
      </c>
      <c r="CO589">
        <v>3664.047857142858</v>
      </c>
      <c r="CP589">
        <v>16749.32142857143</v>
      </c>
      <c r="CQ589">
        <v>38.85242857142857</v>
      </c>
      <c r="CR589">
        <v>40.11589285714285</v>
      </c>
      <c r="CS589">
        <v>38.79217857142856</v>
      </c>
      <c r="CT589">
        <v>39.26764285714285</v>
      </c>
      <c r="CU589">
        <v>38.16492857142856</v>
      </c>
      <c r="CV589">
        <v>1959.984642857143</v>
      </c>
      <c r="CW589">
        <v>40.00035714285714</v>
      </c>
      <c r="CX589">
        <v>0</v>
      </c>
      <c r="CY589">
        <v>1679435865.3</v>
      </c>
      <c r="CZ589">
        <v>0</v>
      </c>
      <c r="DA589">
        <v>0</v>
      </c>
      <c r="DB589" t="s">
        <v>356</v>
      </c>
      <c r="DC589">
        <v>1678823626.5</v>
      </c>
      <c r="DD589">
        <v>1678823640.5</v>
      </c>
      <c r="DE589">
        <v>0</v>
      </c>
      <c r="DF589">
        <v>1.239</v>
      </c>
      <c r="DG589">
        <v>0.006</v>
      </c>
      <c r="DH589">
        <v>-2.298</v>
      </c>
      <c r="DI589">
        <v>-0.146</v>
      </c>
      <c r="DJ589">
        <v>420</v>
      </c>
      <c r="DK589">
        <v>21</v>
      </c>
      <c r="DL589">
        <v>0.57</v>
      </c>
      <c r="DM589">
        <v>0.05</v>
      </c>
      <c r="DN589">
        <v>-30.3969075</v>
      </c>
      <c r="DO589">
        <v>0.05751557223274165</v>
      </c>
      <c r="DP589">
        <v>0.1628837336683745</v>
      </c>
      <c r="DQ589">
        <v>1</v>
      </c>
      <c r="DR589">
        <v>0.14932455</v>
      </c>
      <c r="DS589">
        <v>-0.1724244427767354</v>
      </c>
      <c r="DT589">
        <v>0.0182153109360642</v>
      </c>
      <c r="DU589">
        <v>0</v>
      </c>
      <c r="DV589">
        <v>1</v>
      </c>
      <c r="DW589">
        <v>2</v>
      </c>
      <c r="DX589" t="s">
        <v>357</v>
      </c>
      <c r="DY589">
        <v>2.98334</v>
      </c>
      <c r="DZ589">
        <v>2.71566</v>
      </c>
      <c r="EA589">
        <v>0.222017</v>
      </c>
      <c r="EB589">
        <v>0.222156</v>
      </c>
      <c r="EC589">
        <v>0.107422</v>
      </c>
      <c r="ED589">
        <v>0.104905</v>
      </c>
      <c r="EE589">
        <v>24737.1</v>
      </c>
      <c r="EF589">
        <v>24819</v>
      </c>
      <c r="EG589">
        <v>29549.4</v>
      </c>
      <c r="EH589">
        <v>29506.4</v>
      </c>
      <c r="EI589">
        <v>34939.1</v>
      </c>
      <c r="EJ589">
        <v>35100.4</v>
      </c>
      <c r="EK589">
        <v>41625.2</v>
      </c>
      <c r="EL589">
        <v>42045.3</v>
      </c>
      <c r="EM589">
        <v>1.97372</v>
      </c>
      <c r="EN589">
        <v>1.90247</v>
      </c>
      <c r="EO589">
        <v>0.0895411</v>
      </c>
      <c r="EP589">
        <v>0</v>
      </c>
      <c r="EQ589">
        <v>26.0571</v>
      </c>
      <c r="ER589">
        <v>999.9</v>
      </c>
      <c r="ES589">
        <v>56.1</v>
      </c>
      <c r="ET589">
        <v>30.4</v>
      </c>
      <c r="EU589">
        <v>27.249</v>
      </c>
      <c r="EV589">
        <v>62.7124</v>
      </c>
      <c r="EW589">
        <v>32.3357</v>
      </c>
      <c r="EX589">
        <v>1</v>
      </c>
      <c r="EY589">
        <v>-0.082749</v>
      </c>
      <c r="EZ589">
        <v>0.401482</v>
      </c>
      <c r="FA589">
        <v>20.3426</v>
      </c>
      <c r="FB589">
        <v>5.21744</v>
      </c>
      <c r="FC589">
        <v>12.0099</v>
      </c>
      <c r="FD589">
        <v>4.98925</v>
      </c>
      <c r="FE589">
        <v>3.2885</v>
      </c>
      <c r="FF589">
        <v>9999</v>
      </c>
      <c r="FG589">
        <v>9999</v>
      </c>
      <c r="FH589">
        <v>9999</v>
      </c>
      <c r="FI589">
        <v>999.9</v>
      </c>
      <c r="FJ589">
        <v>1.86738</v>
      </c>
      <c r="FK589">
        <v>1.86646</v>
      </c>
      <c r="FL589">
        <v>1.86596</v>
      </c>
      <c r="FM589">
        <v>1.86584</v>
      </c>
      <c r="FN589">
        <v>1.86768</v>
      </c>
      <c r="FO589">
        <v>1.87012</v>
      </c>
      <c r="FP589">
        <v>1.86888</v>
      </c>
      <c r="FQ589">
        <v>1.87024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-5.94</v>
      </c>
      <c r="GF589">
        <v>-0.09669999999999999</v>
      </c>
      <c r="GG589">
        <v>-1.841240210434717</v>
      </c>
      <c r="GH589">
        <v>-0.003310856085068561</v>
      </c>
      <c r="GI589">
        <v>6.863268723063948E-07</v>
      </c>
      <c r="GJ589">
        <v>-1.919107141366201E-10</v>
      </c>
      <c r="GK589">
        <v>-0.1688837207721138</v>
      </c>
      <c r="GL589">
        <v>-0.01731051475613908</v>
      </c>
      <c r="GM589">
        <v>0.001423790055903263</v>
      </c>
      <c r="GN589">
        <v>-2.424810517790065E-05</v>
      </c>
      <c r="GO589">
        <v>3</v>
      </c>
      <c r="GP589">
        <v>2318</v>
      </c>
      <c r="GQ589">
        <v>1</v>
      </c>
      <c r="GR589">
        <v>25</v>
      </c>
      <c r="GS589">
        <v>10203.9</v>
      </c>
      <c r="GT589">
        <v>10203.6</v>
      </c>
      <c r="GU589">
        <v>2.98218</v>
      </c>
      <c r="GV589">
        <v>2.19238</v>
      </c>
      <c r="GW589">
        <v>1.39648</v>
      </c>
      <c r="GX589">
        <v>2.35229</v>
      </c>
      <c r="GY589">
        <v>1.49536</v>
      </c>
      <c r="GZ589">
        <v>2.44751</v>
      </c>
      <c r="HA589">
        <v>35.5683</v>
      </c>
      <c r="HB589">
        <v>24.07</v>
      </c>
      <c r="HC589">
        <v>18</v>
      </c>
      <c r="HD589">
        <v>528.963</v>
      </c>
      <c r="HE589">
        <v>439.278</v>
      </c>
      <c r="HF589">
        <v>25.0412</v>
      </c>
      <c r="HG589">
        <v>26.4377</v>
      </c>
      <c r="HH589">
        <v>30.0001</v>
      </c>
      <c r="HI589">
        <v>26.417</v>
      </c>
      <c r="HJ589">
        <v>26.3618</v>
      </c>
      <c r="HK589">
        <v>59.7059</v>
      </c>
      <c r="HL589">
        <v>19.0342</v>
      </c>
      <c r="HM589">
        <v>100</v>
      </c>
      <c r="HN589">
        <v>25.0167</v>
      </c>
      <c r="HO589">
        <v>1556.94</v>
      </c>
      <c r="HP589">
        <v>24.1389</v>
      </c>
      <c r="HQ589">
        <v>101.053</v>
      </c>
      <c r="HR589">
        <v>100.98</v>
      </c>
    </row>
    <row r="590" spans="1:226">
      <c r="A590">
        <v>574</v>
      </c>
      <c r="B590">
        <v>1679435863.1</v>
      </c>
      <c r="C590">
        <v>13950</v>
      </c>
      <c r="D590" t="s">
        <v>1509</v>
      </c>
      <c r="E590" t="s">
        <v>1510</v>
      </c>
      <c r="F590">
        <v>5</v>
      </c>
      <c r="G590" t="s">
        <v>1132</v>
      </c>
      <c r="H590" t="s">
        <v>354</v>
      </c>
      <c r="I590">
        <v>1679435855.6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1583.458888522648</v>
      </c>
      <c r="AK590">
        <v>1560.162848484849</v>
      </c>
      <c r="AL590">
        <v>3.396267538211767</v>
      </c>
      <c r="AM590">
        <v>64.8747271085409</v>
      </c>
      <c r="AN590">
        <f>(AP590 - AO590 + BO590*1E3/(8.314*(BQ590+273.15)) * AR590/BN590 * AQ590) * BN590/(100*BB590) * 1000/(1000 - AP590)</f>
        <v>0</v>
      </c>
      <c r="AO590">
        <v>24.07357660109755</v>
      </c>
      <c r="AP590">
        <v>24.21248791208792</v>
      </c>
      <c r="AQ590">
        <v>2.540917685618327E-05</v>
      </c>
      <c r="AR590">
        <v>95.18165394641026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2.18</v>
      </c>
      <c r="BC590">
        <v>0.5</v>
      </c>
      <c r="BD590" t="s">
        <v>355</v>
      </c>
      <c r="BE590">
        <v>2</v>
      </c>
      <c r="BF590" t="b">
        <v>1</v>
      </c>
      <c r="BG590">
        <v>1679435855.6</v>
      </c>
      <c r="BH590">
        <v>1499.058518518519</v>
      </c>
      <c r="BI590">
        <v>1529.492962962963</v>
      </c>
      <c r="BJ590">
        <v>24.2041</v>
      </c>
      <c r="BK590">
        <v>24.07048518518518</v>
      </c>
      <c r="BL590">
        <v>1504.982222222222</v>
      </c>
      <c r="BM590">
        <v>24.30082962962963</v>
      </c>
      <c r="BN590">
        <v>500.0673703703704</v>
      </c>
      <c r="BO590">
        <v>89.75005555555555</v>
      </c>
      <c r="BP590">
        <v>0.09999735925925925</v>
      </c>
      <c r="BQ590">
        <v>27.14611111111111</v>
      </c>
      <c r="BR590">
        <v>27.52510740740741</v>
      </c>
      <c r="BS590">
        <v>999.9000000000001</v>
      </c>
      <c r="BT590">
        <v>0</v>
      </c>
      <c r="BU590">
        <v>0</v>
      </c>
      <c r="BV590">
        <v>10004.41814814815</v>
      </c>
      <c r="BW590">
        <v>0</v>
      </c>
      <c r="BX590">
        <v>14.614</v>
      </c>
      <c r="BY590">
        <v>-30.43462592592593</v>
      </c>
      <c r="BZ590">
        <v>1536.24074074074</v>
      </c>
      <c r="CA590">
        <v>1567.215555555555</v>
      </c>
      <c r="CB590">
        <v>0.1336149259259259</v>
      </c>
      <c r="CC590">
        <v>1529.492962962963</v>
      </c>
      <c r="CD590">
        <v>24.07048518518518</v>
      </c>
      <c r="CE590">
        <v>2.172319259259259</v>
      </c>
      <c r="CF590">
        <v>2.160326296296296</v>
      </c>
      <c r="CG590">
        <v>18.75962222222222</v>
      </c>
      <c r="CH590">
        <v>18.67111111111111</v>
      </c>
      <c r="CI590">
        <v>1999.966666666667</v>
      </c>
      <c r="CJ590">
        <v>0.9799995555555556</v>
      </c>
      <c r="CK590">
        <v>0.02000014444444445</v>
      </c>
      <c r="CL590">
        <v>0</v>
      </c>
      <c r="CM590">
        <v>2.232433333333333</v>
      </c>
      <c r="CN590">
        <v>0</v>
      </c>
      <c r="CO590">
        <v>3664.801851851852</v>
      </c>
      <c r="CP590">
        <v>16749.18148148148</v>
      </c>
      <c r="CQ590">
        <v>38.95807407407407</v>
      </c>
      <c r="CR590">
        <v>40.21503703703704</v>
      </c>
      <c r="CS590">
        <v>38.89103703703704</v>
      </c>
      <c r="CT590">
        <v>39.39566666666666</v>
      </c>
      <c r="CU590">
        <v>38.25903703703703</v>
      </c>
      <c r="CV590">
        <v>1959.966666666667</v>
      </c>
      <c r="CW590">
        <v>40</v>
      </c>
      <c r="CX590">
        <v>0</v>
      </c>
      <c r="CY590">
        <v>1679435870.1</v>
      </c>
      <c r="CZ590">
        <v>0</v>
      </c>
      <c r="DA590">
        <v>0</v>
      </c>
      <c r="DB590" t="s">
        <v>356</v>
      </c>
      <c r="DC590">
        <v>1678823626.5</v>
      </c>
      <c r="DD590">
        <v>1678823640.5</v>
      </c>
      <c r="DE590">
        <v>0</v>
      </c>
      <c r="DF590">
        <v>1.239</v>
      </c>
      <c r="DG590">
        <v>0.006</v>
      </c>
      <c r="DH590">
        <v>-2.298</v>
      </c>
      <c r="DI590">
        <v>-0.146</v>
      </c>
      <c r="DJ590">
        <v>420</v>
      </c>
      <c r="DK590">
        <v>21</v>
      </c>
      <c r="DL590">
        <v>0.57</v>
      </c>
      <c r="DM590">
        <v>0.05</v>
      </c>
      <c r="DN590">
        <v>-30.38854146341463</v>
      </c>
      <c r="DO590">
        <v>-0.2146160278745146</v>
      </c>
      <c r="DP590">
        <v>0.1802127157415135</v>
      </c>
      <c r="DQ590">
        <v>0</v>
      </c>
      <c r="DR590">
        <v>0.1406592682926829</v>
      </c>
      <c r="DS590">
        <v>-0.08177491986062715</v>
      </c>
      <c r="DT590">
        <v>0.01293133469810292</v>
      </c>
      <c r="DU590">
        <v>1</v>
      </c>
      <c r="DV590">
        <v>1</v>
      </c>
      <c r="DW590">
        <v>2</v>
      </c>
      <c r="DX590" t="s">
        <v>357</v>
      </c>
      <c r="DY590">
        <v>2.98324</v>
      </c>
      <c r="DZ590">
        <v>2.71574</v>
      </c>
      <c r="EA590">
        <v>0.223481</v>
      </c>
      <c r="EB590">
        <v>0.223632</v>
      </c>
      <c r="EC590">
        <v>0.107431</v>
      </c>
      <c r="ED590">
        <v>0.104909</v>
      </c>
      <c r="EE590">
        <v>24690.4</v>
      </c>
      <c r="EF590">
        <v>24772</v>
      </c>
      <c r="EG590">
        <v>29549.1</v>
      </c>
      <c r="EH590">
        <v>29506.5</v>
      </c>
      <c r="EI590">
        <v>34938.4</v>
      </c>
      <c r="EJ590">
        <v>35100.4</v>
      </c>
      <c r="EK590">
        <v>41624.7</v>
      </c>
      <c r="EL590">
        <v>42045.5</v>
      </c>
      <c r="EM590">
        <v>1.97405</v>
      </c>
      <c r="EN590">
        <v>1.9027</v>
      </c>
      <c r="EO590">
        <v>0.0899211</v>
      </c>
      <c r="EP590">
        <v>0</v>
      </c>
      <c r="EQ590">
        <v>26.0592</v>
      </c>
      <c r="ER590">
        <v>999.9</v>
      </c>
      <c r="ES590">
        <v>56.1</v>
      </c>
      <c r="ET590">
        <v>30.4</v>
      </c>
      <c r="EU590">
        <v>27.2509</v>
      </c>
      <c r="EV590">
        <v>62.7824</v>
      </c>
      <c r="EW590">
        <v>32.6603</v>
      </c>
      <c r="EX590">
        <v>1</v>
      </c>
      <c r="EY590">
        <v>-0.08282009999999999</v>
      </c>
      <c r="EZ590">
        <v>0.433595</v>
      </c>
      <c r="FA590">
        <v>20.3427</v>
      </c>
      <c r="FB590">
        <v>5.21804</v>
      </c>
      <c r="FC590">
        <v>12.0099</v>
      </c>
      <c r="FD590">
        <v>4.98915</v>
      </c>
      <c r="FE590">
        <v>3.2885</v>
      </c>
      <c r="FF590">
        <v>9999</v>
      </c>
      <c r="FG590">
        <v>9999</v>
      </c>
      <c r="FH590">
        <v>9999</v>
      </c>
      <c r="FI590">
        <v>999.9</v>
      </c>
      <c r="FJ590">
        <v>1.86737</v>
      </c>
      <c r="FK590">
        <v>1.86646</v>
      </c>
      <c r="FL590">
        <v>1.86598</v>
      </c>
      <c r="FM590">
        <v>1.86584</v>
      </c>
      <c r="FN590">
        <v>1.86768</v>
      </c>
      <c r="FO590">
        <v>1.87012</v>
      </c>
      <c r="FP590">
        <v>1.86884</v>
      </c>
      <c r="FQ590">
        <v>1.87026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-5.99</v>
      </c>
      <c r="GF590">
        <v>-0.09660000000000001</v>
      </c>
      <c r="GG590">
        <v>-1.841240210434717</v>
      </c>
      <c r="GH590">
        <v>-0.003310856085068561</v>
      </c>
      <c r="GI590">
        <v>6.863268723063948E-07</v>
      </c>
      <c r="GJ590">
        <v>-1.919107141366201E-10</v>
      </c>
      <c r="GK590">
        <v>-0.1688837207721138</v>
      </c>
      <c r="GL590">
        <v>-0.01731051475613908</v>
      </c>
      <c r="GM590">
        <v>0.001423790055903263</v>
      </c>
      <c r="GN590">
        <v>-2.424810517790065E-05</v>
      </c>
      <c r="GO590">
        <v>3</v>
      </c>
      <c r="GP590">
        <v>2318</v>
      </c>
      <c r="GQ590">
        <v>1</v>
      </c>
      <c r="GR590">
        <v>25</v>
      </c>
      <c r="GS590">
        <v>10203.9</v>
      </c>
      <c r="GT590">
        <v>10203.7</v>
      </c>
      <c r="GU590">
        <v>3.00537</v>
      </c>
      <c r="GV590">
        <v>2.18994</v>
      </c>
      <c r="GW590">
        <v>1.39648</v>
      </c>
      <c r="GX590">
        <v>2.35107</v>
      </c>
      <c r="GY590">
        <v>1.49536</v>
      </c>
      <c r="GZ590">
        <v>2.55981</v>
      </c>
      <c r="HA590">
        <v>35.5683</v>
      </c>
      <c r="HB590">
        <v>24.07</v>
      </c>
      <c r="HC590">
        <v>18</v>
      </c>
      <c r="HD590">
        <v>529.178</v>
      </c>
      <c r="HE590">
        <v>439.414</v>
      </c>
      <c r="HF590">
        <v>25.0147</v>
      </c>
      <c r="HG590">
        <v>26.4377</v>
      </c>
      <c r="HH590">
        <v>30</v>
      </c>
      <c r="HI590">
        <v>26.417</v>
      </c>
      <c r="HJ590">
        <v>26.3618</v>
      </c>
      <c r="HK590">
        <v>60.1683</v>
      </c>
      <c r="HL590">
        <v>18.7455</v>
      </c>
      <c r="HM590">
        <v>100</v>
      </c>
      <c r="HN590">
        <v>24.9921</v>
      </c>
      <c r="HO590">
        <v>1570.3</v>
      </c>
      <c r="HP590">
        <v>24.1483</v>
      </c>
      <c r="HQ590">
        <v>101.052</v>
      </c>
      <c r="HR590">
        <v>100.981</v>
      </c>
    </row>
    <row r="591" spans="1:226">
      <c r="A591">
        <v>575</v>
      </c>
      <c r="B591">
        <v>1679435868.1</v>
      </c>
      <c r="C591">
        <v>13955</v>
      </c>
      <c r="D591" t="s">
        <v>1511</v>
      </c>
      <c r="E591" t="s">
        <v>1512</v>
      </c>
      <c r="F591">
        <v>5</v>
      </c>
      <c r="G591" t="s">
        <v>1132</v>
      </c>
      <c r="H591" t="s">
        <v>354</v>
      </c>
      <c r="I591">
        <v>1679435860.314285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1600.670817482679</v>
      </c>
      <c r="AK591">
        <v>1577.407939393939</v>
      </c>
      <c r="AL591">
        <v>3.444924423092501</v>
      </c>
      <c r="AM591">
        <v>64.8747271085409</v>
      </c>
      <c r="AN591">
        <f>(AP591 - AO591 + BO591*1E3/(8.314*(BQ591+273.15)) * AR591/BN591 * AQ591) * BN591/(100*BB591) * 1000/(1000 - AP591)</f>
        <v>0</v>
      </c>
      <c r="AO591">
        <v>24.08208364422897</v>
      </c>
      <c r="AP591">
        <v>24.21967142857144</v>
      </c>
      <c r="AQ591">
        <v>-5.331245380767872E-06</v>
      </c>
      <c r="AR591">
        <v>95.18165394641026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2.18</v>
      </c>
      <c r="BC591">
        <v>0.5</v>
      </c>
      <c r="BD591" t="s">
        <v>355</v>
      </c>
      <c r="BE591">
        <v>2</v>
      </c>
      <c r="BF591" t="b">
        <v>1</v>
      </c>
      <c r="BG591">
        <v>1679435860.314285</v>
      </c>
      <c r="BH591">
        <v>1514.831428571428</v>
      </c>
      <c r="BI591">
        <v>1545.257142857143</v>
      </c>
      <c r="BJ591">
        <v>24.21032857142858</v>
      </c>
      <c r="BK591">
        <v>24.08120714285715</v>
      </c>
      <c r="BL591">
        <v>1520.795714285714</v>
      </c>
      <c r="BM591">
        <v>24.30700357142857</v>
      </c>
      <c r="BN591">
        <v>500.0711428571429</v>
      </c>
      <c r="BO591">
        <v>89.74787499999999</v>
      </c>
      <c r="BP591">
        <v>0.09999759642857142</v>
      </c>
      <c r="BQ591">
        <v>27.14738928571429</v>
      </c>
      <c r="BR591">
        <v>27.52739285714285</v>
      </c>
      <c r="BS591">
        <v>999.9000000000002</v>
      </c>
      <c r="BT591">
        <v>0</v>
      </c>
      <c r="BU591">
        <v>0</v>
      </c>
      <c r="BV591">
        <v>10006.8675</v>
      </c>
      <c r="BW591">
        <v>0</v>
      </c>
      <c r="BX591">
        <v>14.614</v>
      </c>
      <c r="BY591">
        <v>-30.42557499999999</v>
      </c>
      <c r="BZ591">
        <v>1552.415</v>
      </c>
      <c r="CA591">
        <v>1583.385357142857</v>
      </c>
      <c r="CB591">
        <v>0.1291275357142857</v>
      </c>
      <c r="CC591">
        <v>1545.257142857143</v>
      </c>
      <c r="CD591">
        <v>24.08120714285715</v>
      </c>
      <c r="CE591">
        <v>2.172825</v>
      </c>
      <c r="CF591">
        <v>2.161235357142858</v>
      </c>
      <c r="CG591">
        <v>18.76335</v>
      </c>
      <c r="CH591">
        <v>18.67783571428572</v>
      </c>
      <c r="CI591">
        <v>1999.980357142857</v>
      </c>
      <c r="CJ591">
        <v>0.9800007857142859</v>
      </c>
      <c r="CK591">
        <v>0.01999891428571429</v>
      </c>
      <c r="CL591">
        <v>0</v>
      </c>
      <c r="CM591">
        <v>2.224114285714286</v>
      </c>
      <c r="CN591">
        <v>0</v>
      </c>
      <c r="CO591">
        <v>3664.7925</v>
      </c>
      <c r="CP591">
        <v>16749.30714285715</v>
      </c>
      <c r="CQ591">
        <v>39.05778571428571</v>
      </c>
      <c r="CR591">
        <v>40.30324999999999</v>
      </c>
      <c r="CS591">
        <v>38.97967857142856</v>
      </c>
      <c r="CT591">
        <v>39.51321428571428</v>
      </c>
      <c r="CU591">
        <v>38.34792857142857</v>
      </c>
      <c r="CV591">
        <v>1959.982142857143</v>
      </c>
      <c r="CW591">
        <v>39.99821428571429</v>
      </c>
      <c r="CX591">
        <v>0</v>
      </c>
      <c r="CY591">
        <v>1679435875.5</v>
      </c>
      <c r="CZ591">
        <v>0</v>
      </c>
      <c r="DA591">
        <v>0</v>
      </c>
      <c r="DB591" t="s">
        <v>356</v>
      </c>
      <c r="DC591">
        <v>1678823626.5</v>
      </c>
      <c r="DD591">
        <v>1678823640.5</v>
      </c>
      <c r="DE591">
        <v>0</v>
      </c>
      <c r="DF591">
        <v>1.239</v>
      </c>
      <c r="DG591">
        <v>0.006</v>
      </c>
      <c r="DH591">
        <v>-2.298</v>
      </c>
      <c r="DI591">
        <v>-0.146</v>
      </c>
      <c r="DJ591">
        <v>420</v>
      </c>
      <c r="DK591">
        <v>21</v>
      </c>
      <c r="DL591">
        <v>0.57</v>
      </c>
      <c r="DM591">
        <v>0.05</v>
      </c>
      <c r="DN591">
        <v>-30.43832439024391</v>
      </c>
      <c r="DO591">
        <v>-0.3319296167247675</v>
      </c>
      <c r="DP591">
        <v>0.1753986383411948</v>
      </c>
      <c r="DQ591">
        <v>0</v>
      </c>
      <c r="DR591">
        <v>0.1301425365853659</v>
      </c>
      <c r="DS591">
        <v>-0.04478021602787411</v>
      </c>
      <c r="DT591">
        <v>0.009460307129283321</v>
      </c>
      <c r="DU591">
        <v>1</v>
      </c>
      <c r="DV591">
        <v>1</v>
      </c>
      <c r="DW591">
        <v>2</v>
      </c>
      <c r="DX591" t="s">
        <v>357</v>
      </c>
      <c r="DY591">
        <v>2.98334</v>
      </c>
      <c r="DZ591">
        <v>2.71572</v>
      </c>
      <c r="EA591">
        <v>0.224953</v>
      </c>
      <c r="EB591">
        <v>0.22507</v>
      </c>
      <c r="EC591">
        <v>0.107455</v>
      </c>
      <c r="ED591">
        <v>0.105039</v>
      </c>
      <c r="EE591">
        <v>24643.6</v>
      </c>
      <c r="EF591">
        <v>24726.4</v>
      </c>
      <c r="EG591">
        <v>29549.1</v>
      </c>
      <c r="EH591">
        <v>29506.8</v>
      </c>
      <c r="EI591">
        <v>34937.6</v>
      </c>
      <c r="EJ591">
        <v>35095.5</v>
      </c>
      <c r="EK591">
        <v>41624.9</v>
      </c>
      <c r="EL591">
        <v>42045.8</v>
      </c>
      <c r="EM591">
        <v>1.97395</v>
      </c>
      <c r="EN591">
        <v>1.90272</v>
      </c>
      <c r="EO591">
        <v>0.0894368</v>
      </c>
      <c r="EP591">
        <v>0</v>
      </c>
      <c r="EQ591">
        <v>26.0601</v>
      </c>
      <c r="ER591">
        <v>999.9</v>
      </c>
      <c r="ES591">
        <v>56.1</v>
      </c>
      <c r="ET591">
        <v>30.4</v>
      </c>
      <c r="EU591">
        <v>27.2505</v>
      </c>
      <c r="EV591">
        <v>62.8224</v>
      </c>
      <c r="EW591">
        <v>32.1354</v>
      </c>
      <c r="EX591">
        <v>1</v>
      </c>
      <c r="EY591">
        <v>-0.0830539</v>
      </c>
      <c r="EZ591">
        <v>0.45119</v>
      </c>
      <c r="FA591">
        <v>20.3425</v>
      </c>
      <c r="FB591">
        <v>5.21819</v>
      </c>
      <c r="FC591">
        <v>12.0099</v>
      </c>
      <c r="FD591">
        <v>4.98915</v>
      </c>
      <c r="FE591">
        <v>3.2885</v>
      </c>
      <c r="FF591">
        <v>9999</v>
      </c>
      <c r="FG591">
        <v>9999</v>
      </c>
      <c r="FH591">
        <v>9999</v>
      </c>
      <c r="FI591">
        <v>999.9</v>
      </c>
      <c r="FJ591">
        <v>1.86737</v>
      </c>
      <c r="FK591">
        <v>1.86646</v>
      </c>
      <c r="FL591">
        <v>1.86598</v>
      </c>
      <c r="FM591">
        <v>1.86584</v>
      </c>
      <c r="FN591">
        <v>1.86768</v>
      </c>
      <c r="FO591">
        <v>1.87012</v>
      </c>
      <c r="FP591">
        <v>1.86883</v>
      </c>
      <c r="FQ591">
        <v>1.87026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-6.03</v>
      </c>
      <c r="GF591">
        <v>-0.0965</v>
      </c>
      <c r="GG591">
        <v>-1.841240210434717</v>
      </c>
      <c r="GH591">
        <v>-0.003310856085068561</v>
      </c>
      <c r="GI591">
        <v>6.863268723063948E-07</v>
      </c>
      <c r="GJ591">
        <v>-1.919107141366201E-10</v>
      </c>
      <c r="GK591">
        <v>-0.1688837207721138</v>
      </c>
      <c r="GL591">
        <v>-0.01731051475613908</v>
      </c>
      <c r="GM591">
        <v>0.001423790055903263</v>
      </c>
      <c r="GN591">
        <v>-2.424810517790065E-05</v>
      </c>
      <c r="GO591">
        <v>3</v>
      </c>
      <c r="GP591">
        <v>2318</v>
      </c>
      <c r="GQ591">
        <v>1</v>
      </c>
      <c r="GR591">
        <v>25</v>
      </c>
      <c r="GS591">
        <v>10204</v>
      </c>
      <c r="GT591">
        <v>10203.8</v>
      </c>
      <c r="GU591">
        <v>3.03345</v>
      </c>
      <c r="GV591">
        <v>2.20215</v>
      </c>
      <c r="GW591">
        <v>1.39771</v>
      </c>
      <c r="GX591">
        <v>2.34985</v>
      </c>
      <c r="GY591">
        <v>1.49536</v>
      </c>
      <c r="GZ591">
        <v>2.45361</v>
      </c>
      <c r="HA591">
        <v>35.5683</v>
      </c>
      <c r="HB591">
        <v>24.0612</v>
      </c>
      <c r="HC591">
        <v>18</v>
      </c>
      <c r="HD591">
        <v>529.111</v>
      </c>
      <c r="HE591">
        <v>439.429</v>
      </c>
      <c r="HF591">
        <v>24.9879</v>
      </c>
      <c r="HG591">
        <v>26.4377</v>
      </c>
      <c r="HH591">
        <v>30.0001</v>
      </c>
      <c r="HI591">
        <v>26.417</v>
      </c>
      <c r="HJ591">
        <v>26.3618</v>
      </c>
      <c r="HK591">
        <v>60.7144</v>
      </c>
      <c r="HL591">
        <v>18.7455</v>
      </c>
      <c r="HM591">
        <v>100</v>
      </c>
      <c r="HN591">
        <v>24.9618</v>
      </c>
      <c r="HO591">
        <v>1590.34</v>
      </c>
      <c r="HP591">
        <v>24.1475</v>
      </c>
      <c r="HQ591">
        <v>101.052</v>
      </c>
      <c r="HR591">
        <v>100.982</v>
      </c>
    </row>
    <row r="592" spans="1:226">
      <c r="A592">
        <v>576</v>
      </c>
      <c r="B592">
        <v>1679435873.1</v>
      </c>
      <c r="C592">
        <v>13960</v>
      </c>
      <c r="D592" t="s">
        <v>1513</v>
      </c>
      <c r="E592" t="s">
        <v>1514</v>
      </c>
      <c r="F592">
        <v>5</v>
      </c>
      <c r="G592" t="s">
        <v>1132</v>
      </c>
      <c r="H592" t="s">
        <v>354</v>
      </c>
      <c r="I592">
        <v>1679435865.6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1617.803263940617</v>
      </c>
      <c r="AK592">
        <v>1594.753393939394</v>
      </c>
      <c r="AL592">
        <v>3.482610108615384</v>
      </c>
      <c r="AM592">
        <v>64.8747271085409</v>
      </c>
      <c r="AN592">
        <f>(AP592 - AO592 + BO592*1E3/(8.314*(BQ592+273.15)) * AR592/BN592 * AQ592) * BN592/(100*BB592) * 1000/(1000 - AP592)</f>
        <v>0</v>
      </c>
      <c r="AO592">
        <v>24.12143700899771</v>
      </c>
      <c r="AP592">
        <v>24.23695054945057</v>
      </c>
      <c r="AQ592">
        <v>6.148520052165794E-05</v>
      </c>
      <c r="AR592">
        <v>95.18165394641026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2.18</v>
      </c>
      <c r="BC592">
        <v>0.5</v>
      </c>
      <c r="BD592" t="s">
        <v>355</v>
      </c>
      <c r="BE592">
        <v>2</v>
      </c>
      <c r="BF592" t="b">
        <v>1</v>
      </c>
      <c r="BG592">
        <v>1679435865.6</v>
      </c>
      <c r="BH592">
        <v>1532.524074074074</v>
      </c>
      <c r="BI592">
        <v>1562.969259259259</v>
      </c>
      <c r="BJ592">
        <v>24.21885925925926</v>
      </c>
      <c r="BK592">
        <v>24.09866296296296</v>
      </c>
      <c r="BL592">
        <v>1538.533703703704</v>
      </c>
      <c r="BM592">
        <v>24.31545925925926</v>
      </c>
      <c r="BN592">
        <v>500.0644814814815</v>
      </c>
      <c r="BO592">
        <v>89.74623333333332</v>
      </c>
      <c r="BP592">
        <v>0.1000185259259259</v>
      </c>
      <c r="BQ592">
        <v>27.15055925925926</v>
      </c>
      <c r="BR592">
        <v>27.52568518518519</v>
      </c>
      <c r="BS592">
        <v>999.9000000000001</v>
      </c>
      <c r="BT592">
        <v>0</v>
      </c>
      <c r="BU592">
        <v>0</v>
      </c>
      <c r="BV592">
        <v>10007.51518518519</v>
      </c>
      <c r="BW592">
        <v>0</v>
      </c>
      <c r="BX592">
        <v>14.614</v>
      </c>
      <c r="BY592">
        <v>-30.44498518518519</v>
      </c>
      <c r="BZ592">
        <v>1570.56037037037</v>
      </c>
      <c r="CA592">
        <v>1601.563703703703</v>
      </c>
      <c r="CB592">
        <v>0.1202032222222222</v>
      </c>
      <c r="CC592">
        <v>1562.969259259259</v>
      </c>
      <c r="CD592">
        <v>24.09866296296296</v>
      </c>
      <c r="CE592">
        <v>2.173551481481482</v>
      </c>
      <c r="CF592">
        <v>2.162763703703704</v>
      </c>
      <c r="CG592">
        <v>18.7686962962963</v>
      </c>
      <c r="CH592">
        <v>18.68912592592593</v>
      </c>
      <c r="CI592">
        <v>1999.981851851852</v>
      </c>
      <c r="CJ592">
        <v>0.9800022222222223</v>
      </c>
      <c r="CK592">
        <v>0.01999747777777778</v>
      </c>
      <c r="CL592">
        <v>0</v>
      </c>
      <c r="CM592">
        <v>2.257759259259259</v>
      </c>
      <c r="CN592">
        <v>0</v>
      </c>
      <c r="CO592">
        <v>3664.459259259259</v>
      </c>
      <c r="CP592">
        <v>16749.32222222222</v>
      </c>
      <c r="CQ592">
        <v>39.16411111111111</v>
      </c>
      <c r="CR592">
        <v>40.40718518518518</v>
      </c>
      <c r="CS592">
        <v>39.06688888888888</v>
      </c>
      <c r="CT592">
        <v>39.64107407407406</v>
      </c>
      <c r="CU592">
        <v>38.44181481481481</v>
      </c>
      <c r="CV592">
        <v>1959.987037037037</v>
      </c>
      <c r="CW592">
        <v>39.99481481481482</v>
      </c>
      <c r="CX592">
        <v>0</v>
      </c>
      <c r="CY592">
        <v>1679435880.3</v>
      </c>
      <c r="CZ592">
        <v>0</v>
      </c>
      <c r="DA592">
        <v>0</v>
      </c>
      <c r="DB592" t="s">
        <v>356</v>
      </c>
      <c r="DC592">
        <v>1678823626.5</v>
      </c>
      <c r="DD592">
        <v>1678823640.5</v>
      </c>
      <c r="DE592">
        <v>0</v>
      </c>
      <c r="DF592">
        <v>1.239</v>
      </c>
      <c r="DG592">
        <v>0.006</v>
      </c>
      <c r="DH592">
        <v>-2.298</v>
      </c>
      <c r="DI592">
        <v>-0.146</v>
      </c>
      <c r="DJ592">
        <v>420</v>
      </c>
      <c r="DK592">
        <v>21</v>
      </c>
      <c r="DL592">
        <v>0.57</v>
      </c>
      <c r="DM592">
        <v>0.05</v>
      </c>
      <c r="DN592">
        <v>-30.43501219512195</v>
      </c>
      <c r="DO592">
        <v>-0.08191149825794077</v>
      </c>
      <c r="DP592">
        <v>0.1571797699934107</v>
      </c>
      <c r="DQ592">
        <v>1</v>
      </c>
      <c r="DR592">
        <v>0.1247700243902439</v>
      </c>
      <c r="DS592">
        <v>-0.1018959094076655</v>
      </c>
      <c r="DT592">
        <v>0.01340304114468931</v>
      </c>
      <c r="DU592">
        <v>0</v>
      </c>
      <c r="DV592">
        <v>1</v>
      </c>
      <c r="DW592">
        <v>2</v>
      </c>
      <c r="DX592" t="s">
        <v>357</v>
      </c>
      <c r="DY592">
        <v>2.98331</v>
      </c>
      <c r="DZ592">
        <v>2.71565</v>
      </c>
      <c r="EA592">
        <v>0.226435</v>
      </c>
      <c r="EB592">
        <v>0.226501</v>
      </c>
      <c r="EC592">
        <v>0.107506</v>
      </c>
      <c r="ED592">
        <v>0.105064</v>
      </c>
      <c r="EE592">
        <v>24595.9</v>
      </c>
      <c r="EF592">
        <v>24680.8</v>
      </c>
      <c r="EG592">
        <v>29548.4</v>
      </c>
      <c r="EH592">
        <v>29506.8</v>
      </c>
      <c r="EI592">
        <v>34934.6</v>
      </c>
      <c r="EJ592">
        <v>35094.5</v>
      </c>
      <c r="EK592">
        <v>41623.8</v>
      </c>
      <c r="EL592">
        <v>42045.8</v>
      </c>
      <c r="EM592">
        <v>1.97392</v>
      </c>
      <c r="EN592">
        <v>1.90235</v>
      </c>
      <c r="EO592">
        <v>0.0898205</v>
      </c>
      <c r="EP592">
        <v>0</v>
      </c>
      <c r="EQ592">
        <v>26.0615</v>
      </c>
      <c r="ER592">
        <v>999.9</v>
      </c>
      <c r="ES592">
        <v>56.1</v>
      </c>
      <c r="ET592">
        <v>30.4</v>
      </c>
      <c r="EU592">
        <v>27.2502</v>
      </c>
      <c r="EV592">
        <v>62.8924</v>
      </c>
      <c r="EW592">
        <v>32.508</v>
      </c>
      <c r="EX592">
        <v>1</v>
      </c>
      <c r="EY592">
        <v>-0.0830259</v>
      </c>
      <c r="EZ592">
        <v>0.468543</v>
      </c>
      <c r="FA592">
        <v>20.3424</v>
      </c>
      <c r="FB592">
        <v>5.21744</v>
      </c>
      <c r="FC592">
        <v>12.0099</v>
      </c>
      <c r="FD592">
        <v>4.9893</v>
      </c>
      <c r="FE592">
        <v>3.2885</v>
      </c>
      <c r="FF592">
        <v>9999</v>
      </c>
      <c r="FG592">
        <v>9999</v>
      </c>
      <c r="FH592">
        <v>9999</v>
      </c>
      <c r="FI592">
        <v>999.9</v>
      </c>
      <c r="FJ592">
        <v>1.86738</v>
      </c>
      <c r="FK592">
        <v>1.86646</v>
      </c>
      <c r="FL592">
        <v>1.86596</v>
      </c>
      <c r="FM592">
        <v>1.86584</v>
      </c>
      <c r="FN592">
        <v>1.86768</v>
      </c>
      <c r="FO592">
        <v>1.87012</v>
      </c>
      <c r="FP592">
        <v>1.86888</v>
      </c>
      <c r="FQ592">
        <v>1.87026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-6.07</v>
      </c>
      <c r="GF592">
        <v>-0.0965</v>
      </c>
      <c r="GG592">
        <v>-1.841240210434717</v>
      </c>
      <c r="GH592">
        <v>-0.003310856085068561</v>
      </c>
      <c r="GI592">
        <v>6.863268723063948E-07</v>
      </c>
      <c r="GJ592">
        <v>-1.919107141366201E-10</v>
      </c>
      <c r="GK592">
        <v>-0.1688837207721138</v>
      </c>
      <c r="GL592">
        <v>-0.01731051475613908</v>
      </c>
      <c r="GM592">
        <v>0.001423790055903263</v>
      </c>
      <c r="GN592">
        <v>-2.424810517790065E-05</v>
      </c>
      <c r="GO592">
        <v>3</v>
      </c>
      <c r="GP592">
        <v>2318</v>
      </c>
      <c r="GQ592">
        <v>1</v>
      </c>
      <c r="GR592">
        <v>25</v>
      </c>
      <c r="GS592">
        <v>10204.1</v>
      </c>
      <c r="GT592">
        <v>10203.9</v>
      </c>
      <c r="GU592">
        <v>3.05664</v>
      </c>
      <c r="GV592">
        <v>2.1936</v>
      </c>
      <c r="GW592">
        <v>1.39648</v>
      </c>
      <c r="GX592">
        <v>2.35229</v>
      </c>
      <c r="GY592">
        <v>1.49536</v>
      </c>
      <c r="GZ592">
        <v>2.53418</v>
      </c>
      <c r="HA592">
        <v>35.5683</v>
      </c>
      <c r="HB592">
        <v>24.0787</v>
      </c>
      <c r="HC592">
        <v>18</v>
      </c>
      <c r="HD592">
        <v>529.095</v>
      </c>
      <c r="HE592">
        <v>439.203</v>
      </c>
      <c r="HF592">
        <v>24.958</v>
      </c>
      <c r="HG592">
        <v>26.4362</v>
      </c>
      <c r="HH592">
        <v>30</v>
      </c>
      <c r="HI592">
        <v>26.417</v>
      </c>
      <c r="HJ592">
        <v>26.3618</v>
      </c>
      <c r="HK592">
        <v>61.1791</v>
      </c>
      <c r="HL592">
        <v>18.7455</v>
      </c>
      <c r="HM592">
        <v>100</v>
      </c>
      <c r="HN592">
        <v>24.9404</v>
      </c>
      <c r="HO592">
        <v>1603.69</v>
      </c>
      <c r="HP592">
        <v>24.139</v>
      </c>
      <c r="HQ592">
        <v>101.049</v>
      </c>
      <c r="HR592">
        <v>100.982</v>
      </c>
    </row>
    <row r="593" spans="1:226">
      <c r="A593">
        <v>577</v>
      </c>
      <c r="B593">
        <v>1679437187</v>
      </c>
      <c r="C593">
        <v>15273.90000009537</v>
      </c>
      <c r="D593" t="s">
        <v>1521</v>
      </c>
      <c r="E593" t="s">
        <v>1522</v>
      </c>
      <c r="F593">
        <v>5</v>
      </c>
      <c r="G593" t="s">
        <v>1523</v>
      </c>
      <c r="H593" t="s">
        <v>354</v>
      </c>
      <c r="I593">
        <v>1679437179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424.0545588923173</v>
      </c>
      <c r="AK593">
        <v>422.3964303030301</v>
      </c>
      <c r="AL593">
        <v>3.982554896101098E-05</v>
      </c>
      <c r="AM593">
        <v>64.85516716263267</v>
      </c>
      <c r="AN593">
        <f>(AP593 - AO593 + BO593*1E3/(8.314*(BQ593+273.15)) * AR593/BN593 * AQ593) * BN593/(100*BB593) * 1000/(1000 - AP593)</f>
        <v>0</v>
      </c>
      <c r="AO593">
        <v>9.346093912794617</v>
      </c>
      <c r="AP593">
        <v>9.40772560439561</v>
      </c>
      <c r="AQ593">
        <v>6.622728474926285E-05</v>
      </c>
      <c r="AR593">
        <v>96.54357688610034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1.1</v>
      </c>
      <c r="BC593">
        <v>0.5</v>
      </c>
      <c r="BD593" t="s">
        <v>355</v>
      </c>
      <c r="BE593">
        <v>2</v>
      </c>
      <c r="BF593" t="b">
        <v>1</v>
      </c>
      <c r="BG593">
        <v>1679437179</v>
      </c>
      <c r="BH593">
        <v>418.3796129032258</v>
      </c>
      <c r="BI593">
        <v>420.0519999999999</v>
      </c>
      <c r="BJ593">
        <v>9.391118709677418</v>
      </c>
      <c r="BK593">
        <v>9.324098387096777</v>
      </c>
      <c r="BL593">
        <v>421.5088709677419</v>
      </c>
      <c r="BM593">
        <v>9.616364838709675</v>
      </c>
      <c r="BN593">
        <v>500.0534838709678</v>
      </c>
      <c r="BO593">
        <v>89.75687096774195</v>
      </c>
      <c r="BP593">
        <v>0.0999740935483871</v>
      </c>
      <c r="BQ593">
        <v>18.99770967741935</v>
      </c>
      <c r="BR593">
        <v>19.98686774193549</v>
      </c>
      <c r="BS593">
        <v>999.9000000000003</v>
      </c>
      <c r="BT593">
        <v>0</v>
      </c>
      <c r="BU593">
        <v>0</v>
      </c>
      <c r="BV593">
        <v>10003.73193548387</v>
      </c>
      <c r="BW593">
        <v>0</v>
      </c>
      <c r="BX593">
        <v>14.39387419354839</v>
      </c>
      <c r="BY593">
        <v>-1.672477741935483</v>
      </c>
      <c r="BZ593">
        <v>422.3459032258064</v>
      </c>
      <c r="CA593">
        <v>424.0056129032258</v>
      </c>
      <c r="CB593">
        <v>0.06702029354838708</v>
      </c>
      <c r="CC593">
        <v>420.0519999999999</v>
      </c>
      <c r="CD593">
        <v>9.324098387096777</v>
      </c>
      <c r="CE593">
        <v>0.8429174838709677</v>
      </c>
      <c r="CF593">
        <v>0.8369019677419353</v>
      </c>
      <c r="CG593">
        <v>4.451350322580645</v>
      </c>
      <c r="CH593">
        <v>4.349088387096773</v>
      </c>
      <c r="CI593">
        <v>2000.017096774194</v>
      </c>
      <c r="CJ593">
        <v>0.9800047741935486</v>
      </c>
      <c r="CK593">
        <v>0.01999542580645161</v>
      </c>
      <c r="CL593">
        <v>0</v>
      </c>
      <c r="CM593">
        <v>2.406277419354839</v>
      </c>
      <c r="CN593">
        <v>0</v>
      </c>
      <c r="CO593">
        <v>2932.990967741935</v>
      </c>
      <c r="CP593">
        <v>16749.63225806451</v>
      </c>
      <c r="CQ593">
        <v>37.59045161290322</v>
      </c>
      <c r="CR593">
        <v>38.61483870967741</v>
      </c>
      <c r="CS593">
        <v>37.96545161290321</v>
      </c>
      <c r="CT593">
        <v>37.39899999999999</v>
      </c>
      <c r="CU593">
        <v>36.13496774193548</v>
      </c>
      <c r="CV593">
        <v>1960.026451612904</v>
      </c>
      <c r="CW593">
        <v>39.99064516129032</v>
      </c>
      <c r="CX593">
        <v>0</v>
      </c>
      <c r="CY593">
        <v>1679437194.3</v>
      </c>
      <c r="CZ593">
        <v>0</v>
      </c>
      <c r="DA593">
        <v>0</v>
      </c>
      <c r="DB593" t="s">
        <v>356</v>
      </c>
      <c r="DC593">
        <v>1678823626.5</v>
      </c>
      <c r="DD593">
        <v>1678823640.5</v>
      </c>
      <c r="DE593">
        <v>0</v>
      </c>
      <c r="DF593">
        <v>1.239</v>
      </c>
      <c r="DG593">
        <v>0.006</v>
      </c>
      <c r="DH593">
        <v>-2.298</v>
      </c>
      <c r="DI593">
        <v>-0.146</v>
      </c>
      <c r="DJ593">
        <v>420</v>
      </c>
      <c r="DK593">
        <v>21</v>
      </c>
      <c r="DL593">
        <v>0.57</v>
      </c>
      <c r="DM593">
        <v>0.05</v>
      </c>
      <c r="DN593">
        <v>-1.654867317073171</v>
      </c>
      <c r="DO593">
        <v>-0.3652126829268261</v>
      </c>
      <c r="DP593">
        <v>0.05523434262301875</v>
      </c>
      <c r="DQ593">
        <v>0</v>
      </c>
      <c r="DR593">
        <v>0.07122450731707318</v>
      </c>
      <c r="DS593">
        <v>-0.09704243414634137</v>
      </c>
      <c r="DT593">
        <v>0.0159552823192515</v>
      </c>
      <c r="DU593">
        <v>1</v>
      </c>
      <c r="DV593">
        <v>1</v>
      </c>
      <c r="DW593">
        <v>2</v>
      </c>
      <c r="DX593" t="s">
        <v>357</v>
      </c>
      <c r="DY593">
        <v>2.98286</v>
      </c>
      <c r="DZ593">
        <v>2.71523</v>
      </c>
      <c r="EA593">
        <v>0.09382890000000001</v>
      </c>
      <c r="EB593">
        <v>0.0926922</v>
      </c>
      <c r="EC593">
        <v>0.0543879</v>
      </c>
      <c r="ED593">
        <v>0.0526115</v>
      </c>
      <c r="EE593">
        <v>28794.8</v>
      </c>
      <c r="EF593">
        <v>28929.9</v>
      </c>
      <c r="EG593">
        <v>29534.4</v>
      </c>
      <c r="EH593">
        <v>29489.2</v>
      </c>
      <c r="EI593">
        <v>37020.1</v>
      </c>
      <c r="EJ593">
        <v>37155.3</v>
      </c>
      <c r="EK593">
        <v>41603.5</v>
      </c>
      <c r="EL593">
        <v>42022.3</v>
      </c>
      <c r="EM593">
        <v>1.9709</v>
      </c>
      <c r="EN593">
        <v>1.8635</v>
      </c>
      <c r="EO593">
        <v>0.0634231</v>
      </c>
      <c r="EP593">
        <v>0</v>
      </c>
      <c r="EQ593">
        <v>18.9354</v>
      </c>
      <c r="ER593">
        <v>999.9</v>
      </c>
      <c r="ES593">
        <v>35.3</v>
      </c>
      <c r="ET593">
        <v>30.8</v>
      </c>
      <c r="EU593">
        <v>17.5418</v>
      </c>
      <c r="EV593">
        <v>63.2827</v>
      </c>
      <c r="EW593">
        <v>33.0529</v>
      </c>
      <c r="EX593">
        <v>1</v>
      </c>
      <c r="EY593">
        <v>-0.0327896</v>
      </c>
      <c r="EZ593">
        <v>5.83251</v>
      </c>
      <c r="FA593">
        <v>20.2483</v>
      </c>
      <c r="FB593">
        <v>5.22268</v>
      </c>
      <c r="FC593">
        <v>12.0159</v>
      </c>
      <c r="FD593">
        <v>4.99135</v>
      </c>
      <c r="FE593">
        <v>3.28908</v>
      </c>
      <c r="FF593">
        <v>9999</v>
      </c>
      <c r="FG593">
        <v>9999</v>
      </c>
      <c r="FH593">
        <v>9999</v>
      </c>
      <c r="FI593">
        <v>999.9</v>
      </c>
      <c r="FJ593">
        <v>1.86739</v>
      </c>
      <c r="FK593">
        <v>1.86646</v>
      </c>
      <c r="FL593">
        <v>1.866</v>
      </c>
      <c r="FM593">
        <v>1.86584</v>
      </c>
      <c r="FN593">
        <v>1.86768</v>
      </c>
      <c r="FO593">
        <v>1.87014</v>
      </c>
      <c r="FP593">
        <v>1.86886</v>
      </c>
      <c r="FQ593">
        <v>1.87027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-3.129</v>
      </c>
      <c r="GF593">
        <v>-0.2252</v>
      </c>
      <c r="GG593">
        <v>-1.841240210434717</v>
      </c>
      <c r="GH593">
        <v>-0.003310856085068561</v>
      </c>
      <c r="GI593">
        <v>6.863268723063948E-07</v>
      </c>
      <c r="GJ593">
        <v>-1.919107141366201E-10</v>
      </c>
      <c r="GK593">
        <v>-0.1688837207721138</v>
      </c>
      <c r="GL593">
        <v>-0.01731051475613908</v>
      </c>
      <c r="GM593">
        <v>0.001423790055903263</v>
      </c>
      <c r="GN593">
        <v>-2.424810517790065E-05</v>
      </c>
      <c r="GO593">
        <v>3</v>
      </c>
      <c r="GP593">
        <v>2318</v>
      </c>
      <c r="GQ593">
        <v>1</v>
      </c>
      <c r="GR593">
        <v>25</v>
      </c>
      <c r="GS593">
        <v>10226</v>
      </c>
      <c r="GT593">
        <v>10225.8</v>
      </c>
      <c r="GU593">
        <v>1.0376</v>
      </c>
      <c r="GV593">
        <v>2.229</v>
      </c>
      <c r="GW593">
        <v>1.39648</v>
      </c>
      <c r="GX593">
        <v>2.34741</v>
      </c>
      <c r="GY593">
        <v>1.49536</v>
      </c>
      <c r="GZ593">
        <v>2.39502</v>
      </c>
      <c r="HA593">
        <v>35.7311</v>
      </c>
      <c r="HB593">
        <v>24.0262</v>
      </c>
      <c r="HC593">
        <v>18</v>
      </c>
      <c r="HD593">
        <v>530.259</v>
      </c>
      <c r="HE593">
        <v>418.831</v>
      </c>
      <c r="HF593">
        <v>13.0769</v>
      </c>
      <c r="HG593">
        <v>26.7451</v>
      </c>
      <c r="HH593">
        <v>29.9997</v>
      </c>
      <c r="HI593">
        <v>26.7636</v>
      </c>
      <c r="HJ593">
        <v>26.7145</v>
      </c>
      <c r="HK593">
        <v>20.7107</v>
      </c>
      <c r="HL593">
        <v>38.6734</v>
      </c>
      <c r="HM593">
        <v>28.0698</v>
      </c>
      <c r="HN593">
        <v>13.0807</v>
      </c>
      <c r="HO593">
        <v>413.367</v>
      </c>
      <c r="HP593">
        <v>9.39892</v>
      </c>
      <c r="HQ593">
        <v>101.001</v>
      </c>
      <c r="HR593">
        <v>100.924</v>
      </c>
    </row>
    <row r="594" spans="1:226">
      <c r="A594">
        <v>578</v>
      </c>
      <c r="B594">
        <v>1679437192</v>
      </c>
      <c r="C594">
        <v>15278.90000009537</v>
      </c>
      <c r="D594" t="s">
        <v>1524</v>
      </c>
      <c r="E594" t="s">
        <v>1525</v>
      </c>
      <c r="F594">
        <v>5</v>
      </c>
      <c r="G594" t="s">
        <v>1523</v>
      </c>
      <c r="H594" t="s">
        <v>354</v>
      </c>
      <c r="I594">
        <v>1679437184.155172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423.9123106999252</v>
      </c>
      <c r="AK594">
        <v>422.2828181818181</v>
      </c>
      <c r="AL594">
        <v>-0.03027567192621414</v>
      </c>
      <c r="AM594">
        <v>64.85516716263267</v>
      </c>
      <c r="AN594">
        <f>(AP594 - AO594 + BO594*1E3/(8.314*(BQ594+273.15)) * AR594/BN594 * AQ594) * BN594/(100*BB594) * 1000/(1000 - AP594)</f>
        <v>0</v>
      </c>
      <c r="AO594">
        <v>9.320473066308692</v>
      </c>
      <c r="AP594">
        <v>9.403788351648359</v>
      </c>
      <c r="AQ594">
        <v>2.648021639114931E-05</v>
      </c>
      <c r="AR594">
        <v>96.54357688610034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1.1</v>
      </c>
      <c r="BC594">
        <v>0.5</v>
      </c>
      <c r="BD594" t="s">
        <v>355</v>
      </c>
      <c r="BE594">
        <v>2</v>
      </c>
      <c r="BF594" t="b">
        <v>1</v>
      </c>
      <c r="BG594">
        <v>1679437184.155172</v>
      </c>
      <c r="BH594">
        <v>418.3944137931035</v>
      </c>
      <c r="BI594">
        <v>419.887551724138</v>
      </c>
      <c r="BJ594">
        <v>9.398704482758621</v>
      </c>
      <c r="BK594">
        <v>9.330464137931035</v>
      </c>
      <c r="BL594">
        <v>421.5236896551725</v>
      </c>
      <c r="BM594">
        <v>9.623925172413793</v>
      </c>
      <c r="BN594">
        <v>500.0308275862069</v>
      </c>
      <c r="BO594">
        <v>89.75510344827586</v>
      </c>
      <c r="BP594">
        <v>0.09992385862068966</v>
      </c>
      <c r="BQ594">
        <v>18.99868965517241</v>
      </c>
      <c r="BR594">
        <v>19.9876</v>
      </c>
      <c r="BS594">
        <v>999.9000000000002</v>
      </c>
      <c r="BT594">
        <v>0</v>
      </c>
      <c r="BU594">
        <v>0</v>
      </c>
      <c r="BV594">
        <v>10001.08103448276</v>
      </c>
      <c r="BW594">
        <v>0</v>
      </c>
      <c r="BX594">
        <v>14.4014724137931</v>
      </c>
      <c r="BY594">
        <v>-1.493195551724138</v>
      </c>
      <c r="BZ594">
        <v>422.3640344827586</v>
      </c>
      <c r="CA594">
        <v>423.8422413793104</v>
      </c>
      <c r="CB594">
        <v>0.06824059310344828</v>
      </c>
      <c r="CC594">
        <v>419.887551724138</v>
      </c>
      <c r="CD594">
        <v>9.330464137931035</v>
      </c>
      <c r="CE594">
        <v>0.8435817241379311</v>
      </c>
      <c r="CF594">
        <v>0.8374566896551724</v>
      </c>
      <c r="CG594">
        <v>4.462599310344827</v>
      </c>
      <c r="CH594">
        <v>4.358557586206897</v>
      </c>
      <c r="CI594">
        <v>2000.020344827586</v>
      </c>
      <c r="CJ594">
        <v>0.9800044137931037</v>
      </c>
      <c r="CK594">
        <v>0.01999578620689655</v>
      </c>
      <c r="CL594">
        <v>0</v>
      </c>
      <c r="CM594">
        <v>2.428620689655172</v>
      </c>
      <c r="CN594">
        <v>0</v>
      </c>
      <c r="CO594">
        <v>2932.638620689655</v>
      </c>
      <c r="CP594">
        <v>16749.64827586207</v>
      </c>
      <c r="CQ594">
        <v>37.56210344827586</v>
      </c>
      <c r="CR594">
        <v>38.59458620689654</v>
      </c>
      <c r="CS594">
        <v>37.92427586206897</v>
      </c>
      <c r="CT594">
        <v>37.37275862068965</v>
      </c>
      <c r="CU594">
        <v>36.10327586206896</v>
      </c>
      <c r="CV594">
        <v>1960.029655172414</v>
      </c>
      <c r="CW594">
        <v>39.99068965517242</v>
      </c>
      <c r="CX594">
        <v>0</v>
      </c>
      <c r="CY594">
        <v>1679437199.1</v>
      </c>
      <c r="CZ594">
        <v>0</v>
      </c>
      <c r="DA594">
        <v>0</v>
      </c>
      <c r="DB594" t="s">
        <v>356</v>
      </c>
      <c r="DC594">
        <v>1678823626.5</v>
      </c>
      <c r="DD594">
        <v>1678823640.5</v>
      </c>
      <c r="DE594">
        <v>0</v>
      </c>
      <c r="DF594">
        <v>1.239</v>
      </c>
      <c r="DG594">
        <v>0.006</v>
      </c>
      <c r="DH594">
        <v>-2.298</v>
      </c>
      <c r="DI594">
        <v>-0.146</v>
      </c>
      <c r="DJ594">
        <v>420</v>
      </c>
      <c r="DK594">
        <v>21</v>
      </c>
      <c r="DL594">
        <v>0.57</v>
      </c>
      <c r="DM594">
        <v>0.05</v>
      </c>
      <c r="DN594">
        <v>-1.531984414634146</v>
      </c>
      <c r="DO594">
        <v>2.094005038327524</v>
      </c>
      <c r="DP594">
        <v>0.4323989836761807</v>
      </c>
      <c r="DQ594">
        <v>0</v>
      </c>
      <c r="DR594">
        <v>0.07137175365853658</v>
      </c>
      <c r="DS594">
        <v>0.004642078745644687</v>
      </c>
      <c r="DT594">
        <v>0.01356943049170878</v>
      </c>
      <c r="DU594">
        <v>1</v>
      </c>
      <c r="DV594">
        <v>1</v>
      </c>
      <c r="DW594">
        <v>2</v>
      </c>
      <c r="DX594" t="s">
        <v>357</v>
      </c>
      <c r="DY594">
        <v>2.98285</v>
      </c>
      <c r="DZ594">
        <v>2.71575</v>
      </c>
      <c r="EA594">
        <v>0.0937902</v>
      </c>
      <c r="EB594">
        <v>0.0921609</v>
      </c>
      <c r="EC594">
        <v>0.0543729</v>
      </c>
      <c r="ED594">
        <v>0.0526451</v>
      </c>
      <c r="EE594">
        <v>28796.6</v>
      </c>
      <c r="EF594">
        <v>28946.8</v>
      </c>
      <c r="EG594">
        <v>29535</v>
      </c>
      <c r="EH594">
        <v>29489.2</v>
      </c>
      <c r="EI594">
        <v>37021.3</v>
      </c>
      <c r="EJ594">
        <v>37153.9</v>
      </c>
      <c r="EK594">
        <v>41604.2</v>
      </c>
      <c r="EL594">
        <v>42022.2</v>
      </c>
      <c r="EM594">
        <v>1.971</v>
      </c>
      <c r="EN594">
        <v>1.86355</v>
      </c>
      <c r="EO594">
        <v>0.06297229999999999</v>
      </c>
      <c r="EP594">
        <v>0</v>
      </c>
      <c r="EQ594">
        <v>18.9354</v>
      </c>
      <c r="ER594">
        <v>999.9</v>
      </c>
      <c r="ES594">
        <v>35.2</v>
      </c>
      <c r="ET594">
        <v>30.8</v>
      </c>
      <c r="EU594">
        <v>17.4918</v>
      </c>
      <c r="EV594">
        <v>63.1427</v>
      </c>
      <c r="EW594">
        <v>32.7644</v>
      </c>
      <c r="EX594">
        <v>1</v>
      </c>
      <c r="EY594">
        <v>-0.0329421</v>
      </c>
      <c r="EZ594">
        <v>5.83871</v>
      </c>
      <c r="FA594">
        <v>20.2476</v>
      </c>
      <c r="FB594">
        <v>5.22014</v>
      </c>
      <c r="FC594">
        <v>12.0158</v>
      </c>
      <c r="FD594">
        <v>4.99045</v>
      </c>
      <c r="FE594">
        <v>3.28865</v>
      </c>
      <c r="FF594">
        <v>9999</v>
      </c>
      <c r="FG594">
        <v>9999</v>
      </c>
      <c r="FH594">
        <v>9999</v>
      </c>
      <c r="FI594">
        <v>999.9</v>
      </c>
      <c r="FJ594">
        <v>1.86739</v>
      </c>
      <c r="FK594">
        <v>1.86646</v>
      </c>
      <c r="FL594">
        <v>1.86599</v>
      </c>
      <c r="FM594">
        <v>1.86584</v>
      </c>
      <c r="FN594">
        <v>1.86768</v>
      </c>
      <c r="FO594">
        <v>1.87017</v>
      </c>
      <c r="FP594">
        <v>1.86885</v>
      </c>
      <c r="FQ594">
        <v>1.87027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-3.129</v>
      </c>
      <c r="GF594">
        <v>-0.2252</v>
      </c>
      <c r="GG594">
        <v>-1.841240210434717</v>
      </c>
      <c r="GH594">
        <v>-0.003310856085068561</v>
      </c>
      <c r="GI594">
        <v>6.863268723063948E-07</v>
      </c>
      <c r="GJ594">
        <v>-1.919107141366201E-10</v>
      </c>
      <c r="GK594">
        <v>-0.1688837207721138</v>
      </c>
      <c r="GL594">
        <v>-0.01731051475613908</v>
      </c>
      <c r="GM594">
        <v>0.001423790055903263</v>
      </c>
      <c r="GN594">
        <v>-2.424810517790065E-05</v>
      </c>
      <c r="GO594">
        <v>3</v>
      </c>
      <c r="GP594">
        <v>2318</v>
      </c>
      <c r="GQ594">
        <v>1</v>
      </c>
      <c r="GR594">
        <v>25</v>
      </c>
      <c r="GS594">
        <v>10226.1</v>
      </c>
      <c r="GT594">
        <v>10225.9</v>
      </c>
      <c r="GU594">
        <v>1.01196</v>
      </c>
      <c r="GV594">
        <v>2.2229</v>
      </c>
      <c r="GW594">
        <v>1.39648</v>
      </c>
      <c r="GX594">
        <v>2.34619</v>
      </c>
      <c r="GY594">
        <v>1.49536</v>
      </c>
      <c r="GZ594">
        <v>2.54028</v>
      </c>
      <c r="HA594">
        <v>35.7311</v>
      </c>
      <c r="HB594">
        <v>24.035</v>
      </c>
      <c r="HC594">
        <v>18</v>
      </c>
      <c r="HD594">
        <v>530.304</v>
      </c>
      <c r="HE594">
        <v>418.845</v>
      </c>
      <c r="HF594">
        <v>13.0851</v>
      </c>
      <c r="HG594">
        <v>26.7423</v>
      </c>
      <c r="HH594">
        <v>29.9999</v>
      </c>
      <c r="HI594">
        <v>26.7614</v>
      </c>
      <c r="HJ594">
        <v>26.7126</v>
      </c>
      <c r="HK594">
        <v>20.2172</v>
      </c>
      <c r="HL594">
        <v>38.6734</v>
      </c>
      <c r="HM594">
        <v>27.689</v>
      </c>
      <c r="HN594">
        <v>13.0892</v>
      </c>
      <c r="HO594">
        <v>400.007</v>
      </c>
      <c r="HP594">
        <v>9.39892</v>
      </c>
      <c r="HQ594">
        <v>101.003</v>
      </c>
      <c r="HR594">
        <v>100.923</v>
      </c>
    </row>
    <row r="595" spans="1:226">
      <c r="A595">
        <v>579</v>
      </c>
      <c r="B595">
        <v>1679437197</v>
      </c>
      <c r="C595">
        <v>15283.90000009537</v>
      </c>
      <c r="D595" t="s">
        <v>1526</v>
      </c>
      <c r="E595" t="s">
        <v>1527</v>
      </c>
      <c r="F595">
        <v>5</v>
      </c>
      <c r="G595" t="s">
        <v>1523</v>
      </c>
      <c r="H595" t="s">
        <v>354</v>
      </c>
      <c r="I595">
        <v>1679437189.232143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415.8764637022772</v>
      </c>
      <c r="AK595">
        <v>418.6572484848483</v>
      </c>
      <c r="AL595">
        <v>-0.8944296757964434</v>
      </c>
      <c r="AM595">
        <v>64.85516716263267</v>
      </c>
      <c r="AN595">
        <f>(AP595 - AO595 + BO595*1E3/(8.314*(BQ595+273.15)) * AR595/BN595 * AQ595) * BN595/(100*BB595) * 1000/(1000 - AP595)</f>
        <v>0</v>
      </c>
      <c r="AO595">
        <v>9.341550984929285</v>
      </c>
      <c r="AP595">
        <v>9.410811098901101</v>
      </c>
      <c r="AQ595">
        <v>1.365644732085405E-06</v>
      </c>
      <c r="AR595">
        <v>96.54357688610034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1.1</v>
      </c>
      <c r="BC595">
        <v>0.5</v>
      </c>
      <c r="BD595" t="s">
        <v>355</v>
      </c>
      <c r="BE595">
        <v>2</v>
      </c>
      <c r="BF595" t="b">
        <v>1</v>
      </c>
      <c r="BG595">
        <v>1679437189.232143</v>
      </c>
      <c r="BH595">
        <v>417.8579285714285</v>
      </c>
      <c r="BI595">
        <v>416.8633928571427</v>
      </c>
      <c r="BJ595">
        <v>9.405350714285714</v>
      </c>
      <c r="BK595">
        <v>9.335988571428572</v>
      </c>
      <c r="BL595">
        <v>420.9857142857143</v>
      </c>
      <c r="BM595">
        <v>9.630548214285714</v>
      </c>
      <c r="BN595">
        <v>500.0245</v>
      </c>
      <c r="BO595">
        <v>89.75436428571432</v>
      </c>
      <c r="BP595">
        <v>0.09988500714285713</v>
      </c>
      <c r="BQ595">
        <v>18.99739642857142</v>
      </c>
      <c r="BR595">
        <v>19.98440714285715</v>
      </c>
      <c r="BS595">
        <v>999.9000000000002</v>
      </c>
      <c r="BT595">
        <v>0</v>
      </c>
      <c r="BU595">
        <v>0</v>
      </c>
      <c r="BV595">
        <v>10005.67821428571</v>
      </c>
      <c r="BW595">
        <v>0</v>
      </c>
      <c r="BX595">
        <v>14.41271071428572</v>
      </c>
      <c r="BY595">
        <v>0.9945063928571428</v>
      </c>
      <c r="BZ595">
        <v>421.8253571428571</v>
      </c>
      <c r="CA595">
        <v>420.7919642857142</v>
      </c>
      <c r="CB595">
        <v>0.06936213214285715</v>
      </c>
      <c r="CC595">
        <v>416.8633928571427</v>
      </c>
      <c r="CD595">
        <v>9.335988571428572</v>
      </c>
      <c r="CE595">
        <v>0.8441712500000002</v>
      </c>
      <c r="CF595">
        <v>0.8379456428571429</v>
      </c>
      <c r="CG595">
        <v>4.472581428571429</v>
      </c>
      <c r="CH595">
        <v>4.366890357142858</v>
      </c>
      <c r="CI595">
        <v>2000.0225</v>
      </c>
      <c r="CJ595">
        <v>0.9800041071428574</v>
      </c>
      <c r="CK595">
        <v>0.01999609285714286</v>
      </c>
      <c r="CL595">
        <v>0</v>
      </c>
      <c r="CM595">
        <v>2.369557142857143</v>
      </c>
      <c r="CN595">
        <v>0</v>
      </c>
      <c r="CO595">
        <v>2932.369999999999</v>
      </c>
      <c r="CP595">
        <v>16749.675</v>
      </c>
      <c r="CQ595">
        <v>37.53542857142857</v>
      </c>
      <c r="CR595">
        <v>38.56882142857143</v>
      </c>
      <c r="CS595">
        <v>37.89714285714285</v>
      </c>
      <c r="CT595">
        <v>37.348</v>
      </c>
      <c r="CU595">
        <v>36.08225</v>
      </c>
      <c r="CV595">
        <v>1960.031785714285</v>
      </c>
      <c r="CW595">
        <v>39.99071428571428</v>
      </c>
      <c r="CX595">
        <v>0</v>
      </c>
      <c r="CY595">
        <v>1679437204.5</v>
      </c>
      <c r="CZ595">
        <v>0</v>
      </c>
      <c r="DA595">
        <v>0</v>
      </c>
      <c r="DB595" t="s">
        <v>356</v>
      </c>
      <c r="DC595">
        <v>1678823626.5</v>
      </c>
      <c r="DD595">
        <v>1678823640.5</v>
      </c>
      <c r="DE595">
        <v>0</v>
      </c>
      <c r="DF595">
        <v>1.239</v>
      </c>
      <c r="DG595">
        <v>0.006</v>
      </c>
      <c r="DH595">
        <v>-2.298</v>
      </c>
      <c r="DI595">
        <v>-0.146</v>
      </c>
      <c r="DJ595">
        <v>420</v>
      </c>
      <c r="DK595">
        <v>21</v>
      </c>
      <c r="DL595">
        <v>0.57</v>
      </c>
      <c r="DM595">
        <v>0.05</v>
      </c>
      <c r="DN595">
        <v>0.2103102195121951</v>
      </c>
      <c r="DO595">
        <v>26.0715767456446</v>
      </c>
      <c r="DP595">
        <v>3.32351981054882</v>
      </c>
      <c r="DQ595">
        <v>0</v>
      </c>
      <c r="DR595">
        <v>0.06807150731707318</v>
      </c>
      <c r="DS595">
        <v>0.03064931916376323</v>
      </c>
      <c r="DT595">
        <v>0.01252343574891745</v>
      </c>
      <c r="DU595">
        <v>1</v>
      </c>
      <c r="DV595">
        <v>1</v>
      </c>
      <c r="DW595">
        <v>2</v>
      </c>
      <c r="DX595" t="s">
        <v>357</v>
      </c>
      <c r="DY595">
        <v>2.98286</v>
      </c>
      <c r="DZ595">
        <v>2.71558</v>
      </c>
      <c r="EA595">
        <v>0.09308180000000001</v>
      </c>
      <c r="EB595">
        <v>0.0899172</v>
      </c>
      <c r="EC595">
        <v>0.0544009</v>
      </c>
      <c r="ED595">
        <v>0.0526534</v>
      </c>
      <c r="EE595">
        <v>28819.4</v>
      </c>
      <c r="EF595">
        <v>29018.3</v>
      </c>
      <c r="EG595">
        <v>29535.3</v>
      </c>
      <c r="EH595">
        <v>29489.2</v>
      </c>
      <c r="EI595">
        <v>37020.3</v>
      </c>
      <c r="EJ595">
        <v>37153.5</v>
      </c>
      <c r="EK595">
        <v>41604.3</v>
      </c>
      <c r="EL595">
        <v>42022.2</v>
      </c>
      <c r="EM595">
        <v>1.97115</v>
      </c>
      <c r="EN595">
        <v>1.86338</v>
      </c>
      <c r="EO595">
        <v>0.0628196</v>
      </c>
      <c r="EP595">
        <v>0</v>
      </c>
      <c r="EQ595">
        <v>18.9354</v>
      </c>
      <c r="ER595">
        <v>999.9</v>
      </c>
      <c r="ES595">
        <v>35.2</v>
      </c>
      <c r="ET595">
        <v>30.8</v>
      </c>
      <c r="EU595">
        <v>17.4903</v>
      </c>
      <c r="EV595">
        <v>63.3327</v>
      </c>
      <c r="EW595">
        <v>33.0048</v>
      </c>
      <c r="EX595">
        <v>1</v>
      </c>
      <c r="EY595">
        <v>-0.0329573</v>
      </c>
      <c r="EZ595">
        <v>5.81757</v>
      </c>
      <c r="FA595">
        <v>20.2482</v>
      </c>
      <c r="FB595">
        <v>5.21909</v>
      </c>
      <c r="FC595">
        <v>12.0156</v>
      </c>
      <c r="FD595">
        <v>4.98975</v>
      </c>
      <c r="FE595">
        <v>3.2885</v>
      </c>
      <c r="FF595">
        <v>9999</v>
      </c>
      <c r="FG595">
        <v>9999</v>
      </c>
      <c r="FH595">
        <v>9999</v>
      </c>
      <c r="FI595">
        <v>999.9</v>
      </c>
      <c r="FJ595">
        <v>1.86738</v>
      </c>
      <c r="FK595">
        <v>1.86646</v>
      </c>
      <c r="FL595">
        <v>1.866</v>
      </c>
      <c r="FM595">
        <v>1.86584</v>
      </c>
      <c r="FN595">
        <v>1.86768</v>
      </c>
      <c r="FO595">
        <v>1.87014</v>
      </c>
      <c r="FP595">
        <v>1.8688</v>
      </c>
      <c r="FQ595">
        <v>1.87027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-3.117</v>
      </c>
      <c r="GF595">
        <v>-0.2252</v>
      </c>
      <c r="GG595">
        <v>-1.841240210434717</v>
      </c>
      <c r="GH595">
        <v>-0.003310856085068561</v>
      </c>
      <c r="GI595">
        <v>6.863268723063948E-07</v>
      </c>
      <c r="GJ595">
        <v>-1.919107141366201E-10</v>
      </c>
      <c r="GK595">
        <v>-0.1688837207721138</v>
      </c>
      <c r="GL595">
        <v>-0.01731051475613908</v>
      </c>
      <c r="GM595">
        <v>0.001423790055903263</v>
      </c>
      <c r="GN595">
        <v>-2.424810517790065E-05</v>
      </c>
      <c r="GO595">
        <v>3</v>
      </c>
      <c r="GP595">
        <v>2318</v>
      </c>
      <c r="GQ595">
        <v>1</v>
      </c>
      <c r="GR595">
        <v>25</v>
      </c>
      <c r="GS595">
        <v>10226.2</v>
      </c>
      <c r="GT595">
        <v>10225.9</v>
      </c>
      <c r="GU595">
        <v>0.982666</v>
      </c>
      <c r="GV595">
        <v>2.2229</v>
      </c>
      <c r="GW595">
        <v>1.39648</v>
      </c>
      <c r="GX595">
        <v>2.34863</v>
      </c>
      <c r="GY595">
        <v>1.49536</v>
      </c>
      <c r="GZ595">
        <v>2.5293</v>
      </c>
      <c r="HA595">
        <v>35.7311</v>
      </c>
      <c r="HB595">
        <v>24.0262</v>
      </c>
      <c r="HC595">
        <v>18</v>
      </c>
      <c r="HD595">
        <v>530.386</v>
      </c>
      <c r="HE595">
        <v>418.73</v>
      </c>
      <c r="HF595">
        <v>13.0932</v>
      </c>
      <c r="HG595">
        <v>26.7394</v>
      </c>
      <c r="HH595">
        <v>29.9999</v>
      </c>
      <c r="HI595">
        <v>26.7593</v>
      </c>
      <c r="HJ595">
        <v>26.7107</v>
      </c>
      <c r="HK595">
        <v>19.5541</v>
      </c>
      <c r="HL595">
        <v>38.6734</v>
      </c>
      <c r="HM595">
        <v>27.689</v>
      </c>
      <c r="HN595">
        <v>13.1045</v>
      </c>
      <c r="HO595">
        <v>379.917</v>
      </c>
      <c r="HP595">
        <v>9.39892</v>
      </c>
      <c r="HQ595">
        <v>101.003</v>
      </c>
      <c r="HR595">
        <v>100.923</v>
      </c>
    </row>
    <row r="596" spans="1:226">
      <c r="A596">
        <v>580</v>
      </c>
      <c r="B596">
        <v>1679437202</v>
      </c>
      <c r="C596">
        <v>15288.90000009537</v>
      </c>
      <c r="D596" t="s">
        <v>1528</v>
      </c>
      <c r="E596" t="s">
        <v>1529</v>
      </c>
      <c r="F596">
        <v>5</v>
      </c>
      <c r="G596" t="s">
        <v>1523</v>
      </c>
      <c r="H596" t="s">
        <v>354</v>
      </c>
      <c r="I596">
        <v>1679437194.5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400.9328961408472</v>
      </c>
      <c r="AK596">
        <v>409.0836242424242</v>
      </c>
      <c r="AL596">
        <v>-2.05102523969722</v>
      </c>
      <c r="AM596">
        <v>64.85516716263267</v>
      </c>
      <c r="AN596">
        <f>(AP596 - AO596 + BO596*1E3/(8.314*(BQ596+273.15)) * AR596/BN596 * AQ596) * BN596/(100*BB596) * 1000/(1000 - AP596)</f>
        <v>0</v>
      </c>
      <c r="AO596">
        <v>9.333698070413094</v>
      </c>
      <c r="AP596">
        <v>9.41103428571429</v>
      </c>
      <c r="AQ596">
        <v>1.607537989652591E-05</v>
      </c>
      <c r="AR596">
        <v>96.54357688610034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1.1</v>
      </c>
      <c r="BC596">
        <v>0.5</v>
      </c>
      <c r="BD596" t="s">
        <v>355</v>
      </c>
      <c r="BE596">
        <v>2</v>
      </c>
      <c r="BF596" t="b">
        <v>1</v>
      </c>
      <c r="BG596">
        <v>1679437194.5</v>
      </c>
      <c r="BH596">
        <v>414.8431111111112</v>
      </c>
      <c r="BI596">
        <v>408.6297407407408</v>
      </c>
      <c r="BJ596">
        <v>9.408768518518519</v>
      </c>
      <c r="BK596">
        <v>9.33168074074074</v>
      </c>
      <c r="BL596">
        <v>417.9622592592592</v>
      </c>
      <c r="BM596">
        <v>9.633954814814816</v>
      </c>
      <c r="BN596">
        <v>500.0278518518519</v>
      </c>
      <c r="BO596">
        <v>89.75496296296298</v>
      </c>
      <c r="BP596">
        <v>0.0999069185185185</v>
      </c>
      <c r="BQ596">
        <v>18.99521851851852</v>
      </c>
      <c r="BR596">
        <v>19.97904814814815</v>
      </c>
      <c r="BS596">
        <v>999.9000000000001</v>
      </c>
      <c r="BT596">
        <v>0</v>
      </c>
      <c r="BU596">
        <v>0</v>
      </c>
      <c r="BV596">
        <v>10008.21851851852</v>
      </c>
      <c r="BW596">
        <v>0</v>
      </c>
      <c r="BX596">
        <v>14.42399629629629</v>
      </c>
      <c r="BY596">
        <v>6.213366629629629</v>
      </c>
      <c r="BZ596">
        <v>418.7833703703703</v>
      </c>
      <c r="CA596">
        <v>412.4788148148148</v>
      </c>
      <c r="CB596">
        <v>0.0770874</v>
      </c>
      <c r="CC596">
        <v>408.6297407407408</v>
      </c>
      <c r="CD596">
        <v>9.33168074074074</v>
      </c>
      <c r="CE596">
        <v>0.8444835925925924</v>
      </c>
      <c r="CF596">
        <v>0.8375645925925925</v>
      </c>
      <c r="CG596">
        <v>4.477865925925927</v>
      </c>
      <c r="CH596">
        <v>4.36039962962963</v>
      </c>
      <c r="CI596">
        <v>2000.02</v>
      </c>
      <c r="CJ596">
        <v>0.9800040000000001</v>
      </c>
      <c r="CK596">
        <v>0.0199962</v>
      </c>
      <c r="CL596">
        <v>0</v>
      </c>
      <c r="CM596">
        <v>2.332807407407407</v>
      </c>
      <c r="CN596">
        <v>0</v>
      </c>
      <c r="CO596">
        <v>2931.825185185185</v>
      </c>
      <c r="CP596">
        <v>16749.64814814815</v>
      </c>
      <c r="CQ596">
        <v>37.51144444444445</v>
      </c>
      <c r="CR596">
        <v>38.53674074074074</v>
      </c>
      <c r="CS596">
        <v>37.87266666666667</v>
      </c>
      <c r="CT596">
        <v>37.326</v>
      </c>
      <c r="CU596">
        <v>36.05051851851852</v>
      </c>
      <c r="CV596">
        <v>1960.03</v>
      </c>
      <c r="CW596">
        <v>39.99</v>
      </c>
      <c r="CX596">
        <v>0</v>
      </c>
      <c r="CY596">
        <v>1679437209.3</v>
      </c>
      <c r="CZ596">
        <v>0</v>
      </c>
      <c r="DA596">
        <v>0</v>
      </c>
      <c r="DB596" t="s">
        <v>356</v>
      </c>
      <c r="DC596">
        <v>1678823626.5</v>
      </c>
      <c r="DD596">
        <v>1678823640.5</v>
      </c>
      <c r="DE596">
        <v>0</v>
      </c>
      <c r="DF596">
        <v>1.239</v>
      </c>
      <c r="DG596">
        <v>0.006</v>
      </c>
      <c r="DH596">
        <v>-2.298</v>
      </c>
      <c r="DI596">
        <v>-0.146</v>
      </c>
      <c r="DJ596">
        <v>420</v>
      </c>
      <c r="DK596">
        <v>21</v>
      </c>
      <c r="DL596">
        <v>0.57</v>
      </c>
      <c r="DM596">
        <v>0.05</v>
      </c>
      <c r="DN596">
        <v>3.029456073170732</v>
      </c>
      <c r="DO596">
        <v>53.43920527526132</v>
      </c>
      <c r="DP596">
        <v>5.787792433763433</v>
      </c>
      <c r="DQ596">
        <v>0</v>
      </c>
      <c r="DR596">
        <v>0.07013941951219513</v>
      </c>
      <c r="DS596">
        <v>0.06957856933797932</v>
      </c>
      <c r="DT596">
        <v>0.01293834826439754</v>
      </c>
      <c r="DU596">
        <v>1</v>
      </c>
      <c r="DV596">
        <v>1</v>
      </c>
      <c r="DW596">
        <v>2</v>
      </c>
      <c r="DX596" t="s">
        <v>357</v>
      </c>
      <c r="DY596">
        <v>2.98313</v>
      </c>
      <c r="DZ596">
        <v>2.71581</v>
      </c>
      <c r="EA596">
        <v>0.0913809</v>
      </c>
      <c r="EB596">
        <v>0.0871523</v>
      </c>
      <c r="EC596">
        <v>0.0544023</v>
      </c>
      <c r="ED596">
        <v>0.0526179</v>
      </c>
      <c r="EE596">
        <v>28873.6</v>
      </c>
      <c r="EF596">
        <v>29106.3</v>
      </c>
      <c r="EG596">
        <v>29535.3</v>
      </c>
      <c r="EH596">
        <v>29489</v>
      </c>
      <c r="EI596">
        <v>37020.7</v>
      </c>
      <c r="EJ596">
        <v>37154.7</v>
      </c>
      <c r="EK596">
        <v>41604.9</v>
      </c>
      <c r="EL596">
        <v>42022</v>
      </c>
      <c r="EM596">
        <v>1.97095</v>
      </c>
      <c r="EN596">
        <v>1.86337</v>
      </c>
      <c r="EO596">
        <v>0.0622012</v>
      </c>
      <c r="EP596">
        <v>0</v>
      </c>
      <c r="EQ596">
        <v>18.9358</v>
      </c>
      <c r="ER596">
        <v>999.9</v>
      </c>
      <c r="ES596">
        <v>35.1</v>
      </c>
      <c r="ET596">
        <v>30.8</v>
      </c>
      <c r="EU596">
        <v>17.4438</v>
      </c>
      <c r="EV596">
        <v>62.9827</v>
      </c>
      <c r="EW596">
        <v>32.9006</v>
      </c>
      <c r="EX596">
        <v>1</v>
      </c>
      <c r="EY596">
        <v>-0.0335823</v>
      </c>
      <c r="EZ596">
        <v>5.78422</v>
      </c>
      <c r="FA596">
        <v>20.2495</v>
      </c>
      <c r="FB596">
        <v>5.21939</v>
      </c>
      <c r="FC596">
        <v>12.0159</v>
      </c>
      <c r="FD596">
        <v>4.9896</v>
      </c>
      <c r="FE596">
        <v>3.2884</v>
      </c>
      <c r="FF596">
        <v>9999</v>
      </c>
      <c r="FG596">
        <v>9999</v>
      </c>
      <c r="FH596">
        <v>9999</v>
      </c>
      <c r="FI596">
        <v>999.9</v>
      </c>
      <c r="FJ596">
        <v>1.86737</v>
      </c>
      <c r="FK596">
        <v>1.86646</v>
      </c>
      <c r="FL596">
        <v>1.86599</v>
      </c>
      <c r="FM596">
        <v>1.86584</v>
      </c>
      <c r="FN596">
        <v>1.86768</v>
      </c>
      <c r="FO596">
        <v>1.87015</v>
      </c>
      <c r="FP596">
        <v>1.86884</v>
      </c>
      <c r="FQ596">
        <v>1.87027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-3.088</v>
      </c>
      <c r="GF596">
        <v>-0.2252</v>
      </c>
      <c r="GG596">
        <v>-1.841240210434717</v>
      </c>
      <c r="GH596">
        <v>-0.003310856085068561</v>
      </c>
      <c r="GI596">
        <v>6.863268723063948E-07</v>
      </c>
      <c r="GJ596">
        <v>-1.919107141366201E-10</v>
      </c>
      <c r="GK596">
        <v>-0.1688837207721138</v>
      </c>
      <c r="GL596">
        <v>-0.01731051475613908</v>
      </c>
      <c r="GM596">
        <v>0.001423790055903263</v>
      </c>
      <c r="GN596">
        <v>-2.424810517790065E-05</v>
      </c>
      <c r="GO596">
        <v>3</v>
      </c>
      <c r="GP596">
        <v>2318</v>
      </c>
      <c r="GQ596">
        <v>1</v>
      </c>
      <c r="GR596">
        <v>25</v>
      </c>
      <c r="GS596">
        <v>10226.3</v>
      </c>
      <c r="GT596">
        <v>10226</v>
      </c>
      <c r="GU596">
        <v>0.9472660000000001</v>
      </c>
      <c r="GV596">
        <v>2.22534</v>
      </c>
      <c r="GW596">
        <v>1.39648</v>
      </c>
      <c r="GX596">
        <v>2.34741</v>
      </c>
      <c r="GY596">
        <v>1.49536</v>
      </c>
      <c r="GZ596">
        <v>2.51953</v>
      </c>
      <c r="HA596">
        <v>35.7311</v>
      </c>
      <c r="HB596">
        <v>24.035</v>
      </c>
      <c r="HC596">
        <v>18</v>
      </c>
      <c r="HD596">
        <v>530.2380000000001</v>
      </c>
      <c r="HE596">
        <v>418.721</v>
      </c>
      <c r="HF596">
        <v>13.1065</v>
      </c>
      <c r="HG596">
        <v>26.7372</v>
      </c>
      <c r="HH596">
        <v>29.9999</v>
      </c>
      <c r="HI596">
        <v>26.7576</v>
      </c>
      <c r="HJ596">
        <v>26.7096</v>
      </c>
      <c r="HK596">
        <v>18.9279</v>
      </c>
      <c r="HL596">
        <v>38.6734</v>
      </c>
      <c r="HM596">
        <v>27.3145</v>
      </c>
      <c r="HN596">
        <v>13.1209</v>
      </c>
      <c r="HO596">
        <v>366.544</v>
      </c>
      <c r="HP596">
        <v>9.39892</v>
      </c>
      <c r="HQ596">
        <v>101.004</v>
      </c>
      <c r="HR596">
        <v>100.923</v>
      </c>
    </row>
    <row r="597" spans="1:226">
      <c r="A597">
        <v>581</v>
      </c>
      <c r="B597">
        <v>1679437207</v>
      </c>
      <c r="C597">
        <v>15293.90000009537</v>
      </c>
      <c r="D597" t="s">
        <v>1530</v>
      </c>
      <c r="E597" t="s">
        <v>1531</v>
      </c>
      <c r="F597">
        <v>5</v>
      </c>
      <c r="G597" t="s">
        <v>1523</v>
      </c>
      <c r="H597" t="s">
        <v>354</v>
      </c>
      <c r="I597">
        <v>1679437199.214286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384.3048840018472</v>
      </c>
      <c r="AK597">
        <v>395.8134909090911</v>
      </c>
      <c r="AL597">
        <v>-2.731268926948943</v>
      </c>
      <c r="AM597">
        <v>64.85516716263267</v>
      </c>
      <c r="AN597">
        <f>(AP597 - AO597 + BO597*1E3/(8.314*(BQ597+273.15)) * AR597/BN597 * AQ597) * BN597/(100*BB597) * 1000/(1000 - AP597)</f>
        <v>0</v>
      </c>
      <c r="AO597">
        <v>9.329505647637514</v>
      </c>
      <c r="AP597">
        <v>9.408185054945058</v>
      </c>
      <c r="AQ597">
        <v>-7.063941950086248E-06</v>
      </c>
      <c r="AR597">
        <v>96.54357688610034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1.1</v>
      </c>
      <c r="BC597">
        <v>0.5</v>
      </c>
      <c r="BD597" t="s">
        <v>355</v>
      </c>
      <c r="BE597">
        <v>2</v>
      </c>
      <c r="BF597" t="b">
        <v>1</v>
      </c>
      <c r="BG597">
        <v>1679437199.214286</v>
      </c>
      <c r="BH597">
        <v>408.2731428571428</v>
      </c>
      <c r="BI597">
        <v>396.0673928571429</v>
      </c>
      <c r="BJ597">
        <v>9.409384642857143</v>
      </c>
      <c r="BK597">
        <v>9.333205357142857</v>
      </c>
      <c r="BL597">
        <v>411.3735357142858</v>
      </c>
      <c r="BM597">
        <v>9.634568928571428</v>
      </c>
      <c r="BN597">
        <v>500.0464642857143</v>
      </c>
      <c r="BO597">
        <v>89.75631428571428</v>
      </c>
      <c r="BP597">
        <v>0.09994887142857145</v>
      </c>
      <c r="BQ597">
        <v>18.99465714285714</v>
      </c>
      <c r="BR597">
        <v>19.96983214285714</v>
      </c>
      <c r="BS597">
        <v>999.9000000000002</v>
      </c>
      <c r="BT597">
        <v>0</v>
      </c>
      <c r="BU597">
        <v>0</v>
      </c>
      <c r="BV597">
        <v>10011.05</v>
      </c>
      <c r="BW597">
        <v>0</v>
      </c>
      <c r="BX597">
        <v>14.42072857142857</v>
      </c>
      <c r="BY597">
        <v>12.20570932142857</v>
      </c>
      <c r="BZ597">
        <v>412.1512857142857</v>
      </c>
      <c r="CA597">
        <v>399.7989285714285</v>
      </c>
      <c r="CB597">
        <v>0.07617882142857144</v>
      </c>
      <c r="CC597">
        <v>396.0673928571429</v>
      </c>
      <c r="CD597">
        <v>9.333205357142857</v>
      </c>
      <c r="CE597">
        <v>0.8445516428571428</v>
      </c>
      <c r="CF597">
        <v>0.8377141428571427</v>
      </c>
      <c r="CG597">
        <v>4.479017857142857</v>
      </c>
      <c r="CH597">
        <v>4.362949642857142</v>
      </c>
      <c r="CI597">
        <v>2000.021071428571</v>
      </c>
      <c r="CJ597">
        <v>0.9800037857142857</v>
      </c>
      <c r="CK597">
        <v>0.01999641428571429</v>
      </c>
      <c r="CL597">
        <v>0</v>
      </c>
      <c r="CM597">
        <v>2.3222</v>
      </c>
      <c r="CN597">
        <v>0</v>
      </c>
      <c r="CO597">
        <v>2931.328214285714</v>
      </c>
      <c r="CP597">
        <v>16749.66071428571</v>
      </c>
      <c r="CQ597">
        <v>37.47750000000001</v>
      </c>
      <c r="CR597">
        <v>38.51771428571429</v>
      </c>
      <c r="CS597">
        <v>37.85250000000001</v>
      </c>
      <c r="CT597">
        <v>37.312</v>
      </c>
      <c r="CU597">
        <v>36.031</v>
      </c>
      <c r="CV597">
        <v>1960.031071428572</v>
      </c>
      <c r="CW597">
        <v>39.99</v>
      </c>
      <c r="CX597">
        <v>0</v>
      </c>
      <c r="CY597">
        <v>1679437214.1</v>
      </c>
      <c r="CZ597">
        <v>0</v>
      </c>
      <c r="DA597">
        <v>0</v>
      </c>
      <c r="DB597" t="s">
        <v>356</v>
      </c>
      <c r="DC597">
        <v>1678823626.5</v>
      </c>
      <c r="DD597">
        <v>1678823640.5</v>
      </c>
      <c r="DE597">
        <v>0</v>
      </c>
      <c r="DF597">
        <v>1.239</v>
      </c>
      <c r="DG597">
        <v>0.006</v>
      </c>
      <c r="DH597">
        <v>-2.298</v>
      </c>
      <c r="DI597">
        <v>-0.146</v>
      </c>
      <c r="DJ597">
        <v>420</v>
      </c>
      <c r="DK597">
        <v>21</v>
      </c>
      <c r="DL597">
        <v>0.57</v>
      </c>
      <c r="DM597">
        <v>0.05</v>
      </c>
      <c r="DN597">
        <v>8.700966073170731</v>
      </c>
      <c r="DO597">
        <v>76.35264921951219</v>
      </c>
      <c r="DP597">
        <v>7.619951194567022</v>
      </c>
      <c r="DQ597">
        <v>0</v>
      </c>
      <c r="DR597">
        <v>0.07823667317073171</v>
      </c>
      <c r="DS597">
        <v>0.0122062536585366</v>
      </c>
      <c r="DT597">
        <v>0.008480515385397465</v>
      </c>
      <c r="DU597">
        <v>1</v>
      </c>
      <c r="DV597">
        <v>1</v>
      </c>
      <c r="DW597">
        <v>2</v>
      </c>
      <c r="DX597" t="s">
        <v>357</v>
      </c>
      <c r="DY597">
        <v>2.98286</v>
      </c>
      <c r="DZ597">
        <v>2.7156</v>
      </c>
      <c r="EA597">
        <v>0.0890644</v>
      </c>
      <c r="EB597">
        <v>0.0842643</v>
      </c>
      <c r="EC597">
        <v>0.0543919</v>
      </c>
      <c r="ED597">
        <v>0.0525802</v>
      </c>
      <c r="EE597">
        <v>28947.6</v>
      </c>
      <c r="EF597">
        <v>29198.5</v>
      </c>
      <c r="EG597">
        <v>29535.8</v>
      </c>
      <c r="EH597">
        <v>29489.1</v>
      </c>
      <c r="EI597">
        <v>37021.3</v>
      </c>
      <c r="EJ597">
        <v>37156.2</v>
      </c>
      <c r="EK597">
        <v>41605.2</v>
      </c>
      <c r="EL597">
        <v>42022.1</v>
      </c>
      <c r="EM597">
        <v>1.97095</v>
      </c>
      <c r="EN597">
        <v>1.86338</v>
      </c>
      <c r="EO597">
        <v>0.0620112</v>
      </c>
      <c r="EP597">
        <v>0</v>
      </c>
      <c r="EQ597">
        <v>18.937</v>
      </c>
      <c r="ER597">
        <v>999.9</v>
      </c>
      <c r="ES597">
        <v>35</v>
      </c>
      <c r="ET597">
        <v>30.8</v>
      </c>
      <c r="EU597">
        <v>17.3916</v>
      </c>
      <c r="EV597">
        <v>63.2627</v>
      </c>
      <c r="EW597">
        <v>32.8486</v>
      </c>
      <c r="EX597">
        <v>1</v>
      </c>
      <c r="EY597">
        <v>-0.0336509</v>
      </c>
      <c r="EZ597">
        <v>5.72726</v>
      </c>
      <c r="FA597">
        <v>20.2508</v>
      </c>
      <c r="FB597">
        <v>5.21789</v>
      </c>
      <c r="FC597">
        <v>12.0159</v>
      </c>
      <c r="FD597">
        <v>4.9893</v>
      </c>
      <c r="FE597">
        <v>3.28818</v>
      </c>
      <c r="FF597">
        <v>9999</v>
      </c>
      <c r="FG597">
        <v>9999</v>
      </c>
      <c r="FH597">
        <v>9999</v>
      </c>
      <c r="FI597">
        <v>999.9</v>
      </c>
      <c r="FJ597">
        <v>1.86738</v>
      </c>
      <c r="FK597">
        <v>1.86646</v>
      </c>
      <c r="FL597">
        <v>1.866</v>
      </c>
      <c r="FM597">
        <v>1.86584</v>
      </c>
      <c r="FN597">
        <v>1.86768</v>
      </c>
      <c r="FO597">
        <v>1.87016</v>
      </c>
      <c r="FP597">
        <v>1.86883</v>
      </c>
      <c r="FQ597">
        <v>1.87027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-3.05</v>
      </c>
      <c r="GF597">
        <v>-0.2252</v>
      </c>
      <c r="GG597">
        <v>-1.841240210434717</v>
      </c>
      <c r="GH597">
        <v>-0.003310856085068561</v>
      </c>
      <c r="GI597">
        <v>6.863268723063948E-07</v>
      </c>
      <c r="GJ597">
        <v>-1.919107141366201E-10</v>
      </c>
      <c r="GK597">
        <v>-0.1688837207721138</v>
      </c>
      <c r="GL597">
        <v>-0.01731051475613908</v>
      </c>
      <c r="GM597">
        <v>0.001423790055903263</v>
      </c>
      <c r="GN597">
        <v>-2.424810517790065E-05</v>
      </c>
      <c r="GO597">
        <v>3</v>
      </c>
      <c r="GP597">
        <v>2318</v>
      </c>
      <c r="GQ597">
        <v>1</v>
      </c>
      <c r="GR597">
        <v>25</v>
      </c>
      <c r="GS597">
        <v>10226.3</v>
      </c>
      <c r="GT597">
        <v>10226.1</v>
      </c>
      <c r="GU597">
        <v>0.915527</v>
      </c>
      <c r="GV597">
        <v>2.22412</v>
      </c>
      <c r="GW597">
        <v>1.39648</v>
      </c>
      <c r="GX597">
        <v>2.34741</v>
      </c>
      <c r="GY597">
        <v>1.49536</v>
      </c>
      <c r="GZ597">
        <v>2.50488</v>
      </c>
      <c r="HA597">
        <v>35.7311</v>
      </c>
      <c r="HB597">
        <v>24.0437</v>
      </c>
      <c r="HC597">
        <v>18</v>
      </c>
      <c r="HD597">
        <v>530.222</v>
      </c>
      <c r="HE597">
        <v>418.709</v>
      </c>
      <c r="HF597">
        <v>13.123</v>
      </c>
      <c r="HG597">
        <v>26.7344</v>
      </c>
      <c r="HH597">
        <v>29.9998</v>
      </c>
      <c r="HI597">
        <v>26.7559</v>
      </c>
      <c r="HJ597">
        <v>26.7079</v>
      </c>
      <c r="HK597">
        <v>18.2333</v>
      </c>
      <c r="HL597">
        <v>38.3888</v>
      </c>
      <c r="HM597">
        <v>27.3145</v>
      </c>
      <c r="HN597">
        <v>13.147</v>
      </c>
      <c r="HO597">
        <v>346.491</v>
      </c>
      <c r="HP597">
        <v>9.37792</v>
      </c>
      <c r="HQ597">
        <v>101.005</v>
      </c>
      <c r="HR597">
        <v>100.923</v>
      </c>
    </row>
    <row r="598" spans="1:226">
      <c r="A598">
        <v>582</v>
      </c>
      <c r="B598">
        <v>1679437212</v>
      </c>
      <c r="C598">
        <v>15298.90000009537</v>
      </c>
      <c r="D598" t="s">
        <v>1532</v>
      </c>
      <c r="E598" t="s">
        <v>1533</v>
      </c>
      <c r="F598">
        <v>5</v>
      </c>
      <c r="G598" t="s">
        <v>1523</v>
      </c>
      <c r="H598" t="s">
        <v>354</v>
      </c>
      <c r="I598">
        <v>1679437204.5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367.7209321946439</v>
      </c>
      <c r="AK598">
        <v>380.7587636363635</v>
      </c>
      <c r="AL598">
        <v>-3.054846817916145</v>
      </c>
      <c r="AM598">
        <v>64.85516716263267</v>
      </c>
      <c r="AN598">
        <f>(AP598 - AO598 + BO598*1E3/(8.314*(BQ598+273.15)) * AR598/BN598 * AQ598) * BN598/(100*BB598) * 1000/(1000 - AP598)</f>
        <v>0</v>
      </c>
      <c r="AO598">
        <v>9.319532509422487</v>
      </c>
      <c r="AP598">
        <v>9.405491538461547</v>
      </c>
      <c r="AQ598">
        <v>-1.167193227448098E-05</v>
      </c>
      <c r="AR598">
        <v>96.54357688610034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1.1</v>
      </c>
      <c r="BC598">
        <v>0.5</v>
      </c>
      <c r="BD598" t="s">
        <v>355</v>
      </c>
      <c r="BE598">
        <v>2</v>
      </c>
      <c r="BF598" t="b">
        <v>1</v>
      </c>
      <c r="BG598">
        <v>1679437204.5</v>
      </c>
      <c r="BH598">
        <v>396.7584814814815</v>
      </c>
      <c r="BI598">
        <v>379.324925925926</v>
      </c>
      <c r="BJ598">
        <v>9.40914814814815</v>
      </c>
      <c r="BK598">
        <v>9.326881111111113</v>
      </c>
      <c r="BL598">
        <v>399.825851851852</v>
      </c>
      <c r="BM598">
        <v>9.634333703703705</v>
      </c>
      <c r="BN598">
        <v>500.0518148148148</v>
      </c>
      <c r="BO598">
        <v>89.75718148148147</v>
      </c>
      <c r="BP598">
        <v>0.1000006962962963</v>
      </c>
      <c r="BQ598">
        <v>18.99481851851852</v>
      </c>
      <c r="BR598">
        <v>19.96857777777778</v>
      </c>
      <c r="BS598">
        <v>999.9000000000001</v>
      </c>
      <c r="BT598">
        <v>0</v>
      </c>
      <c r="BU598">
        <v>0</v>
      </c>
      <c r="BV598">
        <v>10005.76074074074</v>
      </c>
      <c r="BW598">
        <v>0</v>
      </c>
      <c r="BX598">
        <v>14.41902962962963</v>
      </c>
      <c r="BY598">
        <v>17.43345555555556</v>
      </c>
      <c r="BZ598">
        <v>400.5270370370371</v>
      </c>
      <c r="CA598">
        <v>382.8962222222221</v>
      </c>
      <c r="CB598">
        <v>0.08226655925925926</v>
      </c>
      <c r="CC598">
        <v>379.324925925926</v>
      </c>
      <c r="CD598">
        <v>9.326881111111113</v>
      </c>
      <c r="CE598">
        <v>0.8445385555555556</v>
      </c>
      <c r="CF598">
        <v>0.8371545555555555</v>
      </c>
      <c r="CG598">
        <v>4.478796296296296</v>
      </c>
      <c r="CH598">
        <v>4.353415925925926</v>
      </c>
      <c r="CI598">
        <v>2000.02</v>
      </c>
      <c r="CJ598">
        <v>0.9800034444444444</v>
      </c>
      <c r="CK598">
        <v>0.01999675555555555</v>
      </c>
      <c r="CL598">
        <v>0</v>
      </c>
      <c r="CM598">
        <v>2.27892962962963</v>
      </c>
      <c r="CN598">
        <v>0</v>
      </c>
      <c r="CO598">
        <v>2930.714444444445</v>
      </c>
      <c r="CP598">
        <v>16749.64444444445</v>
      </c>
      <c r="CQ598">
        <v>37.45566666666667</v>
      </c>
      <c r="CR598">
        <v>38.49299999999999</v>
      </c>
      <c r="CS598">
        <v>37.83066666666667</v>
      </c>
      <c r="CT598">
        <v>37.3097037037037</v>
      </c>
      <c r="CU598">
        <v>36.00918518518519</v>
      </c>
      <c r="CV598">
        <v>1960.029629629629</v>
      </c>
      <c r="CW598">
        <v>39.99037037037037</v>
      </c>
      <c r="CX598">
        <v>0</v>
      </c>
      <c r="CY598">
        <v>1679437219.5</v>
      </c>
      <c r="CZ598">
        <v>0</v>
      </c>
      <c r="DA598">
        <v>0</v>
      </c>
      <c r="DB598" t="s">
        <v>356</v>
      </c>
      <c r="DC598">
        <v>1678823626.5</v>
      </c>
      <c r="DD598">
        <v>1678823640.5</v>
      </c>
      <c r="DE598">
        <v>0</v>
      </c>
      <c r="DF598">
        <v>1.239</v>
      </c>
      <c r="DG598">
        <v>0.006</v>
      </c>
      <c r="DH598">
        <v>-2.298</v>
      </c>
      <c r="DI598">
        <v>-0.146</v>
      </c>
      <c r="DJ598">
        <v>420</v>
      </c>
      <c r="DK598">
        <v>21</v>
      </c>
      <c r="DL598">
        <v>0.57</v>
      </c>
      <c r="DM598">
        <v>0.05</v>
      </c>
      <c r="DN598">
        <v>13.97072075609756</v>
      </c>
      <c r="DO598">
        <v>60.51933554006968</v>
      </c>
      <c r="DP598">
        <v>6.212266508751147</v>
      </c>
      <c r="DQ598">
        <v>0</v>
      </c>
      <c r="DR598">
        <v>0.07785967073170731</v>
      </c>
      <c r="DS598">
        <v>0.06279607317073171</v>
      </c>
      <c r="DT598">
        <v>0.007900968885051884</v>
      </c>
      <c r="DU598">
        <v>1</v>
      </c>
      <c r="DV598">
        <v>1</v>
      </c>
      <c r="DW598">
        <v>2</v>
      </c>
      <c r="DX598" t="s">
        <v>357</v>
      </c>
      <c r="DY598">
        <v>2.98299</v>
      </c>
      <c r="DZ598">
        <v>2.7158</v>
      </c>
      <c r="EA598">
        <v>0.0864123</v>
      </c>
      <c r="EB598">
        <v>0.08133269999999999</v>
      </c>
      <c r="EC598">
        <v>0.0543816</v>
      </c>
      <c r="ED598">
        <v>0.052614</v>
      </c>
      <c r="EE598">
        <v>29031.2</v>
      </c>
      <c r="EF598">
        <v>29292.1</v>
      </c>
      <c r="EG598">
        <v>29535.1</v>
      </c>
      <c r="EH598">
        <v>29489.2</v>
      </c>
      <c r="EI598">
        <v>37020.7</v>
      </c>
      <c r="EJ598">
        <v>37155.1</v>
      </c>
      <c r="EK598">
        <v>41604.1</v>
      </c>
      <c r="EL598">
        <v>42022.4</v>
      </c>
      <c r="EM598">
        <v>1.9709</v>
      </c>
      <c r="EN598">
        <v>1.86332</v>
      </c>
      <c r="EO598">
        <v>0.062488</v>
      </c>
      <c r="EP598">
        <v>0</v>
      </c>
      <c r="EQ598">
        <v>18.937</v>
      </c>
      <c r="ER598">
        <v>999.9</v>
      </c>
      <c r="ES598">
        <v>35</v>
      </c>
      <c r="ET598">
        <v>30.8</v>
      </c>
      <c r="EU598">
        <v>17.3916</v>
      </c>
      <c r="EV598">
        <v>62.9127</v>
      </c>
      <c r="EW598">
        <v>33.0248</v>
      </c>
      <c r="EX598">
        <v>1</v>
      </c>
      <c r="EY598">
        <v>-0.0342835</v>
      </c>
      <c r="EZ598">
        <v>5.6843</v>
      </c>
      <c r="FA598">
        <v>20.2526</v>
      </c>
      <c r="FB598">
        <v>5.21969</v>
      </c>
      <c r="FC598">
        <v>12.0158</v>
      </c>
      <c r="FD598">
        <v>4.9898</v>
      </c>
      <c r="FE598">
        <v>3.28865</v>
      </c>
      <c r="FF598">
        <v>9999</v>
      </c>
      <c r="FG598">
        <v>9999</v>
      </c>
      <c r="FH598">
        <v>9999</v>
      </c>
      <c r="FI598">
        <v>999.9</v>
      </c>
      <c r="FJ598">
        <v>1.86738</v>
      </c>
      <c r="FK598">
        <v>1.86646</v>
      </c>
      <c r="FL598">
        <v>1.866</v>
      </c>
      <c r="FM598">
        <v>1.86584</v>
      </c>
      <c r="FN598">
        <v>1.86768</v>
      </c>
      <c r="FO598">
        <v>1.87014</v>
      </c>
      <c r="FP598">
        <v>1.86882</v>
      </c>
      <c r="FQ598">
        <v>1.87026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-3.007</v>
      </c>
      <c r="GF598">
        <v>-0.2252</v>
      </c>
      <c r="GG598">
        <v>-1.841240210434717</v>
      </c>
      <c r="GH598">
        <v>-0.003310856085068561</v>
      </c>
      <c r="GI598">
        <v>6.863268723063948E-07</v>
      </c>
      <c r="GJ598">
        <v>-1.919107141366201E-10</v>
      </c>
      <c r="GK598">
        <v>-0.1688837207721138</v>
      </c>
      <c r="GL598">
        <v>-0.01731051475613908</v>
      </c>
      <c r="GM598">
        <v>0.001423790055903263</v>
      </c>
      <c r="GN598">
        <v>-2.424810517790065E-05</v>
      </c>
      <c r="GO598">
        <v>3</v>
      </c>
      <c r="GP598">
        <v>2318</v>
      </c>
      <c r="GQ598">
        <v>1</v>
      </c>
      <c r="GR598">
        <v>25</v>
      </c>
      <c r="GS598">
        <v>10226.4</v>
      </c>
      <c r="GT598">
        <v>10226.2</v>
      </c>
      <c r="GU598">
        <v>0.880127</v>
      </c>
      <c r="GV598">
        <v>2.23389</v>
      </c>
      <c r="GW598">
        <v>1.39771</v>
      </c>
      <c r="GX598">
        <v>2.34619</v>
      </c>
      <c r="GY598">
        <v>1.49536</v>
      </c>
      <c r="GZ598">
        <v>2.40723</v>
      </c>
      <c r="HA598">
        <v>35.7311</v>
      </c>
      <c r="HB598">
        <v>24.035</v>
      </c>
      <c r="HC598">
        <v>18</v>
      </c>
      <c r="HD598">
        <v>530.173</v>
      </c>
      <c r="HE598">
        <v>418.665</v>
      </c>
      <c r="HF598">
        <v>13.1487</v>
      </c>
      <c r="HG598">
        <v>26.7319</v>
      </c>
      <c r="HH598">
        <v>29.9997</v>
      </c>
      <c r="HI598">
        <v>26.7542</v>
      </c>
      <c r="HJ598">
        <v>26.7059</v>
      </c>
      <c r="HK598">
        <v>17.5853</v>
      </c>
      <c r="HL598">
        <v>38.3888</v>
      </c>
      <c r="HM598">
        <v>26.9325</v>
      </c>
      <c r="HN598">
        <v>13.1695</v>
      </c>
      <c r="HO598">
        <v>333.117</v>
      </c>
      <c r="HP598">
        <v>9.369960000000001</v>
      </c>
      <c r="HQ598">
        <v>101.003</v>
      </c>
      <c r="HR598">
        <v>100.924</v>
      </c>
    </row>
    <row r="599" spans="1:226">
      <c r="A599">
        <v>583</v>
      </c>
      <c r="B599">
        <v>1679437217</v>
      </c>
      <c r="C599">
        <v>15303.90000009537</v>
      </c>
      <c r="D599" t="s">
        <v>1534</v>
      </c>
      <c r="E599" t="s">
        <v>1535</v>
      </c>
      <c r="F599">
        <v>5</v>
      </c>
      <c r="G599" t="s">
        <v>1523</v>
      </c>
      <c r="H599" t="s">
        <v>354</v>
      </c>
      <c r="I599">
        <v>1679437209.214286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351.0611590205427</v>
      </c>
      <c r="AK599">
        <v>364.8305636363635</v>
      </c>
      <c r="AL599">
        <v>-3.201879250921877</v>
      </c>
      <c r="AM599">
        <v>64.85516716263267</v>
      </c>
      <c r="AN599">
        <f>(AP599 - AO599 + BO599*1E3/(8.314*(BQ599+273.15)) * AR599/BN599 * AQ599) * BN599/(100*BB599) * 1000/(1000 - AP599)</f>
        <v>0</v>
      </c>
      <c r="AO599">
        <v>9.328272532913827</v>
      </c>
      <c r="AP599">
        <v>9.405198461538468</v>
      </c>
      <c r="AQ599">
        <v>8.803522556770775E-06</v>
      </c>
      <c r="AR599">
        <v>96.54357688610034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1.1</v>
      </c>
      <c r="BC599">
        <v>0.5</v>
      </c>
      <c r="BD599" t="s">
        <v>355</v>
      </c>
      <c r="BE599">
        <v>2</v>
      </c>
      <c r="BF599" t="b">
        <v>1</v>
      </c>
      <c r="BG599">
        <v>1679437209.214286</v>
      </c>
      <c r="BH599">
        <v>383.6655714285715</v>
      </c>
      <c r="BI599">
        <v>363.804</v>
      </c>
      <c r="BJ599">
        <v>9.407497500000002</v>
      </c>
      <c r="BK599">
        <v>9.324196071428572</v>
      </c>
      <c r="BL599">
        <v>386.695392857143</v>
      </c>
      <c r="BM599">
        <v>9.632689285714283</v>
      </c>
      <c r="BN599">
        <v>500.0525714285715</v>
      </c>
      <c r="BO599">
        <v>89.75759285714285</v>
      </c>
      <c r="BP599">
        <v>0.1000019285714286</v>
      </c>
      <c r="BQ599">
        <v>18.99604285714286</v>
      </c>
      <c r="BR599">
        <v>19.96826428571428</v>
      </c>
      <c r="BS599">
        <v>999.9000000000002</v>
      </c>
      <c r="BT599">
        <v>0</v>
      </c>
      <c r="BU599">
        <v>0</v>
      </c>
      <c r="BV599">
        <v>10006.20678571428</v>
      </c>
      <c r="BW599">
        <v>0</v>
      </c>
      <c r="BX599">
        <v>14.42097857142857</v>
      </c>
      <c r="BY599">
        <v>19.86147857142857</v>
      </c>
      <c r="BZ599">
        <v>387.3090714285714</v>
      </c>
      <c r="CA599">
        <v>367.2281785714285</v>
      </c>
      <c r="CB599">
        <v>0.08330233214285716</v>
      </c>
      <c r="CC599">
        <v>363.804</v>
      </c>
      <c r="CD599">
        <v>9.324196071428572</v>
      </c>
      <c r="CE599">
        <v>0.8443943571428569</v>
      </c>
      <c r="CF599">
        <v>0.8369172857142858</v>
      </c>
      <c r="CG599">
        <v>4.476356428571428</v>
      </c>
      <c r="CH599">
        <v>4.349371785714285</v>
      </c>
      <c r="CI599">
        <v>2000.016071428571</v>
      </c>
      <c r="CJ599">
        <v>0.9800029285714287</v>
      </c>
      <c r="CK599">
        <v>0.01999727142857143</v>
      </c>
      <c r="CL599">
        <v>0</v>
      </c>
      <c r="CM599">
        <v>2.298760714285714</v>
      </c>
      <c r="CN599">
        <v>0</v>
      </c>
      <c r="CO599">
        <v>2930.172142857143</v>
      </c>
      <c r="CP599">
        <v>16749.60714285714</v>
      </c>
      <c r="CQ599">
        <v>37.43478571428572</v>
      </c>
      <c r="CR599">
        <v>38.473</v>
      </c>
      <c r="CS599">
        <v>37.79207142857143</v>
      </c>
      <c r="CT599">
        <v>37.28985714285714</v>
      </c>
      <c r="CU599">
        <v>35.97975</v>
      </c>
      <c r="CV599">
        <v>1960.025</v>
      </c>
      <c r="CW599">
        <v>39.99214285714286</v>
      </c>
      <c r="CX599">
        <v>0</v>
      </c>
      <c r="CY599">
        <v>1679437224.3</v>
      </c>
      <c r="CZ599">
        <v>0</v>
      </c>
      <c r="DA599">
        <v>0</v>
      </c>
      <c r="DB599" t="s">
        <v>356</v>
      </c>
      <c r="DC599">
        <v>1678823626.5</v>
      </c>
      <c r="DD599">
        <v>1678823640.5</v>
      </c>
      <c r="DE599">
        <v>0</v>
      </c>
      <c r="DF599">
        <v>1.239</v>
      </c>
      <c r="DG599">
        <v>0.006</v>
      </c>
      <c r="DH599">
        <v>-2.298</v>
      </c>
      <c r="DI599">
        <v>-0.146</v>
      </c>
      <c r="DJ599">
        <v>420</v>
      </c>
      <c r="DK599">
        <v>21</v>
      </c>
      <c r="DL599">
        <v>0.57</v>
      </c>
      <c r="DM599">
        <v>0.05</v>
      </c>
      <c r="DN599">
        <v>17.960937</v>
      </c>
      <c r="DO599">
        <v>33.91362191369604</v>
      </c>
      <c r="DP599">
        <v>3.468268121828386</v>
      </c>
      <c r="DQ599">
        <v>0</v>
      </c>
      <c r="DR599">
        <v>0.0818097825</v>
      </c>
      <c r="DS599">
        <v>0.01471174896810504</v>
      </c>
      <c r="DT599">
        <v>0.004202023981957237</v>
      </c>
      <c r="DU599">
        <v>1</v>
      </c>
      <c r="DV599">
        <v>1</v>
      </c>
      <c r="DW599">
        <v>2</v>
      </c>
      <c r="DX599" t="s">
        <v>357</v>
      </c>
      <c r="DY599">
        <v>2.98285</v>
      </c>
      <c r="DZ599">
        <v>2.71566</v>
      </c>
      <c r="EA599">
        <v>0.08356669999999999</v>
      </c>
      <c r="EB599">
        <v>0.0782839</v>
      </c>
      <c r="EC599">
        <v>0.0543732</v>
      </c>
      <c r="ED599">
        <v>0.0525011</v>
      </c>
      <c r="EE599">
        <v>29121.5</v>
      </c>
      <c r="EF599">
        <v>29389.4</v>
      </c>
      <c r="EG599">
        <v>29535</v>
      </c>
      <c r="EH599">
        <v>29489.3</v>
      </c>
      <c r="EI599">
        <v>37020.9</v>
      </c>
      <c r="EJ599">
        <v>37159.8</v>
      </c>
      <c r="EK599">
        <v>41604</v>
      </c>
      <c r="EL599">
        <v>42022.7</v>
      </c>
      <c r="EM599">
        <v>1.97123</v>
      </c>
      <c r="EN599">
        <v>1.8629</v>
      </c>
      <c r="EO599">
        <v>0.0631362</v>
      </c>
      <c r="EP599">
        <v>0</v>
      </c>
      <c r="EQ599">
        <v>18.937</v>
      </c>
      <c r="ER599">
        <v>999.9</v>
      </c>
      <c r="ES599">
        <v>34.9</v>
      </c>
      <c r="ET599">
        <v>30.8</v>
      </c>
      <c r="EU599">
        <v>17.344</v>
      </c>
      <c r="EV599">
        <v>62.6527</v>
      </c>
      <c r="EW599">
        <v>32.9487</v>
      </c>
      <c r="EX599">
        <v>1</v>
      </c>
      <c r="EY599">
        <v>-0.0346748</v>
      </c>
      <c r="EZ599">
        <v>5.66177</v>
      </c>
      <c r="FA599">
        <v>20.2534</v>
      </c>
      <c r="FB599">
        <v>5.22014</v>
      </c>
      <c r="FC599">
        <v>12.0156</v>
      </c>
      <c r="FD599">
        <v>4.98985</v>
      </c>
      <c r="FE599">
        <v>3.28865</v>
      </c>
      <c r="FF599">
        <v>9999</v>
      </c>
      <c r="FG599">
        <v>9999</v>
      </c>
      <c r="FH599">
        <v>9999</v>
      </c>
      <c r="FI599">
        <v>999.9</v>
      </c>
      <c r="FJ599">
        <v>1.86737</v>
      </c>
      <c r="FK599">
        <v>1.86646</v>
      </c>
      <c r="FL599">
        <v>1.866</v>
      </c>
      <c r="FM599">
        <v>1.86584</v>
      </c>
      <c r="FN599">
        <v>1.86768</v>
      </c>
      <c r="FO599">
        <v>1.87015</v>
      </c>
      <c r="FP599">
        <v>1.8688</v>
      </c>
      <c r="FQ599">
        <v>1.87027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-2.961</v>
      </c>
      <c r="GF599">
        <v>-0.2252</v>
      </c>
      <c r="GG599">
        <v>-1.841240210434717</v>
      </c>
      <c r="GH599">
        <v>-0.003310856085068561</v>
      </c>
      <c r="GI599">
        <v>6.863268723063948E-07</v>
      </c>
      <c r="GJ599">
        <v>-1.919107141366201E-10</v>
      </c>
      <c r="GK599">
        <v>-0.1688837207721138</v>
      </c>
      <c r="GL599">
        <v>-0.01731051475613908</v>
      </c>
      <c r="GM599">
        <v>0.001423790055903263</v>
      </c>
      <c r="GN599">
        <v>-2.424810517790065E-05</v>
      </c>
      <c r="GO599">
        <v>3</v>
      </c>
      <c r="GP599">
        <v>2318</v>
      </c>
      <c r="GQ599">
        <v>1</v>
      </c>
      <c r="GR599">
        <v>25</v>
      </c>
      <c r="GS599">
        <v>10226.5</v>
      </c>
      <c r="GT599">
        <v>10226.3</v>
      </c>
      <c r="GU599">
        <v>0.8483889999999999</v>
      </c>
      <c r="GV599">
        <v>2.23022</v>
      </c>
      <c r="GW599">
        <v>1.39648</v>
      </c>
      <c r="GX599">
        <v>2.34863</v>
      </c>
      <c r="GY599">
        <v>1.49536</v>
      </c>
      <c r="GZ599">
        <v>2.4353</v>
      </c>
      <c r="HA599">
        <v>35.7311</v>
      </c>
      <c r="HB599">
        <v>24.035</v>
      </c>
      <c r="HC599">
        <v>18</v>
      </c>
      <c r="HD599">
        <v>530.373</v>
      </c>
      <c r="HE599">
        <v>418.406</v>
      </c>
      <c r="HF599">
        <v>13.1719</v>
      </c>
      <c r="HG599">
        <v>26.7297</v>
      </c>
      <c r="HH599">
        <v>29.9996</v>
      </c>
      <c r="HI599">
        <v>26.7524</v>
      </c>
      <c r="HJ599">
        <v>26.7041</v>
      </c>
      <c r="HK599">
        <v>16.8777</v>
      </c>
      <c r="HL599">
        <v>38.3888</v>
      </c>
      <c r="HM599">
        <v>26.9325</v>
      </c>
      <c r="HN599">
        <v>13.1897</v>
      </c>
      <c r="HO599">
        <v>313.079</v>
      </c>
      <c r="HP599">
        <v>9.366540000000001</v>
      </c>
      <c r="HQ599">
        <v>101.002</v>
      </c>
      <c r="HR599">
        <v>100.924</v>
      </c>
    </row>
    <row r="600" spans="1:226">
      <c r="A600">
        <v>584</v>
      </c>
      <c r="B600">
        <v>1679437222</v>
      </c>
      <c r="C600">
        <v>15308.90000009537</v>
      </c>
      <c r="D600" t="s">
        <v>1536</v>
      </c>
      <c r="E600" t="s">
        <v>1537</v>
      </c>
      <c r="F600">
        <v>5</v>
      </c>
      <c r="G600" t="s">
        <v>1523</v>
      </c>
      <c r="H600" t="s">
        <v>354</v>
      </c>
      <c r="I600">
        <v>1679437214.5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334.2899304239381</v>
      </c>
      <c r="AK600">
        <v>348.4020666666667</v>
      </c>
      <c r="AL600">
        <v>-3.295109807843283</v>
      </c>
      <c r="AM600">
        <v>64.85516716263267</v>
      </c>
      <c r="AN600">
        <f>(AP600 - AO600 + BO600*1E3/(8.314*(BQ600+273.15)) * AR600/BN600 * AQ600) * BN600/(100*BB600) * 1000/(1000 - AP600)</f>
        <v>0</v>
      </c>
      <c r="AO600">
        <v>9.292544597015237</v>
      </c>
      <c r="AP600">
        <v>9.388836593406598</v>
      </c>
      <c r="AQ600">
        <v>-2.155506427497994E-05</v>
      </c>
      <c r="AR600">
        <v>96.54357688610034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1.1</v>
      </c>
      <c r="BC600">
        <v>0.5</v>
      </c>
      <c r="BD600" t="s">
        <v>355</v>
      </c>
      <c r="BE600">
        <v>2</v>
      </c>
      <c r="BF600" t="b">
        <v>1</v>
      </c>
      <c r="BG600">
        <v>1679437214.5</v>
      </c>
      <c r="BH600">
        <v>367.5628148148149</v>
      </c>
      <c r="BI600">
        <v>346.3478888888889</v>
      </c>
      <c r="BJ600">
        <v>9.403029259259259</v>
      </c>
      <c r="BK600">
        <v>9.310228148148147</v>
      </c>
      <c r="BL600">
        <v>370.5463333333334</v>
      </c>
      <c r="BM600">
        <v>9.628236296296295</v>
      </c>
      <c r="BN600">
        <v>500.0445925925927</v>
      </c>
      <c r="BO600">
        <v>89.75691111111112</v>
      </c>
      <c r="BP600">
        <v>0.09997318148148147</v>
      </c>
      <c r="BQ600">
        <v>18.99614074074074</v>
      </c>
      <c r="BR600">
        <v>19.98102962962963</v>
      </c>
      <c r="BS600">
        <v>999.9000000000001</v>
      </c>
      <c r="BT600">
        <v>0</v>
      </c>
      <c r="BU600">
        <v>0</v>
      </c>
      <c r="BV600">
        <v>10005.53481481482</v>
      </c>
      <c r="BW600">
        <v>0</v>
      </c>
      <c r="BX600">
        <v>14.42111851851852</v>
      </c>
      <c r="BY600">
        <v>21.21482222222223</v>
      </c>
      <c r="BZ600">
        <v>371.0518518518518</v>
      </c>
      <c r="CA600">
        <v>349.603037037037</v>
      </c>
      <c r="CB600">
        <v>0.09280164074074072</v>
      </c>
      <c r="CC600">
        <v>346.3478888888889</v>
      </c>
      <c r="CD600">
        <v>9.310228148148147</v>
      </c>
      <c r="CE600">
        <v>0.8439868518518518</v>
      </c>
      <c r="CF600">
        <v>0.8356571851851853</v>
      </c>
      <c r="CG600">
        <v>4.469458888888888</v>
      </c>
      <c r="CH600">
        <v>4.327848148148147</v>
      </c>
      <c r="CI600">
        <v>2000.012222222223</v>
      </c>
      <c r="CJ600">
        <v>0.9800024444444446</v>
      </c>
      <c r="CK600">
        <v>0.01999775555555556</v>
      </c>
      <c r="CL600">
        <v>0</v>
      </c>
      <c r="CM600">
        <v>2.305214814814815</v>
      </c>
      <c r="CN600">
        <v>0</v>
      </c>
      <c r="CO600">
        <v>2929.95074074074</v>
      </c>
      <c r="CP600">
        <v>16749.57777777778</v>
      </c>
      <c r="CQ600">
        <v>37.41403703703703</v>
      </c>
      <c r="CR600">
        <v>38.45099999999999</v>
      </c>
      <c r="CS600">
        <v>37.77066666666666</v>
      </c>
      <c r="CT600">
        <v>37.26837037037037</v>
      </c>
      <c r="CU600">
        <v>35.958</v>
      </c>
      <c r="CV600">
        <v>1960.018148148148</v>
      </c>
      <c r="CW600">
        <v>39.99555555555556</v>
      </c>
      <c r="CX600">
        <v>0</v>
      </c>
      <c r="CY600">
        <v>1679437229.1</v>
      </c>
      <c r="CZ600">
        <v>0</v>
      </c>
      <c r="DA600">
        <v>0</v>
      </c>
      <c r="DB600" t="s">
        <v>356</v>
      </c>
      <c r="DC600">
        <v>1678823626.5</v>
      </c>
      <c r="DD600">
        <v>1678823640.5</v>
      </c>
      <c r="DE600">
        <v>0</v>
      </c>
      <c r="DF600">
        <v>1.239</v>
      </c>
      <c r="DG600">
        <v>0.006</v>
      </c>
      <c r="DH600">
        <v>-2.298</v>
      </c>
      <c r="DI600">
        <v>-0.146</v>
      </c>
      <c r="DJ600">
        <v>420</v>
      </c>
      <c r="DK600">
        <v>21</v>
      </c>
      <c r="DL600">
        <v>0.57</v>
      </c>
      <c r="DM600">
        <v>0.05</v>
      </c>
      <c r="DN600">
        <v>20.28522195121951</v>
      </c>
      <c r="DO600">
        <v>15.81902717770035</v>
      </c>
      <c r="DP600">
        <v>1.669997826712796</v>
      </c>
      <c r="DQ600">
        <v>0</v>
      </c>
      <c r="DR600">
        <v>0.0898957975609756</v>
      </c>
      <c r="DS600">
        <v>0.09224817909407676</v>
      </c>
      <c r="DT600">
        <v>0.01261000152939949</v>
      </c>
      <c r="DU600">
        <v>1</v>
      </c>
      <c r="DV600">
        <v>1</v>
      </c>
      <c r="DW600">
        <v>2</v>
      </c>
      <c r="DX600" t="s">
        <v>357</v>
      </c>
      <c r="DY600">
        <v>2.98294</v>
      </c>
      <c r="DZ600">
        <v>2.71579</v>
      </c>
      <c r="EA600">
        <v>0.0805853</v>
      </c>
      <c r="EB600">
        <v>0.075224</v>
      </c>
      <c r="EC600">
        <v>0.0543017</v>
      </c>
      <c r="ED600">
        <v>0.0524692</v>
      </c>
      <c r="EE600">
        <v>29216.3</v>
      </c>
      <c r="EF600">
        <v>29487.2</v>
      </c>
      <c r="EG600">
        <v>29535</v>
      </c>
      <c r="EH600">
        <v>29489.6</v>
      </c>
      <c r="EI600">
        <v>37023.9</v>
      </c>
      <c r="EJ600">
        <v>37161.1</v>
      </c>
      <c r="EK600">
        <v>41604.3</v>
      </c>
      <c r="EL600">
        <v>42022.8</v>
      </c>
      <c r="EM600">
        <v>1.97125</v>
      </c>
      <c r="EN600">
        <v>1.8632</v>
      </c>
      <c r="EO600">
        <v>0.0647344</v>
      </c>
      <c r="EP600">
        <v>0</v>
      </c>
      <c r="EQ600">
        <v>18.9372</v>
      </c>
      <c r="ER600">
        <v>999.9</v>
      </c>
      <c r="ES600">
        <v>34.8</v>
      </c>
      <c r="ET600">
        <v>30.8</v>
      </c>
      <c r="EU600">
        <v>17.2918</v>
      </c>
      <c r="EV600">
        <v>62.9627</v>
      </c>
      <c r="EW600">
        <v>32.7724</v>
      </c>
      <c r="EX600">
        <v>1</v>
      </c>
      <c r="EY600">
        <v>-0.0348704</v>
      </c>
      <c r="EZ600">
        <v>5.67789</v>
      </c>
      <c r="FA600">
        <v>20.2524</v>
      </c>
      <c r="FB600">
        <v>5.21894</v>
      </c>
      <c r="FC600">
        <v>12.0156</v>
      </c>
      <c r="FD600">
        <v>4.98925</v>
      </c>
      <c r="FE600">
        <v>3.28842</v>
      </c>
      <c r="FF600">
        <v>9999</v>
      </c>
      <c r="FG600">
        <v>9999</v>
      </c>
      <c r="FH600">
        <v>9999</v>
      </c>
      <c r="FI600">
        <v>999.9</v>
      </c>
      <c r="FJ600">
        <v>1.86739</v>
      </c>
      <c r="FK600">
        <v>1.86646</v>
      </c>
      <c r="FL600">
        <v>1.866</v>
      </c>
      <c r="FM600">
        <v>1.86584</v>
      </c>
      <c r="FN600">
        <v>1.86768</v>
      </c>
      <c r="FO600">
        <v>1.87015</v>
      </c>
      <c r="FP600">
        <v>1.86882</v>
      </c>
      <c r="FQ600">
        <v>1.87027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-2.914</v>
      </c>
      <c r="GF600">
        <v>-0.2253</v>
      </c>
      <c r="GG600">
        <v>-1.841240210434717</v>
      </c>
      <c r="GH600">
        <v>-0.003310856085068561</v>
      </c>
      <c r="GI600">
        <v>6.863268723063948E-07</v>
      </c>
      <c r="GJ600">
        <v>-1.919107141366201E-10</v>
      </c>
      <c r="GK600">
        <v>-0.1688837207721138</v>
      </c>
      <c r="GL600">
        <v>-0.01731051475613908</v>
      </c>
      <c r="GM600">
        <v>0.001423790055903263</v>
      </c>
      <c r="GN600">
        <v>-2.424810517790065E-05</v>
      </c>
      <c r="GO600">
        <v>3</v>
      </c>
      <c r="GP600">
        <v>2318</v>
      </c>
      <c r="GQ600">
        <v>1</v>
      </c>
      <c r="GR600">
        <v>25</v>
      </c>
      <c r="GS600">
        <v>10226.6</v>
      </c>
      <c r="GT600">
        <v>10226.4</v>
      </c>
      <c r="GU600">
        <v>0.812988</v>
      </c>
      <c r="GV600">
        <v>2.23755</v>
      </c>
      <c r="GW600">
        <v>1.39648</v>
      </c>
      <c r="GX600">
        <v>2.34863</v>
      </c>
      <c r="GY600">
        <v>1.49536</v>
      </c>
      <c r="GZ600">
        <v>2.43042</v>
      </c>
      <c r="HA600">
        <v>35.7544</v>
      </c>
      <c r="HB600">
        <v>24.035</v>
      </c>
      <c r="HC600">
        <v>18</v>
      </c>
      <c r="HD600">
        <v>530.369</v>
      </c>
      <c r="HE600">
        <v>418.577</v>
      </c>
      <c r="HF600">
        <v>13.1949</v>
      </c>
      <c r="HG600">
        <v>26.7274</v>
      </c>
      <c r="HH600">
        <v>29.9998</v>
      </c>
      <c r="HI600">
        <v>26.7501</v>
      </c>
      <c r="HJ600">
        <v>26.7037</v>
      </c>
      <c r="HK600">
        <v>16.2423</v>
      </c>
      <c r="HL600">
        <v>38.1109</v>
      </c>
      <c r="HM600">
        <v>26.9325</v>
      </c>
      <c r="HN600">
        <v>13.1985</v>
      </c>
      <c r="HO600">
        <v>299.705</v>
      </c>
      <c r="HP600">
        <v>9.37842</v>
      </c>
      <c r="HQ600">
        <v>101.003</v>
      </c>
      <c r="HR600">
        <v>100.925</v>
      </c>
    </row>
    <row r="601" spans="1:226">
      <c r="A601">
        <v>585</v>
      </c>
      <c r="B601">
        <v>1679437227</v>
      </c>
      <c r="C601">
        <v>15313.90000009537</v>
      </c>
      <c r="D601" t="s">
        <v>1538</v>
      </c>
      <c r="E601" t="s">
        <v>1539</v>
      </c>
      <c r="F601">
        <v>5</v>
      </c>
      <c r="G601" t="s">
        <v>1523</v>
      </c>
      <c r="H601" t="s">
        <v>354</v>
      </c>
      <c r="I601">
        <v>1679437219.214286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318.000213387024</v>
      </c>
      <c r="AK601">
        <v>332.0297696969697</v>
      </c>
      <c r="AL601">
        <v>-3.268241469340297</v>
      </c>
      <c r="AM601">
        <v>64.85516716263267</v>
      </c>
      <c r="AN601">
        <f>(AP601 - AO601 + BO601*1E3/(8.314*(BQ601+273.15)) * AR601/BN601 * AQ601) * BN601/(100*BB601) * 1000/(1000 - AP601)</f>
        <v>0</v>
      </c>
      <c r="AO601">
        <v>9.306722760936127</v>
      </c>
      <c r="AP601">
        <v>9.392517802197803</v>
      </c>
      <c r="AQ601">
        <v>-5.2729587115642E-05</v>
      </c>
      <c r="AR601">
        <v>96.54357688610034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1.1</v>
      </c>
      <c r="BC601">
        <v>0.5</v>
      </c>
      <c r="BD601" t="s">
        <v>355</v>
      </c>
      <c r="BE601">
        <v>2</v>
      </c>
      <c r="BF601" t="b">
        <v>1</v>
      </c>
      <c r="BG601">
        <v>1679437219.214286</v>
      </c>
      <c r="BH601">
        <v>352.5152857142857</v>
      </c>
      <c r="BI601">
        <v>330.8557142857143</v>
      </c>
      <c r="BJ601">
        <v>9.396996071428571</v>
      </c>
      <c r="BK601">
        <v>9.311824642857145</v>
      </c>
      <c r="BL601">
        <v>355.4552142857143</v>
      </c>
      <c r="BM601">
        <v>9.622223571428572</v>
      </c>
      <c r="BN601">
        <v>500.0465357142857</v>
      </c>
      <c r="BO601">
        <v>89.75602142857144</v>
      </c>
      <c r="BP601">
        <v>0.100023825</v>
      </c>
      <c r="BQ601">
        <v>18.99631428571428</v>
      </c>
      <c r="BR601">
        <v>19.98587857142858</v>
      </c>
      <c r="BS601">
        <v>999.9000000000002</v>
      </c>
      <c r="BT601">
        <v>0</v>
      </c>
      <c r="BU601">
        <v>0</v>
      </c>
      <c r="BV601">
        <v>10007.25642857143</v>
      </c>
      <c r="BW601">
        <v>0</v>
      </c>
      <c r="BX601">
        <v>14.42460357142858</v>
      </c>
      <c r="BY601">
        <v>21.65950714285714</v>
      </c>
      <c r="BZ601">
        <v>355.8595</v>
      </c>
      <c r="CA601">
        <v>333.9655357142857</v>
      </c>
      <c r="CB601">
        <v>0.08517222857142859</v>
      </c>
      <c r="CC601">
        <v>330.8557142857143</v>
      </c>
      <c r="CD601">
        <v>9.311824642857145</v>
      </c>
      <c r="CE601">
        <v>0.8434370357142856</v>
      </c>
      <c r="CF601">
        <v>0.8357922142857145</v>
      </c>
      <c r="CG601">
        <v>4.460147857142857</v>
      </c>
      <c r="CH601">
        <v>4.330148214285715</v>
      </c>
      <c r="CI601">
        <v>2000.003571428571</v>
      </c>
      <c r="CJ601">
        <v>0.9800020714285715</v>
      </c>
      <c r="CK601">
        <v>0.01999812857142857</v>
      </c>
      <c r="CL601">
        <v>0</v>
      </c>
      <c r="CM601">
        <v>2.308325</v>
      </c>
      <c r="CN601">
        <v>0</v>
      </c>
      <c r="CO601">
        <v>2929.998571428571</v>
      </c>
      <c r="CP601">
        <v>16749.50357142857</v>
      </c>
      <c r="CQ601">
        <v>37.38817857142857</v>
      </c>
      <c r="CR601">
        <v>38.43257142857142</v>
      </c>
      <c r="CS601">
        <v>37.74546428571428</v>
      </c>
      <c r="CT601">
        <v>37.23875</v>
      </c>
      <c r="CU601">
        <v>35.93925</v>
      </c>
      <c r="CV601">
        <v>1960.006428571428</v>
      </c>
      <c r="CW601">
        <v>39.99857142857143</v>
      </c>
      <c r="CX601">
        <v>0</v>
      </c>
      <c r="CY601">
        <v>1679437234.5</v>
      </c>
      <c r="CZ601">
        <v>0</v>
      </c>
      <c r="DA601">
        <v>0</v>
      </c>
      <c r="DB601" t="s">
        <v>356</v>
      </c>
      <c r="DC601">
        <v>1678823626.5</v>
      </c>
      <c r="DD601">
        <v>1678823640.5</v>
      </c>
      <c r="DE601">
        <v>0</v>
      </c>
      <c r="DF601">
        <v>1.239</v>
      </c>
      <c r="DG601">
        <v>0.006</v>
      </c>
      <c r="DH601">
        <v>-2.298</v>
      </c>
      <c r="DI601">
        <v>-0.146</v>
      </c>
      <c r="DJ601">
        <v>420</v>
      </c>
      <c r="DK601">
        <v>21</v>
      </c>
      <c r="DL601">
        <v>0.57</v>
      </c>
      <c r="DM601">
        <v>0.05</v>
      </c>
      <c r="DN601">
        <v>21.13520487804878</v>
      </c>
      <c r="DO601">
        <v>7.869806968641119</v>
      </c>
      <c r="DP601">
        <v>0.8708576932699305</v>
      </c>
      <c r="DQ601">
        <v>0</v>
      </c>
      <c r="DR601">
        <v>0.08690896341463415</v>
      </c>
      <c r="DS601">
        <v>-0.01265470243902438</v>
      </c>
      <c r="DT601">
        <v>0.01709917245013317</v>
      </c>
      <c r="DU601">
        <v>1</v>
      </c>
      <c r="DV601">
        <v>1</v>
      </c>
      <c r="DW601">
        <v>2</v>
      </c>
      <c r="DX601" t="s">
        <v>357</v>
      </c>
      <c r="DY601">
        <v>2.98301</v>
      </c>
      <c r="DZ601">
        <v>2.71573</v>
      </c>
      <c r="EA601">
        <v>0.0775552</v>
      </c>
      <c r="EB601">
        <v>0.0720982</v>
      </c>
      <c r="EC601">
        <v>0.0543316</v>
      </c>
      <c r="ED601">
        <v>0.0526355</v>
      </c>
      <c r="EE601">
        <v>29312.6</v>
      </c>
      <c r="EF601">
        <v>29587.1</v>
      </c>
      <c r="EG601">
        <v>29535</v>
      </c>
      <c r="EH601">
        <v>29489.7</v>
      </c>
      <c r="EI601">
        <v>37022.7</v>
      </c>
      <c r="EJ601">
        <v>37154.8</v>
      </c>
      <c r="EK601">
        <v>41604.2</v>
      </c>
      <c r="EL601">
        <v>42023.2</v>
      </c>
      <c r="EM601">
        <v>1.97123</v>
      </c>
      <c r="EN601">
        <v>1.86278</v>
      </c>
      <c r="EO601">
        <v>0.0623688</v>
      </c>
      <c r="EP601">
        <v>0</v>
      </c>
      <c r="EQ601">
        <v>18.9386</v>
      </c>
      <c r="ER601">
        <v>999.9</v>
      </c>
      <c r="ES601">
        <v>34.7</v>
      </c>
      <c r="ET601">
        <v>30.8</v>
      </c>
      <c r="EU601">
        <v>17.2436</v>
      </c>
      <c r="EV601">
        <v>63.0927</v>
      </c>
      <c r="EW601">
        <v>32.7404</v>
      </c>
      <c r="EX601">
        <v>1</v>
      </c>
      <c r="EY601">
        <v>-0.0348298</v>
      </c>
      <c r="EZ601">
        <v>5.71388</v>
      </c>
      <c r="FA601">
        <v>20.2515</v>
      </c>
      <c r="FB601">
        <v>5.21969</v>
      </c>
      <c r="FC601">
        <v>12.0159</v>
      </c>
      <c r="FD601">
        <v>4.98975</v>
      </c>
      <c r="FE601">
        <v>3.28865</v>
      </c>
      <c r="FF601">
        <v>9999</v>
      </c>
      <c r="FG601">
        <v>9999</v>
      </c>
      <c r="FH601">
        <v>9999</v>
      </c>
      <c r="FI601">
        <v>999.9</v>
      </c>
      <c r="FJ601">
        <v>1.86741</v>
      </c>
      <c r="FK601">
        <v>1.86647</v>
      </c>
      <c r="FL601">
        <v>1.866</v>
      </c>
      <c r="FM601">
        <v>1.86584</v>
      </c>
      <c r="FN601">
        <v>1.86768</v>
      </c>
      <c r="FO601">
        <v>1.87018</v>
      </c>
      <c r="FP601">
        <v>1.86885</v>
      </c>
      <c r="FQ601">
        <v>1.87027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-2.866</v>
      </c>
      <c r="GF601">
        <v>-0.2252</v>
      </c>
      <c r="GG601">
        <v>-1.841240210434717</v>
      </c>
      <c r="GH601">
        <v>-0.003310856085068561</v>
      </c>
      <c r="GI601">
        <v>6.863268723063948E-07</v>
      </c>
      <c r="GJ601">
        <v>-1.919107141366201E-10</v>
      </c>
      <c r="GK601">
        <v>-0.1688837207721138</v>
      </c>
      <c r="GL601">
        <v>-0.01731051475613908</v>
      </c>
      <c r="GM601">
        <v>0.001423790055903263</v>
      </c>
      <c r="GN601">
        <v>-2.424810517790065E-05</v>
      </c>
      <c r="GO601">
        <v>3</v>
      </c>
      <c r="GP601">
        <v>2318</v>
      </c>
      <c r="GQ601">
        <v>1</v>
      </c>
      <c r="GR601">
        <v>25</v>
      </c>
      <c r="GS601">
        <v>10226.7</v>
      </c>
      <c r="GT601">
        <v>10226.4</v>
      </c>
      <c r="GU601">
        <v>0.780029</v>
      </c>
      <c r="GV601">
        <v>2.23755</v>
      </c>
      <c r="GW601">
        <v>1.39771</v>
      </c>
      <c r="GX601">
        <v>2.34741</v>
      </c>
      <c r="GY601">
        <v>1.49536</v>
      </c>
      <c r="GZ601">
        <v>2.51465</v>
      </c>
      <c r="HA601">
        <v>35.7311</v>
      </c>
      <c r="HB601">
        <v>24.0437</v>
      </c>
      <c r="HC601">
        <v>18</v>
      </c>
      <c r="HD601">
        <v>530.34</v>
      </c>
      <c r="HE601">
        <v>418.313</v>
      </c>
      <c r="HF601">
        <v>13.2046</v>
      </c>
      <c r="HG601">
        <v>26.7252</v>
      </c>
      <c r="HH601">
        <v>29.9999</v>
      </c>
      <c r="HI601">
        <v>26.7488</v>
      </c>
      <c r="HJ601">
        <v>26.7014</v>
      </c>
      <c r="HK601">
        <v>15.5089</v>
      </c>
      <c r="HL601">
        <v>38.1109</v>
      </c>
      <c r="HM601">
        <v>26.5553</v>
      </c>
      <c r="HN601">
        <v>13.1987</v>
      </c>
      <c r="HO601">
        <v>279.667</v>
      </c>
      <c r="HP601">
        <v>9.37842</v>
      </c>
      <c r="HQ601">
        <v>101.003</v>
      </c>
      <c r="HR601">
        <v>100.926</v>
      </c>
    </row>
    <row r="602" spans="1:226">
      <c r="A602">
        <v>586</v>
      </c>
      <c r="B602">
        <v>1679437232</v>
      </c>
      <c r="C602">
        <v>15318.90000009537</v>
      </c>
      <c r="D602" t="s">
        <v>1540</v>
      </c>
      <c r="E602" t="s">
        <v>1541</v>
      </c>
      <c r="F602">
        <v>5</v>
      </c>
      <c r="G602" t="s">
        <v>1523</v>
      </c>
      <c r="H602" t="s">
        <v>354</v>
      </c>
      <c r="I602">
        <v>1679437224.5</v>
      </c>
      <c r="J602">
        <f>(K602)/1000</f>
        <v>0</v>
      </c>
      <c r="K602">
        <f>IF(BF602, AN602, AH602)</f>
        <v>0</v>
      </c>
      <c r="L602">
        <f>IF(BF602, AI602, AG602)</f>
        <v>0</v>
      </c>
      <c r="M602">
        <f>BH602 - IF(AU602&gt;1, L602*BB602*100.0/(AW602*BV602), 0)</f>
        <v>0</v>
      </c>
      <c r="N602">
        <f>((T602-J602/2)*M602-L602)/(T602+J602/2)</f>
        <v>0</v>
      </c>
      <c r="O602">
        <f>N602*(BO602+BP602)/1000.0</f>
        <v>0</v>
      </c>
      <c r="P602">
        <f>(BH602 - IF(AU602&gt;1, L602*BB602*100.0/(AW602*BV602), 0))*(BO602+BP602)/1000.0</f>
        <v>0</v>
      </c>
      <c r="Q602">
        <f>2.0/((1/S602-1/R602)+SIGN(S602)*SQRT((1/S602-1/R602)*(1/S602-1/R602) + 4*BC602/((BC602+1)*(BC602+1))*(2*1/S602*1/R602-1/R602*1/R602)))</f>
        <v>0</v>
      </c>
      <c r="R602">
        <f>IF(LEFT(BD602,1)&lt;&gt;"0",IF(LEFT(BD602,1)="1",3.0,BE602),$D$5+$E$5*(BV602*BO602/($K$5*1000))+$F$5*(BV602*BO602/($K$5*1000))*MAX(MIN(BB602,$J$5),$I$5)*MAX(MIN(BB602,$J$5),$I$5)+$G$5*MAX(MIN(BB602,$J$5),$I$5)*(BV602*BO602/($K$5*1000))+$H$5*(BV602*BO602/($K$5*1000))*(BV602*BO602/($K$5*1000)))</f>
        <v>0</v>
      </c>
      <c r="S602">
        <f>J602*(1000-(1000*0.61365*exp(17.502*W602/(240.97+W602))/(BO602+BP602)+BJ602)/2)/(1000*0.61365*exp(17.502*W602/(240.97+W602))/(BO602+BP602)-BJ602)</f>
        <v>0</v>
      </c>
      <c r="T602">
        <f>1/((BC602+1)/(Q602/1.6)+1/(R602/1.37)) + BC602/((BC602+1)/(Q602/1.6) + BC602/(R602/1.37))</f>
        <v>0</v>
      </c>
      <c r="U602">
        <f>(AX602*BA602)</f>
        <v>0</v>
      </c>
      <c r="V602">
        <f>(BQ602+(U602+2*0.95*5.67E-8*(((BQ602+$B$7)+273)^4-(BQ602+273)^4)-44100*J602)/(1.84*29.3*R602+8*0.95*5.67E-8*(BQ602+273)^3))</f>
        <v>0</v>
      </c>
      <c r="W602">
        <f>($C$7*BR602+$D$7*BS602+$E$7*V602)</f>
        <v>0</v>
      </c>
      <c r="X602">
        <f>0.61365*exp(17.502*W602/(240.97+W602))</f>
        <v>0</v>
      </c>
      <c r="Y602">
        <f>(Z602/AA602*100)</f>
        <v>0</v>
      </c>
      <c r="Z602">
        <f>BJ602*(BO602+BP602)/1000</f>
        <v>0</v>
      </c>
      <c r="AA602">
        <f>0.61365*exp(17.502*BQ602/(240.97+BQ602))</f>
        <v>0</v>
      </c>
      <c r="AB602">
        <f>(X602-BJ602*(BO602+BP602)/1000)</f>
        <v>0</v>
      </c>
      <c r="AC602">
        <f>(-J602*44100)</f>
        <v>0</v>
      </c>
      <c r="AD602">
        <f>2*29.3*R602*0.92*(BQ602-W602)</f>
        <v>0</v>
      </c>
      <c r="AE602">
        <f>2*0.95*5.67E-8*(((BQ602+$B$7)+273)^4-(W602+273)^4)</f>
        <v>0</v>
      </c>
      <c r="AF602">
        <f>U602+AE602+AC602+AD602</f>
        <v>0</v>
      </c>
      <c r="AG602">
        <f>BN602*AU602*(BI602-BH602*(1000-AU602*BK602)/(1000-AU602*BJ602))/(100*BB602)</f>
        <v>0</v>
      </c>
      <c r="AH602">
        <f>1000*BN602*AU602*(BJ602-BK602)/(100*BB602*(1000-AU602*BJ602))</f>
        <v>0</v>
      </c>
      <c r="AI602">
        <f>(AJ602 - AK602 - BO602*1E3/(8.314*(BQ602+273.15)) * AM602/BN602 * AL602) * BN602/(100*BB602) * (1000 - BK602)/1000</f>
        <v>0</v>
      </c>
      <c r="AJ602">
        <v>300.9675034290816</v>
      </c>
      <c r="AK602">
        <v>315.4775393939392</v>
      </c>
      <c r="AL602">
        <v>-3.328342669400789</v>
      </c>
      <c r="AM602">
        <v>64.85516716263267</v>
      </c>
      <c r="AN602">
        <f>(AP602 - AO602 + BO602*1E3/(8.314*(BQ602+273.15)) * AR602/BN602 * AQ602) * BN602/(100*BB602) * 1000/(1000 - AP602)</f>
        <v>0</v>
      </c>
      <c r="AO602">
        <v>9.327927969165744</v>
      </c>
      <c r="AP602">
        <v>9.398243406593409</v>
      </c>
      <c r="AQ602">
        <v>5.455634099967229E-05</v>
      </c>
      <c r="AR602">
        <v>96.54357688610034</v>
      </c>
      <c r="AS602">
        <v>0</v>
      </c>
      <c r="AT602">
        <v>0</v>
      </c>
      <c r="AU602">
        <f>IF(AS602*$H$13&gt;=AW602,1.0,(AW602/(AW602-AS602*$H$13)))</f>
        <v>0</v>
      </c>
      <c r="AV602">
        <f>(AU602-1)*100</f>
        <v>0</v>
      </c>
      <c r="AW602">
        <f>MAX(0,($B$13+$C$13*BV602)/(1+$D$13*BV602)*BO602/(BQ602+273)*$E$13)</f>
        <v>0</v>
      </c>
      <c r="AX602">
        <f>$B$11*BW602+$C$11*BX602+$F$11*CI602*(1-CL602)</f>
        <v>0</v>
      </c>
      <c r="AY602">
        <f>AX602*AZ602</f>
        <v>0</v>
      </c>
      <c r="AZ602">
        <f>($B$11*$D$9+$C$11*$D$9+$F$11*((CV602+CN602)/MAX(CV602+CN602+CW602, 0.1)*$I$9+CW602/MAX(CV602+CN602+CW602, 0.1)*$J$9))/($B$11+$C$11+$F$11)</f>
        <v>0</v>
      </c>
      <c r="BA602">
        <f>($B$11*$K$9+$C$11*$K$9+$F$11*((CV602+CN602)/MAX(CV602+CN602+CW602, 0.1)*$P$9+CW602/MAX(CV602+CN602+CW602, 0.1)*$Q$9))/($B$11+$C$11+$F$11)</f>
        <v>0</v>
      </c>
      <c r="BB602">
        <v>1.1</v>
      </c>
      <c r="BC602">
        <v>0.5</v>
      </c>
      <c r="BD602" t="s">
        <v>355</v>
      </c>
      <c r="BE602">
        <v>2</v>
      </c>
      <c r="BF602" t="b">
        <v>1</v>
      </c>
      <c r="BG602">
        <v>1679437224.5</v>
      </c>
      <c r="BH602">
        <v>335.3897777777777</v>
      </c>
      <c r="BI602">
        <v>313.3700740740741</v>
      </c>
      <c r="BJ602">
        <v>9.394107777777778</v>
      </c>
      <c r="BK602">
        <v>9.310925185185186</v>
      </c>
      <c r="BL602">
        <v>338.2798518518518</v>
      </c>
      <c r="BM602">
        <v>9.619344814814815</v>
      </c>
      <c r="BN602">
        <v>500.0526666666666</v>
      </c>
      <c r="BO602">
        <v>89.75521111111112</v>
      </c>
      <c r="BP602">
        <v>0.09998463703703706</v>
      </c>
      <c r="BQ602">
        <v>18.99682222222222</v>
      </c>
      <c r="BR602">
        <v>19.98728518518519</v>
      </c>
      <c r="BS602">
        <v>999.9000000000001</v>
      </c>
      <c r="BT602">
        <v>0</v>
      </c>
      <c r="BU602">
        <v>0</v>
      </c>
      <c r="BV602">
        <v>10009.19</v>
      </c>
      <c r="BW602">
        <v>0</v>
      </c>
      <c r="BX602">
        <v>14.42773333333333</v>
      </c>
      <c r="BY602">
        <v>22.01968148148148</v>
      </c>
      <c r="BZ602">
        <v>338.5704814814815</v>
      </c>
      <c r="CA602">
        <v>316.3150740740741</v>
      </c>
      <c r="CB602">
        <v>0.08318228148148149</v>
      </c>
      <c r="CC602">
        <v>313.3700740740741</v>
      </c>
      <c r="CD602">
        <v>9.310925185185186</v>
      </c>
      <c r="CE602">
        <v>0.8431701481481482</v>
      </c>
      <c r="CF602">
        <v>0.8357040740740741</v>
      </c>
      <c r="CG602">
        <v>4.455631851851853</v>
      </c>
      <c r="CH602">
        <v>4.328643333333333</v>
      </c>
      <c r="CI602">
        <v>1999.974074074074</v>
      </c>
      <c r="CJ602">
        <v>0.9800017777777777</v>
      </c>
      <c r="CK602">
        <v>0.01999842222222223</v>
      </c>
      <c r="CL602">
        <v>0</v>
      </c>
      <c r="CM602">
        <v>2.322881481481482</v>
      </c>
      <c r="CN602">
        <v>0</v>
      </c>
      <c r="CO602">
        <v>2930.04</v>
      </c>
      <c r="CP602">
        <v>16749.26666666667</v>
      </c>
      <c r="CQ602">
        <v>37.347</v>
      </c>
      <c r="CR602">
        <v>38.41174074074074</v>
      </c>
      <c r="CS602">
        <v>37.722</v>
      </c>
      <c r="CT602">
        <v>37.21733333333334</v>
      </c>
      <c r="CU602">
        <v>35.92092592592593</v>
      </c>
      <c r="CV602">
        <v>1959.974444444444</v>
      </c>
      <c r="CW602">
        <v>40</v>
      </c>
      <c r="CX602">
        <v>0</v>
      </c>
      <c r="CY602">
        <v>1679437239.3</v>
      </c>
      <c r="CZ602">
        <v>0</v>
      </c>
      <c r="DA602">
        <v>0</v>
      </c>
      <c r="DB602" t="s">
        <v>356</v>
      </c>
      <c r="DC602">
        <v>1678823626.5</v>
      </c>
      <c r="DD602">
        <v>1678823640.5</v>
      </c>
      <c r="DE602">
        <v>0</v>
      </c>
      <c r="DF602">
        <v>1.239</v>
      </c>
      <c r="DG602">
        <v>0.006</v>
      </c>
      <c r="DH602">
        <v>-2.298</v>
      </c>
      <c r="DI602">
        <v>-0.146</v>
      </c>
      <c r="DJ602">
        <v>420</v>
      </c>
      <c r="DK602">
        <v>21</v>
      </c>
      <c r="DL602">
        <v>0.57</v>
      </c>
      <c r="DM602">
        <v>0.05</v>
      </c>
      <c r="DN602">
        <v>21.7994</v>
      </c>
      <c r="DO602">
        <v>3.791905440900554</v>
      </c>
      <c r="DP602">
        <v>0.4071498280731555</v>
      </c>
      <c r="DQ602">
        <v>0</v>
      </c>
      <c r="DR602">
        <v>0.0833441875</v>
      </c>
      <c r="DS602">
        <v>-0.07552169493433414</v>
      </c>
      <c r="DT602">
        <v>0.01937347449663053</v>
      </c>
      <c r="DU602">
        <v>1</v>
      </c>
      <c r="DV602">
        <v>1</v>
      </c>
      <c r="DW602">
        <v>2</v>
      </c>
      <c r="DX602" t="s">
        <v>357</v>
      </c>
      <c r="DY602">
        <v>2.98282</v>
      </c>
      <c r="DZ602">
        <v>2.71571</v>
      </c>
      <c r="EA602">
        <v>0.07441300000000001</v>
      </c>
      <c r="EB602">
        <v>0.06880559999999999</v>
      </c>
      <c r="EC602">
        <v>0.0543476</v>
      </c>
      <c r="ED602">
        <v>0.052563</v>
      </c>
      <c r="EE602">
        <v>29412.5</v>
      </c>
      <c r="EF602">
        <v>29691.9</v>
      </c>
      <c r="EG602">
        <v>29535.1</v>
      </c>
      <c r="EH602">
        <v>29489.5</v>
      </c>
      <c r="EI602">
        <v>37022.3</v>
      </c>
      <c r="EJ602">
        <v>37157.1</v>
      </c>
      <c r="EK602">
        <v>41604.6</v>
      </c>
      <c r="EL602">
        <v>42022.6</v>
      </c>
      <c r="EM602">
        <v>1.97092</v>
      </c>
      <c r="EN602">
        <v>1.86295</v>
      </c>
      <c r="EO602">
        <v>0.06367639999999999</v>
      </c>
      <c r="EP602">
        <v>0</v>
      </c>
      <c r="EQ602">
        <v>18.9405</v>
      </c>
      <c r="ER602">
        <v>999.9</v>
      </c>
      <c r="ES602">
        <v>34.7</v>
      </c>
      <c r="ET602">
        <v>30.8</v>
      </c>
      <c r="EU602">
        <v>17.2438</v>
      </c>
      <c r="EV602">
        <v>63.1027</v>
      </c>
      <c r="EW602">
        <v>32.9968</v>
      </c>
      <c r="EX602">
        <v>1</v>
      </c>
      <c r="EY602">
        <v>-0.0351067</v>
      </c>
      <c r="EZ602">
        <v>5.70772</v>
      </c>
      <c r="FA602">
        <v>20.2518</v>
      </c>
      <c r="FB602">
        <v>5.21954</v>
      </c>
      <c r="FC602">
        <v>12.0155</v>
      </c>
      <c r="FD602">
        <v>4.98975</v>
      </c>
      <c r="FE602">
        <v>3.2885</v>
      </c>
      <c r="FF602">
        <v>9999</v>
      </c>
      <c r="FG602">
        <v>9999</v>
      </c>
      <c r="FH602">
        <v>9999</v>
      </c>
      <c r="FI602">
        <v>999.9</v>
      </c>
      <c r="FJ602">
        <v>1.86739</v>
      </c>
      <c r="FK602">
        <v>1.86646</v>
      </c>
      <c r="FL602">
        <v>1.866</v>
      </c>
      <c r="FM602">
        <v>1.86584</v>
      </c>
      <c r="FN602">
        <v>1.86768</v>
      </c>
      <c r="FO602">
        <v>1.87014</v>
      </c>
      <c r="FP602">
        <v>1.86884</v>
      </c>
      <c r="FQ602">
        <v>1.87027</v>
      </c>
      <c r="FR602">
        <v>0</v>
      </c>
      <c r="FS602">
        <v>0</v>
      </c>
      <c r="FT602">
        <v>0</v>
      </c>
      <c r="FU602">
        <v>0</v>
      </c>
      <c r="FV602" t="s">
        <v>358</v>
      </c>
      <c r="FW602" t="s">
        <v>359</v>
      </c>
      <c r="FX602" t="s">
        <v>360</v>
      </c>
      <c r="FY602" t="s">
        <v>360</v>
      </c>
      <c r="FZ602" t="s">
        <v>360</v>
      </c>
      <c r="GA602" t="s">
        <v>360</v>
      </c>
      <c r="GB602">
        <v>0</v>
      </c>
      <c r="GC602">
        <v>100</v>
      </c>
      <c r="GD602">
        <v>100</v>
      </c>
      <c r="GE602">
        <v>-2.818</v>
      </c>
      <c r="GF602">
        <v>-0.2252</v>
      </c>
      <c r="GG602">
        <v>-1.841240210434717</v>
      </c>
      <c r="GH602">
        <v>-0.003310856085068561</v>
      </c>
      <c r="GI602">
        <v>6.863268723063948E-07</v>
      </c>
      <c r="GJ602">
        <v>-1.919107141366201E-10</v>
      </c>
      <c r="GK602">
        <v>-0.1688837207721138</v>
      </c>
      <c r="GL602">
        <v>-0.01731051475613908</v>
      </c>
      <c r="GM602">
        <v>0.001423790055903263</v>
      </c>
      <c r="GN602">
        <v>-2.424810517790065E-05</v>
      </c>
      <c r="GO602">
        <v>3</v>
      </c>
      <c r="GP602">
        <v>2318</v>
      </c>
      <c r="GQ602">
        <v>1</v>
      </c>
      <c r="GR602">
        <v>25</v>
      </c>
      <c r="GS602">
        <v>10226.8</v>
      </c>
      <c r="GT602">
        <v>10226.5</v>
      </c>
      <c r="GU602">
        <v>0.743408</v>
      </c>
      <c r="GV602">
        <v>2.23755</v>
      </c>
      <c r="GW602">
        <v>1.39771</v>
      </c>
      <c r="GX602">
        <v>2.34619</v>
      </c>
      <c r="GY602">
        <v>1.49536</v>
      </c>
      <c r="GZ602">
        <v>2.53052</v>
      </c>
      <c r="HA602">
        <v>35.7311</v>
      </c>
      <c r="HB602">
        <v>24.035</v>
      </c>
      <c r="HC602">
        <v>18</v>
      </c>
      <c r="HD602">
        <v>530.129</v>
      </c>
      <c r="HE602">
        <v>418.404</v>
      </c>
      <c r="HF602">
        <v>13.2072</v>
      </c>
      <c r="HG602">
        <v>26.723</v>
      </c>
      <c r="HH602">
        <v>30.0001</v>
      </c>
      <c r="HI602">
        <v>26.7475</v>
      </c>
      <c r="HJ602">
        <v>26.7</v>
      </c>
      <c r="HK602">
        <v>14.8461</v>
      </c>
      <c r="HL602">
        <v>38.1109</v>
      </c>
      <c r="HM602">
        <v>26.5553</v>
      </c>
      <c r="HN602">
        <v>13.218</v>
      </c>
      <c r="HO602">
        <v>266.308</v>
      </c>
      <c r="HP602">
        <v>9.37842</v>
      </c>
      <c r="HQ602">
        <v>101.003</v>
      </c>
      <c r="HR602">
        <v>100.925</v>
      </c>
    </row>
    <row r="603" spans="1:226">
      <c r="A603">
        <v>587</v>
      </c>
      <c r="B603">
        <v>1679437237</v>
      </c>
      <c r="C603">
        <v>15323.90000009537</v>
      </c>
      <c r="D603" t="s">
        <v>1542</v>
      </c>
      <c r="E603" t="s">
        <v>1543</v>
      </c>
      <c r="F603">
        <v>5</v>
      </c>
      <c r="G603" t="s">
        <v>1523</v>
      </c>
      <c r="H603" t="s">
        <v>354</v>
      </c>
      <c r="I603">
        <v>1679437229.214286</v>
      </c>
      <c r="J603">
        <f>(K603)/1000</f>
        <v>0</v>
      </c>
      <c r="K603">
        <f>IF(BF603, AN603, AH603)</f>
        <v>0</v>
      </c>
      <c r="L603">
        <f>IF(BF603, AI603, AG603)</f>
        <v>0</v>
      </c>
      <c r="M603">
        <f>BH603 - IF(AU603&gt;1, L603*BB603*100.0/(AW603*BV603), 0)</f>
        <v>0</v>
      </c>
      <c r="N603">
        <f>((T603-J603/2)*M603-L603)/(T603+J603/2)</f>
        <v>0</v>
      </c>
      <c r="O603">
        <f>N603*(BO603+BP603)/1000.0</f>
        <v>0</v>
      </c>
      <c r="P603">
        <f>(BH603 - IF(AU603&gt;1, L603*BB603*100.0/(AW603*BV603), 0))*(BO603+BP603)/1000.0</f>
        <v>0</v>
      </c>
      <c r="Q603">
        <f>2.0/((1/S603-1/R603)+SIGN(S603)*SQRT((1/S603-1/R603)*(1/S603-1/R603) + 4*BC603/((BC603+1)*(BC603+1))*(2*1/S603*1/R603-1/R603*1/R603)))</f>
        <v>0</v>
      </c>
      <c r="R603">
        <f>IF(LEFT(BD603,1)&lt;&gt;"0",IF(LEFT(BD603,1)="1",3.0,BE603),$D$5+$E$5*(BV603*BO603/($K$5*1000))+$F$5*(BV603*BO603/($K$5*1000))*MAX(MIN(BB603,$J$5),$I$5)*MAX(MIN(BB603,$J$5),$I$5)+$G$5*MAX(MIN(BB603,$J$5),$I$5)*(BV603*BO603/($K$5*1000))+$H$5*(BV603*BO603/($K$5*1000))*(BV603*BO603/($K$5*1000)))</f>
        <v>0</v>
      </c>
      <c r="S603">
        <f>J603*(1000-(1000*0.61365*exp(17.502*W603/(240.97+W603))/(BO603+BP603)+BJ603)/2)/(1000*0.61365*exp(17.502*W603/(240.97+W603))/(BO603+BP603)-BJ603)</f>
        <v>0</v>
      </c>
      <c r="T603">
        <f>1/((BC603+1)/(Q603/1.6)+1/(R603/1.37)) + BC603/((BC603+1)/(Q603/1.6) + BC603/(R603/1.37))</f>
        <v>0</v>
      </c>
      <c r="U603">
        <f>(AX603*BA603)</f>
        <v>0</v>
      </c>
      <c r="V603">
        <f>(BQ603+(U603+2*0.95*5.67E-8*(((BQ603+$B$7)+273)^4-(BQ603+273)^4)-44100*J603)/(1.84*29.3*R603+8*0.95*5.67E-8*(BQ603+273)^3))</f>
        <v>0</v>
      </c>
      <c r="W603">
        <f>($C$7*BR603+$D$7*BS603+$E$7*V603)</f>
        <v>0</v>
      </c>
      <c r="X603">
        <f>0.61365*exp(17.502*W603/(240.97+W603))</f>
        <v>0</v>
      </c>
      <c r="Y603">
        <f>(Z603/AA603*100)</f>
        <v>0</v>
      </c>
      <c r="Z603">
        <f>BJ603*(BO603+BP603)/1000</f>
        <v>0</v>
      </c>
      <c r="AA603">
        <f>0.61365*exp(17.502*BQ603/(240.97+BQ603))</f>
        <v>0</v>
      </c>
      <c r="AB603">
        <f>(X603-BJ603*(BO603+BP603)/1000)</f>
        <v>0</v>
      </c>
      <c r="AC603">
        <f>(-J603*44100)</f>
        <v>0</v>
      </c>
      <c r="AD603">
        <f>2*29.3*R603*0.92*(BQ603-W603)</f>
        <v>0</v>
      </c>
      <c r="AE603">
        <f>2*0.95*5.67E-8*(((BQ603+$B$7)+273)^4-(W603+273)^4)</f>
        <v>0</v>
      </c>
      <c r="AF603">
        <f>U603+AE603+AC603+AD603</f>
        <v>0</v>
      </c>
      <c r="AG603">
        <f>BN603*AU603*(BI603-BH603*(1000-AU603*BK603)/(1000-AU603*BJ603))/(100*BB603)</f>
        <v>0</v>
      </c>
      <c r="AH603">
        <f>1000*BN603*AU603*(BJ603-BK603)/(100*BB603*(1000-AU603*BJ603))</f>
        <v>0</v>
      </c>
      <c r="AI603">
        <f>(AJ603 - AK603 - BO603*1E3/(8.314*(BQ603+273.15)) * AM603/BN603 * AL603) * BN603/(100*BB603) * (1000 - BK603)/1000</f>
        <v>0</v>
      </c>
      <c r="AJ603">
        <v>284.1209242369473</v>
      </c>
      <c r="AK603">
        <v>298.7098484848485</v>
      </c>
      <c r="AL603">
        <v>-3.349494070885135</v>
      </c>
      <c r="AM603">
        <v>64.85516716263267</v>
      </c>
      <c r="AN603">
        <f>(AP603 - AO603 + BO603*1E3/(8.314*(BQ603+273.15)) * AR603/BN603 * AQ603) * BN603/(100*BB603) * 1000/(1000 - AP603)</f>
        <v>0</v>
      </c>
      <c r="AO603">
        <v>9.315962545952978</v>
      </c>
      <c r="AP603">
        <v>9.395708681318689</v>
      </c>
      <c r="AQ603">
        <v>-8.165259096623668E-06</v>
      </c>
      <c r="AR603">
        <v>96.54357688610034</v>
      </c>
      <c r="AS603">
        <v>0</v>
      </c>
      <c r="AT603">
        <v>0</v>
      </c>
      <c r="AU603">
        <f>IF(AS603*$H$13&gt;=AW603,1.0,(AW603/(AW603-AS603*$H$13)))</f>
        <v>0</v>
      </c>
      <c r="AV603">
        <f>(AU603-1)*100</f>
        <v>0</v>
      </c>
      <c r="AW603">
        <f>MAX(0,($B$13+$C$13*BV603)/(1+$D$13*BV603)*BO603/(BQ603+273)*$E$13)</f>
        <v>0</v>
      </c>
      <c r="AX603">
        <f>$B$11*BW603+$C$11*BX603+$F$11*CI603*(1-CL603)</f>
        <v>0</v>
      </c>
      <c r="AY603">
        <f>AX603*AZ603</f>
        <v>0</v>
      </c>
      <c r="AZ603">
        <f>($B$11*$D$9+$C$11*$D$9+$F$11*((CV603+CN603)/MAX(CV603+CN603+CW603, 0.1)*$I$9+CW603/MAX(CV603+CN603+CW603, 0.1)*$J$9))/($B$11+$C$11+$F$11)</f>
        <v>0</v>
      </c>
      <c r="BA603">
        <f>($B$11*$K$9+$C$11*$K$9+$F$11*((CV603+CN603)/MAX(CV603+CN603+CW603, 0.1)*$P$9+CW603/MAX(CV603+CN603+CW603, 0.1)*$Q$9))/($B$11+$C$11+$F$11)</f>
        <v>0</v>
      </c>
      <c r="BB603">
        <v>1.1</v>
      </c>
      <c r="BC603">
        <v>0.5</v>
      </c>
      <c r="BD603" t="s">
        <v>355</v>
      </c>
      <c r="BE603">
        <v>2</v>
      </c>
      <c r="BF603" t="b">
        <v>1</v>
      </c>
      <c r="BG603">
        <v>1679437229.214286</v>
      </c>
      <c r="BH603">
        <v>319.9476785714286</v>
      </c>
      <c r="BI603">
        <v>297.7365</v>
      </c>
      <c r="BJ603">
        <v>9.394048571428572</v>
      </c>
      <c r="BK603">
        <v>9.319968214285714</v>
      </c>
      <c r="BL603">
        <v>322.7925</v>
      </c>
      <c r="BM603">
        <v>9.619285357142857</v>
      </c>
      <c r="BN603">
        <v>500.0596071428571</v>
      </c>
      <c r="BO603">
        <v>89.75527857142856</v>
      </c>
      <c r="BP603">
        <v>0.1000106357142857</v>
      </c>
      <c r="BQ603">
        <v>18.99915357142857</v>
      </c>
      <c r="BR603">
        <v>19.991425</v>
      </c>
      <c r="BS603">
        <v>999.9000000000002</v>
      </c>
      <c r="BT603">
        <v>0</v>
      </c>
      <c r="BU603">
        <v>0</v>
      </c>
      <c r="BV603">
        <v>10005.87071428571</v>
      </c>
      <c r="BW603">
        <v>0</v>
      </c>
      <c r="BX603">
        <v>14.42811428571428</v>
      </c>
      <c r="BY603">
        <v>22.21116785714286</v>
      </c>
      <c r="BZ603">
        <v>322.9818928571429</v>
      </c>
      <c r="CA603">
        <v>300.5375714285714</v>
      </c>
      <c r="CB603">
        <v>0.07408050357142856</v>
      </c>
      <c r="CC603">
        <v>297.7365</v>
      </c>
      <c r="CD603">
        <v>9.319968214285714</v>
      </c>
      <c r="CE603">
        <v>0.8431655714285713</v>
      </c>
      <c r="CF603">
        <v>0.8365164285714284</v>
      </c>
      <c r="CG603">
        <v>4.455553928571429</v>
      </c>
      <c r="CH603">
        <v>4.342526428571429</v>
      </c>
      <c r="CI603">
        <v>1999.991428571429</v>
      </c>
      <c r="CJ603">
        <v>0.9800017500000001</v>
      </c>
      <c r="CK603">
        <v>0.01999845</v>
      </c>
      <c r="CL603">
        <v>0</v>
      </c>
      <c r="CM603">
        <v>2.347535714285715</v>
      </c>
      <c r="CN603">
        <v>0</v>
      </c>
      <c r="CO603">
        <v>2929.657857142857</v>
      </c>
      <c r="CP603">
        <v>16749.40714285714</v>
      </c>
      <c r="CQ603">
        <v>37.32774999999999</v>
      </c>
      <c r="CR603">
        <v>38.39271428571429</v>
      </c>
      <c r="CS603">
        <v>37.69389285714285</v>
      </c>
      <c r="CT603">
        <v>37.19824999999999</v>
      </c>
      <c r="CU603">
        <v>35.90157142857142</v>
      </c>
      <c r="CV603">
        <v>1959.991428571429</v>
      </c>
      <c r="CW603">
        <v>40</v>
      </c>
      <c r="CX603">
        <v>0</v>
      </c>
      <c r="CY603">
        <v>1679437244.7</v>
      </c>
      <c r="CZ603">
        <v>0</v>
      </c>
      <c r="DA603">
        <v>0</v>
      </c>
      <c r="DB603" t="s">
        <v>356</v>
      </c>
      <c r="DC603">
        <v>1678823626.5</v>
      </c>
      <c r="DD603">
        <v>1678823640.5</v>
      </c>
      <c r="DE603">
        <v>0</v>
      </c>
      <c r="DF603">
        <v>1.239</v>
      </c>
      <c r="DG603">
        <v>0.006</v>
      </c>
      <c r="DH603">
        <v>-2.298</v>
      </c>
      <c r="DI603">
        <v>-0.146</v>
      </c>
      <c r="DJ603">
        <v>420</v>
      </c>
      <c r="DK603">
        <v>21</v>
      </c>
      <c r="DL603">
        <v>0.57</v>
      </c>
      <c r="DM603">
        <v>0.05</v>
      </c>
      <c r="DN603">
        <v>22.11468780487805</v>
      </c>
      <c r="DO603">
        <v>2.83405087108018</v>
      </c>
      <c r="DP603">
        <v>0.3122560606493566</v>
      </c>
      <c r="DQ603">
        <v>0</v>
      </c>
      <c r="DR603">
        <v>0.08321084146341463</v>
      </c>
      <c r="DS603">
        <v>-0.09003174146341454</v>
      </c>
      <c r="DT603">
        <v>0.0190076876060775</v>
      </c>
      <c r="DU603">
        <v>1</v>
      </c>
      <c r="DV603">
        <v>1</v>
      </c>
      <c r="DW603">
        <v>2</v>
      </c>
      <c r="DX603" t="s">
        <v>357</v>
      </c>
      <c r="DY603">
        <v>2.98289</v>
      </c>
      <c r="DZ603">
        <v>2.71556</v>
      </c>
      <c r="EA603">
        <v>0.071173</v>
      </c>
      <c r="EB603">
        <v>0.0654863</v>
      </c>
      <c r="EC603">
        <v>0.0543384</v>
      </c>
      <c r="ED603">
        <v>0.0525741</v>
      </c>
      <c r="EE603">
        <v>29515.7</v>
      </c>
      <c r="EF603">
        <v>29798</v>
      </c>
      <c r="EG603">
        <v>29535.2</v>
      </c>
      <c r="EH603">
        <v>29489.8</v>
      </c>
      <c r="EI603">
        <v>37022.5</v>
      </c>
      <c r="EJ603">
        <v>37156.8</v>
      </c>
      <c r="EK603">
        <v>41604.4</v>
      </c>
      <c r="EL603">
        <v>42022.9</v>
      </c>
      <c r="EM603">
        <v>1.97097</v>
      </c>
      <c r="EN603">
        <v>1.86265</v>
      </c>
      <c r="EO603">
        <v>0.0646897</v>
      </c>
      <c r="EP603">
        <v>0</v>
      </c>
      <c r="EQ603">
        <v>18.9419</v>
      </c>
      <c r="ER603">
        <v>999.9</v>
      </c>
      <c r="ES603">
        <v>34.6</v>
      </c>
      <c r="ET603">
        <v>30.8</v>
      </c>
      <c r="EU603">
        <v>17.1941</v>
      </c>
      <c r="EV603">
        <v>62.6927</v>
      </c>
      <c r="EW603">
        <v>32.8686</v>
      </c>
      <c r="EX603">
        <v>1</v>
      </c>
      <c r="EY603">
        <v>-0.0351905</v>
      </c>
      <c r="EZ603">
        <v>5.70696</v>
      </c>
      <c r="FA603">
        <v>20.2515</v>
      </c>
      <c r="FB603">
        <v>5.21969</v>
      </c>
      <c r="FC603">
        <v>12.0155</v>
      </c>
      <c r="FD603">
        <v>4.98965</v>
      </c>
      <c r="FE603">
        <v>3.2885</v>
      </c>
      <c r="FF603">
        <v>9999</v>
      </c>
      <c r="FG603">
        <v>9999</v>
      </c>
      <c r="FH603">
        <v>9999</v>
      </c>
      <c r="FI603">
        <v>999.9</v>
      </c>
      <c r="FJ603">
        <v>1.86738</v>
      </c>
      <c r="FK603">
        <v>1.86646</v>
      </c>
      <c r="FL603">
        <v>1.866</v>
      </c>
      <c r="FM603">
        <v>1.86584</v>
      </c>
      <c r="FN603">
        <v>1.86768</v>
      </c>
      <c r="FO603">
        <v>1.87014</v>
      </c>
      <c r="FP603">
        <v>1.86883</v>
      </c>
      <c r="FQ603">
        <v>1.87027</v>
      </c>
      <c r="FR603">
        <v>0</v>
      </c>
      <c r="FS603">
        <v>0</v>
      </c>
      <c r="FT603">
        <v>0</v>
      </c>
      <c r="FU603">
        <v>0</v>
      </c>
      <c r="FV603" t="s">
        <v>358</v>
      </c>
      <c r="FW603" t="s">
        <v>359</v>
      </c>
      <c r="FX603" t="s">
        <v>360</v>
      </c>
      <c r="FY603" t="s">
        <v>360</v>
      </c>
      <c r="FZ603" t="s">
        <v>360</v>
      </c>
      <c r="GA603" t="s">
        <v>360</v>
      </c>
      <c r="GB603">
        <v>0</v>
      </c>
      <c r="GC603">
        <v>100</v>
      </c>
      <c r="GD603">
        <v>100</v>
      </c>
      <c r="GE603">
        <v>-2.769</v>
      </c>
      <c r="GF603">
        <v>-0.2252</v>
      </c>
      <c r="GG603">
        <v>-1.841240210434717</v>
      </c>
      <c r="GH603">
        <v>-0.003310856085068561</v>
      </c>
      <c r="GI603">
        <v>6.863268723063948E-07</v>
      </c>
      <c r="GJ603">
        <v>-1.919107141366201E-10</v>
      </c>
      <c r="GK603">
        <v>-0.1688837207721138</v>
      </c>
      <c r="GL603">
        <v>-0.01731051475613908</v>
      </c>
      <c r="GM603">
        <v>0.001423790055903263</v>
      </c>
      <c r="GN603">
        <v>-2.424810517790065E-05</v>
      </c>
      <c r="GO603">
        <v>3</v>
      </c>
      <c r="GP603">
        <v>2318</v>
      </c>
      <c r="GQ603">
        <v>1</v>
      </c>
      <c r="GR603">
        <v>25</v>
      </c>
      <c r="GS603">
        <v>10226.8</v>
      </c>
      <c r="GT603">
        <v>10226.6</v>
      </c>
      <c r="GU603">
        <v>0.71167</v>
      </c>
      <c r="GV603">
        <v>2.24243</v>
      </c>
      <c r="GW603">
        <v>1.39648</v>
      </c>
      <c r="GX603">
        <v>2.34619</v>
      </c>
      <c r="GY603">
        <v>1.49536</v>
      </c>
      <c r="GZ603">
        <v>2.52197</v>
      </c>
      <c r="HA603">
        <v>35.7544</v>
      </c>
      <c r="HB603">
        <v>24.035</v>
      </c>
      <c r="HC603">
        <v>18</v>
      </c>
      <c r="HD603">
        <v>530.144</v>
      </c>
      <c r="HE603">
        <v>418.223</v>
      </c>
      <c r="HF603">
        <v>13.2196</v>
      </c>
      <c r="HG603">
        <v>26.7209</v>
      </c>
      <c r="HH603">
        <v>30</v>
      </c>
      <c r="HI603">
        <v>26.7456</v>
      </c>
      <c r="HJ603">
        <v>26.6992</v>
      </c>
      <c r="HK603">
        <v>14.1168</v>
      </c>
      <c r="HL603">
        <v>38.1109</v>
      </c>
      <c r="HM603">
        <v>26.1827</v>
      </c>
      <c r="HN603">
        <v>13.2189</v>
      </c>
      <c r="HO603">
        <v>246.271</v>
      </c>
      <c r="HP603">
        <v>9.37842</v>
      </c>
      <c r="HQ603">
        <v>101.003</v>
      </c>
      <c r="HR603">
        <v>100.925</v>
      </c>
    </row>
    <row r="604" spans="1:226">
      <c r="A604">
        <v>588</v>
      </c>
      <c r="B604">
        <v>1679437242</v>
      </c>
      <c r="C604">
        <v>15328.90000009537</v>
      </c>
      <c r="D604" t="s">
        <v>1544</v>
      </c>
      <c r="E604" t="s">
        <v>1545</v>
      </c>
      <c r="F604">
        <v>5</v>
      </c>
      <c r="G604" t="s">
        <v>1523</v>
      </c>
      <c r="H604" t="s">
        <v>354</v>
      </c>
      <c r="I604">
        <v>1679437234.5</v>
      </c>
      <c r="J604">
        <f>(K604)/1000</f>
        <v>0</v>
      </c>
      <c r="K604">
        <f>IF(BF604, AN604, AH604)</f>
        <v>0</v>
      </c>
      <c r="L604">
        <f>IF(BF604, AI604, AG604)</f>
        <v>0</v>
      </c>
      <c r="M604">
        <f>BH604 - IF(AU604&gt;1, L604*BB604*100.0/(AW604*BV604), 0)</f>
        <v>0</v>
      </c>
      <c r="N604">
        <f>((T604-J604/2)*M604-L604)/(T604+J604/2)</f>
        <v>0</v>
      </c>
      <c r="O604">
        <f>N604*(BO604+BP604)/1000.0</f>
        <v>0</v>
      </c>
      <c r="P604">
        <f>(BH604 - IF(AU604&gt;1, L604*BB604*100.0/(AW604*BV604), 0))*(BO604+BP604)/1000.0</f>
        <v>0</v>
      </c>
      <c r="Q604">
        <f>2.0/((1/S604-1/R604)+SIGN(S604)*SQRT((1/S604-1/R604)*(1/S604-1/R604) + 4*BC604/((BC604+1)*(BC604+1))*(2*1/S604*1/R604-1/R604*1/R604)))</f>
        <v>0</v>
      </c>
      <c r="R604">
        <f>IF(LEFT(BD604,1)&lt;&gt;"0",IF(LEFT(BD604,1)="1",3.0,BE604),$D$5+$E$5*(BV604*BO604/($K$5*1000))+$F$5*(BV604*BO604/($K$5*1000))*MAX(MIN(BB604,$J$5),$I$5)*MAX(MIN(BB604,$J$5),$I$5)+$G$5*MAX(MIN(BB604,$J$5),$I$5)*(BV604*BO604/($K$5*1000))+$H$5*(BV604*BO604/($K$5*1000))*(BV604*BO604/($K$5*1000)))</f>
        <v>0</v>
      </c>
      <c r="S604">
        <f>J604*(1000-(1000*0.61365*exp(17.502*W604/(240.97+W604))/(BO604+BP604)+BJ604)/2)/(1000*0.61365*exp(17.502*W604/(240.97+W604))/(BO604+BP604)-BJ604)</f>
        <v>0</v>
      </c>
      <c r="T604">
        <f>1/((BC604+1)/(Q604/1.6)+1/(R604/1.37)) + BC604/((BC604+1)/(Q604/1.6) + BC604/(R604/1.37))</f>
        <v>0</v>
      </c>
      <c r="U604">
        <f>(AX604*BA604)</f>
        <v>0</v>
      </c>
      <c r="V604">
        <f>(BQ604+(U604+2*0.95*5.67E-8*(((BQ604+$B$7)+273)^4-(BQ604+273)^4)-44100*J604)/(1.84*29.3*R604+8*0.95*5.67E-8*(BQ604+273)^3))</f>
        <v>0</v>
      </c>
      <c r="W604">
        <f>($C$7*BR604+$D$7*BS604+$E$7*V604)</f>
        <v>0</v>
      </c>
      <c r="X604">
        <f>0.61365*exp(17.502*W604/(240.97+W604))</f>
        <v>0</v>
      </c>
      <c r="Y604">
        <f>(Z604/AA604*100)</f>
        <v>0</v>
      </c>
      <c r="Z604">
        <f>BJ604*(BO604+BP604)/1000</f>
        <v>0</v>
      </c>
      <c r="AA604">
        <f>0.61365*exp(17.502*BQ604/(240.97+BQ604))</f>
        <v>0</v>
      </c>
      <c r="AB604">
        <f>(X604-BJ604*(BO604+BP604)/1000)</f>
        <v>0</v>
      </c>
      <c r="AC604">
        <f>(-J604*44100)</f>
        <v>0</v>
      </c>
      <c r="AD604">
        <f>2*29.3*R604*0.92*(BQ604-W604)</f>
        <v>0</v>
      </c>
      <c r="AE604">
        <f>2*0.95*5.67E-8*(((BQ604+$B$7)+273)^4-(W604+273)^4)</f>
        <v>0</v>
      </c>
      <c r="AF604">
        <f>U604+AE604+AC604+AD604</f>
        <v>0</v>
      </c>
      <c r="AG604">
        <f>BN604*AU604*(BI604-BH604*(1000-AU604*BK604)/(1000-AU604*BJ604))/(100*BB604)</f>
        <v>0</v>
      </c>
      <c r="AH604">
        <f>1000*BN604*AU604*(BJ604-BK604)/(100*BB604*(1000-AU604*BJ604))</f>
        <v>0</v>
      </c>
      <c r="AI604">
        <f>(AJ604 - AK604 - BO604*1E3/(8.314*(BQ604+273.15)) * AM604/BN604 * AL604) * BN604/(100*BB604) * (1000 - BK604)/1000</f>
        <v>0</v>
      </c>
      <c r="AJ604">
        <v>267.4421683890482</v>
      </c>
      <c r="AK604">
        <v>281.9808484848484</v>
      </c>
      <c r="AL604">
        <v>-3.348571854218643</v>
      </c>
      <c r="AM604">
        <v>64.85516716263267</v>
      </c>
      <c r="AN604">
        <f>(AP604 - AO604 + BO604*1E3/(8.314*(BQ604+273.15)) * AR604/BN604 * AQ604) * BN604/(100*BB604) * 1000/(1000 - AP604)</f>
        <v>0</v>
      </c>
      <c r="AO604">
        <v>9.321228779864828</v>
      </c>
      <c r="AP604">
        <v>9.39870032967033</v>
      </c>
      <c r="AQ604">
        <v>1.688658682762748E-06</v>
      </c>
      <c r="AR604">
        <v>96.54357688610034</v>
      </c>
      <c r="AS604">
        <v>0</v>
      </c>
      <c r="AT604">
        <v>0</v>
      </c>
      <c r="AU604">
        <f>IF(AS604*$H$13&gt;=AW604,1.0,(AW604/(AW604-AS604*$H$13)))</f>
        <v>0</v>
      </c>
      <c r="AV604">
        <f>(AU604-1)*100</f>
        <v>0</v>
      </c>
      <c r="AW604">
        <f>MAX(0,($B$13+$C$13*BV604)/(1+$D$13*BV604)*BO604/(BQ604+273)*$E$13)</f>
        <v>0</v>
      </c>
      <c r="AX604">
        <f>$B$11*BW604+$C$11*BX604+$F$11*CI604*(1-CL604)</f>
        <v>0</v>
      </c>
      <c r="AY604">
        <f>AX604*AZ604</f>
        <v>0</v>
      </c>
      <c r="AZ604">
        <f>($B$11*$D$9+$C$11*$D$9+$F$11*((CV604+CN604)/MAX(CV604+CN604+CW604, 0.1)*$I$9+CW604/MAX(CV604+CN604+CW604, 0.1)*$J$9))/($B$11+$C$11+$F$11)</f>
        <v>0</v>
      </c>
      <c r="BA604">
        <f>($B$11*$K$9+$C$11*$K$9+$F$11*((CV604+CN604)/MAX(CV604+CN604+CW604, 0.1)*$P$9+CW604/MAX(CV604+CN604+CW604, 0.1)*$Q$9))/($B$11+$C$11+$F$11)</f>
        <v>0</v>
      </c>
      <c r="BB604">
        <v>1.1</v>
      </c>
      <c r="BC604">
        <v>0.5</v>
      </c>
      <c r="BD604" t="s">
        <v>355</v>
      </c>
      <c r="BE604">
        <v>2</v>
      </c>
      <c r="BF604" t="b">
        <v>1</v>
      </c>
      <c r="BG604">
        <v>1679437234.5</v>
      </c>
      <c r="BH604">
        <v>302.541037037037</v>
      </c>
      <c r="BI604">
        <v>280.1075925925926</v>
      </c>
      <c r="BJ604">
        <v>9.39752074074074</v>
      </c>
      <c r="BK604">
        <v>9.320837037037037</v>
      </c>
      <c r="BL604">
        <v>305.3346666666666</v>
      </c>
      <c r="BM604">
        <v>9.622745555555555</v>
      </c>
      <c r="BN604">
        <v>500.0524444444444</v>
      </c>
      <c r="BO604">
        <v>89.75588518518519</v>
      </c>
      <c r="BP604">
        <v>0.09997469629629629</v>
      </c>
      <c r="BQ604">
        <v>19.00147777777778</v>
      </c>
      <c r="BR604">
        <v>19.9990074074074</v>
      </c>
      <c r="BS604">
        <v>999.9000000000001</v>
      </c>
      <c r="BT604">
        <v>0</v>
      </c>
      <c r="BU604">
        <v>0</v>
      </c>
      <c r="BV604">
        <v>10002.65740740741</v>
      </c>
      <c r="BW604">
        <v>0</v>
      </c>
      <c r="BX604">
        <v>14.42475925925926</v>
      </c>
      <c r="BY604">
        <v>22.43347407407407</v>
      </c>
      <c r="BZ604">
        <v>305.4112962962963</v>
      </c>
      <c r="CA604">
        <v>282.7430740740741</v>
      </c>
      <c r="CB604">
        <v>0.0766840962962963</v>
      </c>
      <c r="CC604">
        <v>280.1075925925926</v>
      </c>
      <c r="CD604">
        <v>9.320837037037037</v>
      </c>
      <c r="CE604">
        <v>0.8434828518518519</v>
      </c>
      <c r="CF604">
        <v>0.8365999629629629</v>
      </c>
      <c r="CG604">
        <v>4.46093</v>
      </c>
      <c r="CH604">
        <v>4.343957777777778</v>
      </c>
      <c r="CI604">
        <v>2000.002962962963</v>
      </c>
      <c r="CJ604">
        <v>0.9800014444444445</v>
      </c>
      <c r="CK604">
        <v>0.01999875555555556</v>
      </c>
      <c r="CL604">
        <v>0</v>
      </c>
      <c r="CM604">
        <v>2.375177777777777</v>
      </c>
      <c r="CN604">
        <v>0</v>
      </c>
      <c r="CO604">
        <v>2928.878888888889</v>
      </c>
      <c r="CP604">
        <v>16749.5</v>
      </c>
      <c r="CQ604">
        <v>37.30051851851852</v>
      </c>
      <c r="CR604">
        <v>38.36799999999999</v>
      </c>
      <c r="CS604">
        <v>37.65714814814815</v>
      </c>
      <c r="CT604">
        <v>37.17092592592593</v>
      </c>
      <c r="CU604">
        <v>35.87725925925926</v>
      </c>
      <c r="CV604">
        <v>1960.002962962963</v>
      </c>
      <c r="CW604">
        <v>40</v>
      </c>
      <c r="CX604">
        <v>0</v>
      </c>
      <c r="CY604">
        <v>1679437249.5</v>
      </c>
      <c r="CZ604">
        <v>0</v>
      </c>
      <c r="DA604">
        <v>0</v>
      </c>
      <c r="DB604" t="s">
        <v>356</v>
      </c>
      <c r="DC604">
        <v>1678823626.5</v>
      </c>
      <c r="DD604">
        <v>1678823640.5</v>
      </c>
      <c r="DE604">
        <v>0</v>
      </c>
      <c r="DF604">
        <v>1.239</v>
      </c>
      <c r="DG604">
        <v>0.006</v>
      </c>
      <c r="DH604">
        <v>-2.298</v>
      </c>
      <c r="DI604">
        <v>-0.146</v>
      </c>
      <c r="DJ604">
        <v>420</v>
      </c>
      <c r="DK604">
        <v>21</v>
      </c>
      <c r="DL604">
        <v>0.57</v>
      </c>
      <c r="DM604">
        <v>0.05</v>
      </c>
      <c r="DN604">
        <v>22.23920487804878</v>
      </c>
      <c r="DO604">
        <v>2.503565853658549</v>
      </c>
      <c r="DP604">
        <v>0.2937229497259567</v>
      </c>
      <c r="DQ604">
        <v>0</v>
      </c>
      <c r="DR604">
        <v>0.07597647073170732</v>
      </c>
      <c r="DS604">
        <v>-0.01260525783972137</v>
      </c>
      <c r="DT604">
        <v>0.01355246557800631</v>
      </c>
      <c r="DU604">
        <v>1</v>
      </c>
      <c r="DV604">
        <v>1</v>
      </c>
      <c r="DW604">
        <v>2</v>
      </c>
      <c r="DX604" t="s">
        <v>357</v>
      </c>
      <c r="DY604">
        <v>2.98296</v>
      </c>
      <c r="DZ604">
        <v>2.71577</v>
      </c>
      <c r="EA604">
        <v>0.06786789999999999</v>
      </c>
      <c r="EB604">
        <v>0.0621207</v>
      </c>
      <c r="EC604">
        <v>0.0543519</v>
      </c>
      <c r="ED604">
        <v>0.0526186</v>
      </c>
      <c r="EE604">
        <v>29620.8</v>
      </c>
      <c r="EF604">
        <v>29905.4</v>
      </c>
      <c r="EG604">
        <v>29535.3</v>
      </c>
      <c r="EH604">
        <v>29489.9</v>
      </c>
      <c r="EI604">
        <v>37022.2</v>
      </c>
      <c r="EJ604">
        <v>37155.1</v>
      </c>
      <c r="EK604">
        <v>41604.8</v>
      </c>
      <c r="EL604">
        <v>42022.9</v>
      </c>
      <c r="EM604">
        <v>1.97073</v>
      </c>
      <c r="EN604">
        <v>1.8623</v>
      </c>
      <c r="EO604">
        <v>0.0645891</v>
      </c>
      <c r="EP604">
        <v>0</v>
      </c>
      <c r="EQ604">
        <v>18.9436</v>
      </c>
      <c r="ER604">
        <v>999.9</v>
      </c>
      <c r="ES604">
        <v>34.5</v>
      </c>
      <c r="ET604">
        <v>30.8</v>
      </c>
      <c r="EU604">
        <v>17.1425</v>
      </c>
      <c r="EV604">
        <v>63.1527</v>
      </c>
      <c r="EW604">
        <v>32.8085</v>
      </c>
      <c r="EX604">
        <v>1</v>
      </c>
      <c r="EY604">
        <v>-0.034784</v>
      </c>
      <c r="EZ604">
        <v>5.97404</v>
      </c>
      <c r="FA604">
        <v>20.2417</v>
      </c>
      <c r="FB604">
        <v>5.21999</v>
      </c>
      <c r="FC604">
        <v>12.0158</v>
      </c>
      <c r="FD604">
        <v>4.9897</v>
      </c>
      <c r="FE604">
        <v>3.2885</v>
      </c>
      <c r="FF604">
        <v>9999</v>
      </c>
      <c r="FG604">
        <v>9999</v>
      </c>
      <c r="FH604">
        <v>9999</v>
      </c>
      <c r="FI604">
        <v>999.9</v>
      </c>
      <c r="FJ604">
        <v>1.86737</v>
      </c>
      <c r="FK604">
        <v>1.86646</v>
      </c>
      <c r="FL604">
        <v>1.866</v>
      </c>
      <c r="FM604">
        <v>1.86584</v>
      </c>
      <c r="FN604">
        <v>1.86768</v>
      </c>
      <c r="FO604">
        <v>1.87013</v>
      </c>
      <c r="FP604">
        <v>1.86883</v>
      </c>
      <c r="FQ604">
        <v>1.87027</v>
      </c>
      <c r="FR604">
        <v>0</v>
      </c>
      <c r="FS604">
        <v>0</v>
      </c>
      <c r="FT604">
        <v>0</v>
      </c>
      <c r="FU604">
        <v>0</v>
      </c>
      <c r="FV604" t="s">
        <v>358</v>
      </c>
      <c r="FW604" t="s">
        <v>359</v>
      </c>
      <c r="FX604" t="s">
        <v>360</v>
      </c>
      <c r="FY604" t="s">
        <v>360</v>
      </c>
      <c r="FZ604" t="s">
        <v>360</v>
      </c>
      <c r="GA604" t="s">
        <v>360</v>
      </c>
      <c r="GB604">
        <v>0</v>
      </c>
      <c r="GC604">
        <v>100</v>
      </c>
      <c r="GD604">
        <v>100</v>
      </c>
      <c r="GE604">
        <v>-2.72</v>
      </c>
      <c r="GF604">
        <v>-0.2252</v>
      </c>
      <c r="GG604">
        <v>-1.841240210434717</v>
      </c>
      <c r="GH604">
        <v>-0.003310856085068561</v>
      </c>
      <c r="GI604">
        <v>6.863268723063948E-07</v>
      </c>
      <c r="GJ604">
        <v>-1.919107141366201E-10</v>
      </c>
      <c r="GK604">
        <v>-0.1688837207721138</v>
      </c>
      <c r="GL604">
        <v>-0.01731051475613908</v>
      </c>
      <c r="GM604">
        <v>0.001423790055903263</v>
      </c>
      <c r="GN604">
        <v>-2.424810517790065E-05</v>
      </c>
      <c r="GO604">
        <v>3</v>
      </c>
      <c r="GP604">
        <v>2318</v>
      </c>
      <c r="GQ604">
        <v>1</v>
      </c>
      <c r="GR604">
        <v>25</v>
      </c>
      <c r="GS604">
        <v>10226.9</v>
      </c>
      <c r="GT604">
        <v>10226.7</v>
      </c>
      <c r="GU604">
        <v>0.673828</v>
      </c>
      <c r="GV604">
        <v>2.24121</v>
      </c>
      <c r="GW604">
        <v>1.39648</v>
      </c>
      <c r="GX604">
        <v>2.34863</v>
      </c>
      <c r="GY604">
        <v>1.49536</v>
      </c>
      <c r="GZ604">
        <v>2.42798</v>
      </c>
      <c r="HA604">
        <v>35.7544</v>
      </c>
      <c r="HB604">
        <v>24.0262</v>
      </c>
      <c r="HC604">
        <v>18</v>
      </c>
      <c r="HD604">
        <v>529.961</v>
      </c>
      <c r="HE604">
        <v>418.003</v>
      </c>
      <c r="HF604">
        <v>13.2173</v>
      </c>
      <c r="HG604">
        <v>26.7191</v>
      </c>
      <c r="HH604">
        <v>30.0004</v>
      </c>
      <c r="HI604">
        <v>26.7436</v>
      </c>
      <c r="HJ604">
        <v>26.697</v>
      </c>
      <c r="HK604">
        <v>13.4388</v>
      </c>
      <c r="HL604">
        <v>38.1109</v>
      </c>
      <c r="HM604">
        <v>26.1827</v>
      </c>
      <c r="HN604">
        <v>13.1231</v>
      </c>
      <c r="HO604">
        <v>232.91</v>
      </c>
      <c r="HP604">
        <v>9.37842</v>
      </c>
      <c r="HQ604">
        <v>101.004</v>
      </c>
      <c r="HR604">
        <v>100.926</v>
      </c>
    </row>
    <row r="605" spans="1:226">
      <c r="A605">
        <v>589</v>
      </c>
      <c r="B605">
        <v>1679437247</v>
      </c>
      <c r="C605">
        <v>15333.90000009537</v>
      </c>
      <c r="D605" t="s">
        <v>1546</v>
      </c>
      <c r="E605" t="s">
        <v>1547</v>
      </c>
      <c r="F605">
        <v>5</v>
      </c>
      <c r="G605" t="s">
        <v>1523</v>
      </c>
      <c r="H605" t="s">
        <v>354</v>
      </c>
      <c r="I605">
        <v>1679437239.214286</v>
      </c>
      <c r="J605">
        <f>(K605)/1000</f>
        <v>0</v>
      </c>
      <c r="K605">
        <f>IF(BF605, AN605, AH605)</f>
        <v>0</v>
      </c>
      <c r="L605">
        <f>IF(BF605, AI605, AG605)</f>
        <v>0</v>
      </c>
      <c r="M605">
        <f>BH605 - IF(AU605&gt;1, L605*BB605*100.0/(AW605*BV605), 0)</f>
        <v>0</v>
      </c>
      <c r="N605">
        <f>((T605-J605/2)*M605-L605)/(T605+J605/2)</f>
        <v>0</v>
      </c>
      <c r="O605">
        <f>N605*(BO605+BP605)/1000.0</f>
        <v>0</v>
      </c>
      <c r="P605">
        <f>(BH605 - IF(AU605&gt;1, L605*BB605*100.0/(AW605*BV605), 0))*(BO605+BP605)/1000.0</f>
        <v>0</v>
      </c>
      <c r="Q605">
        <f>2.0/((1/S605-1/R605)+SIGN(S605)*SQRT((1/S605-1/R605)*(1/S605-1/R605) + 4*BC605/((BC605+1)*(BC605+1))*(2*1/S605*1/R605-1/R605*1/R605)))</f>
        <v>0</v>
      </c>
      <c r="R605">
        <f>IF(LEFT(BD605,1)&lt;&gt;"0",IF(LEFT(BD605,1)="1",3.0,BE605),$D$5+$E$5*(BV605*BO605/($K$5*1000))+$F$5*(BV605*BO605/($K$5*1000))*MAX(MIN(BB605,$J$5),$I$5)*MAX(MIN(BB605,$J$5),$I$5)+$G$5*MAX(MIN(BB605,$J$5),$I$5)*(BV605*BO605/($K$5*1000))+$H$5*(BV605*BO605/($K$5*1000))*(BV605*BO605/($K$5*1000)))</f>
        <v>0</v>
      </c>
      <c r="S605">
        <f>J605*(1000-(1000*0.61365*exp(17.502*W605/(240.97+W605))/(BO605+BP605)+BJ605)/2)/(1000*0.61365*exp(17.502*W605/(240.97+W605))/(BO605+BP605)-BJ605)</f>
        <v>0</v>
      </c>
      <c r="T605">
        <f>1/((BC605+1)/(Q605/1.6)+1/(R605/1.37)) + BC605/((BC605+1)/(Q605/1.6) + BC605/(R605/1.37))</f>
        <v>0</v>
      </c>
      <c r="U605">
        <f>(AX605*BA605)</f>
        <v>0</v>
      </c>
      <c r="V605">
        <f>(BQ605+(U605+2*0.95*5.67E-8*(((BQ605+$B$7)+273)^4-(BQ605+273)^4)-44100*J605)/(1.84*29.3*R605+8*0.95*5.67E-8*(BQ605+273)^3))</f>
        <v>0</v>
      </c>
      <c r="W605">
        <f>($C$7*BR605+$D$7*BS605+$E$7*V605)</f>
        <v>0</v>
      </c>
      <c r="X605">
        <f>0.61365*exp(17.502*W605/(240.97+W605))</f>
        <v>0</v>
      </c>
      <c r="Y605">
        <f>(Z605/AA605*100)</f>
        <v>0</v>
      </c>
      <c r="Z605">
        <f>BJ605*(BO605+BP605)/1000</f>
        <v>0</v>
      </c>
      <c r="AA605">
        <f>0.61365*exp(17.502*BQ605/(240.97+BQ605))</f>
        <v>0</v>
      </c>
      <c r="AB605">
        <f>(X605-BJ605*(BO605+BP605)/1000)</f>
        <v>0</v>
      </c>
      <c r="AC605">
        <f>(-J605*44100)</f>
        <v>0</v>
      </c>
      <c r="AD605">
        <f>2*29.3*R605*0.92*(BQ605-W605)</f>
        <v>0</v>
      </c>
      <c r="AE605">
        <f>2*0.95*5.67E-8*(((BQ605+$B$7)+273)^4-(W605+273)^4)</f>
        <v>0</v>
      </c>
      <c r="AF605">
        <f>U605+AE605+AC605+AD605</f>
        <v>0</v>
      </c>
      <c r="AG605">
        <f>BN605*AU605*(BI605-BH605*(1000-AU605*BK605)/(1000-AU605*BJ605))/(100*BB605)</f>
        <v>0</v>
      </c>
      <c r="AH605">
        <f>1000*BN605*AU605*(BJ605-BK605)/(100*BB605*(1000-AU605*BJ605))</f>
        <v>0</v>
      </c>
      <c r="AI605">
        <f>(AJ605 - AK605 - BO605*1E3/(8.314*(BQ605+273.15)) * AM605/BN605 * AL605) * BN605/(100*BB605) * (1000 - BK605)/1000</f>
        <v>0</v>
      </c>
      <c r="AJ605">
        <v>250.6557618271565</v>
      </c>
      <c r="AK605">
        <v>265.2479272727273</v>
      </c>
      <c r="AL605">
        <v>-3.352711384194752</v>
      </c>
      <c r="AM605">
        <v>64.85516716263267</v>
      </c>
      <c r="AN605">
        <f>(AP605 - AO605 + BO605*1E3/(8.314*(BQ605+273.15)) * AR605/BN605 * AQ605) * BN605/(100*BB605) * 1000/(1000 - AP605)</f>
        <v>0</v>
      </c>
      <c r="AO605">
        <v>9.328102147179576</v>
      </c>
      <c r="AP605">
        <v>9.40079450549451</v>
      </c>
      <c r="AQ605">
        <v>1.089270546900402E-05</v>
      </c>
      <c r="AR605">
        <v>96.54357688610034</v>
      </c>
      <c r="AS605">
        <v>0</v>
      </c>
      <c r="AT605">
        <v>0</v>
      </c>
      <c r="AU605">
        <f>IF(AS605*$H$13&gt;=AW605,1.0,(AW605/(AW605-AS605*$H$13)))</f>
        <v>0</v>
      </c>
      <c r="AV605">
        <f>(AU605-1)*100</f>
        <v>0</v>
      </c>
      <c r="AW605">
        <f>MAX(0,($B$13+$C$13*BV605)/(1+$D$13*BV605)*BO605/(BQ605+273)*$E$13)</f>
        <v>0</v>
      </c>
      <c r="AX605">
        <f>$B$11*BW605+$C$11*BX605+$F$11*CI605*(1-CL605)</f>
        <v>0</v>
      </c>
      <c r="AY605">
        <f>AX605*AZ605</f>
        <v>0</v>
      </c>
      <c r="AZ605">
        <f>($B$11*$D$9+$C$11*$D$9+$F$11*((CV605+CN605)/MAX(CV605+CN605+CW605, 0.1)*$I$9+CW605/MAX(CV605+CN605+CW605, 0.1)*$J$9))/($B$11+$C$11+$F$11)</f>
        <v>0</v>
      </c>
      <c r="BA605">
        <f>($B$11*$K$9+$C$11*$K$9+$F$11*((CV605+CN605)/MAX(CV605+CN605+CW605, 0.1)*$P$9+CW605/MAX(CV605+CN605+CW605, 0.1)*$Q$9))/($B$11+$C$11+$F$11)</f>
        <v>0</v>
      </c>
      <c r="BB605">
        <v>1.1</v>
      </c>
      <c r="BC605">
        <v>0.5</v>
      </c>
      <c r="BD605" t="s">
        <v>355</v>
      </c>
      <c r="BE605">
        <v>2</v>
      </c>
      <c r="BF605" t="b">
        <v>1</v>
      </c>
      <c r="BG605">
        <v>1679437239.214286</v>
      </c>
      <c r="BH605">
        <v>286.9121428571429</v>
      </c>
      <c r="BI605">
        <v>264.44075</v>
      </c>
      <c r="BJ605">
        <v>9.398149285714286</v>
      </c>
      <c r="BK605">
        <v>9.322747857142856</v>
      </c>
      <c r="BL605">
        <v>289.6594285714286</v>
      </c>
      <c r="BM605">
        <v>9.623372142857145</v>
      </c>
      <c r="BN605">
        <v>500.0512857142857</v>
      </c>
      <c r="BO605">
        <v>89.75695714285715</v>
      </c>
      <c r="BP605">
        <v>0.1000302892857143</v>
      </c>
      <c r="BQ605">
        <v>19.001925</v>
      </c>
      <c r="BR605">
        <v>20.007525</v>
      </c>
      <c r="BS605">
        <v>999.9000000000002</v>
      </c>
      <c r="BT605">
        <v>0</v>
      </c>
      <c r="BU605">
        <v>0</v>
      </c>
      <c r="BV605">
        <v>9993.8575</v>
      </c>
      <c r="BW605">
        <v>0</v>
      </c>
      <c r="BX605">
        <v>14.41846071428571</v>
      </c>
      <c r="BY605">
        <v>22.47135357142858</v>
      </c>
      <c r="BZ605">
        <v>289.6341785714286</v>
      </c>
      <c r="CA605">
        <v>266.9293214285714</v>
      </c>
      <c r="CB605">
        <v>0.07540248928571429</v>
      </c>
      <c r="CC605">
        <v>264.44075</v>
      </c>
      <c r="CD605">
        <v>9.322747857142856</v>
      </c>
      <c r="CE605">
        <v>0.8435493571428569</v>
      </c>
      <c r="CF605">
        <v>0.8367813571428572</v>
      </c>
      <c r="CG605">
        <v>4.462055714285715</v>
      </c>
      <c r="CH605">
        <v>4.3470525</v>
      </c>
      <c r="CI605">
        <v>2000.006785714286</v>
      </c>
      <c r="CJ605">
        <v>0.9800013214285715</v>
      </c>
      <c r="CK605">
        <v>0.01999887857142857</v>
      </c>
      <c r="CL605">
        <v>0</v>
      </c>
      <c r="CM605">
        <v>2.360942857142857</v>
      </c>
      <c r="CN605">
        <v>0</v>
      </c>
      <c r="CO605">
        <v>2926.935</v>
      </c>
      <c r="CP605">
        <v>16749.53214285714</v>
      </c>
      <c r="CQ605">
        <v>37.281</v>
      </c>
      <c r="CR605">
        <v>38.348</v>
      </c>
      <c r="CS605">
        <v>37.63828571428571</v>
      </c>
      <c r="CT605">
        <v>37.15157142857142</v>
      </c>
      <c r="CU605">
        <v>35.85700000000001</v>
      </c>
      <c r="CV605">
        <v>1960.006785714286</v>
      </c>
      <c r="CW605">
        <v>40</v>
      </c>
      <c r="CX605">
        <v>0</v>
      </c>
      <c r="CY605">
        <v>1679437254.3</v>
      </c>
      <c r="CZ605">
        <v>0</v>
      </c>
      <c r="DA605">
        <v>0</v>
      </c>
      <c r="DB605" t="s">
        <v>356</v>
      </c>
      <c r="DC605">
        <v>1678823626.5</v>
      </c>
      <c r="DD605">
        <v>1678823640.5</v>
      </c>
      <c r="DE605">
        <v>0</v>
      </c>
      <c r="DF605">
        <v>1.239</v>
      </c>
      <c r="DG605">
        <v>0.006</v>
      </c>
      <c r="DH605">
        <v>-2.298</v>
      </c>
      <c r="DI605">
        <v>-0.146</v>
      </c>
      <c r="DJ605">
        <v>420</v>
      </c>
      <c r="DK605">
        <v>21</v>
      </c>
      <c r="DL605">
        <v>0.57</v>
      </c>
      <c r="DM605">
        <v>0.05</v>
      </c>
      <c r="DN605">
        <v>22.42902926829268</v>
      </c>
      <c r="DO605">
        <v>0.6835421602787441</v>
      </c>
      <c r="DP605">
        <v>0.1231479701741009</v>
      </c>
      <c r="DQ605">
        <v>0</v>
      </c>
      <c r="DR605">
        <v>0.07495851707317074</v>
      </c>
      <c r="DS605">
        <v>-0.009248075958188122</v>
      </c>
      <c r="DT605">
        <v>0.005879735125604679</v>
      </c>
      <c r="DU605">
        <v>1</v>
      </c>
      <c r="DV605">
        <v>1</v>
      </c>
      <c r="DW605">
        <v>2</v>
      </c>
      <c r="DX605" t="s">
        <v>357</v>
      </c>
      <c r="DY605">
        <v>2.98313</v>
      </c>
      <c r="DZ605">
        <v>2.7155</v>
      </c>
      <c r="EA605">
        <v>0.0644768</v>
      </c>
      <c r="EB605">
        <v>0.0586417</v>
      </c>
      <c r="EC605">
        <v>0.0543563</v>
      </c>
      <c r="ED605">
        <v>0.0525932</v>
      </c>
      <c r="EE605">
        <v>29727.9</v>
      </c>
      <c r="EF605">
        <v>30015.7</v>
      </c>
      <c r="EG605">
        <v>29534.6</v>
      </c>
      <c r="EH605">
        <v>29489.3</v>
      </c>
      <c r="EI605">
        <v>37021.4</v>
      </c>
      <c r="EJ605">
        <v>37155.3</v>
      </c>
      <c r="EK605">
        <v>41604.1</v>
      </c>
      <c r="EL605">
        <v>42022.1</v>
      </c>
      <c r="EM605">
        <v>1.97085</v>
      </c>
      <c r="EN605">
        <v>1.86243</v>
      </c>
      <c r="EO605">
        <v>0.0634789</v>
      </c>
      <c r="EP605">
        <v>0</v>
      </c>
      <c r="EQ605">
        <v>18.9445</v>
      </c>
      <c r="ER605">
        <v>999.9</v>
      </c>
      <c r="ES605">
        <v>34.5</v>
      </c>
      <c r="ET605">
        <v>30.8</v>
      </c>
      <c r="EU605">
        <v>17.1439</v>
      </c>
      <c r="EV605">
        <v>63.2527</v>
      </c>
      <c r="EW605">
        <v>32.7885</v>
      </c>
      <c r="EX605">
        <v>1</v>
      </c>
      <c r="EY605">
        <v>-0.0336357</v>
      </c>
      <c r="EZ605">
        <v>6.09543</v>
      </c>
      <c r="FA605">
        <v>20.2375</v>
      </c>
      <c r="FB605">
        <v>5.21984</v>
      </c>
      <c r="FC605">
        <v>12.0159</v>
      </c>
      <c r="FD605">
        <v>4.9897</v>
      </c>
      <c r="FE605">
        <v>3.2885</v>
      </c>
      <c r="FF605">
        <v>9999</v>
      </c>
      <c r="FG605">
        <v>9999</v>
      </c>
      <c r="FH605">
        <v>9999</v>
      </c>
      <c r="FI605">
        <v>999.9</v>
      </c>
      <c r="FJ605">
        <v>1.86739</v>
      </c>
      <c r="FK605">
        <v>1.86646</v>
      </c>
      <c r="FL605">
        <v>1.866</v>
      </c>
      <c r="FM605">
        <v>1.86586</v>
      </c>
      <c r="FN605">
        <v>1.86768</v>
      </c>
      <c r="FO605">
        <v>1.87015</v>
      </c>
      <c r="FP605">
        <v>1.86884</v>
      </c>
      <c r="FQ605">
        <v>1.87026</v>
      </c>
      <c r="FR605">
        <v>0</v>
      </c>
      <c r="FS605">
        <v>0</v>
      </c>
      <c r="FT605">
        <v>0</v>
      </c>
      <c r="FU605">
        <v>0</v>
      </c>
      <c r="FV605" t="s">
        <v>358</v>
      </c>
      <c r="FW605" t="s">
        <v>359</v>
      </c>
      <c r="FX605" t="s">
        <v>360</v>
      </c>
      <c r="FY605" t="s">
        <v>360</v>
      </c>
      <c r="FZ605" t="s">
        <v>360</v>
      </c>
      <c r="GA605" t="s">
        <v>360</v>
      </c>
      <c r="GB605">
        <v>0</v>
      </c>
      <c r="GC605">
        <v>100</v>
      </c>
      <c r="GD605">
        <v>100</v>
      </c>
      <c r="GE605">
        <v>-2.671</v>
      </c>
      <c r="GF605">
        <v>-0.2252</v>
      </c>
      <c r="GG605">
        <v>-1.841240210434717</v>
      </c>
      <c r="GH605">
        <v>-0.003310856085068561</v>
      </c>
      <c r="GI605">
        <v>6.863268723063948E-07</v>
      </c>
      <c r="GJ605">
        <v>-1.919107141366201E-10</v>
      </c>
      <c r="GK605">
        <v>-0.1688837207721138</v>
      </c>
      <c r="GL605">
        <v>-0.01731051475613908</v>
      </c>
      <c r="GM605">
        <v>0.001423790055903263</v>
      </c>
      <c r="GN605">
        <v>-2.424810517790065E-05</v>
      </c>
      <c r="GO605">
        <v>3</v>
      </c>
      <c r="GP605">
        <v>2318</v>
      </c>
      <c r="GQ605">
        <v>1</v>
      </c>
      <c r="GR605">
        <v>25</v>
      </c>
      <c r="GS605">
        <v>10227</v>
      </c>
      <c r="GT605">
        <v>10226.8</v>
      </c>
      <c r="GU605">
        <v>0.640869</v>
      </c>
      <c r="GV605">
        <v>2.24609</v>
      </c>
      <c r="GW605">
        <v>1.39648</v>
      </c>
      <c r="GX605">
        <v>2.34985</v>
      </c>
      <c r="GY605">
        <v>1.49536</v>
      </c>
      <c r="GZ605">
        <v>2.51221</v>
      </c>
      <c r="HA605">
        <v>35.7311</v>
      </c>
      <c r="HB605">
        <v>24.035</v>
      </c>
      <c r="HC605">
        <v>18</v>
      </c>
      <c r="HD605">
        <v>530.039</v>
      </c>
      <c r="HE605">
        <v>418.072</v>
      </c>
      <c r="HF605">
        <v>13.141</v>
      </c>
      <c r="HG605">
        <v>26.717</v>
      </c>
      <c r="HH605">
        <v>30.0005</v>
      </c>
      <c r="HI605">
        <v>26.7431</v>
      </c>
      <c r="HJ605">
        <v>26.6962</v>
      </c>
      <c r="HK605">
        <v>12.7001</v>
      </c>
      <c r="HL605">
        <v>38.1109</v>
      </c>
      <c r="HM605">
        <v>25.8067</v>
      </c>
      <c r="HN605">
        <v>13.1136</v>
      </c>
      <c r="HO605">
        <v>212.875</v>
      </c>
      <c r="HP605">
        <v>9.37842</v>
      </c>
      <c r="HQ605">
        <v>101.002</v>
      </c>
      <c r="HR605">
        <v>100.924</v>
      </c>
    </row>
    <row r="606" spans="1:226">
      <c r="A606">
        <v>590</v>
      </c>
      <c r="B606">
        <v>1679437252</v>
      </c>
      <c r="C606">
        <v>15338.90000009537</v>
      </c>
      <c r="D606" t="s">
        <v>1548</v>
      </c>
      <c r="E606" t="s">
        <v>1549</v>
      </c>
      <c r="F606">
        <v>5</v>
      </c>
      <c r="G606" t="s">
        <v>1523</v>
      </c>
      <c r="H606" t="s">
        <v>354</v>
      </c>
      <c r="I606">
        <v>1679437244.5</v>
      </c>
      <c r="J606">
        <f>(K606)/1000</f>
        <v>0</v>
      </c>
      <c r="K606">
        <f>IF(BF606, AN606, AH606)</f>
        <v>0</v>
      </c>
      <c r="L606">
        <f>IF(BF606, AI606, AG606)</f>
        <v>0</v>
      </c>
      <c r="M606">
        <f>BH606 - IF(AU606&gt;1, L606*BB606*100.0/(AW606*BV606), 0)</f>
        <v>0</v>
      </c>
      <c r="N606">
        <f>((T606-J606/2)*M606-L606)/(T606+J606/2)</f>
        <v>0</v>
      </c>
      <c r="O606">
        <f>N606*(BO606+BP606)/1000.0</f>
        <v>0</v>
      </c>
      <c r="P606">
        <f>(BH606 - IF(AU606&gt;1, L606*BB606*100.0/(AW606*BV606), 0))*(BO606+BP606)/1000.0</f>
        <v>0</v>
      </c>
      <c r="Q606">
        <f>2.0/((1/S606-1/R606)+SIGN(S606)*SQRT((1/S606-1/R606)*(1/S606-1/R606) + 4*BC606/((BC606+1)*(BC606+1))*(2*1/S606*1/R606-1/R606*1/R606)))</f>
        <v>0</v>
      </c>
      <c r="R606">
        <f>IF(LEFT(BD606,1)&lt;&gt;"0",IF(LEFT(BD606,1)="1",3.0,BE606),$D$5+$E$5*(BV606*BO606/($K$5*1000))+$F$5*(BV606*BO606/($K$5*1000))*MAX(MIN(BB606,$J$5),$I$5)*MAX(MIN(BB606,$J$5),$I$5)+$G$5*MAX(MIN(BB606,$J$5),$I$5)*(BV606*BO606/($K$5*1000))+$H$5*(BV606*BO606/($K$5*1000))*(BV606*BO606/($K$5*1000)))</f>
        <v>0</v>
      </c>
      <c r="S606">
        <f>J606*(1000-(1000*0.61365*exp(17.502*W606/(240.97+W606))/(BO606+BP606)+BJ606)/2)/(1000*0.61365*exp(17.502*W606/(240.97+W606))/(BO606+BP606)-BJ606)</f>
        <v>0</v>
      </c>
      <c r="T606">
        <f>1/((BC606+1)/(Q606/1.6)+1/(R606/1.37)) + BC606/((BC606+1)/(Q606/1.6) + BC606/(R606/1.37))</f>
        <v>0</v>
      </c>
      <c r="U606">
        <f>(AX606*BA606)</f>
        <v>0</v>
      </c>
      <c r="V606">
        <f>(BQ606+(U606+2*0.95*5.67E-8*(((BQ606+$B$7)+273)^4-(BQ606+273)^4)-44100*J606)/(1.84*29.3*R606+8*0.95*5.67E-8*(BQ606+273)^3))</f>
        <v>0</v>
      </c>
      <c r="W606">
        <f>($C$7*BR606+$D$7*BS606+$E$7*V606)</f>
        <v>0</v>
      </c>
      <c r="X606">
        <f>0.61365*exp(17.502*W606/(240.97+W606))</f>
        <v>0</v>
      </c>
      <c r="Y606">
        <f>(Z606/AA606*100)</f>
        <v>0</v>
      </c>
      <c r="Z606">
        <f>BJ606*(BO606+BP606)/1000</f>
        <v>0</v>
      </c>
      <c r="AA606">
        <f>0.61365*exp(17.502*BQ606/(240.97+BQ606))</f>
        <v>0</v>
      </c>
      <c r="AB606">
        <f>(X606-BJ606*(BO606+BP606)/1000)</f>
        <v>0</v>
      </c>
      <c r="AC606">
        <f>(-J606*44100)</f>
        <v>0</v>
      </c>
      <c r="AD606">
        <f>2*29.3*R606*0.92*(BQ606-W606)</f>
        <v>0</v>
      </c>
      <c r="AE606">
        <f>2*0.95*5.67E-8*(((BQ606+$B$7)+273)^4-(W606+273)^4)</f>
        <v>0</v>
      </c>
      <c r="AF606">
        <f>U606+AE606+AC606+AD606</f>
        <v>0</v>
      </c>
      <c r="AG606">
        <f>BN606*AU606*(BI606-BH606*(1000-AU606*BK606)/(1000-AU606*BJ606))/(100*BB606)</f>
        <v>0</v>
      </c>
      <c r="AH606">
        <f>1000*BN606*AU606*(BJ606-BK606)/(100*BB606*(1000-AU606*BJ606))</f>
        <v>0</v>
      </c>
      <c r="AI606">
        <f>(AJ606 - AK606 - BO606*1E3/(8.314*(BQ606+273.15)) * AM606/BN606 * AL606) * BN606/(100*BB606) * (1000 - BK606)/1000</f>
        <v>0</v>
      </c>
      <c r="AJ606">
        <v>233.9720129678427</v>
      </c>
      <c r="AK606">
        <v>248.6265575757576</v>
      </c>
      <c r="AL606">
        <v>-3.322282119429728</v>
      </c>
      <c r="AM606">
        <v>64.85516716263267</v>
      </c>
      <c r="AN606">
        <f>(AP606 - AO606 + BO606*1E3/(8.314*(BQ606+273.15)) * AR606/BN606 * AQ606) * BN606/(100*BB606) * 1000/(1000 - AP606)</f>
        <v>0</v>
      </c>
      <c r="AO606">
        <v>9.317074792769533</v>
      </c>
      <c r="AP606">
        <v>9.393194505494511</v>
      </c>
      <c r="AQ606">
        <v>-8.59236118298113E-06</v>
      </c>
      <c r="AR606">
        <v>96.54357688610034</v>
      </c>
      <c r="AS606">
        <v>0</v>
      </c>
      <c r="AT606">
        <v>0</v>
      </c>
      <c r="AU606">
        <f>IF(AS606*$H$13&gt;=AW606,1.0,(AW606/(AW606-AS606*$H$13)))</f>
        <v>0</v>
      </c>
      <c r="AV606">
        <f>(AU606-1)*100</f>
        <v>0</v>
      </c>
      <c r="AW606">
        <f>MAX(0,($B$13+$C$13*BV606)/(1+$D$13*BV606)*BO606/(BQ606+273)*$E$13)</f>
        <v>0</v>
      </c>
      <c r="AX606">
        <f>$B$11*BW606+$C$11*BX606+$F$11*CI606*(1-CL606)</f>
        <v>0</v>
      </c>
      <c r="AY606">
        <f>AX606*AZ606</f>
        <v>0</v>
      </c>
      <c r="AZ606">
        <f>($B$11*$D$9+$C$11*$D$9+$F$11*((CV606+CN606)/MAX(CV606+CN606+CW606, 0.1)*$I$9+CW606/MAX(CV606+CN606+CW606, 0.1)*$J$9))/($B$11+$C$11+$F$11)</f>
        <v>0</v>
      </c>
      <c r="BA606">
        <f>($B$11*$K$9+$C$11*$K$9+$F$11*((CV606+CN606)/MAX(CV606+CN606+CW606, 0.1)*$P$9+CW606/MAX(CV606+CN606+CW606, 0.1)*$Q$9))/($B$11+$C$11+$F$11)</f>
        <v>0</v>
      </c>
      <c r="BB606">
        <v>1.1</v>
      </c>
      <c r="BC606">
        <v>0.5</v>
      </c>
      <c r="BD606" t="s">
        <v>355</v>
      </c>
      <c r="BE606">
        <v>2</v>
      </c>
      <c r="BF606" t="b">
        <v>1</v>
      </c>
      <c r="BG606">
        <v>1679437244.5</v>
      </c>
      <c r="BH606">
        <v>269.4111481481482</v>
      </c>
      <c r="BI606">
        <v>246.9390740740741</v>
      </c>
      <c r="BJ606">
        <v>9.39810111111111</v>
      </c>
      <c r="BK606">
        <v>9.320976296296296</v>
      </c>
      <c r="BL606">
        <v>272.1061851851852</v>
      </c>
      <c r="BM606">
        <v>9.623324444444442</v>
      </c>
      <c r="BN606">
        <v>500.0446666666667</v>
      </c>
      <c r="BO606">
        <v>89.75738148148147</v>
      </c>
      <c r="BP606">
        <v>0.1000418148148148</v>
      </c>
      <c r="BQ606">
        <v>18.99899259259259</v>
      </c>
      <c r="BR606">
        <v>20.00558888888889</v>
      </c>
      <c r="BS606">
        <v>999.9000000000001</v>
      </c>
      <c r="BT606">
        <v>0</v>
      </c>
      <c r="BU606">
        <v>0</v>
      </c>
      <c r="BV606">
        <v>9992.681851851854</v>
      </c>
      <c r="BW606">
        <v>0</v>
      </c>
      <c r="BX606">
        <v>14.4172</v>
      </c>
      <c r="BY606">
        <v>22.47205185185185</v>
      </c>
      <c r="BZ606">
        <v>271.9671111111111</v>
      </c>
      <c r="CA606">
        <v>249.2625555555556</v>
      </c>
      <c r="CB606">
        <v>0.0771256111111111</v>
      </c>
      <c r="CC606">
        <v>246.9390740740741</v>
      </c>
      <c r="CD606">
        <v>9.320976296296296</v>
      </c>
      <c r="CE606">
        <v>0.843549</v>
      </c>
      <c r="CF606">
        <v>0.8366264074074075</v>
      </c>
      <c r="CG606">
        <v>4.462050740740741</v>
      </c>
      <c r="CH606">
        <v>4.344406666666667</v>
      </c>
      <c r="CI606">
        <v>2000.01074074074</v>
      </c>
      <c r="CJ606">
        <v>0.9800012222222223</v>
      </c>
      <c r="CK606">
        <v>0.01999897777777778</v>
      </c>
      <c r="CL606">
        <v>0</v>
      </c>
      <c r="CM606">
        <v>2.338911111111111</v>
      </c>
      <c r="CN606">
        <v>0</v>
      </c>
      <c r="CO606">
        <v>2924.72037037037</v>
      </c>
      <c r="CP606">
        <v>16749.56666666667</v>
      </c>
      <c r="CQ606">
        <v>37.25685185185186</v>
      </c>
      <c r="CR606">
        <v>38.32599999999999</v>
      </c>
      <c r="CS606">
        <v>37.618</v>
      </c>
      <c r="CT606">
        <v>37.12959259259259</v>
      </c>
      <c r="CU606">
        <v>35.83533333333333</v>
      </c>
      <c r="CV606">
        <v>1960.01074074074</v>
      </c>
      <c r="CW606">
        <v>40</v>
      </c>
      <c r="CX606">
        <v>0</v>
      </c>
      <c r="CY606">
        <v>1679437259.1</v>
      </c>
      <c r="CZ606">
        <v>0</v>
      </c>
      <c r="DA606">
        <v>0</v>
      </c>
      <c r="DB606" t="s">
        <v>356</v>
      </c>
      <c r="DC606">
        <v>1678823626.5</v>
      </c>
      <c r="DD606">
        <v>1678823640.5</v>
      </c>
      <c r="DE606">
        <v>0</v>
      </c>
      <c r="DF606">
        <v>1.239</v>
      </c>
      <c r="DG606">
        <v>0.006</v>
      </c>
      <c r="DH606">
        <v>-2.298</v>
      </c>
      <c r="DI606">
        <v>-0.146</v>
      </c>
      <c r="DJ606">
        <v>420</v>
      </c>
      <c r="DK606">
        <v>21</v>
      </c>
      <c r="DL606">
        <v>0.57</v>
      </c>
      <c r="DM606">
        <v>0.05</v>
      </c>
      <c r="DN606">
        <v>22.47681951219512</v>
      </c>
      <c r="DO606">
        <v>0.01822578397215817</v>
      </c>
      <c r="DP606">
        <v>0.03313089501719063</v>
      </c>
      <c r="DQ606">
        <v>1</v>
      </c>
      <c r="DR606">
        <v>0.0778909</v>
      </c>
      <c r="DS606">
        <v>0.004833324041812026</v>
      </c>
      <c r="DT606">
        <v>0.006263248460273787</v>
      </c>
      <c r="DU606">
        <v>1</v>
      </c>
      <c r="DV606">
        <v>2</v>
      </c>
      <c r="DW606">
        <v>2</v>
      </c>
      <c r="DX606" t="s">
        <v>392</v>
      </c>
      <c r="DY606">
        <v>2.98287</v>
      </c>
      <c r="DZ606">
        <v>2.71576</v>
      </c>
      <c r="EA606">
        <v>0.0610346</v>
      </c>
      <c r="EB606">
        <v>0.0551041</v>
      </c>
      <c r="EC606">
        <v>0.0543228</v>
      </c>
      <c r="ED606">
        <v>0.0525497</v>
      </c>
      <c r="EE606">
        <v>29837.6</v>
      </c>
      <c r="EF606">
        <v>30128.4</v>
      </c>
      <c r="EG606">
        <v>29535</v>
      </c>
      <c r="EH606">
        <v>29489.2</v>
      </c>
      <c r="EI606">
        <v>37022.6</v>
      </c>
      <c r="EJ606">
        <v>37156.9</v>
      </c>
      <c r="EK606">
        <v>41604.1</v>
      </c>
      <c r="EL606">
        <v>42022.1</v>
      </c>
      <c r="EM606">
        <v>1.97117</v>
      </c>
      <c r="EN606">
        <v>1.86255</v>
      </c>
      <c r="EO606">
        <v>0.0630207</v>
      </c>
      <c r="EP606">
        <v>0</v>
      </c>
      <c r="EQ606">
        <v>18.9458</v>
      </c>
      <c r="ER606">
        <v>999.9</v>
      </c>
      <c r="ES606">
        <v>34.4</v>
      </c>
      <c r="ET606">
        <v>30.8</v>
      </c>
      <c r="EU606">
        <v>17.094</v>
      </c>
      <c r="EV606">
        <v>63.1127</v>
      </c>
      <c r="EW606">
        <v>32.9046</v>
      </c>
      <c r="EX606">
        <v>1</v>
      </c>
      <c r="EY606">
        <v>-0.0340803</v>
      </c>
      <c r="EZ606">
        <v>5.98756</v>
      </c>
      <c r="FA606">
        <v>20.2414</v>
      </c>
      <c r="FB606">
        <v>5.21969</v>
      </c>
      <c r="FC606">
        <v>12.0158</v>
      </c>
      <c r="FD606">
        <v>4.9893</v>
      </c>
      <c r="FE606">
        <v>3.28845</v>
      </c>
      <c r="FF606">
        <v>9999</v>
      </c>
      <c r="FG606">
        <v>9999</v>
      </c>
      <c r="FH606">
        <v>9999</v>
      </c>
      <c r="FI606">
        <v>999.9</v>
      </c>
      <c r="FJ606">
        <v>1.86738</v>
      </c>
      <c r="FK606">
        <v>1.86646</v>
      </c>
      <c r="FL606">
        <v>1.866</v>
      </c>
      <c r="FM606">
        <v>1.86585</v>
      </c>
      <c r="FN606">
        <v>1.86768</v>
      </c>
      <c r="FO606">
        <v>1.87016</v>
      </c>
      <c r="FP606">
        <v>1.86881</v>
      </c>
      <c r="FQ606">
        <v>1.87027</v>
      </c>
      <c r="FR606">
        <v>0</v>
      </c>
      <c r="FS606">
        <v>0</v>
      </c>
      <c r="FT606">
        <v>0</v>
      </c>
      <c r="FU606">
        <v>0</v>
      </c>
      <c r="FV606" t="s">
        <v>358</v>
      </c>
      <c r="FW606" t="s">
        <v>359</v>
      </c>
      <c r="FX606" t="s">
        <v>360</v>
      </c>
      <c r="FY606" t="s">
        <v>360</v>
      </c>
      <c r="FZ606" t="s">
        <v>360</v>
      </c>
      <c r="GA606" t="s">
        <v>360</v>
      </c>
      <c r="GB606">
        <v>0</v>
      </c>
      <c r="GC606">
        <v>100</v>
      </c>
      <c r="GD606">
        <v>100</v>
      </c>
      <c r="GE606">
        <v>-2.621</v>
      </c>
      <c r="GF606">
        <v>-0.2252</v>
      </c>
      <c r="GG606">
        <v>-1.841240210434717</v>
      </c>
      <c r="GH606">
        <v>-0.003310856085068561</v>
      </c>
      <c r="GI606">
        <v>6.863268723063948E-07</v>
      </c>
      <c r="GJ606">
        <v>-1.919107141366201E-10</v>
      </c>
      <c r="GK606">
        <v>-0.1688837207721138</v>
      </c>
      <c r="GL606">
        <v>-0.01731051475613908</v>
      </c>
      <c r="GM606">
        <v>0.001423790055903263</v>
      </c>
      <c r="GN606">
        <v>-2.424810517790065E-05</v>
      </c>
      <c r="GO606">
        <v>3</v>
      </c>
      <c r="GP606">
        <v>2318</v>
      </c>
      <c r="GQ606">
        <v>1</v>
      </c>
      <c r="GR606">
        <v>25</v>
      </c>
      <c r="GS606">
        <v>10227.1</v>
      </c>
      <c r="GT606">
        <v>10226.9</v>
      </c>
      <c r="GU606">
        <v>0.603027</v>
      </c>
      <c r="GV606">
        <v>2.24365</v>
      </c>
      <c r="GW606">
        <v>1.39648</v>
      </c>
      <c r="GX606">
        <v>2.34619</v>
      </c>
      <c r="GY606">
        <v>1.49536</v>
      </c>
      <c r="GZ606">
        <v>2.50122</v>
      </c>
      <c r="HA606">
        <v>35.7544</v>
      </c>
      <c r="HB606">
        <v>24.035</v>
      </c>
      <c r="HC606">
        <v>18</v>
      </c>
      <c r="HD606">
        <v>530.236</v>
      </c>
      <c r="HE606">
        <v>418.132</v>
      </c>
      <c r="HF606">
        <v>13.1099</v>
      </c>
      <c r="HG606">
        <v>26.7152</v>
      </c>
      <c r="HH606">
        <v>30</v>
      </c>
      <c r="HI606">
        <v>26.7411</v>
      </c>
      <c r="HJ606">
        <v>26.6947</v>
      </c>
      <c r="HK606">
        <v>12.0152</v>
      </c>
      <c r="HL606">
        <v>37.8177</v>
      </c>
      <c r="HM606">
        <v>25.8067</v>
      </c>
      <c r="HN606">
        <v>13.1208</v>
      </c>
      <c r="HO606">
        <v>199.516</v>
      </c>
      <c r="HP606">
        <v>9.37842</v>
      </c>
      <c r="HQ606">
        <v>101.002</v>
      </c>
      <c r="HR606">
        <v>100.923</v>
      </c>
    </row>
    <row r="607" spans="1:226">
      <c r="A607">
        <v>591</v>
      </c>
      <c r="B607">
        <v>1679437257</v>
      </c>
      <c r="C607">
        <v>15343.90000009537</v>
      </c>
      <c r="D607" t="s">
        <v>1550</v>
      </c>
      <c r="E607" t="s">
        <v>1551</v>
      </c>
      <c r="F607">
        <v>5</v>
      </c>
      <c r="G607" t="s">
        <v>1523</v>
      </c>
      <c r="H607" t="s">
        <v>354</v>
      </c>
      <c r="I607">
        <v>1679437249.214286</v>
      </c>
      <c r="J607">
        <f>(K607)/1000</f>
        <v>0</v>
      </c>
      <c r="K607">
        <f>IF(BF607, AN607, AH607)</f>
        <v>0</v>
      </c>
      <c r="L607">
        <f>IF(BF607, AI607, AG607)</f>
        <v>0</v>
      </c>
      <c r="M607">
        <f>BH607 - IF(AU607&gt;1, L607*BB607*100.0/(AW607*BV607), 0)</f>
        <v>0</v>
      </c>
      <c r="N607">
        <f>((T607-J607/2)*M607-L607)/(T607+J607/2)</f>
        <v>0</v>
      </c>
      <c r="O607">
        <f>N607*(BO607+BP607)/1000.0</f>
        <v>0</v>
      </c>
      <c r="P607">
        <f>(BH607 - IF(AU607&gt;1, L607*BB607*100.0/(AW607*BV607), 0))*(BO607+BP607)/1000.0</f>
        <v>0</v>
      </c>
      <c r="Q607">
        <f>2.0/((1/S607-1/R607)+SIGN(S607)*SQRT((1/S607-1/R607)*(1/S607-1/R607) + 4*BC607/((BC607+1)*(BC607+1))*(2*1/S607*1/R607-1/R607*1/R607)))</f>
        <v>0</v>
      </c>
      <c r="R607">
        <f>IF(LEFT(BD607,1)&lt;&gt;"0",IF(LEFT(BD607,1)="1",3.0,BE607),$D$5+$E$5*(BV607*BO607/($K$5*1000))+$F$5*(BV607*BO607/($K$5*1000))*MAX(MIN(BB607,$J$5),$I$5)*MAX(MIN(BB607,$J$5),$I$5)+$G$5*MAX(MIN(BB607,$J$5),$I$5)*(BV607*BO607/($K$5*1000))+$H$5*(BV607*BO607/($K$5*1000))*(BV607*BO607/($K$5*1000)))</f>
        <v>0</v>
      </c>
      <c r="S607">
        <f>J607*(1000-(1000*0.61365*exp(17.502*W607/(240.97+W607))/(BO607+BP607)+BJ607)/2)/(1000*0.61365*exp(17.502*W607/(240.97+W607))/(BO607+BP607)-BJ607)</f>
        <v>0</v>
      </c>
      <c r="T607">
        <f>1/((BC607+1)/(Q607/1.6)+1/(R607/1.37)) + BC607/((BC607+1)/(Q607/1.6) + BC607/(R607/1.37))</f>
        <v>0</v>
      </c>
      <c r="U607">
        <f>(AX607*BA607)</f>
        <v>0</v>
      </c>
      <c r="V607">
        <f>(BQ607+(U607+2*0.95*5.67E-8*(((BQ607+$B$7)+273)^4-(BQ607+273)^4)-44100*J607)/(1.84*29.3*R607+8*0.95*5.67E-8*(BQ607+273)^3))</f>
        <v>0</v>
      </c>
      <c r="W607">
        <f>($C$7*BR607+$D$7*BS607+$E$7*V607)</f>
        <v>0</v>
      </c>
      <c r="X607">
        <f>0.61365*exp(17.502*W607/(240.97+W607))</f>
        <v>0</v>
      </c>
      <c r="Y607">
        <f>(Z607/AA607*100)</f>
        <v>0</v>
      </c>
      <c r="Z607">
        <f>BJ607*(BO607+BP607)/1000</f>
        <v>0</v>
      </c>
      <c r="AA607">
        <f>0.61365*exp(17.502*BQ607/(240.97+BQ607))</f>
        <v>0</v>
      </c>
      <c r="AB607">
        <f>(X607-BJ607*(BO607+BP607)/1000)</f>
        <v>0</v>
      </c>
      <c r="AC607">
        <f>(-J607*44100)</f>
        <v>0</v>
      </c>
      <c r="AD607">
        <f>2*29.3*R607*0.92*(BQ607-W607)</f>
        <v>0</v>
      </c>
      <c r="AE607">
        <f>2*0.95*5.67E-8*(((BQ607+$B$7)+273)^4-(W607+273)^4)</f>
        <v>0</v>
      </c>
      <c r="AF607">
        <f>U607+AE607+AC607+AD607</f>
        <v>0</v>
      </c>
      <c r="AG607">
        <f>BN607*AU607*(BI607-BH607*(1000-AU607*BK607)/(1000-AU607*BJ607))/(100*BB607)</f>
        <v>0</v>
      </c>
      <c r="AH607">
        <f>1000*BN607*AU607*(BJ607-BK607)/(100*BB607*(1000-AU607*BJ607))</f>
        <v>0</v>
      </c>
      <c r="AI607">
        <f>(AJ607 - AK607 - BO607*1E3/(8.314*(BQ607+273.15)) * AM607/BN607 * AL607) * BN607/(100*BB607) * (1000 - BK607)/1000</f>
        <v>0</v>
      </c>
      <c r="AJ607">
        <v>217.1518570093361</v>
      </c>
      <c r="AK607">
        <v>231.9202545454544</v>
      </c>
      <c r="AL607">
        <v>-3.350688584730086</v>
      </c>
      <c r="AM607">
        <v>64.85516716263267</v>
      </c>
      <c r="AN607">
        <f>(AP607 - AO607 + BO607*1E3/(8.314*(BQ607+273.15)) * AR607/BN607 * AQ607) * BN607/(100*BB607) * 1000/(1000 - AP607)</f>
        <v>0</v>
      </c>
      <c r="AO607">
        <v>9.318611859678503</v>
      </c>
      <c r="AP607">
        <v>9.393233296703301</v>
      </c>
      <c r="AQ607">
        <v>-1.994128497348952E-05</v>
      </c>
      <c r="AR607">
        <v>96.54357688610034</v>
      </c>
      <c r="AS607">
        <v>0</v>
      </c>
      <c r="AT607">
        <v>0</v>
      </c>
      <c r="AU607">
        <f>IF(AS607*$H$13&gt;=AW607,1.0,(AW607/(AW607-AS607*$H$13)))</f>
        <v>0</v>
      </c>
      <c r="AV607">
        <f>(AU607-1)*100</f>
        <v>0</v>
      </c>
      <c r="AW607">
        <f>MAX(0,($B$13+$C$13*BV607)/(1+$D$13*BV607)*BO607/(BQ607+273)*$E$13)</f>
        <v>0</v>
      </c>
      <c r="AX607">
        <f>$B$11*BW607+$C$11*BX607+$F$11*CI607*(1-CL607)</f>
        <v>0</v>
      </c>
      <c r="AY607">
        <f>AX607*AZ607</f>
        <v>0</v>
      </c>
      <c r="AZ607">
        <f>($B$11*$D$9+$C$11*$D$9+$F$11*((CV607+CN607)/MAX(CV607+CN607+CW607, 0.1)*$I$9+CW607/MAX(CV607+CN607+CW607, 0.1)*$J$9))/($B$11+$C$11+$F$11)</f>
        <v>0</v>
      </c>
      <c r="BA607">
        <f>($B$11*$K$9+$C$11*$K$9+$F$11*((CV607+CN607)/MAX(CV607+CN607+CW607, 0.1)*$P$9+CW607/MAX(CV607+CN607+CW607, 0.1)*$Q$9))/($B$11+$C$11+$F$11)</f>
        <v>0</v>
      </c>
      <c r="BB607">
        <v>1.1</v>
      </c>
      <c r="BC607">
        <v>0.5</v>
      </c>
      <c r="BD607" t="s">
        <v>355</v>
      </c>
      <c r="BE607">
        <v>2</v>
      </c>
      <c r="BF607" t="b">
        <v>1</v>
      </c>
      <c r="BG607">
        <v>1679437249.214286</v>
      </c>
      <c r="BH607">
        <v>253.8306785714286</v>
      </c>
      <c r="BI607">
        <v>231.29225</v>
      </c>
      <c r="BJ607">
        <v>9.396393214285714</v>
      </c>
      <c r="BK607">
        <v>9.320821785714287</v>
      </c>
      <c r="BL607">
        <v>256.479</v>
      </c>
      <c r="BM607">
        <v>9.621622500000001</v>
      </c>
      <c r="BN607">
        <v>500.0628214285715</v>
      </c>
      <c r="BO607">
        <v>89.75655357142857</v>
      </c>
      <c r="BP607">
        <v>0.1000411</v>
      </c>
      <c r="BQ607">
        <v>18.99563928571428</v>
      </c>
      <c r="BR607">
        <v>19.99846785714286</v>
      </c>
      <c r="BS607">
        <v>999.9000000000002</v>
      </c>
      <c r="BT607">
        <v>0</v>
      </c>
      <c r="BU607">
        <v>0</v>
      </c>
      <c r="BV607">
        <v>9994.199285714285</v>
      </c>
      <c r="BW607">
        <v>0</v>
      </c>
      <c r="BX607">
        <v>14.4172</v>
      </c>
      <c r="BY607">
        <v>22.53839285714285</v>
      </c>
      <c r="BZ607">
        <v>256.2383571428571</v>
      </c>
      <c r="CA607">
        <v>233.4683214285714</v>
      </c>
      <c r="CB607">
        <v>0.07557254999999999</v>
      </c>
      <c r="CC607">
        <v>231.29225</v>
      </c>
      <c r="CD607">
        <v>9.320821785714287</v>
      </c>
      <c r="CE607">
        <v>0.8433880357142857</v>
      </c>
      <c r="CF607">
        <v>0.8366049285714288</v>
      </c>
      <c r="CG607">
        <v>4.459325000000001</v>
      </c>
      <c r="CH607">
        <v>4.344041071428571</v>
      </c>
      <c r="CI607">
        <v>2000</v>
      </c>
      <c r="CJ607">
        <v>0.9800011071428573</v>
      </c>
      <c r="CK607">
        <v>0.01999909285714286</v>
      </c>
      <c r="CL607">
        <v>0</v>
      </c>
      <c r="CM607">
        <v>2.373057142857142</v>
      </c>
      <c r="CN607">
        <v>0</v>
      </c>
      <c r="CO607">
        <v>2921.574285714286</v>
      </c>
      <c r="CP607">
        <v>16749.48214285714</v>
      </c>
      <c r="CQ607">
        <v>37.2365</v>
      </c>
      <c r="CR607">
        <v>38.312</v>
      </c>
      <c r="CS607">
        <v>37.598</v>
      </c>
      <c r="CT607">
        <v>37.125</v>
      </c>
      <c r="CU607">
        <v>35.8165</v>
      </c>
      <c r="CV607">
        <v>1960</v>
      </c>
      <c r="CW607">
        <v>40</v>
      </c>
      <c r="CX607">
        <v>0</v>
      </c>
      <c r="CY607">
        <v>1679437264.5</v>
      </c>
      <c r="CZ607">
        <v>0</v>
      </c>
      <c r="DA607">
        <v>0</v>
      </c>
      <c r="DB607" t="s">
        <v>356</v>
      </c>
      <c r="DC607">
        <v>1678823626.5</v>
      </c>
      <c r="DD607">
        <v>1678823640.5</v>
      </c>
      <c r="DE607">
        <v>0</v>
      </c>
      <c r="DF607">
        <v>1.239</v>
      </c>
      <c r="DG607">
        <v>0.006</v>
      </c>
      <c r="DH607">
        <v>-2.298</v>
      </c>
      <c r="DI607">
        <v>-0.146</v>
      </c>
      <c r="DJ607">
        <v>420</v>
      </c>
      <c r="DK607">
        <v>21</v>
      </c>
      <c r="DL607">
        <v>0.57</v>
      </c>
      <c r="DM607">
        <v>0.05</v>
      </c>
      <c r="DN607">
        <v>22.51388292682927</v>
      </c>
      <c r="DO607">
        <v>0.6067756097560804</v>
      </c>
      <c r="DP607">
        <v>0.08130932776550037</v>
      </c>
      <c r="DQ607">
        <v>0</v>
      </c>
      <c r="DR607">
        <v>0.07496863170731709</v>
      </c>
      <c r="DS607">
        <v>5.059024390236441E-05</v>
      </c>
      <c r="DT607">
        <v>0.007433591442064275</v>
      </c>
      <c r="DU607">
        <v>1</v>
      </c>
      <c r="DV607">
        <v>1</v>
      </c>
      <c r="DW607">
        <v>2</v>
      </c>
      <c r="DX607" t="s">
        <v>357</v>
      </c>
      <c r="DY607">
        <v>2.98289</v>
      </c>
      <c r="DZ607">
        <v>2.71571</v>
      </c>
      <c r="EA607">
        <v>0.0574855</v>
      </c>
      <c r="EB607">
        <v>0.0514633</v>
      </c>
      <c r="EC607">
        <v>0.0543285</v>
      </c>
      <c r="ED607">
        <v>0.0526072</v>
      </c>
      <c r="EE607">
        <v>29950.3</v>
      </c>
      <c r="EF607">
        <v>30244.4</v>
      </c>
      <c r="EG607">
        <v>29534.9</v>
      </c>
      <c r="EH607">
        <v>29489</v>
      </c>
      <c r="EI607">
        <v>37022.4</v>
      </c>
      <c r="EJ607">
        <v>37154.1</v>
      </c>
      <c r="EK607">
        <v>41604.2</v>
      </c>
      <c r="EL607">
        <v>42021.6</v>
      </c>
      <c r="EM607">
        <v>1.97092</v>
      </c>
      <c r="EN607">
        <v>1.86245</v>
      </c>
      <c r="EO607">
        <v>0.0636466</v>
      </c>
      <c r="EP607">
        <v>0</v>
      </c>
      <c r="EQ607">
        <v>18.9474</v>
      </c>
      <c r="ER607">
        <v>999.9</v>
      </c>
      <c r="ES607">
        <v>34.3</v>
      </c>
      <c r="ET607">
        <v>30.8</v>
      </c>
      <c r="EU607">
        <v>17.0448</v>
      </c>
      <c r="EV607">
        <v>63.1527</v>
      </c>
      <c r="EW607">
        <v>33.1931</v>
      </c>
      <c r="EX607">
        <v>1</v>
      </c>
      <c r="EY607">
        <v>-0.0347205</v>
      </c>
      <c r="EZ607">
        <v>5.88274</v>
      </c>
      <c r="FA607">
        <v>20.2454</v>
      </c>
      <c r="FB607">
        <v>5.21984</v>
      </c>
      <c r="FC607">
        <v>12.0152</v>
      </c>
      <c r="FD607">
        <v>4.9894</v>
      </c>
      <c r="FE607">
        <v>3.2884</v>
      </c>
      <c r="FF607">
        <v>9999</v>
      </c>
      <c r="FG607">
        <v>9999</v>
      </c>
      <c r="FH607">
        <v>9999</v>
      </c>
      <c r="FI607">
        <v>999.9</v>
      </c>
      <c r="FJ607">
        <v>1.86738</v>
      </c>
      <c r="FK607">
        <v>1.86646</v>
      </c>
      <c r="FL607">
        <v>1.866</v>
      </c>
      <c r="FM607">
        <v>1.86586</v>
      </c>
      <c r="FN607">
        <v>1.86768</v>
      </c>
      <c r="FO607">
        <v>1.87015</v>
      </c>
      <c r="FP607">
        <v>1.86885</v>
      </c>
      <c r="FQ607">
        <v>1.87027</v>
      </c>
      <c r="FR607">
        <v>0</v>
      </c>
      <c r="FS607">
        <v>0</v>
      </c>
      <c r="FT607">
        <v>0</v>
      </c>
      <c r="FU607">
        <v>0</v>
      </c>
      <c r="FV607" t="s">
        <v>358</v>
      </c>
      <c r="FW607" t="s">
        <v>359</v>
      </c>
      <c r="FX607" t="s">
        <v>360</v>
      </c>
      <c r="FY607" t="s">
        <v>360</v>
      </c>
      <c r="FZ607" t="s">
        <v>360</v>
      </c>
      <c r="GA607" t="s">
        <v>360</v>
      </c>
      <c r="GB607">
        <v>0</v>
      </c>
      <c r="GC607">
        <v>100</v>
      </c>
      <c r="GD607">
        <v>100</v>
      </c>
      <c r="GE607">
        <v>-2.57</v>
      </c>
      <c r="GF607">
        <v>-0.2252</v>
      </c>
      <c r="GG607">
        <v>-1.841240210434717</v>
      </c>
      <c r="GH607">
        <v>-0.003310856085068561</v>
      </c>
      <c r="GI607">
        <v>6.863268723063948E-07</v>
      </c>
      <c r="GJ607">
        <v>-1.919107141366201E-10</v>
      </c>
      <c r="GK607">
        <v>-0.1688837207721138</v>
      </c>
      <c r="GL607">
        <v>-0.01731051475613908</v>
      </c>
      <c r="GM607">
        <v>0.001423790055903263</v>
      </c>
      <c r="GN607">
        <v>-2.424810517790065E-05</v>
      </c>
      <c r="GO607">
        <v>3</v>
      </c>
      <c r="GP607">
        <v>2318</v>
      </c>
      <c r="GQ607">
        <v>1</v>
      </c>
      <c r="GR607">
        <v>25</v>
      </c>
      <c r="GS607">
        <v>10227.2</v>
      </c>
      <c r="GT607">
        <v>10226.9</v>
      </c>
      <c r="GU607">
        <v>0.568848</v>
      </c>
      <c r="GV607">
        <v>2.2522</v>
      </c>
      <c r="GW607">
        <v>1.39648</v>
      </c>
      <c r="GX607">
        <v>2.34741</v>
      </c>
      <c r="GY607">
        <v>1.49536</v>
      </c>
      <c r="GZ607">
        <v>2.51343</v>
      </c>
      <c r="HA607">
        <v>35.7311</v>
      </c>
      <c r="HB607">
        <v>24.035</v>
      </c>
      <c r="HC607">
        <v>18</v>
      </c>
      <c r="HD607">
        <v>530.053</v>
      </c>
      <c r="HE607">
        <v>418.058</v>
      </c>
      <c r="HF607">
        <v>13.1071</v>
      </c>
      <c r="HG607">
        <v>26.7136</v>
      </c>
      <c r="HH607">
        <v>29.9999</v>
      </c>
      <c r="HI607">
        <v>26.7392</v>
      </c>
      <c r="HJ607">
        <v>26.6925</v>
      </c>
      <c r="HK607">
        <v>11.2626</v>
      </c>
      <c r="HL607">
        <v>37.8177</v>
      </c>
      <c r="HM607">
        <v>25.4354</v>
      </c>
      <c r="HN607">
        <v>13.128</v>
      </c>
      <c r="HO607">
        <v>179.476</v>
      </c>
      <c r="HP607">
        <v>9.37842</v>
      </c>
      <c r="HQ607">
        <v>101.003</v>
      </c>
      <c r="HR607">
        <v>100.922</v>
      </c>
    </row>
    <row r="608" spans="1:226">
      <c r="A608">
        <v>592</v>
      </c>
      <c r="B608">
        <v>1679437261.5</v>
      </c>
      <c r="C608">
        <v>15348.40000009537</v>
      </c>
      <c r="D608" t="s">
        <v>1552</v>
      </c>
      <c r="E608" t="s">
        <v>1553</v>
      </c>
      <c r="F608">
        <v>5</v>
      </c>
      <c r="G608" t="s">
        <v>1523</v>
      </c>
      <c r="H608" t="s">
        <v>354</v>
      </c>
      <c r="I608">
        <v>1679437253.660714</v>
      </c>
      <c r="J608">
        <f>(K608)/1000</f>
        <v>0</v>
      </c>
      <c r="K608">
        <f>IF(BF608, AN608, AH608)</f>
        <v>0</v>
      </c>
      <c r="L608">
        <f>IF(BF608, AI608, AG608)</f>
        <v>0</v>
      </c>
      <c r="M608">
        <f>BH608 - IF(AU608&gt;1, L608*BB608*100.0/(AW608*BV608), 0)</f>
        <v>0</v>
      </c>
      <c r="N608">
        <f>((T608-J608/2)*M608-L608)/(T608+J608/2)</f>
        <v>0</v>
      </c>
      <c r="O608">
        <f>N608*(BO608+BP608)/1000.0</f>
        <v>0</v>
      </c>
      <c r="P608">
        <f>(BH608 - IF(AU608&gt;1, L608*BB608*100.0/(AW608*BV608), 0))*(BO608+BP608)/1000.0</f>
        <v>0</v>
      </c>
      <c r="Q608">
        <f>2.0/((1/S608-1/R608)+SIGN(S608)*SQRT((1/S608-1/R608)*(1/S608-1/R608) + 4*BC608/((BC608+1)*(BC608+1))*(2*1/S608*1/R608-1/R608*1/R608)))</f>
        <v>0</v>
      </c>
      <c r="R608">
        <f>IF(LEFT(BD608,1)&lt;&gt;"0",IF(LEFT(BD608,1)="1",3.0,BE608),$D$5+$E$5*(BV608*BO608/($K$5*1000))+$F$5*(BV608*BO608/($K$5*1000))*MAX(MIN(BB608,$J$5),$I$5)*MAX(MIN(BB608,$J$5),$I$5)+$G$5*MAX(MIN(BB608,$J$5),$I$5)*(BV608*BO608/($K$5*1000))+$H$5*(BV608*BO608/($K$5*1000))*(BV608*BO608/($K$5*1000)))</f>
        <v>0</v>
      </c>
      <c r="S608">
        <f>J608*(1000-(1000*0.61365*exp(17.502*W608/(240.97+W608))/(BO608+BP608)+BJ608)/2)/(1000*0.61365*exp(17.502*W608/(240.97+W608))/(BO608+BP608)-BJ608)</f>
        <v>0</v>
      </c>
      <c r="T608">
        <f>1/((BC608+1)/(Q608/1.6)+1/(R608/1.37)) + BC608/((BC608+1)/(Q608/1.6) + BC608/(R608/1.37))</f>
        <v>0</v>
      </c>
      <c r="U608">
        <f>(AX608*BA608)</f>
        <v>0</v>
      </c>
      <c r="V608">
        <f>(BQ608+(U608+2*0.95*5.67E-8*(((BQ608+$B$7)+273)^4-(BQ608+273)^4)-44100*J608)/(1.84*29.3*R608+8*0.95*5.67E-8*(BQ608+273)^3))</f>
        <v>0</v>
      </c>
      <c r="W608">
        <f>($C$7*BR608+$D$7*BS608+$E$7*V608)</f>
        <v>0</v>
      </c>
      <c r="X608">
        <f>0.61365*exp(17.502*W608/(240.97+W608))</f>
        <v>0</v>
      </c>
      <c r="Y608">
        <f>(Z608/AA608*100)</f>
        <v>0</v>
      </c>
      <c r="Z608">
        <f>BJ608*(BO608+BP608)/1000</f>
        <v>0</v>
      </c>
      <c r="AA608">
        <f>0.61365*exp(17.502*BQ608/(240.97+BQ608))</f>
        <v>0</v>
      </c>
      <c r="AB608">
        <f>(X608-BJ608*(BO608+BP608)/1000)</f>
        <v>0</v>
      </c>
      <c r="AC608">
        <f>(-J608*44100)</f>
        <v>0</v>
      </c>
      <c r="AD608">
        <f>2*29.3*R608*0.92*(BQ608-W608)</f>
        <v>0</v>
      </c>
      <c r="AE608">
        <f>2*0.95*5.67E-8*(((BQ608+$B$7)+273)^4-(W608+273)^4)</f>
        <v>0</v>
      </c>
      <c r="AF608">
        <f>U608+AE608+AC608+AD608</f>
        <v>0</v>
      </c>
      <c r="AG608">
        <f>BN608*AU608*(BI608-BH608*(1000-AU608*BK608)/(1000-AU608*BJ608))/(100*BB608)</f>
        <v>0</v>
      </c>
      <c r="AH608">
        <f>1000*BN608*AU608*(BJ608-BK608)/(100*BB608*(1000-AU608*BJ608))</f>
        <v>0</v>
      </c>
      <c r="AI608">
        <f>(AJ608 - AK608 - BO608*1E3/(8.314*(BQ608+273.15)) * AM608/BN608 * AL608) * BN608/(100*BB608) * (1000 - BK608)/1000</f>
        <v>0</v>
      </c>
      <c r="AJ608">
        <v>202.2194025313321</v>
      </c>
      <c r="AK608">
        <v>216.9207333333334</v>
      </c>
      <c r="AL608">
        <v>-3.33218714934649</v>
      </c>
      <c r="AM608">
        <v>64.85516716263267</v>
      </c>
      <c r="AN608">
        <f>(AP608 - AO608 + BO608*1E3/(8.314*(BQ608+273.15)) * AR608/BN608 * AQ608) * BN608/(100*BB608) * 1000/(1000 - AP608)</f>
        <v>0</v>
      </c>
      <c r="AO608">
        <v>9.325103247443067</v>
      </c>
      <c r="AP608">
        <v>9.394936593406596</v>
      </c>
      <c r="AQ608">
        <v>1.645063031241436E-05</v>
      </c>
      <c r="AR608">
        <v>96.54357688610034</v>
      </c>
      <c r="AS608">
        <v>0</v>
      </c>
      <c r="AT608">
        <v>0</v>
      </c>
      <c r="AU608">
        <f>IF(AS608*$H$13&gt;=AW608,1.0,(AW608/(AW608-AS608*$H$13)))</f>
        <v>0</v>
      </c>
      <c r="AV608">
        <f>(AU608-1)*100</f>
        <v>0</v>
      </c>
      <c r="AW608">
        <f>MAX(0,($B$13+$C$13*BV608)/(1+$D$13*BV608)*BO608/(BQ608+273)*$E$13)</f>
        <v>0</v>
      </c>
      <c r="AX608">
        <f>$B$11*BW608+$C$11*BX608+$F$11*CI608*(1-CL608)</f>
        <v>0</v>
      </c>
      <c r="AY608">
        <f>AX608*AZ608</f>
        <v>0</v>
      </c>
      <c r="AZ608">
        <f>($B$11*$D$9+$C$11*$D$9+$F$11*((CV608+CN608)/MAX(CV608+CN608+CW608, 0.1)*$I$9+CW608/MAX(CV608+CN608+CW608, 0.1)*$J$9))/($B$11+$C$11+$F$11)</f>
        <v>0</v>
      </c>
      <c r="BA608">
        <f>($B$11*$K$9+$C$11*$K$9+$F$11*((CV608+CN608)/MAX(CV608+CN608+CW608, 0.1)*$P$9+CW608/MAX(CV608+CN608+CW608, 0.1)*$Q$9))/($B$11+$C$11+$F$11)</f>
        <v>0</v>
      </c>
      <c r="BB608">
        <v>1.1</v>
      </c>
      <c r="BC608">
        <v>0.5</v>
      </c>
      <c r="BD608" t="s">
        <v>355</v>
      </c>
      <c r="BE608">
        <v>2</v>
      </c>
      <c r="BF608" t="b">
        <v>1</v>
      </c>
      <c r="BG608">
        <v>1679437253.660714</v>
      </c>
      <c r="BH608">
        <v>239.1370714285715</v>
      </c>
      <c r="BI608">
        <v>216.5683214285714</v>
      </c>
      <c r="BJ608">
        <v>9.394983928571429</v>
      </c>
      <c r="BK608">
        <v>9.317508214285715</v>
      </c>
      <c r="BL608">
        <v>241.7411071428571</v>
      </c>
      <c r="BM608">
        <v>9.620217857142856</v>
      </c>
      <c r="BN608">
        <v>500.0519285714286</v>
      </c>
      <c r="BO608">
        <v>89.75574285714286</v>
      </c>
      <c r="BP608">
        <v>0.099973175</v>
      </c>
      <c r="BQ608">
        <v>18.99425</v>
      </c>
      <c r="BR608">
        <v>19.99395714285714</v>
      </c>
      <c r="BS608">
        <v>999.9000000000002</v>
      </c>
      <c r="BT608">
        <v>0</v>
      </c>
      <c r="BU608">
        <v>0</v>
      </c>
      <c r="BV608">
        <v>10005.18214285714</v>
      </c>
      <c r="BW608">
        <v>0</v>
      </c>
      <c r="BX608">
        <v>14.4172</v>
      </c>
      <c r="BY608">
        <v>22.56866785714286</v>
      </c>
      <c r="BZ608">
        <v>241.4050357142857</v>
      </c>
      <c r="CA608">
        <v>218.6051071428572</v>
      </c>
      <c r="CB608">
        <v>0.07747615357142856</v>
      </c>
      <c r="CC608">
        <v>216.5683214285714</v>
      </c>
      <c r="CD608">
        <v>9.317508214285715</v>
      </c>
      <c r="CE608">
        <v>0.8432538928571428</v>
      </c>
      <c r="CF608">
        <v>0.8363000357142857</v>
      </c>
      <c r="CG608">
        <v>4.457053571428571</v>
      </c>
      <c r="CH608">
        <v>4.338839642857143</v>
      </c>
      <c r="CI608">
        <v>2000.021071428572</v>
      </c>
      <c r="CJ608">
        <v>0.9800011071428573</v>
      </c>
      <c r="CK608">
        <v>0.01999909285714286</v>
      </c>
      <c r="CL608">
        <v>0</v>
      </c>
      <c r="CM608">
        <v>2.375592857142857</v>
      </c>
      <c r="CN608">
        <v>0</v>
      </c>
      <c r="CO608">
        <v>2920.168928571428</v>
      </c>
      <c r="CP608">
        <v>16749.65714285714</v>
      </c>
      <c r="CQ608">
        <v>37.2185</v>
      </c>
      <c r="CR608">
        <v>38.29871428571429</v>
      </c>
      <c r="CS608">
        <v>37.58</v>
      </c>
      <c r="CT608">
        <v>37.116</v>
      </c>
      <c r="CU608">
        <v>35.80757142857143</v>
      </c>
      <c r="CV608">
        <v>1960.021071428572</v>
      </c>
      <c r="CW608">
        <v>40</v>
      </c>
      <c r="CX608">
        <v>0</v>
      </c>
      <c r="CY608">
        <v>1679437268.7</v>
      </c>
      <c r="CZ608">
        <v>0</v>
      </c>
      <c r="DA608">
        <v>0</v>
      </c>
      <c r="DB608" t="s">
        <v>356</v>
      </c>
      <c r="DC608">
        <v>1678823626.5</v>
      </c>
      <c r="DD608">
        <v>1678823640.5</v>
      </c>
      <c r="DE608">
        <v>0</v>
      </c>
      <c r="DF608">
        <v>1.239</v>
      </c>
      <c r="DG608">
        <v>0.006</v>
      </c>
      <c r="DH608">
        <v>-2.298</v>
      </c>
      <c r="DI608">
        <v>-0.146</v>
      </c>
      <c r="DJ608">
        <v>420</v>
      </c>
      <c r="DK608">
        <v>21</v>
      </c>
      <c r="DL608">
        <v>0.57</v>
      </c>
      <c r="DM608">
        <v>0.05</v>
      </c>
      <c r="DN608">
        <v>22.53689024390244</v>
      </c>
      <c r="DO608">
        <v>0.6171324041811679</v>
      </c>
      <c r="DP608">
        <v>0.08026206103386542</v>
      </c>
      <c r="DQ608">
        <v>0</v>
      </c>
      <c r="DR608">
        <v>0.07546133658536586</v>
      </c>
      <c r="DS608">
        <v>0.003185937282230044</v>
      </c>
      <c r="DT608">
        <v>0.007728833125531956</v>
      </c>
      <c r="DU608">
        <v>1</v>
      </c>
      <c r="DV608">
        <v>1</v>
      </c>
      <c r="DW608">
        <v>2</v>
      </c>
      <c r="DX608" t="s">
        <v>357</v>
      </c>
      <c r="DY608">
        <v>2.98296</v>
      </c>
      <c r="DZ608">
        <v>2.71577</v>
      </c>
      <c r="EA608">
        <v>0.0542306</v>
      </c>
      <c r="EB608">
        <v>0.048114</v>
      </c>
      <c r="EC608">
        <v>0.0543297</v>
      </c>
      <c r="ED608">
        <v>0.0525341</v>
      </c>
      <c r="EE608">
        <v>30053.9</v>
      </c>
      <c r="EF608">
        <v>30351.7</v>
      </c>
      <c r="EG608">
        <v>29535</v>
      </c>
      <c r="EH608">
        <v>29489.5</v>
      </c>
      <c r="EI608">
        <v>37022.5</v>
      </c>
      <c r="EJ608">
        <v>37157.6</v>
      </c>
      <c r="EK608">
        <v>41604.5</v>
      </c>
      <c r="EL608">
        <v>42022.4</v>
      </c>
      <c r="EM608">
        <v>1.97127</v>
      </c>
      <c r="EN608">
        <v>1.86252</v>
      </c>
      <c r="EO608">
        <v>0.06288290000000001</v>
      </c>
      <c r="EP608">
        <v>0</v>
      </c>
      <c r="EQ608">
        <v>18.9485</v>
      </c>
      <c r="ER608">
        <v>999.9</v>
      </c>
      <c r="ES608">
        <v>34.3</v>
      </c>
      <c r="ET608">
        <v>30.8</v>
      </c>
      <c r="EU608">
        <v>17.0452</v>
      </c>
      <c r="EV608">
        <v>63.2927</v>
      </c>
      <c r="EW608">
        <v>33.3413</v>
      </c>
      <c r="EX608">
        <v>1</v>
      </c>
      <c r="EY608">
        <v>-0.0347485</v>
      </c>
      <c r="EZ608">
        <v>5.81791</v>
      </c>
      <c r="FA608">
        <v>20.2479</v>
      </c>
      <c r="FB608">
        <v>5.22058</v>
      </c>
      <c r="FC608">
        <v>12.0158</v>
      </c>
      <c r="FD608">
        <v>4.9898</v>
      </c>
      <c r="FE608">
        <v>3.28865</v>
      </c>
      <c r="FF608">
        <v>9999</v>
      </c>
      <c r="FG608">
        <v>9999</v>
      </c>
      <c r="FH608">
        <v>9999</v>
      </c>
      <c r="FI608">
        <v>999.9</v>
      </c>
      <c r="FJ608">
        <v>1.8674</v>
      </c>
      <c r="FK608">
        <v>1.86646</v>
      </c>
      <c r="FL608">
        <v>1.866</v>
      </c>
      <c r="FM608">
        <v>1.86584</v>
      </c>
      <c r="FN608">
        <v>1.86768</v>
      </c>
      <c r="FO608">
        <v>1.87014</v>
      </c>
      <c r="FP608">
        <v>1.86886</v>
      </c>
      <c r="FQ608">
        <v>1.87027</v>
      </c>
      <c r="FR608">
        <v>0</v>
      </c>
      <c r="FS608">
        <v>0</v>
      </c>
      <c r="FT608">
        <v>0</v>
      </c>
      <c r="FU608">
        <v>0</v>
      </c>
      <c r="FV608" t="s">
        <v>358</v>
      </c>
      <c r="FW608" t="s">
        <v>359</v>
      </c>
      <c r="FX608" t="s">
        <v>360</v>
      </c>
      <c r="FY608" t="s">
        <v>360</v>
      </c>
      <c r="FZ608" t="s">
        <v>360</v>
      </c>
      <c r="GA608" t="s">
        <v>360</v>
      </c>
      <c r="GB608">
        <v>0</v>
      </c>
      <c r="GC608">
        <v>100</v>
      </c>
      <c r="GD608">
        <v>100</v>
      </c>
      <c r="GE608">
        <v>-2.525</v>
      </c>
      <c r="GF608">
        <v>-0.2252</v>
      </c>
      <c r="GG608">
        <v>-1.841240210434717</v>
      </c>
      <c r="GH608">
        <v>-0.003310856085068561</v>
      </c>
      <c r="GI608">
        <v>6.863268723063948E-07</v>
      </c>
      <c r="GJ608">
        <v>-1.919107141366201E-10</v>
      </c>
      <c r="GK608">
        <v>-0.1688837207721138</v>
      </c>
      <c r="GL608">
        <v>-0.01731051475613908</v>
      </c>
      <c r="GM608">
        <v>0.001423790055903263</v>
      </c>
      <c r="GN608">
        <v>-2.424810517790065E-05</v>
      </c>
      <c r="GO608">
        <v>3</v>
      </c>
      <c r="GP608">
        <v>2318</v>
      </c>
      <c r="GQ608">
        <v>1</v>
      </c>
      <c r="GR608">
        <v>25</v>
      </c>
      <c r="GS608">
        <v>10227.2</v>
      </c>
      <c r="GT608">
        <v>10227</v>
      </c>
      <c r="GU608">
        <v>0.540771</v>
      </c>
      <c r="GV608">
        <v>2.25952</v>
      </c>
      <c r="GW608">
        <v>1.39771</v>
      </c>
      <c r="GX608">
        <v>2.34741</v>
      </c>
      <c r="GY608">
        <v>1.49536</v>
      </c>
      <c r="GZ608">
        <v>2.44141</v>
      </c>
      <c r="HA608">
        <v>35.7544</v>
      </c>
      <c r="HB608">
        <v>24.0437</v>
      </c>
      <c r="HC608">
        <v>18</v>
      </c>
      <c r="HD608">
        <v>530.282</v>
      </c>
      <c r="HE608">
        <v>418.094</v>
      </c>
      <c r="HF608">
        <v>13.1145</v>
      </c>
      <c r="HG608">
        <v>26.7115</v>
      </c>
      <c r="HH608">
        <v>29.9999</v>
      </c>
      <c r="HI608">
        <v>26.7388</v>
      </c>
      <c r="HJ608">
        <v>26.6914</v>
      </c>
      <c r="HK608">
        <v>10.6188</v>
      </c>
      <c r="HL608">
        <v>37.8177</v>
      </c>
      <c r="HM608">
        <v>25.4354</v>
      </c>
      <c r="HN608">
        <v>13.1315</v>
      </c>
      <c r="HO608">
        <v>166.038</v>
      </c>
      <c r="HP608">
        <v>9.37842</v>
      </c>
      <c r="HQ608">
        <v>101.003</v>
      </c>
      <c r="HR608">
        <v>100.924</v>
      </c>
    </row>
    <row r="609" spans="1:226">
      <c r="A609">
        <v>593</v>
      </c>
      <c r="B609">
        <v>1679437266.5</v>
      </c>
      <c r="C609">
        <v>15353.40000009537</v>
      </c>
      <c r="D609" t="s">
        <v>1554</v>
      </c>
      <c r="E609" t="s">
        <v>1555</v>
      </c>
      <c r="F609">
        <v>5</v>
      </c>
      <c r="G609" t="s">
        <v>1523</v>
      </c>
      <c r="H609" t="s">
        <v>354</v>
      </c>
      <c r="I609">
        <v>1679437258.962963</v>
      </c>
      <c r="J609">
        <f>(K609)/1000</f>
        <v>0</v>
      </c>
      <c r="K609">
        <f>IF(BF609, AN609, AH609)</f>
        <v>0</v>
      </c>
      <c r="L609">
        <f>IF(BF609, AI609, AG609)</f>
        <v>0</v>
      </c>
      <c r="M609">
        <f>BH609 - IF(AU609&gt;1, L609*BB609*100.0/(AW609*BV609), 0)</f>
        <v>0</v>
      </c>
      <c r="N609">
        <f>((T609-J609/2)*M609-L609)/(T609+J609/2)</f>
        <v>0</v>
      </c>
      <c r="O609">
        <f>N609*(BO609+BP609)/1000.0</f>
        <v>0</v>
      </c>
      <c r="P609">
        <f>(BH609 - IF(AU609&gt;1, L609*BB609*100.0/(AW609*BV609), 0))*(BO609+BP609)/1000.0</f>
        <v>0</v>
      </c>
      <c r="Q609">
        <f>2.0/((1/S609-1/R609)+SIGN(S609)*SQRT((1/S609-1/R609)*(1/S609-1/R609) + 4*BC609/((BC609+1)*(BC609+1))*(2*1/S609*1/R609-1/R609*1/R609)))</f>
        <v>0</v>
      </c>
      <c r="R609">
        <f>IF(LEFT(BD609,1)&lt;&gt;"0",IF(LEFT(BD609,1)="1",3.0,BE609),$D$5+$E$5*(BV609*BO609/($K$5*1000))+$F$5*(BV609*BO609/($K$5*1000))*MAX(MIN(BB609,$J$5),$I$5)*MAX(MIN(BB609,$J$5),$I$5)+$G$5*MAX(MIN(BB609,$J$5),$I$5)*(BV609*BO609/($K$5*1000))+$H$5*(BV609*BO609/($K$5*1000))*(BV609*BO609/($K$5*1000)))</f>
        <v>0</v>
      </c>
      <c r="S609">
        <f>J609*(1000-(1000*0.61365*exp(17.502*W609/(240.97+W609))/(BO609+BP609)+BJ609)/2)/(1000*0.61365*exp(17.502*W609/(240.97+W609))/(BO609+BP609)-BJ609)</f>
        <v>0</v>
      </c>
      <c r="T609">
        <f>1/((BC609+1)/(Q609/1.6)+1/(R609/1.37)) + BC609/((BC609+1)/(Q609/1.6) + BC609/(R609/1.37))</f>
        <v>0</v>
      </c>
      <c r="U609">
        <f>(AX609*BA609)</f>
        <v>0</v>
      </c>
      <c r="V609">
        <f>(BQ609+(U609+2*0.95*5.67E-8*(((BQ609+$B$7)+273)^4-(BQ609+273)^4)-44100*J609)/(1.84*29.3*R609+8*0.95*5.67E-8*(BQ609+273)^3))</f>
        <v>0</v>
      </c>
      <c r="W609">
        <f>($C$7*BR609+$D$7*BS609+$E$7*V609)</f>
        <v>0</v>
      </c>
      <c r="X609">
        <f>0.61365*exp(17.502*W609/(240.97+W609))</f>
        <v>0</v>
      </c>
      <c r="Y609">
        <f>(Z609/AA609*100)</f>
        <v>0</v>
      </c>
      <c r="Z609">
        <f>BJ609*(BO609+BP609)/1000</f>
        <v>0</v>
      </c>
      <c r="AA609">
        <f>0.61365*exp(17.502*BQ609/(240.97+BQ609))</f>
        <v>0</v>
      </c>
      <c r="AB609">
        <f>(X609-BJ609*(BO609+BP609)/1000)</f>
        <v>0</v>
      </c>
      <c r="AC609">
        <f>(-J609*44100)</f>
        <v>0</v>
      </c>
      <c r="AD609">
        <f>2*29.3*R609*0.92*(BQ609-W609)</f>
        <v>0</v>
      </c>
      <c r="AE609">
        <f>2*0.95*5.67E-8*(((BQ609+$B$7)+273)^4-(W609+273)^4)</f>
        <v>0</v>
      </c>
      <c r="AF609">
        <f>U609+AE609+AC609+AD609</f>
        <v>0</v>
      </c>
      <c r="AG609">
        <f>BN609*AU609*(BI609-BH609*(1000-AU609*BK609)/(1000-AU609*BJ609))/(100*BB609)</f>
        <v>0</v>
      </c>
      <c r="AH609">
        <f>1000*BN609*AU609*(BJ609-BK609)/(100*BB609*(1000-AU609*BJ609))</f>
        <v>0</v>
      </c>
      <c r="AI609">
        <f>(AJ609 - AK609 - BO609*1E3/(8.314*(BQ609+273.15)) * AM609/BN609 * AL609) * BN609/(100*BB609) * (1000 - BK609)/1000</f>
        <v>0</v>
      </c>
      <c r="AJ609">
        <v>185.377138064322</v>
      </c>
      <c r="AK609">
        <v>200.2571393939394</v>
      </c>
      <c r="AL609">
        <v>-3.331279028877116</v>
      </c>
      <c r="AM609">
        <v>64.85516716263267</v>
      </c>
      <c r="AN609">
        <f>(AP609 - AO609 + BO609*1E3/(8.314*(BQ609+273.15)) * AR609/BN609 * AQ609) * BN609/(100*BB609) * 1000/(1000 - AP609)</f>
        <v>0</v>
      </c>
      <c r="AO609">
        <v>9.308442949484871</v>
      </c>
      <c r="AP609">
        <v>9.389377142857152</v>
      </c>
      <c r="AQ609">
        <v>-1.513158360967683E-05</v>
      </c>
      <c r="AR609">
        <v>96.54357688610034</v>
      </c>
      <c r="AS609">
        <v>0</v>
      </c>
      <c r="AT609">
        <v>0</v>
      </c>
      <c r="AU609">
        <f>IF(AS609*$H$13&gt;=AW609,1.0,(AW609/(AW609-AS609*$H$13)))</f>
        <v>0</v>
      </c>
      <c r="AV609">
        <f>(AU609-1)*100</f>
        <v>0</v>
      </c>
      <c r="AW609">
        <f>MAX(0,($B$13+$C$13*BV609)/(1+$D$13*BV609)*BO609/(BQ609+273)*$E$13)</f>
        <v>0</v>
      </c>
      <c r="AX609">
        <f>$B$11*BW609+$C$11*BX609+$F$11*CI609*(1-CL609)</f>
        <v>0</v>
      </c>
      <c r="AY609">
        <f>AX609*AZ609</f>
        <v>0</v>
      </c>
      <c r="AZ609">
        <f>($B$11*$D$9+$C$11*$D$9+$F$11*((CV609+CN609)/MAX(CV609+CN609+CW609, 0.1)*$I$9+CW609/MAX(CV609+CN609+CW609, 0.1)*$J$9))/($B$11+$C$11+$F$11)</f>
        <v>0</v>
      </c>
      <c r="BA609">
        <f>($B$11*$K$9+$C$11*$K$9+$F$11*((CV609+CN609)/MAX(CV609+CN609+CW609, 0.1)*$P$9+CW609/MAX(CV609+CN609+CW609, 0.1)*$Q$9))/($B$11+$C$11+$F$11)</f>
        <v>0</v>
      </c>
      <c r="BB609">
        <v>1.1</v>
      </c>
      <c r="BC609">
        <v>0.5</v>
      </c>
      <c r="BD609" t="s">
        <v>355</v>
      </c>
      <c r="BE609">
        <v>2</v>
      </c>
      <c r="BF609" t="b">
        <v>1</v>
      </c>
      <c r="BG609">
        <v>1679437258.962963</v>
      </c>
      <c r="BH609">
        <v>221.6260740740741</v>
      </c>
      <c r="BI609">
        <v>198.9785555555556</v>
      </c>
      <c r="BJ609">
        <v>9.39261111111111</v>
      </c>
      <c r="BK609">
        <v>9.315815925925925</v>
      </c>
      <c r="BL609">
        <v>224.177</v>
      </c>
      <c r="BM609">
        <v>9.617852222222222</v>
      </c>
      <c r="BN609">
        <v>500.0618518518518</v>
      </c>
      <c r="BO609">
        <v>89.75503703703704</v>
      </c>
      <c r="BP609">
        <v>0.1000296148148148</v>
      </c>
      <c r="BQ609">
        <v>18.99268888888889</v>
      </c>
      <c r="BR609">
        <v>19.99085555555556</v>
      </c>
      <c r="BS609">
        <v>999.9000000000001</v>
      </c>
      <c r="BT609">
        <v>0</v>
      </c>
      <c r="BU609">
        <v>0</v>
      </c>
      <c r="BV609">
        <v>10009.14555555555</v>
      </c>
      <c r="BW609">
        <v>0</v>
      </c>
      <c r="BX609">
        <v>14.4172</v>
      </c>
      <c r="BY609">
        <v>22.64740740740741</v>
      </c>
      <c r="BZ609">
        <v>223.7273333333333</v>
      </c>
      <c r="CA609">
        <v>200.8497407407407</v>
      </c>
      <c r="CB609">
        <v>0.07679423333333332</v>
      </c>
      <c r="CC609">
        <v>198.9785555555556</v>
      </c>
      <c r="CD609">
        <v>9.315815925925925</v>
      </c>
      <c r="CE609">
        <v>0.8430341111111112</v>
      </c>
      <c r="CF609">
        <v>0.8361415185185186</v>
      </c>
      <c r="CG609">
        <v>4.453331851851852</v>
      </c>
      <c r="CH609">
        <v>4.336134814814815</v>
      </c>
      <c r="CI609">
        <v>2000.006296296296</v>
      </c>
      <c r="CJ609">
        <v>0.9800006666666667</v>
      </c>
      <c r="CK609">
        <v>0.01999952222222223</v>
      </c>
      <c r="CL609">
        <v>0</v>
      </c>
      <c r="CM609">
        <v>2.357648148148149</v>
      </c>
      <c r="CN609">
        <v>0</v>
      </c>
      <c r="CO609">
        <v>2918.322592592592</v>
      </c>
      <c r="CP609">
        <v>16749.52962962963</v>
      </c>
      <c r="CQ609">
        <v>37.19633333333334</v>
      </c>
      <c r="CR609">
        <v>38.27755555555555</v>
      </c>
      <c r="CS609">
        <v>37.55281481481481</v>
      </c>
      <c r="CT609">
        <v>37.09466666666666</v>
      </c>
      <c r="CU609">
        <v>35.78674074074074</v>
      </c>
      <c r="CV609">
        <v>1960.006296296296</v>
      </c>
      <c r="CW609">
        <v>40</v>
      </c>
      <c r="CX609">
        <v>0</v>
      </c>
      <c r="CY609">
        <v>1679437274.1</v>
      </c>
      <c r="CZ609">
        <v>0</v>
      </c>
      <c r="DA609">
        <v>0</v>
      </c>
      <c r="DB609" t="s">
        <v>356</v>
      </c>
      <c r="DC609">
        <v>1678823626.5</v>
      </c>
      <c r="DD609">
        <v>1678823640.5</v>
      </c>
      <c r="DE609">
        <v>0</v>
      </c>
      <c r="DF609">
        <v>1.239</v>
      </c>
      <c r="DG609">
        <v>0.006</v>
      </c>
      <c r="DH609">
        <v>-2.298</v>
      </c>
      <c r="DI609">
        <v>-0.146</v>
      </c>
      <c r="DJ609">
        <v>420</v>
      </c>
      <c r="DK609">
        <v>21</v>
      </c>
      <c r="DL609">
        <v>0.57</v>
      </c>
      <c r="DM609">
        <v>0.05</v>
      </c>
      <c r="DN609">
        <v>22.6035175</v>
      </c>
      <c r="DO609">
        <v>0.7632889305815718</v>
      </c>
      <c r="DP609">
        <v>0.09100703513327972</v>
      </c>
      <c r="DQ609">
        <v>0</v>
      </c>
      <c r="DR609">
        <v>0.0789082025</v>
      </c>
      <c r="DS609">
        <v>0.00477672382739176</v>
      </c>
      <c r="DT609">
        <v>0.007982273218466264</v>
      </c>
      <c r="DU609">
        <v>1</v>
      </c>
      <c r="DV609">
        <v>1</v>
      </c>
      <c r="DW609">
        <v>2</v>
      </c>
      <c r="DX609" t="s">
        <v>357</v>
      </c>
      <c r="DY609">
        <v>2.98276</v>
      </c>
      <c r="DZ609">
        <v>2.7157</v>
      </c>
      <c r="EA609">
        <v>0.0505251</v>
      </c>
      <c r="EB609">
        <v>0.0443307</v>
      </c>
      <c r="EC609">
        <v>0.0543096</v>
      </c>
      <c r="ED609">
        <v>0.0525244</v>
      </c>
      <c r="EE609">
        <v>30171.9</v>
      </c>
      <c r="EF609">
        <v>30472.1</v>
      </c>
      <c r="EG609">
        <v>29535.2</v>
      </c>
      <c r="EH609">
        <v>29489.4</v>
      </c>
      <c r="EI609">
        <v>37023.5</v>
      </c>
      <c r="EJ609">
        <v>37157.9</v>
      </c>
      <c r="EK609">
        <v>41604.7</v>
      </c>
      <c r="EL609">
        <v>42022.3</v>
      </c>
      <c r="EM609">
        <v>1.97117</v>
      </c>
      <c r="EN609">
        <v>1.86283</v>
      </c>
      <c r="EO609">
        <v>0.0620112</v>
      </c>
      <c r="EP609">
        <v>0</v>
      </c>
      <c r="EQ609">
        <v>18.9501</v>
      </c>
      <c r="ER609">
        <v>999.9</v>
      </c>
      <c r="ES609">
        <v>34.2</v>
      </c>
      <c r="ET609">
        <v>30.8</v>
      </c>
      <c r="EU609">
        <v>16.9941</v>
      </c>
      <c r="EV609">
        <v>63.1527</v>
      </c>
      <c r="EW609">
        <v>33.2171</v>
      </c>
      <c r="EX609">
        <v>1</v>
      </c>
      <c r="EY609">
        <v>-0.0348552</v>
      </c>
      <c r="EZ609">
        <v>5.79258</v>
      </c>
      <c r="FA609">
        <v>20.2488</v>
      </c>
      <c r="FB609">
        <v>5.22043</v>
      </c>
      <c r="FC609">
        <v>12.0156</v>
      </c>
      <c r="FD609">
        <v>4.98975</v>
      </c>
      <c r="FE609">
        <v>3.28858</v>
      </c>
      <c r="FF609">
        <v>9999</v>
      </c>
      <c r="FG609">
        <v>9999</v>
      </c>
      <c r="FH609">
        <v>9999</v>
      </c>
      <c r="FI609">
        <v>999.9</v>
      </c>
      <c r="FJ609">
        <v>1.86739</v>
      </c>
      <c r="FK609">
        <v>1.86646</v>
      </c>
      <c r="FL609">
        <v>1.866</v>
      </c>
      <c r="FM609">
        <v>1.86586</v>
      </c>
      <c r="FN609">
        <v>1.86769</v>
      </c>
      <c r="FO609">
        <v>1.87016</v>
      </c>
      <c r="FP609">
        <v>1.86887</v>
      </c>
      <c r="FQ609">
        <v>1.87027</v>
      </c>
      <c r="FR609">
        <v>0</v>
      </c>
      <c r="FS609">
        <v>0</v>
      </c>
      <c r="FT609">
        <v>0</v>
      </c>
      <c r="FU609">
        <v>0</v>
      </c>
      <c r="FV609" t="s">
        <v>358</v>
      </c>
      <c r="FW609" t="s">
        <v>359</v>
      </c>
      <c r="FX609" t="s">
        <v>360</v>
      </c>
      <c r="FY609" t="s">
        <v>360</v>
      </c>
      <c r="FZ609" t="s">
        <v>360</v>
      </c>
      <c r="GA609" t="s">
        <v>360</v>
      </c>
      <c r="GB609">
        <v>0</v>
      </c>
      <c r="GC609">
        <v>100</v>
      </c>
      <c r="GD609">
        <v>100</v>
      </c>
      <c r="GE609">
        <v>-2.475</v>
      </c>
      <c r="GF609">
        <v>-0.2252</v>
      </c>
      <c r="GG609">
        <v>-1.841240210434717</v>
      </c>
      <c r="GH609">
        <v>-0.003310856085068561</v>
      </c>
      <c r="GI609">
        <v>6.863268723063948E-07</v>
      </c>
      <c r="GJ609">
        <v>-1.919107141366201E-10</v>
      </c>
      <c r="GK609">
        <v>-0.1688837207721138</v>
      </c>
      <c r="GL609">
        <v>-0.01731051475613908</v>
      </c>
      <c r="GM609">
        <v>0.001423790055903263</v>
      </c>
      <c r="GN609">
        <v>-2.424810517790065E-05</v>
      </c>
      <c r="GO609">
        <v>3</v>
      </c>
      <c r="GP609">
        <v>2318</v>
      </c>
      <c r="GQ609">
        <v>1</v>
      </c>
      <c r="GR609">
        <v>25</v>
      </c>
      <c r="GS609">
        <v>10227.3</v>
      </c>
      <c r="GT609">
        <v>10227.1</v>
      </c>
      <c r="GU609">
        <v>0.500488</v>
      </c>
      <c r="GV609">
        <v>2.26196</v>
      </c>
      <c r="GW609">
        <v>1.39771</v>
      </c>
      <c r="GX609">
        <v>2.34375</v>
      </c>
      <c r="GY609">
        <v>1.49536</v>
      </c>
      <c r="GZ609">
        <v>2.5061</v>
      </c>
      <c r="HA609">
        <v>35.7311</v>
      </c>
      <c r="HB609">
        <v>24.0437</v>
      </c>
      <c r="HC609">
        <v>18</v>
      </c>
      <c r="HD609">
        <v>530.1950000000001</v>
      </c>
      <c r="HE609">
        <v>418.259</v>
      </c>
      <c r="HF609">
        <v>13.1248</v>
      </c>
      <c r="HG609">
        <v>26.7094</v>
      </c>
      <c r="HH609">
        <v>29.9998</v>
      </c>
      <c r="HI609">
        <v>26.7366</v>
      </c>
      <c r="HJ609">
        <v>26.6903</v>
      </c>
      <c r="HK609">
        <v>9.95912</v>
      </c>
      <c r="HL609">
        <v>37.5406</v>
      </c>
      <c r="HM609">
        <v>25.0622</v>
      </c>
      <c r="HN609">
        <v>13.1375</v>
      </c>
      <c r="HO609">
        <v>151.883</v>
      </c>
      <c r="HP609">
        <v>9.37842</v>
      </c>
      <c r="HQ609">
        <v>101.004</v>
      </c>
      <c r="HR609">
        <v>100.924</v>
      </c>
    </row>
    <row r="610" spans="1:226">
      <c r="A610">
        <v>594</v>
      </c>
      <c r="B610">
        <v>1679437271.5</v>
      </c>
      <c r="C610">
        <v>15358.40000009537</v>
      </c>
      <c r="D610" t="s">
        <v>1556</v>
      </c>
      <c r="E610" t="s">
        <v>1557</v>
      </c>
      <c r="F610">
        <v>5</v>
      </c>
      <c r="G610" t="s">
        <v>1523</v>
      </c>
      <c r="H610" t="s">
        <v>354</v>
      </c>
      <c r="I610">
        <v>1679437263.981482</v>
      </c>
      <c r="J610">
        <f>(K610)/1000</f>
        <v>0</v>
      </c>
      <c r="K610">
        <f>IF(BF610, AN610, AH610)</f>
        <v>0</v>
      </c>
      <c r="L610">
        <f>IF(BF610, AI610, AG610)</f>
        <v>0</v>
      </c>
      <c r="M610">
        <f>BH610 - IF(AU610&gt;1, L610*BB610*100.0/(AW610*BV610), 0)</f>
        <v>0</v>
      </c>
      <c r="N610">
        <f>((T610-J610/2)*M610-L610)/(T610+J610/2)</f>
        <v>0</v>
      </c>
      <c r="O610">
        <f>N610*(BO610+BP610)/1000.0</f>
        <v>0</v>
      </c>
      <c r="P610">
        <f>(BH610 - IF(AU610&gt;1, L610*BB610*100.0/(AW610*BV610), 0))*(BO610+BP610)/1000.0</f>
        <v>0</v>
      </c>
      <c r="Q610">
        <f>2.0/((1/S610-1/R610)+SIGN(S610)*SQRT((1/S610-1/R610)*(1/S610-1/R610) + 4*BC610/((BC610+1)*(BC610+1))*(2*1/S610*1/R610-1/R610*1/R610)))</f>
        <v>0</v>
      </c>
      <c r="R610">
        <f>IF(LEFT(BD610,1)&lt;&gt;"0",IF(LEFT(BD610,1)="1",3.0,BE610),$D$5+$E$5*(BV610*BO610/($K$5*1000))+$F$5*(BV610*BO610/($K$5*1000))*MAX(MIN(BB610,$J$5),$I$5)*MAX(MIN(BB610,$J$5),$I$5)+$G$5*MAX(MIN(BB610,$J$5),$I$5)*(BV610*BO610/($K$5*1000))+$H$5*(BV610*BO610/($K$5*1000))*(BV610*BO610/($K$5*1000)))</f>
        <v>0</v>
      </c>
      <c r="S610">
        <f>J610*(1000-(1000*0.61365*exp(17.502*W610/(240.97+W610))/(BO610+BP610)+BJ610)/2)/(1000*0.61365*exp(17.502*W610/(240.97+W610))/(BO610+BP610)-BJ610)</f>
        <v>0</v>
      </c>
      <c r="T610">
        <f>1/((BC610+1)/(Q610/1.6)+1/(R610/1.37)) + BC610/((BC610+1)/(Q610/1.6) + BC610/(R610/1.37))</f>
        <v>0</v>
      </c>
      <c r="U610">
        <f>(AX610*BA610)</f>
        <v>0</v>
      </c>
      <c r="V610">
        <f>(BQ610+(U610+2*0.95*5.67E-8*(((BQ610+$B$7)+273)^4-(BQ610+273)^4)-44100*J610)/(1.84*29.3*R610+8*0.95*5.67E-8*(BQ610+273)^3))</f>
        <v>0</v>
      </c>
      <c r="W610">
        <f>($C$7*BR610+$D$7*BS610+$E$7*V610)</f>
        <v>0</v>
      </c>
      <c r="X610">
        <f>0.61365*exp(17.502*W610/(240.97+W610))</f>
        <v>0</v>
      </c>
      <c r="Y610">
        <f>(Z610/AA610*100)</f>
        <v>0</v>
      </c>
      <c r="Z610">
        <f>BJ610*(BO610+BP610)/1000</f>
        <v>0</v>
      </c>
      <c r="AA610">
        <f>0.61365*exp(17.502*BQ610/(240.97+BQ610))</f>
        <v>0</v>
      </c>
      <c r="AB610">
        <f>(X610-BJ610*(BO610+BP610)/1000)</f>
        <v>0</v>
      </c>
      <c r="AC610">
        <f>(-J610*44100)</f>
        <v>0</v>
      </c>
      <c r="AD610">
        <f>2*29.3*R610*0.92*(BQ610-W610)</f>
        <v>0</v>
      </c>
      <c r="AE610">
        <f>2*0.95*5.67E-8*(((BQ610+$B$7)+273)^4-(W610+273)^4)</f>
        <v>0</v>
      </c>
      <c r="AF610">
        <f>U610+AE610+AC610+AD610</f>
        <v>0</v>
      </c>
      <c r="AG610">
        <f>BN610*AU610*(BI610-BH610*(1000-AU610*BK610)/(1000-AU610*BJ610))/(100*BB610)</f>
        <v>0</v>
      </c>
      <c r="AH610">
        <f>1000*BN610*AU610*(BJ610-BK610)/(100*BB610*(1000-AU610*BJ610))</f>
        <v>0</v>
      </c>
      <c r="AI610">
        <f>(AJ610 - AK610 - BO610*1E3/(8.314*(BQ610+273.15)) * AM610/BN610 * AL610) * BN610/(100*BB610) * (1000 - BK610)/1000</f>
        <v>0</v>
      </c>
      <c r="AJ610">
        <v>169.208288974939</v>
      </c>
      <c r="AK610">
        <v>183.7370181818181</v>
      </c>
      <c r="AL610">
        <v>-3.290224848721744</v>
      </c>
      <c r="AM610">
        <v>64.85516716263267</v>
      </c>
      <c r="AN610">
        <f>(AP610 - AO610 + BO610*1E3/(8.314*(BQ610+273.15)) * AR610/BN610 * AQ610) * BN610/(100*BB610) * 1000/(1000 - AP610)</f>
        <v>0</v>
      </c>
      <c r="AO610">
        <v>9.311232918574943</v>
      </c>
      <c r="AP610">
        <v>9.394546593406602</v>
      </c>
      <c r="AQ610">
        <v>-1.88449695546686E-05</v>
      </c>
      <c r="AR610">
        <v>96.54357688610034</v>
      </c>
      <c r="AS610">
        <v>0</v>
      </c>
      <c r="AT610">
        <v>0</v>
      </c>
      <c r="AU610">
        <f>IF(AS610*$H$13&gt;=AW610,1.0,(AW610/(AW610-AS610*$H$13)))</f>
        <v>0</v>
      </c>
      <c r="AV610">
        <f>(AU610-1)*100</f>
        <v>0</v>
      </c>
      <c r="AW610">
        <f>MAX(0,($B$13+$C$13*BV610)/(1+$D$13*BV610)*BO610/(BQ610+273)*$E$13)</f>
        <v>0</v>
      </c>
      <c r="AX610">
        <f>$B$11*BW610+$C$11*BX610+$F$11*CI610*(1-CL610)</f>
        <v>0</v>
      </c>
      <c r="AY610">
        <f>AX610*AZ610</f>
        <v>0</v>
      </c>
      <c r="AZ610">
        <f>($B$11*$D$9+$C$11*$D$9+$F$11*((CV610+CN610)/MAX(CV610+CN610+CW610, 0.1)*$I$9+CW610/MAX(CV610+CN610+CW610, 0.1)*$J$9))/($B$11+$C$11+$F$11)</f>
        <v>0</v>
      </c>
      <c r="BA610">
        <f>($B$11*$K$9+$C$11*$K$9+$F$11*((CV610+CN610)/MAX(CV610+CN610+CW610, 0.1)*$P$9+CW610/MAX(CV610+CN610+CW610, 0.1)*$Q$9))/($B$11+$C$11+$F$11)</f>
        <v>0</v>
      </c>
      <c r="BB610">
        <v>1.1</v>
      </c>
      <c r="BC610">
        <v>0.5</v>
      </c>
      <c r="BD610" t="s">
        <v>355</v>
      </c>
      <c r="BE610">
        <v>2</v>
      </c>
      <c r="BF610" t="b">
        <v>1</v>
      </c>
      <c r="BG610">
        <v>1679437263.981482</v>
      </c>
      <c r="BH610">
        <v>205.0537407407407</v>
      </c>
      <c r="BI610">
        <v>182.520925925926</v>
      </c>
      <c r="BJ610">
        <v>9.392004814814815</v>
      </c>
      <c r="BK610">
        <v>9.324352962962962</v>
      </c>
      <c r="BL610">
        <v>207.5540740740741</v>
      </c>
      <c r="BM610">
        <v>9.617247777777777</v>
      </c>
      <c r="BN610">
        <v>500.054</v>
      </c>
      <c r="BO610">
        <v>89.75576666666666</v>
      </c>
      <c r="BP610">
        <v>0.09999240370370367</v>
      </c>
      <c r="BQ610">
        <v>18.9921</v>
      </c>
      <c r="BR610">
        <v>19.9832037037037</v>
      </c>
      <c r="BS610">
        <v>999.9000000000001</v>
      </c>
      <c r="BT610">
        <v>0</v>
      </c>
      <c r="BU610">
        <v>0</v>
      </c>
      <c r="BV610">
        <v>10009.33074074074</v>
      </c>
      <c r="BW610">
        <v>0</v>
      </c>
      <c r="BX610">
        <v>14.4172</v>
      </c>
      <c r="BY610">
        <v>22.53273703703704</v>
      </c>
      <c r="BZ610">
        <v>206.9977777777778</v>
      </c>
      <c r="CA610">
        <v>184.2386296296296</v>
      </c>
      <c r="CB610">
        <v>0.06765083333333333</v>
      </c>
      <c r="CC610">
        <v>182.520925925926</v>
      </c>
      <c r="CD610">
        <v>9.324352962962962</v>
      </c>
      <c r="CE610">
        <v>0.8429865185185185</v>
      </c>
      <c r="CF610">
        <v>0.8369145185185183</v>
      </c>
      <c r="CG610">
        <v>4.452524814814815</v>
      </c>
      <c r="CH610">
        <v>4.34928037037037</v>
      </c>
      <c r="CI610">
        <v>2000.020370370371</v>
      </c>
      <c r="CJ610">
        <v>0.9800004444444447</v>
      </c>
      <c r="CK610">
        <v>0.01999973703703704</v>
      </c>
      <c r="CL610">
        <v>0</v>
      </c>
      <c r="CM610">
        <v>2.346355555555556</v>
      </c>
      <c r="CN610">
        <v>0</v>
      </c>
      <c r="CO610">
        <v>2917.136666666667</v>
      </c>
      <c r="CP610">
        <v>16749.63703703704</v>
      </c>
      <c r="CQ610">
        <v>37.16633333333333</v>
      </c>
      <c r="CR610">
        <v>38.25688888888889</v>
      </c>
      <c r="CS610">
        <v>37.53214814814815</v>
      </c>
      <c r="CT610">
        <v>37.07366666666667</v>
      </c>
      <c r="CU610">
        <v>35.76607407407408</v>
      </c>
      <c r="CV610">
        <v>1960.02</v>
      </c>
      <c r="CW610">
        <v>40.00037037037037</v>
      </c>
      <c r="CX610">
        <v>0</v>
      </c>
      <c r="CY610">
        <v>1679437278.9</v>
      </c>
      <c r="CZ610">
        <v>0</v>
      </c>
      <c r="DA610">
        <v>0</v>
      </c>
      <c r="DB610" t="s">
        <v>356</v>
      </c>
      <c r="DC610">
        <v>1678823626.5</v>
      </c>
      <c r="DD610">
        <v>1678823640.5</v>
      </c>
      <c r="DE610">
        <v>0</v>
      </c>
      <c r="DF610">
        <v>1.239</v>
      </c>
      <c r="DG610">
        <v>0.006</v>
      </c>
      <c r="DH610">
        <v>-2.298</v>
      </c>
      <c r="DI610">
        <v>-0.146</v>
      </c>
      <c r="DJ610">
        <v>420</v>
      </c>
      <c r="DK610">
        <v>21</v>
      </c>
      <c r="DL610">
        <v>0.57</v>
      </c>
      <c r="DM610">
        <v>0.05</v>
      </c>
      <c r="DN610">
        <v>22.56586341463415</v>
      </c>
      <c r="DO610">
        <v>-0.6245749128919698</v>
      </c>
      <c r="DP610">
        <v>0.160876345115149</v>
      </c>
      <c r="DQ610">
        <v>0</v>
      </c>
      <c r="DR610">
        <v>0.07182849219512195</v>
      </c>
      <c r="DS610">
        <v>-0.07095746550522639</v>
      </c>
      <c r="DT610">
        <v>0.01761306459050677</v>
      </c>
      <c r="DU610">
        <v>1</v>
      </c>
      <c r="DV610">
        <v>1</v>
      </c>
      <c r="DW610">
        <v>2</v>
      </c>
      <c r="DX610" t="s">
        <v>357</v>
      </c>
      <c r="DY610">
        <v>2.98294</v>
      </c>
      <c r="DZ610">
        <v>2.71549</v>
      </c>
      <c r="EA610">
        <v>0.046779</v>
      </c>
      <c r="EB610">
        <v>0.0405848</v>
      </c>
      <c r="EC610">
        <v>0.0543531</v>
      </c>
      <c r="ED610">
        <v>0.0529544</v>
      </c>
      <c r="EE610">
        <v>30290.9</v>
      </c>
      <c r="EF610">
        <v>30592</v>
      </c>
      <c r="EG610">
        <v>29535.2</v>
      </c>
      <c r="EH610">
        <v>29489.7</v>
      </c>
      <c r="EI610">
        <v>37021.7</v>
      </c>
      <c r="EJ610">
        <v>37141.3</v>
      </c>
      <c r="EK610">
        <v>41604.7</v>
      </c>
      <c r="EL610">
        <v>42022.7</v>
      </c>
      <c r="EM610">
        <v>1.97135</v>
      </c>
      <c r="EN610">
        <v>1.86257</v>
      </c>
      <c r="EO610">
        <v>0.0608787</v>
      </c>
      <c r="EP610">
        <v>0</v>
      </c>
      <c r="EQ610">
        <v>18.9513</v>
      </c>
      <c r="ER610">
        <v>999.9</v>
      </c>
      <c r="ES610">
        <v>34.2</v>
      </c>
      <c r="ET610">
        <v>30.8</v>
      </c>
      <c r="EU610">
        <v>16.9953</v>
      </c>
      <c r="EV610">
        <v>63.1027</v>
      </c>
      <c r="EW610">
        <v>32.7644</v>
      </c>
      <c r="EX610">
        <v>1</v>
      </c>
      <c r="EY610">
        <v>-0.0354649</v>
      </c>
      <c r="EZ610">
        <v>5.75601</v>
      </c>
      <c r="FA610">
        <v>20.2499</v>
      </c>
      <c r="FB610">
        <v>5.21999</v>
      </c>
      <c r="FC610">
        <v>12.0156</v>
      </c>
      <c r="FD610">
        <v>4.9894</v>
      </c>
      <c r="FE610">
        <v>3.28858</v>
      </c>
      <c r="FF610">
        <v>9999</v>
      </c>
      <c r="FG610">
        <v>9999</v>
      </c>
      <c r="FH610">
        <v>9999</v>
      </c>
      <c r="FI610">
        <v>999.9</v>
      </c>
      <c r="FJ610">
        <v>1.86739</v>
      </c>
      <c r="FK610">
        <v>1.86646</v>
      </c>
      <c r="FL610">
        <v>1.866</v>
      </c>
      <c r="FM610">
        <v>1.86586</v>
      </c>
      <c r="FN610">
        <v>1.86768</v>
      </c>
      <c r="FO610">
        <v>1.87017</v>
      </c>
      <c r="FP610">
        <v>1.86887</v>
      </c>
      <c r="FQ610">
        <v>1.87027</v>
      </c>
      <c r="FR610">
        <v>0</v>
      </c>
      <c r="FS610">
        <v>0</v>
      </c>
      <c r="FT610">
        <v>0</v>
      </c>
      <c r="FU610">
        <v>0</v>
      </c>
      <c r="FV610" t="s">
        <v>358</v>
      </c>
      <c r="FW610" t="s">
        <v>359</v>
      </c>
      <c r="FX610" t="s">
        <v>360</v>
      </c>
      <c r="FY610" t="s">
        <v>360</v>
      </c>
      <c r="FZ610" t="s">
        <v>360</v>
      </c>
      <c r="GA610" t="s">
        <v>360</v>
      </c>
      <c r="GB610">
        <v>0</v>
      </c>
      <c r="GC610">
        <v>100</v>
      </c>
      <c r="GD610">
        <v>100</v>
      </c>
      <c r="GE610">
        <v>-2.425</v>
      </c>
      <c r="GF610">
        <v>-0.2252</v>
      </c>
      <c r="GG610">
        <v>-1.841240210434717</v>
      </c>
      <c r="GH610">
        <v>-0.003310856085068561</v>
      </c>
      <c r="GI610">
        <v>6.863268723063948E-07</v>
      </c>
      <c r="GJ610">
        <v>-1.919107141366201E-10</v>
      </c>
      <c r="GK610">
        <v>-0.1688837207721138</v>
      </c>
      <c r="GL610">
        <v>-0.01731051475613908</v>
      </c>
      <c r="GM610">
        <v>0.001423790055903263</v>
      </c>
      <c r="GN610">
        <v>-2.424810517790065E-05</v>
      </c>
      <c r="GO610">
        <v>3</v>
      </c>
      <c r="GP610">
        <v>2318</v>
      </c>
      <c r="GQ610">
        <v>1</v>
      </c>
      <c r="GR610">
        <v>25</v>
      </c>
      <c r="GS610">
        <v>10227.4</v>
      </c>
      <c r="GT610">
        <v>10227.2</v>
      </c>
      <c r="GU610">
        <v>0.466309</v>
      </c>
      <c r="GV610">
        <v>2.26562</v>
      </c>
      <c r="GW610">
        <v>1.39648</v>
      </c>
      <c r="GX610">
        <v>2.34619</v>
      </c>
      <c r="GY610">
        <v>1.49536</v>
      </c>
      <c r="GZ610">
        <v>2.5354</v>
      </c>
      <c r="HA610">
        <v>35.7311</v>
      </c>
      <c r="HB610">
        <v>24.035</v>
      </c>
      <c r="HC610">
        <v>18</v>
      </c>
      <c r="HD610">
        <v>530.296</v>
      </c>
      <c r="HE610">
        <v>418.102</v>
      </c>
      <c r="HF610">
        <v>13.1355</v>
      </c>
      <c r="HG610">
        <v>26.7075</v>
      </c>
      <c r="HH610">
        <v>29.9998</v>
      </c>
      <c r="HI610">
        <v>26.7348</v>
      </c>
      <c r="HJ610">
        <v>26.6886</v>
      </c>
      <c r="HK610">
        <v>9.196580000000001</v>
      </c>
      <c r="HL610">
        <v>37.5406</v>
      </c>
      <c r="HM610">
        <v>25.0622</v>
      </c>
      <c r="HN610">
        <v>13.157</v>
      </c>
      <c r="HO610">
        <v>131.832</v>
      </c>
      <c r="HP610">
        <v>9.37842</v>
      </c>
      <c r="HQ610">
        <v>101.004</v>
      </c>
      <c r="HR610">
        <v>100.925</v>
      </c>
    </row>
    <row r="611" spans="1:226">
      <c r="A611">
        <v>595</v>
      </c>
      <c r="B611">
        <v>1679437276.5</v>
      </c>
      <c r="C611">
        <v>15363.40000009537</v>
      </c>
      <c r="D611" t="s">
        <v>1558</v>
      </c>
      <c r="E611" t="s">
        <v>1559</v>
      </c>
      <c r="F611">
        <v>5</v>
      </c>
      <c r="G611" t="s">
        <v>1523</v>
      </c>
      <c r="H611" t="s">
        <v>354</v>
      </c>
      <c r="I611">
        <v>1679437269</v>
      </c>
      <c r="J611">
        <f>(K611)/1000</f>
        <v>0</v>
      </c>
      <c r="K611">
        <f>IF(BF611, AN611, AH611)</f>
        <v>0</v>
      </c>
      <c r="L611">
        <f>IF(BF611, AI611, AG611)</f>
        <v>0</v>
      </c>
      <c r="M611">
        <f>BH611 - IF(AU611&gt;1, L611*BB611*100.0/(AW611*BV611), 0)</f>
        <v>0</v>
      </c>
      <c r="N611">
        <f>((T611-J611/2)*M611-L611)/(T611+J611/2)</f>
        <v>0</v>
      </c>
      <c r="O611">
        <f>N611*(BO611+BP611)/1000.0</f>
        <v>0</v>
      </c>
      <c r="P611">
        <f>(BH611 - IF(AU611&gt;1, L611*BB611*100.0/(AW611*BV611), 0))*(BO611+BP611)/1000.0</f>
        <v>0</v>
      </c>
      <c r="Q611">
        <f>2.0/((1/S611-1/R611)+SIGN(S611)*SQRT((1/S611-1/R611)*(1/S611-1/R611) + 4*BC611/((BC611+1)*(BC611+1))*(2*1/S611*1/R611-1/R611*1/R611)))</f>
        <v>0</v>
      </c>
      <c r="R611">
        <f>IF(LEFT(BD611,1)&lt;&gt;"0",IF(LEFT(BD611,1)="1",3.0,BE611),$D$5+$E$5*(BV611*BO611/($K$5*1000))+$F$5*(BV611*BO611/($K$5*1000))*MAX(MIN(BB611,$J$5),$I$5)*MAX(MIN(BB611,$J$5),$I$5)+$G$5*MAX(MIN(BB611,$J$5),$I$5)*(BV611*BO611/($K$5*1000))+$H$5*(BV611*BO611/($K$5*1000))*(BV611*BO611/($K$5*1000)))</f>
        <v>0</v>
      </c>
      <c r="S611">
        <f>J611*(1000-(1000*0.61365*exp(17.502*W611/(240.97+W611))/(BO611+BP611)+BJ611)/2)/(1000*0.61365*exp(17.502*W611/(240.97+W611))/(BO611+BP611)-BJ611)</f>
        <v>0</v>
      </c>
      <c r="T611">
        <f>1/((BC611+1)/(Q611/1.6)+1/(R611/1.37)) + BC611/((BC611+1)/(Q611/1.6) + BC611/(R611/1.37))</f>
        <v>0</v>
      </c>
      <c r="U611">
        <f>(AX611*BA611)</f>
        <v>0</v>
      </c>
      <c r="V611">
        <f>(BQ611+(U611+2*0.95*5.67E-8*(((BQ611+$B$7)+273)^4-(BQ611+273)^4)-44100*J611)/(1.84*29.3*R611+8*0.95*5.67E-8*(BQ611+273)^3))</f>
        <v>0</v>
      </c>
      <c r="W611">
        <f>($C$7*BR611+$D$7*BS611+$E$7*V611)</f>
        <v>0</v>
      </c>
      <c r="X611">
        <f>0.61365*exp(17.502*W611/(240.97+W611))</f>
        <v>0</v>
      </c>
      <c r="Y611">
        <f>(Z611/AA611*100)</f>
        <v>0</v>
      </c>
      <c r="Z611">
        <f>BJ611*(BO611+BP611)/1000</f>
        <v>0</v>
      </c>
      <c r="AA611">
        <f>0.61365*exp(17.502*BQ611/(240.97+BQ611))</f>
        <v>0</v>
      </c>
      <c r="AB611">
        <f>(X611-BJ611*(BO611+BP611)/1000)</f>
        <v>0</v>
      </c>
      <c r="AC611">
        <f>(-J611*44100)</f>
        <v>0</v>
      </c>
      <c r="AD611">
        <f>2*29.3*R611*0.92*(BQ611-W611)</f>
        <v>0</v>
      </c>
      <c r="AE611">
        <f>2*0.95*5.67E-8*(((BQ611+$B$7)+273)^4-(W611+273)^4)</f>
        <v>0</v>
      </c>
      <c r="AF611">
        <f>U611+AE611+AC611+AD611</f>
        <v>0</v>
      </c>
      <c r="AG611">
        <f>BN611*AU611*(BI611-BH611*(1000-AU611*BK611)/(1000-AU611*BJ611))/(100*BB611)</f>
        <v>0</v>
      </c>
      <c r="AH611">
        <f>1000*BN611*AU611*(BJ611-BK611)/(100*BB611*(1000-AU611*BJ611))</f>
        <v>0</v>
      </c>
      <c r="AI611">
        <f>(AJ611 - AK611 - BO611*1E3/(8.314*(BQ611+273.15)) * AM611/BN611 * AL611) * BN611/(100*BB611) * (1000 - BK611)/1000</f>
        <v>0</v>
      </c>
      <c r="AJ611">
        <v>152.7029248750902</v>
      </c>
      <c r="AK611">
        <v>167.3843030303029</v>
      </c>
      <c r="AL611">
        <v>-3.277863056595834</v>
      </c>
      <c r="AM611">
        <v>64.85516716263267</v>
      </c>
      <c r="AN611">
        <f>(AP611 - AO611 + BO611*1E3/(8.314*(BQ611+273.15)) * AR611/BN611 * AQ611) * BN611/(100*BB611) * 1000/(1000 - AP611)</f>
        <v>0</v>
      </c>
      <c r="AO611">
        <v>9.415262885888746</v>
      </c>
      <c r="AP611">
        <v>9.437036263736267</v>
      </c>
      <c r="AQ611">
        <v>0.007345697337086896</v>
      </c>
      <c r="AR611">
        <v>96.54357688610034</v>
      </c>
      <c r="AS611">
        <v>0</v>
      </c>
      <c r="AT611">
        <v>0</v>
      </c>
      <c r="AU611">
        <f>IF(AS611*$H$13&gt;=AW611,1.0,(AW611/(AW611-AS611*$H$13)))</f>
        <v>0</v>
      </c>
      <c r="AV611">
        <f>(AU611-1)*100</f>
        <v>0</v>
      </c>
      <c r="AW611">
        <f>MAX(0,($B$13+$C$13*BV611)/(1+$D$13*BV611)*BO611/(BQ611+273)*$E$13)</f>
        <v>0</v>
      </c>
      <c r="AX611">
        <f>$B$11*BW611+$C$11*BX611+$F$11*CI611*(1-CL611)</f>
        <v>0</v>
      </c>
      <c r="AY611">
        <f>AX611*AZ611</f>
        <v>0</v>
      </c>
      <c r="AZ611">
        <f>($B$11*$D$9+$C$11*$D$9+$F$11*((CV611+CN611)/MAX(CV611+CN611+CW611, 0.1)*$I$9+CW611/MAX(CV611+CN611+CW611, 0.1)*$J$9))/($B$11+$C$11+$F$11)</f>
        <v>0</v>
      </c>
      <c r="BA611">
        <f>($B$11*$K$9+$C$11*$K$9+$F$11*((CV611+CN611)/MAX(CV611+CN611+CW611, 0.1)*$P$9+CW611/MAX(CV611+CN611+CW611, 0.1)*$Q$9))/($B$11+$C$11+$F$11)</f>
        <v>0</v>
      </c>
      <c r="BB611">
        <v>1.1</v>
      </c>
      <c r="BC611">
        <v>0.5</v>
      </c>
      <c r="BD611" t="s">
        <v>355</v>
      </c>
      <c r="BE611">
        <v>2</v>
      </c>
      <c r="BF611" t="b">
        <v>1</v>
      </c>
      <c r="BG611">
        <v>1679437269</v>
      </c>
      <c r="BH611">
        <v>188.6007037037037</v>
      </c>
      <c r="BI611">
        <v>166.112037037037</v>
      </c>
      <c r="BJ611">
        <v>9.400487777777778</v>
      </c>
      <c r="BK611">
        <v>9.359206296296296</v>
      </c>
      <c r="BL611">
        <v>191.0505185185185</v>
      </c>
      <c r="BM611">
        <v>9.625701851851852</v>
      </c>
      <c r="BN611">
        <v>500.0508148148149</v>
      </c>
      <c r="BO611">
        <v>89.75509629629629</v>
      </c>
      <c r="BP611">
        <v>0.09995819629629629</v>
      </c>
      <c r="BQ611">
        <v>18.98897407407408</v>
      </c>
      <c r="BR611">
        <v>19.97754444444444</v>
      </c>
      <c r="BS611">
        <v>999.9000000000001</v>
      </c>
      <c r="BT611">
        <v>0</v>
      </c>
      <c r="BU611">
        <v>0</v>
      </c>
      <c r="BV611">
        <v>10011.40851851852</v>
      </c>
      <c r="BW611">
        <v>0</v>
      </c>
      <c r="BX611">
        <v>14.4172</v>
      </c>
      <c r="BY611">
        <v>22.48864444444444</v>
      </c>
      <c r="BZ611">
        <v>190.3901481481482</v>
      </c>
      <c r="CA611">
        <v>167.6805925925926</v>
      </c>
      <c r="CB611">
        <v>0.04128003940740741</v>
      </c>
      <c r="CC611">
        <v>166.112037037037</v>
      </c>
      <c r="CD611">
        <v>9.359206296296296</v>
      </c>
      <c r="CE611">
        <v>0.8437415925925926</v>
      </c>
      <c r="CF611">
        <v>0.8400364814814815</v>
      </c>
      <c r="CG611">
        <v>4.465295555555556</v>
      </c>
      <c r="CH611">
        <v>4.402283703703704</v>
      </c>
      <c r="CI611">
        <v>2000.007777777778</v>
      </c>
      <c r="CJ611">
        <v>0.9800001111111113</v>
      </c>
      <c r="CK611">
        <v>0.02000005925925926</v>
      </c>
      <c r="CL611">
        <v>0</v>
      </c>
      <c r="CM611">
        <v>2.34332962962963</v>
      </c>
      <c r="CN611">
        <v>0</v>
      </c>
      <c r="CO611">
        <v>2915.506296296296</v>
      </c>
      <c r="CP611">
        <v>16749.52962962963</v>
      </c>
      <c r="CQ611">
        <v>37.14566666666666</v>
      </c>
      <c r="CR611">
        <v>38.24066666666667</v>
      </c>
      <c r="CS611">
        <v>37.51148148148148</v>
      </c>
      <c r="CT611">
        <v>37.062</v>
      </c>
      <c r="CU611">
        <v>35.74066666666667</v>
      </c>
      <c r="CV611">
        <v>1960.007407407407</v>
      </c>
      <c r="CW611">
        <v>40.00037037037037</v>
      </c>
      <c r="CX611">
        <v>0</v>
      </c>
      <c r="CY611">
        <v>1679437283.7</v>
      </c>
      <c r="CZ611">
        <v>0</v>
      </c>
      <c r="DA611">
        <v>0</v>
      </c>
      <c r="DB611" t="s">
        <v>356</v>
      </c>
      <c r="DC611">
        <v>1678823626.5</v>
      </c>
      <c r="DD611">
        <v>1678823640.5</v>
      </c>
      <c r="DE611">
        <v>0</v>
      </c>
      <c r="DF611">
        <v>1.239</v>
      </c>
      <c r="DG611">
        <v>0.006</v>
      </c>
      <c r="DH611">
        <v>-2.298</v>
      </c>
      <c r="DI611">
        <v>-0.146</v>
      </c>
      <c r="DJ611">
        <v>420</v>
      </c>
      <c r="DK611">
        <v>21</v>
      </c>
      <c r="DL611">
        <v>0.57</v>
      </c>
      <c r="DM611">
        <v>0.05</v>
      </c>
      <c r="DN611">
        <v>22.52016829268292</v>
      </c>
      <c r="DO611">
        <v>-1.016316376306635</v>
      </c>
      <c r="DP611">
        <v>0.1755797010866302</v>
      </c>
      <c r="DQ611">
        <v>0</v>
      </c>
      <c r="DR611">
        <v>0.05262617058536585</v>
      </c>
      <c r="DS611">
        <v>-0.2888730369616725</v>
      </c>
      <c r="DT611">
        <v>0.03614378342205011</v>
      </c>
      <c r="DU611">
        <v>0</v>
      </c>
      <c r="DV611">
        <v>0</v>
      </c>
      <c r="DW611">
        <v>2</v>
      </c>
      <c r="DX611" t="s">
        <v>381</v>
      </c>
      <c r="DY611">
        <v>2.983</v>
      </c>
      <c r="DZ611">
        <v>2.71575</v>
      </c>
      <c r="EA611">
        <v>0.0429633</v>
      </c>
      <c r="EB611">
        <v>0.0366023</v>
      </c>
      <c r="EC611">
        <v>0.0545267</v>
      </c>
      <c r="ED611">
        <v>0.0530484</v>
      </c>
      <c r="EE611">
        <v>30411.2</v>
      </c>
      <c r="EF611">
        <v>30719</v>
      </c>
      <c r="EG611">
        <v>29534.3</v>
      </c>
      <c r="EH611">
        <v>29489.8</v>
      </c>
      <c r="EI611">
        <v>37013.8</v>
      </c>
      <c r="EJ611">
        <v>37137.5</v>
      </c>
      <c r="EK611">
        <v>41603.6</v>
      </c>
      <c r="EL611">
        <v>42022.7</v>
      </c>
      <c r="EM611">
        <v>1.971</v>
      </c>
      <c r="EN611">
        <v>1.8626</v>
      </c>
      <c r="EO611">
        <v>0.06288290000000001</v>
      </c>
      <c r="EP611">
        <v>0</v>
      </c>
      <c r="EQ611">
        <v>18.9546</v>
      </c>
      <c r="ER611">
        <v>999.9</v>
      </c>
      <c r="ES611">
        <v>34.2</v>
      </c>
      <c r="ET611">
        <v>30.8</v>
      </c>
      <c r="EU611">
        <v>16.9953</v>
      </c>
      <c r="EV611">
        <v>63.1127</v>
      </c>
      <c r="EW611">
        <v>32.8966</v>
      </c>
      <c r="EX611">
        <v>1</v>
      </c>
      <c r="EY611">
        <v>-0.0358105</v>
      </c>
      <c r="EZ611">
        <v>5.6967</v>
      </c>
      <c r="FA611">
        <v>20.252</v>
      </c>
      <c r="FB611">
        <v>5.22058</v>
      </c>
      <c r="FC611">
        <v>12.0158</v>
      </c>
      <c r="FD611">
        <v>4.98965</v>
      </c>
      <c r="FE611">
        <v>3.2885</v>
      </c>
      <c r="FF611">
        <v>9999</v>
      </c>
      <c r="FG611">
        <v>9999</v>
      </c>
      <c r="FH611">
        <v>9999</v>
      </c>
      <c r="FI611">
        <v>999.9</v>
      </c>
      <c r="FJ611">
        <v>1.86738</v>
      </c>
      <c r="FK611">
        <v>1.86646</v>
      </c>
      <c r="FL611">
        <v>1.866</v>
      </c>
      <c r="FM611">
        <v>1.86586</v>
      </c>
      <c r="FN611">
        <v>1.86768</v>
      </c>
      <c r="FO611">
        <v>1.87015</v>
      </c>
      <c r="FP611">
        <v>1.86887</v>
      </c>
      <c r="FQ611">
        <v>1.87027</v>
      </c>
      <c r="FR611">
        <v>0</v>
      </c>
      <c r="FS611">
        <v>0</v>
      </c>
      <c r="FT611">
        <v>0</v>
      </c>
      <c r="FU611">
        <v>0</v>
      </c>
      <c r="FV611" t="s">
        <v>358</v>
      </c>
      <c r="FW611" t="s">
        <v>359</v>
      </c>
      <c r="FX611" t="s">
        <v>360</v>
      </c>
      <c r="FY611" t="s">
        <v>360</v>
      </c>
      <c r="FZ611" t="s">
        <v>360</v>
      </c>
      <c r="GA611" t="s">
        <v>360</v>
      </c>
      <c r="GB611">
        <v>0</v>
      </c>
      <c r="GC611">
        <v>100</v>
      </c>
      <c r="GD611">
        <v>100</v>
      </c>
      <c r="GE611">
        <v>-2.375</v>
      </c>
      <c r="GF611">
        <v>-0.2251</v>
      </c>
      <c r="GG611">
        <v>-1.841240210434717</v>
      </c>
      <c r="GH611">
        <v>-0.003310856085068561</v>
      </c>
      <c r="GI611">
        <v>6.863268723063948E-07</v>
      </c>
      <c r="GJ611">
        <v>-1.919107141366201E-10</v>
      </c>
      <c r="GK611">
        <v>-0.1688837207721138</v>
      </c>
      <c r="GL611">
        <v>-0.01731051475613908</v>
      </c>
      <c r="GM611">
        <v>0.001423790055903263</v>
      </c>
      <c r="GN611">
        <v>-2.424810517790065E-05</v>
      </c>
      <c r="GO611">
        <v>3</v>
      </c>
      <c r="GP611">
        <v>2318</v>
      </c>
      <c r="GQ611">
        <v>1</v>
      </c>
      <c r="GR611">
        <v>25</v>
      </c>
      <c r="GS611">
        <v>10227.5</v>
      </c>
      <c r="GT611">
        <v>10227.3</v>
      </c>
      <c r="GU611">
        <v>0.427246</v>
      </c>
      <c r="GV611">
        <v>2.27661</v>
      </c>
      <c r="GW611">
        <v>1.39648</v>
      </c>
      <c r="GX611">
        <v>2.34497</v>
      </c>
      <c r="GY611">
        <v>1.49536</v>
      </c>
      <c r="GZ611">
        <v>2.42432</v>
      </c>
      <c r="HA611">
        <v>35.7311</v>
      </c>
      <c r="HB611">
        <v>24.035</v>
      </c>
      <c r="HC611">
        <v>18</v>
      </c>
      <c r="HD611">
        <v>530.058</v>
      </c>
      <c r="HE611">
        <v>418.112</v>
      </c>
      <c r="HF611">
        <v>13.1541</v>
      </c>
      <c r="HG611">
        <v>26.7058</v>
      </c>
      <c r="HH611">
        <v>29.9997</v>
      </c>
      <c r="HI611">
        <v>26.7344</v>
      </c>
      <c r="HJ611">
        <v>26.688</v>
      </c>
      <c r="HK611">
        <v>8.480650000000001</v>
      </c>
      <c r="HL611">
        <v>37.5406</v>
      </c>
      <c r="HM611">
        <v>24.689</v>
      </c>
      <c r="HN611">
        <v>13.1798</v>
      </c>
      <c r="HO611">
        <v>118.225</v>
      </c>
      <c r="HP611">
        <v>9.36523</v>
      </c>
      <c r="HQ611">
        <v>101.001</v>
      </c>
      <c r="HR611">
        <v>100.925</v>
      </c>
    </row>
    <row r="612" spans="1:226">
      <c r="A612">
        <v>596</v>
      </c>
      <c r="B612">
        <v>1679437281.5</v>
      </c>
      <c r="C612">
        <v>15368.40000009537</v>
      </c>
      <c r="D612" t="s">
        <v>1560</v>
      </c>
      <c r="E612" t="s">
        <v>1561</v>
      </c>
      <c r="F612">
        <v>5</v>
      </c>
      <c r="G612" t="s">
        <v>1523</v>
      </c>
      <c r="H612" t="s">
        <v>354</v>
      </c>
      <c r="I612">
        <v>1679437273.714286</v>
      </c>
      <c r="J612">
        <f>(K612)/1000</f>
        <v>0</v>
      </c>
      <c r="K612">
        <f>IF(BF612, AN612, AH612)</f>
        <v>0</v>
      </c>
      <c r="L612">
        <f>IF(BF612, AI612, AG612)</f>
        <v>0</v>
      </c>
      <c r="M612">
        <f>BH612 - IF(AU612&gt;1, L612*BB612*100.0/(AW612*BV612), 0)</f>
        <v>0</v>
      </c>
      <c r="N612">
        <f>((T612-J612/2)*M612-L612)/(T612+J612/2)</f>
        <v>0</v>
      </c>
      <c r="O612">
        <f>N612*(BO612+BP612)/1000.0</f>
        <v>0</v>
      </c>
      <c r="P612">
        <f>(BH612 - IF(AU612&gt;1, L612*BB612*100.0/(AW612*BV612), 0))*(BO612+BP612)/1000.0</f>
        <v>0</v>
      </c>
      <c r="Q612">
        <f>2.0/((1/S612-1/R612)+SIGN(S612)*SQRT((1/S612-1/R612)*(1/S612-1/R612) + 4*BC612/((BC612+1)*(BC612+1))*(2*1/S612*1/R612-1/R612*1/R612)))</f>
        <v>0</v>
      </c>
      <c r="R612">
        <f>IF(LEFT(BD612,1)&lt;&gt;"0",IF(LEFT(BD612,1)="1",3.0,BE612),$D$5+$E$5*(BV612*BO612/($K$5*1000))+$F$5*(BV612*BO612/($K$5*1000))*MAX(MIN(BB612,$J$5),$I$5)*MAX(MIN(BB612,$J$5),$I$5)+$G$5*MAX(MIN(BB612,$J$5),$I$5)*(BV612*BO612/($K$5*1000))+$H$5*(BV612*BO612/($K$5*1000))*(BV612*BO612/($K$5*1000)))</f>
        <v>0</v>
      </c>
      <c r="S612">
        <f>J612*(1000-(1000*0.61365*exp(17.502*W612/(240.97+W612))/(BO612+BP612)+BJ612)/2)/(1000*0.61365*exp(17.502*W612/(240.97+W612))/(BO612+BP612)-BJ612)</f>
        <v>0</v>
      </c>
      <c r="T612">
        <f>1/((BC612+1)/(Q612/1.6)+1/(R612/1.37)) + BC612/((BC612+1)/(Q612/1.6) + BC612/(R612/1.37))</f>
        <v>0</v>
      </c>
      <c r="U612">
        <f>(AX612*BA612)</f>
        <v>0</v>
      </c>
      <c r="V612">
        <f>(BQ612+(U612+2*0.95*5.67E-8*(((BQ612+$B$7)+273)^4-(BQ612+273)^4)-44100*J612)/(1.84*29.3*R612+8*0.95*5.67E-8*(BQ612+273)^3))</f>
        <v>0</v>
      </c>
      <c r="W612">
        <f>($C$7*BR612+$D$7*BS612+$E$7*V612)</f>
        <v>0</v>
      </c>
      <c r="X612">
        <f>0.61365*exp(17.502*W612/(240.97+W612))</f>
        <v>0</v>
      </c>
      <c r="Y612">
        <f>(Z612/AA612*100)</f>
        <v>0</v>
      </c>
      <c r="Z612">
        <f>BJ612*(BO612+BP612)/1000</f>
        <v>0</v>
      </c>
      <c r="AA612">
        <f>0.61365*exp(17.502*BQ612/(240.97+BQ612))</f>
        <v>0</v>
      </c>
      <c r="AB612">
        <f>(X612-BJ612*(BO612+BP612)/1000)</f>
        <v>0</v>
      </c>
      <c r="AC612">
        <f>(-J612*44100)</f>
        <v>0</v>
      </c>
      <c r="AD612">
        <f>2*29.3*R612*0.92*(BQ612-W612)</f>
        <v>0</v>
      </c>
      <c r="AE612">
        <f>2*0.95*5.67E-8*(((BQ612+$B$7)+273)^4-(W612+273)^4)</f>
        <v>0</v>
      </c>
      <c r="AF612">
        <f>U612+AE612+AC612+AD612</f>
        <v>0</v>
      </c>
      <c r="AG612">
        <f>BN612*AU612*(BI612-BH612*(1000-AU612*BK612)/(1000-AU612*BJ612))/(100*BB612)</f>
        <v>0</v>
      </c>
      <c r="AH612">
        <f>1000*BN612*AU612*(BJ612-BK612)/(100*BB612*(1000-AU612*BJ612))</f>
        <v>0</v>
      </c>
      <c r="AI612">
        <f>(AJ612 - AK612 - BO612*1E3/(8.314*(BQ612+273.15)) * AM612/BN612 * AL612) * BN612/(100*BB612) * (1000 - BK612)/1000</f>
        <v>0</v>
      </c>
      <c r="AJ612">
        <v>135.9071355665092</v>
      </c>
      <c r="AK612">
        <v>150.7860424242425</v>
      </c>
      <c r="AL612">
        <v>-3.327578665864426</v>
      </c>
      <c r="AM612">
        <v>64.85516716263267</v>
      </c>
      <c r="AN612">
        <f>(AP612 - AO612 + BO612*1E3/(8.314*(BQ612+273.15)) * AR612/BN612 * AQ612) * BN612/(100*BB612) * 1000/(1000 - AP612)</f>
        <v>0</v>
      </c>
      <c r="AO612">
        <v>9.429329153311643</v>
      </c>
      <c r="AP612">
        <v>9.461060329670332</v>
      </c>
      <c r="AQ612">
        <v>0.007290593247772585</v>
      </c>
      <c r="AR612">
        <v>96.54357688610034</v>
      </c>
      <c r="AS612">
        <v>0</v>
      </c>
      <c r="AT612">
        <v>0</v>
      </c>
      <c r="AU612">
        <f>IF(AS612*$H$13&gt;=AW612,1.0,(AW612/(AW612-AS612*$H$13)))</f>
        <v>0</v>
      </c>
      <c r="AV612">
        <f>(AU612-1)*100</f>
        <v>0</v>
      </c>
      <c r="AW612">
        <f>MAX(0,($B$13+$C$13*BV612)/(1+$D$13*BV612)*BO612/(BQ612+273)*$E$13)</f>
        <v>0</v>
      </c>
      <c r="AX612">
        <f>$B$11*BW612+$C$11*BX612+$F$11*CI612*(1-CL612)</f>
        <v>0</v>
      </c>
      <c r="AY612">
        <f>AX612*AZ612</f>
        <v>0</v>
      </c>
      <c r="AZ612">
        <f>($B$11*$D$9+$C$11*$D$9+$F$11*((CV612+CN612)/MAX(CV612+CN612+CW612, 0.1)*$I$9+CW612/MAX(CV612+CN612+CW612, 0.1)*$J$9))/($B$11+$C$11+$F$11)</f>
        <v>0</v>
      </c>
      <c r="BA612">
        <f>($B$11*$K$9+$C$11*$K$9+$F$11*((CV612+CN612)/MAX(CV612+CN612+CW612, 0.1)*$P$9+CW612/MAX(CV612+CN612+CW612, 0.1)*$Q$9))/($B$11+$C$11+$F$11)</f>
        <v>0</v>
      </c>
      <c r="BB612">
        <v>1.1</v>
      </c>
      <c r="BC612">
        <v>0.5</v>
      </c>
      <c r="BD612" t="s">
        <v>355</v>
      </c>
      <c r="BE612">
        <v>2</v>
      </c>
      <c r="BF612" t="b">
        <v>1</v>
      </c>
      <c r="BG612">
        <v>1679437273.714286</v>
      </c>
      <c r="BH612">
        <v>173.1907142857143</v>
      </c>
      <c r="BI612">
        <v>150.6887142857143</v>
      </c>
      <c r="BJ612">
        <v>9.419960714285713</v>
      </c>
      <c r="BK612">
        <v>9.393017857142857</v>
      </c>
      <c r="BL612">
        <v>175.5930357142857</v>
      </c>
      <c r="BM612">
        <v>9.645109285714287</v>
      </c>
      <c r="BN612">
        <v>500.0486428571429</v>
      </c>
      <c r="BO612">
        <v>89.75455714285715</v>
      </c>
      <c r="BP612">
        <v>0.09997069642857144</v>
      </c>
      <c r="BQ612">
        <v>18.98710714285714</v>
      </c>
      <c r="BR612">
        <v>19.97472857142857</v>
      </c>
      <c r="BS612">
        <v>999.9000000000002</v>
      </c>
      <c r="BT612">
        <v>0</v>
      </c>
      <c r="BU612">
        <v>0</v>
      </c>
      <c r="BV612">
        <v>10007.83321428571</v>
      </c>
      <c r="BW612">
        <v>0</v>
      </c>
      <c r="BX612">
        <v>14.4172</v>
      </c>
      <c r="BY612">
        <v>22.50200714285714</v>
      </c>
      <c r="BZ612">
        <v>174.8372142857143</v>
      </c>
      <c r="CA612">
        <v>152.1168928571429</v>
      </c>
      <c r="CB612">
        <v>0.02694201657142857</v>
      </c>
      <c r="CC612">
        <v>150.6887142857143</v>
      </c>
      <c r="CD612">
        <v>9.393017857142857</v>
      </c>
      <c r="CE612">
        <v>0.8454843214285713</v>
      </c>
      <c r="CF612">
        <v>0.843066107142857</v>
      </c>
      <c r="CG612">
        <v>4.494735357142857</v>
      </c>
      <c r="CH612">
        <v>4.453749285714286</v>
      </c>
      <c r="CI612">
        <v>2000.006071428571</v>
      </c>
      <c r="CJ612">
        <v>0.9799998214285713</v>
      </c>
      <c r="CK612">
        <v>0.02000033928571429</v>
      </c>
      <c r="CL612">
        <v>0</v>
      </c>
      <c r="CM612">
        <v>2.317646428571428</v>
      </c>
      <c r="CN612">
        <v>0</v>
      </c>
      <c r="CO612">
        <v>2914.168214285714</v>
      </c>
      <c r="CP612">
        <v>16749.51428571429</v>
      </c>
      <c r="CQ612">
        <v>37.12721428571428</v>
      </c>
      <c r="CR612">
        <v>38.22075</v>
      </c>
      <c r="CS612">
        <v>37.4865</v>
      </c>
      <c r="CT612">
        <v>37.05314285714286</v>
      </c>
      <c r="CU612">
        <v>35.72075</v>
      </c>
      <c r="CV612">
        <v>1960.005357142857</v>
      </c>
      <c r="CW612">
        <v>40.00071428571429</v>
      </c>
      <c r="CX612">
        <v>0</v>
      </c>
      <c r="CY612">
        <v>1679437289.1</v>
      </c>
      <c r="CZ612">
        <v>0</v>
      </c>
      <c r="DA612">
        <v>0</v>
      </c>
      <c r="DB612" t="s">
        <v>356</v>
      </c>
      <c r="DC612">
        <v>1678823626.5</v>
      </c>
      <c r="DD612">
        <v>1678823640.5</v>
      </c>
      <c r="DE612">
        <v>0</v>
      </c>
      <c r="DF612">
        <v>1.239</v>
      </c>
      <c r="DG612">
        <v>0.006</v>
      </c>
      <c r="DH612">
        <v>-2.298</v>
      </c>
      <c r="DI612">
        <v>-0.146</v>
      </c>
      <c r="DJ612">
        <v>420</v>
      </c>
      <c r="DK612">
        <v>21</v>
      </c>
      <c r="DL612">
        <v>0.57</v>
      </c>
      <c r="DM612">
        <v>0.05</v>
      </c>
      <c r="DN612">
        <v>22.5486575</v>
      </c>
      <c r="DO612">
        <v>0.1946735459661572</v>
      </c>
      <c r="DP612">
        <v>0.1997915199495463</v>
      </c>
      <c r="DQ612">
        <v>0</v>
      </c>
      <c r="DR612">
        <v>0.03985798635</v>
      </c>
      <c r="DS612">
        <v>-0.2339243128480301</v>
      </c>
      <c r="DT612">
        <v>0.03522622037629636</v>
      </c>
      <c r="DU612">
        <v>0</v>
      </c>
      <c r="DV612">
        <v>0</v>
      </c>
      <c r="DW612">
        <v>2</v>
      </c>
      <c r="DX612" t="s">
        <v>381</v>
      </c>
      <c r="DY612">
        <v>2.98309</v>
      </c>
      <c r="DZ612">
        <v>2.71566</v>
      </c>
      <c r="EA612">
        <v>0.0390084</v>
      </c>
      <c r="EB612">
        <v>0.0325102</v>
      </c>
      <c r="EC612">
        <v>0.0546236</v>
      </c>
      <c r="ED612">
        <v>0.0529094</v>
      </c>
      <c r="EE612">
        <v>30536.5</v>
      </c>
      <c r="EF612">
        <v>30850</v>
      </c>
      <c r="EG612">
        <v>29534</v>
      </c>
      <c r="EH612">
        <v>29490.2</v>
      </c>
      <c r="EI612">
        <v>37009.6</v>
      </c>
      <c r="EJ612">
        <v>37143.6</v>
      </c>
      <c r="EK612">
        <v>41603.3</v>
      </c>
      <c r="EL612">
        <v>42023.5</v>
      </c>
      <c r="EM612">
        <v>1.97155</v>
      </c>
      <c r="EN612">
        <v>1.86225</v>
      </c>
      <c r="EO612">
        <v>0.0611767</v>
      </c>
      <c r="EP612">
        <v>0</v>
      </c>
      <c r="EQ612">
        <v>18.9575</v>
      </c>
      <c r="ER612">
        <v>999.9</v>
      </c>
      <c r="ES612">
        <v>34.1</v>
      </c>
      <c r="ET612">
        <v>30.8</v>
      </c>
      <c r="EU612">
        <v>16.9459</v>
      </c>
      <c r="EV612">
        <v>63.1827</v>
      </c>
      <c r="EW612">
        <v>33.0288</v>
      </c>
      <c r="EX612">
        <v>1</v>
      </c>
      <c r="EY612">
        <v>-0.0361509</v>
      </c>
      <c r="EZ612">
        <v>5.67557</v>
      </c>
      <c r="FA612">
        <v>20.2528</v>
      </c>
      <c r="FB612">
        <v>5.21879</v>
      </c>
      <c r="FC612">
        <v>12.0159</v>
      </c>
      <c r="FD612">
        <v>4.98935</v>
      </c>
      <c r="FE612">
        <v>3.28835</v>
      </c>
      <c r="FF612">
        <v>9999</v>
      </c>
      <c r="FG612">
        <v>9999</v>
      </c>
      <c r="FH612">
        <v>9999</v>
      </c>
      <c r="FI612">
        <v>999.9</v>
      </c>
      <c r="FJ612">
        <v>1.86739</v>
      </c>
      <c r="FK612">
        <v>1.86646</v>
      </c>
      <c r="FL612">
        <v>1.866</v>
      </c>
      <c r="FM612">
        <v>1.86585</v>
      </c>
      <c r="FN612">
        <v>1.86768</v>
      </c>
      <c r="FO612">
        <v>1.87015</v>
      </c>
      <c r="FP612">
        <v>1.86887</v>
      </c>
      <c r="FQ612">
        <v>1.87027</v>
      </c>
      <c r="FR612">
        <v>0</v>
      </c>
      <c r="FS612">
        <v>0</v>
      </c>
      <c r="FT612">
        <v>0</v>
      </c>
      <c r="FU612">
        <v>0</v>
      </c>
      <c r="FV612" t="s">
        <v>358</v>
      </c>
      <c r="FW612" t="s">
        <v>359</v>
      </c>
      <c r="FX612" t="s">
        <v>360</v>
      </c>
      <c r="FY612" t="s">
        <v>360</v>
      </c>
      <c r="FZ612" t="s">
        <v>360</v>
      </c>
      <c r="GA612" t="s">
        <v>360</v>
      </c>
      <c r="GB612">
        <v>0</v>
      </c>
      <c r="GC612">
        <v>100</v>
      </c>
      <c r="GD612">
        <v>100</v>
      </c>
      <c r="GE612">
        <v>-2.323</v>
      </c>
      <c r="GF612">
        <v>-0.225</v>
      </c>
      <c r="GG612">
        <v>-1.841240210434717</v>
      </c>
      <c r="GH612">
        <v>-0.003310856085068561</v>
      </c>
      <c r="GI612">
        <v>6.863268723063948E-07</v>
      </c>
      <c r="GJ612">
        <v>-1.919107141366201E-10</v>
      </c>
      <c r="GK612">
        <v>-0.1688837207721138</v>
      </c>
      <c r="GL612">
        <v>-0.01731051475613908</v>
      </c>
      <c r="GM612">
        <v>0.001423790055903263</v>
      </c>
      <c r="GN612">
        <v>-2.424810517790065E-05</v>
      </c>
      <c r="GO612">
        <v>3</v>
      </c>
      <c r="GP612">
        <v>2318</v>
      </c>
      <c r="GQ612">
        <v>1</v>
      </c>
      <c r="GR612">
        <v>25</v>
      </c>
      <c r="GS612">
        <v>10227.6</v>
      </c>
      <c r="GT612">
        <v>10227.4</v>
      </c>
      <c r="GU612">
        <v>0.391846</v>
      </c>
      <c r="GV612">
        <v>2.27783</v>
      </c>
      <c r="GW612">
        <v>1.39648</v>
      </c>
      <c r="GX612">
        <v>2.34375</v>
      </c>
      <c r="GY612">
        <v>1.49536</v>
      </c>
      <c r="GZ612">
        <v>2.50977</v>
      </c>
      <c r="HA612">
        <v>35.7311</v>
      </c>
      <c r="HB612">
        <v>24.035</v>
      </c>
      <c r="HC612">
        <v>18</v>
      </c>
      <c r="HD612">
        <v>530.402</v>
      </c>
      <c r="HE612">
        <v>417.896</v>
      </c>
      <c r="HF612">
        <v>13.1781</v>
      </c>
      <c r="HG612">
        <v>26.7047</v>
      </c>
      <c r="HH612">
        <v>29.9998</v>
      </c>
      <c r="HI612">
        <v>26.7321</v>
      </c>
      <c r="HJ612">
        <v>26.6863</v>
      </c>
      <c r="HK612">
        <v>7.70395</v>
      </c>
      <c r="HL612">
        <v>37.5406</v>
      </c>
      <c r="HM612">
        <v>24.689</v>
      </c>
      <c r="HN612">
        <v>13.1887</v>
      </c>
      <c r="HO612">
        <v>98.17010000000001</v>
      </c>
      <c r="HP612">
        <v>9.34886</v>
      </c>
      <c r="HQ612">
        <v>101</v>
      </c>
      <c r="HR612">
        <v>100.927</v>
      </c>
    </row>
    <row r="613" spans="1:226">
      <c r="A613">
        <v>597</v>
      </c>
      <c r="B613">
        <v>1679437286.5</v>
      </c>
      <c r="C613">
        <v>15373.40000009537</v>
      </c>
      <c r="D613" t="s">
        <v>1562</v>
      </c>
      <c r="E613" t="s">
        <v>1563</v>
      </c>
      <c r="F613">
        <v>5</v>
      </c>
      <c r="G613" t="s">
        <v>1523</v>
      </c>
      <c r="H613" t="s">
        <v>354</v>
      </c>
      <c r="I613">
        <v>1679437279</v>
      </c>
      <c r="J613">
        <f>(K613)/1000</f>
        <v>0</v>
      </c>
      <c r="K613">
        <f>IF(BF613, AN613, AH613)</f>
        <v>0</v>
      </c>
      <c r="L613">
        <f>IF(BF613, AI613, AG613)</f>
        <v>0</v>
      </c>
      <c r="M613">
        <f>BH613 - IF(AU613&gt;1, L613*BB613*100.0/(AW613*BV613), 0)</f>
        <v>0</v>
      </c>
      <c r="N613">
        <f>((T613-J613/2)*M613-L613)/(T613+J613/2)</f>
        <v>0</v>
      </c>
      <c r="O613">
        <f>N613*(BO613+BP613)/1000.0</f>
        <v>0</v>
      </c>
      <c r="P613">
        <f>(BH613 - IF(AU613&gt;1, L613*BB613*100.0/(AW613*BV613), 0))*(BO613+BP613)/1000.0</f>
        <v>0</v>
      </c>
      <c r="Q613">
        <f>2.0/((1/S613-1/R613)+SIGN(S613)*SQRT((1/S613-1/R613)*(1/S613-1/R613) + 4*BC613/((BC613+1)*(BC613+1))*(2*1/S613*1/R613-1/R613*1/R613)))</f>
        <v>0</v>
      </c>
      <c r="R613">
        <f>IF(LEFT(BD613,1)&lt;&gt;"0",IF(LEFT(BD613,1)="1",3.0,BE613),$D$5+$E$5*(BV613*BO613/($K$5*1000))+$F$5*(BV613*BO613/($K$5*1000))*MAX(MIN(BB613,$J$5),$I$5)*MAX(MIN(BB613,$J$5),$I$5)+$G$5*MAX(MIN(BB613,$J$5),$I$5)*(BV613*BO613/($K$5*1000))+$H$5*(BV613*BO613/($K$5*1000))*(BV613*BO613/($K$5*1000)))</f>
        <v>0</v>
      </c>
      <c r="S613">
        <f>J613*(1000-(1000*0.61365*exp(17.502*W613/(240.97+W613))/(BO613+BP613)+BJ613)/2)/(1000*0.61365*exp(17.502*W613/(240.97+W613))/(BO613+BP613)-BJ613)</f>
        <v>0</v>
      </c>
      <c r="T613">
        <f>1/((BC613+1)/(Q613/1.6)+1/(R613/1.37)) + BC613/((BC613+1)/(Q613/1.6) + BC613/(R613/1.37))</f>
        <v>0</v>
      </c>
      <c r="U613">
        <f>(AX613*BA613)</f>
        <v>0</v>
      </c>
      <c r="V613">
        <f>(BQ613+(U613+2*0.95*5.67E-8*(((BQ613+$B$7)+273)^4-(BQ613+273)^4)-44100*J613)/(1.84*29.3*R613+8*0.95*5.67E-8*(BQ613+273)^3))</f>
        <v>0</v>
      </c>
      <c r="W613">
        <f>($C$7*BR613+$D$7*BS613+$E$7*V613)</f>
        <v>0</v>
      </c>
      <c r="X613">
        <f>0.61365*exp(17.502*W613/(240.97+W613))</f>
        <v>0</v>
      </c>
      <c r="Y613">
        <f>(Z613/AA613*100)</f>
        <v>0</v>
      </c>
      <c r="Z613">
        <f>BJ613*(BO613+BP613)/1000</f>
        <v>0</v>
      </c>
      <c r="AA613">
        <f>0.61365*exp(17.502*BQ613/(240.97+BQ613))</f>
        <v>0</v>
      </c>
      <c r="AB613">
        <f>(X613-BJ613*(BO613+BP613)/1000)</f>
        <v>0</v>
      </c>
      <c r="AC613">
        <f>(-J613*44100)</f>
        <v>0</v>
      </c>
      <c r="AD613">
        <f>2*29.3*R613*0.92*(BQ613-W613)</f>
        <v>0</v>
      </c>
      <c r="AE613">
        <f>2*0.95*5.67E-8*(((BQ613+$B$7)+273)^4-(W613+273)^4)</f>
        <v>0</v>
      </c>
      <c r="AF613">
        <f>U613+AE613+AC613+AD613</f>
        <v>0</v>
      </c>
      <c r="AG613">
        <f>BN613*AU613*(BI613-BH613*(1000-AU613*BK613)/(1000-AU613*BJ613))/(100*BB613)</f>
        <v>0</v>
      </c>
      <c r="AH613">
        <f>1000*BN613*AU613*(BJ613-BK613)/(100*BB613*(1000-AU613*BJ613))</f>
        <v>0</v>
      </c>
      <c r="AI613">
        <f>(AJ613 - AK613 - BO613*1E3/(8.314*(BQ613+273.15)) * AM613/BN613 * AL613) * BN613/(100*BB613) * (1000 - BK613)/1000</f>
        <v>0</v>
      </c>
      <c r="AJ613">
        <v>118.981460064503</v>
      </c>
      <c r="AK613">
        <v>134.1397090909091</v>
      </c>
      <c r="AL613">
        <v>-3.334175639721363</v>
      </c>
      <c r="AM613">
        <v>64.85516716263267</v>
      </c>
      <c r="AN613">
        <f>(AP613 - AO613 + BO613*1E3/(8.314*(BQ613+273.15)) * AR613/BN613 * AQ613) * BN613/(100*BB613) * 1000/(1000 - AP613)</f>
        <v>0</v>
      </c>
      <c r="AO613">
        <v>9.391095440204495</v>
      </c>
      <c r="AP613">
        <v>9.459739340659345</v>
      </c>
      <c r="AQ613">
        <v>0.0008592221628108006</v>
      </c>
      <c r="AR613">
        <v>96.54357688610034</v>
      </c>
      <c r="AS613">
        <v>0</v>
      </c>
      <c r="AT613">
        <v>0</v>
      </c>
      <c r="AU613">
        <f>IF(AS613*$H$13&gt;=AW613,1.0,(AW613/(AW613-AS613*$H$13)))</f>
        <v>0</v>
      </c>
      <c r="AV613">
        <f>(AU613-1)*100</f>
        <v>0</v>
      </c>
      <c r="AW613">
        <f>MAX(0,($B$13+$C$13*BV613)/(1+$D$13*BV613)*BO613/(BQ613+273)*$E$13)</f>
        <v>0</v>
      </c>
      <c r="AX613">
        <f>$B$11*BW613+$C$11*BX613+$F$11*CI613*(1-CL613)</f>
        <v>0</v>
      </c>
      <c r="AY613">
        <f>AX613*AZ613</f>
        <v>0</v>
      </c>
      <c r="AZ613">
        <f>($B$11*$D$9+$C$11*$D$9+$F$11*((CV613+CN613)/MAX(CV613+CN613+CW613, 0.1)*$I$9+CW613/MAX(CV613+CN613+CW613, 0.1)*$J$9))/($B$11+$C$11+$F$11)</f>
        <v>0</v>
      </c>
      <c r="BA613">
        <f>($B$11*$K$9+$C$11*$K$9+$F$11*((CV613+CN613)/MAX(CV613+CN613+CW613, 0.1)*$P$9+CW613/MAX(CV613+CN613+CW613, 0.1)*$Q$9))/($B$11+$C$11+$F$11)</f>
        <v>0</v>
      </c>
      <c r="BB613">
        <v>1.1</v>
      </c>
      <c r="BC613">
        <v>0.5</v>
      </c>
      <c r="BD613" t="s">
        <v>355</v>
      </c>
      <c r="BE613">
        <v>2</v>
      </c>
      <c r="BF613" t="b">
        <v>1</v>
      </c>
      <c r="BG613">
        <v>1679437279</v>
      </c>
      <c r="BH613">
        <v>155.9174444444444</v>
      </c>
      <c r="BI613">
        <v>133.1595185185185</v>
      </c>
      <c r="BJ613">
        <v>9.44493814814815</v>
      </c>
      <c r="BK613">
        <v>9.40964185185185</v>
      </c>
      <c r="BL613">
        <v>158.2660740740741</v>
      </c>
      <c r="BM613">
        <v>9.670002962962963</v>
      </c>
      <c r="BN613">
        <v>500.0496296296297</v>
      </c>
      <c r="BO613">
        <v>89.75395555555555</v>
      </c>
      <c r="BP613">
        <v>0.09995302592592591</v>
      </c>
      <c r="BQ613">
        <v>18.98736666666667</v>
      </c>
      <c r="BR613">
        <v>19.98298148148148</v>
      </c>
      <c r="BS613">
        <v>999.9000000000001</v>
      </c>
      <c r="BT613">
        <v>0</v>
      </c>
      <c r="BU613">
        <v>0</v>
      </c>
      <c r="BV613">
        <v>10011.86962962963</v>
      </c>
      <c r="BW613">
        <v>0</v>
      </c>
      <c r="BX613">
        <v>14.4172</v>
      </c>
      <c r="BY613">
        <v>22.75787037037037</v>
      </c>
      <c r="BZ613">
        <v>157.4038148148148</v>
      </c>
      <c r="CA613">
        <v>134.4244814814815</v>
      </c>
      <c r="CB613">
        <v>0.03529516903703703</v>
      </c>
      <c r="CC613">
        <v>133.1595185185185</v>
      </c>
      <c r="CD613">
        <v>9.40964185185185</v>
      </c>
      <c r="CE613">
        <v>0.8477205185185185</v>
      </c>
      <c r="CF613">
        <v>0.8445525555555555</v>
      </c>
      <c r="CG613">
        <v>4.53250111111111</v>
      </c>
      <c r="CH613">
        <v>4.479013703703703</v>
      </c>
      <c r="CI613">
        <v>1999.997407407408</v>
      </c>
      <c r="CJ613">
        <v>0.9799994444444443</v>
      </c>
      <c r="CK613">
        <v>0.0200007037037037</v>
      </c>
      <c r="CL613">
        <v>0</v>
      </c>
      <c r="CM613">
        <v>2.283866666666666</v>
      </c>
      <c r="CN613">
        <v>0</v>
      </c>
      <c r="CO613">
        <v>2913.42</v>
      </c>
      <c r="CP613">
        <v>16749.44444444445</v>
      </c>
      <c r="CQ613">
        <v>37.111</v>
      </c>
      <c r="CR613">
        <v>38.19866666666667</v>
      </c>
      <c r="CS613">
        <v>37.465</v>
      </c>
      <c r="CT613">
        <v>37.03214814814815</v>
      </c>
      <c r="CU613">
        <v>35.69866666666667</v>
      </c>
      <c r="CV613">
        <v>1959.996666666667</v>
      </c>
      <c r="CW613">
        <v>40.00074074074074</v>
      </c>
      <c r="CX613">
        <v>0</v>
      </c>
      <c r="CY613">
        <v>1679437293.9</v>
      </c>
      <c r="CZ613">
        <v>0</v>
      </c>
      <c r="DA613">
        <v>0</v>
      </c>
      <c r="DB613" t="s">
        <v>356</v>
      </c>
      <c r="DC613">
        <v>1678823626.5</v>
      </c>
      <c r="DD613">
        <v>1678823640.5</v>
      </c>
      <c r="DE613">
        <v>0</v>
      </c>
      <c r="DF613">
        <v>1.239</v>
      </c>
      <c r="DG613">
        <v>0.006</v>
      </c>
      <c r="DH613">
        <v>-2.298</v>
      </c>
      <c r="DI613">
        <v>-0.146</v>
      </c>
      <c r="DJ613">
        <v>420</v>
      </c>
      <c r="DK613">
        <v>21</v>
      </c>
      <c r="DL613">
        <v>0.57</v>
      </c>
      <c r="DM613">
        <v>0.05</v>
      </c>
      <c r="DN613">
        <v>22.6342375</v>
      </c>
      <c r="DO613">
        <v>2.888905440900504</v>
      </c>
      <c r="DP613">
        <v>0.3074253841889931</v>
      </c>
      <c r="DQ613">
        <v>0</v>
      </c>
      <c r="DR613">
        <v>0.03707177634999999</v>
      </c>
      <c r="DS613">
        <v>0.1250616794971857</v>
      </c>
      <c r="DT613">
        <v>0.03196415734210373</v>
      </c>
      <c r="DU613">
        <v>0</v>
      </c>
      <c r="DV613">
        <v>0</v>
      </c>
      <c r="DW613">
        <v>2</v>
      </c>
      <c r="DX613" t="s">
        <v>381</v>
      </c>
      <c r="DY613">
        <v>2.98287</v>
      </c>
      <c r="DZ613">
        <v>2.71566</v>
      </c>
      <c r="EA613">
        <v>0.03495</v>
      </c>
      <c r="EB613">
        <v>0.028269</v>
      </c>
      <c r="EC613">
        <v>0.0546168</v>
      </c>
      <c r="ED613">
        <v>0.0528691</v>
      </c>
      <c r="EE613">
        <v>30665.6</v>
      </c>
      <c r="EF613">
        <v>30985.4</v>
      </c>
      <c r="EG613">
        <v>29534</v>
      </c>
      <c r="EH613">
        <v>29490.3</v>
      </c>
      <c r="EI613">
        <v>37009.7</v>
      </c>
      <c r="EJ613">
        <v>37145.1</v>
      </c>
      <c r="EK613">
        <v>41603.1</v>
      </c>
      <c r="EL613">
        <v>42023.5</v>
      </c>
      <c r="EM613">
        <v>1.9709</v>
      </c>
      <c r="EN613">
        <v>1.8623</v>
      </c>
      <c r="EO613">
        <v>0.0638664</v>
      </c>
      <c r="EP613">
        <v>0</v>
      </c>
      <c r="EQ613">
        <v>18.9595</v>
      </c>
      <c r="ER613">
        <v>999.9</v>
      </c>
      <c r="ES613">
        <v>34.1</v>
      </c>
      <c r="ET613">
        <v>30.8</v>
      </c>
      <c r="EU613">
        <v>16.9459</v>
      </c>
      <c r="EV613">
        <v>62.2627</v>
      </c>
      <c r="EW613">
        <v>33.1931</v>
      </c>
      <c r="EX613">
        <v>1</v>
      </c>
      <c r="EY613">
        <v>-0.0366082</v>
      </c>
      <c r="EZ613">
        <v>5.68738</v>
      </c>
      <c r="FA613">
        <v>20.2525</v>
      </c>
      <c r="FB613">
        <v>5.22043</v>
      </c>
      <c r="FC613">
        <v>12.0156</v>
      </c>
      <c r="FD613">
        <v>4.98975</v>
      </c>
      <c r="FE613">
        <v>3.28865</v>
      </c>
      <c r="FF613">
        <v>9999</v>
      </c>
      <c r="FG613">
        <v>9999</v>
      </c>
      <c r="FH613">
        <v>9999</v>
      </c>
      <c r="FI613">
        <v>999.9</v>
      </c>
      <c r="FJ613">
        <v>1.86738</v>
      </c>
      <c r="FK613">
        <v>1.86646</v>
      </c>
      <c r="FL613">
        <v>1.86599</v>
      </c>
      <c r="FM613">
        <v>1.86584</v>
      </c>
      <c r="FN613">
        <v>1.86768</v>
      </c>
      <c r="FO613">
        <v>1.87016</v>
      </c>
      <c r="FP613">
        <v>1.86885</v>
      </c>
      <c r="FQ613">
        <v>1.87027</v>
      </c>
      <c r="FR613">
        <v>0</v>
      </c>
      <c r="FS613">
        <v>0</v>
      </c>
      <c r="FT613">
        <v>0</v>
      </c>
      <c r="FU613">
        <v>0</v>
      </c>
      <c r="FV613" t="s">
        <v>358</v>
      </c>
      <c r="FW613" t="s">
        <v>359</v>
      </c>
      <c r="FX613" t="s">
        <v>360</v>
      </c>
      <c r="FY613" t="s">
        <v>360</v>
      </c>
      <c r="FZ613" t="s">
        <v>360</v>
      </c>
      <c r="GA613" t="s">
        <v>360</v>
      </c>
      <c r="GB613">
        <v>0</v>
      </c>
      <c r="GC613">
        <v>100</v>
      </c>
      <c r="GD613">
        <v>100</v>
      </c>
      <c r="GE613">
        <v>-2.271</v>
      </c>
      <c r="GF613">
        <v>-0.225</v>
      </c>
      <c r="GG613">
        <v>-1.841240210434717</v>
      </c>
      <c r="GH613">
        <v>-0.003310856085068561</v>
      </c>
      <c r="GI613">
        <v>6.863268723063948E-07</v>
      </c>
      <c r="GJ613">
        <v>-1.919107141366201E-10</v>
      </c>
      <c r="GK613">
        <v>-0.1688837207721138</v>
      </c>
      <c r="GL613">
        <v>-0.01731051475613908</v>
      </c>
      <c r="GM613">
        <v>0.001423790055903263</v>
      </c>
      <c r="GN613">
        <v>-2.424810517790065E-05</v>
      </c>
      <c r="GO613">
        <v>3</v>
      </c>
      <c r="GP613">
        <v>2318</v>
      </c>
      <c r="GQ613">
        <v>1</v>
      </c>
      <c r="GR613">
        <v>25</v>
      </c>
      <c r="GS613">
        <v>10227.7</v>
      </c>
      <c r="GT613">
        <v>10227.4</v>
      </c>
      <c r="GU613">
        <v>0.352783</v>
      </c>
      <c r="GV613">
        <v>2.28638</v>
      </c>
      <c r="GW613">
        <v>1.39648</v>
      </c>
      <c r="GX613">
        <v>2.34619</v>
      </c>
      <c r="GY613">
        <v>1.49536</v>
      </c>
      <c r="GZ613">
        <v>2.50977</v>
      </c>
      <c r="HA613">
        <v>35.7544</v>
      </c>
      <c r="HB613">
        <v>24.035</v>
      </c>
      <c r="HC613">
        <v>18</v>
      </c>
      <c r="HD613">
        <v>529.965</v>
      </c>
      <c r="HE613">
        <v>417.922</v>
      </c>
      <c r="HF613">
        <v>13.1928</v>
      </c>
      <c r="HG613">
        <v>26.7026</v>
      </c>
      <c r="HH613">
        <v>29.9999</v>
      </c>
      <c r="HI613">
        <v>26.7314</v>
      </c>
      <c r="HJ613">
        <v>26.6858</v>
      </c>
      <c r="HK613">
        <v>6.99494</v>
      </c>
      <c r="HL613">
        <v>37.5406</v>
      </c>
      <c r="HM613">
        <v>24.3044</v>
      </c>
      <c r="HN613">
        <v>13.2013</v>
      </c>
      <c r="HO613">
        <v>84.7955</v>
      </c>
      <c r="HP613">
        <v>9.33958</v>
      </c>
      <c r="HQ613">
        <v>101</v>
      </c>
      <c r="HR613">
        <v>100.927</v>
      </c>
    </row>
    <row r="614" spans="1:226">
      <c r="A614">
        <v>598</v>
      </c>
      <c r="B614">
        <v>1679437291.5</v>
      </c>
      <c r="C614">
        <v>15378.40000009537</v>
      </c>
      <c r="D614" t="s">
        <v>1564</v>
      </c>
      <c r="E614" t="s">
        <v>1565</v>
      </c>
      <c r="F614">
        <v>5</v>
      </c>
      <c r="G614" t="s">
        <v>1523</v>
      </c>
      <c r="H614" t="s">
        <v>354</v>
      </c>
      <c r="I614">
        <v>1679437283.714286</v>
      </c>
      <c r="J614">
        <f>(K614)/1000</f>
        <v>0</v>
      </c>
      <c r="K614">
        <f>IF(BF614, AN614, AH614)</f>
        <v>0</v>
      </c>
      <c r="L614">
        <f>IF(BF614, AI614, AG614)</f>
        <v>0</v>
      </c>
      <c r="M614">
        <f>BH614 - IF(AU614&gt;1, L614*BB614*100.0/(AW614*BV614), 0)</f>
        <v>0</v>
      </c>
      <c r="N614">
        <f>((T614-J614/2)*M614-L614)/(T614+J614/2)</f>
        <v>0</v>
      </c>
      <c r="O614">
        <f>N614*(BO614+BP614)/1000.0</f>
        <v>0</v>
      </c>
      <c r="P614">
        <f>(BH614 - IF(AU614&gt;1, L614*BB614*100.0/(AW614*BV614), 0))*(BO614+BP614)/1000.0</f>
        <v>0</v>
      </c>
      <c r="Q614">
        <f>2.0/((1/S614-1/R614)+SIGN(S614)*SQRT((1/S614-1/R614)*(1/S614-1/R614) + 4*BC614/((BC614+1)*(BC614+1))*(2*1/S614*1/R614-1/R614*1/R614)))</f>
        <v>0</v>
      </c>
      <c r="R614">
        <f>IF(LEFT(BD614,1)&lt;&gt;"0",IF(LEFT(BD614,1)="1",3.0,BE614),$D$5+$E$5*(BV614*BO614/($K$5*1000))+$F$5*(BV614*BO614/($K$5*1000))*MAX(MIN(BB614,$J$5),$I$5)*MAX(MIN(BB614,$J$5),$I$5)+$G$5*MAX(MIN(BB614,$J$5),$I$5)*(BV614*BO614/($K$5*1000))+$H$5*(BV614*BO614/($K$5*1000))*(BV614*BO614/($K$5*1000)))</f>
        <v>0</v>
      </c>
      <c r="S614">
        <f>J614*(1000-(1000*0.61365*exp(17.502*W614/(240.97+W614))/(BO614+BP614)+BJ614)/2)/(1000*0.61365*exp(17.502*W614/(240.97+W614))/(BO614+BP614)-BJ614)</f>
        <v>0</v>
      </c>
      <c r="T614">
        <f>1/((BC614+1)/(Q614/1.6)+1/(R614/1.37)) + BC614/((BC614+1)/(Q614/1.6) + BC614/(R614/1.37))</f>
        <v>0</v>
      </c>
      <c r="U614">
        <f>(AX614*BA614)</f>
        <v>0</v>
      </c>
      <c r="V614">
        <f>(BQ614+(U614+2*0.95*5.67E-8*(((BQ614+$B$7)+273)^4-(BQ614+273)^4)-44100*J614)/(1.84*29.3*R614+8*0.95*5.67E-8*(BQ614+273)^3))</f>
        <v>0</v>
      </c>
      <c r="W614">
        <f>($C$7*BR614+$D$7*BS614+$E$7*V614)</f>
        <v>0</v>
      </c>
      <c r="X614">
        <f>0.61365*exp(17.502*W614/(240.97+W614))</f>
        <v>0</v>
      </c>
      <c r="Y614">
        <f>(Z614/AA614*100)</f>
        <v>0</v>
      </c>
      <c r="Z614">
        <f>BJ614*(BO614+BP614)/1000</f>
        <v>0</v>
      </c>
      <c r="AA614">
        <f>0.61365*exp(17.502*BQ614/(240.97+BQ614))</f>
        <v>0</v>
      </c>
      <c r="AB614">
        <f>(X614-BJ614*(BO614+BP614)/1000)</f>
        <v>0</v>
      </c>
      <c r="AC614">
        <f>(-J614*44100)</f>
        <v>0</v>
      </c>
      <c r="AD614">
        <f>2*29.3*R614*0.92*(BQ614-W614)</f>
        <v>0</v>
      </c>
      <c r="AE614">
        <f>2*0.95*5.67E-8*(((BQ614+$B$7)+273)^4-(W614+273)^4)</f>
        <v>0</v>
      </c>
      <c r="AF614">
        <f>U614+AE614+AC614+AD614</f>
        <v>0</v>
      </c>
      <c r="AG614">
        <f>BN614*AU614*(BI614-BH614*(1000-AU614*BK614)/(1000-AU614*BJ614))/(100*BB614)</f>
        <v>0</v>
      </c>
      <c r="AH614">
        <f>1000*BN614*AU614*(BJ614-BK614)/(100*BB614*(1000-AU614*BJ614))</f>
        <v>0</v>
      </c>
      <c r="AI614">
        <f>(AJ614 - AK614 - BO614*1E3/(8.314*(BQ614+273.15)) * AM614/BN614 * AL614) * BN614/(100*BB614) * (1000 - BK614)/1000</f>
        <v>0</v>
      </c>
      <c r="AJ614">
        <v>101.9489532830152</v>
      </c>
      <c r="AK614">
        <v>117.2664363636363</v>
      </c>
      <c r="AL614">
        <v>-3.376705960190121</v>
      </c>
      <c r="AM614">
        <v>64.85516716263267</v>
      </c>
      <c r="AN614">
        <f>(AP614 - AO614 + BO614*1E3/(8.314*(BQ614+273.15)) * AR614/BN614 * AQ614) * BN614/(100*BB614) * 1000/(1000 - AP614)</f>
        <v>0</v>
      </c>
      <c r="AO614">
        <v>9.387259543397416</v>
      </c>
      <c r="AP614">
        <v>9.457718791208794</v>
      </c>
      <c r="AQ614">
        <v>-0.0002103492641304481</v>
      </c>
      <c r="AR614">
        <v>96.54357688610034</v>
      </c>
      <c r="AS614">
        <v>0</v>
      </c>
      <c r="AT614">
        <v>0</v>
      </c>
      <c r="AU614">
        <f>IF(AS614*$H$13&gt;=AW614,1.0,(AW614/(AW614-AS614*$H$13)))</f>
        <v>0</v>
      </c>
      <c r="AV614">
        <f>(AU614-1)*100</f>
        <v>0</v>
      </c>
      <c r="AW614">
        <f>MAX(0,($B$13+$C$13*BV614)/(1+$D$13*BV614)*BO614/(BQ614+273)*$E$13)</f>
        <v>0</v>
      </c>
      <c r="AX614">
        <f>$B$11*BW614+$C$11*BX614+$F$11*CI614*(1-CL614)</f>
        <v>0</v>
      </c>
      <c r="AY614">
        <f>AX614*AZ614</f>
        <v>0</v>
      </c>
      <c r="AZ614">
        <f>($B$11*$D$9+$C$11*$D$9+$F$11*((CV614+CN614)/MAX(CV614+CN614+CW614, 0.1)*$I$9+CW614/MAX(CV614+CN614+CW614, 0.1)*$J$9))/($B$11+$C$11+$F$11)</f>
        <v>0</v>
      </c>
      <c r="BA614">
        <f>($B$11*$K$9+$C$11*$K$9+$F$11*((CV614+CN614)/MAX(CV614+CN614+CW614, 0.1)*$P$9+CW614/MAX(CV614+CN614+CW614, 0.1)*$Q$9))/($B$11+$C$11+$F$11)</f>
        <v>0</v>
      </c>
      <c r="BB614">
        <v>1.1</v>
      </c>
      <c r="BC614">
        <v>0.5</v>
      </c>
      <c r="BD614" t="s">
        <v>355</v>
      </c>
      <c r="BE614">
        <v>2</v>
      </c>
      <c r="BF614" t="b">
        <v>1</v>
      </c>
      <c r="BG614">
        <v>1679437283.714286</v>
      </c>
      <c r="BH614">
        <v>140.3708928571428</v>
      </c>
      <c r="BI614">
        <v>117.3528285714286</v>
      </c>
      <c r="BJ614">
        <v>9.456807857142858</v>
      </c>
      <c r="BK614">
        <v>9.395973928571431</v>
      </c>
      <c r="BL614">
        <v>142.6710357142857</v>
      </c>
      <c r="BM614">
        <v>9.681832857142856</v>
      </c>
      <c r="BN614">
        <v>500.0625357142857</v>
      </c>
      <c r="BO614">
        <v>89.75459285714285</v>
      </c>
      <c r="BP614">
        <v>0.1000677428571428</v>
      </c>
      <c r="BQ614">
        <v>18.98858928571429</v>
      </c>
      <c r="BR614">
        <v>19.99363928571429</v>
      </c>
      <c r="BS614">
        <v>999.9000000000002</v>
      </c>
      <c r="BT614">
        <v>0</v>
      </c>
      <c r="BU614">
        <v>0</v>
      </c>
      <c r="BV614">
        <v>9994.73107142857</v>
      </c>
      <c r="BW614">
        <v>0</v>
      </c>
      <c r="BX614">
        <v>14.4172</v>
      </c>
      <c r="BY614">
        <v>23.01803928571428</v>
      </c>
      <c r="BZ614">
        <v>141.711</v>
      </c>
      <c r="CA614">
        <v>118.4662178571429</v>
      </c>
      <c r="CB614">
        <v>0.06083387714285714</v>
      </c>
      <c r="CC614">
        <v>117.3528285714286</v>
      </c>
      <c r="CD614">
        <v>9.395973928571431</v>
      </c>
      <c r="CE614">
        <v>0.8487919642857141</v>
      </c>
      <c r="CF614">
        <v>0.8433318214285713</v>
      </c>
      <c r="CG614">
        <v>4.550576785714286</v>
      </c>
      <c r="CH614">
        <v>4.458342857142857</v>
      </c>
      <c r="CI614">
        <v>2000.012142857143</v>
      </c>
      <c r="CJ614">
        <v>0.979998964285714</v>
      </c>
      <c r="CK614">
        <v>0.02000116785714286</v>
      </c>
      <c r="CL614">
        <v>0</v>
      </c>
      <c r="CM614">
        <v>2.219775</v>
      </c>
      <c r="CN614">
        <v>0</v>
      </c>
      <c r="CO614">
        <v>2912.814642857143</v>
      </c>
      <c r="CP614">
        <v>16749.55714285714</v>
      </c>
      <c r="CQ614">
        <v>37.09125</v>
      </c>
      <c r="CR614">
        <v>38.187</v>
      </c>
      <c r="CS614">
        <v>37.44157142857143</v>
      </c>
      <c r="CT614">
        <v>37.01328571428571</v>
      </c>
      <c r="CU614">
        <v>35.67814285714285</v>
      </c>
      <c r="CV614">
        <v>1960.010357142857</v>
      </c>
      <c r="CW614">
        <v>40.00178571428571</v>
      </c>
      <c r="CX614">
        <v>0</v>
      </c>
      <c r="CY614">
        <v>1679437298.7</v>
      </c>
      <c r="CZ614">
        <v>0</v>
      </c>
      <c r="DA614">
        <v>0</v>
      </c>
      <c r="DB614" t="s">
        <v>356</v>
      </c>
      <c r="DC614">
        <v>1678823626.5</v>
      </c>
      <c r="DD614">
        <v>1678823640.5</v>
      </c>
      <c r="DE614">
        <v>0</v>
      </c>
      <c r="DF614">
        <v>1.239</v>
      </c>
      <c r="DG614">
        <v>0.006</v>
      </c>
      <c r="DH614">
        <v>-2.298</v>
      </c>
      <c r="DI614">
        <v>-0.146</v>
      </c>
      <c r="DJ614">
        <v>420</v>
      </c>
      <c r="DK614">
        <v>21</v>
      </c>
      <c r="DL614">
        <v>0.57</v>
      </c>
      <c r="DM614">
        <v>0.05</v>
      </c>
      <c r="DN614">
        <v>22.819815</v>
      </c>
      <c r="DO614">
        <v>3.593338086303914</v>
      </c>
      <c r="DP614">
        <v>0.3490135223383184</v>
      </c>
      <c r="DQ614">
        <v>0</v>
      </c>
      <c r="DR614">
        <v>0.04077889635</v>
      </c>
      <c r="DS614">
        <v>0.3310795204277673</v>
      </c>
      <c r="DT614">
        <v>0.03364429482972024</v>
      </c>
      <c r="DU614">
        <v>0</v>
      </c>
      <c r="DV614">
        <v>0</v>
      </c>
      <c r="DW614">
        <v>2</v>
      </c>
      <c r="DX614" t="s">
        <v>381</v>
      </c>
      <c r="DY614">
        <v>2.98278</v>
      </c>
      <c r="DZ614">
        <v>2.71549</v>
      </c>
      <c r="EA614">
        <v>0.0307531</v>
      </c>
      <c r="EB614">
        <v>0.0239898</v>
      </c>
      <c r="EC614">
        <v>0.0546032</v>
      </c>
      <c r="ED614">
        <v>0.0527019</v>
      </c>
      <c r="EE614">
        <v>30799</v>
      </c>
      <c r="EF614">
        <v>31121.6</v>
      </c>
      <c r="EG614">
        <v>29534.1</v>
      </c>
      <c r="EH614">
        <v>29490.1</v>
      </c>
      <c r="EI614">
        <v>37010.4</v>
      </c>
      <c r="EJ614">
        <v>37151.5</v>
      </c>
      <c r="EK614">
        <v>41603.4</v>
      </c>
      <c r="EL614">
        <v>42023.4</v>
      </c>
      <c r="EM614">
        <v>1.97073</v>
      </c>
      <c r="EN614">
        <v>1.86235</v>
      </c>
      <c r="EO614">
        <v>0.0622123</v>
      </c>
      <c r="EP614">
        <v>0</v>
      </c>
      <c r="EQ614">
        <v>18.962</v>
      </c>
      <c r="ER614">
        <v>999.9</v>
      </c>
      <c r="ES614">
        <v>34</v>
      </c>
      <c r="ET614">
        <v>30.8</v>
      </c>
      <c r="EU614">
        <v>16.8959</v>
      </c>
      <c r="EV614">
        <v>63.2327</v>
      </c>
      <c r="EW614">
        <v>33.2372</v>
      </c>
      <c r="EX614">
        <v>1</v>
      </c>
      <c r="EY614">
        <v>-0.036532</v>
      </c>
      <c r="EZ614">
        <v>5.77632</v>
      </c>
      <c r="FA614">
        <v>20.2493</v>
      </c>
      <c r="FB614">
        <v>5.22148</v>
      </c>
      <c r="FC614">
        <v>12.0158</v>
      </c>
      <c r="FD614">
        <v>4.98985</v>
      </c>
      <c r="FE614">
        <v>3.28865</v>
      </c>
      <c r="FF614">
        <v>9999</v>
      </c>
      <c r="FG614">
        <v>9999</v>
      </c>
      <c r="FH614">
        <v>9999</v>
      </c>
      <c r="FI614">
        <v>999.9</v>
      </c>
      <c r="FJ614">
        <v>1.86741</v>
      </c>
      <c r="FK614">
        <v>1.86646</v>
      </c>
      <c r="FL614">
        <v>1.866</v>
      </c>
      <c r="FM614">
        <v>1.86584</v>
      </c>
      <c r="FN614">
        <v>1.86768</v>
      </c>
      <c r="FO614">
        <v>1.87014</v>
      </c>
      <c r="FP614">
        <v>1.86886</v>
      </c>
      <c r="FQ614">
        <v>1.87027</v>
      </c>
      <c r="FR614">
        <v>0</v>
      </c>
      <c r="FS614">
        <v>0</v>
      </c>
      <c r="FT614">
        <v>0</v>
      </c>
      <c r="FU614">
        <v>0</v>
      </c>
      <c r="FV614" t="s">
        <v>358</v>
      </c>
      <c r="FW614" t="s">
        <v>359</v>
      </c>
      <c r="FX614" t="s">
        <v>360</v>
      </c>
      <c r="FY614" t="s">
        <v>360</v>
      </c>
      <c r="FZ614" t="s">
        <v>360</v>
      </c>
      <c r="GA614" t="s">
        <v>360</v>
      </c>
      <c r="GB614">
        <v>0</v>
      </c>
      <c r="GC614">
        <v>100</v>
      </c>
      <c r="GD614">
        <v>100</v>
      </c>
      <c r="GE614">
        <v>-2.219</v>
      </c>
      <c r="GF614">
        <v>-0.225</v>
      </c>
      <c r="GG614">
        <v>-1.841240210434717</v>
      </c>
      <c r="GH614">
        <v>-0.003310856085068561</v>
      </c>
      <c r="GI614">
        <v>6.863268723063948E-07</v>
      </c>
      <c r="GJ614">
        <v>-1.919107141366201E-10</v>
      </c>
      <c r="GK614">
        <v>-0.1688837207721138</v>
      </c>
      <c r="GL614">
        <v>-0.01731051475613908</v>
      </c>
      <c r="GM614">
        <v>0.001423790055903263</v>
      </c>
      <c r="GN614">
        <v>-2.424810517790065E-05</v>
      </c>
      <c r="GO614">
        <v>3</v>
      </c>
      <c r="GP614">
        <v>2318</v>
      </c>
      <c r="GQ614">
        <v>1</v>
      </c>
      <c r="GR614">
        <v>25</v>
      </c>
      <c r="GS614">
        <v>10227.8</v>
      </c>
      <c r="GT614">
        <v>10227.5</v>
      </c>
      <c r="GU614">
        <v>0.317383</v>
      </c>
      <c r="GV614">
        <v>2.29736</v>
      </c>
      <c r="GW614">
        <v>1.39648</v>
      </c>
      <c r="GX614">
        <v>2.34619</v>
      </c>
      <c r="GY614">
        <v>1.49536</v>
      </c>
      <c r="GZ614">
        <v>2.4292</v>
      </c>
      <c r="HA614">
        <v>35.7311</v>
      </c>
      <c r="HB614">
        <v>24.0262</v>
      </c>
      <c r="HC614">
        <v>18</v>
      </c>
      <c r="HD614">
        <v>529.8339999999999</v>
      </c>
      <c r="HE614">
        <v>417.934</v>
      </c>
      <c r="HF614">
        <v>13.2032</v>
      </c>
      <c r="HG614">
        <v>26.7007</v>
      </c>
      <c r="HH614">
        <v>30</v>
      </c>
      <c r="HI614">
        <v>26.7299</v>
      </c>
      <c r="HJ614">
        <v>26.6835</v>
      </c>
      <c r="HK614">
        <v>6.22951</v>
      </c>
      <c r="HL614">
        <v>37.5406</v>
      </c>
      <c r="HM614">
        <v>24.3044</v>
      </c>
      <c r="HN614">
        <v>13.1609</v>
      </c>
      <c r="HO614">
        <v>64.75790000000001</v>
      </c>
      <c r="HP614">
        <v>9.337350000000001</v>
      </c>
      <c r="HQ614">
        <v>101</v>
      </c>
      <c r="HR614">
        <v>100.927</v>
      </c>
    </row>
    <row r="615" spans="1:226">
      <c r="A615">
        <v>599</v>
      </c>
      <c r="B615">
        <v>1679437296.5</v>
      </c>
      <c r="C615">
        <v>15383.40000009537</v>
      </c>
      <c r="D615" t="s">
        <v>1566</v>
      </c>
      <c r="E615" t="s">
        <v>1567</v>
      </c>
      <c r="F615">
        <v>5</v>
      </c>
      <c r="G615" t="s">
        <v>1523</v>
      </c>
      <c r="H615" t="s">
        <v>354</v>
      </c>
      <c r="I615">
        <v>1679437289</v>
      </c>
      <c r="J615">
        <f>(K615)/1000</f>
        <v>0</v>
      </c>
      <c r="K615">
        <f>IF(BF615, AN615, AH615)</f>
        <v>0</v>
      </c>
      <c r="L615">
        <f>IF(BF615, AI615, AG615)</f>
        <v>0</v>
      </c>
      <c r="M615">
        <f>BH615 - IF(AU615&gt;1, L615*BB615*100.0/(AW615*BV615), 0)</f>
        <v>0</v>
      </c>
      <c r="N615">
        <f>((T615-J615/2)*M615-L615)/(T615+J615/2)</f>
        <v>0</v>
      </c>
      <c r="O615">
        <f>N615*(BO615+BP615)/1000.0</f>
        <v>0</v>
      </c>
      <c r="P615">
        <f>(BH615 - IF(AU615&gt;1, L615*BB615*100.0/(AW615*BV615), 0))*(BO615+BP615)/1000.0</f>
        <v>0</v>
      </c>
      <c r="Q615">
        <f>2.0/((1/S615-1/R615)+SIGN(S615)*SQRT((1/S615-1/R615)*(1/S615-1/R615) + 4*BC615/((BC615+1)*(BC615+1))*(2*1/S615*1/R615-1/R615*1/R615)))</f>
        <v>0</v>
      </c>
      <c r="R615">
        <f>IF(LEFT(BD615,1)&lt;&gt;"0",IF(LEFT(BD615,1)="1",3.0,BE615),$D$5+$E$5*(BV615*BO615/($K$5*1000))+$F$5*(BV615*BO615/($K$5*1000))*MAX(MIN(BB615,$J$5),$I$5)*MAX(MIN(BB615,$J$5),$I$5)+$G$5*MAX(MIN(BB615,$J$5),$I$5)*(BV615*BO615/($K$5*1000))+$H$5*(BV615*BO615/($K$5*1000))*(BV615*BO615/($K$5*1000)))</f>
        <v>0</v>
      </c>
      <c r="S615">
        <f>J615*(1000-(1000*0.61365*exp(17.502*W615/(240.97+W615))/(BO615+BP615)+BJ615)/2)/(1000*0.61365*exp(17.502*W615/(240.97+W615))/(BO615+BP615)-BJ615)</f>
        <v>0</v>
      </c>
      <c r="T615">
        <f>1/((BC615+1)/(Q615/1.6)+1/(R615/1.37)) + BC615/((BC615+1)/(Q615/1.6) + BC615/(R615/1.37))</f>
        <v>0</v>
      </c>
      <c r="U615">
        <f>(AX615*BA615)</f>
        <v>0</v>
      </c>
      <c r="V615">
        <f>(BQ615+(U615+2*0.95*5.67E-8*(((BQ615+$B$7)+273)^4-(BQ615+273)^4)-44100*J615)/(1.84*29.3*R615+8*0.95*5.67E-8*(BQ615+273)^3))</f>
        <v>0</v>
      </c>
      <c r="W615">
        <f>($C$7*BR615+$D$7*BS615+$E$7*V615)</f>
        <v>0</v>
      </c>
      <c r="X615">
        <f>0.61365*exp(17.502*W615/(240.97+W615))</f>
        <v>0</v>
      </c>
      <c r="Y615">
        <f>(Z615/AA615*100)</f>
        <v>0</v>
      </c>
      <c r="Z615">
        <f>BJ615*(BO615+BP615)/1000</f>
        <v>0</v>
      </c>
      <c r="AA615">
        <f>0.61365*exp(17.502*BQ615/(240.97+BQ615))</f>
        <v>0</v>
      </c>
      <c r="AB615">
        <f>(X615-BJ615*(BO615+BP615)/1000)</f>
        <v>0</v>
      </c>
      <c r="AC615">
        <f>(-J615*44100)</f>
        <v>0</v>
      </c>
      <c r="AD615">
        <f>2*29.3*R615*0.92*(BQ615-W615)</f>
        <v>0</v>
      </c>
      <c r="AE615">
        <f>2*0.95*5.67E-8*(((BQ615+$B$7)+273)^4-(W615+273)^4)</f>
        <v>0</v>
      </c>
      <c r="AF615">
        <f>U615+AE615+AC615+AD615</f>
        <v>0</v>
      </c>
      <c r="AG615">
        <f>BN615*AU615*(BI615-BH615*(1000-AU615*BK615)/(1000-AU615*BJ615))/(100*BB615)</f>
        <v>0</v>
      </c>
      <c r="AH615">
        <f>1000*BN615*AU615*(BJ615-BK615)/(100*BB615*(1000-AU615*BJ615))</f>
        <v>0</v>
      </c>
      <c r="AI615">
        <f>(AJ615 - AK615 - BO615*1E3/(8.314*(BQ615+273.15)) * AM615/BN615 * AL615) * BN615/(100*BB615) * (1000 - BK615)/1000</f>
        <v>0</v>
      </c>
      <c r="AJ615">
        <v>85.01582283088553</v>
      </c>
      <c r="AK615">
        <v>100.4244606060605</v>
      </c>
      <c r="AL615">
        <v>-3.362444275697876</v>
      </c>
      <c r="AM615">
        <v>64.85516716263267</v>
      </c>
      <c r="AN615">
        <f>(AP615 - AO615 + BO615*1E3/(8.314*(BQ615+273.15)) * AR615/BN615 * AQ615) * BN615/(100*BB615) * 1000/(1000 - AP615)</f>
        <v>0</v>
      </c>
      <c r="AO615">
        <v>9.333373860876229</v>
      </c>
      <c r="AP615">
        <v>9.431998571428577</v>
      </c>
      <c r="AQ615">
        <v>-0.0002268475671540037</v>
      </c>
      <c r="AR615">
        <v>96.54357688610034</v>
      </c>
      <c r="AS615">
        <v>0</v>
      </c>
      <c r="AT615">
        <v>0</v>
      </c>
      <c r="AU615">
        <f>IF(AS615*$H$13&gt;=AW615,1.0,(AW615/(AW615-AS615*$H$13)))</f>
        <v>0</v>
      </c>
      <c r="AV615">
        <f>(AU615-1)*100</f>
        <v>0</v>
      </c>
      <c r="AW615">
        <f>MAX(0,($B$13+$C$13*BV615)/(1+$D$13*BV615)*BO615/(BQ615+273)*$E$13)</f>
        <v>0</v>
      </c>
      <c r="AX615">
        <f>$B$11*BW615+$C$11*BX615+$F$11*CI615*(1-CL615)</f>
        <v>0</v>
      </c>
      <c r="AY615">
        <f>AX615*AZ615</f>
        <v>0</v>
      </c>
      <c r="AZ615">
        <f>($B$11*$D$9+$C$11*$D$9+$F$11*((CV615+CN615)/MAX(CV615+CN615+CW615, 0.1)*$I$9+CW615/MAX(CV615+CN615+CW615, 0.1)*$J$9))/($B$11+$C$11+$F$11)</f>
        <v>0</v>
      </c>
      <c r="BA615">
        <f>($B$11*$K$9+$C$11*$K$9+$F$11*((CV615+CN615)/MAX(CV615+CN615+CW615, 0.1)*$P$9+CW615/MAX(CV615+CN615+CW615, 0.1)*$Q$9))/($B$11+$C$11+$F$11)</f>
        <v>0</v>
      </c>
      <c r="BB615">
        <v>1.1</v>
      </c>
      <c r="BC615">
        <v>0.5</v>
      </c>
      <c r="BD615" t="s">
        <v>355</v>
      </c>
      <c r="BE615">
        <v>2</v>
      </c>
      <c r="BF615" t="b">
        <v>1</v>
      </c>
      <c r="BG615">
        <v>1679437289</v>
      </c>
      <c r="BH615">
        <v>122.8220148148148</v>
      </c>
      <c r="BI615">
        <v>99.59337407407408</v>
      </c>
      <c r="BJ615">
        <v>9.454861111111112</v>
      </c>
      <c r="BK615">
        <v>9.361967407407407</v>
      </c>
      <c r="BL615">
        <v>125.0668888888889</v>
      </c>
      <c r="BM615">
        <v>9.679892222222223</v>
      </c>
      <c r="BN615">
        <v>500.059037037037</v>
      </c>
      <c r="BO615">
        <v>89.75577407407407</v>
      </c>
      <c r="BP615">
        <v>0.09996392222222222</v>
      </c>
      <c r="BQ615">
        <v>18.98902222222222</v>
      </c>
      <c r="BR615">
        <v>19.99445555555556</v>
      </c>
      <c r="BS615">
        <v>999.9000000000001</v>
      </c>
      <c r="BT615">
        <v>0</v>
      </c>
      <c r="BU615">
        <v>0</v>
      </c>
      <c r="BV615">
        <v>9996.29925925926</v>
      </c>
      <c r="BW615">
        <v>0</v>
      </c>
      <c r="BX615">
        <v>14.4172</v>
      </c>
      <c r="BY615">
        <v>23.22861481481482</v>
      </c>
      <c r="BZ615">
        <v>123.9945185185185</v>
      </c>
      <c r="CA615">
        <v>100.5350222222222</v>
      </c>
      <c r="CB615">
        <v>0.09289395925925927</v>
      </c>
      <c r="CC615">
        <v>99.59337407407408</v>
      </c>
      <c r="CD615">
        <v>9.361967407407407</v>
      </c>
      <c r="CE615">
        <v>0.8486284814814815</v>
      </c>
      <c r="CF615">
        <v>0.8402906666666666</v>
      </c>
      <c r="CG615">
        <v>4.547821111111111</v>
      </c>
      <c r="CH615">
        <v>4.406715185185185</v>
      </c>
      <c r="CI615">
        <v>2000.034444444444</v>
      </c>
      <c r="CJ615">
        <v>0.9799987777777778</v>
      </c>
      <c r="CK615">
        <v>0.02000134814814815</v>
      </c>
      <c r="CL615">
        <v>0</v>
      </c>
      <c r="CM615">
        <v>2.238485185185185</v>
      </c>
      <c r="CN615">
        <v>0</v>
      </c>
      <c r="CO615">
        <v>2912.06</v>
      </c>
      <c r="CP615">
        <v>16749.74074074074</v>
      </c>
      <c r="CQ615">
        <v>37.069</v>
      </c>
      <c r="CR615">
        <v>38.16862962962963</v>
      </c>
      <c r="CS615">
        <v>37.41174074074074</v>
      </c>
      <c r="CT615">
        <v>37</v>
      </c>
      <c r="CU615">
        <v>35.65714814814815</v>
      </c>
      <c r="CV615">
        <v>1960.032222222222</v>
      </c>
      <c r="CW615">
        <v>40.00222222222222</v>
      </c>
      <c r="CX615">
        <v>0</v>
      </c>
      <c r="CY615">
        <v>1679437304.1</v>
      </c>
      <c r="CZ615">
        <v>0</v>
      </c>
      <c r="DA615">
        <v>0</v>
      </c>
      <c r="DB615" t="s">
        <v>356</v>
      </c>
      <c r="DC615">
        <v>1678823626.5</v>
      </c>
      <c r="DD615">
        <v>1678823640.5</v>
      </c>
      <c r="DE615">
        <v>0</v>
      </c>
      <c r="DF615">
        <v>1.239</v>
      </c>
      <c r="DG615">
        <v>0.006</v>
      </c>
      <c r="DH615">
        <v>-2.298</v>
      </c>
      <c r="DI615">
        <v>-0.146</v>
      </c>
      <c r="DJ615">
        <v>420</v>
      </c>
      <c r="DK615">
        <v>21</v>
      </c>
      <c r="DL615">
        <v>0.57</v>
      </c>
      <c r="DM615">
        <v>0.05</v>
      </c>
      <c r="DN615">
        <v>23.0576925</v>
      </c>
      <c r="DO615">
        <v>2.672248030018729</v>
      </c>
      <c r="DP615">
        <v>0.2712534454965502</v>
      </c>
      <c r="DQ615">
        <v>0</v>
      </c>
      <c r="DR615">
        <v>0.0711112715</v>
      </c>
      <c r="DS615">
        <v>0.3520327382363978</v>
      </c>
      <c r="DT615">
        <v>0.03542672291714798</v>
      </c>
      <c r="DU615">
        <v>0</v>
      </c>
      <c r="DV615">
        <v>0</v>
      </c>
      <c r="DW615">
        <v>2</v>
      </c>
      <c r="DX615" t="s">
        <v>381</v>
      </c>
      <c r="DY615">
        <v>2.98291</v>
      </c>
      <c r="DZ615">
        <v>2.71563</v>
      </c>
      <c r="EA615">
        <v>0.0264888</v>
      </c>
      <c r="EB615">
        <v>0.0196755</v>
      </c>
      <c r="EC615">
        <v>0.054488</v>
      </c>
      <c r="ED615">
        <v>0.0525454</v>
      </c>
      <c r="EE615">
        <v>30934.6</v>
      </c>
      <c r="EF615">
        <v>31259</v>
      </c>
      <c r="EG615">
        <v>29534.1</v>
      </c>
      <c r="EH615">
        <v>29490</v>
      </c>
      <c r="EI615">
        <v>37015.3</v>
      </c>
      <c r="EJ615">
        <v>37157.3</v>
      </c>
      <c r="EK615">
        <v>41603.9</v>
      </c>
      <c r="EL615">
        <v>42023</v>
      </c>
      <c r="EM615">
        <v>1.97138</v>
      </c>
      <c r="EN615">
        <v>1.86225</v>
      </c>
      <c r="EO615">
        <v>0.0611395</v>
      </c>
      <c r="EP615">
        <v>0</v>
      </c>
      <c r="EQ615">
        <v>18.9641</v>
      </c>
      <c r="ER615">
        <v>999.9</v>
      </c>
      <c r="ES615">
        <v>33.9</v>
      </c>
      <c r="ET615">
        <v>30.8</v>
      </c>
      <c r="EU615">
        <v>16.846</v>
      </c>
      <c r="EV615">
        <v>63.3327</v>
      </c>
      <c r="EW615">
        <v>32.8606</v>
      </c>
      <c r="EX615">
        <v>1</v>
      </c>
      <c r="EY615">
        <v>-0.0357266</v>
      </c>
      <c r="EZ615">
        <v>5.86323</v>
      </c>
      <c r="FA615">
        <v>20.2462</v>
      </c>
      <c r="FB615">
        <v>5.22073</v>
      </c>
      <c r="FC615">
        <v>12.0155</v>
      </c>
      <c r="FD615">
        <v>4.9898</v>
      </c>
      <c r="FE615">
        <v>3.28865</v>
      </c>
      <c r="FF615">
        <v>9999</v>
      </c>
      <c r="FG615">
        <v>9999</v>
      </c>
      <c r="FH615">
        <v>9999</v>
      </c>
      <c r="FI615">
        <v>999.9</v>
      </c>
      <c r="FJ615">
        <v>1.86742</v>
      </c>
      <c r="FK615">
        <v>1.86646</v>
      </c>
      <c r="FL615">
        <v>1.866</v>
      </c>
      <c r="FM615">
        <v>1.86585</v>
      </c>
      <c r="FN615">
        <v>1.86768</v>
      </c>
      <c r="FO615">
        <v>1.87015</v>
      </c>
      <c r="FP615">
        <v>1.86888</v>
      </c>
      <c r="FQ615">
        <v>1.87027</v>
      </c>
      <c r="FR615">
        <v>0</v>
      </c>
      <c r="FS615">
        <v>0</v>
      </c>
      <c r="FT615">
        <v>0</v>
      </c>
      <c r="FU615">
        <v>0</v>
      </c>
      <c r="FV615" t="s">
        <v>358</v>
      </c>
      <c r="FW615" t="s">
        <v>359</v>
      </c>
      <c r="FX615" t="s">
        <v>360</v>
      </c>
      <c r="FY615" t="s">
        <v>360</v>
      </c>
      <c r="FZ615" t="s">
        <v>360</v>
      </c>
      <c r="GA615" t="s">
        <v>360</v>
      </c>
      <c r="GB615">
        <v>0</v>
      </c>
      <c r="GC615">
        <v>100</v>
      </c>
      <c r="GD615">
        <v>100</v>
      </c>
      <c r="GE615">
        <v>-2.166</v>
      </c>
      <c r="GF615">
        <v>-0.2251</v>
      </c>
      <c r="GG615">
        <v>-1.841240210434717</v>
      </c>
      <c r="GH615">
        <v>-0.003310856085068561</v>
      </c>
      <c r="GI615">
        <v>6.863268723063948E-07</v>
      </c>
      <c r="GJ615">
        <v>-1.919107141366201E-10</v>
      </c>
      <c r="GK615">
        <v>-0.1688837207721138</v>
      </c>
      <c r="GL615">
        <v>-0.01731051475613908</v>
      </c>
      <c r="GM615">
        <v>0.001423790055903263</v>
      </c>
      <c r="GN615">
        <v>-2.424810517790065E-05</v>
      </c>
      <c r="GO615">
        <v>3</v>
      </c>
      <c r="GP615">
        <v>2318</v>
      </c>
      <c r="GQ615">
        <v>1</v>
      </c>
      <c r="GR615">
        <v>25</v>
      </c>
      <c r="GS615">
        <v>10227.8</v>
      </c>
      <c r="GT615">
        <v>10227.6</v>
      </c>
      <c r="GU615">
        <v>0.27832</v>
      </c>
      <c r="GV615">
        <v>2.29736</v>
      </c>
      <c r="GW615">
        <v>1.39648</v>
      </c>
      <c r="GX615">
        <v>2.34497</v>
      </c>
      <c r="GY615">
        <v>1.49536</v>
      </c>
      <c r="GZ615">
        <v>2.53052</v>
      </c>
      <c r="HA615">
        <v>35.7311</v>
      </c>
      <c r="HB615">
        <v>24.035</v>
      </c>
      <c r="HC615">
        <v>18</v>
      </c>
      <c r="HD615">
        <v>530.251</v>
      </c>
      <c r="HE615">
        <v>417.864</v>
      </c>
      <c r="HF615">
        <v>13.1768</v>
      </c>
      <c r="HG615">
        <v>26.6996</v>
      </c>
      <c r="HH615">
        <v>30.0005</v>
      </c>
      <c r="HI615">
        <v>26.7281</v>
      </c>
      <c r="HJ615">
        <v>26.6819</v>
      </c>
      <c r="HK615">
        <v>5.52319</v>
      </c>
      <c r="HL615">
        <v>37.5406</v>
      </c>
      <c r="HM615">
        <v>24.3044</v>
      </c>
      <c r="HN615">
        <v>13.1735</v>
      </c>
      <c r="HO615">
        <v>51.3898</v>
      </c>
      <c r="HP615">
        <v>9.347799999999999</v>
      </c>
      <c r="HQ615">
        <v>101.001</v>
      </c>
      <c r="HR615">
        <v>100.926</v>
      </c>
    </row>
    <row r="616" spans="1:226">
      <c r="A616">
        <v>600</v>
      </c>
      <c r="B616">
        <v>1679437301.5</v>
      </c>
      <c r="C616">
        <v>15388.40000009537</v>
      </c>
      <c r="D616" t="s">
        <v>1568</v>
      </c>
      <c r="E616" t="s">
        <v>1569</v>
      </c>
      <c r="F616">
        <v>5</v>
      </c>
      <c r="G616" t="s">
        <v>1523</v>
      </c>
      <c r="H616" t="s">
        <v>354</v>
      </c>
      <c r="I616">
        <v>1679437293.714286</v>
      </c>
      <c r="J616">
        <f>(K616)/1000</f>
        <v>0</v>
      </c>
      <c r="K616">
        <f>IF(BF616, AN616, AH616)</f>
        <v>0</v>
      </c>
      <c r="L616">
        <f>IF(BF616, AI616, AG616)</f>
        <v>0</v>
      </c>
      <c r="M616">
        <f>BH616 - IF(AU616&gt;1, L616*BB616*100.0/(AW616*BV616), 0)</f>
        <v>0</v>
      </c>
      <c r="N616">
        <f>((T616-J616/2)*M616-L616)/(T616+J616/2)</f>
        <v>0</v>
      </c>
      <c r="O616">
        <f>N616*(BO616+BP616)/1000.0</f>
        <v>0</v>
      </c>
      <c r="P616">
        <f>(BH616 - IF(AU616&gt;1, L616*BB616*100.0/(AW616*BV616), 0))*(BO616+BP616)/1000.0</f>
        <v>0</v>
      </c>
      <c r="Q616">
        <f>2.0/((1/S616-1/R616)+SIGN(S616)*SQRT((1/S616-1/R616)*(1/S616-1/R616) + 4*BC616/((BC616+1)*(BC616+1))*(2*1/S616*1/R616-1/R616*1/R616)))</f>
        <v>0</v>
      </c>
      <c r="R616">
        <f>IF(LEFT(BD616,1)&lt;&gt;"0",IF(LEFT(BD616,1)="1",3.0,BE616),$D$5+$E$5*(BV616*BO616/($K$5*1000))+$F$5*(BV616*BO616/($K$5*1000))*MAX(MIN(BB616,$J$5),$I$5)*MAX(MIN(BB616,$J$5),$I$5)+$G$5*MAX(MIN(BB616,$J$5),$I$5)*(BV616*BO616/($K$5*1000))+$H$5*(BV616*BO616/($K$5*1000))*(BV616*BO616/($K$5*1000)))</f>
        <v>0</v>
      </c>
      <c r="S616">
        <f>J616*(1000-(1000*0.61365*exp(17.502*W616/(240.97+W616))/(BO616+BP616)+BJ616)/2)/(1000*0.61365*exp(17.502*W616/(240.97+W616))/(BO616+BP616)-BJ616)</f>
        <v>0</v>
      </c>
      <c r="T616">
        <f>1/((BC616+1)/(Q616/1.6)+1/(R616/1.37)) + BC616/((BC616+1)/(Q616/1.6) + BC616/(R616/1.37))</f>
        <v>0</v>
      </c>
      <c r="U616">
        <f>(AX616*BA616)</f>
        <v>0</v>
      </c>
      <c r="V616">
        <f>(BQ616+(U616+2*0.95*5.67E-8*(((BQ616+$B$7)+273)^4-(BQ616+273)^4)-44100*J616)/(1.84*29.3*R616+8*0.95*5.67E-8*(BQ616+273)^3))</f>
        <v>0</v>
      </c>
      <c r="W616">
        <f>($C$7*BR616+$D$7*BS616+$E$7*V616)</f>
        <v>0</v>
      </c>
      <c r="X616">
        <f>0.61365*exp(17.502*W616/(240.97+W616))</f>
        <v>0</v>
      </c>
      <c r="Y616">
        <f>(Z616/AA616*100)</f>
        <v>0</v>
      </c>
      <c r="Z616">
        <f>BJ616*(BO616+BP616)/1000</f>
        <v>0</v>
      </c>
      <c r="AA616">
        <f>0.61365*exp(17.502*BQ616/(240.97+BQ616))</f>
        <v>0</v>
      </c>
      <c r="AB616">
        <f>(X616-BJ616*(BO616+BP616)/1000)</f>
        <v>0</v>
      </c>
      <c r="AC616">
        <f>(-J616*44100)</f>
        <v>0</v>
      </c>
      <c r="AD616">
        <f>2*29.3*R616*0.92*(BQ616-W616)</f>
        <v>0</v>
      </c>
      <c r="AE616">
        <f>2*0.95*5.67E-8*(((BQ616+$B$7)+273)^4-(W616+273)^4)</f>
        <v>0</v>
      </c>
      <c r="AF616">
        <f>U616+AE616+AC616+AD616</f>
        <v>0</v>
      </c>
      <c r="AG616">
        <f>BN616*AU616*(BI616-BH616*(1000-AU616*BK616)/(1000-AU616*BJ616))/(100*BB616)</f>
        <v>0</v>
      </c>
      <c r="AH616">
        <f>1000*BN616*AU616*(BJ616-BK616)/(100*BB616*(1000-AU616*BJ616))</f>
        <v>0</v>
      </c>
      <c r="AI616">
        <f>(AJ616 - AK616 - BO616*1E3/(8.314*(BQ616+273.15)) * AM616/BN616 * AL616) * BN616/(100*BB616) * (1000 - BK616)/1000</f>
        <v>0</v>
      </c>
      <c r="AJ616">
        <v>68.14880269592292</v>
      </c>
      <c r="AK616">
        <v>83.62409636363634</v>
      </c>
      <c r="AL616">
        <v>-3.36437555711854</v>
      </c>
      <c r="AM616">
        <v>64.85516716263267</v>
      </c>
      <c r="AN616">
        <f>(AP616 - AO616 + BO616*1E3/(8.314*(BQ616+273.15)) * AR616/BN616 * AQ616) * BN616/(100*BB616) * 1000/(1000 - AP616)</f>
        <v>0</v>
      </c>
      <c r="AO616">
        <v>9.310157786421685</v>
      </c>
      <c r="AP616">
        <v>9.412810109890117</v>
      </c>
      <c r="AQ616">
        <v>-0.005781305825018422</v>
      </c>
      <c r="AR616">
        <v>96.54357688610034</v>
      </c>
      <c r="AS616">
        <v>0</v>
      </c>
      <c r="AT616">
        <v>0</v>
      </c>
      <c r="AU616">
        <f>IF(AS616*$H$13&gt;=AW616,1.0,(AW616/(AW616-AS616*$H$13)))</f>
        <v>0</v>
      </c>
      <c r="AV616">
        <f>(AU616-1)*100</f>
        <v>0</v>
      </c>
      <c r="AW616">
        <f>MAX(0,($B$13+$C$13*BV616)/(1+$D$13*BV616)*BO616/(BQ616+273)*$E$13)</f>
        <v>0</v>
      </c>
      <c r="AX616">
        <f>$B$11*BW616+$C$11*BX616+$F$11*CI616*(1-CL616)</f>
        <v>0</v>
      </c>
      <c r="AY616">
        <f>AX616*AZ616</f>
        <v>0</v>
      </c>
      <c r="AZ616">
        <f>($B$11*$D$9+$C$11*$D$9+$F$11*((CV616+CN616)/MAX(CV616+CN616+CW616, 0.1)*$I$9+CW616/MAX(CV616+CN616+CW616, 0.1)*$J$9))/($B$11+$C$11+$F$11)</f>
        <v>0</v>
      </c>
      <c r="BA616">
        <f>($B$11*$K$9+$C$11*$K$9+$F$11*((CV616+CN616)/MAX(CV616+CN616+CW616, 0.1)*$P$9+CW616/MAX(CV616+CN616+CW616, 0.1)*$Q$9))/($B$11+$C$11+$F$11)</f>
        <v>0</v>
      </c>
      <c r="BB616">
        <v>1.1</v>
      </c>
      <c r="BC616">
        <v>0.5</v>
      </c>
      <c r="BD616" t="s">
        <v>355</v>
      </c>
      <c r="BE616">
        <v>2</v>
      </c>
      <c r="BF616" t="b">
        <v>1</v>
      </c>
      <c r="BG616">
        <v>1679437293.714286</v>
      </c>
      <c r="BH616">
        <v>107.1154107142857</v>
      </c>
      <c r="BI616">
        <v>83.76113214285714</v>
      </c>
      <c r="BJ616">
        <v>9.441485714285715</v>
      </c>
      <c r="BK616">
        <v>9.337031428571427</v>
      </c>
      <c r="BL616">
        <v>109.31055</v>
      </c>
      <c r="BM616">
        <v>9.666561785714284</v>
      </c>
      <c r="BN616">
        <v>500.0564642857143</v>
      </c>
      <c r="BO616">
        <v>89.755475</v>
      </c>
      <c r="BP616">
        <v>0.1000506285714285</v>
      </c>
      <c r="BQ616">
        <v>18.98743214285715</v>
      </c>
      <c r="BR616">
        <v>19.99302142857143</v>
      </c>
      <c r="BS616">
        <v>999.9000000000002</v>
      </c>
      <c r="BT616">
        <v>0</v>
      </c>
      <c r="BU616">
        <v>0</v>
      </c>
      <c r="BV616">
        <v>9990.535714285714</v>
      </c>
      <c r="BW616">
        <v>0</v>
      </c>
      <c r="BX616">
        <v>14.4172</v>
      </c>
      <c r="BY616">
        <v>23.35426785714286</v>
      </c>
      <c r="BZ616">
        <v>108.1367035714286</v>
      </c>
      <c r="CA616">
        <v>84.55108928571431</v>
      </c>
      <c r="CB616">
        <v>0.1044544357142857</v>
      </c>
      <c r="CC616">
        <v>83.76113214285714</v>
      </c>
      <c r="CD616">
        <v>9.337031428571427</v>
      </c>
      <c r="CE616">
        <v>0.8474251785714285</v>
      </c>
      <c r="CF616">
        <v>0.8380497857142857</v>
      </c>
      <c r="CG616">
        <v>4.5275275</v>
      </c>
      <c r="CH616">
        <v>4.368593571428572</v>
      </c>
      <c r="CI616">
        <v>2000.019642857143</v>
      </c>
      <c r="CJ616">
        <v>0.9799984285714284</v>
      </c>
      <c r="CK616">
        <v>0.02000168571428572</v>
      </c>
      <c r="CL616">
        <v>0</v>
      </c>
      <c r="CM616">
        <v>2.281235714285715</v>
      </c>
      <c r="CN616">
        <v>0</v>
      </c>
      <c r="CO616">
        <v>2911.543928571428</v>
      </c>
      <c r="CP616">
        <v>16749.60714285714</v>
      </c>
      <c r="CQ616">
        <v>37.04428571428571</v>
      </c>
      <c r="CR616">
        <v>38.14935714285714</v>
      </c>
      <c r="CS616">
        <v>37.39271428571429</v>
      </c>
      <c r="CT616">
        <v>36.9865</v>
      </c>
      <c r="CU616">
        <v>35.63828571428571</v>
      </c>
      <c r="CV616">
        <v>1960.0175</v>
      </c>
      <c r="CW616">
        <v>40.00214285714286</v>
      </c>
      <c r="CX616">
        <v>0</v>
      </c>
      <c r="CY616">
        <v>1679437308.9</v>
      </c>
      <c r="CZ616">
        <v>0</v>
      </c>
      <c r="DA616">
        <v>0</v>
      </c>
      <c r="DB616" t="s">
        <v>356</v>
      </c>
      <c r="DC616">
        <v>1678823626.5</v>
      </c>
      <c r="DD616">
        <v>1678823640.5</v>
      </c>
      <c r="DE616">
        <v>0</v>
      </c>
      <c r="DF616">
        <v>1.239</v>
      </c>
      <c r="DG616">
        <v>0.006</v>
      </c>
      <c r="DH616">
        <v>-2.298</v>
      </c>
      <c r="DI616">
        <v>-0.146</v>
      </c>
      <c r="DJ616">
        <v>420</v>
      </c>
      <c r="DK616">
        <v>21</v>
      </c>
      <c r="DL616">
        <v>0.57</v>
      </c>
      <c r="DM616">
        <v>0.05</v>
      </c>
      <c r="DN616">
        <v>23.2452</v>
      </c>
      <c r="DO616">
        <v>1.692246689895495</v>
      </c>
      <c r="DP616">
        <v>0.1891512970368737</v>
      </c>
      <c r="DQ616">
        <v>0</v>
      </c>
      <c r="DR616">
        <v>0.09459257804878049</v>
      </c>
      <c r="DS616">
        <v>0.2027792634146342</v>
      </c>
      <c r="DT616">
        <v>0.02341769270010065</v>
      </c>
      <c r="DU616">
        <v>0</v>
      </c>
      <c r="DV616">
        <v>0</v>
      </c>
      <c r="DW616">
        <v>2</v>
      </c>
      <c r="DX616" t="s">
        <v>381</v>
      </c>
      <c r="DY616">
        <v>2.98304</v>
      </c>
      <c r="DZ616">
        <v>2.71573</v>
      </c>
      <c r="EA616">
        <v>0.0221574</v>
      </c>
      <c r="EB616">
        <v>0.0152301</v>
      </c>
      <c r="EC616">
        <v>0.0544038</v>
      </c>
      <c r="ED616">
        <v>0.0524734</v>
      </c>
      <c r="EE616">
        <v>31072.6</v>
      </c>
      <c r="EF616">
        <v>31401</v>
      </c>
      <c r="EG616">
        <v>29534.5</v>
      </c>
      <c r="EH616">
        <v>29490.2</v>
      </c>
      <c r="EI616">
        <v>37019</v>
      </c>
      <c r="EJ616">
        <v>37160.4</v>
      </c>
      <c r="EK616">
        <v>41604.5</v>
      </c>
      <c r="EL616">
        <v>42023.4</v>
      </c>
      <c r="EM616">
        <v>1.97148</v>
      </c>
      <c r="EN616">
        <v>1.8619</v>
      </c>
      <c r="EO616">
        <v>0.0616349</v>
      </c>
      <c r="EP616">
        <v>0</v>
      </c>
      <c r="EQ616">
        <v>18.966</v>
      </c>
      <c r="ER616">
        <v>999.9</v>
      </c>
      <c r="ES616">
        <v>33.9</v>
      </c>
      <c r="ET616">
        <v>30.8</v>
      </c>
      <c r="EU616">
        <v>16.8441</v>
      </c>
      <c r="EV616">
        <v>63.0127</v>
      </c>
      <c r="EW616">
        <v>32.8526</v>
      </c>
      <c r="EX616">
        <v>1</v>
      </c>
      <c r="EY616">
        <v>-0.0360467</v>
      </c>
      <c r="EZ616">
        <v>5.79385</v>
      </c>
      <c r="FA616">
        <v>20.2485</v>
      </c>
      <c r="FB616">
        <v>5.22088</v>
      </c>
      <c r="FC616">
        <v>12.015</v>
      </c>
      <c r="FD616">
        <v>4.9898</v>
      </c>
      <c r="FE616">
        <v>3.28865</v>
      </c>
      <c r="FF616">
        <v>9999</v>
      </c>
      <c r="FG616">
        <v>9999</v>
      </c>
      <c r="FH616">
        <v>9999</v>
      </c>
      <c r="FI616">
        <v>999.9</v>
      </c>
      <c r="FJ616">
        <v>1.86743</v>
      </c>
      <c r="FK616">
        <v>1.86646</v>
      </c>
      <c r="FL616">
        <v>1.866</v>
      </c>
      <c r="FM616">
        <v>1.86586</v>
      </c>
      <c r="FN616">
        <v>1.8677</v>
      </c>
      <c r="FO616">
        <v>1.87018</v>
      </c>
      <c r="FP616">
        <v>1.86888</v>
      </c>
      <c r="FQ616">
        <v>1.87027</v>
      </c>
      <c r="FR616">
        <v>0</v>
      </c>
      <c r="FS616">
        <v>0</v>
      </c>
      <c r="FT616">
        <v>0</v>
      </c>
      <c r="FU616">
        <v>0</v>
      </c>
      <c r="FV616" t="s">
        <v>358</v>
      </c>
      <c r="FW616" t="s">
        <v>359</v>
      </c>
      <c r="FX616" t="s">
        <v>360</v>
      </c>
      <c r="FY616" t="s">
        <v>360</v>
      </c>
      <c r="FZ616" t="s">
        <v>360</v>
      </c>
      <c r="GA616" t="s">
        <v>360</v>
      </c>
      <c r="GB616">
        <v>0</v>
      </c>
      <c r="GC616">
        <v>100</v>
      </c>
      <c r="GD616">
        <v>100</v>
      </c>
      <c r="GE616">
        <v>-2.112</v>
      </c>
      <c r="GF616">
        <v>-0.2252</v>
      </c>
      <c r="GG616">
        <v>-1.841240210434717</v>
      </c>
      <c r="GH616">
        <v>-0.003310856085068561</v>
      </c>
      <c r="GI616">
        <v>6.863268723063948E-07</v>
      </c>
      <c r="GJ616">
        <v>-1.919107141366201E-10</v>
      </c>
      <c r="GK616">
        <v>-0.1688837207721138</v>
      </c>
      <c r="GL616">
        <v>-0.01731051475613908</v>
      </c>
      <c r="GM616">
        <v>0.001423790055903263</v>
      </c>
      <c r="GN616">
        <v>-2.424810517790065E-05</v>
      </c>
      <c r="GO616">
        <v>3</v>
      </c>
      <c r="GP616">
        <v>2318</v>
      </c>
      <c r="GQ616">
        <v>1</v>
      </c>
      <c r="GR616">
        <v>25</v>
      </c>
      <c r="GS616">
        <v>10227.9</v>
      </c>
      <c r="GT616">
        <v>10227.7</v>
      </c>
      <c r="GU616">
        <v>0.244141</v>
      </c>
      <c r="GV616">
        <v>2.31323</v>
      </c>
      <c r="GW616">
        <v>1.39648</v>
      </c>
      <c r="GX616">
        <v>2.34741</v>
      </c>
      <c r="GY616">
        <v>1.49536</v>
      </c>
      <c r="GZ616">
        <v>2.52808</v>
      </c>
      <c r="HA616">
        <v>35.7544</v>
      </c>
      <c r="HB616">
        <v>24.0437</v>
      </c>
      <c r="HC616">
        <v>18</v>
      </c>
      <c r="HD616">
        <v>530.312</v>
      </c>
      <c r="HE616">
        <v>417.656</v>
      </c>
      <c r="HF616">
        <v>13.1727</v>
      </c>
      <c r="HG616">
        <v>26.6981</v>
      </c>
      <c r="HH616">
        <v>30.0001</v>
      </c>
      <c r="HI616">
        <v>26.7276</v>
      </c>
      <c r="HJ616">
        <v>26.6813</v>
      </c>
      <c r="HK616">
        <v>4.76597</v>
      </c>
      <c r="HL616">
        <v>37.5406</v>
      </c>
      <c r="HM616">
        <v>23.9258</v>
      </c>
      <c r="HN616">
        <v>13.1858</v>
      </c>
      <c r="HO616">
        <v>31.3526</v>
      </c>
      <c r="HP616">
        <v>9.347799999999999</v>
      </c>
      <c r="HQ616">
        <v>101.002</v>
      </c>
      <c r="HR616">
        <v>100.927</v>
      </c>
    </row>
    <row r="617" spans="1:226">
      <c r="A617">
        <v>601</v>
      </c>
      <c r="B617">
        <v>1679437398.5</v>
      </c>
      <c r="C617">
        <v>15485.40000009537</v>
      </c>
      <c r="D617" t="s">
        <v>1570</v>
      </c>
      <c r="E617" t="s">
        <v>1571</v>
      </c>
      <c r="F617">
        <v>5</v>
      </c>
      <c r="G617" t="s">
        <v>1523</v>
      </c>
      <c r="H617" t="s">
        <v>354</v>
      </c>
      <c r="I617">
        <v>1679437390.5</v>
      </c>
      <c r="J617">
        <f>(K617)/1000</f>
        <v>0</v>
      </c>
      <c r="K617">
        <f>IF(BF617, AN617, AH617)</f>
        <v>0</v>
      </c>
      <c r="L617">
        <f>IF(BF617, AI617, AG617)</f>
        <v>0</v>
      </c>
      <c r="M617">
        <f>BH617 - IF(AU617&gt;1, L617*BB617*100.0/(AW617*BV617), 0)</f>
        <v>0</v>
      </c>
      <c r="N617">
        <f>((T617-J617/2)*M617-L617)/(T617+J617/2)</f>
        <v>0</v>
      </c>
      <c r="O617">
        <f>N617*(BO617+BP617)/1000.0</f>
        <v>0</v>
      </c>
      <c r="P617">
        <f>(BH617 - IF(AU617&gt;1, L617*BB617*100.0/(AW617*BV617), 0))*(BO617+BP617)/1000.0</f>
        <v>0</v>
      </c>
      <c r="Q617">
        <f>2.0/((1/S617-1/R617)+SIGN(S617)*SQRT((1/S617-1/R617)*(1/S617-1/R617) + 4*BC617/((BC617+1)*(BC617+1))*(2*1/S617*1/R617-1/R617*1/R617)))</f>
        <v>0</v>
      </c>
      <c r="R617">
        <f>IF(LEFT(BD617,1)&lt;&gt;"0",IF(LEFT(BD617,1)="1",3.0,BE617),$D$5+$E$5*(BV617*BO617/($K$5*1000))+$F$5*(BV617*BO617/($K$5*1000))*MAX(MIN(BB617,$J$5),$I$5)*MAX(MIN(BB617,$J$5),$I$5)+$G$5*MAX(MIN(BB617,$J$5),$I$5)*(BV617*BO617/($K$5*1000))+$H$5*(BV617*BO617/($K$5*1000))*(BV617*BO617/($K$5*1000)))</f>
        <v>0</v>
      </c>
      <c r="S617">
        <f>J617*(1000-(1000*0.61365*exp(17.502*W617/(240.97+W617))/(BO617+BP617)+BJ617)/2)/(1000*0.61365*exp(17.502*W617/(240.97+W617))/(BO617+BP617)-BJ617)</f>
        <v>0</v>
      </c>
      <c r="T617">
        <f>1/((BC617+1)/(Q617/1.6)+1/(R617/1.37)) + BC617/((BC617+1)/(Q617/1.6) + BC617/(R617/1.37))</f>
        <v>0</v>
      </c>
      <c r="U617">
        <f>(AX617*BA617)</f>
        <v>0</v>
      </c>
      <c r="V617">
        <f>(BQ617+(U617+2*0.95*5.67E-8*(((BQ617+$B$7)+273)^4-(BQ617+273)^4)-44100*J617)/(1.84*29.3*R617+8*0.95*5.67E-8*(BQ617+273)^3))</f>
        <v>0</v>
      </c>
      <c r="W617">
        <f>($C$7*BR617+$D$7*BS617+$E$7*V617)</f>
        <v>0</v>
      </c>
      <c r="X617">
        <f>0.61365*exp(17.502*W617/(240.97+W617))</f>
        <v>0</v>
      </c>
      <c r="Y617">
        <f>(Z617/AA617*100)</f>
        <v>0</v>
      </c>
      <c r="Z617">
        <f>BJ617*(BO617+BP617)/1000</f>
        <v>0</v>
      </c>
      <c r="AA617">
        <f>0.61365*exp(17.502*BQ617/(240.97+BQ617))</f>
        <v>0</v>
      </c>
      <c r="AB617">
        <f>(X617-BJ617*(BO617+BP617)/1000)</f>
        <v>0</v>
      </c>
      <c r="AC617">
        <f>(-J617*44100)</f>
        <v>0</v>
      </c>
      <c r="AD617">
        <f>2*29.3*R617*0.92*(BQ617-W617)</f>
        <v>0</v>
      </c>
      <c r="AE617">
        <f>2*0.95*5.67E-8*(((BQ617+$B$7)+273)^4-(W617+273)^4)</f>
        <v>0</v>
      </c>
      <c r="AF617">
        <f>U617+AE617+AC617+AD617</f>
        <v>0</v>
      </c>
      <c r="AG617">
        <f>BN617*AU617*(BI617-BH617*(1000-AU617*BK617)/(1000-AU617*BJ617))/(100*BB617)</f>
        <v>0</v>
      </c>
      <c r="AH617">
        <f>1000*BN617*AU617*(BJ617-BK617)/(100*BB617*(1000-AU617*BJ617))</f>
        <v>0</v>
      </c>
      <c r="AI617">
        <f>(AJ617 - AK617 - BO617*1E3/(8.314*(BQ617+273.15)) * AM617/BN617 * AL617) * BN617/(100*BB617) * (1000 - BK617)/1000</f>
        <v>0</v>
      </c>
      <c r="AJ617">
        <v>424.0121805646527</v>
      </c>
      <c r="AK617">
        <v>422.3011333333334</v>
      </c>
      <c r="AL617">
        <v>-0.002441248801744358</v>
      </c>
      <c r="AM617">
        <v>64.85516716263267</v>
      </c>
      <c r="AN617">
        <f>(AP617 - AO617 + BO617*1E3/(8.314*(BQ617+273.15)) * AR617/BN617 * AQ617) * BN617/(100*BB617) * 1000/(1000 - AP617)</f>
        <v>0</v>
      </c>
      <c r="AO617">
        <v>9.286136169322512</v>
      </c>
      <c r="AP617">
        <v>9.365736153846161</v>
      </c>
      <c r="AQ617">
        <v>-0.0002767104077639534</v>
      </c>
      <c r="AR617">
        <v>96.54357688610034</v>
      </c>
      <c r="AS617">
        <v>0</v>
      </c>
      <c r="AT617">
        <v>0</v>
      </c>
      <c r="AU617">
        <f>IF(AS617*$H$13&gt;=AW617,1.0,(AW617/(AW617-AS617*$H$13)))</f>
        <v>0</v>
      </c>
      <c r="AV617">
        <f>(AU617-1)*100</f>
        <v>0</v>
      </c>
      <c r="AW617">
        <f>MAX(0,($B$13+$C$13*BV617)/(1+$D$13*BV617)*BO617/(BQ617+273)*$E$13)</f>
        <v>0</v>
      </c>
      <c r="AX617">
        <f>$B$11*BW617+$C$11*BX617+$F$11*CI617*(1-CL617)</f>
        <v>0</v>
      </c>
      <c r="AY617">
        <f>AX617*AZ617</f>
        <v>0</v>
      </c>
      <c r="AZ617">
        <f>($B$11*$D$9+$C$11*$D$9+$F$11*((CV617+CN617)/MAX(CV617+CN617+CW617, 0.1)*$I$9+CW617/MAX(CV617+CN617+CW617, 0.1)*$J$9))/($B$11+$C$11+$F$11)</f>
        <v>0</v>
      </c>
      <c r="BA617">
        <f>($B$11*$K$9+$C$11*$K$9+$F$11*((CV617+CN617)/MAX(CV617+CN617+CW617, 0.1)*$P$9+CW617/MAX(CV617+CN617+CW617, 0.1)*$Q$9))/($B$11+$C$11+$F$11)</f>
        <v>0</v>
      </c>
      <c r="BB617">
        <v>1.1</v>
      </c>
      <c r="BC617">
        <v>0.5</v>
      </c>
      <c r="BD617" t="s">
        <v>355</v>
      </c>
      <c r="BE617">
        <v>2</v>
      </c>
      <c r="BF617" t="b">
        <v>1</v>
      </c>
      <c r="BG617">
        <v>1679437390.5</v>
      </c>
      <c r="BH617">
        <v>418.3668387096774</v>
      </c>
      <c r="BI617">
        <v>420.0679354838709</v>
      </c>
      <c r="BJ617">
        <v>9.367574838709677</v>
      </c>
      <c r="BK617">
        <v>9.294610322580644</v>
      </c>
      <c r="BL617">
        <v>421.4961612903226</v>
      </c>
      <c r="BM617">
        <v>9.592899677419355</v>
      </c>
      <c r="BN617">
        <v>500.0515161290322</v>
      </c>
      <c r="BO617">
        <v>89.75427096774193</v>
      </c>
      <c r="BP617">
        <v>0.09993514193548388</v>
      </c>
      <c r="BQ617">
        <v>18.99767096774193</v>
      </c>
      <c r="BR617">
        <v>19.9943</v>
      </c>
      <c r="BS617">
        <v>999.9000000000003</v>
      </c>
      <c r="BT617">
        <v>0</v>
      </c>
      <c r="BU617">
        <v>0</v>
      </c>
      <c r="BV617">
        <v>10006.04741935484</v>
      </c>
      <c r="BW617">
        <v>0</v>
      </c>
      <c r="BX617">
        <v>14.39228709677419</v>
      </c>
      <c r="BY617">
        <v>-1.701037096774193</v>
      </c>
      <c r="BZ617">
        <v>422.323</v>
      </c>
      <c r="CA617">
        <v>424.0089354838709</v>
      </c>
      <c r="CB617">
        <v>0.07296504193548388</v>
      </c>
      <c r="CC617">
        <v>420.0679354838709</v>
      </c>
      <c r="CD617">
        <v>9.294610322580644</v>
      </c>
      <c r="CE617">
        <v>0.8407798709677418</v>
      </c>
      <c r="CF617">
        <v>0.8342309677419354</v>
      </c>
      <c r="CG617">
        <v>4.415093548387096</v>
      </c>
      <c r="CH617">
        <v>4.303461612903225</v>
      </c>
      <c r="CI617">
        <v>1999.964516129032</v>
      </c>
      <c r="CJ617">
        <v>0.979998548387097</v>
      </c>
      <c r="CK617">
        <v>0.02000105161290323</v>
      </c>
      <c r="CL617">
        <v>0</v>
      </c>
      <c r="CM617">
        <v>2.335751612903226</v>
      </c>
      <c r="CN617">
        <v>0</v>
      </c>
      <c r="CO617">
        <v>2905.329354838711</v>
      </c>
      <c r="CP617">
        <v>16749.13870967742</v>
      </c>
      <c r="CQ617">
        <v>37.82835483870967</v>
      </c>
      <c r="CR617">
        <v>39.40093548387095</v>
      </c>
      <c r="CS617">
        <v>38.10458064516128</v>
      </c>
      <c r="CT617">
        <v>38.1772258064516</v>
      </c>
      <c r="CU617">
        <v>36.57435483870967</v>
      </c>
      <c r="CV617">
        <v>1959.963225806452</v>
      </c>
      <c r="CW617">
        <v>40.00096774193548</v>
      </c>
      <c r="CX617">
        <v>0</v>
      </c>
      <c r="CY617">
        <v>1679437406.1</v>
      </c>
      <c r="CZ617">
        <v>0</v>
      </c>
      <c r="DA617">
        <v>0</v>
      </c>
      <c r="DB617" t="s">
        <v>356</v>
      </c>
      <c r="DC617">
        <v>1678823626.5</v>
      </c>
      <c r="DD617">
        <v>1678823640.5</v>
      </c>
      <c r="DE617">
        <v>0</v>
      </c>
      <c r="DF617">
        <v>1.239</v>
      </c>
      <c r="DG617">
        <v>0.006</v>
      </c>
      <c r="DH617">
        <v>-2.298</v>
      </c>
      <c r="DI617">
        <v>-0.146</v>
      </c>
      <c r="DJ617">
        <v>420</v>
      </c>
      <c r="DK617">
        <v>21</v>
      </c>
      <c r="DL617">
        <v>0.57</v>
      </c>
      <c r="DM617">
        <v>0.05</v>
      </c>
      <c r="DN617">
        <v>-1.7066375</v>
      </c>
      <c r="DO617">
        <v>0.2038187617260831</v>
      </c>
      <c r="DP617">
        <v>0.0428252834637437</v>
      </c>
      <c r="DQ617">
        <v>0</v>
      </c>
      <c r="DR617">
        <v>0.07546595250000002</v>
      </c>
      <c r="DS617">
        <v>-0.05967164690431543</v>
      </c>
      <c r="DT617">
        <v>0.02526791349254017</v>
      </c>
      <c r="DU617">
        <v>1</v>
      </c>
      <c r="DV617">
        <v>1</v>
      </c>
      <c r="DW617">
        <v>2</v>
      </c>
      <c r="DX617" t="s">
        <v>357</v>
      </c>
      <c r="DY617">
        <v>2.98268</v>
      </c>
      <c r="DZ617">
        <v>2.71542</v>
      </c>
      <c r="EA617">
        <v>0.0938306</v>
      </c>
      <c r="EB617">
        <v>0.0926897</v>
      </c>
      <c r="EC617">
        <v>0.0542219</v>
      </c>
      <c r="ED617">
        <v>0.0526618</v>
      </c>
      <c r="EE617">
        <v>28797.1</v>
      </c>
      <c r="EF617">
        <v>28931.9</v>
      </c>
      <c r="EG617">
        <v>29536.3</v>
      </c>
      <c r="EH617">
        <v>29490.9</v>
      </c>
      <c r="EI617">
        <v>37028.9</v>
      </c>
      <c r="EJ617">
        <v>37155.8</v>
      </c>
      <c r="EK617">
        <v>41606</v>
      </c>
      <c r="EL617">
        <v>42024.9</v>
      </c>
      <c r="EM617">
        <v>1.97103</v>
      </c>
      <c r="EN617">
        <v>1.86372</v>
      </c>
      <c r="EO617">
        <v>0.0604764</v>
      </c>
      <c r="EP617">
        <v>0</v>
      </c>
      <c r="EQ617">
        <v>18.9813</v>
      </c>
      <c r="ER617">
        <v>999.9</v>
      </c>
      <c r="ES617">
        <v>32.5</v>
      </c>
      <c r="ET617">
        <v>30.9</v>
      </c>
      <c r="EU617">
        <v>16.2434</v>
      </c>
      <c r="EV617">
        <v>63.0027</v>
      </c>
      <c r="EW617">
        <v>32.9768</v>
      </c>
      <c r="EX617">
        <v>1</v>
      </c>
      <c r="EY617">
        <v>-0.0388948</v>
      </c>
      <c r="EZ617">
        <v>5.70531</v>
      </c>
      <c r="FA617">
        <v>20.254</v>
      </c>
      <c r="FB617">
        <v>5.22388</v>
      </c>
      <c r="FC617">
        <v>12.0158</v>
      </c>
      <c r="FD617">
        <v>4.99175</v>
      </c>
      <c r="FE617">
        <v>3.28925</v>
      </c>
      <c r="FF617">
        <v>9999</v>
      </c>
      <c r="FG617">
        <v>9999</v>
      </c>
      <c r="FH617">
        <v>9999</v>
      </c>
      <c r="FI617">
        <v>999.9</v>
      </c>
      <c r="FJ617">
        <v>1.86744</v>
      </c>
      <c r="FK617">
        <v>1.86646</v>
      </c>
      <c r="FL617">
        <v>1.866</v>
      </c>
      <c r="FM617">
        <v>1.86586</v>
      </c>
      <c r="FN617">
        <v>1.86768</v>
      </c>
      <c r="FO617">
        <v>1.87019</v>
      </c>
      <c r="FP617">
        <v>1.86889</v>
      </c>
      <c r="FQ617">
        <v>1.87027</v>
      </c>
      <c r="FR617">
        <v>0</v>
      </c>
      <c r="FS617">
        <v>0</v>
      </c>
      <c r="FT617">
        <v>0</v>
      </c>
      <c r="FU617">
        <v>0</v>
      </c>
      <c r="FV617" t="s">
        <v>358</v>
      </c>
      <c r="FW617" t="s">
        <v>359</v>
      </c>
      <c r="FX617" t="s">
        <v>360</v>
      </c>
      <c r="FY617" t="s">
        <v>360</v>
      </c>
      <c r="FZ617" t="s">
        <v>360</v>
      </c>
      <c r="GA617" t="s">
        <v>360</v>
      </c>
      <c r="GB617">
        <v>0</v>
      </c>
      <c r="GC617">
        <v>100</v>
      </c>
      <c r="GD617">
        <v>100</v>
      </c>
      <c r="GE617">
        <v>-3.129</v>
      </c>
      <c r="GF617">
        <v>-0.2253</v>
      </c>
      <c r="GG617">
        <v>-1.841240210434717</v>
      </c>
      <c r="GH617">
        <v>-0.003310856085068561</v>
      </c>
      <c r="GI617">
        <v>6.863268723063948E-07</v>
      </c>
      <c r="GJ617">
        <v>-1.919107141366201E-10</v>
      </c>
      <c r="GK617">
        <v>-0.1688837207721138</v>
      </c>
      <c r="GL617">
        <v>-0.01731051475613908</v>
      </c>
      <c r="GM617">
        <v>0.001423790055903263</v>
      </c>
      <c r="GN617">
        <v>-2.424810517790065E-05</v>
      </c>
      <c r="GO617">
        <v>3</v>
      </c>
      <c r="GP617">
        <v>2318</v>
      </c>
      <c r="GQ617">
        <v>1</v>
      </c>
      <c r="GR617">
        <v>25</v>
      </c>
      <c r="GS617">
        <v>10229.5</v>
      </c>
      <c r="GT617">
        <v>10229.3</v>
      </c>
      <c r="GU617">
        <v>1.0376</v>
      </c>
      <c r="GV617">
        <v>2.23999</v>
      </c>
      <c r="GW617">
        <v>1.39648</v>
      </c>
      <c r="GX617">
        <v>2.34497</v>
      </c>
      <c r="GY617">
        <v>1.49536</v>
      </c>
      <c r="GZ617">
        <v>2.43896</v>
      </c>
      <c r="HA617">
        <v>35.7777</v>
      </c>
      <c r="HB617">
        <v>24.0437</v>
      </c>
      <c r="HC617">
        <v>18</v>
      </c>
      <c r="HD617">
        <v>529.735</v>
      </c>
      <c r="HE617">
        <v>418.505</v>
      </c>
      <c r="HF617">
        <v>13.2377</v>
      </c>
      <c r="HG617">
        <v>26.6624</v>
      </c>
      <c r="HH617">
        <v>30</v>
      </c>
      <c r="HI617">
        <v>26.6972</v>
      </c>
      <c r="HJ617">
        <v>26.6523</v>
      </c>
      <c r="HK617">
        <v>20.7863</v>
      </c>
      <c r="HL617">
        <v>34.8609</v>
      </c>
      <c r="HM617">
        <v>20.9107</v>
      </c>
      <c r="HN617">
        <v>13.2394</v>
      </c>
      <c r="HO617">
        <v>420.056</v>
      </c>
      <c r="HP617">
        <v>9.37166</v>
      </c>
      <c r="HQ617">
        <v>101.007</v>
      </c>
      <c r="HR617">
        <v>100.93</v>
      </c>
    </row>
    <row r="618" spans="1:226">
      <c r="A618">
        <v>602</v>
      </c>
      <c r="B618">
        <v>1679437403.5</v>
      </c>
      <c r="C618">
        <v>15490.40000009537</v>
      </c>
      <c r="D618" t="s">
        <v>1572</v>
      </c>
      <c r="E618" t="s">
        <v>1573</v>
      </c>
      <c r="F618">
        <v>5</v>
      </c>
      <c r="G618" t="s">
        <v>1523</v>
      </c>
      <c r="H618" t="s">
        <v>354</v>
      </c>
      <c r="I618">
        <v>1679437395.655172</v>
      </c>
      <c r="J618">
        <f>(K618)/1000</f>
        <v>0</v>
      </c>
      <c r="K618">
        <f>IF(BF618, AN618, AH618)</f>
        <v>0</v>
      </c>
      <c r="L618">
        <f>IF(BF618, AI618, AG618)</f>
        <v>0</v>
      </c>
      <c r="M618">
        <f>BH618 - IF(AU618&gt;1, L618*BB618*100.0/(AW618*BV618), 0)</f>
        <v>0</v>
      </c>
      <c r="N618">
        <f>((T618-J618/2)*M618-L618)/(T618+J618/2)</f>
        <v>0</v>
      </c>
      <c r="O618">
        <f>N618*(BO618+BP618)/1000.0</f>
        <v>0</v>
      </c>
      <c r="P618">
        <f>(BH618 - IF(AU618&gt;1, L618*BB618*100.0/(AW618*BV618), 0))*(BO618+BP618)/1000.0</f>
        <v>0</v>
      </c>
      <c r="Q618">
        <f>2.0/((1/S618-1/R618)+SIGN(S618)*SQRT((1/S618-1/R618)*(1/S618-1/R618) + 4*BC618/((BC618+1)*(BC618+1))*(2*1/S618*1/R618-1/R618*1/R618)))</f>
        <v>0</v>
      </c>
      <c r="R618">
        <f>IF(LEFT(BD618,1)&lt;&gt;"0",IF(LEFT(BD618,1)="1",3.0,BE618),$D$5+$E$5*(BV618*BO618/($K$5*1000))+$F$5*(BV618*BO618/($K$5*1000))*MAX(MIN(BB618,$J$5),$I$5)*MAX(MIN(BB618,$J$5),$I$5)+$G$5*MAX(MIN(BB618,$J$5),$I$5)*(BV618*BO618/($K$5*1000))+$H$5*(BV618*BO618/($K$5*1000))*(BV618*BO618/($K$5*1000)))</f>
        <v>0</v>
      </c>
      <c r="S618">
        <f>J618*(1000-(1000*0.61365*exp(17.502*W618/(240.97+W618))/(BO618+BP618)+BJ618)/2)/(1000*0.61365*exp(17.502*W618/(240.97+W618))/(BO618+BP618)-BJ618)</f>
        <v>0</v>
      </c>
      <c r="T618">
        <f>1/((BC618+1)/(Q618/1.6)+1/(R618/1.37)) + BC618/((BC618+1)/(Q618/1.6) + BC618/(R618/1.37))</f>
        <v>0</v>
      </c>
      <c r="U618">
        <f>(AX618*BA618)</f>
        <v>0</v>
      </c>
      <c r="V618">
        <f>(BQ618+(U618+2*0.95*5.67E-8*(((BQ618+$B$7)+273)^4-(BQ618+273)^4)-44100*J618)/(1.84*29.3*R618+8*0.95*5.67E-8*(BQ618+273)^3))</f>
        <v>0</v>
      </c>
      <c r="W618">
        <f>($C$7*BR618+$D$7*BS618+$E$7*V618)</f>
        <v>0</v>
      </c>
      <c r="X618">
        <f>0.61365*exp(17.502*W618/(240.97+W618))</f>
        <v>0</v>
      </c>
      <c r="Y618">
        <f>(Z618/AA618*100)</f>
        <v>0</v>
      </c>
      <c r="Z618">
        <f>BJ618*(BO618+BP618)/1000</f>
        <v>0</v>
      </c>
      <c r="AA618">
        <f>0.61365*exp(17.502*BQ618/(240.97+BQ618))</f>
        <v>0</v>
      </c>
      <c r="AB618">
        <f>(X618-BJ618*(BO618+BP618)/1000)</f>
        <v>0</v>
      </c>
      <c r="AC618">
        <f>(-J618*44100)</f>
        <v>0</v>
      </c>
      <c r="AD618">
        <f>2*29.3*R618*0.92*(BQ618-W618)</f>
        <v>0</v>
      </c>
      <c r="AE618">
        <f>2*0.95*5.67E-8*(((BQ618+$B$7)+273)^4-(W618+273)^4)</f>
        <v>0</v>
      </c>
      <c r="AF618">
        <f>U618+AE618+AC618+AD618</f>
        <v>0</v>
      </c>
      <c r="AG618">
        <f>BN618*AU618*(BI618-BH618*(1000-AU618*BK618)/(1000-AU618*BJ618))/(100*BB618)</f>
        <v>0</v>
      </c>
      <c r="AH618">
        <f>1000*BN618*AU618*(BJ618-BK618)/(100*BB618*(1000-AU618*BJ618))</f>
        <v>0</v>
      </c>
      <c r="AI618">
        <f>(AJ618 - AK618 - BO618*1E3/(8.314*(BQ618+273.15)) * AM618/BN618 * AL618) * BN618/(100*BB618) * (1000 - BK618)/1000</f>
        <v>0</v>
      </c>
      <c r="AJ618">
        <v>423.952072329296</v>
      </c>
      <c r="AK618">
        <v>422.3529393939392</v>
      </c>
      <c r="AL618">
        <v>0.001871467575432073</v>
      </c>
      <c r="AM618">
        <v>64.85516716263267</v>
      </c>
      <c r="AN618">
        <f>(AP618 - AO618 + BO618*1E3/(8.314*(BQ618+273.15)) * AR618/BN618 * AQ618) * BN618/(100*BB618) * 1000/(1000 - AP618)</f>
        <v>0</v>
      </c>
      <c r="AO618">
        <v>9.334747755841938</v>
      </c>
      <c r="AP618">
        <v>9.382121538461542</v>
      </c>
      <c r="AQ618">
        <v>0.005379181283418501</v>
      </c>
      <c r="AR618">
        <v>96.54357688610034</v>
      </c>
      <c r="AS618">
        <v>0</v>
      </c>
      <c r="AT618">
        <v>0</v>
      </c>
      <c r="AU618">
        <f>IF(AS618*$H$13&gt;=AW618,1.0,(AW618/(AW618-AS618*$H$13)))</f>
        <v>0</v>
      </c>
      <c r="AV618">
        <f>(AU618-1)*100</f>
        <v>0</v>
      </c>
      <c r="AW618">
        <f>MAX(0,($B$13+$C$13*BV618)/(1+$D$13*BV618)*BO618/(BQ618+273)*$E$13)</f>
        <v>0</v>
      </c>
      <c r="AX618">
        <f>$B$11*BW618+$C$11*BX618+$F$11*CI618*(1-CL618)</f>
        <v>0</v>
      </c>
      <c r="AY618">
        <f>AX618*AZ618</f>
        <v>0</v>
      </c>
      <c r="AZ618">
        <f>($B$11*$D$9+$C$11*$D$9+$F$11*((CV618+CN618)/MAX(CV618+CN618+CW618, 0.1)*$I$9+CW618/MAX(CV618+CN618+CW618, 0.1)*$J$9))/($B$11+$C$11+$F$11)</f>
        <v>0</v>
      </c>
      <c r="BA618">
        <f>($B$11*$K$9+$C$11*$K$9+$F$11*((CV618+CN618)/MAX(CV618+CN618+CW618, 0.1)*$P$9+CW618/MAX(CV618+CN618+CW618, 0.1)*$Q$9))/($B$11+$C$11+$F$11)</f>
        <v>0</v>
      </c>
      <c r="BB618">
        <v>1.1</v>
      </c>
      <c r="BC618">
        <v>0.5</v>
      </c>
      <c r="BD618" t="s">
        <v>355</v>
      </c>
      <c r="BE618">
        <v>2</v>
      </c>
      <c r="BF618" t="b">
        <v>1</v>
      </c>
      <c r="BG618">
        <v>1679437395.655172</v>
      </c>
      <c r="BH618">
        <v>418.3684827586206</v>
      </c>
      <c r="BI618">
        <v>420.1701379310346</v>
      </c>
      <c r="BJ618">
        <v>9.369170344827586</v>
      </c>
      <c r="BK618">
        <v>9.293721724137932</v>
      </c>
      <c r="BL618">
        <v>421.4977931034483</v>
      </c>
      <c r="BM618">
        <v>9.59449</v>
      </c>
      <c r="BN618">
        <v>500.0356896551724</v>
      </c>
      <c r="BO618">
        <v>89.75337586206896</v>
      </c>
      <c r="BP618">
        <v>0.09983549655172415</v>
      </c>
      <c r="BQ618">
        <v>18.99898275862069</v>
      </c>
      <c r="BR618">
        <v>19.99139310344828</v>
      </c>
      <c r="BS618">
        <v>999.9000000000002</v>
      </c>
      <c r="BT618">
        <v>0</v>
      </c>
      <c r="BU618">
        <v>0</v>
      </c>
      <c r="BV618">
        <v>10006.98137931035</v>
      </c>
      <c r="BW618">
        <v>0</v>
      </c>
      <c r="BX618">
        <v>14.39565172413793</v>
      </c>
      <c r="BY618">
        <v>-1.801527241379311</v>
      </c>
      <c r="BZ618">
        <v>422.3253793103448</v>
      </c>
      <c r="CA618">
        <v>424.1116206896551</v>
      </c>
      <c r="CB618">
        <v>0.07544905517241378</v>
      </c>
      <c r="CC618">
        <v>420.1701379310346</v>
      </c>
      <c r="CD618">
        <v>9.293721724137932</v>
      </c>
      <c r="CE618">
        <v>0.8409146896551722</v>
      </c>
      <c r="CF618">
        <v>0.8341428620689655</v>
      </c>
      <c r="CG618">
        <v>4.417381034482759</v>
      </c>
      <c r="CH618">
        <v>4.301950344827586</v>
      </c>
      <c r="CI618">
        <v>1999.928620689655</v>
      </c>
      <c r="CJ618">
        <v>0.9799995862068965</v>
      </c>
      <c r="CK618">
        <v>0.02000001379310345</v>
      </c>
      <c r="CL618">
        <v>0</v>
      </c>
      <c r="CM618">
        <v>2.43331724137931</v>
      </c>
      <c r="CN618">
        <v>0</v>
      </c>
      <c r="CO618">
        <v>2904.853103448276</v>
      </c>
      <c r="CP618">
        <v>16748.85517241379</v>
      </c>
      <c r="CQ618">
        <v>37.93503448275861</v>
      </c>
      <c r="CR618">
        <v>39.52772413793102</v>
      </c>
      <c r="CS618">
        <v>38.19365517241378</v>
      </c>
      <c r="CT618">
        <v>38.30148275862069</v>
      </c>
      <c r="CU618">
        <v>36.6678620689655</v>
      </c>
      <c r="CV618">
        <v>1959.928275862069</v>
      </c>
      <c r="CW618">
        <v>40.0003448275862</v>
      </c>
      <c r="CX618">
        <v>0</v>
      </c>
      <c r="CY618">
        <v>1679437410.9</v>
      </c>
      <c r="CZ618">
        <v>0</v>
      </c>
      <c r="DA618">
        <v>0</v>
      </c>
      <c r="DB618" t="s">
        <v>356</v>
      </c>
      <c r="DC618">
        <v>1678823626.5</v>
      </c>
      <c r="DD618">
        <v>1678823640.5</v>
      </c>
      <c r="DE618">
        <v>0</v>
      </c>
      <c r="DF618">
        <v>1.239</v>
      </c>
      <c r="DG618">
        <v>0.006</v>
      </c>
      <c r="DH618">
        <v>-2.298</v>
      </c>
      <c r="DI618">
        <v>-0.146</v>
      </c>
      <c r="DJ618">
        <v>420</v>
      </c>
      <c r="DK618">
        <v>21</v>
      </c>
      <c r="DL618">
        <v>0.57</v>
      </c>
      <c r="DM618">
        <v>0.05</v>
      </c>
      <c r="DN618">
        <v>-1.71834875</v>
      </c>
      <c r="DO618">
        <v>-0.1843649155722288</v>
      </c>
      <c r="DP618">
        <v>0.1109083760855667</v>
      </c>
      <c r="DQ618">
        <v>0</v>
      </c>
      <c r="DR618">
        <v>0.06882269249999999</v>
      </c>
      <c r="DS618">
        <v>-0.05049706604127589</v>
      </c>
      <c r="DT618">
        <v>0.02561848984537718</v>
      </c>
      <c r="DU618">
        <v>1</v>
      </c>
      <c r="DV618">
        <v>1</v>
      </c>
      <c r="DW618">
        <v>2</v>
      </c>
      <c r="DX618" t="s">
        <v>357</v>
      </c>
      <c r="DY618">
        <v>2.98293</v>
      </c>
      <c r="DZ618">
        <v>2.71568</v>
      </c>
      <c r="EA618">
        <v>0.093851</v>
      </c>
      <c r="EB618">
        <v>0.09308370000000001</v>
      </c>
      <c r="EC618">
        <v>0.0542736</v>
      </c>
      <c r="ED618">
        <v>0.0524024</v>
      </c>
      <c r="EE618">
        <v>28796.7</v>
      </c>
      <c r="EF618">
        <v>28919.3</v>
      </c>
      <c r="EG618">
        <v>29536.5</v>
      </c>
      <c r="EH618">
        <v>29490.8</v>
      </c>
      <c r="EI618">
        <v>37027</v>
      </c>
      <c r="EJ618">
        <v>37165.8</v>
      </c>
      <c r="EK618">
        <v>41606.2</v>
      </c>
      <c r="EL618">
        <v>42024.8</v>
      </c>
      <c r="EM618">
        <v>1.9718</v>
      </c>
      <c r="EN618">
        <v>1.86413</v>
      </c>
      <c r="EO618">
        <v>0.0611544</v>
      </c>
      <c r="EP618">
        <v>0</v>
      </c>
      <c r="EQ618">
        <v>18.9829</v>
      </c>
      <c r="ER618">
        <v>999.9</v>
      </c>
      <c r="ES618">
        <v>32.4</v>
      </c>
      <c r="ET618">
        <v>30.9</v>
      </c>
      <c r="EU618">
        <v>16.1935</v>
      </c>
      <c r="EV618">
        <v>62.8027</v>
      </c>
      <c r="EW618">
        <v>33.0529</v>
      </c>
      <c r="EX618">
        <v>1</v>
      </c>
      <c r="EY618">
        <v>-0.0390422</v>
      </c>
      <c r="EZ618">
        <v>5.65343</v>
      </c>
      <c r="FA618">
        <v>20.255</v>
      </c>
      <c r="FB618">
        <v>5.21954</v>
      </c>
      <c r="FC618">
        <v>12.0159</v>
      </c>
      <c r="FD618">
        <v>4.9904</v>
      </c>
      <c r="FE618">
        <v>3.28848</v>
      </c>
      <c r="FF618">
        <v>9999</v>
      </c>
      <c r="FG618">
        <v>9999</v>
      </c>
      <c r="FH618">
        <v>9999</v>
      </c>
      <c r="FI618">
        <v>999.9</v>
      </c>
      <c r="FJ618">
        <v>1.86741</v>
      </c>
      <c r="FK618">
        <v>1.86646</v>
      </c>
      <c r="FL618">
        <v>1.866</v>
      </c>
      <c r="FM618">
        <v>1.86586</v>
      </c>
      <c r="FN618">
        <v>1.86768</v>
      </c>
      <c r="FO618">
        <v>1.87016</v>
      </c>
      <c r="FP618">
        <v>1.86886</v>
      </c>
      <c r="FQ618">
        <v>1.87027</v>
      </c>
      <c r="FR618">
        <v>0</v>
      </c>
      <c r="FS618">
        <v>0</v>
      </c>
      <c r="FT618">
        <v>0</v>
      </c>
      <c r="FU618">
        <v>0</v>
      </c>
      <c r="FV618" t="s">
        <v>358</v>
      </c>
      <c r="FW618" t="s">
        <v>359</v>
      </c>
      <c r="FX618" t="s">
        <v>360</v>
      </c>
      <c r="FY618" t="s">
        <v>360</v>
      </c>
      <c r="FZ618" t="s">
        <v>360</v>
      </c>
      <c r="GA618" t="s">
        <v>360</v>
      </c>
      <c r="GB618">
        <v>0</v>
      </c>
      <c r="GC618">
        <v>100</v>
      </c>
      <c r="GD618">
        <v>100</v>
      </c>
      <c r="GE618">
        <v>-3.129</v>
      </c>
      <c r="GF618">
        <v>-0.2253</v>
      </c>
      <c r="GG618">
        <v>-1.841240210434717</v>
      </c>
      <c r="GH618">
        <v>-0.003310856085068561</v>
      </c>
      <c r="GI618">
        <v>6.863268723063948E-07</v>
      </c>
      <c r="GJ618">
        <v>-1.919107141366201E-10</v>
      </c>
      <c r="GK618">
        <v>-0.1688837207721138</v>
      </c>
      <c r="GL618">
        <v>-0.01731051475613908</v>
      </c>
      <c r="GM618">
        <v>0.001423790055903263</v>
      </c>
      <c r="GN618">
        <v>-2.424810517790065E-05</v>
      </c>
      <c r="GO618">
        <v>3</v>
      </c>
      <c r="GP618">
        <v>2318</v>
      </c>
      <c r="GQ618">
        <v>1</v>
      </c>
      <c r="GR618">
        <v>25</v>
      </c>
      <c r="GS618">
        <v>10229.6</v>
      </c>
      <c r="GT618">
        <v>10229.4</v>
      </c>
      <c r="GU618">
        <v>1.06201</v>
      </c>
      <c r="GV618">
        <v>2.24243</v>
      </c>
      <c r="GW618">
        <v>1.39648</v>
      </c>
      <c r="GX618">
        <v>2.34619</v>
      </c>
      <c r="GY618">
        <v>1.49536</v>
      </c>
      <c r="GZ618">
        <v>2.41333</v>
      </c>
      <c r="HA618">
        <v>35.7544</v>
      </c>
      <c r="HB618">
        <v>24.035</v>
      </c>
      <c r="HC618">
        <v>18</v>
      </c>
      <c r="HD618">
        <v>530.24</v>
      </c>
      <c r="HE618">
        <v>418.726</v>
      </c>
      <c r="HF618">
        <v>13.2419</v>
      </c>
      <c r="HG618">
        <v>26.6602</v>
      </c>
      <c r="HH618">
        <v>29.9999</v>
      </c>
      <c r="HI618">
        <v>26.696</v>
      </c>
      <c r="HJ618">
        <v>26.6506</v>
      </c>
      <c r="HK618">
        <v>21.314</v>
      </c>
      <c r="HL618">
        <v>34.5682</v>
      </c>
      <c r="HM618">
        <v>20.9107</v>
      </c>
      <c r="HN618">
        <v>13.2519</v>
      </c>
      <c r="HO618">
        <v>440.103</v>
      </c>
      <c r="HP618">
        <v>9.37166</v>
      </c>
      <c r="HQ618">
        <v>101.008</v>
      </c>
      <c r="HR618">
        <v>100.929</v>
      </c>
    </row>
    <row r="619" spans="1:226">
      <c r="A619">
        <v>603</v>
      </c>
      <c r="B619">
        <v>1679437408.5</v>
      </c>
      <c r="C619">
        <v>15495.40000009537</v>
      </c>
      <c r="D619" t="s">
        <v>1574</v>
      </c>
      <c r="E619" t="s">
        <v>1575</v>
      </c>
      <c r="F619">
        <v>5</v>
      </c>
      <c r="G619" t="s">
        <v>1523</v>
      </c>
      <c r="H619" t="s">
        <v>354</v>
      </c>
      <c r="I619">
        <v>1679437400.732143</v>
      </c>
      <c r="J619">
        <f>(K619)/1000</f>
        <v>0</v>
      </c>
      <c r="K619">
        <f>IF(BF619, AN619, AH619)</f>
        <v>0</v>
      </c>
      <c r="L619">
        <f>IF(BF619, AI619, AG619)</f>
        <v>0</v>
      </c>
      <c r="M619">
        <f>BH619 - IF(AU619&gt;1, L619*BB619*100.0/(AW619*BV619), 0)</f>
        <v>0</v>
      </c>
      <c r="N619">
        <f>((T619-J619/2)*M619-L619)/(T619+J619/2)</f>
        <v>0</v>
      </c>
      <c r="O619">
        <f>N619*(BO619+BP619)/1000.0</f>
        <v>0</v>
      </c>
      <c r="P619">
        <f>(BH619 - IF(AU619&gt;1, L619*BB619*100.0/(AW619*BV619), 0))*(BO619+BP619)/1000.0</f>
        <v>0</v>
      </c>
      <c r="Q619">
        <f>2.0/((1/S619-1/R619)+SIGN(S619)*SQRT((1/S619-1/R619)*(1/S619-1/R619) + 4*BC619/((BC619+1)*(BC619+1))*(2*1/S619*1/R619-1/R619*1/R619)))</f>
        <v>0</v>
      </c>
      <c r="R619">
        <f>IF(LEFT(BD619,1)&lt;&gt;"0",IF(LEFT(BD619,1)="1",3.0,BE619),$D$5+$E$5*(BV619*BO619/($K$5*1000))+$F$5*(BV619*BO619/($K$5*1000))*MAX(MIN(BB619,$J$5),$I$5)*MAX(MIN(BB619,$J$5),$I$5)+$G$5*MAX(MIN(BB619,$J$5),$I$5)*(BV619*BO619/($K$5*1000))+$H$5*(BV619*BO619/($K$5*1000))*(BV619*BO619/($K$5*1000)))</f>
        <v>0</v>
      </c>
      <c r="S619">
        <f>J619*(1000-(1000*0.61365*exp(17.502*W619/(240.97+W619))/(BO619+BP619)+BJ619)/2)/(1000*0.61365*exp(17.502*W619/(240.97+W619))/(BO619+BP619)-BJ619)</f>
        <v>0</v>
      </c>
      <c r="T619">
        <f>1/((BC619+1)/(Q619/1.6)+1/(R619/1.37)) + BC619/((BC619+1)/(Q619/1.6) + BC619/(R619/1.37))</f>
        <v>0</v>
      </c>
      <c r="U619">
        <f>(AX619*BA619)</f>
        <v>0</v>
      </c>
      <c r="V619">
        <f>(BQ619+(U619+2*0.95*5.67E-8*(((BQ619+$B$7)+273)^4-(BQ619+273)^4)-44100*J619)/(1.84*29.3*R619+8*0.95*5.67E-8*(BQ619+273)^3))</f>
        <v>0</v>
      </c>
      <c r="W619">
        <f>($C$7*BR619+$D$7*BS619+$E$7*V619)</f>
        <v>0</v>
      </c>
      <c r="X619">
        <f>0.61365*exp(17.502*W619/(240.97+W619))</f>
        <v>0</v>
      </c>
      <c r="Y619">
        <f>(Z619/AA619*100)</f>
        <v>0</v>
      </c>
      <c r="Z619">
        <f>BJ619*(BO619+BP619)/1000</f>
        <v>0</v>
      </c>
      <c r="AA619">
        <f>0.61365*exp(17.502*BQ619/(240.97+BQ619))</f>
        <v>0</v>
      </c>
      <c r="AB619">
        <f>(X619-BJ619*(BO619+BP619)/1000)</f>
        <v>0</v>
      </c>
      <c r="AC619">
        <f>(-J619*44100)</f>
        <v>0</v>
      </c>
      <c r="AD619">
        <f>2*29.3*R619*0.92*(BQ619-W619)</f>
        <v>0</v>
      </c>
      <c r="AE619">
        <f>2*0.95*5.67E-8*(((BQ619+$B$7)+273)^4-(W619+273)^4)</f>
        <v>0</v>
      </c>
      <c r="AF619">
        <f>U619+AE619+AC619+AD619</f>
        <v>0</v>
      </c>
      <c r="AG619">
        <f>BN619*AU619*(BI619-BH619*(1000-AU619*BK619)/(1000-AU619*BJ619))/(100*BB619)</f>
        <v>0</v>
      </c>
      <c r="AH619">
        <f>1000*BN619*AU619*(BJ619-BK619)/(100*BB619*(1000-AU619*BJ619))</f>
        <v>0</v>
      </c>
      <c r="AI619">
        <f>(AJ619 - AK619 - BO619*1E3/(8.314*(BQ619+273.15)) * AM619/BN619 * AL619) * BN619/(100*BB619) * (1000 - BK619)/1000</f>
        <v>0</v>
      </c>
      <c r="AJ619">
        <v>430.8102643156743</v>
      </c>
      <c r="AK619">
        <v>425.3773878787881</v>
      </c>
      <c r="AL619">
        <v>0.7609370080900644</v>
      </c>
      <c r="AM619">
        <v>64.85516716263267</v>
      </c>
      <c r="AN619">
        <f>(AP619 - AO619 + BO619*1E3/(8.314*(BQ619+273.15)) * AR619/BN619 * AQ619) * BN619/(100*BB619) * 1000/(1000 - AP619)</f>
        <v>0</v>
      </c>
      <c r="AO619">
        <v>9.274532879540924</v>
      </c>
      <c r="AP619">
        <v>9.368443956043963</v>
      </c>
      <c r="AQ619">
        <v>-0.001033172204652073</v>
      </c>
      <c r="AR619">
        <v>96.54357688610034</v>
      </c>
      <c r="AS619">
        <v>0</v>
      </c>
      <c r="AT619">
        <v>0</v>
      </c>
      <c r="AU619">
        <f>IF(AS619*$H$13&gt;=AW619,1.0,(AW619/(AW619-AS619*$H$13)))</f>
        <v>0</v>
      </c>
      <c r="AV619">
        <f>(AU619-1)*100</f>
        <v>0</v>
      </c>
      <c r="AW619">
        <f>MAX(0,($B$13+$C$13*BV619)/(1+$D$13*BV619)*BO619/(BQ619+273)*$E$13)</f>
        <v>0</v>
      </c>
      <c r="AX619">
        <f>$B$11*BW619+$C$11*BX619+$F$11*CI619*(1-CL619)</f>
        <v>0</v>
      </c>
      <c r="AY619">
        <f>AX619*AZ619</f>
        <v>0</v>
      </c>
      <c r="AZ619">
        <f>($B$11*$D$9+$C$11*$D$9+$F$11*((CV619+CN619)/MAX(CV619+CN619+CW619, 0.1)*$I$9+CW619/MAX(CV619+CN619+CW619, 0.1)*$J$9))/($B$11+$C$11+$F$11)</f>
        <v>0</v>
      </c>
      <c r="BA619">
        <f>($B$11*$K$9+$C$11*$K$9+$F$11*((CV619+CN619)/MAX(CV619+CN619+CW619, 0.1)*$P$9+CW619/MAX(CV619+CN619+CW619, 0.1)*$Q$9))/($B$11+$C$11+$F$11)</f>
        <v>0</v>
      </c>
      <c r="BB619">
        <v>1.1</v>
      </c>
      <c r="BC619">
        <v>0.5</v>
      </c>
      <c r="BD619" t="s">
        <v>355</v>
      </c>
      <c r="BE619">
        <v>2</v>
      </c>
      <c r="BF619" t="b">
        <v>1</v>
      </c>
      <c r="BG619">
        <v>1679437400.732143</v>
      </c>
      <c r="BH619">
        <v>418.7865</v>
      </c>
      <c r="BI619">
        <v>422.7675714285715</v>
      </c>
      <c r="BJ619">
        <v>9.370382857142857</v>
      </c>
      <c r="BK619">
        <v>9.299927142857143</v>
      </c>
      <c r="BL619">
        <v>421.917</v>
      </c>
      <c r="BM619">
        <v>9.595698571428573</v>
      </c>
      <c r="BN619">
        <v>500.0323571428571</v>
      </c>
      <c r="BO619">
        <v>89.75264642857142</v>
      </c>
      <c r="BP619">
        <v>0.09985239999999999</v>
      </c>
      <c r="BQ619">
        <v>18.99891071428572</v>
      </c>
      <c r="BR619">
        <v>19.98833214285714</v>
      </c>
      <c r="BS619">
        <v>999.9000000000002</v>
      </c>
      <c r="BT619">
        <v>0</v>
      </c>
      <c r="BU619">
        <v>0</v>
      </c>
      <c r="BV619">
        <v>10003.77</v>
      </c>
      <c r="BW619">
        <v>0</v>
      </c>
      <c r="BX619">
        <v>14.40261785714285</v>
      </c>
      <c r="BY619">
        <v>-3.980962142857142</v>
      </c>
      <c r="BZ619">
        <v>422.7478571428571</v>
      </c>
      <c r="CA619">
        <v>426.7361071428572</v>
      </c>
      <c r="CB619">
        <v>0.07045664285714286</v>
      </c>
      <c r="CC619">
        <v>422.7675714285715</v>
      </c>
      <c r="CD619">
        <v>9.299927142857143</v>
      </c>
      <c r="CE619">
        <v>0.8410167142857142</v>
      </c>
      <c r="CF619">
        <v>0.8346930357142858</v>
      </c>
      <c r="CG619">
        <v>4.419114285714286</v>
      </c>
      <c r="CH619">
        <v>4.311374285714286</v>
      </c>
      <c r="CI619">
        <v>1999.948214285714</v>
      </c>
      <c r="CJ619">
        <v>0.9800010714285714</v>
      </c>
      <c r="CK619">
        <v>0.01999852857142857</v>
      </c>
      <c r="CL619">
        <v>0</v>
      </c>
      <c r="CM619">
        <v>2.339357142857143</v>
      </c>
      <c r="CN619">
        <v>0</v>
      </c>
      <c r="CO619">
        <v>2904.505000000001</v>
      </c>
      <c r="CP619">
        <v>16749.03928571428</v>
      </c>
      <c r="CQ619">
        <v>38.02878571428572</v>
      </c>
      <c r="CR619">
        <v>39.63817857142857</v>
      </c>
      <c r="CS619">
        <v>38.28321428571428</v>
      </c>
      <c r="CT619">
        <v>38.42832142857143</v>
      </c>
      <c r="CU619">
        <v>36.752</v>
      </c>
      <c r="CV619">
        <v>1959.951071428571</v>
      </c>
      <c r="CW619">
        <v>39.99678571428571</v>
      </c>
      <c r="CX619">
        <v>0</v>
      </c>
      <c r="CY619">
        <v>1679437415.7</v>
      </c>
      <c r="CZ619">
        <v>0</v>
      </c>
      <c r="DA619">
        <v>0</v>
      </c>
      <c r="DB619" t="s">
        <v>356</v>
      </c>
      <c r="DC619">
        <v>1678823626.5</v>
      </c>
      <c r="DD619">
        <v>1678823640.5</v>
      </c>
      <c r="DE619">
        <v>0</v>
      </c>
      <c r="DF619">
        <v>1.239</v>
      </c>
      <c r="DG619">
        <v>0.006</v>
      </c>
      <c r="DH619">
        <v>-2.298</v>
      </c>
      <c r="DI619">
        <v>-0.146</v>
      </c>
      <c r="DJ619">
        <v>420</v>
      </c>
      <c r="DK619">
        <v>21</v>
      </c>
      <c r="DL619">
        <v>0.57</v>
      </c>
      <c r="DM619">
        <v>0.05</v>
      </c>
      <c r="DN619">
        <v>-3.04697268292683</v>
      </c>
      <c r="DO619">
        <v>-19.515546271777</v>
      </c>
      <c r="DP619">
        <v>2.650173899342497</v>
      </c>
      <c r="DQ619">
        <v>0</v>
      </c>
      <c r="DR619">
        <v>0.07919703902439025</v>
      </c>
      <c r="DS619">
        <v>-0.04175712961672469</v>
      </c>
      <c r="DT619">
        <v>0.02561325281265186</v>
      </c>
      <c r="DU619">
        <v>1</v>
      </c>
      <c r="DV619">
        <v>1</v>
      </c>
      <c r="DW619">
        <v>2</v>
      </c>
      <c r="DX619" t="s">
        <v>357</v>
      </c>
      <c r="DY619">
        <v>2.98302</v>
      </c>
      <c r="DZ619">
        <v>2.71557</v>
      </c>
      <c r="EA619">
        <v>0.09445770000000001</v>
      </c>
      <c r="EB619">
        <v>0.0952008</v>
      </c>
      <c r="EC619">
        <v>0.0542262</v>
      </c>
      <c r="ED619">
        <v>0.0524898</v>
      </c>
      <c r="EE619">
        <v>28777.5</v>
      </c>
      <c r="EF619">
        <v>28851.9</v>
      </c>
      <c r="EG619">
        <v>29536.6</v>
      </c>
      <c r="EH619">
        <v>29490.9</v>
      </c>
      <c r="EI619">
        <v>37029.1</v>
      </c>
      <c r="EJ619">
        <v>37162.6</v>
      </c>
      <c r="EK619">
        <v>41606.4</v>
      </c>
      <c r="EL619">
        <v>42024.9</v>
      </c>
      <c r="EM619">
        <v>1.97162</v>
      </c>
      <c r="EN619">
        <v>1.86375</v>
      </c>
      <c r="EO619">
        <v>0.0605211</v>
      </c>
      <c r="EP619">
        <v>0</v>
      </c>
      <c r="EQ619">
        <v>18.9849</v>
      </c>
      <c r="ER619">
        <v>999.9</v>
      </c>
      <c r="ES619">
        <v>32.3</v>
      </c>
      <c r="ET619">
        <v>30.9</v>
      </c>
      <c r="EU619">
        <v>16.1418</v>
      </c>
      <c r="EV619">
        <v>62.9327</v>
      </c>
      <c r="EW619">
        <v>33.113</v>
      </c>
      <c r="EX619">
        <v>1</v>
      </c>
      <c r="EY619">
        <v>-0.0393902</v>
      </c>
      <c r="EZ619">
        <v>5.6524</v>
      </c>
      <c r="FA619">
        <v>20.2549</v>
      </c>
      <c r="FB619">
        <v>5.21984</v>
      </c>
      <c r="FC619">
        <v>12.0156</v>
      </c>
      <c r="FD619">
        <v>4.9904</v>
      </c>
      <c r="FE619">
        <v>3.2885</v>
      </c>
      <c r="FF619">
        <v>9999</v>
      </c>
      <c r="FG619">
        <v>9999</v>
      </c>
      <c r="FH619">
        <v>9999</v>
      </c>
      <c r="FI619">
        <v>999.9</v>
      </c>
      <c r="FJ619">
        <v>1.86746</v>
      </c>
      <c r="FK619">
        <v>1.86647</v>
      </c>
      <c r="FL619">
        <v>1.866</v>
      </c>
      <c r="FM619">
        <v>1.86584</v>
      </c>
      <c r="FN619">
        <v>1.86768</v>
      </c>
      <c r="FO619">
        <v>1.87017</v>
      </c>
      <c r="FP619">
        <v>1.86889</v>
      </c>
      <c r="FQ619">
        <v>1.87027</v>
      </c>
      <c r="FR619">
        <v>0</v>
      </c>
      <c r="FS619">
        <v>0</v>
      </c>
      <c r="FT619">
        <v>0</v>
      </c>
      <c r="FU619">
        <v>0</v>
      </c>
      <c r="FV619" t="s">
        <v>358</v>
      </c>
      <c r="FW619" t="s">
        <v>359</v>
      </c>
      <c r="FX619" t="s">
        <v>360</v>
      </c>
      <c r="FY619" t="s">
        <v>360</v>
      </c>
      <c r="FZ619" t="s">
        <v>360</v>
      </c>
      <c r="GA619" t="s">
        <v>360</v>
      </c>
      <c r="GB619">
        <v>0</v>
      </c>
      <c r="GC619">
        <v>100</v>
      </c>
      <c r="GD619">
        <v>100</v>
      </c>
      <c r="GE619">
        <v>-3.14</v>
      </c>
      <c r="GF619">
        <v>-0.2253</v>
      </c>
      <c r="GG619">
        <v>-1.841240210434717</v>
      </c>
      <c r="GH619">
        <v>-0.003310856085068561</v>
      </c>
      <c r="GI619">
        <v>6.863268723063948E-07</v>
      </c>
      <c r="GJ619">
        <v>-1.919107141366201E-10</v>
      </c>
      <c r="GK619">
        <v>-0.1688837207721138</v>
      </c>
      <c r="GL619">
        <v>-0.01731051475613908</v>
      </c>
      <c r="GM619">
        <v>0.001423790055903263</v>
      </c>
      <c r="GN619">
        <v>-2.424810517790065E-05</v>
      </c>
      <c r="GO619">
        <v>3</v>
      </c>
      <c r="GP619">
        <v>2318</v>
      </c>
      <c r="GQ619">
        <v>1</v>
      </c>
      <c r="GR619">
        <v>25</v>
      </c>
      <c r="GS619">
        <v>10229.7</v>
      </c>
      <c r="GT619">
        <v>10229.5</v>
      </c>
      <c r="GU619">
        <v>1.09131</v>
      </c>
      <c r="GV619">
        <v>2.23755</v>
      </c>
      <c r="GW619">
        <v>1.39648</v>
      </c>
      <c r="GX619">
        <v>2.34497</v>
      </c>
      <c r="GY619">
        <v>1.49536</v>
      </c>
      <c r="GZ619">
        <v>2.42798</v>
      </c>
      <c r="HA619">
        <v>35.7544</v>
      </c>
      <c r="HB619">
        <v>24.035</v>
      </c>
      <c r="HC619">
        <v>18</v>
      </c>
      <c r="HD619">
        <v>530.104</v>
      </c>
      <c r="HE619">
        <v>418.503</v>
      </c>
      <c r="HF619">
        <v>13.252</v>
      </c>
      <c r="HG619">
        <v>26.6585</v>
      </c>
      <c r="HH619">
        <v>29.9998</v>
      </c>
      <c r="HI619">
        <v>26.6939</v>
      </c>
      <c r="HJ619">
        <v>26.6501</v>
      </c>
      <c r="HK619">
        <v>21.8943</v>
      </c>
      <c r="HL619">
        <v>34.5682</v>
      </c>
      <c r="HM619">
        <v>20.9107</v>
      </c>
      <c r="HN619">
        <v>13.2554</v>
      </c>
      <c r="HO619">
        <v>453.459</v>
      </c>
      <c r="HP619">
        <v>9.37547</v>
      </c>
      <c r="HQ619">
        <v>101.008</v>
      </c>
      <c r="HR619">
        <v>100.93</v>
      </c>
    </row>
    <row r="620" spans="1:226">
      <c r="A620">
        <v>604</v>
      </c>
      <c r="B620">
        <v>1679437413.5</v>
      </c>
      <c r="C620">
        <v>15500.40000009537</v>
      </c>
      <c r="D620" t="s">
        <v>1576</v>
      </c>
      <c r="E620" t="s">
        <v>1577</v>
      </c>
      <c r="F620">
        <v>5</v>
      </c>
      <c r="G620" t="s">
        <v>1523</v>
      </c>
      <c r="H620" t="s">
        <v>354</v>
      </c>
      <c r="I620">
        <v>1679437406</v>
      </c>
      <c r="J620">
        <f>(K620)/1000</f>
        <v>0</v>
      </c>
      <c r="K620">
        <f>IF(BF620, AN620, AH620)</f>
        <v>0</v>
      </c>
      <c r="L620">
        <f>IF(BF620, AI620, AG620)</f>
        <v>0</v>
      </c>
      <c r="M620">
        <f>BH620 - IF(AU620&gt;1, L620*BB620*100.0/(AW620*BV620), 0)</f>
        <v>0</v>
      </c>
      <c r="N620">
        <f>((T620-J620/2)*M620-L620)/(T620+J620/2)</f>
        <v>0</v>
      </c>
      <c r="O620">
        <f>N620*(BO620+BP620)/1000.0</f>
        <v>0</v>
      </c>
      <c r="P620">
        <f>(BH620 - IF(AU620&gt;1, L620*BB620*100.0/(AW620*BV620), 0))*(BO620+BP620)/1000.0</f>
        <v>0</v>
      </c>
      <c r="Q620">
        <f>2.0/((1/S620-1/R620)+SIGN(S620)*SQRT((1/S620-1/R620)*(1/S620-1/R620) + 4*BC620/((BC620+1)*(BC620+1))*(2*1/S620*1/R620-1/R620*1/R620)))</f>
        <v>0</v>
      </c>
      <c r="R620">
        <f>IF(LEFT(BD620,1)&lt;&gt;"0",IF(LEFT(BD620,1)="1",3.0,BE620),$D$5+$E$5*(BV620*BO620/($K$5*1000))+$F$5*(BV620*BO620/($K$5*1000))*MAX(MIN(BB620,$J$5),$I$5)*MAX(MIN(BB620,$J$5),$I$5)+$G$5*MAX(MIN(BB620,$J$5),$I$5)*(BV620*BO620/($K$5*1000))+$H$5*(BV620*BO620/($K$5*1000))*(BV620*BO620/($K$5*1000)))</f>
        <v>0</v>
      </c>
      <c r="S620">
        <f>J620*(1000-(1000*0.61365*exp(17.502*W620/(240.97+W620))/(BO620+BP620)+BJ620)/2)/(1000*0.61365*exp(17.502*W620/(240.97+W620))/(BO620+BP620)-BJ620)</f>
        <v>0</v>
      </c>
      <c r="T620">
        <f>1/((BC620+1)/(Q620/1.6)+1/(R620/1.37)) + BC620/((BC620+1)/(Q620/1.6) + BC620/(R620/1.37))</f>
        <v>0</v>
      </c>
      <c r="U620">
        <f>(AX620*BA620)</f>
        <v>0</v>
      </c>
      <c r="V620">
        <f>(BQ620+(U620+2*0.95*5.67E-8*(((BQ620+$B$7)+273)^4-(BQ620+273)^4)-44100*J620)/(1.84*29.3*R620+8*0.95*5.67E-8*(BQ620+273)^3))</f>
        <v>0</v>
      </c>
      <c r="W620">
        <f>($C$7*BR620+$D$7*BS620+$E$7*V620)</f>
        <v>0</v>
      </c>
      <c r="X620">
        <f>0.61365*exp(17.502*W620/(240.97+W620))</f>
        <v>0</v>
      </c>
      <c r="Y620">
        <f>(Z620/AA620*100)</f>
        <v>0</v>
      </c>
      <c r="Z620">
        <f>BJ620*(BO620+BP620)/1000</f>
        <v>0</v>
      </c>
      <c r="AA620">
        <f>0.61365*exp(17.502*BQ620/(240.97+BQ620))</f>
        <v>0</v>
      </c>
      <c r="AB620">
        <f>(X620-BJ620*(BO620+BP620)/1000)</f>
        <v>0</v>
      </c>
      <c r="AC620">
        <f>(-J620*44100)</f>
        <v>0</v>
      </c>
      <c r="AD620">
        <f>2*29.3*R620*0.92*(BQ620-W620)</f>
        <v>0</v>
      </c>
      <c r="AE620">
        <f>2*0.95*5.67E-8*(((BQ620+$B$7)+273)^4-(W620+273)^4)</f>
        <v>0</v>
      </c>
      <c r="AF620">
        <f>U620+AE620+AC620+AD620</f>
        <v>0</v>
      </c>
      <c r="AG620">
        <f>BN620*AU620*(BI620-BH620*(1000-AU620*BK620)/(1000-AU620*BJ620))/(100*BB620)</f>
        <v>0</v>
      </c>
      <c r="AH620">
        <f>1000*BN620*AU620*(BJ620-BK620)/(100*BB620*(1000-AU620*BJ620))</f>
        <v>0</v>
      </c>
      <c r="AI620">
        <f>(AJ620 - AK620 - BO620*1E3/(8.314*(BQ620+273.15)) * AM620/BN620 * AL620) * BN620/(100*BB620) * (1000 - BK620)/1000</f>
        <v>0</v>
      </c>
      <c r="AJ620">
        <v>445.8183303182785</v>
      </c>
      <c r="AK620">
        <v>434.6061636363638</v>
      </c>
      <c r="AL620">
        <v>1.9957014000664</v>
      </c>
      <c r="AM620">
        <v>64.85516716263267</v>
      </c>
      <c r="AN620">
        <f>(AP620 - AO620 + BO620*1E3/(8.314*(BQ620+273.15)) * AR620/BN620 * AQ620) * BN620/(100*BB620) * 1000/(1000 - AP620)</f>
        <v>0</v>
      </c>
      <c r="AO620">
        <v>9.301533313659677</v>
      </c>
      <c r="AP620">
        <v>9.374159670329677</v>
      </c>
      <c r="AQ620">
        <v>-0.0001053563852221723</v>
      </c>
      <c r="AR620">
        <v>96.54357688610034</v>
      </c>
      <c r="AS620">
        <v>0</v>
      </c>
      <c r="AT620">
        <v>0</v>
      </c>
      <c r="AU620">
        <f>IF(AS620*$H$13&gt;=AW620,1.0,(AW620/(AW620-AS620*$H$13)))</f>
        <v>0</v>
      </c>
      <c r="AV620">
        <f>(AU620-1)*100</f>
        <v>0</v>
      </c>
      <c r="AW620">
        <f>MAX(0,($B$13+$C$13*BV620)/(1+$D$13*BV620)*BO620/(BQ620+273)*$E$13)</f>
        <v>0</v>
      </c>
      <c r="AX620">
        <f>$B$11*BW620+$C$11*BX620+$F$11*CI620*(1-CL620)</f>
        <v>0</v>
      </c>
      <c r="AY620">
        <f>AX620*AZ620</f>
        <v>0</v>
      </c>
      <c r="AZ620">
        <f>($B$11*$D$9+$C$11*$D$9+$F$11*((CV620+CN620)/MAX(CV620+CN620+CW620, 0.1)*$I$9+CW620/MAX(CV620+CN620+CW620, 0.1)*$J$9))/($B$11+$C$11+$F$11)</f>
        <v>0</v>
      </c>
      <c r="BA620">
        <f>($B$11*$K$9+$C$11*$K$9+$F$11*((CV620+CN620)/MAX(CV620+CN620+CW620, 0.1)*$P$9+CW620/MAX(CV620+CN620+CW620, 0.1)*$Q$9))/($B$11+$C$11+$F$11)</f>
        <v>0</v>
      </c>
      <c r="BB620">
        <v>1.1</v>
      </c>
      <c r="BC620">
        <v>0.5</v>
      </c>
      <c r="BD620" t="s">
        <v>355</v>
      </c>
      <c r="BE620">
        <v>2</v>
      </c>
      <c r="BF620" t="b">
        <v>1</v>
      </c>
      <c r="BG620">
        <v>1679437406</v>
      </c>
      <c r="BH620">
        <v>421.4825925925926</v>
      </c>
      <c r="BI620">
        <v>430.5394074074074</v>
      </c>
      <c r="BJ620">
        <v>9.373934074074073</v>
      </c>
      <c r="BK620">
        <v>9.298935925925926</v>
      </c>
      <c r="BL620">
        <v>424.6206666666666</v>
      </c>
      <c r="BM620">
        <v>9.599238888888889</v>
      </c>
      <c r="BN620">
        <v>500.0386666666668</v>
      </c>
      <c r="BO620">
        <v>89.75245925925927</v>
      </c>
      <c r="BP620">
        <v>0.09996086666666668</v>
      </c>
      <c r="BQ620">
        <v>18.99781111111111</v>
      </c>
      <c r="BR620">
        <v>19.99278518518518</v>
      </c>
      <c r="BS620">
        <v>999.9000000000001</v>
      </c>
      <c r="BT620">
        <v>0</v>
      </c>
      <c r="BU620">
        <v>0</v>
      </c>
      <c r="BV620">
        <v>9994.324814814816</v>
      </c>
      <c r="BW620">
        <v>0</v>
      </c>
      <c r="BX620">
        <v>14.41222222222222</v>
      </c>
      <c r="BY620">
        <v>-9.05680222222222</v>
      </c>
      <c r="BZ620">
        <v>425.4709999999999</v>
      </c>
      <c r="CA620">
        <v>434.5805555555555</v>
      </c>
      <c r="CB620">
        <v>0.07499896296296296</v>
      </c>
      <c r="CC620">
        <v>430.5394074074074</v>
      </c>
      <c r="CD620">
        <v>9.298935925925926</v>
      </c>
      <c r="CE620">
        <v>0.8413337037037036</v>
      </c>
      <c r="CF620">
        <v>0.8346024074074073</v>
      </c>
      <c r="CG620">
        <v>4.424498148148148</v>
      </c>
      <c r="CH620">
        <v>4.309833333333333</v>
      </c>
      <c r="CI620">
        <v>1999.937037037037</v>
      </c>
      <c r="CJ620">
        <v>0.9800021111111111</v>
      </c>
      <c r="CK620">
        <v>0.01999748888888889</v>
      </c>
      <c r="CL620">
        <v>0</v>
      </c>
      <c r="CM620">
        <v>2.248485185185185</v>
      </c>
      <c r="CN620">
        <v>0</v>
      </c>
      <c r="CO620">
        <v>2903.842592592593</v>
      </c>
      <c r="CP620">
        <v>16748.95925925926</v>
      </c>
      <c r="CQ620">
        <v>38.12477777777777</v>
      </c>
      <c r="CR620">
        <v>39.74751851851852</v>
      </c>
      <c r="CS620">
        <v>38.37011111111111</v>
      </c>
      <c r="CT620">
        <v>38.55525925925926</v>
      </c>
      <c r="CU620">
        <v>36.84003703703704</v>
      </c>
      <c r="CV620">
        <v>1959.942962962963</v>
      </c>
      <c r="CW620">
        <v>39.99370370370371</v>
      </c>
      <c r="CX620">
        <v>0</v>
      </c>
      <c r="CY620">
        <v>1679437421.1</v>
      </c>
      <c r="CZ620">
        <v>0</v>
      </c>
      <c r="DA620">
        <v>0</v>
      </c>
      <c r="DB620" t="s">
        <v>356</v>
      </c>
      <c r="DC620">
        <v>1678823626.5</v>
      </c>
      <c r="DD620">
        <v>1678823640.5</v>
      </c>
      <c r="DE620">
        <v>0</v>
      </c>
      <c r="DF620">
        <v>1.239</v>
      </c>
      <c r="DG620">
        <v>0.006</v>
      </c>
      <c r="DH620">
        <v>-2.298</v>
      </c>
      <c r="DI620">
        <v>-0.146</v>
      </c>
      <c r="DJ620">
        <v>420</v>
      </c>
      <c r="DK620">
        <v>21</v>
      </c>
      <c r="DL620">
        <v>0.57</v>
      </c>
      <c r="DM620">
        <v>0.05</v>
      </c>
      <c r="DN620">
        <v>-6.449341951219512</v>
      </c>
      <c r="DO620">
        <v>-54.06696857142855</v>
      </c>
      <c r="DP620">
        <v>5.873573806326269</v>
      </c>
      <c r="DQ620">
        <v>0</v>
      </c>
      <c r="DR620">
        <v>0.0703619</v>
      </c>
      <c r="DS620">
        <v>0.05042847177700327</v>
      </c>
      <c r="DT620">
        <v>0.02105272397214472</v>
      </c>
      <c r="DU620">
        <v>1</v>
      </c>
      <c r="DV620">
        <v>1</v>
      </c>
      <c r="DW620">
        <v>2</v>
      </c>
      <c r="DX620" t="s">
        <v>357</v>
      </c>
      <c r="DY620">
        <v>2.98304</v>
      </c>
      <c r="DZ620">
        <v>2.71562</v>
      </c>
      <c r="EA620">
        <v>0.0960694</v>
      </c>
      <c r="EB620">
        <v>0.0978227</v>
      </c>
      <c r="EC620">
        <v>0.0542464</v>
      </c>
      <c r="ED620">
        <v>0.0524887</v>
      </c>
      <c r="EE620">
        <v>28726.8</v>
      </c>
      <c r="EF620">
        <v>28768.4</v>
      </c>
      <c r="EG620">
        <v>29537.1</v>
      </c>
      <c r="EH620">
        <v>29490.9</v>
      </c>
      <c r="EI620">
        <v>37028.6</v>
      </c>
      <c r="EJ620">
        <v>37162.9</v>
      </c>
      <c r="EK620">
        <v>41606.8</v>
      </c>
      <c r="EL620">
        <v>42025.1</v>
      </c>
      <c r="EM620">
        <v>1.97183</v>
      </c>
      <c r="EN620">
        <v>1.86365</v>
      </c>
      <c r="EO620">
        <v>0.0614971</v>
      </c>
      <c r="EP620">
        <v>0</v>
      </c>
      <c r="EQ620">
        <v>18.987</v>
      </c>
      <c r="ER620">
        <v>999.9</v>
      </c>
      <c r="ES620">
        <v>32.3</v>
      </c>
      <c r="ET620">
        <v>30.9</v>
      </c>
      <c r="EU620">
        <v>16.1427</v>
      </c>
      <c r="EV620">
        <v>62.9727</v>
      </c>
      <c r="EW620">
        <v>32.7444</v>
      </c>
      <c r="EX620">
        <v>1</v>
      </c>
      <c r="EY620">
        <v>-0.0396214</v>
      </c>
      <c r="EZ620">
        <v>5.64352</v>
      </c>
      <c r="FA620">
        <v>20.2552</v>
      </c>
      <c r="FB620">
        <v>5.22028</v>
      </c>
      <c r="FC620">
        <v>12.0153</v>
      </c>
      <c r="FD620">
        <v>4.99075</v>
      </c>
      <c r="FE620">
        <v>3.2885</v>
      </c>
      <c r="FF620">
        <v>9999</v>
      </c>
      <c r="FG620">
        <v>9999</v>
      </c>
      <c r="FH620">
        <v>9999</v>
      </c>
      <c r="FI620">
        <v>999.9</v>
      </c>
      <c r="FJ620">
        <v>1.86744</v>
      </c>
      <c r="FK620">
        <v>1.86646</v>
      </c>
      <c r="FL620">
        <v>1.86599</v>
      </c>
      <c r="FM620">
        <v>1.86585</v>
      </c>
      <c r="FN620">
        <v>1.86768</v>
      </c>
      <c r="FO620">
        <v>1.87018</v>
      </c>
      <c r="FP620">
        <v>1.86889</v>
      </c>
      <c r="FQ620">
        <v>1.87027</v>
      </c>
      <c r="FR620">
        <v>0</v>
      </c>
      <c r="FS620">
        <v>0</v>
      </c>
      <c r="FT620">
        <v>0</v>
      </c>
      <c r="FU620">
        <v>0</v>
      </c>
      <c r="FV620" t="s">
        <v>358</v>
      </c>
      <c r="FW620" t="s">
        <v>359</v>
      </c>
      <c r="FX620" t="s">
        <v>360</v>
      </c>
      <c r="FY620" t="s">
        <v>360</v>
      </c>
      <c r="FZ620" t="s">
        <v>360</v>
      </c>
      <c r="GA620" t="s">
        <v>360</v>
      </c>
      <c r="GB620">
        <v>0</v>
      </c>
      <c r="GC620">
        <v>100</v>
      </c>
      <c r="GD620">
        <v>100</v>
      </c>
      <c r="GE620">
        <v>-3.167</v>
      </c>
      <c r="GF620">
        <v>-0.2253</v>
      </c>
      <c r="GG620">
        <v>-1.841240210434717</v>
      </c>
      <c r="GH620">
        <v>-0.003310856085068561</v>
      </c>
      <c r="GI620">
        <v>6.863268723063948E-07</v>
      </c>
      <c r="GJ620">
        <v>-1.919107141366201E-10</v>
      </c>
      <c r="GK620">
        <v>-0.1688837207721138</v>
      </c>
      <c r="GL620">
        <v>-0.01731051475613908</v>
      </c>
      <c r="GM620">
        <v>0.001423790055903263</v>
      </c>
      <c r="GN620">
        <v>-2.424810517790065E-05</v>
      </c>
      <c r="GO620">
        <v>3</v>
      </c>
      <c r="GP620">
        <v>2318</v>
      </c>
      <c r="GQ620">
        <v>1</v>
      </c>
      <c r="GR620">
        <v>25</v>
      </c>
      <c r="GS620">
        <v>10229.8</v>
      </c>
      <c r="GT620">
        <v>10229.5</v>
      </c>
      <c r="GU620">
        <v>1.12427</v>
      </c>
      <c r="GV620">
        <v>2.23511</v>
      </c>
      <c r="GW620">
        <v>1.39648</v>
      </c>
      <c r="GX620">
        <v>2.34863</v>
      </c>
      <c r="GY620">
        <v>1.49536</v>
      </c>
      <c r="GZ620">
        <v>2.46826</v>
      </c>
      <c r="HA620">
        <v>35.7777</v>
      </c>
      <c r="HB620">
        <v>24.0437</v>
      </c>
      <c r="HC620">
        <v>18</v>
      </c>
      <c r="HD620">
        <v>530.222</v>
      </c>
      <c r="HE620">
        <v>418.429</v>
      </c>
      <c r="HF620">
        <v>13.2591</v>
      </c>
      <c r="HG620">
        <v>26.6568</v>
      </c>
      <c r="HH620">
        <v>29.9999</v>
      </c>
      <c r="HI620">
        <v>26.6921</v>
      </c>
      <c r="HJ620">
        <v>26.6479</v>
      </c>
      <c r="HK620">
        <v>22.5726</v>
      </c>
      <c r="HL620">
        <v>34.276</v>
      </c>
      <c r="HM620">
        <v>20.5394</v>
      </c>
      <c r="HN620">
        <v>13.2629</v>
      </c>
      <c r="HO620">
        <v>473.494</v>
      </c>
      <c r="HP620">
        <v>9.37271</v>
      </c>
      <c r="HQ620">
        <v>101.009</v>
      </c>
      <c r="HR620">
        <v>100.93</v>
      </c>
    </row>
    <row r="621" spans="1:226">
      <c r="A621">
        <v>605</v>
      </c>
      <c r="B621">
        <v>1679437418.5</v>
      </c>
      <c r="C621">
        <v>15505.40000009537</v>
      </c>
      <c r="D621" t="s">
        <v>1578</v>
      </c>
      <c r="E621" t="s">
        <v>1579</v>
      </c>
      <c r="F621">
        <v>5</v>
      </c>
      <c r="G621" t="s">
        <v>1523</v>
      </c>
      <c r="H621" t="s">
        <v>354</v>
      </c>
      <c r="I621">
        <v>1679437410.714286</v>
      </c>
      <c r="J621">
        <f>(K621)/1000</f>
        <v>0</v>
      </c>
      <c r="K621">
        <f>IF(BF621, AN621, AH621)</f>
        <v>0</v>
      </c>
      <c r="L621">
        <f>IF(BF621, AI621, AG621)</f>
        <v>0</v>
      </c>
      <c r="M621">
        <f>BH621 - IF(AU621&gt;1, L621*BB621*100.0/(AW621*BV621), 0)</f>
        <v>0</v>
      </c>
      <c r="N621">
        <f>((T621-J621/2)*M621-L621)/(T621+J621/2)</f>
        <v>0</v>
      </c>
      <c r="O621">
        <f>N621*(BO621+BP621)/1000.0</f>
        <v>0</v>
      </c>
      <c r="P621">
        <f>(BH621 - IF(AU621&gt;1, L621*BB621*100.0/(AW621*BV621), 0))*(BO621+BP621)/1000.0</f>
        <v>0</v>
      </c>
      <c r="Q621">
        <f>2.0/((1/S621-1/R621)+SIGN(S621)*SQRT((1/S621-1/R621)*(1/S621-1/R621) + 4*BC621/((BC621+1)*(BC621+1))*(2*1/S621*1/R621-1/R621*1/R621)))</f>
        <v>0</v>
      </c>
      <c r="R621">
        <f>IF(LEFT(BD621,1)&lt;&gt;"0",IF(LEFT(BD621,1)="1",3.0,BE621),$D$5+$E$5*(BV621*BO621/($K$5*1000))+$F$5*(BV621*BO621/($K$5*1000))*MAX(MIN(BB621,$J$5),$I$5)*MAX(MIN(BB621,$J$5),$I$5)+$G$5*MAX(MIN(BB621,$J$5),$I$5)*(BV621*BO621/($K$5*1000))+$H$5*(BV621*BO621/($K$5*1000))*(BV621*BO621/($K$5*1000)))</f>
        <v>0</v>
      </c>
      <c r="S621">
        <f>J621*(1000-(1000*0.61365*exp(17.502*W621/(240.97+W621))/(BO621+BP621)+BJ621)/2)/(1000*0.61365*exp(17.502*W621/(240.97+W621))/(BO621+BP621)-BJ621)</f>
        <v>0</v>
      </c>
      <c r="T621">
        <f>1/((BC621+1)/(Q621/1.6)+1/(R621/1.37)) + BC621/((BC621+1)/(Q621/1.6) + BC621/(R621/1.37))</f>
        <v>0</v>
      </c>
      <c r="U621">
        <f>(AX621*BA621)</f>
        <v>0</v>
      </c>
      <c r="V621">
        <f>(BQ621+(U621+2*0.95*5.67E-8*(((BQ621+$B$7)+273)^4-(BQ621+273)^4)-44100*J621)/(1.84*29.3*R621+8*0.95*5.67E-8*(BQ621+273)^3))</f>
        <v>0</v>
      </c>
      <c r="W621">
        <f>($C$7*BR621+$D$7*BS621+$E$7*V621)</f>
        <v>0</v>
      </c>
      <c r="X621">
        <f>0.61365*exp(17.502*W621/(240.97+W621))</f>
        <v>0</v>
      </c>
      <c r="Y621">
        <f>(Z621/AA621*100)</f>
        <v>0</v>
      </c>
      <c r="Z621">
        <f>BJ621*(BO621+BP621)/1000</f>
        <v>0</v>
      </c>
      <c r="AA621">
        <f>0.61365*exp(17.502*BQ621/(240.97+BQ621))</f>
        <v>0</v>
      </c>
      <c r="AB621">
        <f>(X621-BJ621*(BO621+BP621)/1000)</f>
        <v>0</v>
      </c>
      <c r="AC621">
        <f>(-J621*44100)</f>
        <v>0</v>
      </c>
      <c r="AD621">
        <f>2*29.3*R621*0.92*(BQ621-W621)</f>
        <v>0</v>
      </c>
      <c r="AE621">
        <f>2*0.95*5.67E-8*(((BQ621+$B$7)+273)^4-(W621+273)^4)</f>
        <v>0</v>
      </c>
      <c r="AF621">
        <f>U621+AE621+AC621+AD621</f>
        <v>0</v>
      </c>
      <c r="AG621">
        <f>BN621*AU621*(BI621-BH621*(1000-AU621*BK621)/(1000-AU621*BJ621))/(100*BB621)</f>
        <v>0</v>
      </c>
      <c r="AH621">
        <f>1000*BN621*AU621*(BJ621-BK621)/(100*BB621*(1000-AU621*BJ621))</f>
        <v>0</v>
      </c>
      <c r="AI621">
        <f>(AJ621 - AK621 - BO621*1E3/(8.314*(BQ621+273.15)) * AM621/BN621 * AL621) * BN621/(100*BB621) * (1000 - BK621)/1000</f>
        <v>0</v>
      </c>
      <c r="AJ621">
        <v>462.2778991265091</v>
      </c>
      <c r="AK621">
        <v>447.6153878787879</v>
      </c>
      <c r="AL621">
        <v>2.673339867561396</v>
      </c>
      <c r="AM621">
        <v>64.85516716263267</v>
      </c>
      <c r="AN621">
        <f>(AP621 - AO621 + BO621*1E3/(8.314*(BQ621+273.15)) * AR621/BN621 * AQ621) * BN621/(100*BB621) * 1000/(1000 - AP621)</f>
        <v>0</v>
      </c>
      <c r="AO621">
        <v>9.29039436228399</v>
      </c>
      <c r="AP621">
        <v>9.369691208791215</v>
      </c>
      <c r="AQ621">
        <v>6.779548440256558E-05</v>
      </c>
      <c r="AR621">
        <v>96.54357688610034</v>
      </c>
      <c r="AS621">
        <v>0</v>
      </c>
      <c r="AT621">
        <v>0</v>
      </c>
      <c r="AU621">
        <f>IF(AS621*$H$13&gt;=AW621,1.0,(AW621/(AW621-AS621*$H$13)))</f>
        <v>0</v>
      </c>
      <c r="AV621">
        <f>(AU621-1)*100</f>
        <v>0</v>
      </c>
      <c r="AW621">
        <f>MAX(0,($B$13+$C$13*BV621)/(1+$D$13*BV621)*BO621/(BQ621+273)*$E$13)</f>
        <v>0</v>
      </c>
      <c r="AX621">
        <f>$B$11*BW621+$C$11*BX621+$F$11*CI621*(1-CL621)</f>
        <v>0</v>
      </c>
      <c r="AY621">
        <f>AX621*AZ621</f>
        <v>0</v>
      </c>
      <c r="AZ621">
        <f>($B$11*$D$9+$C$11*$D$9+$F$11*((CV621+CN621)/MAX(CV621+CN621+CW621, 0.1)*$I$9+CW621/MAX(CV621+CN621+CW621, 0.1)*$J$9))/($B$11+$C$11+$F$11)</f>
        <v>0</v>
      </c>
      <c r="BA621">
        <f>($B$11*$K$9+$C$11*$K$9+$F$11*((CV621+CN621)/MAX(CV621+CN621+CW621, 0.1)*$P$9+CW621/MAX(CV621+CN621+CW621, 0.1)*$Q$9))/($B$11+$C$11+$F$11)</f>
        <v>0</v>
      </c>
      <c r="BB621">
        <v>1.1</v>
      </c>
      <c r="BC621">
        <v>0.5</v>
      </c>
      <c r="BD621" t="s">
        <v>355</v>
      </c>
      <c r="BE621">
        <v>2</v>
      </c>
      <c r="BF621" t="b">
        <v>1</v>
      </c>
      <c r="BG621">
        <v>1679437410.714286</v>
      </c>
      <c r="BH621">
        <v>427.7010714285714</v>
      </c>
      <c r="BI621">
        <v>442.7552857142857</v>
      </c>
      <c r="BJ621">
        <v>9.372388571428571</v>
      </c>
      <c r="BK621">
        <v>9.291723928571431</v>
      </c>
      <c r="BL621">
        <v>430.8566428571428</v>
      </c>
      <c r="BM621">
        <v>9.597698214285716</v>
      </c>
      <c r="BN621">
        <v>500.0543214285714</v>
      </c>
      <c r="BO621">
        <v>89.75235357142856</v>
      </c>
      <c r="BP621">
        <v>0.1000127535714286</v>
      </c>
      <c r="BQ621">
        <v>18.99819285714286</v>
      </c>
      <c r="BR621">
        <v>20.000225</v>
      </c>
      <c r="BS621">
        <v>999.9000000000002</v>
      </c>
      <c r="BT621">
        <v>0</v>
      </c>
      <c r="BU621">
        <v>0</v>
      </c>
      <c r="BV621">
        <v>9996.624285714284</v>
      </c>
      <c r="BW621">
        <v>0</v>
      </c>
      <c r="BX621">
        <v>14.4144</v>
      </c>
      <c r="BY621">
        <v>-15.05424142857143</v>
      </c>
      <c r="BZ621">
        <v>431.7475714285715</v>
      </c>
      <c r="CA621">
        <v>446.9078928571429</v>
      </c>
      <c r="CB621">
        <v>0.08066487857142855</v>
      </c>
      <c r="CC621">
        <v>442.7552857142857</v>
      </c>
      <c r="CD621">
        <v>9.291723928571431</v>
      </c>
      <c r="CE621">
        <v>0.841194</v>
      </c>
      <c r="CF621">
        <v>0.8339541428571428</v>
      </c>
      <c r="CG621">
        <v>4.422127857142857</v>
      </c>
      <c r="CH621">
        <v>4.298762857142857</v>
      </c>
      <c r="CI621">
        <v>1999.971785714286</v>
      </c>
      <c r="CJ621">
        <v>0.9800035357142856</v>
      </c>
      <c r="CK621">
        <v>0.01999606428571429</v>
      </c>
      <c r="CL621">
        <v>0</v>
      </c>
      <c r="CM621">
        <v>2.207132142857143</v>
      </c>
      <c r="CN621">
        <v>0</v>
      </c>
      <c r="CO621">
        <v>2903.813571428572</v>
      </c>
      <c r="CP621">
        <v>16749.24642857143</v>
      </c>
      <c r="CQ621">
        <v>38.20732142857143</v>
      </c>
      <c r="CR621">
        <v>39.84803571428571</v>
      </c>
      <c r="CS621">
        <v>38.44839285714285</v>
      </c>
      <c r="CT621">
        <v>38.66489285714285</v>
      </c>
      <c r="CU621">
        <v>36.91714285714285</v>
      </c>
      <c r="CV621">
        <v>1959.980714285715</v>
      </c>
      <c r="CW621">
        <v>39.99071428571428</v>
      </c>
      <c r="CX621">
        <v>0</v>
      </c>
      <c r="CY621">
        <v>1679437425.9</v>
      </c>
      <c r="CZ621">
        <v>0</v>
      </c>
      <c r="DA621">
        <v>0</v>
      </c>
      <c r="DB621" t="s">
        <v>356</v>
      </c>
      <c r="DC621">
        <v>1678823626.5</v>
      </c>
      <c r="DD621">
        <v>1678823640.5</v>
      </c>
      <c r="DE621">
        <v>0</v>
      </c>
      <c r="DF621">
        <v>1.239</v>
      </c>
      <c r="DG621">
        <v>0.006</v>
      </c>
      <c r="DH621">
        <v>-2.298</v>
      </c>
      <c r="DI621">
        <v>-0.146</v>
      </c>
      <c r="DJ621">
        <v>420</v>
      </c>
      <c r="DK621">
        <v>21</v>
      </c>
      <c r="DL621">
        <v>0.57</v>
      </c>
      <c r="DM621">
        <v>0.05</v>
      </c>
      <c r="DN621">
        <v>-11.874102</v>
      </c>
      <c r="DO621">
        <v>-77.97857651031896</v>
      </c>
      <c r="DP621">
        <v>7.593601936680378</v>
      </c>
      <c r="DQ621">
        <v>0</v>
      </c>
      <c r="DR621">
        <v>0.0759719525</v>
      </c>
      <c r="DS621">
        <v>0.04005081163226999</v>
      </c>
      <c r="DT621">
        <v>0.01760822383191995</v>
      </c>
      <c r="DU621">
        <v>1</v>
      </c>
      <c r="DV621">
        <v>1</v>
      </c>
      <c r="DW621">
        <v>2</v>
      </c>
      <c r="DX621" t="s">
        <v>357</v>
      </c>
      <c r="DY621">
        <v>2.9827</v>
      </c>
      <c r="DZ621">
        <v>2.71559</v>
      </c>
      <c r="EA621">
        <v>0.09824629999999999</v>
      </c>
      <c r="EB621">
        <v>0.100471</v>
      </c>
      <c r="EC621">
        <v>0.0542388</v>
      </c>
      <c r="ED621">
        <v>0.052534</v>
      </c>
      <c r="EE621">
        <v>28658.4</v>
      </c>
      <c r="EF621">
        <v>28683.8</v>
      </c>
      <c r="EG621">
        <v>29537.9</v>
      </c>
      <c r="EH621">
        <v>29490.8</v>
      </c>
      <c r="EI621">
        <v>37030.3</v>
      </c>
      <c r="EJ621">
        <v>37161</v>
      </c>
      <c r="EK621">
        <v>41608.3</v>
      </c>
      <c r="EL621">
        <v>42025</v>
      </c>
      <c r="EM621">
        <v>1.97132</v>
      </c>
      <c r="EN621">
        <v>1.8643</v>
      </c>
      <c r="EO621">
        <v>0.0614002</v>
      </c>
      <c r="EP621">
        <v>0</v>
      </c>
      <c r="EQ621">
        <v>18.9891</v>
      </c>
      <c r="ER621">
        <v>999.9</v>
      </c>
      <c r="ES621">
        <v>32.2</v>
      </c>
      <c r="ET621">
        <v>30.9</v>
      </c>
      <c r="EU621">
        <v>16.0938</v>
      </c>
      <c r="EV621">
        <v>62.9527</v>
      </c>
      <c r="EW621">
        <v>33.2973</v>
      </c>
      <c r="EX621">
        <v>1</v>
      </c>
      <c r="EY621">
        <v>-0.0396037</v>
      </c>
      <c r="EZ621">
        <v>5.71813</v>
      </c>
      <c r="FA621">
        <v>20.2525</v>
      </c>
      <c r="FB621">
        <v>5.21894</v>
      </c>
      <c r="FC621">
        <v>12.0158</v>
      </c>
      <c r="FD621">
        <v>4.9904</v>
      </c>
      <c r="FE621">
        <v>3.28842</v>
      </c>
      <c r="FF621">
        <v>9999</v>
      </c>
      <c r="FG621">
        <v>9999</v>
      </c>
      <c r="FH621">
        <v>9999</v>
      </c>
      <c r="FI621">
        <v>999.9</v>
      </c>
      <c r="FJ621">
        <v>1.86742</v>
      </c>
      <c r="FK621">
        <v>1.86646</v>
      </c>
      <c r="FL621">
        <v>1.86599</v>
      </c>
      <c r="FM621">
        <v>1.86584</v>
      </c>
      <c r="FN621">
        <v>1.86768</v>
      </c>
      <c r="FO621">
        <v>1.87018</v>
      </c>
      <c r="FP621">
        <v>1.86889</v>
      </c>
      <c r="FQ621">
        <v>1.87028</v>
      </c>
      <c r="FR621">
        <v>0</v>
      </c>
      <c r="FS621">
        <v>0</v>
      </c>
      <c r="FT621">
        <v>0</v>
      </c>
      <c r="FU621">
        <v>0</v>
      </c>
      <c r="FV621" t="s">
        <v>358</v>
      </c>
      <c r="FW621" t="s">
        <v>359</v>
      </c>
      <c r="FX621" t="s">
        <v>360</v>
      </c>
      <c r="FY621" t="s">
        <v>360</v>
      </c>
      <c r="FZ621" t="s">
        <v>360</v>
      </c>
      <c r="GA621" t="s">
        <v>360</v>
      </c>
      <c r="GB621">
        <v>0</v>
      </c>
      <c r="GC621">
        <v>100</v>
      </c>
      <c r="GD621">
        <v>100</v>
      </c>
      <c r="GE621">
        <v>-3.204</v>
      </c>
      <c r="GF621">
        <v>-0.2253</v>
      </c>
      <c r="GG621">
        <v>-1.841240210434717</v>
      </c>
      <c r="GH621">
        <v>-0.003310856085068561</v>
      </c>
      <c r="GI621">
        <v>6.863268723063948E-07</v>
      </c>
      <c r="GJ621">
        <v>-1.919107141366201E-10</v>
      </c>
      <c r="GK621">
        <v>-0.1688837207721138</v>
      </c>
      <c r="GL621">
        <v>-0.01731051475613908</v>
      </c>
      <c r="GM621">
        <v>0.001423790055903263</v>
      </c>
      <c r="GN621">
        <v>-2.424810517790065E-05</v>
      </c>
      <c r="GO621">
        <v>3</v>
      </c>
      <c r="GP621">
        <v>2318</v>
      </c>
      <c r="GQ621">
        <v>1</v>
      </c>
      <c r="GR621">
        <v>25</v>
      </c>
      <c r="GS621">
        <v>10229.9</v>
      </c>
      <c r="GT621">
        <v>10229.6</v>
      </c>
      <c r="GU621">
        <v>1.15601</v>
      </c>
      <c r="GV621">
        <v>2.24243</v>
      </c>
      <c r="GW621">
        <v>1.39648</v>
      </c>
      <c r="GX621">
        <v>2.34497</v>
      </c>
      <c r="GY621">
        <v>1.49536</v>
      </c>
      <c r="GZ621">
        <v>2.40112</v>
      </c>
      <c r="HA621">
        <v>35.7777</v>
      </c>
      <c r="HB621">
        <v>24.035</v>
      </c>
      <c r="HC621">
        <v>18</v>
      </c>
      <c r="HD621">
        <v>529.883</v>
      </c>
      <c r="HE621">
        <v>418.803</v>
      </c>
      <c r="HF621">
        <v>13.262</v>
      </c>
      <c r="HG621">
        <v>26.6552</v>
      </c>
      <c r="HH621">
        <v>29.9999</v>
      </c>
      <c r="HI621">
        <v>26.6915</v>
      </c>
      <c r="HJ621">
        <v>26.6473</v>
      </c>
      <c r="HK621">
        <v>23.182</v>
      </c>
      <c r="HL621">
        <v>34.0019</v>
      </c>
      <c r="HM621">
        <v>20.5394</v>
      </c>
      <c r="HN621">
        <v>13.2506</v>
      </c>
      <c r="HO621">
        <v>486.9</v>
      </c>
      <c r="HP621">
        <v>9.41018</v>
      </c>
      <c r="HQ621">
        <v>101.013</v>
      </c>
      <c r="HR621">
        <v>100.93</v>
      </c>
    </row>
    <row r="622" spans="1:226">
      <c r="A622">
        <v>606</v>
      </c>
      <c r="B622">
        <v>1679437423.5</v>
      </c>
      <c r="C622">
        <v>15510.40000009537</v>
      </c>
      <c r="D622" t="s">
        <v>1580</v>
      </c>
      <c r="E622" t="s">
        <v>1581</v>
      </c>
      <c r="F622">
        <v>5</v>
      </c>
      <c r="G622" t="s">
        <v>1523</v>
      </c>
      <c r="H622" t="s">
        <v>354</v>
      </c>
      <c r="I622">
        <v>1679437416</v>
      </c>
      <c r="J622">
        <f>(K622)/1000</f>
        <v>0</v>
      </c>
      <c r="K622">
        <f>IF(BF622, AN622, AH622)</f>
        <v>0</v>
      </c>
      <c r="L622">
        <f>IF(BF622, AI622, AG622)</f>
        <v>0</v>
      </c>
      <c r="M622">
        <f>BH622 - IF(AU622&gt;1, L622*BB622*100.0/(AW622*BV622), 0)</f>
        <v>0</v>
      </c>
      <c r="N622">
        <f>((T622-J622/2)*M622-L622)/(T622+J622/2)</f>
        <v>0</v>
      </c>
      <c r="O622">
        <f>N622*(BO622+BP622)/1000.0</f>
        <v>0</v>
      </c>
      <c r="P622">
        <f>(BH622 - IF(AU622&gt;1, L622*BB622*100.0/(AW622*BV622), 0))*(BO622+BP622)/1000.0</f>
        <v>0</v>
      </c>
      <c r="Q622">
        <f>2.0/((1/S622-1/R622)+SIGN(S622)*SQRT((1/S622-1/R622)*(1/S622-1/R622) + 4*BC622/((BC622+1)*(BC622+1))*(2*1/S622*1/R622-1/R622*1/R622)))</f>
        <v>0</v>
      </c>
      <c r="R622">
        <f>IF(LEFT(BD622,1)&lt;&gt;"0",IF(LEFT(BD622,1)="1",3.0,BE622),$D$5+$E$5*(BV622*BO622/($K$5*1000))+$F$5*(BV622*BO622/($K$5*1000))*MAX(MIN(BB622,$J$5),$I$5)*MAX(MIN(BB622,$J$5),$I$5)+$G$5*MAX(MIN(BB622,$J$5),$I$5)*(BV622*BO622/($K$5*1000))+$H$5*(BV622*BO622/($K$5*1000))*(BV622*BO622/($K$5*1000)))</f>
        <v>0</v>
      </c>
      <c r="S622">
        <f>J622*(1000-(1000*0.61365*exp(17.502*W622/(240.97+W622))/(BO622+BP622)+BJ622)/2)/(1000*0.61365*exp(17.502*W622/(240.97+W622))/(BO622+BP622)-BJ622)</f>
        <v>0</v>
      </c>
      <c r="T622">
        <f>1/((BC622+1)/(Q622/1.6)+1/(R622/1.37)) + BC622/((BC622+1)/(Q622/1.6) + BC622/(R622/1.37))</f>
        <v>0</v>
      </c>
      <c r="U622">
        <f>(AX622*BA622)</f>
        <v>0</v>
      </c>
      <c r="V622">
        <f>(BQ622+(U622+2*0.95*5.67E-8*(((BQ622+$B$7)+273)^4-(BQ622+273)^4)-44100*J622)/(1.84*29.3*R622+8*0.95*5.67E-8*(BQ622+273)^3))</f>
        <v>0</v>
      </c>
      <c r="W622">
        <f>($C$7*BR622+$D$7*BS622+$E$7*V622)</f>
        <v>0</v>
      </c>
      <c r="X622">
        <f>0.61365*exp(17.502*W622/(240.97+W622))</f>
        <v>0</v>
      </c>
      <c r="Y622">
        <f>(Z622/AA622*100)</f>
        <v>0</v>
      </c>
      <c r="Z622">
        <f>BJ622*(BO622+BP622)/1000</f>
        <v>0</v>
      </c>
      <c r="AA622">
        <f>0.61365*exp(17.502*BQ622/(240.97+BQ622))</f>
        <v>0</v>
      </c>
      <c r="AB622">
        <f>(X622-BJ622*(BO622+BP622)/1000)</f>
        <v>0</v>
      </c>
      <c r="AC622">
        <f>(-J622*44100)</f>
        <v>0</v>
      </c>
      <c r="AD622">
        <f>2*29.3*R622*0.92*(BQ622-W622)</f>
        <v>0</v>
      </c>
      <c r="AE622">
        <f>2*0.95*5.67E-8*(((BQ622+$B$7)+273)^4-(W622+273)^4)</f>
        <v>0</v>
      </c>
      <c r="AF622">
        <f>U622+AE622+AC622+AD622</f>
        <v>0</v>
      </c>
      <c r="AG622">
        <f>BN622*AU622*(BI622-BH622*(1000-AU622*BK622)/(1000-AU622*BJ622))/(100*BB622)</f>
        <v>0</v>
      </c>
      <c r="AH622">
        <f>1000*BN622*AU622*(BJ622-BK622)/(100*BB622*(1000-AU622*BJ622))</f>
        <v>0</v>
      </c>
      <c r="AI622">
        <f>(AJ622 - AK622 - BO622*1E3/(8.314*(BQ622+273.15)) * AM622/BN622 * AL622) * BN622/(100*BB622) * (1000 - BK622)/1000</f>
        <v>0</v>
      </c>
      <c r="AJ622">
        <v>479.1647289526331</v>
      </c>
      <c r="AK622">
        <v>462.682490909091</v>
      </c>
      <c r="AL622">
        <v>3.064683305081993</v>
      </c>
      <c r="AM622">
        <v>64.85516716263267</v>
      </c>
      <c r="AN622">
        <f>(AP622 - AO622 + BO622*1E3/(8.314*(BQ622+273.15)) * AR622/BN622 * AQ622) * BN622/(100*BB622) * 1000/(1000 - AP622)</f>
        <v>0</v>
      </c>
      <c r="AO622">
        <v>9.313673549538997</v>
      </c>
      <c r="AP622">
        <v>9.382549890109896</v>
      </c>
      <c r="AQ622">
        <v>0.0001243322031150761</v>
      </c>
      <c r="AR622">
        <v>96.54357688610034</v>
      </c>
      <c r="AS622">
        <v>0</v>
      </c>
      <c r="AT622">
        <v>0</v>
      </c>
      <c r="AU622">
        <f>IF(AS622*$H$13&gt;=AW622,1.0,(AW622/(AW622-AS622*$H$13)))</f>
        <v>0</v>
      </c>
      <c r="AV622">
        <f>(AU622-1)*100</f>
        <v>0</v>
      </c>
      <c r="AW622">
        <f>MAX(0,($B$13+$C$13*BV622)/(1+$D$13*BV622)*BO622/(BQ622+273)*$E$13)</f>
        <v>0</v>
      </c>
      <c r="AX622">
        <f>$B$11*BW622+$C$11*BX622+$F$11*CI622*(1-CL622)</f>
        <v>0</v>
      </c>
      <c r="AY622">
        <f>AX622*AZ622</f>
        <v>0</v>
      </c>
      <c r="AZ622">
        <f>($B$11*$D$9+$C$11*$D$9+$F$11*((CV622+CN622)/MAX(CV622+CN622+CW622, 0.1)*$I$9+CW622/MAX(CV622+CN622+CW622, 0.1)*$J$9))/($B$11+$C$11+$F$11)</f>
        <v>0</v>
      </c>
      <c r="BA622">
        <f>($B$11*$K$9+$C$11*$K$9+$F$11*((CV622+CN622)/MAX(CV622+CN622+CW622, 0.1)*$P$9+CW622/MAX(CV622+CN622+CW622, 0.1)*$Q$9))/($B$11+$C$11+$F$11)</f>
        <v>0</v>
      </c>
      <c r="BB622">
        <v>1.1</v>
      </c>
      <c r="BC622">
        <v>0.5</v>
      </c>
      <c r="BD622" t="s">
        <v>355</v>
      </c>
      <c r="BE622">
        <v>2</v>
      </c>
      <c r="BF622" t="b">
        <v>1</v>
      </c>
      <c r="BG622">
        <v>1679437416</v>
      </c>
      <c r="BH622">
        <v>438.898074074074</v>
      </c>
      <c r="BI622">
        <v>459.5465555555556</v>
      </c>
      <c r="BJ622">
        <v>9.373554814814813</v>
      </c>
      <c r="BK622">
        <v>9.307002592592593</v>
      </c>
      <c r="BL622">
        <v>442.0852222222223</v>
      </c>
      <c r="BM622">
        <v>9.598859259259259</v>
      </c>
      <c r="BN622">
        <v>500.0507407407408</v>
      </c>
      <c r="BO622">
        <v>89.75267777777778</v>
      </c>
      <c r="BP622">
        <v>0.09997224814814815</v>
      </c>
      <c r="BQ622">
        <v>18.99862592592592</v>
      </c>
      <c r="BR622">
        <v>20.00556296296297</v>
      </c>
      <c r="BS622">
        <v>999.9000000000001</v>
      </c>
      <c r="BT622">
        <v>0</v>
      </c>
      <c r="BU622">
        <v>0</v>
      </c>
      <c r="BV622">
        <v>10004.09518518519</v>
      </c>
      <c r="BW622">
        <v>0</v>
      </c>
      <c r="BX622">
        <v>14.4172</v>
      </c>
      <c r="BY622">
        <v>-20.64843333333334</v>
      </c>
      <c r="BZ622">
        <v>443.0510740740741</v>
      </c>
      <c r="CA622">
        <v>463.8638148148148</v>
      </c>
      <c r="CB622">
        <v>0.06655149259259259</v>
      </c>
      <c r="CC622">
        <v>459.5465555555556</v>
      </c>
      <c r="CD622">
        <v>9.307002592592593</v>
      </c>
      <c r="CE622">
        <v>0.8413015925925925</v>
      </c>
      <c r="CF622">
        <v>0.8353284814814814</v>
      </c>
      <c r="CG622">
        <v>4.423954444444445</v>
      </c>
      <c r="CH622">
        <v>4.322241111111111</v>
      </c>
      <c r="CI622">
        <v>1999.962962962963</v>
      </c>
      <c r="CJ622">
        <v>0.9800046666666666</v>
      </c>
      <c r="CK622">
        <v>0.01999493333333334</v>
      </c>
      <c r="CL622">
        <v>0</v>
      </c>
      <c r="CM622">
        <v>2.238966666666666</v>
      </c>
      <c r="CN622">
        <v>0</v>
      </c>
      <c r="CO622">
        <v>2903.323333333333</v>
      </c>
      <c r="CP622">
        <v>16749.18148148148</v>
      </c>
      <c r="CQ622">
        <v>38.30755555555555</v>
      </c>
      <c r="CR622">
        <v>39.95344444444444</v>
      </c>
      <c r="CS622">
        <v>38.53211111111111</v>
      </c>
      <c r="CT622">
        <v>38.79133333333333</v>
      </c>
      <c r="CU622">
        <v>37.00437037037037</v>
      </c>
      <c r="CV622">
        <v>1959.972592592592</v>
      </c>
      <c r="CW622">
        <v>39.99037037037037</v>
      </c>
      <c r="CX622">
        <v>0</v>
      </c>
      <c r="CY622">
        <v>1679437430.7</v>
      </c>
      <c r="CZ622">
        <v>0</v>
      </c>
      <c r="DA622">
        <v>0</v>
      </c>
      <c r="DB622" t="s">
        <v>356</v>
      </c>
      <c r="DC622">
        <v>1678823626.5</v>
      </c>
      <c r="DD622">
        <v>1678823640.5</v>
      </c>
      <c r="DE622">
        <v>0</v>
      </c>
      <c r="DF622">
        <v>1.239</v>
      </c>
      <c r="DG622">
        <v>0.006</v>
      </c>
      <c r="DH622">
        <v>-2.298</v>
      </c>
      <c r="DI622">
        <v>-0.146</v>
      </c>
      <c r="DJ622">
        <v>420</v>
      </c>
      <c r="DK622">
        <v>21</v>
      </c>
      <c r="DL622">
        <v>0.57</v>
      </c>
      <c r="DM622">
        <v>0.05</v>
      </c>
      <c r="DN622">
        <v>-16.44459292682927</v>
      </c>
      <c r="DO622">
        <v>-66.93226285714285</v>
      </c>
      <c r="DP622">
        <v>6.811465854133425</v>
      </c>
      <c r="DQ622">
        <v>0</v>
      </c>
      <c r="DR622">
        <v>0.07520498536585365</v>
      </c>
      <c r="DS622">
        <v>-0.1276394801393727</v>
      </c>
      <c r="DT622">
        <v>0.01623927547639741</v>
      </c>
      <c r="DU622">
        <v>0</v>
      </c>
      <c r="DV622">
        <v>0</v>
      </c>
      <c r="DW622">
        <v>2</v>
      </c>
      <c r="DX622" t="s">
        <v>381</v>
      </c>
      <c r="DY622">
        <v>2.98305</v>
      </c>
      <c r="DZ622">
        <v>2.71594</v>
      </c>
      <c r="EA622">
        <v>0.100706</v>
      </c>
      <c r="EB622">
        <v>0.103138</v>
      </c>
      <c r="EC622">
        <v>0.0542913</v>
      </c>
      <c r="ED622">
        <v>0.0526974</v>
      </c>
      <c r="EE622">
        <v>28580.1</v>
      </c>
      <c r="EF622">
        <v>28599</v>
      </c>
      <c r="EG622">
        <v>29537.8</v>
      </c>
      <c r="EH622">
        <v>29491</v>
      </c>
      <c r="EI622">
        <v>37027.9</v>
      </c>
      <c r="EJ622">
        <v>37155</v>
      </c>
      <c r="EK622">
        <v>41607.8</v>
      </c>
      <c r="EL622">
        <v>42025.4</v>
      </c>
      <c r="EM622">
        <v>1.97143</v>
      </c>
      <c r="EN622">
        <v>1.86388</v>
      </c>
      <c r="EO622">
        <v>0.0620335</v>
      </c>
      <c r="EP622">
        <v>0</v>
      </c>
      <c r="EQ622">
        <v>18.9903</v>
      </c>
      <c r="ER622">
        <v>999.9</v>
      </c>
      <c r="ES622">
        <v>32.1</v>
      </c>
      <c r="ET622">
        <v>30.9</v>
      </c>
      <c r="EU622">
        <v>16.0442</v>
      </c>
      <c r="EV622">
        <v>63.0227</v>
      </c>
      <c r="EW622">
        <v>33.2772</v>
      </c>
      <c r="EX622">
        <v>1</v>
      </c>
      <c r="EY622">
        <v>-0.0394512</v>
      </c>
      <c r="EZ622">
        <v>5.76076</v>
      </c>
      <c r="FA622">
        <v>20.2514</v>
      </c>
      <c r="FB622">
        <v>5.22014</v>
      </c>
      <c r="FC622">
        <v>12.0159</v>
      </c>
      <c r="FD622">
        <v>4.991</v>
      </c>
      <c r="FE622">
        <v>3.2886</v>
      </c>
      <c r="FF622">
        <v>9999</v>
      </c>
      <c r="FG622">
        <v>9999</v>
      </c>
      <c r="FH622">
        <v>9999</v>
      </c>
      <c r="FI622">
        <v>999.9</v>
      </c>
      <c r="FJ622">
        <v>1.86743</v>
      </c>
      <c r="FK622">
        <v>1.86646</v>
      </c>
      <c r="FL622">
        <v>1.866</v>
      </c>
      <c r="FM622">
        <v>1.86584</v>
      </c>
      <c r="FN622">
        <v>1.86768</v>
      </c>
      <c r="FO622">
        <v>1.87017</v>
      </c>
      <c r="FP622">
        <v>1.86888</v>
      </c>
      <c r="FQ622">
        <v>1.87027</v>
      </c>
      <c r="FR622">
        <v>0</v>
      </c>
      <c r="FS622">
        <v>0</v>
      </c>
      <c r="FT622">
        <v>0</v>
      </c>
      <c r="FU622">
        <v>0</v>
      </c>
      <c r="FV622" t="s">
        <v>358</v>
      </c>
      <c r="FW622" t="s">
        <v>359</v>
      </c>
      <c r="FX622" t="s">
        <v>360</v>
      </c>
      <c r="FY622" t="s">
        <v>360</v>
      </c>
      <c r="FZ622" t="s">
        <v>360</v>
      </c>
      <c r="GA622" t="s">
        <v>360</v>
      </c>
      <c r="GB622">
        <v>0</v>
      </c>
      <c r="GC622">
        <v>100</v>
      </c>
      <c r="GD622">
        <v>100</v>
      </c>
      <c r="GE622">
        <v>-3.247</v>
      </c>
      <c r="GF622">
        <v>-0.2253</v>
      </c>
      <c r="GG622">
        <v>-1.841240210434717</v>
      </c>
      <c r="GH622">
        <v>-0.003310856085068561</v>
      </c>
      <c r="GI622">
        <v>6.863268723063948E-07</v>
      </c>
      <c r="GJ622">
        <v>-1.919107141366201E-10</v>
      </c>
      <c r="GK622">
        <v>-0.1688837207721138</v>
      </c>
      <c r="GL622">
        <v>-0.01731051475613908</v>
      </c>
      <c r="GM622">
        <v>0.001423790055903263</v>
      </c>
      <c r="GN622">
        <v>-2.424810517790065E-05</v>
      </c>
      <c r="GO622">
        <v>3</v>
      </c>
      <c r="GP622">
        <v>2318</v>
      </c>
      <c r="GQ622">
        <v>1</v>
      </c>
      <c r="GR622">
        <v>25</v>
      </c>
      <c r="GS622">
        <v>10230</v>
      </c>
      <c r="GT622">
        <v>10229.7</v>
      </c>
      <c r="GU622">
        <v>1.18896</v>
      </c>
      <c r="GV622">
        <v>2.23633</v>
      </c>
      <c r="GW622">
        <v>1.39648</v>
      </c>
      <c r="GX622">
        <v>2.34619</v>
      </c>
      <c r="GY622">
        <v>1.49536</v>
      </c>
      <c r="GZ622">
        <v>2.46338</v>
      </c>
      <c r="HA622">
        <v>35.7777</v>
      </c>
      <c r="HB622">
        <v>24.035</v>
      </c>
      <c r="HC622">
        <v>18</v>
      </c>
      <c r="HD622">
        <v>529.929</v>
      </c>
      <c r="HE622">
        <v>418.543</v>
      </c>
      <c r="HF622">
        <v>13.2513</v>
      </c>
      <c r="HG622">
        <v>26.653</v>
      </c>
      <c r="HH622">
        <v>30.0001</v>
      </c>
      <c r="HI622">
        <v>26.6894</v>
      </c>
      <c r="HJ622">
        <v>26.6456</v>
      </c>
      <c r="HK622">
        <v>23.8594</v>
      </c>
      <c r="HL622">
        <v>34.0019</v>
      </c>
      <c r="HM622">
        <v>20.5394</v>
      </c>
      <c r="HN622">
        <v>13.2403</v>
      </c>
      <c r="HO622">
        <v>506.959</v>
      </c>
      <c r="HP622">
        <v>9.41649</v>
      </c>
      <c r="HQ622">
        <v>101.012</v>
      </c>
      <c r="HR622">
        <v>100.931</v>
      </c>
    </row>
    <row r="623" spans="1:226">
      <c r="A623">
        <v>607</v>
      </c>
      <c r="B623">
        <v>1679437428.5</v>
      </c>
      <c r="C623">
        <v>15515.40000009537</v>
      </c>
      <c r="D623" t="s">
        <v>1582</v>
      </c>
      <c r="E623" t="s">
        <v>1583</v>
      </c>
      <c r="F623">
        <v>5</v>
      </c>
      <c r="G623" t="s">
        <v>1523</v>
      </c>
      <c r="H623" t="s">
        <v>354</v>
      </c>
      <c r="I623">
        <v>1679437420.714286</v>
      </c>
      <c r="J623">
        <f>(K623)/1000</f>
        <v>0</v>
      </c>
      <c r="K623">
        <f>IF(BF623, AN623, AH623)</f>
        <v>0</v>
      </c>
      <c r="L623">
        <f>IF(BF623, AI623, AG623)</f>
        <v>0</v>
      </c>
      <c r="M623">
        <f>BH623 - IF(AU623&gt;1, L623*BB623*100.0/(AW623*BV623), 0)</f>
        <v>0</v>
      </c>
      <c r="N623">
        <f>((T623-J623/2)*M623-L623)/(T623+J623/2)</f>
        <v>0</v>
      </c>
      <c r="O623">
        <f>N623*(BO623+BP623)/1000.0</f>
        <v>0</v>
      </c>
      <c r="P623">
        <f>(BH623 - IF(AU623&gt;1, L623*BB623*100.0/(AW623*BV623), 0))*(BO623+BP623)/1000.0</f>
        <v>0</v>
      </c>
      <c r="Q623">
        <f>2.0/((1/S623-1/R623)+SIGN(S623)*SQRT((1/S623-1/R623)*(1/S623-1/R623) + 4*BC623/((BC623+1)*(BC623+1))*(2*1/S623*1/R623-1/R623*1/R623)))</f>
        <v>0</v>
      </c>
      <c r="R623">
        <f>IF(LEFT(BD623,1)&lt;&gt;"0",IF(LEFT(BD623,1)="1",3.0,BE623),$D$5+$E$5*(BV623*BO623/($K$5*1000))+$F$5*(BV623*BO623/($K$5*1000))*MAX(MIN(BB623,$J$5),$I$5)*MAX(MIN(BB623,$J$5),$I$5)+$G$5*MAX(MIN(BB623,$J$5),$I$5)*(BV623*BO623/($K$5*1000))+$H$5*(BV623*BO623/($K$5*1000))*(BV623*BO623/($K$5*1000)))</f>
        <v>0</v>
      </c>
      <c r="S623">
        <f>J623*(1000-(1000*0.61365*exp(17.502*W623/(240.97+W623))/(BO623+BP623)+BJ623)/2)/(1000*0.61365*exp(17.502*W623/(240.97+W623))/(BO623+BP623)-BJ623)</f>
        <v>0</v>
      </c>
      <c r="T623">
        <f>1/((BC623+1)/(Q623/1.6)+1/(R623/1.37)) + BC623/((BC623+1)/(Q623/1.6) + BC623/(R623/1.37))</f>
        <v>0</v>
      </c>
      <c r="U623">
        <f>(AX623*BA623)</f>
        <v>0</v>
      </c>
      <c r="V623">
        <f>(BQ623+(U623+2*0.95*5.67E-8*(((BQ623+$B$7)+273)^4-(BQ623+273)^4)-44100*J623)/(1.84*29.3*R623+8*0.95*5.67E-8*(BQ623+273)^3))</f>
        <v>0</v>
      </c>
      <c r="W623">
        <f>($C$7*BR623+$D$7*BS623+$E$7*V623)</f>
        <v>0</v>
      </c>
      <c r="X623">
        <f>0.61365*exp(17.502*W623/(240.97+W623))</f>
        <v>0</v>
      </c>
      <c r="Y623">
        <f>(Z623/AA623*100)</f>
        <v>0</v>
      </c>
      <c r="Z623">
        <f>BJ623*(BO623+BP623)/1000</f>
        <v>0</v>
      </c>
      <c r="AA623">
        <f>0.61365*exp(17.502*BQ623/(240.97+BQ623))</f>
        <v>0</v>
      </c>
      <c r="AB623">
        <f>(X623-BJ623*(BO623+BP623)/1000)</f>
        <v>0</v>
      </c>
      <c r="AC623">
        <f>(-J623*44100)</f>
        <v>0</v>
      </c>
      <c r="AD623">
        <f>2*29.3*R623*0.92*(BQ623-W623)</f>
        <v>0</v>
      </c>
      <c r="AE623">
        <f>2*0.95*5.67E-8*(((BQ623+$B$7)+273)^4-(W623+273)^4)</f>
        <v>0</v>
      </c>
      <c r="AF623">
        <f>U623+AE623+AC623+AD623</f>
        <v>0</v>
      </c>
      <c r="AG623">
        <f>BN623*AU623*(BI623-BH623*(1000-AU623*BK623)/(1000-AU623*BJ623))/(100*BB623)</f>
        <v>0</v>
      </c>
      <c r="AH623">
        <f>1000*BN623*AU623*(BJ623-BK623)/(100*BB623*(1000-AU623*BJ623))</f>
        <v>0</v>
      </c>
      <c r="AI623">
        <f>(AJ623 - AK623 - BO623*1E3/(8.314*(BQ623+273.15)) * AM623/BN623 * AL623) * BN623/(100*BB623) * (1000 - BK623)/1000</f>
        <v>0</v>
      </c>
      <c r="AJ623">
        <v>496.2639168795894</v>
      </c>
      <c r="AK623">
        <v>478.778503030303</v>
      </c>
      <c r="AL623">
        <v>3.235061606804235</v>
      </c>
      <c r="AM623">
        <v>64.85516716263267</v>
      </c>
      <c r="AN623">
        <f>(AP623 - AO623 + BO623*1E3/(8.314*(BQ623+273.15)) * AR623/BN623 * AQ623) * BN623/(100*BB623) * 1000/(1000 - AP623)</f>
        <v>0</v>
      </c>
      <c r="AO623">
        <v>9.349666431931608</v>
      </c>
      <c r="AP623">
        <v>9.403027912087918</v>
      </c>
      <c r="AQ623">
        <v>0.000292643509386203</v>
      </c>
      <c r="AR623">
        <v>96.54357688610034</v>
      </c>
      <c r="AS623">
        <v>0</v>
      </c>
      <c r="AT623">
        <v>0</v>
      </c>
      <c r="AU623">
        <f>IF(AS623*$H$13&gt;=AW623,1.0,(AW623/(AW623-AS623*$H$13)))</f>
        <v>0</v>
      </c>
      <c r="AV623">
        <f>(AU623-1)*100</f>
        <v>0</v>
      </c>
      <c r="AW623">
        <f>MAX(0,($B$13+$C$13*BV623)/(1+$D$13*BV623)*BO623/(BQ623+273)*$E$13)</f>
        <v>0</v>
      </c>
      <c r="AX623">
        <f>$B$11*BW623+$C$11*BX623+$F$11*CI623*(1-CL623)</f>
        <v>0</v>
      </c>
      <c r="AY623">
        <f>AX623*AZ623</f>
        <v>0</v>
      </c>
      <c r="AZ623">
        <f>($B$11*$D$9+$C$11*$D$9+$F$11*((CV623+CN623)/MAX(CV623+CN623+CW623, 0.1)*$I$9+CW623/MAX(CV623+CN623+CW623, 0.1)*$J$9))/($B$11+$C$11+$F$11)</f>
        <v>0</v>
      </c>
      <c r="BA623">
        <f>($B$11*$K$9+$C$11*$K$9+$F$11*((CV623+CN623)/MAX(CV623+CN623+CW623, 0.1)*$P$9+CW623/MAX(CV623+CN623+CW623, 0.1)*$Q$9))/($B$11+$C$11+$F$11)</f>
        <v>0</v>
      </c>
      <c r="BB623">
        <v>1.1</v>
      </c>
      <c r="BC623">
        <v>0.5</v>
      </c>
      <c r="BD623" t="s">
        <v>355</v>
      </c>
      <c r="BE623">
        <v>2</v>
      </c>
      <c r="BF623" t="b">
        <v>1</v>
      </c>
      <c r="BG623">
        <v>1679437420.714286</v>
      </c>
      <c r="BH623">
        <v>451.9153214285714</v>
      </c>
      <c r="BI623">
        <v>475.2583214285713</v>
      </c>
      <c r="BJ623">
        <v>9.381111785714285</v>
      </c>
      <c r="BK623">
        <v>9.32141357142857</v>
      </c>
      <c r="BL623">
        <v>455.1391071428571</v>
      </c>
      <c r="BM623">
        <v>9.606390714285714</v>
      </c>
      <c r="BN623">
        <v>500.0600714285714</v>
      </c>
      <c r="BO623">
        <v>89.752825</v>
      </c>
      <c r="BP623">
        <v>0.1000069142857143</v>
      </c>
      <c r="BQ623">
        <v>19.00064642857143</v>
      </c>
      <c r="BR623">
        <v>20.01134642857143</v>
      </c>
      <c r="BS623">
        <v>999.9000000000002</v>
      </c>
      <c r="BT623">
        <v>0</v>
      </c>
      <c r="BU623">
        <v>0</v>
      </c>
      <c r="BV623">
        <v>10011.87321428572</v>
      </c>
      <c r="BW623">
        <v>0</v>
      </c>
      <c r="BX623">
        <v>14.41846071428571</v>
      </c>
      <c r="BY623">
        <v>-23.34289642857143</v>
      </c>
      <c r="BZ623">
        <v>456.1950357142858</v>
      </c>
      <c r="CA623">
        <v>479.73025</v>
      </c>
      <c r="CB623">
        <v>0.05969814285714286</v>
      </c>
      <c r="CC623">
        <v>475.2583214285713</v>
      </c>
      <c r="CD623">
        <v>9.32141357142857</v>
      </c>
      <c r="CE623">
        <v>0.8419811785714286</v>
      </c>
      <c r="CF623">
        <v>0.8366230714285715</v>
      </c>
      <c r="CG623">
        <v>4.435477142857143</v>
      </c>
      <c r="CH623">
        <v>4.344311071428571</v>
      </c>
      <c r="CI623">
        <v>1999.981071428572</v>
      </c>
      <c r="CJ623">
        <v>0.9800041785714286</v>
      </c>
      <c r="CK623">
        <v>0.01999545714285714</v>
      </c>
      <c r="CL623">
        <v>0</v>
      </c>
      <c r="CM623">
        <v>2.234678571428572</v>
      </c>
      <c r="CN623">
        <v>0</v>
      </c>
      <c r="CO623">
        <v>2902.886785714286</v>
      </c>
      <c r="CP623">
        <v>16749.31785714285</v>
      </c>
      <c r="CQ623">
        <v>38.39035714285713</v>
      </c>
      <c r="CR623">
        <v>40.04660714285713</v>
      </c>
      <c r="CS623">
        <v>38.61132142857143</v>
      </c>
      <c r="CT623">
        <v>38.90371428571428</v>
      </c>
      <c r="CU623">
        <v>37.08232142857143</v>
      </c>
      <c r="CV623">
        <v>1959.988214285715</v>
      </c>
      <c r="CW623">
        <v>39.99178571428571</v>
      </c>
      <c r="CX623">
        <v>0</v>
      </c>
      <c r="CY623">
        <v>1679437436.1</v>
      </c>
      <c r="CZ623">
        <v>0</v>
      </c>
      <c r="DA623">
        <v>0</v>
      </c>
      <c r="DB623" t="s">
        <v>356</v>
      </c>
      <c r="DC623">
        <v>1678823626.5</v>
      </c>
      <c r="DD623">
        <v>1678823640.5</v>
      </c>
      <c r="DE623">
        <v>0</v>
      </c>
      <c r="DF623">
        <v>1.239</v>
      </c>
      <c r="DG623">
        <v>0.006</v>
      </c>
      <c r="DH623">
        <v>-2.298</v>
      </c>
      <c r="DI623">
        <v>-0.146</v>
      </c>
      <c r="DJ623">
        <v>420</v>
      </c>
      <c r="DK623">
        <v>21</v>
      </c>
      <c r="DL623">
        <v>0.57</v>
      </c>
      <c r="DM623">
        <v>0.05</v>
      </c>
      <c r="DN623">
        <v>-21.615315</v>
      </c>
      <c r="DO623">
        <v>-35.29397448405251</v>
      </c>
      <c r="DP623">
        <v>3.566873731263135</v>
      </c>
      <c r="DQ623">
        <v>0</v>
      </c>
      <c r="DR623">
        <v>0.061282715</v>
      </c>
      <c r="DS623">
        <v>-0.1118607151969982</v>
      </c>
      <c r="DT623">
        <v>0.01564836096100083</v>
      </c>
      <c r="DU623">
        <v>0</v>
      </c>
      <c r="DV623">
        <v>0</v>
      </c>
      <c r="DW623">
        <v>2</v>
      </c>
      <c r="DX623" t="s">
        <v>381</v>
      </c>
      <c r="DY623">
        <v>2.98296</v>
      </c>
      <c r="DZ623">
        <v>2.71562</v>
      </c>
      <c r="EA623">
        <v>0.103274</v>
      </c>
      <c r="EB623">
        <v>0.105751</v>
      </c>
      <c r="EC623">
        <v>0.0543774</v>
      </c>
      <c r="ED623">
        <v>0.0526171</v>
      </c>
      <c r="EE623">
        <v>28497.6</v>
      </c>
      <c r="EF623">
        <v>28515.8</v>
      </c>
      <c r="EG623">
        <v>29536.8</v>
      </c>
      <c r="EH623">
        <v>29491.2</v>
      </c>
      <c r="EI623">
        <v>37023.8</v>
      </c>
      <c r="EJ623">
        <v>37157.8</v>
      </c>
      <c r="EK623">
        <v>41607</v>
      </c>
      <c r="EL623">
        <v>42025</v>
      </c>
      <c r="EM623">
        <v>1.9716</v>
      </c>
      <c r="EN623">
        <v>1.86418</v>
      </c>
      <c r="EO623">
        <v>0.0610948</v>
      </c>
      <c r="EP623">
        <v>0</v>
      </c>
      <c r="EQ623">
        <v>18.9911</v>
      </c>
      <c r="ER623">
        <v>999.9</v>
      </c>
      <c r="ES623">
        <v>32.1</v>
      </c>
      <c r="ET623">
        <v>30.9</v>
      </c>
      <c r="EU623">
        <v>16.0423</v>
      </c>
      <c r="EV623">
        <v>62.9427</v>
      </c>
      <c r="EW623">
        <v>33.2452</v>
      </c>
      <c r="EX623">
        <v>1</v>
      </c>
      <c r="EY623">
        <v>-0.039408</v>
      </c>
      <c r="EZ623">
        <v>5.80364</v>
      </c>
      <c r="FA623">
        <v>20.2497</v>
      </c>
      <c r="FB623">
        <v>5.21909</v>
      </c>
      <c r="FC623">
        <v>12.0158</v>
      </c>
      <c r="FD623">
        <v>4.99025</v>
      </c>
      <c r="FE623">
        <v>3.28842</v>
      </c>
      <c r="FF623">
        <v>9999</v>
      </c>
      <c r="FG623">
        <v>9999</v>
      </c>
      <c r="FH623">
        <v>9999</v>
      </c>
      <c r="FI623">
        <v>999.9</v>
      </c>
      <c r="FJ623">
        <v>1.86746</v>
      </c>
      <c r="FK623">
        <v>1.86646</v>
      </c>
      <c r="FL623">
        <v>1.866</v>
      </c>
      <c r="FM623">
        <v>1.86585</v>
      </c>
      <c r="FN623">
        <v>1.86768</v>
      </c>
      <c r="FO623">
        <v>1.8702</v>
      </c>
      <c r="FP623">
        <v>1.86889</v>
      </c>
      <c r="FQ623">
        <v>1.87027</v>
      </c>
      <c r="FR623">
        <v>0</v>
      </c>
      <c r="FS623">
        <v>0</v>
      </c>
      <c r="FT623">
        <v>0</v>
      </c>
      <c r="FU623">
        <v>0</v>
      </c>
      <c r="FV623" t="s">
        <v>358</v>
      </c>
      <c r="FW623" t="s">
        <v>359</v>
      </c>
      <c r="FX623" t="s">
        <v>360</v>
      </c>
      <c r="FY623" t="s">
        <v>360</v>
      </c>
      <c r="FZ623" t="s">
        <v>360</v>
      </c>
      <c r="GA623" t="s">
        <v>360</v>
      </c>
      <c r="GB623">
        <v>0</v>
      </c>
      <c r="GC623">
        <v>100</v>
      </c>
      <c r="GD623">
        <v>100</v>
      </c>
      <c r="GE623">
        <v>-3.292</v>
      </c>
      <c r="GF623">
        <v>-0.2252</v>
      </c>
      <c r="GG623">
        <v>-1.841240210434717</v>
      </c>
      <c r="GH623">
        <v>-0.003310856085068561</v>
      </c>
      <c r="GI623">
        <v>6.863268723063948E-07</v>
      </c>
      <c r="GJ623">
        <v>-1.919107141366201E-10</v>
      </c>
      <c r="GK623">
        <v>-0.1688837207721138</v>
      </c>
      <c r="GL623">
        <v>-0.01731051475613908</v>
      </c>
      <c r="GM623">
        <v>0.001423790055903263</v>
      </c>
      <c r="GN623">
        <v>-2.424810517790065E-05</v>
      </c>
      <c r="GO623">
        <v>3</v>
      </c>
      <c r="GP623">
        <v>2318</v>
      </c>
      <c r="GQ623">
        <v>1</v>
      </c>
      <c r="GR623">
        <v>25</v>
      </c>
      <c r="GS623">
        <v>10230</v>
      </c>
      <c r="GT623">
        <v>10229.8</v>
      </c>
      <c r="GU623">
        <v>1.21948</v>
      </c>
      <c r="GV623">
        <v>2.23877</v>
      </c>
      <c r="GW623">
        <v>1.39771</v>
      </c>
      <c r="GX623">
        <v>2.34741</v>
      </c>
      <c r="GY623">
        <v>1.49536</v>
      </c>
      <c r="GZ623">
        <v>2.4231</v>
      </c>
      <c r="HA623">
        <v>35.7777</v>
      </c>
      <c r="HB623">
        <v>24.035</v>
      </c>
      <c r="HC623">
        <v>18</v>
      </c>
      <c r="HD623">
        <v>530.0410000000001</v>
      </c>
      <c r="HE623">
        <v>418.714</v>
      </c>
      <c r="HF623">
        <v>13.2388</v>
      </c>
      <c r="HG623">
        <v>26.6523</v>
      </c>
      <c r="HH623">
        <v>30.0002</v>
      </c>
      <c r="HI623">
        <v>26.6888</v>
      </c>
      <c r="HJ623">
        <v>26.645</v>
      </c>
      <c r="HK623">
        <v>24.4569</v>
      </c>
      <c r="HL623">
        <v>33.6843</v>
      </c>
      <c r="HM623">
        <v>20.1612</v>
      </c>
      <c r="HN623">
        <v>13.2272</v>
      </c>
      <c r="HO623">
        <v>520.419</v>
      </c>
      <c r="HP623">
        <v>9.415699999999999</v>
      </c>
      <c r="HQ623">
        <v>101.009</v>
      </c>
      <c r="HR623">
        <v>100.93</v>
      </c>
    </row>
    <row r="624" spans="1:226">
      <c r="A624">
        <v>608</v>
      </c>
      <c r="B624">
        <v>1679437433.5</v>
      </c>
      <c r="C624">
        <v>15520.40000009537</v>
      </c>
      <c r="D624" t="s">
        <v>1584</v>
      </c>
      <c r="E624" t="s">
        <v>1585</v>
      </c>
      <c r="F624">
        <v>5</v>
      </c>
      <c r="G624" t="s">
        <v>1523</v>
      </c>
      <c r="H624" t="s">
        <v>354</v>
      </c>
      <c r="I624">
        <v>1679437426</v>
      </c>
      <c r="J624">
        <f>(K624)/1000</f>
        <v>0</v>
      </c>
      <c r="K624">
        <f>IF(BF624, AN624, AH624)</f>
        <v>0</v>
      </c>
      <c r="L624">
        <f>IF(BF624, AI624, AG624)</f>
        <v>0</v>
      </c>
      <c r="M624">
        <f>BH624 - IF(AU624&gt;1, L624*BB624*100.0/(AW624*BV624), 0)</f>
        <v>0</v>
      </c>
      <c r="N624">
        <f>((T624-J624/2)*M624-L624)/(T624+J624/2)</f>
        <v>0</v>
      </c>
      <c r="O624">
        <f>N624*(BO624+BP624)/1000.0</f>
        <v>0</v>
      </c>
      <c r="P624">
        <f>(BH624 - IF(AU624&gt;1, L624*BB624*100.0/(AW624*BV624), 0))*(BO624+BP624)/1000.0</f>
        <v>0</v>
      </c>
      <c r="Q624">
        <f>2.0/((1/S624-1/R624)+SIGN(S624)*SQRT((1/S624-1/R624)*(1/S624-1/R624) + 4*BC624/((BC624+1)*(BC624+1))*(2*1/S624*1/R624-1/R624*1/R624)))</f>
        <v>0</v>
      </c>
      <c r="R624">
        <f>IF(LEFT(BD624,1)&lt;&gt;"0",IF(LEFT(BD624,1)="1",3.0,BE624),$D$5+$E$5*(BV624*BO624/($K$5*1000))+$F$5*(BV624*BO624/($K$5*1000))*MAX(MIN(BB624,$J$5),$I$5)*MAX(MIN(BB624,$J$5),$I$5)+$G$5*MAX(MIN(BB624,$J$5),$I$5)*(BV624*BO624/($K$5*1000))+$H$5*(BV624*BO624/($K$5*1000))*(BV624*BO624/($K$5*1000)))</f>
        <v>0</v>
      </c>
      <c r="S624">
        <f>J624*(1000-(1000*0.61365*exp(17.502*W624/(240.97+W624))/(BO624+BP624)+BJ624)/2)/(1000*0.61365*exp(17.502*W624/(240.97+W624))/(BO624+BP624)-BJ624)</f>
        <v>0</v>
      </c>
      <c r="T624">
        <f>1/((BC624+1)/(Q624/1.6)+1/(R624/1.37)) + BC624/((BC624+1)/(Q624/1.6) + BC624/(R624/1.37))</f>
        <v>0</v>
      </c>
      <c r="U624">
        <f>(AX624*BA624)</f>
        <v>0</v>
      </c>
      <c r="V624">
        <f>(BQ624+(U624+2*0.95*5.67E-8*(((BQ624+$B$7)+273)^4-(BQ624+273)^4)-44100*J624)/(1.84*29.3*R624+8*0.95*5.67E-8*(BQ624+273)^3))</f>
        <v>0</v>
      </c>
      <c r="W624">
        <f>($C$7*BR624+$D$7*BS624+$E$7*V624)</f>
        <v>0</v>
      </c>
      <c r="X624">
        <f>0.61365*exp(17.502*W624/(240.97+W624))</f>
        <v>0</v>
      </c>
      <c r="Y624">
        <f>(Z624/AA624*100)</f>
        <v>0</v>
      </c>
      <c r="Z624">
        <f>BJ624*(BO624+BP624)/1000</f>
        <v>0</v>
      </c>
      <c r="AA624">
        <f>0.61365*exp(17.502*BQ624/(240.97+BQ624))</f>
        <v>0</v>
      </c>
      <c r="AB624">
        <f>(X624-BJ624*(BO624+BP624)/1000)</f>
        <v>0</v>
      </c>
      <c r="AC624">
        <f>(-J624*44100)</f>
        <v>0</v>
      </c>
      <c r="AD624">
        <f>2*29.3*R624*0.92*(BQ624-W624)</f>
        <v>0</v>
      </c>
      <c r="AE624">
        <f>2*0.95*5.67E-8*(((BQ624+$B$7)+273)^4-(W624+273)^4)</f>
        <v>0</v>
      </c>
      <c r="AF624">
        <f>U624+AE624+AC624+AD624</f>
        <v>0</v>
      </c>
      <c r="AG624">
        <f>BN624*AU624*(BI624-BH624*(1000-AU624*BK624)/(1000-AU624*BJ624))/(100*BB624)</f>
        <v>0</v>
      </c>
      <c r="AH624">
        <f>1000*BN624*AU624*(BJ624-BK624)/(100*BB624*(1000-AU624*BJ624))</f>
        <v>0</v>
      </c>
      <c r="AI624">
        <f>(AJ624 - AK624 - BO624*1E3/(8.314*(BQ624+273.15)) * AM624/BN624 * AL624) * BN624/(100*BB624) * (1000 - BK624)/1000</f>
        <v>0</v>
      </c>
      <c r="AJ624">
        <v>513.1184272358274</v>
      </c>
      <c r="AK624">
        <v>495.2898727272726</v>
      </c>
      <c r="AL624">
        <v>3.307844071449804</v>
      </c>
      <c r="AM624">
        <v>64.85516716263267</v>
      </c>
      <c r="AN624">
        <f>(AP624 - AO624 + BO624*1E3/(8.314*(BQ624+273.15)) * AR624/BN624 * AQ624) * BN624/(100*BB624) * 1000/(1000 - AP624)</f>
        <v>0</v>
      </c>
      <c r="AO624">
        <v>9.310674519128247</v>
      </c>
      <c r="AP624">
        <v>9.392283406593418</v>
      </c>
      <c r="AQ624">
        <v>0.00150593081089302</v>
      </c>
      <c r="AR624">
        <v>96.54357688610034</v>
      </c>
      <c r="AS624">
        <v>0</v>
      </c>
      <c r="AT624">
        <v>0</v>
      </c>
      <c r="AU624">
        <f>IF(AS624*$H$13&gt;=AW624,1.0,(AW624/(AW624-AS624*$H$13)))</f>
        <v>0</v>
      </c>
      <c r="AV624">
        <f>(AU624-1)*100</f>
        <v>0</v>
      </c>
      <c r="AW624">
        <f>MAX(0,($B$13+$C$13*BV624)/(1+$D$13*BV624)*BO624/(BQ624+273)*$E$13)</f>
        <v>0</v>
      </c>
      <c r="AX624">
        <f>$B$11*BW624+$C$11*BX624+$F$11*CI624*(1-CL624)</f>
        <v>0</v>
      </c>
      <c r="AY624">
        <f>AX624*AZ624</f>
        <v>0</v>
      </c>
      <c r="AZ624">
        <f>($B$11*$D$9+$C$11*$D$9+$F$11*((CV624+CN624)/MAX(CV624+CN624+CW624, 0.1)*$I$9+CW624/MAX(CV624+CN624+CW624, 0.1)*$J$9))/($B$11+$C$11+$F$11)</f>
        <v>0</v>
      </c>
      <c r="BA624">
        <f>($B$11*$K$9+$C$11*$K$9+$F$11*((CV624+CN624)/MAX(CV624+CN624+CW624, 0.1)*$P$9+CW624/MAX(CV624+CN624+CW624, 0.1)*$Q$9))/($B$11+$C$11+$F$11)</f>
        <v>0</v>
      </c>
      <c r="BB624">
        <v>1.1</v>
      </c>
      <c r="BC624">
        <v>0.5</v>
      </c>
      <c r="BD624" t="s">
        <v>355</v>
      </c>
      <c r="BE624">
        <v>2</v>
      </c>
      <c r="BF624" t="b">
        <v>1</v>
      </c>
      <c r="BG624">
        <v>1679437426</v>
      </c>
      <c r="BH624">
        <v>468.0531481481481</v>
      </c>
      <c r="BI624">
        <v>492.999962962963</v>
      </c>
      <c r="BJ624">
        <v>9.390574074074074</v>
      </c>
      <c r="BK624">
        <v>9.325962962962963</v>
      </c>
      <c r="BL624">
        <v>471.3221851851852</v>
      </c>
      <c r="BM624">
        <v>9.615821481481479</v>
      </c>
      <c r="BN624">
        <v>500.0674074074074</v>
      </c>
      <c r="BO624">
        <v>89.75267037037037</v>
      </c>
      <c r="BP624">
        <v>0.1000495074074074</v>
      </c>
      <c r="BQ624">
        <v>19.00293333333333</v>
      </c>
      <c r="BR624">
        <v>20.00924074074074</v>
      </c>
      <c r="BS624">
        <v>999.9000000000001</v>
      </c>
      <c r="BT624">
        <v>0</v>
      </c>
      <c r="BU624">
        <v>0</v>
      </c>
      <c r="BV624">
        <v>10005.48592592593</v>
      </c>
      <c r="BW624">
        <v>0</v>
      </c>
      <c r="BX624">
        <v>14.42491851851852</v>
      </c>
      <c r="BY624">
        <v>-24.94682592592592</v>
      </c>
      <c r="BZ624">
        <v>472.490111111111</v>
      </c>
      <c r="CA624">
        <v>497.6407407407408</v>
      </c>
      <c r="CB624">
        <v>0.06461141111111111</v>
      </c>
      <c r="CC624">
        <v>492.999962962963</v>
      </c>
      <c r="CD624">
        <v>9.325962962962963</v>
      </c>
      <c r="CE624">
        <v>0.8428290000000002</v>
      </c>
      <c r="CF624">
        <v>0.837029925925926</v>
      </c>
      <c r="CG624">
        <v>4.449848148148148</v>
      </c>
      <c r="CH624">
        <v>4.351261851851851</v>
      </c>
      <c r="CI624">
        <v>1999.977037037037</v>
      </c>
      <c r="CJ624">
        <v>0.9800014444444446</v>
      </c>
      <c r="CK624">
        <v>0.0199983037037037</v>
      </c>
      <c r="CL624">
        <v>0</v>
      </c>
      <c r="CM624">
        <v>2.255514814814815</v>
      </c>
      <c r="CN624">
        <v>0</v>
      </c>
      <c r="CO624">
        <v>2901.846296296295</v>
      </c>
      <c r="CP624">
        <v>16749.26296296296</v>
      </c>
      <c r="CQ624">
        <v>38.48585185185185</v>
      </c>
      <c r="CR624">
        <v>40.14562962962962</v>
      </c>
      <c r="CS624">
        <v>38.70337037037037</v>
      </c>
      <c r="CT624">
        <v>39.02062962962962</v>
      </c>
      <c r="CU624">
        <v>37.17337037037037</v>
      </c>
      <c r="CV624">
        <v>1959.98</v>
      </c>
      <c r="CW624">
        <v>39.99592592592593</v>
      </c>
      <c r="CX624">
        <v>0</v>
      </c>
      <c r="CY624">
        <v>1679437440.9</v>
      </c>
      <c r="CZ624">
        <v>0</v>
      </c>
      <c r="DA624">
        <v>0</v>
      </c>
      <c r="DB624" t="s">
        <v>356</v>
      </c>
      <c r="DC624">
        <v>1678823626.5</v>
      </c>
      <c r="DD624">
        <v>1678823640.5</v>
      </c>
      <c r="DE624">
        <v>0</v>
      </c>
      <c r="DF624">
        <v>1.239</v>
      </c>
      <c r="DG624">
        <v>0.006</v>
      </c>
      <c r="DH624">
        <v>-2.298</v>
      </c>
      <c r="DI624">
        <v>-0.146</v>
      </c>
      <c r="DJ624">
        <v>420</v>
      </c>
      <c r="DK624">
        <v>21</v>
      </c>
      <c r="DL624">
        <v>0.57</v>
      </c>
      <c r="DM624">
        <v>0.05</v>
      </c>
      <c r="DN624">
        <v>-23.9634575</v>
      </c>
      <c r="DO624">
        <v>-17.94359437148216</v>
      </c>
      <c r="DP624">
        <v>1.83866454347816</v>
      </c>
      <c r="DQ624">
        <v>0</v>
      </c>
      <c r="DR624">
        <v>0.06832193</v>
      </c>
      <c r="DS624">
        <v>0.03935843977485934</v>
      </c>
      <c r="DT624">
        <v>0.02260446322804636</v>
      </c>
      <c r="DU624">
        <v>1</v>
      </c>
      <c r="DV624">
        <v>1</v>
      </c>
      <c r="DW624">
        <v>2</v>
      </c>
      <c r="DX624" t="s">
        <v>357</v>
      </c>
      <c r="DY624">
        <v>2.98283</v>
      </c>
      <c r="DZ624">
        <v>2.71546</v>
      </c>
      <c r="EA624">
        <v>0.105859</v>
      </c>
      <c r="EB624">
        <v>0.1083</v>
      </c>
      <c r="EC624">
        <v>0.0543275</v>
      </c>
      <c r="ED624">
        <v>0.0525948</v>
      </c>
      <c r="EE624">
        <v>28416.1</v>
      </c>
      <c r="EF624">
        <v>28434.6</v>
      </c>
      <c r="EG624">
        <v>29537.4</v>
      </c>
      <c r="EH624">
        <v>29491.2</v>
      </c>
      <c r="EI624">
        <v>37026.2</v>
      </c>
      <c r="EJ624">
        <v>37159</v>
      </c>
      <c r="EK624">
        <v>41607.5</v>
      </c>
      <c r="EL624">
        <v>42025.3</v>
      </c>
      <c r="EM624">
        <v>1.9718</v>
      </c>
      <c r="EN624">
        <v>1.86437</v>
      </c>
      <c r="EO624">
        <v>0.061661</v>
      </c>
      <c r="EP624">
        <v>0</v>
      </c>
      <c r="EQ624">
        <v>18.9911</v>
      </c>
      <c r="ER624">
        <v>999.9</v>
      </c>
      <c r="ES624">
        <v>32</v>
      </c>
      <c r="ET624">
        <v>30.9</v>
      </c>
      <c r="EU624">
        <v>15.994</v>
      </c>
      <c r="EV624">
        <v>63.2527</v>
      </c>
      <c r="EW624">
        <v>33.2732</v>
      </c>
      <c r="EX624">
        <v>1</v>
      </c>
      <c r="EY624">
        <v>-0.0393216</v>
      </c>
      <c r="EZ624">
        <v>5.80165</v>
      </c>
      <c r="FA624">
        <v>20.2496</v>
      </c>
      <c r="FB624">
        <v>5.21894</v>
      </c>
      <c r="FC624">
        <v>12.0153</v>
      </c>
      <c r="FD624">
        <v>4.99065</v>
      </c>
      <c r="FE624">
        <v>3.2884</v>
      </c>
      <c r="FF624">
        <v>9999</v>
      </c>
      <c r="FG624">
        <v>9999</v>
      </c>
      <c r="FH624">
        <v>9999</v>
      </c>
      <c r="FI624">
        <v>999.9</v>
      </c>
      <c r="FJ624">
        <v>1.86745</v>
      </c>
      <c r="FK624">
        <v>1.86646</v>
      </c>
      <c r="FL624">
        <v>1.866</v>
      </c>
      <c r="FM624">
        <v>1.86585</v>
      </c>
      <c r="FN624">
        <v>1.86768</v>
      </c>
      <c r="FO624">
        <v>1.87018</v>
      </c>
      <c r="FP624">
        <v>1.86889</v>
      </c>
      <c r="FQ624">
        <v>1.87027</v>
      </c>
      <c r="FR624">
        <v>0</v>
      </c>
      <c r="FS624">
        <v>0</v>
      </c>
      <c r="FT624">
        <v>0</v>
      </c>
      <c r="FU624">
        <v>0</v>
      </c>
      <c r="FV624" t="s">
        <v>358</v>
      </c>
      <c r="FW624" t="s">
        <v>359</v>
      </c>
      <c r="FX624" t="s">
        <v>360</v>
      </c>
      <c r="FY624" t="s">
        <v>360</v>
      </c>
      <c r="FZ624" t="s">
        <v>360</v>
      </c>
      <c r="GA624" t="s">
        <v>360</v>
      </c>
      <c r="GB624">
        <v>0</v>
      </c>
      <c r="GC624">
        <v>100</v>
      </c>
      <c r="GD624">
        <v>100</v>
      </c>
      <c r="GE624">
        <v>-3.337</v>
      </c>
      <c r="GF624">
        <v>-0.2252</v>
      </c>
      <c r="GG624">
        <v>-1.841240210434717</v>
      </c>
      <c r="GH624">
        <v>-0.003310856085068561</v>
      </c>
      <c r="GI624">
        <v>6.863268723063948E-07</v>
      </c>
      <c r="GJ624">
        <v>-1.919107141366201E-10</v>
      </c>
      <c r="GK624">
        <v>-0.1688837207721138</v>
      </c>
      <c r="GL624">
        <v>-0.01731051475613908</v>
      </c>
      <c r="GM624">
        <v>0.001423790055903263</v>
      </c>
      <c r="GN624">
        <v>-2.424810517790065E-05</v>
      </c>
      <c r="GO624">
        <v>3</v>
      </c>
      <c r="GP624">
        <v>2318</v>
      </c>
      <c r="GQ624">
        <v>1</v>
      </c>
      <c r="GR624">
        <v>25</v>
      </c>
      <c r="GS624">
        <v>10230.1</v>
      </c>
      <c r="GT624">
        <v>10229.9</v>
      </c>
      <c r="GU624">
        <v>1.25366</v>
      </c>
      <c r="GV624">
        <v>2.23389</v>
      </c>
      <c r="GW624">
        <v>1.39648</v>
      </c>
      <c r="GX624">
        <v>2.34619</v>
      </c>
      <c r="GY624">
        <v>1.49536</v>
      </c>
      <c r="GZ624">
        <v>2.48901</v>
      </c>
      <c r="HA624">
        <v>35.7777</v>
      </c>
      <c r="HB624">
        <v>24.0262</v>
      </c>
      <c r="HC624">
        <v>18</v>
      </c>
      <c r="HD624">
        <v>530.159</v>
      </c>
      <c r="HE624">
        <v>418.818</v>
      </c>
      <c r="HF624">
        <v>13.2235</v>
      </c>
      <c r="HG624">
        <v>26.6507</v>
      </c>
      <c r="HH624">
        <v>30.0002</v>
      </c>
      <c r="HI624">
        <v>26.6872</v>
      </c>
      <c r="HJ624">
        <v>26.6433</v>
      </c>
      <c r="HK624">
        <v>25.1449</v>
      </c>
      <c r="HL624">
        <v>33.3794</v>
      </c>
      <c r="HM624">
        <v>20.1612</v>
      </c>
      <c r="HN624">
        <v>13.2188</v>
      </c>
      <c r="HO624">
        <v>540.8680000000001</v>
      </c>
      <c r="HP624">
        <v>9.43398</v>
      </c>
      <c r="HQ624">
        <v>101.011</v>
      </c>
      <c r="HR624">
        <v>100.931</v>
      </c>
    </row>
    <row r="625" spans="1:226">
      <c r="A625">
        <v>609</v>
      </c>
      <c r="B625">
        <v>1679437438.5</v>
      </c>
      <c r="C625">
        <v>15525.40000009537</v>
      </c>
      <c r="D625" t="s">
        <v>1586</v>
      </c>
      <c r="E625" t="s">
        <v>1587</v>
      </c>
      <c r="F625">
        <v>5</v>
      </c>
      <c r="G625" t="s">
        <v>1523</v>
      </c>
      <c r="H625" t="s">
        <v>354</v>
      </c>
      <c r="I625">
        <v>1679437430.714286</v>
      </c>
      <c r="J625">
        <f>(K625)/1000</f>
        <v>0</v>
      </c>
      <c r="K625">
        <f>IF(BF625, AN625, AH625)</f>
        <v>0</v>
      </c>
      <c r="L625">
        <f>IF(BF625, AI625, AG625)</f>
        <v>0</v>
      </c>
      <c r="M625">
        <f>BH625 - IF(AU625&gt;1, L625*BB625*100.0/(AW625*BV625), 0)</f>
        <v>0</v>
      </c>
      <c r="N625">
        <f>((T625-J625/2)*M625-L625)/(T625+J625/2)</f>
        <v>0</v>
      </c>
      <c r="O625">
        <f>N625*(BO625+BP625)/1000.0</f>
        <v>0</v>
      </c>
      <c r="P625">
        <f>(BH625 - IF(AU625&gt;1, L625*BB625*100.0/(AW625*BV625), 0))*(BO625+BP625)/1000.0</f>
        <v>0</v>
      </c>
      <c r="Q625">
        <f>2.0/((1/S625-1/R625)+SIGN(S625)*SQRT((1/S625-1/R625)*(1/S625-1/R625) + 4*BC625/((BC625+1)*(BC625+1))*(2*1/S625*1/R625-1/R625*1/R625)))</f>
        <v>0</v>
      </c>
      <c r="R625">
        <f>IF(LEFT(BD625,1)&lt;&gt;"0",IF(LEFT(BD625,1)="1",3.0,BE625),$D$5+$E$5*(BV625*BO625/($K$5*1000))+$F$5*(BV625*BO625/($K$5*1000))*MAX(MIN(BB625,$J$5),$I$5)*MAX(MIN(BB625,$J$5),$I$5)+$G$5*MAX(MIN(BB625,$J$5),$I$5)*(BV625*BO625/($K$5*1000))+$H$5*(BV625*BO625/($K$5*1000))*(BV625*BO625/($K$5*1000)))</f>
        <v>0</v>
      </c>
      <c r="S625">
        <f>J625*(1000-(1000*0.61365*exp(17.502*W625/(240.97+W625))/(BO625+BP625)+BJ625)/2)/(1000*0.61365*exp(17.502*W625/(240.97+W625))/(BO625+BP625)-BJ625)</f>
        <v>0</v>
      </c>
      <c r="T625">
        <f>1/((BC625+1)/(Q625/1.6)+1/(R625/1.37)) + BC625/((BC625+1)/(Q625/1.6) + BC625/(R625/1.37))</f>
        <v>0</v>
      </c>
      <c r="U625">
        <f>(AX625*BA625)</f>
        <v>0</v>
      </c>
      <c r="V625">
        <f>(BQ625+(U625+2*0.95*5.67E-8*(((BQ625+$B$7)+273)^4-(BQ625+273)^4)-44100*J625)/(1.84*29.3*R625+8*0.95*5.67E-8*(BQ625+273)^3))</f>
        <v>0</v>
      </c>
      <c r="W625">
        <f>($C$7*BR625+$D$7*BS625+$E$7*V625)</f>
        <v>0</v>
      </c>
      <c r="X625">
        <f>0.61365*exp(17.502*W625/(240.97+W625))</f>
        <v>0</v>
      </c>
      <c r="Y625">
        <f>(Z625/AA625*100)</f>
        <v>0</v>
      </c>
      <c r="Z625">
        <f>BJ625*(BO625+BP625)/1000</f>
        <v>0</v>
      </c>
      <c r="AA625">
        <f>0.61365*exp(17.502*BQ625/(240.97+BQ625))</f>
        <v>0</v>
      </c>
      <c r="AB625">
        <f>(X625-BJ625*(BO625+BP625)/1000)</f>
        <v>0</v>
      </c>
      <c r="AC625">
        <f>(-J625*44100)</f>
        <v>0</v>
      </c>
      <c r="AD625">
        <f>2*29.3*R625*0.92*(BQ625-W625)</f>
        <v>0</v>
      </c>
      <c r="AE625">
        <f>2*0.95*5.67E-8*(((BQ625+$B$7)+273)^4-(W625+273)^4)</f>
        <v>0</v>
      </c>
      <c r="AF625">
        <f>U625+AE625+AC625+AD625</f>
        <v>0</v>
      </c>
      <c r="AG625">
        <f>BN625*AU625*(BI625-BH625*(1000-AU625*BK625)/(1000-AU625*BJ625))/(100*BB625)</f>
        <v>0</v>
      </c>
      <c r="AH625">
        <f>1000*BN625*AU625*(BJ625-BK625)/(100*BB625*(1000-AU625*BJ625))</f>
        <v>0</v>
      </c>
      <c r="AI625">
        <f>(AJ625 - AK625 - BO625*1E3/(8.314*(BQ625+273.15)) * AM625/BN625 * AL625) * BN625/(100*BB625) * (1000 - BK625)/1000</f>
        <v>0</v>
      </c>
      <c r="AJ625">
        <v>530.4557646919882</v>
      </c>
      <c r="AK625">
        <v>512.1474363636361</v>
      </c>
      <c r="AL625">
        <v>3.383957034255238</v>
      </c>
      <c r="AM625">
        <v>64.85516716263267</v>
      </c>
      <c r="AN625">
        <f>(AP625 - AO625 + BO625*1E3/(8.314*(BQ625+273.15)) * AR625/BN625 * AQ625) * BN625/(100*BB625) * 1000/(1000 - AP625)</f>
        <v>0</v>
      </c>
      <c r="AO625">
        <v>9.333079056847446</v>
      </c>
      <c r="AP625">
        <v>9.401215274725281</v>
      </c>
      <c r="AQ625">
        <v>-0.0005710416999784813</v>
      </c>
      <c r="AR625">
        <v>96.54357688610034</v>
      </c>
      <c r="AS625">
        <v>0</v>
      </c>
      <c r="AT625">
        <v>0</v>
      </c>
      <c r="AU625">
        <f>IF(AS625*$H$13&gt;=AW625,1.0,(AW625/(AW625-AS625*$H$13)))</f>
        <v>0</v>
      </c>
      <c r="AV625">
        <f>(AU625-1)*100</f>
        <v>0</v>
      </c>
      <c r="AW625">
        <f>MAX(0,($B$13+$C$13*BV625)/(1+$D$13*BV625)*BO625/(BQ625+273)*$E$13)</f>
        <v>0</v>
      </c>
      <c r="AX625">
        <f>$B$11*BW625+$C$11*BX625+$F$11*CI625*(1-CL625)</f>
        <v>0</v>
      </c>
      <c r="AY625">
        <f>AX625*AZ625</f>
        <v>0</v>
      </c>
      <c r="AZ625">
        <f>($B$11*$D$9+$C$11*$D$9+$F$11*((CV625+CN625)/MAX(CV625+CN625+CW625, 0.1)*$I$9+CW625/MAX(CV625+CN625+CW625, 0.1)*$J$9))/($B$11+$C$11+$F$11)</f>
        <v>0</v>
      </c>
      <c r="BA625">
        <f>($B$11*$K$9+$C$11*$K$9+$F$11*((CV625+CN625)/MAX(CV625+CN625+CW625, 0.1)*$P$9+CW625/MAX(CV625+CN625+CW625, 0.1)*$Q$9))/($B$11+$C$11+$F$11)</f>
        <v>0</v>
      </c>
      <c r="BB625">
        <v>1.1</v>
      </c>
      <c r="BC625">
        <v>0.5</v>
      </c>
      <c r="BD625" t="s">
        <v>355</v>
      </c>
      <c r="BE625">
        <v>2</v>
      </c>
      <c r="BF625" t="b">
        <v>1</v>
      </c>
      <c r="BG625">
        <v>1679437430.714286</v>
      </c>
      <c r="BH625">
        <v>483.2563214285714</v>
      </c>
      <c r="BI625">
        <v>508.9726428571428</v>
      </c>
      <c r="BJ625">
        <v>9.395977500000001</v>
      </c>
      <c r="BK625">
        <v>9.332543928571429</v>
      </c>
      <c r="BL625">
        <v>486.5679285714286</v>
      </c>
      <c r="BM625">
        <v>9.621207857142855</v>
      </c>
      <c r="BN625">
        <v>500.0702142857143</v>
      </c>
      <c r="BO625">
        <v>89.75200357142856</v>
      </c>
      <c r="BP625">
        <v>0.10002705</v>
      </c>
      <c r="BQ625">
        <v>19.00757142857143</v>
      </c>
      <c r="BR625">
        <v>20.00995714285714</v>
      </c>
      <c r="BS625">
        <v>999.9000000000002</v>
      </c>
      <c r="BT625">
        <v>0</v>
      </c>
      <c r="BU625">
        <v>0</v>
      </c>
      <c r="BV625">
        <v>10002.11857142857</v>
      </c>
      <c r="BW625">
        <v>0</v>
      </c>
      <c r="BX625">
        <v>14.42464285714285</v>
      </c>
      <c r="BY625">
        <v>-25.71633928571429</v>
      </c>
      <c r="BZ625">
        <v>487.8400357142858</v>
      </c>
      <c r="CA625">
        <v>513.7673571428571</v>
      </c>
      <c r="CB625">
        <v>0.06343403214285713</v>
      </c>
      <c r="CC625">
        <v>508.9726428571428</v>
      </c>
      <c r="CD625">
        <v>9.332543928571429</v>
      </c>
      <c r="CE625">
        <v>0.8433077857142858</v>
      </c>
      <c r="CF625">
        <v>0.8376144285714286</v>
      </c>
      <c r="CG625">
        <v>4.457964642857142</v>
      </c>
      <c r="CH625">
        <v>4.361218928571428</v>
      </c>
      <c r="CI625">
        <v>1999.968928571429</v>
      </c>
      <c r="CJ625">
        <v>0.9799977500000001</v>
      </c>
      <c r="CK625">
        <v>0.02000212142857142</v>
      </c>
      <c r="CL625">
        <v>0</v>
      </c>
      <c r="CM625">
        <v>2.240589285714286</v>
      </c>
      <c r="CN625">
        <v>0</v>
      </c>
      <c r="CO625">
        <v>2901.119285714286</v>
      </c>
      <c r="CP625">
        <v>16749.17142857143</v>
      </c>
      <c r="CQ625">
        <v>38.56446428571428</v>
      </c>
      <c r="CR625">
        <v>40.23414285714285</v>
      </c>
      <c r="CS625">
        <v>38.78767857142856</v>
      </c>
      <c r="CT625">
        <v>39.12257142857142</v>
      </c>
      <c r="CU625">
        <v>37.2475</v>
      </c>
      <c r="CV625">
        <v>1959.965714285715</v>
      </c>
      <c r="CW625">
        <v>40.00214285714286</v>
      </c>
      <c r="CX625">
        <v>0</v>
      </c>
      <c r="CY625">
        <v>1679437445.7</v>
      </c>
      <c r="CZ625">
        <v>0</v>
      </c>
      <c r="DA625">
        <v>0</v>
      </c>
      <c r="DB625" t="s">
        <v>356</v>
      </c>
      <c r="DC625">
        <v>1678823626.5</v>
      </c>
      <c r="DD625">
        <v>1678823640.5</v>
      </c>
      <c r="DE625">
        <v>0</v>
      </c>
      <c r="DF625">
        <v>1.239</v>
      </c>
      <c r="DG625">
        <v>0.006</v>
      </c>
      <c r="DH625">
        <v>-2.298</v>
      </c>
      <c r="DI625">
        <v>-0.146</v>
      </c>
      <c r="DJ625">
        <v>420</v>
      </c>
      <c r="DK625">
        <v>21</v>
      </c>
      <c r="DL625">
        <v>0.57</v>
      </c>
      <c r="DM625">
        <v>0.05</v>
      </c>
      <c r="DN625">
        <v>-25.0396475</v>
      </c>
      <c r="DO625">
        <v>-10.84358161350841</v>
      </c>
      <c r="DP625">
        <v>1.09839844728302</v>
      </c>
      <c r="DQ625">
        <v>0</v>
      </c>
      <c r="DR625">
        <v>0.06224928750000001</v>
      </c>
      <c r="DS625">
        <v>0.05874671707317063</v>
      </c>
      <c r="DT625">
        <v>0.0219568714453151</v>
      </c>
      <c r="DU625">
        <v>1</v>
      </c>
      <c r="DV625">
        <v>1</v>
      </c>
      <c r="DW625">
        <v>2</v>
      </c>
      <c r="DX625" t="s">
        <v>357</v>
      </c>
      <c r="DY625">
        <v>2.98281</v>
      </c>
      <c r="DZ625">
        <v>2.71568</v>
      </c>
      <c r="EA625">
        <v>0.108456</v>
      </c>
      <c r="EB625">
        <v>0.110911</v>
      </c>
      <c r="EC625">
        <v>0.0543707</v>
      </c>
      <c r="ED625">
        <v>0.0527329</v>
      </c>
      <c r="EE625">
        <v>28333.6</v>
      </c>
      <c r="EF625">
        <v>28351.8</v>
      </c>
      <c r="EG625">
        <v>29537.4</v>
      </c>
      <c r="EH625">
        <v>29491.6</v>
      </c>
      <c r="EI625">
        <v>37024.8</v>
      </c>
      <c r="EJ625">
        <v>37154.2</v>
      </c>
      <c r="EK625">
        <v>41607.7</v>
      </c>
      <c r="EL625">
        <v>42025.9</v>
      </c>
      <c r="EM625">
        <v>1.97175</v>
      </c>
      <c r="EN625">
        <v>1.86415</v>
      </c>
      <c r="EO625">
        <v>0.061132</v>
      </c>
      <c r="EP625">
        <v>0</v>
      </c>
      <c r="EQ625">
        <v>18.9907</v>
      </c>
      <c r="ER625">
        <v>999.9</v>
      </c>
      <c r="ES625">
        <v>31.9</v>
      </c>
      <c r="ET625">
        <v>30.9</v>
      </c>
      <c r="EU625">
        <v>15.9427</v>
      </c>
      <c r="EV625">
        <v>63.0227</v>
      </c>
      <c r="EW625">
        <v>33.2652</v>
      </c>
      <c r="EX625">
        <v>1</v>
      </c>
      <c r="EY625">
        <v>-0.0394665</v>
      </c>
      <c r="EZ625">
        <v>5.80275</v>
      </c>
      <c r="FA625">
        <v>20.2498</v>
      </c>
      <c r="FB625">
        <v>5.21894</v>
      </c>
      <c r="FC625">
        <v>12.0156</v>
      </c>
      <c r="FD625">
        <v>4.99035</v>
      </c>
      <c r="FE625">
        <v>3.28842</v>
      </c>
      <c r="FF625">
        <v>9999</v>
      </c>
      <c r="FG625">
        <v>9999</v>
      </c>
      <c r="FH625">
        <v>9999</v>
      </c>
      <c r="FI625">
        <v>999.9</v>
      </c>
      <c r="FJ625">
        <v>1.86743</v>
      </c>
      <c r="FK625">
        <v>1.86646</v>
      </c>
      <c r="FL625">
        <v>1.866</v>
      </c>
      <c r="FM625">
        <v>1.86585</v>
      </c>
      <c r="FN625">
        <v>1.86769</v>
      </c>
      <c r="FO625">
        <v>1.87018</v>
      </c>
      <c r="FP625">
        <v>1.86889</v>
      </c>
      <c r="FQ625">
        <v>1.87027</v>
      </c>
      <c r="FR625">
        <v>0</v>
      </c>
      <c r="FS625">
        <v>0</v>
      </c>
      <c r="FT625">
        <v>0</v>
      </c>
      <c r="FU625">
        <v>0</v>
      </c>
      <c r="FV625" t="s">
        <v>358</v>
      </c>
      <c r="FW625" t="s">
        <v>359</v>
      </c>
      <c r="FX625" t="s">
        <v>360</v>
      </c>
      <c r="FY625" t="s">
        <v>360</v>
      </c>
      <c r="FZ625" t="s">
        <v>360</v>
      </c>
      <c r="GA625" t="s">
        <v>360</v>
      </c>
      <c r="GB625">
        <v>0</v>
      </c>
      <c r="GC625">
        <v>100</v>
      </c>
      <c r="GD625">
        <v>100</v>
      </c>
      <c r="GE625">
        <v>-3.384</v>
      </c>
      <c r="GF625">
        <v>-0.2252</v>
      </c>
      <c r="GG625">
        <v>-1.841240210434717</v>
      </c>
      <c r="GH625">
        <v>-0.003310856085068561</v>
      </c>
      <c r="GI625">
        <v>6.863268723063948E-07</v>
      </c>
      <c r="GJ625">
        <v>-1.919107141366201E-10</v>
      </c>
      <c r="GK625">
        <v>-0.1688837207721138</v>
      </c>
      <c r="GL625">
        <v>-0.01731051475613908</v>
      </c>
      <c r="GM625">
        <v>0.001423790055903263</v>
      </c>
      <c r="GN625">
        <v>-2.424810517790065E-05</v>
      </c>
      <c r="GO625">
        <v>3</v>
      </c>
      <c r="GP625">
        <v>2318</v>
      </c>
      <c r="GQ625">
        <v>1</v>
      </c>
      <c r="GR625">
        <v>25</v>
      </c>
      <c r="GS625">
        <v>10230.2</v>
      </c>
      <c r="GT625">
        <v>10230</v>
      </c>
      <c r="GU625">
        <v>1.28296</v>
      </c>
      <c r="GV625">
        <v>2.23755</v>
      </c>
      <c r="GW625">
        <v>1.39648</v>
      </c>
      <c r="GX625">
        <v>2.34741</v>
      </c>
      <c r="GY625">
        <v>1.49536</v>
      </c>
      <c r="GZ625">
        <v>2.44385</v>
      </c>
      <c r="HA625">
        <v>35.7777</v>
      </c>
      <c r="HB625">
        <v>24.035</v>
      </c>
      <c r="HC625">
        <v>18</v>
      </c>
      <c r="HD625">
        <v>530.11</v>
      </c>
      <c r="HE625">
        <v>418.675</v>
      </c>
      <c r="HF625">
        <v>13.2123</v>
      </c>
      <c r="HG625">
        <v>26.6484</v>
      </c>
      <c r="HH625">
        <v>30</v>
      </c>
      <c r="HI625">
        <v>26.6854</v>
      </c>
      <c r="HJ625">
        <v>26.6417</v>
      </c>
      <c r="HK625">
        <v>25.7317</v>
      </c>
      <c r="HL625">
        <v>33.1019</v>
      </c>
      <c r="HM625">
        <v>20.1612</v>
      </c>
      <c r="HN625">
        <v>13.2091</v>
      </c>
      <c r="HO625">
        <v>554.2430000000001</v>
      </c>
      <c r="HP625">
        <v>9.43135</v>
      </c>
      <c r="HQ625">
        <v>101.011</v>
      </c>
      <c r="HR625">
        <v>100.932</v>
      </c>
    </row>
    <row r="626" spans="1:226">
      <c r="A626">
        <v>610</v>
      </c>
      <c r="B626">
        <v>1679437443.5</v>
      </c>
      <c r="C626">
        <v>15530.40000009537</v>
      </c>
      <c r="D626" t="s">
        <v>1588</v>
      </c>
      <c r="E626" t="s">
        <v>1589</v>
      </c>
      <c r="F626">
        <v>5</v>
      </c>
      <c r="G626" t="s">
        <v>1523</v>
      </c>
      <c r="H626" t="s">
        <v>354</v>
      </c>
      <c r="I626">
        <v>1679437436</v>
      </c>
      <c r="J626">
        <f>(K626)/1000</f>
        <v>0</v>
      </c>
      <c r="K626">
        <f>IF(BF626, AN626, AH626)</f>
        <v>0</v>
      </c>
      <c r="L626">
        <f>IF(BF626, AI626, AG626)</f>
        <v>0</v>
      </c>
      <c r="M626">
        <f>BH626 - IF(AU626&gt;1, L626*BB626*100.0/(AW626*BV626), 0)</f>
        <v>0</v>
      </c>
      <c r="N626">
        <f>((T626-J626/2)*M626-L626)/(T626+J626/2)</f>
        <v>0</v>
      </c>
      <c r="O626">
        <f>N626*(BO626+BP626)/1000.0</f>
        <v>0</v>
      </c>
      <c r="P626">
        <f>(BH626 - IF(AU626&gt;1, L626*BB626*100.0/(AW626*BV626), 0))*(BO626+BP626)/1000.0</f>
        <v>0</v>
      </c>
      <c r="Q626">
        <f>2.0/((1/S626-1/R626)+SIGN(S626)*SQRT((1/S626-1/R626)*(1/S626-1/R626) + 4*BC626/((BC626+1)*(BC626+1))*(2*1/S626*1/R626-1/R626*1/R626)))</f>
        <v>0</v>
      </c>
      <c r="R626">
        <f>IF(LEFT(BD626,1)&lt;&gt;"0",IF(LEFT(BD626,1)="1",3.0,BE626),$D$5+$E$5*(BV626*BO626/($K$5*1000))+$F$5*(BV626*BO626/($K$5*1000))*MAX(MIN(BB626,$J$5),$I$5)*MAX(MIN(BB626,$J$5),$I$5)+$G$5*MAX(MIN(BB626,$J$5),$I$5)*(BV626*BO626/($K$5*1000))+$H$5*(BV626*BO626/($K$5*1000))*(BV626*BO626/($K$5*1000)))</f>
        <v>0</v>
      </c>
      <c r="S626">
        <f>J626*(1000-(1000*0.61365*exp(17.502*W626/(240.97+W626))/(BO626+BP626)+BJ626)/2)/(1000*0.61365*exp(17.502*W626/(240.97+W626))/(BO626+BP626)-BJ626)</f>
        <v>0</v>
      </c>
      <c r="T626">
        <f>1/((BC626+1)/(Q626/1.6)+1/(R626/1.37)) + BC626/((BC626+1)/(Q626/1.6) + BC626/(R626/1.37))</f>
        <v>0</v>
      </c>
      <c r="U626">
        <f>(AX626*BA626)</f>
        <v>0</v>
      </c>
      <c r="V626">
        <f>(BQ626+(U626+2*0.95*5.67E-8*(((BQ626+$B$7)+273)^4-(BQ626+273)^4)-44100*J626)/(1.84*29.3*R626+8*0.95*5.67E-8*(BQ626+273)^3))</f>
        <v>0</v>
      </c>
      <c r="W626">
        <f>($C$7*BR626+$D$7*BS626+$E$7*V626)</f>
        <v>0</v>
      </c>
      <c r="X626">
        <f>0.61365*exp(17.502*W626/(240.97+W626))</f>
        <v>0</v>
      </c>
      <c r="Y626">
        <f>(Z626/AA626*100)</f>
        <v>0</v>
      </c>
      <c r="Z626">
        <f>BJ626*(BO626+BP626)/1000</f>
        <v>0</v>
      </c>
      <c r="AA626">
        <f>0.61365*exp(17.502*BQ626/(240.97+BQ626))</f>
        <v>0</v>
      </c>
      <c r="AB626">
        <f>(X626-BJ626*(BO626+BP626)/1000)</f>
        <v>0</v>
      </c>
      <c r="AC626">
        <f>(-J626*44100)</f>
        <v>0</v>
      </c>
      <c r="AD626">
        <f>2*29.3*R626*0.92*(BQ626-W626)</f>
        <v>0</v>
      </c>
      <c r="AE626">
        <f>2*0.95*5.67E-8*(((BQ626+$B$7)+273)^4-(W626+273)^4)</f>
        <v>0</v>
      </c>
      <c r="AF626">
        <f>U626+AE626+AC626+AD626</f>
        <v>0</v>
      </c>
      <c r="AG626">
        <f>BN626*AU626*(BI626-BH626*(1000-AU626*BK626)/(1000-AU626*BJ626))/(100*BB626)</f>
        <v>0</v>
      </c>
      <c r="AH626">
        <f>1000*BN626*AU626*(BJ626-BK626)/(100*BB626*(1000-AU626*BJ626))</f>
        <v>0</v>
      </c>
      <c r="AI626">
        <f>(AJ626 - AK626 - BO626*1E3/(8.314*(BQ626+273.15)) * AM626/BN626 * AL626) * BN626/(100*BB626) * (1000 - BK626)/1000</f>
        <v>0</v>
      </c>
      <c r="AJ626">
        <v>547.6086451579068</v>
      </c>
      <c r="AK626">
        <v>529.1801393939389</v>
      </c>
      <c r="AL626">
        <v>3.400089592691229</v>
      </c>
      <c r="AM626">
        <v>64.85516716263267</v>
      </c>
      <c r="AN626">
        <f>(AP626 - AO626 + BO626*1E3/(8.314*(BQ626+273.15)) * AR626/BN626 * AQ626) * BN626/(100*BB626) * 1000/(1000 - AP626)</f>
        <v>0</v>
      </c>
      <c r="AO626">
        <v>9.357116793520033</v>
      </c>
      <c r="AP626">
        <v>9.417325164835175</v>
      </c>
      <c r="AQ626">
        <v>0.000344318247470354</v>
      </c>
      <c r="AR626">
        <v>96.54357688610034</v>
      </c>
      <c r="AS626">
        <v>0</v>
      </c>
      <c r="AT626">
        <v>0</v>
      </c>
      <c r="AU626">
        <f>IF(AS626*$H$13&gt;=AW626,1.0,(AW626/(AW626-AS626*$H$13)))</f>
        <v>0</v>
      </c>
      <c r="AV626">
        <f>(AU626-1)*100</f>
        <v>0</v>
      </c>
      <c r="AW626">
        <f>MAX(0,($B$13+$C$13*BV626)/(1+$D$13*BV626)*BO626/(BQ626+273)*$E$13)</f>
        <v>0</v>
      </c>
      <c r="AX626">
        <f>$B$11*BW626+$C$11*BX626+$F$11*CI626*(1-CL626)</f>
        <v>0</v>
      </c>
      <c r="AY626">
        <f>AX626*AZ626</f>
        <v>0</v>
      </c>
      <c r="AZ626">
        <f>($B$11*$D$9+$C$11*$D$9+$F$11*((CV626+CN626)/MAX(CV626+CN626+CW626, 0.1)*$I$9+CW626/MAX(CV626+CN626+CW626, 0.1)*$J$9))/($B$11+$C$11+$F$11)</f>
        <v>0</v>
      </c>
      <c r="BA626">
        <f>($B$11*$K$9+$C$11*$K$9+$F$11*((CV626+CN626)/MAX(CV626+CN626+CW626, 0.1)*$P$9+CW626/MAX(CV626+CN626+CW626, 0.1)*$Q$9))/($B$11+$C$11+$F$11)</f>
        <v>0</v>
      </c>
      <c r="BB626">
        <v>1.1</v>
      </c>
      <c r="BC626">
        <v>0.5</v>
      </c>
      <c r="BD626" t="s">
        <v>355</v>
      </c>
      <c r="BE626">
        <v>2</v>
      </c>
      <c r="BF626" t="b">
        <v>1</v>
      </c>
      <c r="BG626">
        <v>1679437436</v>
      </c>
      <c r="BH626">
        <v>500.7193703703703</v>
      </c>
      <c r="BI626">
        <v>526.8782962962962</v>
      </c>
      <c r="BJ626">
        <v>9.401445925925927</v>
      </c>
      <c r="BK626">
        <v>9.34032925925926</v>
      </c>
      <c r="BL626">
        <v>504.0796666666666</v>
      </c>
      <c r="BM626">
        <v>9.626658518518518</v>
      </c>
      <c r="BN626">
        <v>500.0679999999999</v>
      </c>
      <c r="BO626">
        <v>89.75203703703707</v>
      </c>
      <c r="BP626">
        <v>0.100019237037037</v>
      </c>
      <c r="BQ626">
        <v>19.01193703703704</v>
      </c>
      <c r="BR626">
        <v>20.005</v>
      </c>
      <c r="BS626">
        <v>999.9000000000001</v>
      </c>
      <c r="BT626">
        <v>0</v>
      </c>
      <c r="BU626">
        <v>0</v>
      </c>
      <c r="BV626">
        <v>9993.31111111111</v>
      </c>
      <c r="BW626">
        <v>0</v>
      </c>
      <c r="BX626">
        <v>14.42361111111111</v>
      </c>
      <c r="BY626">
        <v>-26.15892592592593</v>
      </c>
      <c r="BZ626">
        <v>505.4716666666667</v>
      </c>
      <c r="CA626">
        <v>531.8464074074075</v>
      </c>
      <c r="CB626">
        <v>0.06111753333333335</v>
      </c>
      <c r="CC626">
        <v>526.8782962962962</v>
      </c>
      <c r="CD626">
        <v>9.34032925925926</v>
      </c>
      <c r="CE626">
        <v>0.8437989259259259</v>
      </c>
      <c r="CF626">
        <v>0.8383135925925925</v>
      </c>
      <c r="CG626">
        <v>4.466278888888889</v>
      </c>
      <c r="CH626">
        <v>4.37309111111111</v>
      </c>
      <c r="CI626">
        <v>1999.971851851852</v>
      </c>
      <c r="CJ626">
        <v>0.9799952222222224</v>
      </c>
      <c r="CK626">
        <v>0.02000475555555556</v>
      </c>
      <c r="CL626">
        <v>0</v>
      </c>
      <c r="CM626">
        <v>2.293533333333333</v>
      </c>
      <c r="CN626">
        <v>0</v>
      </c>
      <c r="CO626">
        <v>2900.253333333334</v>
      </c>
      <c r="CP626">
        <v>16749.19259259259</v>
      </c>
      <c r="CQ626">
        <v>38.65718518518518</v>
      </c>
      <c r="CR626">
        <v>40.32844444444444</v>
      </c>
      <c r="CS626">
        <v>38.88170370370371</v>
      </c>
      <c r="CT626">
        <v>39.23359259259259</v>
      </c>
      <c r="CU626">
        <v>37.33077777777778</v>
      </c>
      <c r="CV626">
        <v>1959.964074074074</v>
      </c>
      <c r="CW626">
        <v>40.00777777777778</v>
      </c>
      <c r="CX626">
        <v>0</v>
      </c>
      <c r="CY626">
        <v>1679437451.1</v>
      </c>
      <c r="CZ626">
        <v>0</v>
      </c>
      <c r="DA626">
        <v>0</v>
      </c>
      <c r="DB626" t="s">
        <v>356</v>
      </c>
      <c r="DC626">
        <v>1678823626.5</v>
      </c>
      <c r="DD626">
        <v>1678823640.5</v>
      </c>
      <c r="DE626">
        <v>0</v>
      </c>
      <c r="DF626">
        <v>1.239</v>
      </c>
      <c r="DG626">
        <v>0.006</v>
      </c>
      <c r="DH626">
        <v>-2.298</v>
      </c>
      <c r="DI626">
        <v>-0.146</v>
      </c>
      <c r="DJ626">
        <v>420</v>
      </c>
      <c r="DK626">
        <v>21</v>
      </c>
      <c r="DL626">
        <v>0.57</v>
      </c>
      <c r="DM626">
        <v>0.05</v>
      </c>
      <c r="DN626">
        <v>-25.898735</v>
      </c>
      <c r="DO626">
        <v>-5.276643151969965</v>
      </c>
      <c r="DP626">
        <v>0.54154465676895</v>
      </c>
      <c r="DQ626">
        <v>0</v>
      </c>
      <c r="DR626">
        <v>0.0572028025</v>
      </c>
      <c r="DS626">
        <v>-0.07791948630394022</v>
      </c>
      <c r="DT626">
        <v>0.02456883388985411</v>
      </c>
      <c r="DU626">
        <v>1</v>
      </c>
      <c r="DV626">
        <v>1</v>
      </c>
      <c r="DW626">
        <v>2</v>
      </c>
      <c r="DX626" t="s">
        <v>357</v>
      </c>
      <c r="DY626">
        <v>2.98297</v>
      </c>
      <c r="DZ626">
        <v>2.71549</v>
      </c>
      <c r="EA626">
        <v>0.111033</v>
      </c>
      <c r="EB626">
        <v>0.113369</v>
      </c>
      <c r="EC626">
        <v>0.0544523</v>
      </c>
      <c r="ED626">
        <v>0.052848</v>
      </c>
      <c r="EE626">
        <v>28251.4</v>
      </c>
      <c r="EF626">
        <v>28273.3</v>
      </c>
      <c r="EG626">
        <v>29537.1</v>
      </c>
      <c r="EH626">
        <v>29491.6</v>
      </c>
      <c r="EI626">
        <v>37021.4</v>
      </c>
      <c r="EJ626">
        <v>37149.7</v>
      </c>
      <c r="EK626">
        <v>41607.5</v>
      </c>
      <c r="EL626">
        <v>42025.9</v>
      </c>
      <c r="EM626">
        <v>1.97152</v>
      </c>
      <c r="EN626">
        <v>1.86437</v>
      </c>
      <c r="EO626">
        <v>0.0607073</v>
      </c>
      <c r="EP626">
        <v>0</v>
      </c>
      <c r="EQ626">
        <v>18.9895</v>
      </c>
      <c r="ER626">
        <v>999.9</v>
      </c>
      <c r="ES626">
        <v>31.8</v>
      </c>
      <c r="ET626">
        <v>30.9</v>
      </c>
      <c r="EU626">
        <v>15.8917</v>
      </c>
      <c r="EV626">
        <v>63.0927</v>
      </c>
      <c r="EW626">
        <v>33.2412</v>
      </c>
      <c r="EX626">
        <v>1</v>
      </c>
      <c r="EY626">
        <v>-0.0394741</v>
      </c>
      <c r="EZ626">
        <v>5.78447</v>
      </c>
      <c r="FA626">
        <v>20.2501</v>
      </c>
      <c r="FB626">
        <v>5.21849</v>
      </c>
      <c r="FC626">
        <v>12.0156</v>
      </c>
      <c r="FD626">
        <v>4.9904</v>
      </c>
      <c r="FE626">
        <v>3.2885</v>
      </c>
      <c r="FF626">
        <v>9999</v>
      </c>
      <c r="FG626">
        <v>9999</v>
      </c>
      <c r="FH626">
        <v>9999</v>
      </c>
      <c r="FI626">
        <v>999.9</v>
      </c>
      <c r="FJ626">
        <v>1.86748</v>
      </c>
      <c r="FK626">
        <v>1.86646</v>
      </c>
      <c r="FL626">
        <v>1.866</v>
      </c>
      <c r="FM626">
        <v>1.86585</v>
      </c>
      <c r="FN626">
        <v>1.86768</v>
      </c>
      <c r="FO626">
        <v>1.87017</v>
      </c>
      <c r="FP626">
        <v>1.86888</v>
      </c>
      <c r="FQ626">
        <v>1.87027</v>
      </c>
      <c r="FR626">
        <v>0</v>
      </c>
      <c r="FS626">
        <v>0</v>
      </c>
      <c r="FT626">
        <v>0</v>
      </c>
      <c r="FU626">
        <v>0</v>
      </c>
      <c r="FV626" t="s">
        <v>358</v>
      </c>
      <c r="FW626" t="s">
        <v>359</v>
      </c>
      <c r="FX626" t="s">
        <v>360</v>
      </c>
      <c r="FY626" t="s">
        <v>360</v>
      </c>
      <c r="FZ626" t="s">
        <v>360</v>
      </c>
      <c r="GA626" t="s">
        <v>360</v>
      </c>
      <c r="GB626">
        <v>0</v>
      </c>
      <c r="GC626">
        <v>100</v>
      </c>
      <c r="GD626">
        <v>100</v>
      </c>
      <c r="GE626">
        <v>-3.429</v>
      </c>
      <c r="GF626">
        <v>-0.2251</v>
      </c>
      <c r="GG626">
        <v>-1.841240210434717</v>
      </c>
      <c r="GH626">
        <v>-0.003310856085068561</v>
      </c>
      <c r="GI626">
        <v>6.863268723063948E-07</v>
      </c>
      <c r="GJ626">
        <v>-1.919107141366201E-10</v>
      </c>
      <c r="GK626">
        <v>-0.1688837207721138</v>
      </c>
      <c r="GL626">
        <v>-0.01731051475613908</v>
      </c>
      <c r="GM626">
        <v>0.001423790055903263</v>
      </c>
      <c r="GN626">
        <v>-2.424810517790065E-05</v>
      </c>
      <c r="GO626">
        <v>3</v>
      </c>
      <c r="GP626">
        <v>2318</v>
      </c>
      <c r="GQ626">
        <v>1</v>
      </c>
      <c r="GR626">
        <v>25</v>
      </c>
      <c r="GS626">
        <v>10230.3</v>
      </c>
      <c r="GT626">
        <v>10230</v>
      </c>
      <c r="GU626">
        <v>1.31714</v>
      </c>
      <c r="GV626">
        <v>2.22656</v>
      </c>
      <c r="GW626">
        <v>1.39648</v>
      </c>
      <c r="GX626">
        <v>2.34619</v>
      </c>
      <c r="GY626">
        <v>1.49536</v>
      </c>
      <c r="GZ626">
        <v>2.40479</v>
      </c>
      <c r="HA626">
        <v>35.7777</v>
      </c>
      <c r="HB626">
        <v>24.0262</v>
      </c>
      <c r="HC626">
        <v>18</v>
      </c>
      <c r="HD626">
        <v>529.949</v>
      </c>
      <c r="HE626">
        <v>418.798</v>
      </c>
      <c r="HF626">
        <v>13.2032</v>
      </c>
      <c r="HG626">
        <v>26.6472</v>
      </c>
      <c r="HH626">
        <v>30</v>
      </c>
      <c r="HI626">
        <v>26.6843</v>
      </c>
      <c r="HJ626">
        <v>26.6406</v>
      </c>
      <c r="HK626">
        <v>26.4001</v>
      </c>
      <c r="HL626">
        <v>33.1019</v>
      </c>
      <c r="HM626">
        <v>19.7799</v>
      </c>
      <c r="HN626">
        <v>13.2041</v>
      </c>
      <c r="HO626">
        <v>574.303</v>
      </c>
      <c r="HP626">
        <v>9.42165</v>
      </c>
      <c r="HQ626">
        <v>101.01</v>
      </c>
      <c r="HR626">
        <v>100.932</v>
      </c>
    </row>
    <row r="627" spans="1:226">
      <c r="A627">
        <v>611</v>
      </c>
      <c r="B627">
        <v>1679437448.5</v>
      </c>
      <c r="C627">
        <v>15535.40000009537</v>
      </c>
      <c r="D627" t="s">
        <v>1590</v>
      </c>
      <c r="E627" t="s">
        <v>1591</v>
      </c>
      <c r="F627">
        <v>5</v>
      </c>
      <c r="G627" t="s">
        <v>1523</v>
      </c>
      <c r="H627" t="s">
        <v>354</v>
      </c>
      <c r="I627">
        <v>1679437440.714286</v>
      </c>
      <c r="J627">
        <f>(K627)/1000</f>
        <v>0</v>
      </c>
      <c r="K627">
        <f>IF(BF627, AN627, AH627)</f>
        <v>0</v>
      </c>
      <c r="L627">
        <f>IF(BF627, AI627, AG627)</f>
        <v>0</v>
      </c>
      <c r="M627">
        <f>BH627 - IF(AU627&gt;1, L627*BB627*100.0/(AW627*BV627), 0)</f>
        <v>0</v>
      </c>
      <c r="N627">
        <f>((T627-J627/2)*M627-L627)/(T627+J627/2)</f>
        <v>0</v>
      </c>
      <c r="O627">
        <f>N627*(BO627+BP627)/1000.0</f>
        <v>0</v>
      </c>
      <c r="P627">
        <f>(BH627 - IF(AU627&gt;1, L627*BB627*100.0/(AW627*BV627), 0))*(BO627+BP627)/1000.0</f>
        <v>0</v>
      </c>
      <c r="Q627">
        <f>2.0/((1/S627-1/R627)+SIGN(S627)*SQRT((1/S627-1/R627)*(1/S627-1/R627) + 4*BC627/((BC627+1)*(BC627+1))*(2*1/S627*1/R627-1/R627*1/R627)))</f>
        <v>0</v>
      </c>
      <c r="R627">
        <f>IF(LEFT(BD627,1)&lt;&gt;"0",IF(LEFT(BD627,1)="1",3.0,BE627),$D$5+$E$5*(BV627*BO627/($K$5*1000))+$F$5*(BV627*BO627/($K$5*1000))*MAX(MIN(BB627,$J$5),$I$5)*MAX(MIN(BB627,$J$5),$I$5)+$G$5*MAX(MIN(BB627,$J$5),$I$5)*(BV627*BO627/($K$5*1000))+$H$5*(BV627*BO627/($K$5*1000))*(BV627*BO627/($K$5*1000)))</f>
        <v>0</v>
      </c>
      <c r="S627">
        <f>J627*(1000-(1000*0.61365*exp(17.502*W627/(240.97+W627))/(BO627+BP627)+BJ627)/2)/(1000*0.61365*exp(17.502*W627/(240.97+W627))/(BO627+BP627)-BJ627)</f>
        <v>0</v>
      </c>
      <c r="T627">
        <f>1/((BC627+1)/(Q627/1.6)+1/(R627/1.37)) + BC627/((BC627+1)/(Q627/1.6) + BC627/(R627/1.37))</f>
        <v>0</v>
      </c>
      <c r="U627">
        <f>(AX627*BA627)</f>
        <v>0</v>
      </c>
      <c r="V627">
        <f>(BQ627+(U627+2*0.95*5.67E-8*(((BQ627+$B$7)+273)^4-(BQ627+273)^4)-44100*J627)/(1.84*29.3*R627+8*0.95*5.67E-8*(BQ627+273)^3))</f>
        <v>0</v>
      </c>
      <c r="W627">
        <f>($C$7*BR627+$D$7*BS627+$E$7*V627)</f>
        <v>0</v>
      </c>
      <c r="X627">
        <f>0.61365*exp(17.502*W627/(240.97+W627))</f>
        <v>0</v>
      </c>
      <c r="Y627">
        <f>(Z627/AA627*100)</f>
        <v>0</v>
      </c>
      <c r="Z627">
        <f>BJ627*(BO627+BP627)/1000</f>
        <v>0</v>
      </c>
      <c r="AA627">
        <f>0.61365*exp(17.502*BQ627/(240.97+BQ627))</f>
        <v>0</v>
      </c>
      <c r="AB627">
        <f>(X627-BJ627*(BO627+BP627)/1000)</f>
        <v>0</v>
      </c>
      <c r="AC627">
        <f>(-J627*44100)</f>
        <v>0</v>
      </c>
      <c r="AD627">
        <f>2*29.3*R627*0.92*(BQ627-W627)</f>
        <v>0</v>
      </c>
      <c r="AE627">
        <f>2*0.95*5.67E-8*(((BQ627+$B$7)+273)^4-(W627+273)^4)</f>
        <v>0</v>
      </c>
      <c r="AF627">
        <f>U627+AE627+AC627+AD627</f>
        <v>0</v>
      </c>
      <c r="AG627">
        <f>BN627*AU627*(BI627-BH627*(1000-AU627*BK627)/(1000-AU627*BJ627))/(100*BB627)</f>
        <v>0</v>
      </c>
      <c r="AH627">
        <f>1000*BN627*AU627*(BJ627-BK627)/(100*BB627*(1000-AU627*BJ627))</f>
        <v>0</v>
      </c>
      <c r="AI627">
        <f>(AJ627 - AK627 - BO627*1E3/(8.314*(BQ627+273.15)) * AM627/BN627 * AL627) * BN627/(100*BB627) * (1000 - BK627)/1000</f>
        <v>0</v>
      </c>
      <c r="AJ627">
        <v>564.5983339873361</v>
      </c>
      <c r="AK627">
        <v>546.2175454545454</v>
      </c>
      <c r="AL627">
        <v>3.412207095840946</v>
      </c>
      <c r="AM627">
        <v>64.85516716263267</v>
      </c>
      <c r="AN627">
        <f>(AP627 - AO627 + BO627*1E3/(8.314*(BQ627+273.15)) * AR627/BN627 * AQ627) * BN627/(100*BB627) * 1000/(1000 - AP627)</f>
        <v>0</v>
      </c>
      <c r="AO627">
        <v>9.367570669922102</v>
      </c>
      <c r="AP627">
        <v>9.422771428571435</v>
      </c>
      <c r="AQ627">
        <v>0.006339336528551533</v>
      </c>
      <c r="AR627">
        <v>96.54357688610034</v>
      </c>
      <c r="AS627">
        <v>0</v>
      </c>
      <c r="AT627">
        <v>0</v>
      </c>
      <c r="AU627">
        <f>IF(AS627*$H$13&gt;=AW627,1.0,(AW627/(AW627-AS627*$H$13)))</f>
        <v>0</v>
      </c>
      <c r="AV627">
        <f>(AU627-1)*100</f>
        <v>0</v>
      </c>
      <c r="AW627">
        <f>MAX(0,($B$13+$C$13*BV627)/(1+$D$13*BV627)*BO627/(BQ627+273)*$E$13)</f>
        <v>0</v>
      </c>
      <c r="AX627">
        <f>$B$11*BW627+$C$11*BX627+$F$11*CI627*(1-CL627)</f>
        <v>0</v>
      </c>
      <c r="AY627">
        <f>AX627*AZ627</f>
        <v>0</v>
      </c>
      <c r="AZ627">
        <f>($B$11*$D$9+$C$11*$D$9+$F$11*((CV627+CN627)/MAX(CV627+CN627+CW627, 0.1)*$I$9+CW627/MAX(CV627+CN627+CW627, 0.1)*$J$9))/($B$11+$C$11+$F$11)</f>
        <v>0</v>
      </c>
      <c r="BA627">
        <f>($B$11*$K$9+$C$11*$K$9+$F$11*((CV627+CN627)/MAX(CV627+CN627+CW627, 0.1)*$P$9+CW627/MAX(CV627+CN627+CW627, 0.1)*$Q$9))/($B$11+$C$11+$F$11)</f>
        <v>0</v>
      </c>
      <c r="BB627">
        <v>1.1</v>
      </c>
      <c r="BC627">
        <v>0.5</v>
      </c>
      <c r="BD627" t="s">
        <v>355</v>
      </c>
      <c r="BE627">
        <v>2</v>
      </c>
      <c r="BF627" t="b">
        <v>1</v>
      </c>
      <c r="BG627">
        <v>1679437440.714286</v>
      </c>
      <c r="BH627">
        <v>516.5036071428572</v>
      </c>
      <c r="BI627">
        <v>542.8838571428572</v>
      </c>
      <c r="BJ627">
        <v>9.409371785714285</v>
      </c>
      <c r="BK627">
        <v>9.3529775</v>
      </c>
      <c r="BL627">
        <v>519.907607142857</v>
      </c>
      <c r="BM627">
        <v>9.634556785714286</v>
      </c>
      <c r="BN627">
        <v>500.0435714285714</v>
      </c>
      <c r="BO627">
        <v>89.75192142857144</v>
      </c>
      <c r="BP627">
        <v>0.09989005714285713</v>
      </c>
      <c r="BQ627">
        <v>19.01577142857142</v>
      </c>
      <c r="BR627">
        <v>20.002525</v>
      </c>
      <c r="BS627">
        <v>999.9000000000002</v>
      </c>
      <c r="BT627">
        <v>0</v>
      </c>
      <c r="BU627">
        <v>0</v>
      </c>
      <c r="BV627">
        <v>10000.17964285714</v>
      </c>
      <c r="BW627">
        <v>0</v>
      </c>
      <c r="BX627">
        <v>14.41345357142857</v>
      </c>
      <c r="BY627">
        <v>-26.38028928571429</v>
      </c>
      <c r="BZ627">
        <v>521.41</v>
      </c>
      <c r="CA627">
        <v>548.0094642857143</v>
      </c>
      <c r="CB627">
        <v>0.05639416428571429</v>
      </c>
      <c r="CC627">
        <v>542.8838571428572</v>
      </c>
      <c r="CD627">
        <v>9.3529775</v>
      </c>
      <c r="CE627">
        <v>0.8445091785714284</v>
      </c>
      <c r="CF627">
        <v>0.8394477499999999</v>
      </c>
      <c r="CG627">
        <v>4.478288214285714</v>
      </c>
      <c r="CH627">
        <v>4.392431785714286</v>
      </c>
      <c r="CI627">
        <v>1999.976428571429</v>
      </c>
      <c r="CJ627">
        <v>0.9799952857142858</v>
      </c>
      <c r="CK627">
        <v>0.02000471428571429</v>
      </c>
      <c r="CL627">
        <v>0</v>
      </c>
      <c r="CM627">
        <v>2.279103571428572</v>
      </c>
      <c r="CN627">
        <v>0</v>
      </c>
      <c r="CO627">
        <v>2898.274642857143</v>
      </c>
      <c r="CP627">
        <v>16749.24285714286</v>
      </c>
      <c r="CQ627">
        <v>38.74089285714285</v>
      </c>
      <c r="CR627">
        <v>40.41042857142856</v>
      </c>
      <c r="CS627">
        <v>38.95071428571428</v>
      </c>
      <c r="CT627">
        <v>39.33903571428571</v>
      </c>
      <c r="CU627">
        <v>37.39928571428571</v>
      </c>
      <c r="CV627">
        <v>1959.966428571428</v>
      </c>
      <c r="CW627">
        <v>40.01</v>
      </c>
      <c r="CX627">
        <v>0</v>
      </c>
      <c r="CY627">
        <v>1679437455.9</v>
      </c>
      <c r="CZ627">
        <v>0</v>
      </c>
      <c r="DA627">
        <v>0</v>
      </c>
      <c r="DB627" t="s">
        <v>356</v>
      </c>
      <c r="DC627">
        <v>1678823626.5</v>
      </c>
      <c r="DD627">
        <v>1678823640.5</v>
      </c>
      <c r="DE627">
        <v>0</v>
      </c>
      <c r="DF627">
        <v>1.239</v>
      </c>
      <c r="DG627">
        <v>0.006</v>
      </c>
      <c r="DH627">
        <v>-2.298</v>
      </c>
      <c r="DI627">
        <v>-0.146</v>
      </c>
      <c r="DJ627">
        <v>420</v>
      </c>
      <c r="DK627">
        <v>21</v>
      </c>
      <c r="DL627">
        <v>0.57</v>
      </c>
      <c r="DM627">
        <v>0.05</v>
      </c>
      <c r="DN627">
        <v>-26.17331951219512</v>
      </c>
      <c r="DO627">
        <v>-3.05978048780494</v>
      </c>
      <c r="DP627">
        <v>0.3620202252937162</v>
      </c>
      <c r="DQ627">
        <v>0</v>
      </c>
      <c r="DR627">
        <v>0.06440870000000001</v>
      </c>
      <c r="DS627">
        <v>-0.08026983135888491</v>
      </c>
      <c r="DT627">
        <v>0.02514473960511956</v>
      </c>
      <c r="DU627">
        <v>1</v>
      </c>
      <c r="DV627">
        <v>1</v>
      </c>
      <c r="DW627">
        <v>2</v>
      </c>
      <c r="DX627" t="s">
        <v>357</v>
      </c>
      <c r="DY627">
        <v>2.9829</v>
      </c>
      <c r="DZ627">
        <v>2.71562</v>
      </c>
      <c r="EA627">
        <v>0.113568</v>
      </c>
      <c r="EB627">
        <v>0.11583</v>
      </c>
      <c r="EC627">
        <v>0.0544573</v>
      </c>
      <c r="ED627">
        <v>0.0526221</v>
      </c>
      <c r="EE627">
        <v>28170.7</v>
      </c>
      <c r="EF627">
        <v>28194.7</v>
      </c>
      <c r="EG627">
        <v>29537</v>
      </c>
      <c r="EH627">
        <v>29491.3</v>
      </c>
      <c r="EI627">
        <v>37020.9</v>
      </c>
      <c r="EJ627">
        <v>37158.4</v>
      </c>
      <c r="EK627">
        <v>41607.1</v>
      </c>
      <c r="EL627">
        <v>42025.6</v>
      </c>
      <c r="EM627">
        <v>1.9717</v>
      </c>
      <c r="EN627">
        <v>1.86495</v>
      </c>
      <c r="EO627">
        <v>0.060834</v>
      </c>
      <c r="EP627">
        <v>0</v>
      </c>
      <c r="EQ627">
        <v>18.9895</v>
      </c>
      <c r="ER627">
        <v>999.9</v>
      </c>
      <c r="ES627">
        <v>31.7</v>
      </c>
      <c r="ET627">
        <v>30.9</v>
      </c>
      <c r="EU627">
        <v>15.8434</v>
      </c>
      <c r="EV627">
        <v>63.1927</v>
      </c>
      <c r="EW627">
        <v>33.1891</v>
      </c>
      <c r="EX627">
        <v>1</v>
      </c>
      <c r="EY627">
        <v>-0.0396646</v>
      </c>
      <c r="EZ627">
        <v>5.66444</v>
      </c>
      <c r="FA627">
        <v>20.2545</v>
      </c>
      <c r="FB627">
        <v>5.21774</v>
      </c>
      <c r="FC627">
        <v>12.0158</v>
      </c>
      <c r="FD627">
        <v>4.98885</v>
      </c>
      <c r="FE627">
        <v>3.28865</v>
      </c>
      <c r="FF627">
        <v>9999</v>
      </c>
      <c r="FG627">
        <v>9999</v>
      </c>
      <c r="FH627">
        <v>9999</v>
      </c>
      <c r="FI627">
        <v>999.9</v>
      </c>
      <c r="FJ627">
        <v>1.86742</v>
      </c>
      <c r="FK627">
        <v>1.86646</v>
      </c>
      <c r="FL627">
        <v>1.86599</v>
      </c>
      <c r="FM627">
        <v>1.86585</v>
      </c>
      <c r="FN627">
        <v>1.86769</v>
      </c>
      <c r="FO627">
        <v>1.87017</v>
      </c>
      <c r="FP627">
        <v>1.8689</v>
      </c>
      <c r="FQ627">
        <v>1.87027</v>
      </c>
      <c r="FR627">
        <v>0</v>
      </c>
      <c r="FS627">
        <v>0</v>
      </c>
      <c r="FT627">
        <v>0</v>
      </c>
      <c r="FU627">
        <v>0</v>
      </c>
      <c r="FV627" t="s">
        <v>358</v>
      </c>
      <c r="FW627" t="s">
        <v>359</v>
      </c>
      <c r="FX627" t="s">
        <v>360</v>
      </c>
      <c r="FY627" t="s">
        <v>360</v>
      </c>
      <c r="FZ627" t="s">
        <v>360</v>
      </c>
      <c r="GA627" t="s">
        <v>360</v>
      </c>
      <c r="GB627">
        <v>0</v>
      </c>
      <c r="GC627">
        <v>100</v>
      </c>
      <c r="GD627">
        <v>100</v>
      </c>
      <c r="GE627">
        <v>-3.476</v>
      </c>
      <c r="GF627">
        <v>-0.2251</v>
      </c>
      <c r="GG627">
        <v>-1.841240210434717</v>
      </c>
      <c r="GH627">
        <v>-0.003310856085068561</v>
      </c>
      <c r="GI627">
        <v>6.863268723063948E-07</v>
      </c>
      <c r="GJ627">
        <v>-1.919107141366201E-10</v>
      </c>
      <c r="GK627">
        <v>-0.1688837207721138</v>
      </c>
      <c r="GL627">
        <v>-0.01731051475613908</v>
      </c>
      <c r="GM627">
        <v>0.001423790055903263</v>
      </c>
      <c r="GN627">
        <v>-2.424810517790065E-05</v>
      </c>
      <c r="GO627">
        <v>3</v>
      </c>
      <c r="GP627">
        <v>2318</v>
      </c>
      <c r="GQ627">
        <v>1</v>
      </c>
      <c r="GR627">
        <v>25</v>
      </c>
      <c r="GS627">
        <v>10230.4</v>
      </c>
      <c r="GT627">
        <v>10230.1</v>
      </c>
      <c r="GU627">
        <v>1.34644</v>
      </c>
      <c r="GV627">
        <v>2.23145</v>
      </c>
      <c r="GW627">
        <v>1.39648</v>
      </c>
      <c r="GX627">
        <v>2.34741</v>
      </c>
      <c r="GY627">
        <v>1.49536</v>
      </c>
      <c r="GZ627">
        <v>2.49634</v>
      </c>
      <c r="HA627">
        <v>35.7777</v>
      </c>
      <c r="HB627">
        <v>24.035</v>
      </c>
      <c r="HC627">
        <v>18</v>
      </c>
      <c r="HD627">
        <v>530.051</v>
      </c>
      <c r="HE627">
        <v>419.12</v>
      </c>
      <c r="HF627">
        <v>13.2052</v>
      </c>
      <c r="HG627">
        <v>26.6461</v>
      </c>
      <c r="HH627">
        <v>29.9999</v>
      </c>
      <c r="HI627">
        <v>26.6827</v>
      </c>
      <c r="HJ627">
        <v>26.6389</v>
      </c>
      <c r="HK627">
        <v>26.9825</v>
      </c>
      <c r="HL627">
        <v>32.8011</v>
      </c>
      <c r="HM627">
        <v>19.7799</v>
      </c>
      <c r="HN627">
        <v>13.2262</v>
      </c>
      <c r="HO627">
        <v>587.668</v>
      </c>
      <c r="HP627">
        <v>9.425890000000001</v>
      </c>
      <c r="HQ627">
        <v>101.01</v>
      </c>
      <c r="HR627">
        <v>100.931</v>
      </c>
    </row>
    <row r="628" spans="1:226">
      <c r="A628">
        <v>612</v>
      </c>
      <c r="B628">
        <v>1679437453.5</v>
      </c>
      <c r="C628">
        <v>15540.40000009537</v>
      </c>
      <c r="D628" t="s">
        <v>1592</v>
      </c>
      <c r="E628" t="s">
        <v>1593</v>
      </c>
      <c r="F628">
        <v>5</v>
      </c>
      <c r="G628" t="s">
        <v>1523</v>
      </c>
      <c r="H628" t="s">
        <v>354</v>
      </c>
      <c r="I628">
        <v>1679437446</v>
      </c>
      <c r="J628">
        <f>(K628)/1000</f>
        <v>0</v>
      </c>
      <c r="K628">
        <f>IF(BF628, AN628, AH628)</f>
        <v>0</v>
      </c>
      <c r="L628">
        <f>IF(BF628, AI628, AG628)</f>
        <v>0</v>
      </c>
      <c r="M628">
        <f>BH628 - IF(AU628&gt;1, L628*BB628*100.0/(AW628*BV628), 0)</f>
        <v>0</v>
      </c>
      <c r="N628">
        <f>((T628-J628/2)*M628-L628)/(T628+J628/2)</f>
        <v>0</v>
      </c>
      <c r="O628">
        <f>N628*(BO628+BP628)/1000.0</f>
        <v>0</v>
      </c>
      <c r="P628">
        <f>(BH628 - IF(AU628&gt;1, L628*BB628*100.0/(AW628*BV628), 0))*(BO628+BP628)/1000.0</f>
        <v>0</v>
      </c>
      <c r="Q628">
        <f>2.0/((1/S628-1/R628)+SIGN(S628)*SQRT((1/S628-1/R628)*(1/S628-1/R628) + 4*BC628/((BC628+1)*(BC628+1))*(2*1/S628*1/R628-1/R628*1/R628)))</f>
        <v>0</v>
      </c>
      <c r="R628">
        <f>IF(LEFT(BD628,1)&lt;&gt;"0",IF(LEFT(BD628,1)="1",3.0,BE628),$D$5+$E$5*(BV628*BO628/($K$5*1000))+$F$5*(BV628*BO628/($K$5*1000))*MAX(MIN(BB628,$J$5),$I$5)*MAX(MIN(BB628,$J$5),$I$5)+$G$5*MAX(MIN(BB628,$J$5),$I$5)*(BV628*BO628/($K$5*1000))+$H$5*(BV628*BO628/($K$5*1000))*(BV628*BO628/($K$5*1000)))</f>
        <v>0</v>
      </c>
      <c r="S628">
        <f>J628*(1000-(1000*0.61365*exp(17.502*W628/(240.97+W628))/(BO628+BP628)+BJ628)/2)/(1000*0.61365*exp(17.502*W628/(240.97+W628))/(BO628+BP628)-BJ628)</f>
        <v>0</v>
      </c>
      <c r="T628">
        <f>1/((BC628+1)/(Q628/1.6)+1/(R628/1.37)) + BC628/((BC628+1)/(Q628/1.6) + BC628/(R628/1.37))</f>
        <v>0</v>
      </c>
      <c r="U628">
        <f>(AX628*BA628)</f>
        <v>0</v>
      </c>
      <c r="V628">
        <f>(BQ628+(U628+2*0.95*5.67E-8*(((BQ628+$B$7)+273)^4-(BQ628+273)^4)-44100*J628)/(1.84*29.3*R628+8*0.95*5.67E-8*(BQ628+273)^3))</f>
        <v>0</v>
      </c>
      <c r="W628">
        <f>($C$7*BR628+$D$7*BS628+$E$7*V628)</f>
        <v>0</v>
      </c>
      <c r="X628">
        <f>0.61365*exp(17.502*W628/(240.97+W628))</f>
        <v>0</v>
      </c>
      <c r="Y628">
        <f>(Z628/AA628*100)</f>
        <v>0</v>
      </c>
      <c r="Z628">
        <f>BJ628*(BO628+BP628)/1000</f>
        <v>0</v>
      </c>
      <c r="AA628">
        <f>0.61365*exp(17.502*BQ628/(240.97+BQ628))</f>
        <v>0</v>
      </c>
      <c r="AB628">
        <f>(X628-BJ628*(BO628+BP628)/1000)</f>
        <v>0</v>
      </c>
      <c r="AC628">
        <f>(-J628*44100)</f>
        <v>0</v>
      </c>
      <c r="AD628">
        <f>2*29.3*R628*0.92*(BQ628-W628)</f>
        <v>0</v>
      </c>
      <c r="AE628">
        <f>2*0.95*5.67E-8*(((BQ628+$B$7)+273)^4-(W628+273)^4)</f>
        <v>0</v>
      </c>
      <c r="AF628">
        <f>U628+AE628+AC628+AD628</f>
        <v>0</v>
      </c>
      <c r="AG628">
        <f>BN628*AU628*(BI628-BH628*(1000-AU628*BK628)/(1000-AU628*BJ628))/(100*BB628)</f>
        <v>0</v>
      </c>
      <c r="AH628">
        <f>1000*BN628*AU628*(BJ628-BK628)/(100*BB628*(1000-AU628*BJ628))</f>
        <v>0</v>
      </c>
      <c r="AI628">
        <f>(AJ628 - AK628 - BO628*1E3/(8.314*(BQ628+273.15)) * AM628/BN628 * AL628) * BN628/(100*BB628) * (1000 - BK628)/1000</f>
        <v>0</v>
      </c>
      <c r="AJ628">
        <v>581.4641725015981</v>
      </c>
      <c r="AK628">
        <v>563.0840000000001</v>
      </c>
      <c r="AL628">
        <v>3.367535509150211</v>
      </c>
      <c r="AM628">
        <v>64.85516716263267</v>
      </c>
      <c r="AN628">
        <f>(AP628 - AO628 + BO628*1E3/(8.314*(BQ628+273.15)) * AR628/BN628 * AQ628) * BN628/(100*BB628) * 1000/(1000 - AP628)</f>
        <v>0</v>
      </c>
      <c r="AO628">
        <v>9.330872300328192</v>
      </c>
      <c r="AP628">
        <v>9.41559252747253</v>
      </c>
      <c r="AQ628">
        <v>-0.0009142000053555595</v>
      </c>
      <c r="AR628">
        <v>96.54357688610034</v>
      </c>
      <c r="AS628">
        <v>0</v>
      </c>
      <c r="AT628">
        <v>0</v>
      </c>
      <c r="AU628">
        <f>IF(AS628*$H$13&gt;=AW628,1.0,(AW628/(AW628-AS628*$H$13)))</f>
        <v>0</v>
      </c>
      <c r="AV628">
        <f>(AU628-1)*100</f>
        <v>0</v>
      </c>
      <c r="AW628">
        <f>MAX(0,($B$13+$C$13*BV628)/(1+$D$13*BV628)*BO628/(BQ628+273)*$E$13)</f>
        <v>0</v>
      </c>
      <c r="AX628">
        <f>$B$11*BW628+$C$11*BX628+$F$11*CI628*(1-CL628)</f>
        <v>0</v>
      </c>
      <c r="AY628">
        <f>AX628*AZ628</f>
        <v>0</v>
      </c>
      <c r="AZ628">
        <f>($B$11*$D$9+$C$11*$D$9+$F$11*((CV628+CN628)/MAX(CV628+CN628+CW628, 0.1)*$I$9+CW628/MAX(CV628+CN628+CW628, 0.1)*$J$9))/($B$11+$C$11+$F$11)</f>
        <v>0</v>
      </c>
      <c r="BA628">
        <f>($B$11*$K$9+$C$11*$K$9+$F$11*((CV628+CN628)/MAX(CV628+CN628+CW628, 0.1)*$P$9+CW628/MAX(CV628+CN628+CW628, 0.1)*$Q$9))/($B$11+$C$11+$F$11)</f>
        <v>0</v>
      </c>
      <c r="BB628">
        <v>1.1</v>
      </c>
      <c r="BC628">
        <v>0.5</v>
      </c>
      <c r="BD628" t="s">
        <v>355</v>
      </c>
      <c r="BE628">
        <v>2</v>
      </c>
      <c r="BF628" t="b">
        <v>1</v>
      </c>
      <c r="BG628">
        <v>1679437446</v>
      </c>
      <c r="BH628">
        <v>534.295962962963</v>
      </c>
      <c r="BI628">
        <v>560.7115555555556</v>
      </c>
      <c r="BJ628">
        <v>9.417331851851852</v>
      </c>
      <c r="BK628">
        <v>9.353112592592593</v>
      </c>
      <c r="BL628">
        <v>537.748962962963</v>
      </c>
      <c r="BM628">
        <v>9.642490370370369</v>
      </c>
      <c r="BN628">
        <v>500.0571481481482</v>
      </c>
      <c r="BO628">
        <v>89.75206666666665</v>
      </c>
      <c r="BP628">
        <v>0.09996982592592595</v>
      </c>
      <c r="BQ628">
        <v>19.01849259259259</v>
      </c>
      <c r="BR628">
        <v>20.00183333333333</v>
      </c>
      <c r="BS628">
        <v>999.9000000000001</v>
      </c>
      <c r="BT628">
        <v>0</v>
      </c>
      <c r="BU628">
        <v>0</v>
      </c>
      <c r="BV628">
        <v>10004.12518518518</v>
      </c>
      <c r="BW628">
        <v>0</v>
      </c>
      <c r="BX628">
        <v>14.41315555555556</v>
      </c>
      <c r="BY628">
        <v>-26.41555555555555</v>
      </c>
      <c r="BZ628">
        <v>539.3755555555556</v>
      </c>
      <c r="CA628">
        <v>566.0052222222223</v>
      </c>
      <c r="CB628">
        <v>0.06421971851851851</v>
      </c>
      <c r="CC628">
        <v>560.7115555555556</v>
      </c>
      <c r="CD628">
        <v>9.353112592592593</v>
      </c>
      <c r="CE628">
        <v>0.845224925925926</v>
      </c>
      <c r="CF628">
        <v>0.8394611111111111</v>
      </c>
      <c r="CG628">
        <v>4.490398888888889</v>
      </c>
      <c r="CH628">
        <v>4.392661111111112</v>
      </c>
      <c r="CI628">
        <v>1999.969259259259</v>
      </c>
      <c r="CJ628">
        <v>0.9799964444444447</v>
      </c>
      <c r="CK628">
        <v>0.02000355555555556</v>
      </c>
      <c r="CL628">
        <v>0</v>
      </c>
      <c r="CM628">
        <v>2.281437037037037</v>
      </c>
      <c r="CN628">
        <v>0</v>
      </c>
      <c r="CO628">
        <v>2896.183333333333</v>
      </c>
      <c r="CP628">
        <v>16749.18518518519</v>
      </c>
      <c r="CQ628">
        <v>38.83311111111111</v>
      </c>
      <c r="CR628">
        <v>40.50437037037037</v>
      </c>
      <c r="CS628">
        <v>39.03218518518518</v>
      </c>
      <c r="CT628">
        <v>39.44648148148148</v>
      </c>
      <c r="CU628">
        <v>37.47888888888889</v>
      </c>
      <c r="CV628">
        <v>1959.962592592593</v>
      </c>
      <c r="CW628">
        <v>40.00666666666667</v>
      </c>
      <c r="CX628">
        <v>0</v>
      </c>
      <c r="CY628">
        <v>1679437460.7</v>
      </c>
      <c r="CZ628">
        <v>0</v>
      </c>
      <c r="DA628">
        <v>0</v>
      </c>
      <c r="DB628" t="s">
        <v>356</v>
      </c>
      <c r="DC628">
        <v>1678823626.5</v>
      </c>
      <c r="DD628">
        <v>1678823640.5</v>
      </c>
      <c r="DE628">
        <v>0</v>
      </c>
      <c r="DF628">
        <v>1.239</v>
      </c>
      <c r="DG628">
        <v>0.006</v>
      </c>
      <c r="DH628">
        <v>-2.298</v>
      </c>
      <c r="DI628">
        <v>-0.146</v>
      </c>
      <c r="DJ628">
        <v>420</v>
      </c>
      <c r="DK628">
        <v>21</v>
      </c>
      <c r="DL628">
        <v>0.57</v>
      </c>
      <c r="DM628">
        <v>0.05</v>
      </c>
      <c r="DN628">
        <v>-26.35792926829268</v>
      </c>
      <c r="DO628">
        <v>-0.8333749128920571</v>
      </c>
      <c r="DP628">
        <v>0.1887028044615651</v>
      </c>
      <c r="DQ628">
        <v>0</v>
      </c>
      <c r="DR628">
        <v>0.06201931951219513</v>
      </c>
      <c r="DS628">
        <v>0.09895823623693389</v>
      </c>
      <c r="DT628">
        <v>0.02165040912509529</v>
      </c>
      <c r="DU628">
        <v>1</v>
      </c>
      <c r="DV628">
        <v>1</v>
      </c>
      <c r="DW628">
        <v>2</v>
      </c>
      <c r="DX628" t="s">
        <v>357</v>
      </c>
      <c r="DY628">
        <v>2.98312</v>
      </c>
      <c r="DZ628">
        <v>2.71566</v>
      </c>
      <c r="EA628">
        <v>0.116048</v>
      </c>
      <c r="EB628">
        <v>0.118248</v>
      </c>
      <c r="EC628">
        <v>0.0544339</v>
      </c>
      <c r="ED628">
        <v>0.0527396</v>
      </c>
      <c r="EE628">
        <v>28092.4</v>
      </c>
      <c r="EF628">
        <v>28117.9</v>
      </c>
      <c r="EG628">
        <v>29537.5</v>
      </c>
      <c r="EH628">
        <v>29491.7</v>
      </c>
      <c r="EI628">
        <v>37022.4</v>
      </c>
      <c r="EJ628">
        <v>37154.2</v>
      </c>
      <c r="EK628">
        <v>41607.7</v>
      </c>
      <c r="EL628">
        <v>42026.1</v>
      </c>
      <c r="EM628">
        <v>1.97162</v>
      </c>
      <c r="EN628">
        <v>1.86475</v>
      </c>
      <c r="EO628">
        <v>0.0626147</v>
      </c>
      <c r="EP628">
        <v>0</v>
      </c>
      <c r="EQ628">
        <v>18.9907</v>
      </c>
      <c r="ER628">
        <v>999.9</v>
      </c>
      <c r="ES628">
        <v>31.7</v>
      </c>
      <c r="ET628">
        <v>30.9</v>
      </c>
      <c r="EU628">
        <v>15.8459</v>
      </c>
      <c r="EV628">
        <v>63.2327</v>
      </c>
      <c r="EW628">
        <v>33.2612</v>
      </c>
      <c r="EX628">
        <v>1</v>
      </c>
      <c r="EY628">
        <v>-0.0404192</v>
      </c>
      <c r="EZ628">
        <v>5.66796</v>
      </c>
      <c r="FA628">
        <v>20.2545</v>
      </c>
      <c r="FB628">
        <v>5.21819</v>
      </c>
      <c r="FC628">
        <v>12.0159</v>
      </c>
      <c r="FD628">
        <v>4.9905</v>
      </c>
      <c r="FE628">
        <v>3.28858</v>
      </c>
      <c r="FF628">
        <v>9999</v>
      </c>
      <c r="FG628">
        <v>9999</v>
      </c>
      <c r="FH628">
        <v>9999</v>
      </c>
      <c r="FI628">
        <v>999.9</v>
      </c>
      <c r="FJ628">
        <v>1.86743</v>
      </c>
      <c r="FK628">
        <v>1.86646</v>
      </c>
      <c r="FL628">
        <v>1.86599</v>
      </c>
      <c r="FM628">
        <v>1.86584</v>
      </c>
      <c r="FN628">
        <v>1.86768</v>
      </c>
      <c r="FO628">
        <v>1.8702</v>
      </c>
      <c r="FP628">
        <v>1.86887</v>
      </c>
      <c r="FQ628">
        <v>1.87027</v>
      </c>
      <c r="FR628">
        <v>0</v>
      </c>
      <c r="FS628">
        <v>0</v>
      </c>
      <c r="FT628">
        <v>0</v>
      </c>
      <c r="FU628">
        <v>0</v>
      </c>
      <c r="FV628" t="s">
        <v>358</v>
      </c>
      <c r="FW628" t="s">
        <v>359</v>
      </c>
      <c r="FX628" t="s">
        <v>360</v>
      </c>
      <c r="FY628" t="s">
        <v>360</v>
      </c>
      <c r="FZ628" t="s">
        <v>360</v>
      </c>
      <c r="GA628" t="s">
        <v>360</v>
      </c>
      <c r="GB628">
        <v>0</v>
      </c>
      <c r="GC628">
        <v>100</v>
      </c>
      <c r="GD628">
        <v>100</v>
      </c>
      <c r="GE628">
        <v>-3.522</v>
      </c>
      <c r="GF628">
        <v>-0.2252</v>
      </c>
      <c r="GG628">
        <v>-1.841240210434717</v>
      </c>
      <c r="GH628">
        <v>-0.003310856085068561</v>
      </c>
      <c r="GI628">
        <v>6.863268723063948E-07</v>
      </c>
      <c r="GJ628">
        <v>-1.919107141366201E-10</v>
      </c>
      <c r="GK628">
        <v>-0.1688837207721138</v>
      </c>
      <c r="GL628">
        <v>-0.01731051475613908</v>
      </c>
      <c r="GM628">
        <v>0.001423790055903263</v>
      </c>
      <c r="GN628">
        <v>-2.424810517790065E-05</v>
      </c>
      <c r="GO628">
        <v>3</v>
      </c>
      <c r="GP628">
        <v>2318</v>
      </c>
      <c r="GQ628">
        <v>1</v>
      </c>
      <c r="GR628">
        <v>25</v>
      </c>
      <c r="GS628">
        <v>10230.5</v>
      </c>
      <c r="GT628">
        <v>10230.2</v>
      </c>
      <c r="GU628">
        <v>1.37329</v>
      </c>
      <c r="GV628">
        <v>2.23145</v>
      </c>
      <c r="GW628">
        <v>1.39648</v>
      </c>
      <c r="GX628">
        <v>2.34863</v>
      </c>
      <c r="GY628">
        <v>1.49536</v>
      </c>
      <c r="GZ628">
        <v>2.44507</v>
      </c>
      <c r="HA628">
        <v>35.7777</v>
      </c>
      <c r="HB628">
        <v>24.0262</v>
      </c>
      <c r="HC628">
        <v>18</v>
      </c>
      <c r="HD628">
        <v>529.986</v>
      </c>
      <c r="HE628">
        <v>418.987</v>
      </c>
      <c r="HF628">
        <v>13.2212</v>
      </c>
      <c r="HG628">
        <v>26.644</v>
      </c>
      <c r="HH628">
        <v>29.9997</v>
      </c>
      <c r="HI628">
        <v>26.6809</v>
      </c>
      <c r="HJ628">
        <v>26.6367</v>
      </c>
      <c r="HK628">
        <v>27.6368</v>
      </c>
      <c r="HL628">
        <v>32.8011</v>
      </c>
      <c r="HM628">
        <v>19.7799</v>
      </c>
      <c r="HN628">
        <v>13.2269</v>
      </c>
      <c r="HO628">
        <v>607.716</v>
      </c>
      <c r="HP628">
        <v>9.42994</v>
      </c>
      <c r="HQ628">
        <v>101.011</v>
      </c>
      <c r="HR628">
        <v>100.933</v>
      </c>
    </row>
    <row r="629" spans="1:226">
      <c r="A629">
        <v>613</v>
      </c>
      <c r="B629">
        <v>1679437458.5</v>
      </c>
      <c r="C629">
        <v>15545.40000009537</v>
      </c>
      <c r="D629" t="s">
        <v>1594</v>
      </c>
      <c r="E629" t="s">
        <v>1595</v>
      </c>
      <c r="F629">
        <v>5</v>
      </c>
      <c r="G629" t="s">
        <v>1523</v>
      </c>
      <c r="H629" t="s">
        <v>354</v>
      </c>
      <c r="I629">
        <v>1679437450.714286</v>
      </c>
      <c r="J629">
        <f>(K629)/1000</f>
        <v>0</v>
      </c>
      <c r="K629">
        <f>IF(BF629, AN629, AH629)</f>
        <v>0</v>
      </c>
      <c r="L629">
        <f>IF(BF629, AI629, AG629)</f>
        <v>0</v>
      </c>
      <c r="M629">
        <f>BH629 - IF(AU629&gt;1, L629*BB629*100.0/(AW629*BV629), 0)</f>
        <v>0</v>
      </c>
      <c r="N629">
        <f>((T629-J629/2)*M629-L629)/(T629+J629/2)</f>
        <v>0</v>
      </c>
      <c r="O629">
        <f>N629*(BO629+BP629)/1000.0</f>
        <v>0</v>
      </c>
      <c r="P629">
        <f>(BH629 - IF(AU629&gt;1, L629*BB629*100.0/(AW629*BV629), 0))*(BO629+BP629)/1000.0</f>
        <v>0</v>
      </c>
      <c r="Q629">
        <f>2.0/((1/S629-1/R629)+SIGN(S629)*SQRT((1/S629-1/R629)*(1/S629-1/R629) + 4*BC629/((BC629+1)*(BC629+1))*(2*1/S629*1/R629-1/R629*1/R629)))</f>
        <v>0</v>
      </c>
      <c r="R629">
        <f>IF(LEFT(BD629,1)&lt;&gt;"0",IF(LEFT(BD629,1)="1",3.0,BE629),$D$5+$E$5*(BV629*BO629/($K$5*1000))+$F$5*(BV629*BO629/($K$5*1000))*MAX(MIN(BB629,$J$5),$I$5)*MAX(MIN(BB629,$J$5),$I$5)+$G$5*MAX(MIN(BB629,$J$5),$I$5)*(BV629*BO629/($K$5*1000))+$H$5*(BV629*BO629/($K$5*1000))*(BV629*BO629/($K$5*1000)))</f>
        <v>0</v>
      </c>
      <c r="S629">
        <f>J629*(1000-(1000*0.61365*exp(17.502*W629/(240.97+W629))/(BO629+BP629)+BJ629)/2)/(1000*0.61365*exp(17.502*W629/(240.97+W629))/(BO629+BP629)-BJ629)</f>
        <v>0</v>
      </c>
      <c r="T629">
        <f>1/((BC629+1)/(Q629/1.6)+1/(R629/1.37)) + BC629/((BC629+1)/(Q629/1.6) + BC629/(R629/1.37))</f>
        <v>0</v>
      </c>
      <c r="U629">
        <f>(AX629*BA629)</f>
        <v>0</v>
      </c>
      <c r="V629">
        <f>(BQ629+(U629+2*0.95*5.67E-8*(((BQ629+$B$7)+273)^4-(BQ629+273)^4)-44100*J629)/(1.84*29.3*R629+8*0.95*5.67E-8*(BQ629+273)^3))</f>
        <v>0</v>
      </c>
      <c r="W629">
        <f>($C$7*BR629+$D$7*BS629+$E$7*V629)</f>
        <v>0</v>
      </c>
      <c r="X629">
        <f>0.61365*exp(17.502*W629/(240.97+W629))</f>
        <v>0</v>
      </c>
      <c r="Y629">
        <f>(Z629/AA629*100)</f>
        <v>0</v>
      </c>
      <c r="Z629">
        <f>BJ629*(BO629+BP629)/1000</f>
        <v>0</v>
      </c>
      <c r="AA629">
        <f>0.61365*exp(17.502*BQ629/(240.97+BQ629))</f>
        <v>0</v>
      </c>
      <c r="AB629">
        <f>(X629-BJ629*(BO629+BP629)/1000)</f>
        <v>0</v>
      </c>
      <c r="AC629">
        <f>(-J629*44100)</f>
        <v>0</v>
      </c>
      <c r="AD629">
        <f>2*29.3*R629*0.92*(BQ629-W629)</f>
        <v>0</v>
      </c>
      <c r="AE629">
        <f>2*0.95*5.67E-8*(((BQ629+$B$7)+273)^4-(W629+273)^4)</f>
        <v>0</v>
      </c>
      <c r="AF629">
        <f>U629+AE629+AC629+AD629</f>
        <v>0</v>
      </c>
      <c r="AG629">
        <f>BN629*AU629*(BI629-BH629*(1000-AU629*BK629)/(1000-AU629*BJ629))/(100*BB629)</f>
        <v>0</v>
      </c>
      <c r="AH629">
        <f>1000*BN629*AU629*(BJ629-BK629)/(100*BB629*(1000-AU629*BJ629))</f>
        <v>0</v>
      </c>
      <c r="AI629">
        <f>(AJ629 - AK629 - BO629*1E3/(8.314*(BQ629+273.15)) * AM629/BN629 * AL629) * BN629/(100*BB629) * (1000 - BK629)/1000</f>
        <v>0</v>
      </c>
      <c r="AJ629">
        <v>598.5043266103778</v>
      </c>
      <c r="AK629">
        <v>580.1167757575754</v>
      </c>
      <c r="AL629">
        <v>3.400703231520436</v>
      </c>
      <c r="AM629">
        <v>64.85516716263267</v>
      </c>
      <c r="AN629">
        <f>(AP629 - AO629 + BO629*1E3/(8.314*(BQ629+273.15)) * AR629/BN629 * AQ629) * BN629/(100*BB629) * 1000/(1000 - AP629)</f>
        <v>0</v>
      </c>
      <c r="AO629">
        <v>9.357508438302206</v>
      </c>
      <c r="AP629">
        <v>9.425821538461541</v>
      </c>
      <c r="AQ629">
        <v>0.0001142842511053034</v>
      </c>
      <c r="AR629">
        <v>96.54357688610034</v>
      </c>
      <c r="AS629">
        <v>0</v>
      </c>
      <c r="AT629">
        <v>0</v>
      </c>
      <c r="AU629">
        <f>IF(AS629*$H$13&gt;=AW629,1.0,(AW629/(AW629-AS629*$H$13)))</f>
        <v>0</v>
      </c>
      <c r="AV629">
        <f>(AU629-1)*100</f>
        <v>0</v>
      </c>
      <c r="AW629">
        <f>MAX(0,($B$13+$C$13*BV629)/(1+$D$13*BV629)*BO629/(BQ629+273)*$E$13)</f>
        <v>0</v>
      </c>
      <c r="AX629">
        <f>$B$11*BW629+$C$11*BX629+$F$11*CI629*(1-CL629)</f>
        <v>0</v>
      </c>
      <c r="AY629">
        <f>AX629*AZ629</f>
        <v>0</v>
      </c>
      <c r="AZ629">
        <f>($B$11*$D$9+$C$11*$D$9+$F$11*((CV629+CN629)/MAX(CV629+CN629+CW629, 0.1)*$I$9+CW629/MAX(CV629+CN629+CW629, 0.1)*$J$9))/($B$11+$C$11+$F$11)</f>
        <v>0</v>
      </c>
      <c r="BA629">
        <f>($B$11*$K$9+$C$11*$K$9+$F$11*((CV629+CN629)/MAX(CV629+CN629+CW629, 0.1)*$P$9+CW629/MAX(CV629+CN629+CW629, 0.1)*$Q$9))/($B$11+$C$11+$F$11)</f>
        <v>0</v>
      </c>
      <c r="BB629">
        <v>1.1</v>
      </c>
      <c r="BC629">
        <v>0.5</v>
      </c>
      <c r="BD629" t="s">
        <v>355</v>
      </c>
      <c r="BE629">
        <v>2</v>
      </c>
      <c r="BF629" t="b">
        <v>1</v>
      </c>
      <c r="BG629">
        <v>1679437450.714286</v>
      </c>
      <c r="BH629">
        <v>550.1530357142857</v>
      </c>
      <c r="BI629">
        <v>576.5639642857143</v>
      </c>
      <c r="BJ629">
        <v>9.421005714285714</v>
      </c>
      <c r="BK629">
        <v>9.34981642857143</v>
      </c>
      <c r="BL629">
        <v>553.6493928571429</v>
      </c>
      <c r="BM629">
        <v>9.646150714285714</v>
      </c>
      <c r="BN629">
        <v>500.0545714285714</v>
      </c>
      <c r="BO629">
        <v>89.75158214285716</v>
      </c>
      <c r="BP629">
        <v>0.09995057500000001</v>
      </c>
      <c r="BQ629">
        <v>19.02179642857143</v>
      </c>
      <c r="BR629">
        <v>20.00867142857143</v>
      </c>
      <c r="BS629">
        <v>999.9000000000002</v>
      </c>
      <c r="BT629">
        <v>0</v>
      </c>
      <c r="BU629">
        <v>0</v>
      </c>
      <c r="BV629">
        <v>10007.03035714286</v>
      </c>
      <c r="BW629">
        <v>0</v>
      </c>
      <c r="BX629">
        <v>14.416725</v>
      </c>
      <c r="BY629">
        <v>-26.41098928571428</v>
      </c>
      <c r="BZ629">
        <v>555.3852142857143</v>
      </c>
      <c r="CA629">
        <v>582.0056785714287</v>
      </c>
      <c r="CB629">
        <v>0.07118888571428571</v>
      </c>
      <c r="CC629">
        <v>576.5639642857143</v>
      </c>
      <c r="CD629">
        <v>9.34981642857143</v>
      </c>
      <c r="CE629">
        <v>0.8455501785714287</v>
      </c>
      <c r="CF629">
        <v>0.8391607142857144</v>
      </c>
      <c r="CG629">
        <v>4.495896785714286</v>
      </c>
      <c r="CH629">
        <v>4.387564285714286</v>
      </c>
      <c r="CI629">
        <v>1999.949642857142</v>
      </c>
      <c r="CJ629">
        <v>0.9799973214285715</v>
      </c>
      <c r="CK629">
        <v>0.02000267857142857</v>
      </c>
      <c r="CL629">
        <v>0</v>
      </c>
      <c r="CM629">
        <v>2.257153571428571</v>
      </c>
      <c r="CN629">
        <v>0</v>
      </c>
      <c r="CO629">
        <v>2894.817142857143</v>
      </c>
      <c r="CP629">
        <v>16749.025</v>
      </c>
      <c r="CQ629">
        <v>38.92160714285713</v>
      </c>
      <c r="CR629">
        <v>40.58232142857141</v>
      </c>
      <c r="CS629">
        <v>39.10017857142856</v>
      </c>
      <c r="CT629">
        <v>39.54439285714285</v>
      </c>
      <c r="CU629">
        <v>37.55332142857143</v>
      </c>
      <c r="CV629">
        <v>1959.945714285714</v>
      </c>
      <c r="CW629">
        <v>40.00392857142857</v>
      </c>
      <c r="CX629">
        <v>0</v>
      </c>
      <c r="CY629">
        <v>1679437466.1</v>
      </c>
      <c r="CZ629">
        <v>0</v>
      </c>
      <c r="DA629">
        <v>0</v>
      </c>
      <c r="DB629" t="s">
        <v>356</v>
      </c>
      <c r="DC629">
        <v>1678823626.5</v>
      </c>
      <c r="DD629">
        <v>1678823640.5</v>
      </c>
      <c r="DE629">
        <v>0</v>
      </c>
      <c r="DF629">
        <v>1.239</v>
      </c>
      <c r="DG629">
        <v>0.006</v>
      </c>
      <c r="DH629">
        <v>-2.298</v>
      </c>
      <c r="DI629">
        <v>-0.146</v>
      </c>
      <c r="DJ629">
        <v>420</v>
      </c>
      <c r="DK629">
        <v>21</v>
      </c>
      <c r="DL629">
        <v>0.57</v>
      </c>
      <c r="DM629">
        <v>0.05</v>
      </c>
      <c r="DN629">
        <v>-26.42584878048781</v>
      </c>
      <c r="DO629">
        <v>0.1952069686411361</v>
      </c>
      <c r="DP629">
        <v>0.07861867562512986</v>
      </c>
      <c r="DQ629">
        <v>0</v>
      </c>
      <c r="DR629">
        <v>0.0621673512195122</v>
      </c>
      <c r="DS629">
        <v>0.0886678034843207</v>
      </c>
      <c r="DT629">
        <v>0.02037805822239159</v>
      </c>
      <c r="DU629">
        <v>1</v>
      </c>
      <c r="DV629">
        <v>1</v>
      </c>
      <c r="DW629">
        <v>2</v>
      </c>
      <c r="DX629" t="s">
        <v>357</v>
      </c>
      <c r="DY629">
        <v>2.98295</v>
      </c>
      <c r="DZ629">
        <v>2.7158</v>
      </c>
      <c r="EA629">
        <v>0.118505</v>
      </c>
      <c r="EB629">
        <v>0.120616</v>
      </c>
      <c r="EC629">
        <v>0.0544761</v>
      </c>
      <c r="ED629">
        <v>0.0527269</v>
      </c>
      <c r="EE629">
        <v>28014.9</v>
      </c>
      <c r="EF629">
        <v>28042.7</v>
      </c>
      <c r="EG629">
        <v>29538</v>
      </c>
      <c r="EH629">
        <v>29491.9</v>
      </c>
      <c r="EI629">
        <v>37021.1</v>
      </c>
      <c r="EJ629">
        <v>37155.4</v>
      </c>
      <c r="EK629">
        <v>41608</v>
      </c>
      <c r="EL629">
        <v>42026.8</v>
      </c>
      <c r="EM629">
        <v>1.97165</v>
      </c>
      <c r="EN629">
        <v>1.8648</v>
      </c>
      <c r="EO629">
        <v>0.0612885</v>
      </c>
      <c r="EP629">
        <v>0</v>
      </c>
      <c r="EQ629">
        <v>18.9911</v>
      </c>
      <c r="ER629">
        <v>999.9</v>
      </c>
      <c r="ES629">
        <v>31.6</v>
      </c>
      <c r="ET629">
        <v>30.9</v>
      </c>
      <c r="EU629">
        <v>15.795</v>
      </c>
      <c r="EV629">
        <v>63.0327</v>
      </c>
      <c r="EW629">
        <v>33.1731</v>
      </c>
      <c r="EX629">
        <v>1</v>
      </c>
      <c r="EY629">
        <v>-0.0405971</v>
      </c>
      <c r="EZ629">
        <v>5.69199</v>
      </c>
      <c r="FA629">
        <v>20.2535</v>
      </c>
      <c r="FB629">
        <v>5.21789</v>
      </c>
      <c r="FC629">
        <v>12.0158</v>
      </c>
      <c r="FD629">
        <v>4.99075</v>
      </c>
      <c r="FE629">
        <v>3.28865</v>
      </c>
      <c r="FF629">
        <v>9999</v>
      </c>
      <c r="FG629">
        <v>9999</v>
      </c>
      <c r="FH629">
        <v>9999</v>
      </c>
      <c r="FI629">
        <v>999.9</v>
      </c>
      <c r="FJ629">
        <v>1.86741</v>
      </c>
      <c r="FK629">
        <v>1.86646</v>
      </c>
      <c r="FL629">
        <v>1.866</v>
      </c>
      <c r="FM629">
        <v>1.86585</v>
      </c>
      <c r="FN629">
        <v>1.86768</v>
      </c>
      <c r="FO629">
        <v>1.87018</v>
      </c>
      <c r="FP629">
        <v>1.86885</v>
      </c>
      <c r="FQ629">
        <v>1.87027</v>
      </c>
      <c r="FR629">
        <v>0</v>
      </c>
      <c r="FS629">
        <v>0</v>
      </c>
      <c r="FT629">
        <v>0</v>
      </c>
      <c r="FU629">
        <v>0</v>
      </c>
      <c r="FV629" t="s">
        <v>358</v>
      </c>
      <c r="FW629" t="s">
        <v>359</v>
      </c>
      <c r="FX629" t="s">
        <v>360</v>
      </c>
      <c r="FY629" t="s">
        <v>360</v>
      </c>
      <c r="FZ629" t="s">
        <v>360</v>
      </c>
      <c r="GA629" t="s">
        <v>360</v>
      </c>
      <c r="GB629">
        <v>0</v>
      </c>
      <c r="GC629">
        <v>100</v>
      </c>
      <c r="GD629">
        <v>100</v>
      </c>
      <c r="GE629">
        <v>-3.568</v>
      </c>
      <c r="GF629">
        <v>-0.2251</v>
      </c>
      <c r="GG629">
        <v>-1.841240210434717</v>
      </c>
      <c r="GH629">
        <v>-0.003310856085068561</v>
      </c>
      <c r="GI629">
        <v>6.863268723063948E-07</v>
      </c>
      <c r="GJ629">
        <v>-1.919107141366201E-10</v>
      </c>
      <c r="GK629">
        <v>-0.1688837207721138</v>
      </c>
      <c r="GL629">
        <v>-0.01731051475613908</v>
      </c>
      <c r="GM629">
        <v>0.001423790055903263</v>
      </c>
      <c r="GN629">
        <v>-2.424810517790065E-05</v>
      </c>
      <c r="GO629">
        <v>3</v>
      </c>
      <c r="GP629">
        <v>2318</v>
      </c>
      <c r="GQ629">
        <v>1</v>
      </c>
      <c r="GR629">
        <v>25</v>
      </c>
      <c r="GS629">
        <v>10230.5</v>
      </c>
      <c r="GT629">
        <v>10230.3</v>
      </c>
      <c r="GU629">
        <v>1.40747</v>
      </c>
      <c r="GV629">
        <v>2.23145</v>
      </c>
      <c r="GW629">
        <v>1.39771</v>
      </c>
      <c r="GX629">
        <v>2.35107</v>
      </c>
      <c r="GY629">
        <v>1.49536</v>
      </c>
      <c r="GZ629">
        <v>2.40356</v>
      </c>
      <c r="HA629">
        <v>35.7777</v>
      </c>
      <c r="HB629">
        <v>24.035</v>
      </c>
      <c r="HC629">
        <v>18</v>
      </c>
      <c r="HD629">
        <v>529.992</v>
      </c>
      <c r="HE629">
        <v>419.004</v>
      </c>
      <c r="HF629">
        <v>13.2263</v>
      </c>
      <c r="HG629">
        <v>26.6421</v>
      </c>
      <c r="HH629">
        <v>29.9998</v>
      </c>
      <c r="HI629">
        <v>26.6798</v>
      </c>
      <c r="HJ629">
        <v>26.635</v>
      </c>
      <c r="HK629">
        <v>28.2096</v>
      </c>
      <c r="HL629">
        <v>32.5305</v>
      </c>
      <c r="HM629">
        <v>19.4069</v>
      </c>
      <c r="HN629">
        <v>13.2246</v>
      </c>
      <c r="HO629">
        <v>621.093</v>
      </c>
      <c r="HP629">
        <v>9.426550000000001</v>
      </c>
      <c r="HQ629">
        <v>101.012</v>
      </c>
      <c r="HR629">
        <v>100.934</v>
      </c>
    </row>
    <row r="630" spans="1:226">
      <c r="A630">
        <v>614</v>
      </c>
      <c r="B630">
        <v>1679437463.5</v>
      </c>
      <c r="C630">
        <v>15550.40000009537</v>
      </c>
      <c r="D630" t="s">
        <v>1596</v>
      </c>
      <c r="E630" t="s">
        <v>1597</v>
      </c>
      <c r="F630">
        <v>5</v>
      </c>
      <c r="G630" t="s">
        <v>1523</v>
      </c>
      <c r="H630" t="s">
        <v>354</v>
      </c>
      <c r="I630">
        <v>1679437456</v>
      </c>
      <c r="J630">
        <f>(K630)/1000</f>
        <v>0</v>
      </c>
      <c r="K630">
        <f>IF(BF630, AN630, AH630)</f>
        <v>0</v>
      </c>
      <c r="L630">
        <f>IF(BF630, AI630, AG630)</f>
        <v>0</v>
      </c>
      <c r="M630">
        <f>BH630 - IF(AU630&gt;1, L630*BB630*100.0/(AW630*BV630), 0)</f>
        <v>0</v>
      </c>
      <c r="N630">
        <f>((T630-J630/2)*M630-L630)/(T630+J630/2)</f>
        <v>0</v>
      </c>
      <c r="O630">
        <f>N630*(BO630+BP630)/1000.0</f>
        <v>0</v>
      </c>
      <c r="P630">
        <f>(BH630 - IF(AU630&gt;1, L630*BB630*100.0/(AW630*BV630), 0))*(BO630+BP630)/1000.0</f>
        <v>0</v>
      </c>
      <c r="Q630">
        <f>2.0/((1/S630-1/R630)+SIGN(S630)*SQRT((1/S630-1/R630)*(1/S630-1/R630) + 4*BC630/((BC630+1)*(BC630+1))*(2*1/S630*1/R630-1/R630*1/R630)))</f>
        <v>0</v>
      </c>
      <c r="R630">
        <f>IF(LEFT(BD630,1)&lt;&gt;"0",IF(LEFT(BD630,1)="1",3.0,BE630),$D$5+$E$5*(BV630*BO630/($K$5*1000))+$F$5*(BV630*BO630/($K$5*1000))*MAX(MIN(BB630,$J$5),$I$5)*MAX(MIN(BB630,$J$5),$I$5)+$G$5*MAX(MIN(BB630,$J$5),$I$5)*(BV630*BO630/($K$5*1000))+$H$5*(BV630*BO630/($K$5*1000))*(BV630*BO630/($K$5*1000)))</f>
        <v>0</v>
      </c>
      <c r="S630">
        <f>J630*(1000-(1000*0.61365*exp(17.502*W630/(240.97+W630))/(BO630+BP630)+BJ630)/2)/(1000*0.61365*exp(17.502*W630/(240.97+W630))/(BO630+BP630)-BJ630)</f>
        <v>0</v>
      </c>
      <c r="T630">
        <f>1/((BC630+1)/(Q630/1.6)+1/(R630/1.37)) + BC630/((BC630+1)/(Q630/1.6) + BC630/(R630/1.37))</f>
        <v>0</v>
      </c>
      <c r="U630">
        <f>(AX630*BA630)</f>
        <v>0</v>
      </c>
      <c r="V630">
        <f>(BQ630+(U630+2*0.95*5.67E-8*(((BQ630+$B$7)+273)^4-(BQ630+273)^4)-44100*J630)/(1.84*29.3*R630+8*0.95*5.67E-8*(BQ630+273)^3))</f>
        <v>0</v>
      </c>
      <c r="W630">
        <f>($C$7*BR630+$D$7*BS630+$E$7*V630)</f>
        <v>0</v>
      </c>
      <c r="X630">
        <f>0.61365*exp(17.502*W630/(240.97+W630))</f>
        <v>0</v>
      </c>
      <c r="Y630">
        <f>(Z630/AA630*100)</f>
        <v>0</v>
      </c>
      <c r="Z630">
        <f>BJ630*(BO630+BP630)/1000</f>
        <v>0</v>
      </c>
      <c r="AA630">
        <f>0.61365*exp(17.502*BQ630/(240.97+BQ630))</f>
        <v>0</v>
      </c>
      <c r="AB630">
        <f>(X630-BJ630*(BO630+BP630)/1000)</f>
        <v>0</v>
      </c>
      <c r="AC630">
        <f>(-J630*44100)</f>
        <v>0</v>
      </c>
      <c r="AD630">
        <f>2*29.3*R630*0.92*(BQ630-W630)</f>
        <v>0</v>
      </c>
      <c r="AE630">
        <f>2*0.95*5.67E-8*(((BQ630+$B$7)+273)^4-(W630+273)^4)</f>
        <v>0</v>
      </c>
      <c r="AF630">
        <f>U630+AE630+AC630+AD630</f>
        <v>0</v>
      </c>
      <c r="AG630">
        <f>BN630*AU630*(BI630-BH630*(1000-AU630*BK630)/(1000-AU630*BJ630))/(100*BB630)</f>
        <v>0</v>
      </c>
      <c r="AH630">
        <f>1000*BN630*AU630*(BJ630-BK630)/(100*BB630*(1000-AU630*BJ630))</f>
        <v>0</v>
      </c>
      <c r="AI630">
        <f>(AJ630 - AK630 - BO630*1E3/(8.314*(BQ630+273.15)) * AM630/BN630 * AL630) * BN630/(100*BB630) * (1000 - BK630)/1000</f>
        <v>0</v>
      </c>
      <c r="AJ630">
        <v>615.404982444344</v>
      </c>
      <c r="AK630">
        <v>596.9342545454543</v>
      </c>
      <c r="AL630">
        <v>3.362502712002143</v>
      </c>
      <c r="AM630">
        <v>64.85516716263267</v>
      </c>
      <c r="AN630">
        <f>(AP630 - AO630 + BO630*1E3/(8.314*(BQ630+273.15)) * AR630/BN630 * AQ630) * BN630/(100*BB630) * 1000/(1000 - AP630)</f>
        <v>0</v>
      </c>
      <c r="AO630">
        <v>9.344544027814363</v>
      </c>
      <c r="AP630">
        <v>9.418903846153851</v>
      </c>
      <c r="AQ630">
        <v>0.0001721710317540527</v>
      </c>
      <c r="AR630">
        <v>96.54357688610034</v>
      </c>
      <c r="AS630">
        <v>0</v>
      </c>
      <c r="AT630">
        <v>0</v>
      </c>
      <c r="AU630">
        <f>IF(AS630*$H$13&gt;=AW630,1.0,(AW630/(AW630-AS630*$H$13)))</f>
        <v>0</v>
      </c>
      <c r="AV630">
        <f>(AU630-1)*100</f>
        <v>0</v>
      </c>
      <c r="AW630">
        <f>MAX(0,($B$13+$C$13*BV630)/(1+$D$13*BV630)*BO630/(BQ630+273)*$E$13)</f>
        <v>0</v>
      </c>
      <c r="AX630">
        <f>$B$11*BW630+$C$11*BX630+$F$11*CI630*(1-CL630)</f>
        <v>0</v>
      </c>
      <c r="AY630">
        <f>AX630*AZ630</f>
        <v>0</v>
      </c>
      <c r="AZ630">
        <f>($B$11*$D$9+$C$11*$D$9+$F$11*((CV630+CN630)/MAX(CV630+CN630+CW630, 0.1)*$I$9+CW630/MAX(CV630+CN630+CW630, 0.1)*$J$9))/($B$11+$C$11+$F$11)</f>
        <v>0</v>
      </c>
      <c r="BA630">
        <f>($B$11*$K$9+$C$11*$K$9+$F$11*((CV630+CN630)/MAX(CV630+CN630+CW630, 0.1)*$P$9+CW630/MAX(CV630+CN630+CW630, 0.1)*$Q$9))/($B$11+$C$11+$F$11)</f>
        <v>0</v>
      </c>
      <c r="BB630">
        <v>1.1</v>
      </c>
      <c r="BC630">
        <v>0.5</v>
      </c>
      <c r="BD630" t="s">
        <v>355</v>
      </c>
      <c r="BE630">
        <v>2</v>
      </c>
      <c r="BF630" t="b">
        <v>1</v>
      </c>
      <c r="BG630">
        <v>1679437456</v>
      </c>
      <c r="BH630">
        <v>567.8953333333334</v>
      </c>
      <c r="BI630">
        <v>594.3108888888889</v>
      </c>
      <c r="BJ630">
        <v>9.420473703703705</v>
      </c>
      <c r="BK630">
        <v>9.345229259259259</v>
      </c>
      <c r="BL630">
        <v>571.4400370370372</v>
      </c>
      <c r="BM630">
        <v>9.645620370370372</v>
      </c>
      <c r="BN630">
        <v>500.072037037037</v>
      </c>
      <c r="BO630">
        <v>89.7516111111111</v>
      </c>
      <c r="BP630">
        <v>0.1000475518518519</v>
      </c>
      <c r="BQ630">
        <v>19.02658148148148</v>
      </c>
      <c r="BR630">
        <v>20.01174444444444</v>
      </c>
      <c r="BS630">
        <v>999.9000000000001</v>
      </c>
      <c r="BT630">
        <v>0</v>
      </c>
      <c r="BU630">
        <v>0</v>
      </c>
      <c r="BV630">
        <v>10009.14259259259</v>
      </c>
      <c r="BW630">
        <v>0</v>
      </c>
      <c r="BX630">
        <v>14.41955925925926</v>
      </c>
      <c r="BY630">
        <v>-26.41564074074074</v>
      </c>
      <c r="BZ630">
        <v>573.296</v>
      </c>
      <c r="CA630">
        <v>599.9172962962964</v>
      </c>
      <c r="CB630">
        <v>0.07524373333333333</v>
      </c>
      <c r="CC630">
        <v>594.3108888888889</v>
      </c>
      <c r="CD630">
        <v>9.345229259259259</v>
      </c>
      <c r="CE630">
        <v>0.8455025925925924</v>
      </c>
      <c r="CF630">
        <v>0.8387492222222221</v>
      </c>
      <c r="CG630">
        <v>4.495094074074074</v>
      </c>
      <c r="CH630">
        <v>4.380567777777777</v>
      </c>
      <c r="CI630">
        <v>1999.954444444444</v>
      </c>
      <c r="CJ630">
        <v>0.9799984444444446</v>
      </c>
      <c r="CK630">
        <v>0.02000155555555556</v>
      </c>
      <c r="CL630">
        <v>0</v>
      </c>
      <c r="CM630">
        <v>2.263655555555556</v>
      </c>
      <c r="CN630">
        <v>0</v>
      </c>
      <c r="CO630">
        <v>2895.876666666667</v>
      </c>
      <c r="CP630">
        <v>16749.06296296296</v>
      </c>
      <c r="CQ630">
        <v>39.01596296296297</v>
      </c>
      <c r="CR630">
        <v>40.67103703703702</v>
      </c>
      <c r="CS630">
        <v>39.18262962962963</v>
      </c>
      <c r="CT630">
        <v>39.65714814814815</v>
      </c>
      <c r="CU630">
        <v>37.63629629629629</v>
      </c>
      <c r="CV630">
        <v>1959.954074074074</v>
      </c>
      <c r="CW630">
        <v>40.00037037037037</v>
      </c>
      <c r="CX630">
        <v>0</v>
      </c>
      <c r="CY630">
        <v>1679437470.9</v>
      </c>
      <c r="CZ630">
        <v>0</v>
      </c>
      <c r="DA630">
        <v>0</v>
      </c>
      <c r="DB630" t="s">
        <v>356</v>
      </c>
      <c r="DC630">
        <v>1678823626.5</v>
      </c>
      <c r="DD630">
        <v>1678823640.5</v>
      </c>
      <c r="DE630">
        <v>0</v>
      </c>
      <c r="DF630">
        <v>1.239</v>
      </c>
      <c r="DG630">
        <v>0.006</v>
      </c>
      <c r="DH630">
        <v>-2.298</v>
      </c>
      <c r="DI630">
        <v>-0.146</v>
      </c>
      <c r="DJ630">
        <v>420</v>
      </c>
      <c r="DK630">
        <v>21</v>
      </c>
      <c r="DL630">
        <v>0.57</v>
      </c>
      <c r="DM630">
        <v>0.05</v>
      </c>
      <c r="DN630">
        <v>-26.41258048780488</v>
      </c>
      <c r="DO630">
        <v>-0.1555296167247638</v>
      </c>
      <c r="DP630">
        <v>0.05846816611236019</v>
      </c>
      <c r="DQ630">
        <v>0</v>
      </c>
      <c r="DR630">
        <v>0.07324964634146341</v>
      </c>
      <c r="DS630">
        <v>0.05621409198606254</v>
      </c>
      <c r="DT630">
        <v>0.01765299689811692</v>
      </c>
      <c r="DU630">
        <v>1</v>
      </c>
      <c r="DV630">
        <v>1</v>
      </c>
      <c r="DW630">
        <v>2</v>
      </c>
      <c r="DX630" t="s">
        <v>357</v>
      </c>
      <c r="DY630">
        <v>2.98299</v>
      </c>
      <c r="DZ630">
        <v>2.7158</v>
      </c>
      <c r="EA630">
        <v>0.120906</v>
      </c>
      <c r="EB630">
        <v>0.122952</v>
      </c>
      <c r="EC630">
        <v>0.0544442</v>
      </c>
      <c r="ED630">
        <v>0.0526645</v>
      </c>
      <c r="EE630">
        <v>27938.6</v>
      </c>
      <c r="EF630">
        <v>27968.1</v>
      </c>
      <c r="EG630">
        <v>29538</v>
      </c>
      <c r="EH630">
        <v>29491.9</v>
      </c>
      <c r="EI630">
        <v>37022.8</v>
      </c>
      <c r="EJ630">
        <v>37157.9</v>
      </c>
      <c r="EK630">
        <v>41608.4</v>
      </c>
      <c r="EL630">
        <v>42026.7</v>
      </c>
      <c r="EM630">
        <v>1.97193</v>
      </c>
      <c r="EN630">
        <v>1.86488</v>
      </c>
      <c r="EO630">
        <v>0.0619441</v>
      </c>
      <c r="EP630">
        <v>0</v>
      </c>
      <c r="EQ630">
        <v>18.9928</v>
      </c>
      <c r="ER630">
        <v>999.9</v>
      </c>
      <c r="ES630">
        <v>31.5</v>
      </c>
      <c r="ET630">
        <v>30.9</v>
      </c>
      <c r="EU630">
        <v>15.7438</v>
      </c>
      <c r="EV630">
        <v>62.8927</v>
      </c>
      <c r="EW630">
        <v>33.2051</v>
      </c>
      <c r="EX630">
        <v>1</v>
      </c>
      <c r="EY630">
        <v>-0.0408079</v>
      </c>
      <c r="EZ630">
        <v>5.75424</v>
      </c>
      <c r="FA630">
        <v>20.2515</v>
      </c>
      <c r="FB630">
        <v>5.21699</v>
      </c>
      <c r="FC630">
        <v>12.0159</v>
      </c>
      <c r="FD630">
        <v>4.9907</v>
      </c>
      <c r="FE630">
        <v>3.2885</v>
      </c>
      <c r="FF630">
        <v>9999</v>
      </c>
      <c r="FG630">
        <v>9999</v>
      </c>
      <c r="FH630">
        <v>9999</v>
      </c>
      <c r="FI630">
        <v>999.9</v>
      </c>
      <c r="FJ630">
        <v>1.86742</v>
      </c>
      <c r="FK630">
        <v>1.86646</v>
      </c>
      <c r="FL630">
        <v>1.866</v>
      </c>
      <c r="FM630">
        <v>1.86585</v>
      </c>
      <c r="FN630">
        <v>1.86768</v>
      </c>
      <c r="FO630">
        <v>1.87017</v>
      </c>
      <c r="FP630">
        <v>1.86885</v>
      </c>
      <c r="FQ630">
        <v>1.87027</v>
      </c>
      <c r="FR630">
        <v>0</v>
      </c>
      <c r="FS630">
        <v>0</v>
      </c>
      <c r="FT630">
        <v>0</v>
      </c>
      <c r="FU630">
        <v>0</v>
      </c>
      <c r="FV630" t="s">
        <v>358</v>
      </c>
      <c r="FW630" t="s">
        <v>359</v>
      </c>
      <c r="FX630" t="s">
        <v>360</v>
      </c>
      <c r="FY630" t="s">
        <v>360</v>
      </c>
      <c r="FZ630" t="s">
        <v>360</v>
      </c>
      <c r="GA630" t="s">
        <v>360</v>
      </c>
      <c r="GB630">
        <v>0</v>
      </c>
      <c r="GC630">
        <v>100</v>
      </c>
      <c r="GD630">
        <v>100</v>
      </c>
      <c r="GE630">
        <v>-3.613</v>
      </c>
      <c r="GF630">
        <v>-0.2252</v>
      </c>
      <c r="GG630">
        <v>-1.841240210434717</v>
      </c>
      <c r="GH630">
        <v>-0.003310856085068561</v>
      </c>
      <c r="GI630">
        <v>6.863268723063948E-07</v>
      </c>
      <c r="GJ630">
        <v>-1.919107141366201E-10</v>
      </c>
      <c r="GK630">
        <v>-0.1688837207721138</v>
      </c>
      <c r="GL630">
        <v>-0.01731051475613908</v>
      </c>
      <c r="GM630">
        <v>0.001423790055903263</v>
      </c>
      <c r="GN630">
        <v>-2.424810517790065E-05</v>
      </c>
      <c r="GO630">
        <v>3</v>
      </c>
      <c r="GP630">
        <v>2318</v>
      </c>
      <c r="GQ630">
        <v>1</v>
      </c>
      <c r="GR630">
        <v>25</v>
      </c>
      <c r="GS630">
        <v>10230.6</v>
      </c>
      <c r="GT630">
        <v>10230.4</v>
      </c>
      <c r="GU630">
        <v>1.43311</v>
      </c>
      <c r="GV630">
        <v>2.22168</v>
      </c>
      <c r="GW630">
        <v>1.39771</v>
      </c>
      <c r="GX630">
        <v>2.34741</v>
      </c>
      <c r="GY630">
        <v>1.49536</v>
      </c>
      <c r="GZ630">
        <v>2.41821</v>
      </c>
      <c r="HA630">
        <v>35.7777</v>
      </c>
      <c r="HB630">
        <v>24.0262</v>
      </c>
      <c r="HC630">
        <v>18</v>
      </c>
      <c r="HD630">
        <v>530.159</v>
      </c>
      <c r="HE630">
        <v>419.043</v>
      </c>
      <c r="HF630">
        <v>13.2231</v>
      </c>
      <c r="HG630">
        <v>26.641</v>
      </c>
      <c r="HH630">
        <v>29.9999</v>
      </c>
      <c r="HI630">
        <v>26.6782</v>
      </c>
      <c r="HJ630">
        <v>26.6345</v>
      </c>
      <c r="HK630">
        <v>28.8625</v>
      </c>
      <c r="HL630">
        <v>32.239</v>
      </c>
      <c r="HM630">
        <v>19.4069</v>
      </c>
      <c r="HN630">
        <v>13.2118</v>
      </c>
      <c r="HO630">
        <v>641.128</v>
      </c>
      <c r="HP630">
        <v>9.43515</v>
      </c>
      <c r="HQ630">
        <v>101.013</v>
      </c>
      <c r="HR630">
        <v>100.934</v>
      </c>
    </row>
    <row r="631" spans="1:226">
      <c r="A631">
        <v>615</v>
      </c>
      <c r="B631">
        <v>1679437468.5</v>
      </c>
      <c r="C631">
        <v>15555.40000009537</v>
      </c>
      <c r="D631" t="s">
        <v>1598</v>
      </c>
      <c r="E631" t="s">
        <v>1599</v>
      </c>
      <c r="F631">
        <v>5</v>
      </c>
      <c r="G631" t="s">
        <v>1523</v>
      </c>
      <c r="H631" t="s">
        <v>354</v>
      </c>
      <c r="I631">
        <v>1679437460.714286</v>
      </c>
      <c r="J631">
        <f>(K631)/1000</f>
        <v>0</v>
      </c>
      <c r="K631">
        <f>IF(BF631, AN631, AH631)</f>
        <v>0</v>
      </c>
      <c r="L631">
        <f>IF(BF631, AI631, AG631)</f>
        <v>0</v>
      </c>
      <c r="M631">
        <f>BH631 - IF(AU631&gt;1, L631*BB631*100.0/(AW631*BV631), 0)</f>
        <v>0</v>
      </c>
      <c r="N631">
        <f>((T631-J631/2)*M631-L631)/(T631+J631/2)</f>
        <v>0</v>
      </c>
      <c r="O631">
        <f>N631*(BO631+BP631)/1000.0</f>
        <v>0</v>
      </c>
      <c r="P631">
        <f>(BH631 - IF(AU631&gt;1, L631*BB631*100.0/(AW631*BV631), 0))*(BO631+BP631)/1000.0</f>
        <v>0</v>
      </c>
      <c r="Q631">
        <f>2.0/((1/S631-1/R631)+SIGN(S631)*SQRT((1/S631-1/R631)*(1/S631-1/R631) + 4*BC631/((BC631+1)*(BC631+1))*(2*1/S631*1/R631-1/R631*1/R631)))</f>
        <v>0</v>
      </c>
      <c r="R631">
        <f>IF(LEFT(BD631,1)&lt;&gt;"0",IF(LEFT(BD631,1)="1",3.0,BE631),$D$5+$E$5*(BV631*BO631/($K$5*1000))+$F$5*(BV631*BO631/($K$5*1000))*MAX(MIN(BB631,$J$5),$I$5)*MAX(MIN(BB631,$J$5),$I$5)+$G$5*MAX(MIN(BB631,$J$5),$I$5)*(BV631*BO631/($K$5*1000))+$H$5*(BV631*BO631/($K$5*1000))*(BV631*BO631/($K$5*1000)))</f>
        <v>0</v>
      </c>
      <c r="S631">
        <f>J631*(1000-(1000*0.61365*exp(17.502*W631/(240.97+W631))/(BO631+BP631)+BJ631)/2)/(1000*0.61365*exp(17.502*W631/(240.97+W631))/(BO631+BP631)-BJ631)</f>
        <v>0</v>
      </c>
      <c r="T631">
        <f>1/((BC631+1)/(Q631/1.6)+1/(R631/1.37)) + BC631/((BC631+1)/(Q631/1.6) + BC631/(R631/1.37))</f>
        <v>0</v>
      </c>
      <c r="U631">
        <f>(AX631*BA631)</f>
        <v>0</v>
      </c>
      <c r="V631">
        <f>(BQ631+(U631+2*0.95*5.67E-8*(((BQ631+$B$7)+273)^4-(BQ631+273)^4)-44100*J631)/(1.84*29.3*R631+8*0.95*5.67E-8*(BQ631+273)^3))</f>
        <v>0</v>
      </c>
      <c r="W631">
        <f>($C$7*BR631+$D$7*BS631+$E$7*V631)</f>
        <v>0</v>
      </c>
      <c r="X631">
        <f>0.61365*exp(17.502*W631/(240.97+W631))</f>
        <v>0</v>
      </c>
      <c r="Y631">
        <f>(Z631/AA631*100)</f>
        <v>0</v>
      </c>
      <c r="Z631">
        <f>BJ631*(BO631+BP631)/1000</f>
        <v>0</v>
      </c>
      <c r="AA631">
        <f>0.61365*exp(17.502*BQ631/(240.97+BQ631))</f>
        <v>0</v>
      </c>
      <c r="AB631">
        <f>(X631-BJ631*(BO631+BP631)/1000)</f>
        <v>0</v>
      </c>
      <c r="AC631">
        <f>(-J631*44100)</f>
        <v>0</v>
      </c>
      <c r="AD631">
        <f>2*29.3*R631*0.92*(BQ631-W631)</f>
        <v>0</v>
      </c>
      <c r="AE631">
        <f>2*0.95*5.67E-8*(((BQ631+$B$7)+273)^4-(W631+273)^4)</f>
        <v>0</v>
      </c>
      <c r="AF631">
        <f>U631+AE631+AC631+AD631</f>
        <v>0</v>
      </c>
      <c r="AG631">
        <f>BN631*AU631*(BI631-BH631*(1000-AU631*BK631)/(1000-AU631*BJ631))/(100*BB631)</f>
        <v>0</v>
      </c>
      <c r="AH631">
        <f>1000*BN631*AU631*(BJ631-BK631)/(100*BB631*(1000-AU631*BJ631))</f>
        <v>0</v>
      </c>
      <c r="AI631">
        <f>(AJ631 - AK631 - BO631*1E3/(8.314*(BQ631+273.15)) * AM631/BN631 * AL631) * BN631/(100*BB631) * (1000 - BK631)/1000</f>
        <v>0</v>
      </c>
      <c r="AJ631">
        <v>632.4845331906879</v>
      </c>
      <c r="AK631">
        <v>613.8033393939392</v>
      </c>
      <c r="AL631">
        <v>3.37208938844328</v>
      </c>
      <c r="AM631">
        <v>64.85516716263267</v>
      </c>
      <c r="AN631">
        <f>(AP631 - AO631 + BO631*1E3/(8.314*(BQ631+273.15)) * AR631/BN631 * AQ631) * BN631/(100*BB631) * 1000/(1000 - AP631)</f>
        <v>0</v>
      </c>
      <c r="AO631">
        <v>9.343969549745024</v>
      </c>
      <c r="AP631">
        <v>9.421116923076928</v>
      </c>
      <c r="AQ631">
        <v>-0.0001904306754706687</v>
      </c>
      <c r="AR631">
        <v>96.54357688610034</v>
      </c>
      <c r="AS631">
        <v>0</v>
      </c>
      <c r="AT631">
        <v>0</v>
      </c>
      <c r="AU631">
        <f>IF(AS631*$H$13&gt;=AW631,1.0,(AW631/(AW631-AS631*$H$13)))</f>
        <v>0</v>
      </c>
      <c r="AV631">
        <f>(AU631-1)*100</f>
        <v>0</v>
      </c>
      <c r="AW631">
        <f>MAX(0,($B$13+$C$13*BV631)/(1+$D$13*BV631)*BO631/(BQ631+273)*$E$13)</f>
        <v>0</v>
      </c>
      <c r="AX631">
        <f>$B$11*BW631+$C$11*BX631+$F$11*CI631*(1-CL631)</f>
        <v>0</v>
      </c>
      <c r="AY631">
        <f>AX631*AZ631</f>
        <v>0</v>
      </c>
      <c r="AZ631">
        <f>($B$11*$D$9+$C$11*$D$9+$F$11*((CV631+CN631)/MAX(CV631+CN631+CW631, 0.1)*$I$9+CW631/MAX(CV631+CN631+CW631, 0.1)*$J$9))/($B$11+$C$11+$F$11)</f>
        <v>0</v>
      </c>
      <c r="BA631">
        <f>($B$11*$K$9+$C$11*$K$9+$F$11*((CV631+CN631)/MAX(CV631+CN631+CW631, 0.1)*$P$9+CW631/MAX(CV631+CN631+CW631, 0.1)*$Q$9))/($B$11+$C$11+$F$11)</f>
        <v>0</v>
      </c>
      <c r="BB631">
        <v>1.1</v>
      </c>
      <c r="BC631">
        <v>0.5</v>
      </c>
      <c r="BD631" t="s">
        <v>355</v>
      </c>
      <c r="BE631">
        <v>2</v>
      </c>
      <c r="BF631" t="b">
        <v>1</v>
      </c>
      <c r="BG631">
        <v>1679437460.714286</v>
      </c>
      <c r="BH631">
        <v>583.6788214285714</v>
      </c>
      <c r="BI631">
        <v>610.1768928571428</v>
      </c>
      <c r="BJ631">
        <v>9.420795</v>
      </c>
      <c r="BK631">
        <v>9.349763214285714</v>
      </c>
      <c r="BL631">
        <v>587.2662857142858</v>
      </c>
      <c r="BM631">
        <v>9.645940357142859</v>
      </c>
      <c r="BN631">
        <v>500.0632857142857</v>
      </c>
      <c r="BO631">
        <v>89.75202857142858</v>
      </c>
      <c r="BP631">
        <v>0.1000414</v>
      </c>
      <c r="BQ631">
        <v>19.03135714285714</v>
      </c>
      <c r="BR631">
        <v>20.01608571428572</v>
      </c>
      <c r="BS631">
        <v>999.9000000000002</v>
      </c>
      <c r="BT631">
        <v>0</v>
      </c>
      <c r="BU631">
        <v>0</v>
      </c>
      <c r="BV631">
        <v>9997.249642857143</v>
      </c>
      <c r="BW631">
        <v>0</v>
      </c>
      <c r="BX631">
        <v>14.417225</v>
      </c>
      <c r="BY631">
        <v>-26.498275</v>
      </c>
      <c r="BZ631">
        <v>589.2296428571428</v>
      </c>
      <c r="CA631">
        <v>615.9358214285713</v>
      </c>
      <c r="CB631">
        <v>0.07103075</v>
      </c>
      <c r="CC631">
        <v>610.1768928571428</v>
      </c>
      <c r="CD631">
        <v>9.349763214285714</v>
      </c>
      <c r="CE631">
        <v>0.8455353928571426</v>
      </c>
      <c r="CF631">
        <v>0.8391601071428572</v>
      </c>
      <c r="CG631">
        <v>4.495648214285714</v>
      </c>
      <c r="CH631">
        <v>4.387559642857143</v>
      </c>
      <c r="CI631">
        <v>1999.955357142857</v>
      </c>
      <c r="CJ631">
        <v>0.9799994642857143</v>
      </c>
      <c r="CK631">
        <v>0.02000053928571429</v>
      </c>
      <c r="CL631">
        <v>0</v>
      </c>
      <c r="CM631">
        <v>2.267857142857143</v>
      </c>
      <c r="CN631">
        <v>0</v>
      </c>
      <c r="CO631">
        <v>2896.8325</v>
      </c>
      <c r="CP631">
        <v>16749.07142857143</v>
      </c>
      <c r="CQ631">
        <v>39.10242857142857</v>
      </c>
      <c r="CR631">
        <v>40.74975</v>
      </c>
      <c r="CS631">
        <v>39.25642857142856</v>
      </c>
      <c r="CT631">
        <v>39.75425</v>
      </c>
      <c r="CU631">
        <v>37.714</v>
      </c>
      <c r="CV631">
        <v>1959.955</v>
      </c>
      <c r="CW631">
        <v>40.00035714285714</v>
      </c>
      <c r="CX631">
        <v>0</v>
      </c>
      <c r="CY631">
        <v>1679437475.7</v>
      </c>
      <c r="CZ631">
        <v>0</v>
      </c>
      <c r="DA631">
        <v>0</v>
      </c>
      <c r="DB631" t="s">
        <v>356</v>
      </c>
      <c r="DC631">
        <v>1678823626.5</v>
      </c>
      <c r="DD631">
        <v>1678823640.5</v>
      </c>
      <c r="DE631">
        <v>0</v>
      </c>
      <c r="DF631">
        <v>1.239</v>
      </c>
      <c r="DG631">
        <v>0.006</v>
      </c>
      <c r="DH631">
        <v>-2.298</v>
      </c>
      <c r="DI631">
        <v>-0.146</v>
      </c>
      <c r="DJ631">
        <v>420</v>
      </c>
      <c r="DK631">
        <v>21</v>
      </c>
      <c r="DL631">
        <v>0.57</v>
      </c>
      <c r="DM631">
        <v>0.05</v>
      </c>
      <c r="DN631">
        <v>-26.46993250000001</v>
      </c>
      <c r="DO631">
        <v>-0.8357459662289064</v>
      </c>
      <c r="DP631">
        <v>0.1083178803049158</v>
      </c>
      <c r="DQ631">
        <v>0</v>
      </c>
      <c r="DR631">
        <v>0.07299906749999999</v>
      </c>
      <c r="DS631">
        <v>-0.01743033208255165</v>
      </c>
      <c r="DT631">
        <v>0.01266585212738147</v>
      </c>
      <c r="DU631">
        <v>1</v>
      </c>
      <c r="DV631">
        <v>1</v>
      </c>
      <c r="DW631">
        <v>2</v>
      </c>
      <c r="DX631" t="s">
        <v>357</v>
      </c>
      <c r="DY631">
        <v>2.9831</v>
      </c>
      <c r="DZ631">
        <v>2.71557</v>
      </c>
      <c r="EA631">
        <v>0.123272</v>
      </c>
      <c r="EB631">
        <v>0.125272</v>
      </c>
      <c r="EC631">
        <v>0.0544589</v>
      </c>
      <c r="ED631">
        <v>0.0527744</v>
      </c>
      <c r="EE631">
        <v>27863.2</v>
      </c>
      <c r="EF631">
        <v>27894.1</v>
      </c>
      <c r="EG631">
        <v>29537.8</v>
      </c>
      <c r="EH631">
        <v>29491.9</v>
      </c>
      <c r="EI631">
        <v>37022</v>
      </c>
      <c r="EJ631">
        <v>37153.5</v>
      </c>
      <c r="EK631">
        <v>41608.2</v>
      </c>
      <c r="EL631">
        <v>42026.7</v>
      </c>
      <c r="EM631">
        <v>1.97208</v>
      </c>
      <c r="EN631">
        <v>1.8651</v>
      </c>
      <c r="EO631">
        <v>0.0623465</v>
      </c>
      <c r="EP631">
        <v>0</v>
      </c>
      <c r="EQ631">
        <v>18.994</v>
      </c>
      <c r="ER631">
        <v>999.9</v>
      </c>
      <c r="ES631">
        <v>31.5</v>
      </c>
      <c r="ET631">
        <v>30.9</v>
      </c>
      <c r="EU631">
        <v>15.7423</v>
      </c>
      <c r="EV631">
        <v>63.1727</v>
      </c>
      <c r="EW631">
        <v>33.2131</v>
      </c>
      <c r="EX631">
        <v>1</v>
      </c>
      <c r="EY631">
        <v>-0.0405259</v>
      </c>
      <c r="EZ631">
        <v>5.79418</v>
      </c>
      <c r="FA631">
        <v>20.2501</v>
      </c>
      <c r="FB631">
        <v>5.21774</v>
      </c>
      <c r="FC631">
        <v>12.0156</v>
      </c>
      <c r="FD631">
        <v>4.99065</v>
      </c>
      <c r="FE631">
        <v>3.2885</v>
      </c>
      <c r="FF631">
        <v>9999</v>
      </c>
      <c r="FG631">
        <v>9999</v>
      </c>
      <c r="FH631">
        <v>9999</v>
      </c>
      <c r="FI631">
        <v>999.9</v>
      </c>
      <c r="FJ631">
        <v>1.86739</v>
      </c>
      <c r="FK631">
        <v>1.86646</v>
      </c>
      <c r="FL631">
        <v>1.866</v>
      </c>
      <c r="FM631">
        <v>1.86584</v>
      </c>
      <c r="FN631">
        <v>1.86768</v>
      </c>
      <c r="FO631">
        <v>1.87021</v>
      </c>
      <c r="FP631">
        <v>1.86887</v>
      </c>
      <c r="FQ631">
        <v>1.87027</v>
      </c>
      <c r="FR631">
        <v>0</v>
      </c>
      <c r="FS631">
        <v>0</v>
      </c>
      <c r="FT631">
        <v>0</v>
      </c>
      <c r="FU631">
        <v>0</v>
      </c>
      <c r="FV631" t="s">
        <v>358</v>
      </c>
      <c r="FW631" t="s">
        <v>359</v>
      </c>
      <c r="FX631" t="s">
        <v>360</v>
      </c>
      <c r="FY631" t="s">
        <v>360</v>
      </c>
      <c r="FZ631" t="s">
        <v>360</v>
      </c>
      <c r="GA631" t="s">
        <v>360</v>
      </c>
      <c r="GB631">
        <v>0</v>
      </c>
      <c r="GC631">
        <v>100</v>
      </c>
      <c r="GD631">
        <v>100</v>
      </c>
      <c r="GE631">
        <v>-3.658</v>
      </c>
      <c r="GF631">
        <v>-0.2251</v>
      </c>
      <c r="GG631">
        <v>-1.841240210434717</v>
      </c>
      <c r="GH631">
        <v>-0.003310856085068561</v>
      </c>
      <c r="GI631">
        <v>6.863268723063948E-07</v>
      </c>
      <c r="GJ631">
        <v>-1.919107141366201E-10</v>
      </c>
      <c r="GK631">
        <v>-0.1688837207721138</v>
      </c>
      <c r="GL631">
        <v>-0.01731051475613908</v>
      </c>
      <c r="GM631">
        <v>0.001423790055903263</v>
      </c>
      <c r="GN631">
        <v>-2.424810517790065E-05</v>
      </c>
      <c r="GO631">
        <v>3</v>
      </c>
      <c r="GP631">
        <v>2318</v>
      </c>
      <c r="GQ631">
        <v>1</v>
      </c>
      <c r="GR631">
        <v>25</v>
      </c>
      <c r="GS631">
        <v>10230.7</v>
      </c>
      <c r="GT631">
        <v>10230.5</v>
      </c>
      <c r="GU631">
        <v>1.46851</v>
      </c>
      <c r="GV631">
        <v>2.23022</v>
      </c>
      <c r="GW631">
        <v>1.39648</v>
      </c>
      <c r="GX631">
        <v>2.34863</v>
      </c>
      <c r="GY631">
        <v>1.49536</v>
      </c>
      <c r="GZ631">
        <v>2.48047</v>
      </c>
      <c r="HA631">
        <v>35.7777</v>
      </c>
      <c r="HB631">
        <v>24.035</v>
      </c>
      <c r="HC631">
        <v>18</v>
      </c>
      <c r="HD631">
        <v>530.245</v>
      </c>
      <c r="HE631">
        <v>419.159</v>
      </c>
      <c r="HF631">
        <v>13.2109</v>
      </c>
      <c r="HG631">
        <v>26.6394</v>
      </c>
      <c r="HH631">
        <v>30.0002</v>
      </c>
      <c r="HI631">
        <v>26.6764</v>
      </c>
      <c r="HJ631">
        <v>26.6322</v>
      </c>
      <c r="HK631">
        <v>29.4263</v>
      </c>
      <c r="HL631">
        <v>32.239</v>
      </c>
      <c r="HM631">
        <v>19.4069</v>
      </c>
      <c r="HN631">
        <v>13.1998</v>
      </c>
      <c r="HO631">
        <v>654.485</v>
      </c>
      <c r="HP631">
        <v>9.430099999999999</v>
      </c>
      <c r="HQ631">
        <v>101.012</v>
      </c>
      <c r="HR631">
        <v>100.934</v>
      </c>
    </row>
    <row r="632" spans="1:226">
      <c r="A632">
        <v>616</v>
      </c>
      <c r="B632">
        <v>1679437473.5</v>
      </c>
      <c r="C632">
        <v>15560.40000009537</v>
      </c>
      <c r="D632" t="s">
        <v>1600</v>
      </c>
      <c r="E632" t="s">
        <v>1601</v>
      </c>
      <c r="F632">
        <v>5</v>
      </c>
      <c r="G632" t="s">
        <v>1523</v>
      </c>
      <c r="H632" t="s">
        <v>354</v>
      </c>
      <c r="I632">
        <v>1679437466</v>
      </c>
      <c r="J632">
        <f>(K632)/1000</f>
        <v>0</v>
      </c>
      <c r="K632">
        <f>IF(BF632, AN632, AH632)</f>
        <v>0</v>
      </c>
      <c r="L632">
        <f>IF(BF632, AI632, AG632)</f>
        <v>0</v>
      </c>
      <c r="M632">
        <f>BH632 - IF(AU632&gt;1, L632*BB632*100.0/(AW632*BV632), 0)</f>
        <v>0</v>
      </c>
      <c r="N632">
        <f>((T632-J632/2)*M632-L632)/(T632+J632/2)</f>
        <v>0</v>
      </c>
      <c r="O632">
        <f>N632*(BO632+BP632)/1000.0</f>
        <v>0</v>
      </c>
      <c r="P632">
        <f>(BH632 - IF(AU632&gt;1, L632*BB632*100.0/(AW632*BV632), 0))*(BO632+BP632)/1000.0</f>
        <v>0</v>
      </c>
      <c r="Q632">
        <f>2.0/((1/S632-1/R632)+SIGN(S632)*SQRT((1/S632-1/R632)*(1/S632-1/R632) + 4*BC632/((BC632+1)*(BC632+1))*(2*1/S632*1/R632-1/R632*1/R632)))</f>
        <v>0</v>
      </c>
      <c r="R632">
        <f>IF(LEFT(BD632,1)&lt;&gt;"0",IF(LEFT(BD632,1)="1",3.0,BE632),$D$5+$E$5*(BV632*BO632/($K$5*1000))+$F$5*(BV632*BO632/($K$5*1000))*MAX(MIN(BB632,$J$5),$I$5)*MAX(MIN(BB632,$J$5),$I$5)+$G$5*MAX(MIN(BB632,$J$5),$I$5)*(BV632*BO632/($K$5*1000))+$H$5*(BV632*BO632/($K$5*1000))*(BV632*BO632/($K$5*1000)))</f>
        <v>0</v>
      </c>
      <c r="S632">
        <f>J632*(1000-(1000*0.61365*exp(17.502*W632/(240.97+W632))/(BO632+BP632)+BJ632)/2)/(1000*0.61365*exp(17.502*W632/(240.97+W632))/(BO632+BP632)-BJ632)</f>
        <v>0</v>
      </c>
      <c r="T632">
        <f>1/((BC632+1)/(Q632/1.6)+1/(R632/1.37)) + BC632/((BC632+1)/(Q632/1.6) + BC632/(R632/1.37))</f>
        <v>0</v>
      </c>
      <c r="U632">
        <f>(AX632*BA632)</f>
        <v>0</v>
      </c>
      <c r="V632">
        <f>(BQ632+(U632+2*0.95*5.67E-8*(((BQ632+$B$7)+273)^4-(BQ632+273)^4)-44100*J632)/(1.84*29.3*R632+8*0.95*5.67E-8*(BQ632+273)^3))</f>
        <v>0</v>
      </c>
      <c r="W632">
        <f>($C$7*BR632+$D$7*BS632+$E$7*V632)</f>
        <v>0</v>
      </c>
      <c r="X632">
        <f>0.61365*exp(17.502*W632/(240.97+W632))</f>
        <v>0</v>
      </c>
      <c r="Y632">
        <f>(Z632/AA632*100)</f>
        <v>0</v>
      </c>
      <c r="Z632">
        <f>BJ632*(BO632+BP632)/1000</f>
        <v>0</v>
      </c>
      <c r="AA632">
        <f>0.61365*exp(17.502*BQ632/(240.97+BQ632))</f>
        <v>0</v>
      </c>
      <c r="AB632">
        <f>(X632-BJ632*(BO632+BP632)/1000)</f>
        <v>0</v>
      </c>
      <c r="AC632">
        <f>(-J632*44100)</f>
        <v>0</v>
      </c>
      <c r="AD632">
        <f>2*29.3*R632*0.92*(BQ632-W632)</f>
        <v>0</v>
      </c>
      <c r="AE632">
        <f>2*0.95*5.67E-8*(((BQ632+$B$7)+273)^4-(W632+273)^4)</f>
        <v>0</v>
      </c>
      <c r="AF632">
        <f>U632+AE632+AC632+AD632</f>
        <v>0</v>
      </c>
      <c r="AG632">
        <f>BN632*AU632*(BI632-BH632*(1000-AU632*BK632)/(1000-AU632*BJ632))/(100*BB632)</f>
        <v>0</v>
      </c>
      <c r="AH632">
        <f>1000*BN632*AU632*(BJ632-BK632)/(100*BB632*(1000-AU632*BJ632))</f>
        <v>0</v>
      </c>
      <c r="AI632">
        <f>(AJ632 - AK632 - BO632*1E3/(8.314*(BQ632+273.15)) * AM632/BN632 * AL632) * BN632/(100*BB632) * (1000 - BK632)/1000</f>
        <v>0</v>
      </c>
      <c r="AJ632">
        <v>649.3079634150387</v>
      </c>
      <c r="AK632">
        <v>630.6511333333334</v>
      </c>
      <c r="AL632">
        <v>3.370716572876266</v>
      </c>
      <c r="AM632">
        <v>64.85516716263267</v>
      </c>
      <c r="AN632">
        <f>(AP632 - AO632 + BO632*1E3/(8.314*(BQ632+273.15)) * AR632/BN632 * AQ632) * BN632/(100*BB632) * 1000/(1000 - AP632)</f>
        <v>0</v>
      </c>
      <c r="AO632">
        <v>9.3647201300784</v>
      </c>
      <c r="AP632">
        <v>9.428655054945056</v>
      </c>
      <c r="AQ632">
        <v>0.0001538214502364363</v>
      </c>
      <c r="AR632">
        <v>96.54357688610034</v>
      </c>
      <c r="AS632">
        <v>0</v>
      </c>
      <c r="AT632">
        <v>0</v>
      </c>
      <c r="AU632">
        <f>IF(AS632*$H$13&gt;=AW632,1.0,(AW632/(AW632-AS632*$H$13)))</f>
        <v>0</v>
      </c>
      <c r="AV632">
        <f>(AU632-1)*100</f>
        <v>0</v>
      </c>
      <c r="AW632">
        <f>MAX(0,($B$13+$C$13*BV632)/(1+$D$13*BV632)*BO632/(BQ632+273)*$E$13)</f>
        <v>0</v>
      </c>
      <c r="AX632">
        <f>$B$11*BW632+$C$11*BX632+$F$11*CI632*(1-CL632)</f>
        <v>0</v>
      </c>
      <c r="AY632">
        <f>AX632*AZ632</f>
        <v>0</v>
      </c>
      <c r="AZ632">
        <f>($B$11*$D$9+$C$11*$D$9+$F$11*((CV632+CN632)/MAX(CV632+CN632+CW632, 0.1)*$I$9+CW632/MAX(CV632+CN632+CW632, 0.1)*$J$9))/($B$11+$C$11+$F$11)</f>
        <v>0</v>
      </c>
      <c r="BA632">
        <f>($B$11*$K$9+$C$11*$K$9+$F$11*((CV632+CN632)/MAX(CV632+CN632+CW632, 0.1)*$P$9+CW632/MAX(CV632+CN632+CW632, 0.1)*$Q$9))/($B$11+$C$11+$F$11)</f>
        <v>0</v>
      </c>
      <c r="BB632">
        <v>1.1</v>
      </c>
      <c r="BC632">
        <v>0.5</v>
      </c>
      <c r="BD632" t="s">
        <v>355</v>
      </c>
      <c r="BE632">
        <v>2</v>
      </c>
      <c r="BF632" t="b">
        <v>1</v>
      </c>
      <c r="BG632">
        <v>1679437466</v>
      </c>
      <c r="BH632">
        <v>601.3350740740742</v>
      </c>
      <c r="BI632">
        <v>627.9108148148148</v>
      </c>
      <c r="BJ632">
        <v>9.42269962962963</v>
      </c>
      <c r="BK632">
        <v>9.351679259259258</v>
      </c>
      <c r="BL632">
        <v>604.9703333333333</v>
      </c>
      <c r="BM632">
        <v>9.647839259259261</v>
      </c>
      <c r="BN632">
        <v>500.0592962962963</v>
      </c>
      <c r="BO632">
        <v>89.75153703703702</v>
      </c>
      <c r="BP632">
        <v>0.09998837407407407</v>
      </c>
      <c r="BQ632">
        <v>19.03547037037037</v>
      </c>
      <c r="BR632">
        <v>20.01988148148148</v>
      </c>
      <c r="BS632">
        <v>999.9000000000001</v>
      </c>
      <c r="BT632">
        <v>0</v>
      </c>
      <c r="BU632">
        <v>0</v>
      </c>
      <c r="BV632">
        <v>9997.038888888887</v>
      </c>
      <c r="BW632">
        <v>0</v>
      </c>
      <c r="BX632">
        <v>14.41357037037037</v>
      </c>
      <c r="BY632">
        <v>-26.57582592592592</v>
      </c>
      <c r="BZ632">
        <v>607.0551851851851</v>
      </c>
      <c r="CA632">
        <v>633.8383703703704</v>
      </c>
      <c r="CB632">
        <v>0.07101934074074075</v>
      </c>
      <c r="CC632">
        <v>627.9108148148148</v>
      </c>
      <c r="CD632">
        <v>9.351679259259258</v>
      </c>
      <c r="CE632">
        <v>0.8457016666666666</v>
      </c>
      <c r="CF632">
        <v>0.8393275555555555</v>
      </c>
      <c r="CG632">
        <v>4.498458148148148</v>
      </c>
      <c r="CH632">
        <v>4.390402222222222</v>
      </c>
      <c r="CI632">
        <v>1999.951111111111</v>
      </c>
      <c r="CJ632">
        <v>0.9800006666666667</v>
      </c>
      <c r="CK632">
        <v>0.01999935555555556</v>
      </c>
      <c r="CL632">
        <v>0</v>
      </c>
      <c r="CM632">
        <v>2.276596296296296</v>
      </c>
      <c r="CN632">
        <v>0</v>
      </c>
      <c r="CO632">
        <v>2897.502592592593</v>
      </c>
      <c r="CP632">
        <v>16749.04814814815</v>
      </c>
      <c r="CQ632">
        <v>39.19188888888888</v>
      </c>
      <c r="CR632">
        <v>40.83311111111111</v>
      </c>
      <c r="CS632">
        <v>39.34003703703703</v>
      </c>
      <c r="CT632">
        <v>39.86551851851851</v>
      </c>
      <c r="CU632">
        <v>37.79837037037037</v>
      </c>
      <c r="CV632">
        <v>1959.952222222222</v>
      </c>
      <c r="CW632">
        <v>39.99925925925926</v>
      </c>
      <c r="CX632">
        <v>0</v>
      </c>
      <c r="CY632">
        <v>1679437481.1</v>
      </c>
      <c r="CZ632">
        <v>0</v>
      </c>
      <c r="DA632">
        <v>0</v>
      </c>
      <c r="DB632" t="s">
        <v>356</v>
      </c>
      <c r="DC632">
        <v>1678823626.5</v>
      </c>
      <c r="DD632">
        <v>1678823640.5</v>
      </c>
      <c r="DE632">
        <v>0</v>
      </c>
      <c r="DF632">
        <v>1.239</v>
      </c>
      <c r="DG632">
        <v>0.006</v>
      </c>
      <c r="DH632">
        <v>-2.298</v>
      </c>
      <c r="DI632">
        <v>-0.146</v>
      </c>
      <c r="DJ632">
        <v>420</v>
      </c>
      <c r="DK632">
        <v>21</v>
      </c>
      <c r="DL632">
        <v>0.57</v>
      </c>
      <c r="DM632">
        <v>0.05</v>
      </c>
      <c r="DN632">
        <v>-26.533095</v>
      </c>
      <c r="DO632">
        <v>-0.9936382739211512</v>
      </c>
      <c r="DP632">
        <v>0.1158869491142124</v>
      </c>
      <c r="DQ632">
        <v>0</v>
      </c>
      <c r="DR632">
        <v>0.06845469</v>
      </c>
      <c r="DS632">
        <v>-0.02811754671669803</v>
      </c>
      <c r="DT632">
        <v>0.01233626026255121</v>
      </c>
      <c r="DU632">
        <v>1</v>
      </c>
      <c r="DV632">
        <v>1</v>
      </c>
      <c r="DW632">
        <v>2</v>
      </c>
      <c r="DX632" t="s">
        <v>357</v>
      </c>
      <c r="DY632">
        <v>2.98287</v>
      </c>
      <c r="DZ632">
        <v>2.71559</v>
      </c>
      <c r="EA632">
        <v>0.125609</v>
      </c>
      <c r="EB632">
        <v>0.127538</v>
      </c>
      <c r="EC632">
        <v>0.0544891</v>
      </c>
      <c r="ED632">
        <v>0.0527935</v>
      </c>
      <c r="EE632">
        <v>27789.2</v>
      </c>
      <c r="EF632">
        <v>27821.7</v>
      </c>
      <c r="EG632">
        <v>29538</v>
      </c>
      <c r="EH632">
        <v>29491.6</v>
      </c>
      <c r="EI632">
        <v>37021.2</v>
      </c>
      <c r="EJ632">
        <v>37152.6</v>
      </c>
      <c r="EK632">
        <v>41608.6</v>
      </c>
      <c r="EL632">
        <v>42026.5</v>
      </c>
      <c r="EM632">
        <v>1.97195</v>
      </c>
      <c r="EN632">
        <v>1.86505</v>
      </c>
      <c r="EO632">
        <v>0.0632554</v>
      </c>
      <c r="EP632">
        <v>0</v>
      </c>
      <c r="EQ632">
        <v>18.9944</v>
      </c>
      <c r="ER632">
        <v>999.9</v>
      </c>
      <c r="ES632">
        <v>31.4</v>
      </c>
      <c r="ET632">
        <v>30.9</v>
      </c>
      <c r="EU632">
        <v>15.6928</v>
      </c>
      <c r="EV632">
        <v>62.5527</v>
      </c>
      <c r="EW632">
        <v>33.2853</v>
      </c>
      <c r="EX632">
        <v>1</v>
      </c>
      <c r="EY632">
        <v>-0.0401956</v>
      </c>
      <c r="EZ632">
        <v>5.87271</v>
      </c>
      <c r="FA632">
        <v>20.2473</v>
      </c>
      <c r="FB632">
        <v>5.21744</v>
      </c>
      <c r="FC632">
        <v>12.0158</v>
      </c>
      <c r="FD632">
        <v>4.99075</v>
      </c>
      <c r="FE632">
        <v>3.2885</v>
      </c>
      <c r="FF632">
        <v>9999</v>
      </c>
      <c r="FG632">
        <v>9999</v>
      </c>
      <c r="FH632">
        <v>9999</v>
      </c>
      <c r="FI632">
        <v>999.9</v>
      </c>
      <c r="FJ632">
        <v>1.86742</v>
      </c>
      <c r="FK632">
        <v>1.86646</v>
      </c>
      <c r="FL632">
        <v>1.866</v>
      </c>
      <c r="FM632">
        <v>1.86584</v>
      </c>
      <c r="FN632">
        <v>1.86768</v>
      </c>
      <c r="FO632">
        <v>1.87021</v>
      </c>
      <c r="FP632">
        <v>1.86888</v>
      </c>
      <c r="FQ632">
        <v>1.87027</v>
      </c>
      <c r="FR632">
        <v>0</v>
      </c>
      <c r="FS632">
        <v>0</v>
      </c>
      <c r="FT632">
        <v>0</v>
      </c>
      <c r="FU632">
        <v>0</v>
      </c>
      <c r="FV632" t="s">
        <v>358</v>
      </c>
      <c r="FW632" t="s">
        <v>359</v>
      </c>
      <c r="FX632" t="s">
        <v>360</v>
      </c>
      <c r="FY632" t="s">
        <v>360</v>
      </c>
      <c r="FZ632" t="s">
        <v>360</v>
      </c>
      <c r="GA632" t="s">
        <v>360</v>
      </c>
      <c r="GB632">
        <v>0</v>
      </c>
      <c r="GC632">
        <v>100</v>
      </c>
      <c r="GD632">
        <v>100</v>
      </c>
      <c r="GE632">
        <v>-3.703</v>
      </c>
      <c r="GF632">
        <v>-0.2251</v>
      </c>
      <c r="GG632">
        <v>-1.841240210434717</v>
      </c>
      <c r="GH632">
        <v>-0.003310856085068561</v>
      </c>
      <c r="GI632">
        <v>6.863268723063948E-07</v>
      </c>
      <c r="GJ632">
        <v>-1.919107141366201E-10</v>
      </c>
      <c r="GK632">
        <v>-0.1688837207721138</v>
      </c>
      <c r="GL632">
        <v>-0.01731051475613908</v>
      </c>
      <c r="GM632">
        <v>0.001423790055903263</v>
      </c>
      <c r="GN632">
        <v>-2.424810517790065E-05</v>
      </c>
      <c r="GO632">
        <v>3</v>
      </c>
      <c r="GP632">
        <v>2318</v>
      </c>
      <c r="GQ632">
        <v>1</v>
      </c>
      <c r="GR632">
        <v>25</v>
      </c>
      <c r="GS632">
        <v>10230.8</v>
      </c>
      <c r="GT632">
        <v>10230.5</v>
      </c>
      <c r="GU632">
        <v>1.49414</v>
      </c>
      <c r="GV632">
        <v>2.22778</v>
      </c>
      <c r="GW632">
        <v>1.39648</v>
      </c>
      <c r="GX632">
        <v>2.34619</v>
      </c>
      <c r="GY632">
        <v>1.49536</v>
      </c>
      <c r="GZ632">
        <v>2.51709</v>
      </c>
      <c r="HA632">
        <v>35.7777</v>
      </c>
      <c r="HB632">
        <v>24.035</v>
      </c>
      <c r="HC632">
        <v>18</v>
      </c>
      <c r="HD632">
        <v>530.15</v>
      </c>
      <c r="HE632">
        <v>419.121</v>
      </c>
      <c r="HF632">
        <v>13.1948</v>
      </c>
      <c r="HG632">
        <v>26.6377</v>
      </c>
      <c r="HH632">
        <v>30.0004</v>
      </c>
      <c r="HI632">
        <v>26.6753</v>
      </c>
      <c r="HJ632">
        <v>26.6311</v>
      </c>
      <c r="HK632">
        <v>30.0744</v>
      </c>
      <c r="HL632">
        <v>31.9572</v>
      </c>
      <c r="HM632">
        <v>19.0267</v>
      </c>
      <c r="HN632">
        <v>13.1764</v>
      </c>
      <c r="HO632">
        <v>674.519</v>
      </c>
      <c r="HP632">
        <v>9.429270000000001</v>
      </c>
      <c r="HQ632">
        <v>101.013</v>
      </c>
      <c r="HR632">
        <v>100.933</v>
      </c>
    </row>
    <row r="633" spans="1:226">
      <c r="A633">
        <v>617</v>
      </c>
      <c r="B633">
        <v>1679437478.5</v>
      </c>
      <c r="C633">
        <v>15565.40000009537</v>
      </c>
      <c r="D633" t="s">
        <v>1602</v>
      </c>
      <c r="E633" t="s">
        <v>1603</v>
      </c>
      <c r="F633">
        <v>5</v>
      </c>
      <c r="G633" t="s">
        <v>1523</v>
      </c>
      <c r="H633" t="s">
        <v>354</v>
      </c>
      <c r="I633">
        <v>1679437470.714286</v>
      </c>
      <c r="J633">
        <f>(K633)/1000</f>
        <v>0</v>
      </c>
      <c r="K633">
        <f>IF(BF633, AN633, AH633)</f>
        <v>0</v>
      </c>
      <c r="L633">
        <f>IF(BF633, AI633, AG633)</f>
        <v>0</v>
      </c>
      <c r="M633">
        <f>BH633 - IF(AU633&gt;1, L633*BB633*100.0/(AW633*BV633), 0)</f>
        <v>0</v>
      </c>
      <c r="N633">
        <f>((T633-J633/2)*M633-L633)/(T633+J633/2)</f>
        <v>0</v>
      </c>
      <c r="O633">
        <f>N633*(BO633+BP633)/1000.0</f>
        <v>0</v>
      </c>
      <c r="P633">
        <f>(BH633 - IF(AU633&gt;1, L633*BB633*100.0/(AW633*BV633), 0))*(BO633+BP633)/1000.0</f>
        <v>0</v>
      </c>
      <c r="Q633">
        <f>2.0/((1/S633-1/R633)+SIGN(S633)*SQRT((1/S633-1/R633)*(1/S633-1/R633) + 4*BC633/((BC633+1)*(BC633+1))*(2*1/S633*1/R633-1/R633*1/R633)))</f>
        <v>0</v>
      </c>
      <c r="R633">
        <f>IF(LEFT(BD633,1)&lt;&gt;"0",IF(LEFT(BD633,1)="1",3.0,BE633),$D$5+$E$5*(BV633*BO633/($K$5*1000))+$F$5*(BV633*BO633/($K$5*1000))*MAX(MIN(BB633,$J$5),$I$5)*MAX(MIN(BB633,$J$5),$I$5)+$G$5*MAX(MIN(BB633,$J$5),$I$5)*(BV633*BO633/($K$5*1000))+$H$5*(BV633*BO633/($K$5*1000))*(BV633*BO633/($K$5*1000)))</f>
        <v>0</v>
      </c>
      <c r="S633">
        <f>J633*(1000-(1000*0.61365*exp(17.502*W633/(240.97+W633))/(BO633+BP633)+BJ633)/2)/(1000*0.61365*exp(17.502*W633/(240.97+W633))/(BO633+BP633)-BJ633)</f>
        <v>0</v>
      </c>
      <c r="T633">
        <f>1/((BC633+1)/(Q633/1.6)+1/(R633/1.37)) + BC633/((BC633+1)/(Q633/1.6) + BC633/(R633/1.37))</f>
        <v>0</v>
      </c>
      <c r="U633">
        <f>(AX633*BA633)</f>
        <v>0</v>
      </c>
      <c r="V633">
        <f>(BQ633+(U633+2*0.95*5.67E-8*(((BQ633+$B$7)+273)^4-(BQ633+273)^4)-44100*J633)/(1.84*29.3*R633+8*0.95*5.67E-8*(BQ633+273)^3))</f>
        <v>0</v>
      </c>
      <c r="W633">
        <f>($C$7*BR633+$D$7*BS633+$E$7*V633)</f>
        <v>0</v>
      </c>
      <c r="X633">
        <f>0.61365*exp(17.502*W633/(240.97+W633))</f>
        <v>0</v>
      </c>
      <c r="Y633">
        <f>(Z633/AA633*100)</f>
        <v>0</v>
      </c>
      <c r="Z633">
        <f>BJ633*(BO633+BP633)/1000</f>
        <v>0</v>
      </c>
      <c r="AA633">
        <f>0.61365*exp(17.502*BQ633/(240.97+BQ633))</f>
        <v>0</v>
      </c>
      <c r="AB633">
        <f>(X633-BJ633*(BO633+BP633)/1000)</f>
        <v>0</v>
      </c>
      <c r="AC633">
        <f>(-J633*44100)</f>
        <v>0</v>
      </c>
      <c r="AD633">
        <f>2*29.3*R633*0.92*(BQ633-W633)</f>
        <v>0</v>
      </c>
      <c r="AE633">
        <f>2*0.95*5.67E-8*(((BQ633+$B$7)+273)^4-(W633+273)^4)</f>
        <v>0</v>
      </c>
      <c r="AF633">
        <f>U633+AE633+AC633+AD633</f>
        <v>0</v>
      </c>
      <c r="AG633">
        <f>BN633*AU633*(BI633-BH633*(1000-AU633*BK633)/(1000-AU633*BJ633))/(100*BB633)</f>
        <v>0</v>
      </c>
      <c r="AH633">
        <f>1000*BN633*AU633*(BJ633-BK633)/(100*BB633*(1000-AU633*BJ633))</f>
        <v>0</v>
      </c>
      <c r="AI633">
        <f>(AJ633 - AK633 - BO633*1E3/(8.314*(BQ633+273.15)) * AM633/BN633 * AL633) * BN633/(100*BB633) * (1000 - BK633)/1000</f>
        <v>0</v>
      </c>
      <c r="AJ633">
        <v>666.2832900272156</v>
      </c>
      <c r="AK633">
        <v>647.5861454545455</v>
      </c>
      <c r="AL633">
        <v>3.38342953342251</v>
      </c>
      <c r="AM633">
        <v>64.85516716263267</v>
      </c>
      <c r="AN633">
        <f>(AP633 - AO633 + BO633*1E3/(8.314*(BQ633+273.15)) * AR633/BN633 * AQ633) * BN633/(100*BB633) * 1000/(1000 - AP633)</f>
        <v>0</v>
      </c>
      <c r="AO633">
        <v>9.365032162861763</v>
      </c>
      <c r="AP633">
        <v>9.431961868131873</v>
      </c>
      <c r="AQ633">
        <v>8.746370612373911E-05</v>
      </c>
      <c r="AR633">
        <v>96.54357688610034</v>
      </c>
      <c r="AS633">
        <v>0</v>
      </c>
      <c r="AT633">
        <v>0</v>
      </c>
      <c r="AU633">
        <f>IF(AS633*$H$13&gt;=AW633,1.0,(AW633/(AW633-AS633*$H$13)))</f>
        <v>0</v>
      </c>
      <c r="AV633">
        <f>(AU633-1)*100</f>
        <v>0</v>
      </c>
      <c r="AW633">
        <f>MAX(0,($B$13+$C$13*BV633)/(1+$D$13*BV633)*BO633/(BQ633+273)*$E$13)</f>
        <v>0</v>
      </c>
      <c r="AX633">
        <f>$B$11*BW633+$C$11*BX633+$F$11*CI633*(1-CL633)</f>
        <v>0</v>
      </c>
      <c r="AY633">
        <f>AX633*AZ633</f>
        <v>0</v>
      </c>
      <c r="AZ633">
        <f>($B$11*$D$9+$C$11*$D$9+$F$11*((CV633+CN633)/MAX(CV633+CN633+CW633, 0.1)*$I$9+CW633/MAX(CV633+CN633+CW633, 0.1)*$J$9))/($B$11+$C$11+$F$11)</f>
        <v>0</v>
      </c>
      <c r="BA633">
        <f>($B$11*$K$9+$C$11*$K$9+$F$11*((CV633+CN633)/MAX(CV633+CN633+CW633, 0.1)*$P$9+CW633/MAX(CV633+CN633+CW633, 0.1)*$Q$9))/($B$11+$C$11+$F$11)</f>
        <v>0</v>
      </c>
      <c r="BB633">
        <v>1.1</v>
      </c>
      <c r="BC633">
        <v>0.5</v>
      </c>
      <c r="BD633" t="s">
        <v>355</v>
      </c>
      <c r="BE633">
        <v>2</v>
      </c>
      <c r="BF633" t="b">
        <v>1</v>
      </c>
      <c r="BG633">
        <v>1679437470.714286</v>
      </c>
      <c r="BH633">
        <v>617.0887857142856</v>
      </c>
      <c r="BI633">
        <v>643.7538571428571</v>
      </c>
      <c r="BJ633">
        <v>9.425094642857143</v>
      </c>
      <c r="BK633">
        <v>9.360302500000001</v>
      </c>
      <c r="BL633">
        <v>620.7665357142859</v>
      </c>
      <c r="BM633">
        <v>9.650226785714285</v>
      </c>
      <c r="BN633">
        <v>500.0523214285714</v>
      </c>
      <c r="BO633">
        <v>89.75110714285715</v>
      </c>
      <c r="BP633">
        <v>0.1000068035714286</v>
      </c>
      <c r="BQ633">
        <v>19.03805714285715</v>
      </c>
      <c r="BR633">
        <v>20.03084642857143</v>
      </c>
      <c r="BS633">
        <v>999.9000000000002</v>
      </c>
      <c r="BT633">
        <v>0</v>
      </c>
      <c r="BU633">
        <v>0</v>
      </c>
      <c r="BV633">
        <v>9988.840357142855</v>
      </c>
      <c r="BW633">
        <v>0</v>
      </c>
      <c r="BX633">
        <v>14.41445</v>
      </c>
      <c r="BY633">
        <v>-26.66508928571429</v>
      </c>
      <c r="BZ633">
        <v>622.9604285714286</v>
      </c>
      <c r="CA633">
        <v>649.8365357142857</v>
      </c>
      <c r="CB633">
        <v>0.06479174285714287</v>
      </c>
      <c r="CC633">
        <v>643.7538571428571</v>
      </c>
      <c r="CD633">
        <v>9.360302500000001</v>
      </c>
      <c r="CE633">
        <v>0.8459126785714285</v>
      </c>
      <c r="CF633">
        <v>0.8400975357142857</v>
      </c>
      <c r="CG633">
        <v>4.502021071428572</v>
      </c>
      <c r="CH633">
        <v>4.403501071428571</v>
      </c>
      <c r="CI633">
        <v>1999.938571428572</v>
      </c>
      <c r="CJ633">
        <v>0.9800016071428571</v>
      </c>
      <c r="CK633">
        <v>0.01999844642857143</v>
      </c>
      <c r="CL633">
        <v>0</v>
      </c>
      <c r="CM633">
        <v>2.286410714285715</v>
      </c>
      <c r="CN633">
        <v>0</v>
      </c>
      <c r="CO633">
        <v>2896.88</v>
      </c>
      <c r="CP633">
        <v>16748.95</v>
      </c>
      <c r="CQ633">
        <v>39.26985714285714</v>
      </c>
      <c r="CR633">
        <v>40.90378571428572</v>
      </c>
      <c r="CS633">
        <v>39.41271428571429</v>
      </c>
      <c r="CT633">
        <v>39.95732142857143</v>
      </c>
      <c r="CU633">
        <v>37.8725</v>
      </c>
      <c r="CV633">
        <v>1959.942857142857</v>
      </c>
      <c r="CW633">
        <v>39.99607142857143</v>
      </c>
      <c r="CX633">
        <v>0</v>
      </c>
      <c r="CY633">
        <v>1679437485.9</v>
      </c>
      <c r="CZ633">
        <v>0</v>
      </c>
      <c r="DA633">
        <v>0</v>
      </c>
      <c r="DB633" t="s">
        <v>356</v>
      </c>
      <c r="DC633">
        <v>1678823626.5</v>
      </c>
      <c r="DD633">
        <v>1678823640.5</v>
      </c>
      <c r="DE633">
        <v>0</v>
      </c>
      <c r="DF633">
        <v>1.239</v>
      </c>
      <c r="DG633">
        <v>0.006</v>
      </c>
      <c r="DH633">
        <v>-2.298</v>
      </c>
      <c r="DI633">
        <v>-0.146</v>
      </c>
      <c r="DJ633">
        <v>420</v>
      </c>
      <c r="DK633">
        <v>21</v>
      </c>
      <c r="DL633">
        <v>0.57</v>
      </c>
      <c r="DM633">
        <v>0.05</v>
      </c>
      <c r="DN633">
        <v>-26.585875</v>
      </c>
      <c r="DO633">
        <v>-1.079108442776667</v>
      </c>
      <c r="DP633">
        <v>0.1190311970661472</v>
      </c>
      <c r="DQ633">
        <v>0</v>
      </c>
      <c r="DR633">
        <v>0.07010543</v>
      </c>
      <c r="DS633">
        <v>-0.06610685853658554</v>
      </c>
      <c r="DT633">
        <v>0.01170390220911812</v>
      </c>
      <c r="DU633">
        <v>1</v>
      </c>
      <c r="DV633">
        <v>1</v>
      </c>
      <c r="DW633">
        <v>2</v>
      </c>
      <c r="DX633" t="s">
        <v>357</v>
      </c>
      <c r="DY633">
        <v>2.98295</v>
      </c>
      <c r="DZ633">
        <v>2.7157</v>
      </c>
      <c r="EA633">
        <v>0.127929</v>
      </c>
      <c r="EB633">
        <v>0.129813</v>
      </c>
      <c r="EC633">
        <v>0.054503</v>
      </c>
      <c r="ED633">
        <v>0.052828</v>
      </c>
      <c r="EE633">
        <v>27715.6</v>
      </c>
      <c r="EF633">
        <v>27749.1</v>
      </c>
      <c r="EG633">
        <v>29538.2</v>
      </c>
      <c r="EH633">
        <v>29491.5</v>
      </c>
      <c r="EI633">
        <v>37020.9</v>
      </c>
      <c r="EJ633">
        <v>37151.1</v>
      </c>
      <c r="EK633">
        <v>41608.9</v>
      </c>
      <c r="EL633">
        <v>42026.2</v>
      </c>
      <c r="EM633">
        <v>1.97178</v>
      </c>
      <c r="EN633">
        <v>1.86493</v>
      </c>
      <c r="EO633">
        <v>0.0620037</v>
      </c>
      <c r="EP633">
        <v>0</v>
      </c>
      <c r="EQ633">
        <v>18.9944</v>
      </c>
      <c r="ER633">
        <v>999.9</v>
      </c>
      <c r="ES633">
        <v>31.3</v>
      </c>
      <c r="ET633">
        <v>30.9</v>
      </c>
      <c r="EU633">
        <v>15.6429</v>
      </c>
      <c r="EV633">
        <v>63.0727</v>
      </c>
      <c r="EW633">
        <v>33.2612</v>
      </c>
      <c r="EX633">
        <v>1</v>
      </c>
      <c r="EY633">
        <v>-0.0401169</v>
      </c>
      <c r="EZ633">
        <v>5.98383</v>
      </c>
      <c r="FA633">
        <v>20.2432</v>
      </c>
      <c r="FB633">
        <v>5.21864</v>
      </c>
      <c r="FC633">
        <v>12.0158</v>
      </c>
      <c r="FD633">
        <v>4.9908</v>
      </c>
      <c r="FE633">
        <v>3.2885</v>
      </c>
      <c r="FF633">
        <v>9999</v>
      </c>
      <c r="FG633">
        <v>9999</v>
      </c>
      <c r="FH633">
        <v>9999</v>
      </c>
      <c r="FI633">
        <v>999.9</v>
      </c>
      <c r="FJ633">
        <v>1.86739</v>
      </c>
      <c r="FK633">
        <v>1.86646</v>
      </c>
      <c r="FL633">
        <v>1.86598</v>
      </c>
      <c r="FM633">
        <v>1.86584</v>
      </c>
      <c r="FN633">
        <v>1.86768</v>
      </c>
      <c r="FO633">
        <v>1.87018</v>
      </c>
      <c r="FP633">
        <v>1.86886</v>
      </c>
      <c r="FQ633">
        <v>1.87027</v>
      </c>
      <c r="FR633">
        <v>0</v>
      </c>
      <c r="FS633">
        <v>0</v>
      </c>
      <c r="FT633">
        <v>0</v>
      </c>
      <c r="FU633">
        <v>0</v>
      </c>
      <c r="FV633" t="s">
        <v>358</v>
      </c>
      <c r="FW633" t="s">
        <v>359</v>
      </c>
      <c r="FX633" t="s">
        <v>360</v>
      </c>
      <c r="FY633" t="s">
        <v>360</v>
      </c>
      <c r="FZ633" t="s">
        <v>360</v>
      </c>
      <c r="GA633" t="s">
        <v>360</v>
      </c>
      <c r="GB633">
        <v>0</v>
      </c>
      <c r="GC633">
        <v>100</v>
      </c>
      <c r="GD633">
        <v>100</v>
      </c>
      <c r="GE633">
        <v>-3.748</v>
      </c>
      <c r="GF633">
        <v>-0.2251</v>
      </c>
      <c r="GG633">
        <v>-1.841240210434717</v>
      </c>
      <c r="GH633">
        <v>-0.003310856085068561</v>
      </c>
      <c r="GI633">
        <v>6.863268723063948E-07</v>
      </c>
      <c r="GJ633">
        <v>-1.919107141366201E-10</v>
      </c>
      <c r="GK633">
        <v>-0.1688837207721138</v>
      </c>
      <c r="GL633">
        <v>-0.01731051475613908</v>
      </c>
      <c r="GM633">
        <v>0.001423790055903263</v>
      </c>
      <c r="GN633">
        <v>-2.424810517790065E-05</v>
      </c>
      <c r="GO633">
        <v>3</v>
      </c>
      <c r="GP633">
        <v>2318</v>
      </c>
      <c r="GQ633">
        <v>1</v>
      </c>
      <c r="GR633">
        <v>25</v>
      </c>
      <c r="GS633">
        <v>10230.9</v>
      </c>
      <c r="GT633">
        <v>10230.6</v>
      </c>
      <c r="GU633">
        <v>1.52832</v>
      </c>
      <c r="GV633">
        <v>2.22778</v>
      </c>
      <c r="GW633">
        <v>1.39648</v>
      </c>
      <c r="GX633">
        <v>2.34863</v>
      </c>
      <c r="GY633">
        <v>1.49536</v>
      </c>
      <c r="GZ633">
        <v>2.47925</v>
      </c>
      <c r="HA633">
        <v>35.7777</v>
      </c>
      <c r="HB633">
        <v>24.035</v>
      </c>
      <c r="HC633">
        <v>18</v>
      </c>
      <c r="HD633">
        <v>530.019</v>
      </c>
      <c r="HE633">
        <v>419.04</v>
      </c>
      <c r="HF633">
        <v>13.1655</v>
      </c>
      <c r="HG633">
        <v>26.6365</v>
      </c>
      <c r="HH633">
        <v>30.0001</v>
      </c>
      <c r="HI633">
        <v>26.6737</v>
      </c>
      <c r="HJ633">
        <v>26.63</v>
      </c>
      <c r="HK633">
        <v>30.6283</v>
      </c>
      <c r="HL633">
        <v>31.9572</v>
      </c>
      <c r="HM633">
        <v>19.0267</v>
      </c>
      <c r="HN633">
        <v>13.1371</v>
      </c>
      <c r="HO633">
        <v>687.877</v>
      </c>
      <c r="HP633">
        <v>9.429270000000001</v>
      </c>
      <c r="HQ633">
        <v>101.014</v>
      </c>
      <c r="HR633">
        <v>100.932</v>
      </c>
    </row>
    <row r="634" spans="1:226">
      <c r="A634">
        <v>618</v>
      </c>
      <c r="B634">
        <v>1679437483.5</v>
      </c>
      <c r="C634">
        <v>15570.40000009537</v>
      </c>
      <c r="D634" t="s">
        <v>1604</v>
      </c>
      <c r="E634" t="s">
        <v>1605</v>
      </c>
      <c r="F634">
        <v>5</v>
      </c>
      <c r="G634" t="s">
        <v>1523</v>
      </c>
      <c r="H634" t="s">
        <v>354</v>
      </c>
      <c r="I634">
        <v>1679437476</v>
      </c>
      <c r="J634">
        <f>(K634)/1000</f>
        <v>0</v>
      </c>
      <c r="K634">
        <f>IF(BF634, AN634, AH634)</f>
        <v>0</v>
      </c>
      <c r="L634">
        <f>IF(BF634, AI634, AG634)</f>
        <v>0</v>
      </c>
      <c r="M634">
        <f>BH634 - IF(AU634&gt;1, L634*BB634*100.0/(AW634*BV634), 0)</f>
        <v>0</v>
      </c>
      <c r="N634">
        <f>((T634-J634/2)*M634-L634)/(T634+J634/2)</f>
        <v>0</v>
      </c>
      <c r="O634">
        <f>N634*(BO634+BP634)/1000.0</f>
        <v>0</v>
      </c>
      <c r="P634">
        <f>(BH634 - IF(AU634&gt;1, L634*BB634*100.0/(AW634*BV634), 0))*(BO634+BP634)/1000.0</f>
        <v>0</v>
      </c>
      <c r="Q634">
        <f>2.0/((1/S634-1/R634)+SIGN(S634)*SQRT((1/S634-1/R634)*(1/S634-1/R634) + 4*BC634/((BC634+1)*(BC634+1))*(2*1/S634*1/R634-1/R634*1/R634)))</f>
        <v>0</v>
      </c>
      <c r="R634">
        <f>IF(LEFT(BD634,1)&lt;&gt;"0",IF(LEFT(BD634,1)="1",3.0,BE634),$D$5+$E$5*(BV634*BO634/($K$5*1000))+$F$5*(BV634*BO634/($K$5*1000))*MAX(MIN(BB634,$J$5),$I$5)*MAX(MIN(BB634,$J$5),$I$5)+$G$5*MAX(MIN(BB634,$J$5),$I$5)*(BV634*BO634/($K$5*1000))+$H$5*(BV634*BO634/($K$5*1000))*(BV634*BO634/($K$5*1000)))</f>
        <v>0</v>
      </c>
      <c r="S634">
        <f>J634*(1000-(1000*0.61365*exp(17.502*W634/(240.97+W634))/(BO634+BP634)+BJ634)/2)/(1000*0.61365*exp(17.502*W634/(240.97+W634))/(BO634+BP634)-BJ634)</f>
        <v>0</v>
      </c>
      <c r="T634">
        <f>1/((BC634+1)/(Q634/1.6)+1/(R634/1.37)) + BC634/((BC634+1)/(Q634/1.6) + BC634/(R634/1.37))</f>
        <v>0</v>
      </c>
      <c r="U634">
        <f>(AX634*BA634)</f>
        <v>0</v>
      </c>
      <c r="V634">
        <f>(BQ634+(U634+2*0.95*5.67E-8*(((BQ634+$B$7)+273)^4-(BQ634+273)^4)-44100*J634)/(1.84*29.3*R634+8*0.95*5.67E-8*(BQ634+273)^3))</f>
        <v>0</v>
      </c>
      <c r="W634">
        <f>($C$7*BR634+$D$7*BS634+$E$7*V634)</f>
        <v>0</v>
      </c>
      <c r="X634">
        <f>0.61365*exp(17.502*W634/(240.97+W634))</f>
        <v>0</v>
      </c>
      <c r="Y634">
        <f>(Z634/AA634*100)</f>
        <v>0</v>
      </c>
      <c r="Z634">
        <f>BJ634*(BO634+BP634)/1000</f>
        <v>0</v>
      </c>
      <c r="AA634">
        <f>0.61365*exp(17.502*BQ634/(240.97+BQ634))</f>
        <v>0</v>
      </c>
      <c r="AB634">
        <f>(X634-BJ634*(BO634+BP634)/1000)</f>
        <v>0</v>
      </c>
      <c r="AC634">
        <f>(-J634*44100)</f>
        <v>0</v>
      </c>
      <c r="AD634">
        <f>2*29.3*R634*0.92*(BQ634-W634)</f>
        <v>0</v>
      </c>
      <c r="AE634">
        <f>2*0.95*5.67E-8*(((BQ634+$B$7)+273)^4-(W634+273)^4)</f>
        <v>0</v>
      </c>
      <c r="AF634">
        <f>U634+AE634+AC634+AD634</f>
        <v>0</v>
      </c>
      <c r="AG634">
        <f>BN634*AU634*(BI634-BH634*(1000-AU634*BK634)/(1000-AU634*BJ634))/(100*BB634)</f>
        <v>0</v>
      </c>
      <c r="AH634">
        <f>1000*BN634*AU634*(BJ634-BK634)/(100*BB634*(1000-AU634*BJ634))</f>
        <v>0</v>
      </c>
      <c r="AI634">
        <f>(AJ634 - AK634 - BO634*1E3/(8.314*(BQ634+273.15)) * AM634/BN634 * AL634) * BN634/(100*BB634) * (1000 - BK634)/1000</f>
        <v>0</v>
      </c>
      <c r="AJ634">
        <v>683.2303748303713</v>
      </c>
      <c r="AK634">
        <v>664.4811939393943</v>
      </c>
      <c r="AL634">
        <v>3.37258706939941</v>
      </c>
      <c r="AM634">
        <v>64.85516716263267</v>
      </c>
      <c r="AN634">
        <f>(AP634 - AO634 + BO634*1E3/(8.314*(BQ634+273.15)) * AR634/BN634 * AQ634) * BN634/(100*BB634) * 1000/(1000 - AP634)</f>
        <v>0</v>
      </c>
      <c r="AO634">
        <v>9.385064034292879</v>
      </c>
      <c r="AP634">
        <v>9.443930439560441</v>
      </c>
      <c r="AQ634">
        <v>1.811283502421356E-05</v>
      </c>
      <c r="AR634">
        <v>96.54357688610034</v>
      </c>
      <c r="AS634">
        <v>0</v>
      </c>
      <c r="AT634">
        <v>0</v>
      </c>
      <c r="AU634">
        <f>IF(AS634*$H$13&gt;=AW634,1.0,(AW634/(AW634-AS634*$H$13)))</f>
        <v>0</v>
      </c>
      <c r="AV634">
        <f>(AU634-1)*100</f>
        <v>0</v>
      </c>
      <c r="AW634">
        <f>MAX(0,($B$13+$C$13*BV634)/(1+$D$13*BV634)*BO634/(BQ634+273)*$E$13)</f>
        <v>0</v>
      </c>
      <c r="AX634">
        <f>$B$11*BW634+$C$11*BX634+$F$11*CI634*(1-CL634)</f>
        <v>0</v>
      </c>
      <c r="AY634">
        <f>AX634*AZ634</f>
        <v>0</v>
      </c>
      <c r="AZ634">
        <f>($B$11*$D$9+$C$11*$D$9+$F$11*((CV634+CN634)/MAX(CV634+CN634+CW634, 0.1)*$I$9+CW634/MAX(CV634+CN634+CW634, 0.1)*$J$9))/($B$11+$C$11+$F$11)</f>
        <v>0</v>
      </c>
      <c r="BA634">
        <f>($B$11*$K$9+$C$11*$K$9+$F$11*((CV634+CN634)/MAX(CV634+CN634+CW634, 0.1)*$P$9+CW634/MAX(CV634+CN634+CW634, 0.1)*$Q$9))/($B$11+$C$11+$F$11)</f>
        <v>0</v>
      </c>
      <c r="BB634">
        <v>1.1</v>
      </c>
      <c r="BC634">
        <v>0.5</v>
      </c>
      <c r="BD634" t="s">
        <v>355</v>
      </c>
      <c r="BE634">
        <v>2</v>
      </c>
      <c r="BF634" t="b">
        <v>1</v>
      </c>
      <c r="BG634">
        <v>1679437476</v>
      </c>
      <c r="BH634">
        <v>634.7773703703702</v>
      </c>
      <c r="BI634">
        <v>661.4720000000001</v>
      </c>
      <c r="BJ634">
        <v>9.431567777777779</v>
      </c>
      <c r="BK634">
        <v>9.37454037037037</v>
      </c>
      <c r="BL634">
        <v>638.5026666666666</v>
      </c>
      <c r="BM634">
        <v>9.656678518518518</v>
      </c>
      <c r="BN634">
        <v>500.0482592592593</v>
      </c>
      <c r="BO634">
        <v>89.75047037037038</v>
      </c>
      <c r="BP634">
        <v>0.09993152222222224</v>
      </c>
      <c r="BQ634">
        <v>19.04054074074074</v>
      </c>
      <c r="BR634">
        <v>20.02794444444444</v>
      </c>
      <c r="BS634">
        <v>999.9000000000001</v>
      </c>
      <c r="BT634">
        <v>0</v>
      </c>
      <c r="BU634">
        <v>0</v>
      </c>
      <c r="BV634">
        <v>9996.898888888889</v>
      </c>
      <c r="BW634">
        <v>0</v>
      </c>
      <c r="BX634">
        <v>14.4172</v>
      </c>
      <c r="BY634">
        <v>-26.69466296296296</v>
      </c>
      <c r="BZ634">
        <v>640.8214814814814</v>
      </c>
      <c r="CA634">
        <v>667.731888888889</v>
      </c>
      <c r="CB634">
        <v>0.05702777407407407</v>
      </c>
      <c r="CC634">
        <v>661.4720000000001</v>
      </c>
      <c r="CD634">
        <v>9.37454037037037</v>
      </c>
      <c r="CE634">
        <v>0.8464875925925925</v>
      </c>
      <c r="CF634">
        <v>0.8413694074074074</v>
      </c>
      <c r="CG634">
        <v>4.511729629629629</v>
      </c>
      <c r="CH634">
        <v>4.425088518518518</v>
      </c>
      <c r="CI634">
        <v>1999.95</v>
      </c>
      <c r="CJ634">
        <v>0.9800027777777778</v>
      </c>
      <c r="CK634">
        <v>0.01999730740740741</v>
      </c>
      <c r="CL634">
        <v>0</v>
      </c>
      <c r="CM634">
        <v>2.28217037037037</v>
      </c>
      <c r="CN634">
        <v>0</v>
      </c>
      <c r="CO634">
        <v>2896.035925925925</v>
      </c>
      <c r="CP634">
        <v>16749.05555555555</v>
      </c>
      <c r="CQ634">
        <v>39.35855555555555</v>
      </c>
      <c r="CR634">
        <v>40.97888888888887</v>
      </c>
      <c r="CS634">
        <v>39.49977777777777</v>
      </c>
      <c r="CT634">
        <v>40.06222222222222</v>
      </c>
      <c r="CU634">
        <v>37.94659259259259</v>
      </c>
      <c r="CV634">
        <v>1959.957407407407</v>
      </c>
      <c r="CW634">
        <v>39.99296296296297</v>
      </c>
      <c r="CX634">
        <v>0</v>
      </c>
      <c r="CY634">
        <v>1679437490.7</v>
      </c>
      <c r="CZ634">
        <v>0</v>
      </c>
      <c r="DA634">
        <v>0</v>
      </c>
      <c r="DB634" t="s">
        <v>356</v>
      </c>
      <c r="DC634">
        <v>1678823626.5</v>
      </c>
      <c r="DD634">
        <v>1678823640.5</v>
      </c>
      <c r="DE634">
        <v>0</v>
      </c>
      <c r="DF634">
        <v>1.239</v>
      </c>
      <c r="DG634">
        <v>0.006</v>
      </c>
      <c r="DH634">
        <v>-2.298</v>
      </c>
      <c r="DI634">
        <v>-0.146</v>
      </c>
      <c r="DJ634">
        <v>420</v>
      </c>
      <c r="DK634">
        <v>21</v>
      </c>
      <c r="DL634">
        <v>0.57</v>
      </c>
      <c r="DM634">
        <v>0.05</v>
      </c>
      <c r="DN634">
        <v>-26.66611219512195</v>
      </c>
      <c r="DO634">
        <v>-0.6137310104530546</v>
      </c>
      <c r="DP634">
        <v>0.08652605471164097</v>
      </c>
      <c r="DQ634">
        <v>0</v>
      </c>
      <c r="DR634">
        <v>0.06117145609756098</v>
      </c>
      <c r="DS634">
        <v>-0.08024085783972135</v>
      </c>
      <c r="DT634">
        <v>0.01142333009528646</v>
      </c>
      <c r="DU634">
        <v>1</v>
      </c>
      <c r="DV634">
        <v>1</v>
      </c>
      <c r="DW634">
        <v>2</v>
      </c>
      <c r="DX634" t="s">
        <v>357</v>
      </c>
      <c r="DY634">
        <v>2.98277</v>
      </c>
      <c r="DZ634">
        <v>2.7158</v>
      </c>
      <c r="EA634">
        <v>0.130208</v>
      </c>
      <c r="EB634">
        <v>0.132016</v>
      </c>
      <c r="EC634">
        <v>0.0545589</v>
      </c>
      <c r="ED634">
        <v>0.0529406</v>
      </c>
      <c r="EE634">
        <v>27643</v>
      </c>
      <c r="EF634">
        <v>27678.8</v>
      </c>
      <c r="EG634">
        <v>29537.9</v>
      </c>
      <c r="EH634">
        <v>29491.5</v>
      </c>
      <c r="EI634">
        <v>37018.5</v>
      </c>
      <c r="EJ634">
        <v>37146.4</v>
      </c>
      <c r="EK634">
        <v>41608.6</v>
      </c>
      <c r="EL634">
        <v>42025.9</v>
      </c>
      <c r="EM634">
        <v>1.9719</v>
      </c>
      <c r="EN634">
        <v>1.8652</v>
      </c>
      <c r="EO634">
        <v>0.0608787</v>
      </c>
      <c r="EP634">
        <v>0</v>
      </c>
      <c r="EQ634">
        <v>18.9961</v>
      </c>
      <c r="ER634">
        <v>999.9</v>
      </c>
      <c r="ES634">
        <v>31.3</v>
      </c>
      <c r="ET634">
        <v>30.9</v>
      </c>
      <c r="EU634">
        <v>15.6439</v>
      </c>
      <c r="EV634">
        <v>63.0827</v>
      </c>
      <c r="EW634">
        <v>33.3013</v>
      </c>
      <c r="EX634">
        <v>1</v>
      </c>
      <c r="EY634">
        <v>-0.0401067</v>
      </c>
      <c r="EZ634">
        <v>6.02485</v>
      </c>
      <c r="FA634">
        <v>20.2418</v>
      </c>
      <c r="FB634">
        <v>5.21924</v>
      </c>
      <c r="FC634">
        <v>12.0153</v>
      </c>
      <c r="FD634">
        <v>4.9905</v>
      </c>
      <c r="FE634">
        <v>3.28842</v>
      </c>
      <c r="FF634">
        <v>9999</v>
      </c>
      <c r="FG634">
        <v>9999</v>
      </c>
      <c r="FH634">
        <v>9999</v>
      </c>
      <c r="FI634">
        <v>999.9</v>
      </c>
      <c r="FJ634">
        <v>1.8674</v>
      </c>
      <c r="FK634">
        <v>1.86646</v>
      </c>
      <c r="FL634">
        <v>1.86598</v>
      </c>
      <c r="FM634">
        <v>1.86584</v>
      </c>
      <c r="FN634">
        <v>1.86768</v>
      </c>
      <c r="FO634">
        <v>1.87018</v>
      </c>
      <c r="FP634">
        <v>1.86886</v>
      </c>
      <c r="FQ634">
        <v>1.87027</v>
      </c>
      <c r="FR634">
        <v>0</v>
      </c>
      <c r="FS634">
        <v>0</v>
      </c>
      <c r="FT634">
        <v>0</v>
      </c>
      <c r="FU634">
        <v>0</v>
      </c>
      <c r="FV634" t="s">
        <v>358</v>
      </c>
      <c r="FW634" t="s">
        <v>359</v>
      </c>
      <c r="FX634" t="s">
        <v>360</v>
      </c>
      <c r="FY634" t="s">
        <v>360</v>
      </c>
      <c r="FZ634" t="s">
        <v>360</v>
      </c>
      <c r="GA634" t="s">
        <v>360</v>
      </c>
      <c r="GB634">
        <v>0</v>
      </c>
      <c r="GC634">
        <v>100</v>
      </c>
      <c r="GD634">
        <v>100</v>
      </c>
      <c r="GE634">
        <v>-3.792</v>
      </c>
      <c r="GF634">
        <v>-0.2251</v>
      </c>
      <c r="GG634">
        <v>-1.841240210434717</v>
      </c>
      <c r="GH634">
        <v>-0.003310856085068561</v>
      </c>
      <c r="GI634">
        <v>6.863268723063948E-07</v>
      </c>
      <c r="GJ634">
        <v>-1.919107141366201E-10</v>
      </c>
      <c r="GK634">
        <v>-0.1688837207721138</v>
      </c>
      <c r="GL634">
        <v>-0.01731051475613908</v>
      </c>
      <c r="GM634">
        <v>0.001423790055903263</v>
      </c>
      <c r="GN634">
        <v>-2.424810517790065E-05</v>
      </c>
      <c r="GO634">
        <v>3</v>
      </c>
      <c r="GP634">
        <v>2318</v>
      </c>
      <c r="GQ634">
        <v>1</v>
      </c>
      <c r="GR634">
        <v>25</v>
      </c>
      <c r="GS634">
        <v>10231</v>
      </c>
      <c r="GT634">
        <v>10230.7</v>
      </c>
      <c r="GU634">
        <v>1.55396</v>
      </c>
      <c r="GV634">
        <v>2.22534</v>
      </c>
      <c r="GW634">
        <v>1.39648</v>
      </c>
      <c r="GX634">
        <v>2.34619</v>
      </c>
      <c r="GY634">
        <v>1.49536</v>
      </c>
      <c r="GZ634">
        <v>2.52808</v>
      </c>
      <c r="HA634">
        <v>35.7777</v>
      </c>
      <c r="HB634">
        <v>24.035</v>
      </c>
      <c r="HC634">
        <v>18</v>
      </c>
      <c r="HD634">
        <v>530.086</v>
      </c>
      <c r="HE634">
        <v>419.184</v>
      </c>
      <c r="HF634">
        <v>13.1259</v>
      </c>
      <c r="HG634">
        <v>26.635</v>
      </c>
      <c r="HH634">
        <v>30.0001</v>
      </c>
      <c r="HI634">
        <v>26.6719</v>
      </c>
      <c r="HJ634">
        <v>26.6278</v>
      </c>
      <c r="HK634">
        <v>31.2685</v>
      </c>
      <c r="HL634">
        <v>31.9572</v>
      </c>
      <c r="HM634">
        <v>19.0267</v>
      </c>
      <c r="HN634">
        <v>13.1073</v>
      </c>
      <c r="HO634">
        <v>707.912</v>
      </c>
      <c r="HP634">
        <v>9.429270000000001</v>
      </c>
      <c r="HQ634">
        <v>101.013</v>
      </c>
      <c r="HR634">
        <v>100.932</v>
      </c>
    </row>
    <row r="635" spans="1:226">
      <c r="A635">
        <v>619</v>
      </c>
      <c r="B635">
        <v>1679437488.5</v>
      </c>
      <c r="C635">
        <v>15575.40000009537</v>
      </c>
      <c r="D635" t="s">
        <v>1606</v>
      </c>
      <c r="E635" t="s">
        <v>1607</v>
      </c>
      <c r="F635">
        <v>5</v>
      </c>
      <c r="G635" t="s">
        <v>1523</v>
      </c>
      <c r="H635" t="s">
        <v>354</v>
      </c>
      <c r="I635">
        <v>1679437480.714286</v>
      </c>
      <c r="J635">
        <f>(K635)/1000</f>
        <v>0</v>
      </c>
      <c r="K635">
        <f>IF(BF635, AN635, AH635)</f>
        <v>0</v>
      </c>
      <c r="L635">
        <f>IF(BF635, AI635, AG635)</f>
        <v>0</v>
      </c>
      <c r="M635">
        <f>BH635 - IF(AU635&gt;1, L635*BB635*100.0/(AW635*BV635), 0)</f>
        <v>0</v>
      </c>
      <c r="N635">
        <f>((T635-J635/2)*M635-L635)/(T635+J635/2)</f>
        <v>0</v>
      </c>
      <c r="O635">
        <f>N635*(BO635+BP635)/1000.0</f>
        <v>0</v>
      </c>
      <c r="P635">
        <f>(BH635 - IF(AU635&gt;1, L635*BB635*100.0/(AW635*BV635), 0))*(BO635+BP635)/1000.0</f>
        <v>0</v>
      </c>
      <c r="Q635">
        <f>2.0/((1/S635-1/R635)+SIGN(S635)*SQRT((1/S635-1/R635)*(1/S635-1/R635) + 4*BC635/((BC635+1)*(BC635+1))*(2*1/S635*1/R635-1/R635*1/R635)))</f>
        <v>0</v>
      </c>
      <c r="R635">
        <f>IF(LEFT(BD635,1)&lt;&gt;"0",IF(LEFT(BD635,1)="1",3.0,BE635),$D$5+$E$5*(BV635*BO635/($K$5*1000))+$F$5*(BV635*BO635/($K$5*1000))*MAX(MIN(BB635,$J$5),$I$5)*MAX(MIN(BB635,$J$5),$I$5)+$G$5*MAX(MIN(BB635,$J$5),$I$5)*(BV635*BO635/($K$5*1000))+$H$5*(BV635*BO635/($K$5*1000))*(BV635*BO635/($K$5*1000)))</f>
        <v>0</v>
      </c>
      <c r="S635">
        <f>J635*(1000-(1000*0.61365*exp(17.502*W635/(240.97+W635))/(BO635+BP635)+BJ635)/2)/(1000*0.61365*exp(17.502*W635/(240.97+W635))/(BO635+BP635)-BJ635)</f>
        <v>0</v>
      </c>
      <c r="T635">
        <f>1/((BC635+1)/(Q635/1.6)+1/(R635/1.37)) + BC635/((BC635+1)/(Q635/1.6) + BC635/(R635/1.37))</f>
        <v>0</v>
      </c>
      <c r="U635">
        <f>(AX635*BA635)</f>
        <v>0</v>
      </c>
      <c r="V635">
        <f>(BQ635+(U635+2*0.95*5.67E-8*(((BQ635+$B$7)+273)^4-(BQ635+273)^4)-44100*J635)/(1.84*29.3*R635+8*0.95*5.67E-8*(BQ635+273)^3))</f>
        <v>0</v>
      </c>
      <c r="W635">
        <f>($C$7*BR635+$D$7*BS635+$E$7*V635)</f>
        <v>0</v>
      </c>
      <c r="X635">
        <f>0.61365*exp(17.502*W635/(240.97+W635))</f>
        <v>0</v>
      </c>
      <c r="Y635">
        <f>(Z635/AA635*100)</f>
        <v>0</v>
      </c>
      <c r="Z635">
        <f>BJ635*(BO635+BP635)/1000</f>
        <v>0</v>
      </c>
      <c r="AA635">
        <f>0.61365*exp(17.502*BQ635/(240.97+BQ635))</f>
        <v>0</v>
      </c>
      <c r="AB635">
        <f>(X635-BJ635*(BO635+BP635)/1000)</f>
        <v>0</v>
      </c>
      <c r="AC635">
        <f>(-J635*44100)</f>
        <v>0</v>
      </c>
      <c r="AD635">
        <f>2*29.3*R635*0.92*(BQ635-W635)</f>
        <v>0</v>
      </c>
      <c r="AE635">
        <f>2*0.95*5.67E-8*(((BQ635+$B$7)+273)^4-(W635+273)^4)</f>
        <v>0</v>
      </c>
      <c r="AF635">
        <f>U635+AE635+AC635+AD635</f>
        <v>0</v>
      </c>
      <c r="AG635">
        <f>BN635*AU635*(BI635-BH635*(1000-AU635*BK635)/(1000-AU635*BJ635))/(100*BB635)</f>
        <v>0</v>
      </c>
      <c r="AH635">
        <f>1000*BN635*AU635*(BJ635-BK635)/(100*BB635*(1000-AU635*BJ635))</f>
        <v>0</v>
      </c>
      <c r="AI635">
        <f>(AJ635 - AK635 - BO635*1E3/(8.314*(BQ635+273.15)) * AM635/BN635 * AL635) * BN635/(100*BB635) * (1000 - BK635)/1000</f>
        <v>0</v>
      </c>
      <c r="AJ635">
        <v>700.1739858677932</v>
      </c>
      <c r="AK635">
        <v>681.3385999999996</v>
      </c>
      <c r="AL635">
        <v>3.369144212417825</v>
      </c>
      <c r="AM635">
        <v>64.85516716263267</v>
      </c>
      <c r="AN635">
        <f>(AP635 - AO635 + BO635*1E3/(8.314*(BQ635+273.15)) * AR635/BN635 * AQ635) * BN635/(100*BB635) * 1000/(1000 - AP635)</f>
        <v>0</v>
      </c>
      <c r="AO635">
        <v>9.402986116082587</v>
      </c>
      <c r="AP635">
        <v>9.455794615384622</v>
      </c>
      <c r="AQ635">
        <v>0.0001517130900336963</v>
      </c>
      <c r="AR635">
        <v>96.54357688610034</v>
      </c>
      <c r="AS635">
        <v>0</v>
      </c>
      <c r="AT635">
        <v>0</v>
      </c>
      <c r="AU635">
        <f>IF(AS635*$H$13&gt;=AW635,1.0,(AW635/(AW635-AS635*$H$13)))</f>
        <v>0</v>
      </c>
      <c r="AV635">
        <f>(AU635-1)*100</f>
        <v>0</v>
      </c>
      <c r="AW635">
        <f>MAX(0,($B$13+$C$13*BV635)/(1+$D$13*BV635)*BO635/(BQ635+273)*$E$13)</f>
        <v>0</v>
      </c>
      <c r="AX635">
        <f>$B$11*BW635+$C$11*BX635+$F$11*CI635*(1-CL635)</f>
        <v>0</v>
      </c>
      <c r="AY635">
        <f>AX635*AZ635</f>
        <v>0</v>
      </c>
      <c r="AZ635">
        <f>($B$11*$D$9+$C$11*$D$9+$F$11*((CV635+CN635)/MAX(CV635+CN635+CW635, 0.1)*$I$9+CW635/MAX(CV635+CN635+CW635, 0.1)*$J$9))/($B$11+$C$11+$F$11)</f>
        <v>0</v>
      </c>
      <c r="BA635">
        <f>($B$11*$K$9+$C$11*$K$9+$F$11*((CV635+CN635)/MAX(CV635+CN635+CW635, 0.1)*$P$9+CW635/MAX(CV635+CN635+CW635, 0.1)*$Q$9))/($B$11+$C$11+$F$11)</f>
        <v>0</v>
      </c>
      <c r="BB635">
        <v>1.1</v>
      </c>
      <c r="BC635">
        <v>0.5</v>
      </c>
      <c r="BD635" t="s">
        <v>355</v>
      </c>
      <c r="BE635">
        <v>2</v>
      </c>
      <c r="BF635" t="b">
        <v>1</v>
      </c>
      <c r="BG635">
        <v>1679437480.714286</v>
      </c>
      <c r="BH635">
        <v>650.5586785714285</v>
      </c>
      <c r="BI635">
        <v>677.2907142857142</v>
      </c>
      <c r="BJ635">
        <v>9.439636071428572</v>
      </c>
      <c r="BK635">
        <v>9.386822499999997</v>
      </c>
      <c r="BL635">
        <v>654.3261071428572</v>
      </c>
      <c r="BM635">
        <v>9.664719285714286</v>
      </c>
      <c r="BN635">
        <v>500.0648571428571</v>
      </c>
      <c r="BO635">
        <v>89.75123928571428</v>
      </c>
      <c r="BP635">
        <v>0.1000041107142857</v>
      </c>
      <c r="BQ635">
        <v>19.04255357142857</v>
      </c>
      <c r="BR635">
        <v>20.02372142857143</v>
      </c>
      <c r="BS635">
        <v>999.9000000000002</v>
      </c>
      <c r="BT635">
        <v>0</v>
      </c>
      <c r="BU635">
        <v>0</v>
      </c>
      <c r="BV635">
        <v>9995.202499999999</v>
      </c>
      <c r="BW635">
        <v>0</v>
      </c>
      <c r="BX635">
        <v>14.4172</v>
      </c>
      <c r="BY635">
        <v>-26.73211428571429</v>
      </c>
      <c r="BZ635">
        <v>656.7583571428573</v>
      </c>
      <c r="CA635">
        <v>683.7089642857143</v>
      </c>
      <c r="CB635">
        <v>0.05281417857142857</v>
      </c>
      <c r="CC635">
        <v>677.2907142857142</v>
      </c>
      <c r="CD635">
        <v>9.386822499999997</v>
      </c>
      <c r="CE635">
        <v>0.8472189642857144</v>
      </c>
      <c r="CF635">
        <v>0.8424789285714287</v>
      </c>
      <c r="CG635">
        <v>4.524066428571428</v>
      </c>
      <c r="CH635">
        <v>4.443897499999999</v>
      </c>
      <c r="CI635">
        <v>1999.978214285714</v>
      </c>
      <c r="CJ635">
        <v>0.9800039642857141</v>
      </c>
      <c r="CK635">
        <v>0.01999613571428572</v>
      </c>
      <c r="CL635">
        <v>0</v>
      </c>
      <c r="CM635">
        <v>2.265871428571428</v>
      </c>
      <c r="CN635">
        <v>0</v>
      </c>
      <c r="CO635">
        <v>2895.447142857143</v>
      </c>
      <c r="CP635">
        <v>16749.3</v>
      </c>
      <c r="CQ635">
        <v>39.43724999999999</v>
      </c>
      <c r="CR635">
        <v>41.04889285714285</v>
      </c>
      <c r="CS635">
        <v>39.57346428571428</v>
      </c>
      <c r="CT635">
        <v>40.14935714285713</v>
      </c>
      <c r="CU635">
        <v>38.01314285714285</v>
      </c>
      <c r="CV635">
        <v>1959.9875</v>
      </c>
      <c r="CW635">
        <v>39.99071428571428</v>
      </c>
      <c r="CX635">
        <v>0</v>
      </c>
      <c r="CY635">
        <v>1679437496.1</v>
      </c>
      <c r="CZ635">
        <v>0</v>
      </c>
      <c r="DA635">
        <v>0</v>
      </c>
      <c r="DB635" t="s">
        <v>356</v>
      </c>
      <c r="DC635">
        <v>1678823626.5</v>
      </c>
      <c r="DD635">
        <v>1678823640.5</v>
      </c>
      <c r="DE635">
        <v>0</v>
      </c>
      <c r="DF635">
        <v>1.239</v>
      </c>
      <c r="DG635">
        <v>0.006</v>
      </c>
      <c r="DH635">
        <v>-2.298</v>
      </c>
      <c r="DI635">
        <v>-0.146</v>
      </c>
      <c r="DJ635">
        <v>420</v>
      </c>
      <c r="DK635">
        <v>21</v>
      </c>
      <c r="DL635">
        <v>0.57</v>
      </c>
      <c r="DM635">
        <v>0.05</v>
      </c>
      <c r="DN635">
        <v>-26.7129625</v>
      </c>
      <c r="DO635">
        <v>-0.4213249530956766</v>
      </c>
      <c r="DP635">
        <v>0.05898450935415149</v>
      </c>
      <c r="DQ635">
        <v>0</v>
      </c>
      <c r="DR635">
        <v>0.05438358750000001</v>
      </c>
      <c r="DS635">
        <v>-0.07171083939962475</v>
      </c>
      <c r="DT635">
        <v>0.009962167578448667</v>
      </c>
      <c r="DU635">
        <v>1</v>
      </c>
      <c r="DV635">
        <v>1</v>
      </c>
      <c r="DW635">
        <v>2</v>
      </c>
      <c r="DX635" t="s">
        <v>357</v>
      </c>
      <c r="DY635">
        <v>2.98289</v>
      </c>
      <c r="DZ635">
        <v>2.71557</v>
      </c>
      <c r="EA635">
        <v>0.132459</v>
      </c>
      <c r="EB635">
        <v>0.134207</v>
      </c>
      <c r="EC635">
        <v>0.0546146</v>
      </c>
      <c r="ED635">
        <v>0.0529734</v>
      </c>
      <c r="EE635">
        <v>27571.2</v>
      </c>
      <c r="EF635">
        <v>27609.6</v>
      </c>
      <c r="EG635">
        <v>29537.7</v>
      </c>
      <c r="EH635">
        <v>29492.2</v>
      </c>
      <c r="EI635">
        <v>37016.3</v>
      </c>
      <c r="EJ635">
        <v>37145.9</v>
      </c>
      <c r="EK635">
        <v>41608.6</v>
      </c>
      <c r="EL635">
        <v>42026.7</v>
      </c>
      <c r="EM635">
        <v>1.9714</v>
      </c>
      <c r="EN635">
        <v>1.86515</v>
      </c>
      <c r="EO635">
        <v>0.0621229</v>
      </c>
      <c r="EP635">
        <v>0</v>
      </c>
      <c r="EQ635">
        <v>18.9961</v>
      </c>
      <c r="ER635">
        <v>999.9</v>
      </c>
      <c r="ES635">
        <v>31.3</v>
      </c>
      <c r="ET635">
        <v>30.9</v>
      </c>
      <c r="EU635">
        <v>15.6418</v>
      </c>
      <c r="EV635">
        <v>63.2127</v>
      </c>
      <c r="EW635">
        <v>33.2332</v>
      </c>
      <c r="EX635">
        <v>1</v>
      </c>
      <c r="EY635">
        <v>-0.0405818</v>
      </c>
      <c r="EZ635">
        <v>5.95719</v>
      </c>
      <c r="FA635">
        <v>20.2445</v>
      </c>
      <c r="FB635">
        <v>5.21909</v>
      </c>
      <c r="FC635">
        <v>12.0158</v>
      </c>
      <c r="FD635">
        <v>4.98985</v>
      </c>
      <c r="FE635">
        <v>3.28848</v>
      </c>
      <c r="FF635">
        <v>9999</v>
      </c>
      <c r="FG635">
        <v>9999</v>
      </c>
      <c r="FH635">
        <v>9999</v>
      </c>
      <c r="FI635">
        <v>999.9</v>
      </c>
      <c r="FJ635">
        <v>1.86742</v>
      </c>
      <c r="FK635">
        <v>1.86646</v>
      </c>
      <c r="FL635">
        <v>1.866</v>
      </c>
      <c r="FM635">
        <v>1.86584</v>
      </c>
      <c r="FN635">
        <v>1.86768</v>
      </c>
      <c r="FO635">
        <v>1.87024</v>
      </c>
      <c r="FP635">
        <v>1.86888</v>
      </c>
      <c r="FQ635">
        <v>1.87027</v>
      </c>
      <c r="FR635">
        <v>0</v>
      </c>
      <c r="FS635">
        <v>0</v>
      </c>
      <c r="FT635">
        <v>0</v>
      </c>
      <c r="FU635">
        <v>0</v>
      </c>
      <c r="FV635" t="s">
        <v>358</v>
      </c>
      <c r="FW635" t="s">
        <v>359</v>
      </c>
      <c r="FX635" t="s">
        <v>360</v>
      </c>
      <c r="FY635" t="s">
        <v>360</v>
      </c>
      <c r="FZ635" t="s">
        <v>360</v>
      </c>
      <c r="GA635" t="s">
        <v>360</v>
      </c>
      <c r="GB635">
        <v>0</v>
      </c>
      <c r="GC635">
        <v>100</v>
      </c>
      <c r="GD635">
        <v>100</v>
      </c>
      <c r="GE635">
        <v>-3.837</v>
      </c>
      <c r="GF635">
        <v>-0.225</v>
      </c>
      <c r="GG635">
        <v>-1.841240210434717</v>
      </c>
      <c r="GH635">
        <v>-0.003310856085068561</v>
      </c>
      <c r="GI635">
        <v>6.863268723063948E-07</v>
      </c>
      <c r="GJ635">
        <v>-1.919107141366201E-10</v>
      </c>
      <c r="GK635">
        <v>-0.1688837207721138</v>
      </c>
      <c r="GL635">
        <v>-0.01731051475613908</v>
      </c>
      <c r="GM635">
        <v>0.001423790055903263</v>
      </c>
      <c r="GN635">
        <v>-2.424810517790065E-05</v>
      </c>
      <c r="GO635">
        <v>3</v>
      </c>
      <c r="GP635">
        <v>2318</v>
      </c>
      <c r="GQ635">
        <v>1</v>
      </c>
      <c r="GR635">
        <v>25</v>
      </c>
      <c r="GS635">
        <v>10231</v>
      </c>
      <c r="GT635">
        <v>10230.8</v>
      </c>
      <c r="GU635">
        <v>1.58813</v>
      </c>
      <c r="GV635">
        <v>2.2229</v>
      </c>
      <c r="GW635">
        <v>1.39648</v>
      </c>
      <c r="GX635">
        <v>2.34741</v>
      </c>
      <c r="GY635">
        <v>1.49536</v>
      </c>
      <c r="GZ635">
        <v>2.4939</v>
      </c>
      <c r="HA635">
        <v>35.7777</v>
      </c>
      <c r="HB635">
        <v>24.0437</v>
      </c>
      <c r="HC635">
        <v>18</v>
      </c>
      <c r="HD635">
        <v>529.75</v>
      </c>
      <c r="HE635">
        <v>419.147</v>
      </c>
      <c r="HF635">
        <v>13.0972</v>
      </c>
      <c r="HG635">
        <v>26.6331</v>
      </c>
      <c r="HH635">
        <v>29.9999</v>
      </c>
      <c r="HI635">
        <v>26.6713</v>
      </c>
      <c r="HJ635">
        <v>26.6266</v>
      </c>
      <c r="HK635">
        <v>31.8238</v>
      </c>
      <c r="HL635">
        <v>31.9572</v>
      </c>
      <c r="HM635">
        <v>18.6484</v>
      </c>
      <c r="HN635">
        <v>13.0998</v>
      </c>
      <c r="HO635">
        <v>721.27</v>
      </c>
      <c r="HP635">
        <v>9.429270000000001</v>
      </c>
      <c r="HQ635">
        <v>101.013</v>
      </c>
      <c r="HR635">
        <v>100.934</v>
      </c>
    </row>
    <row r="636" spans="1:226">
      <c r="A636">
        <v>620</v>
      </c>
      <c r="B636">
        <v>1679437493.5</v>
      </c>
      <c r="C636">
        <v>15580.40000009537</v>
      </c>
      <c r="D636" t="s">
        <v>1608</v>
      </c>
      <c r="E636" t="s">
        <v>1609</v>
      </c>
      <c r="F636">
        <v>5</v>
      </c>
      <c r="G636" t="s">
        <v>1523</v>
      </c>
      <c r="H636" t="s">
        <v>354</v>
      </c>
      <c r="I636">
        <v>1679437486</v>
      </c>
      <c r="J636">
        <f>(K636)/1000</f>
        <v>0</v>
      </c>
      <c r="K636">
        <f>IF(BF636, AN636, AH636)</f>
        <v>0</v>
      </c>
      <c r="L636">
        <f>IF(BF636, AI636, AG636)</f>
        <v>0</v>
      </c>
      <c r="M636">
        <f>BH636 - IF(AU636&gt;1, L636*BB636*100.0/(AW636*BV636), 0)</f>
        <v>0</v>
      </c>
      <c r="N636">
        <f>((T636-J636/2)*M636-L636)/(T636+J636/2)</f>
        <v>0</v>
      </c>
      <c r="O636">
        <f>N636*(BO636+BP636)/1000.0</f>
        <v>0</v>
      </c>
      <c r="P636">
        <f>(BH636 - IF(AU636&gt;1, L636*BB636*100.0/(AW636*BV636), 0))*(BO636+BP636)/1000.0</f>
        <v>0</v>
      </c>
      <c r="Q636">
        <f>2.0/((1/S636-1/R636)+SIGN(S636)*SQRT((1/S636-1/R636)*(1/S636-1/R636) + 4*BC636/((BC636+1)*(BC636+1))*(2*1/S636*1/R636-1/R636*1/R636)))</f>
        <v>0</v>
      </c>
      <c r="R636">
        <f>IF(LEFT(BD636,1)&lt;&gt;"0",IF(LEFT(BD636,1)="1",3.0,BE636),$D$5+$E$5*(BV636*BO636/($K$5*1000))+$F$5*(BV636*BO636/($K$5*1000))*MAX(MIN(BB636,$J$5),$I$5)*MAX(MIN(BB636,$J$5),$I$5)+$G$5*MAX(MIN(BB636,$J$5),$I$5)*(BV636*BO636/($K$5*1000))+$H$5*(BV636*BO636/($K$5*1000))*(BV636*BO636/($K$5*1000)))</f>
        <v>0</v>
      </c>
      <c r="S636">
        <f>J636*(1000-(1000*0.61365*exp(17.502*W636/(240.97+W636))/(BO636+BP636)+BJ636)/2)/(1000*0.61365*exp(17.502*W636/(240.97+W636))/(BO636+BP636)-BJ636)</f>
        <v>0</v>
      </c>
      <c r="T636">
        <f>1/((BC636+1)/(Q636/1.6)+1/(R636/1.37)) + BC636/((BC636+1)/(Q636/1.6) + BC636/(R636/1.37))</f>
        <v>0</v>
      </c>
      <c r="U636">
        <f>(AX636*BA636)</f>
        <v>0</v>
      </c>
      <c r="V636">
        <f>(BQ636+(U636+2*0.95*5.67E-8*(((BQ636+$B$7)+273)^4-(BQ636+273)^4)-44100*J636)/(1.84*29.3*R636+8*0.95*5.67E-8*(BQ636+273)^3))</f>
        <v>0</v>
      </c>
      <c r="W636">
        <f>($C$7*BR636+$D$7*BS636+$E$7*V636)</f>
        <v>0</v>
      </c>
      <c r="X636">
        <f>0.61365*exp(17.502*W636/(240.97+W636))</f>
        <v>0</v>
      </c>
      <c r="Y636">
        <f>(Z636/AA636*100)</f>
        <v>0</v>
      </c>
      <c r="Z636">
        <f>BJ636*(BO636+BP636)/1000</f>
        <v>0</v>
      </c>
      <c r="AA636">
        <f>0.61365*exp(17.502*BQ636/(240.97+BQ636))</f>
        <v>0</v>
      </c>
      <c r="AB636">
        <f>(X636-BJ636*(BO636+BP636)/1000)</f>
        <v>0</v>
      </c>
      <c r="AC636">
        <f>(-J636*44100)</f>
        <v>0</v>
      </c>
      <c r="AD636">
        <f>2*29.3*R636*0.92*(BQ636-W636)</f>
        <v>0</v>
      </c>
      <c r="AE636">
        <f>2*0.95*5.67E-8*(((BQ636+$B$7)+273)^4-(W636+273)^4)</f>
        <v>0</v>
      </c>
      <c r="AF636">
        <f>U636+AE636+AC636+AD636</f>
        <v>0</v>
      </c>
      <c r="AG636">
        <f>BN636*AU636*(BI636-BH636*(1000-AU636*BK636)/(1000-AU636*BJ636))/(100*BB636)</f>
        <v>0</v>
      </c>
      <c r="AH636">
        <f>1000*BN636*AU636*(BJ636-BK636)/(100*BB636*(1000-AU636*BJ636))</f>
        <v>0</v>
      </c>
      <c r="AI636">
        <f>(AJ636 - AK636 - BO636*1E3/(8.314*(BQ636+273.15)) * AM636/BN636 * AL636) * BN636/(100*BB636) * (1000 - BK636)/1000</f>
        <v>0</v>
      </c>
      <c r="AJ636">
        <v>716.9815071707924</v>
      </c>
      <c r="AK636">
        <v>698.2809696969695</v>
      </c>
      <c r="AL636">
        <v>3.398562031967234</v>
      </c>
      <c r="AM636">
        <v>64.85516716263267</v>
      </c>
      <c r="AN636">
        <f>(AP636 - AO636 + BO636*1E3/(8.314*(BQ636+273.15)) * AR636/BN636 * AQ636) * BN636/(100*BB636) * 1000/(1000 - AP636)</f>
        <v>0</v>
      </c>
      <c r="AO636">
        <v>9.408879683162361</v>
      </c>
      <c r="AP636">
        <v>9.461814175824182</v>
      </c>
      <c r="AQ636">
        <v>0.0001394094580737192</v>
      </c>
      <c r="AR636">
        <v>96.54357688610034</v>
      </c>
      <c r="AS636">
        <v>0</v>
      </c>
      <c r="AT636">
        <v>0</v>
      </c>
      <c r="AU636">
        <f>IF(AS636*$H$13&gt;=AW636,1.0,(AW636/(AW636-AS636*$H$13)))</f>
        <v>0</v>
      </c>
      <c r="AV636">
        <f>(AU636-1)*100</f>
        <v>0</v>
      </c>
      <c r="AW636">
        <f>MAX(0,($B$13+$C$13*BV636)/(1+$D$13*BV636)*BO636/(BQ636+273)*$E$13)</f>
        <v>0</v>
      </c>
      <c r="AX636">
        <f>$B$11*BW636+$C$11*BX636+$F$11*CI636*(1-CL636)</f>
        <v>0</v>
      </c>
      <c r="AY636">
        <f>AX636*AZ636</f>
        <v>0</v>
      </c>
      <c r="AZ636">
        <f>($B$11*$D$9+$C$11*$D$9+$F$11*((CV636+CN636)/MAX(CV636+CN636+CW636, 0.1)*$I$9+CW636/MAX(CV636+CN636+CW636, 0.1)*$J$9))/($B$11+$C$11+$F$11)</f>
        <v>0</v>
      </c>
      <c r="BA636">
        <f>($B$11*$K$9+$C$11*$K$9+$F$11*((CV636+CN636)/MAX(CV636+CN636+CW636, 0.1)*$P$9+CW636/MAX(CV636+CN636+CW636, 0.1)*$Q$9))/($B$11+$C$11+$F$11)</f>
        <v>0</v>
      </c>
      <c r="BB636">
        <v>1.1</v>
      </c>
      <c r="BC636">
        <v>0.5</v>
      </c>
      <c r="BD636" t="s">
        <v>355</v>
      </c>
      <c r="BE636">
        <v>2</v>
      </c>
      <c r="BF636" t="b">
        <v>1</v>
      </c>
      <c r="BG636">
        <v>1679437486</v>
      </c>
      <c r="BH636">
        <v>668.2341851851851</v>
      </c>
      <c r="BI636">
        <v>694.9796666666668</v>
      </c>
      <c r="BJ636">
        <v>9.450048518518518</v>
      </c>
      <c r="BK636">
        <v>9.395655925925924</v>
      </c>
      <c r="BL636">
        <v>672.0487037037036</v>
      </c>
      <c r="BM636">
        <v>9.675095925925927</v>
      </c>
      <c r="BN636">
        <v>500.0664074074073</v>
      </c>
      <c r="BO636">
        <v>89.7534222222222</v>
      </c>
      <c r="BP636">
        <v>0.09997629259259258</v>
      </c>
      <c r="BQ636">
        <v>19.04398148148148</v>
      </c>
      <c r="BR636">
        <v>20.02032962962963</v>
      </c>
      <c r="BS636">
        <v>999.9000000000001</v>
      </c>
      <c r="BT636">
        <v>0</v>
      </c>
      <c r="BU636">
        <v>0</v>
      </c>
      <c r="BV636">
        <v>10003.87185185185</v>
      </c>
      <c r="BW636">
        <v>0</v>
      </c>
      <c r="BX636">
        <v>14.4172</v>
      </c>
      <c r="BY636">
        <v>-26.7455</v>
      </c>
      <c r="BZ636">
        <v>674.6094074074075</v>
      </c>
      <c r="CA636">
        <v>701.5714444444444</v>
      </c>
      <c r="CB636">
        <v>0.05439245555555555</v>
      </c>
      <c r="CC636">
        <v>694.9796666666668</v>
      </c>
      <c r="CD636">
        <v>9.395655925925924</v>
      </c>
      <c r="CE636">
        <v>0.848174074074074</v>
      </c>
      <c r="CF636">
        <v>0.8432922222222222</v>
      </c>
      <c r="CG636">
        <v>4.540165555555556</v>
      </c>
      <c r="CH636">
        <v>4.457688518518519</v>
      </c>
      <c r="CI636">
        <v>1999.967037037037</v>
      </c>
      <c r="CJ636">
        <v>0.9800049999999999</v>
      </c>
      <c r="CK636">
        <v>0.0199951</v>
      </c>
      <c r="CL636">
        <v>0</v>
      </c>
      <c r="CM636">
        <v>2.248848148148148</v>
      </c>
      <c r="CN636">
        <v>0</v>
      </c>
      <c r="CO636">
        <v>2894.83037037037</v>
      </c>
      <c r="CP636">
        <v>16749.21481481482</v>
      </c>
      <c r="CQ636">
        <v>39.52522222222223</v>
      </c>
      <c r="CR636">
        <v>41.12703703703703</v>
      </c>
      <c r="CS636">
        <v>39.65718518518518</v>
      </c>
      <c r="CT636">
        <v>40.24518518518518</v>
      </c>
      <c r="CU636">
        <v>38.09003703703703</v>
      </c>
      <c r="CV636">
        <v>1959.976296296297</v>
      </c>
      <c r="CW636">
        <v>39.99074074074074</v>
      </c>
      <c r="CX636">
        <v>0</v>
      </c>
      <c r="CY636">
        <v>1679437500.9</v>
      </c>
      <c r="CZ636">
        <v>0</v>
      </c>
      <c r="DA636">
        <v>0</v>
      </c>
      <c r="DB636" t="s">
        <v>356</v>
      </c>
      <c r="DC636">
        <v>1678823626.5</v>
      </c>
      <c r="DD636">
        <v>1678823640.5</v>
      </c>
      <c r="DE636">
        <v>0</v>
      </c>
      <c r="DF636">
        <v>1.239</v>
      </c>
      <c r="DG636">
        <v>0.006</v>
      </c>
      <c r="DH636">
        <v>-2.298</v>
      </c>
      <c r="DI636">
        <v>-0.146</v>
      </c>
      <c r="DJ636">
        <v>420</v>
      </c>
      <c r="DK636">
        <v>21</v>
      </c>
      <c r="DL636">
        <v>0.57</v>
      </c>
      <c r="DM636">
        <v>0.05</v>
      </c>
      <c r="DN636">
        <v>-26.74009999999999</v>
      </c>
      <c r="DO636">
        <v>-0.2056547842400592</v>
      </c>
      <c r="DP636">
        <v>0.04759601348852637</v>
      </c>
      <c r="DQ636">
        <v>0</v>
      </c>
      <c r="DR636">
        <v>0.057196425</v>
      </c>
      <c r="DS636">
        <v>0.02580024090056283</v>
      </c>
      <c r="DT636">
        <v>0.01578369307674458</v>
      </c>
      <c r="DU636">
        <v>1</v>
      </c>
      <c r="DV636">
        <v>1</v>
      </c>
      <c r="DW636">
        <v>2</v>
      </c>
      <c r="DX636" t="s">
        <v>357</v>
      </c>
      <c r="DY636">
        <v>2.98303</v>
      </c>
      <c r="DZ636">
        <v>2.71566</v>
      </c>
      <c r="EA636">
        <v>0.134692</v>
      </c>
      <c r="EB636">
        <v>0.13638</v>
      </c>
      <c r="EC636">
        <v>0.0546268</v>
      </c>
      <c r="ED636">
        <v>0.0527142</v>
      </c>
      <c r="EE636">
        <v>27500.8</v>
      </c>
      <c r="EF636">
        <v>27540.7</v>
      </c>
      <c r="EG636">
        <v>29538.2</v>
      </c>
      <c r="EH636">
        <v>29492.6</v>
      </c>
      <c r="EI636">
        <v>37016.2</v>
      </c>
      <c r="EJ636">
        <v>37156.9</v>
      </c>
      <c r="EK636">
        <v>41608.9</v>
      </c>
      <c r="EL636">
        <v>42027.6</v>
      </c>
      <c r="EM636">
        <v>1.97165</v>
      </c>
      <c r="EN636">
        <v>1.86505</v>
      </c>
      <c r="EO636">
        <v>0.0625998</v>
      </c>
      <c r="EP636">
        <v>0</v>
      </c>
      <c r="EQ636">
        <v>18.9977</v>
      </c>
      <c r="ER636">
        <v>999.9</v>
      </c>
      <c r="ES636">
        <v>31.2</v>
      </c>
      <c r="ET636">
        <v>30.9</v>
      </c>
      <c r="EU636">
        <v>15.5913</v>
      </c>
      <c r="EV636">
        <v>63.2227</v>
      </c>
      <c r="EW636">
        <v>32.9848</v>
      </c>
      <c r="EX636">
        <v>1</v>
      </c>
      <c r="EY636">
        <v>-0.040686</v>
      </c>
      <c r="EZ636">
        <v>5.97876</v>
      </c>
      <c r="FA636">
        <v>20.2437</v>
      </c>
      <c r="FB636">
        <v>5.21969</v>
      </c>
      <c r="FC636">
        <v>12.0159</v>
      </c>
      <c r="FD636">
        <v>4.98975</v>
      </c>
      <c r="FE636">
        <v>3.28855</v>
      </c>
      <c r="FF636">
        <v>9999</v>
      </c>
      <c r="FG636">
        <v>9999</v>
      </c>
      <c r="FH636">
        <v>9999</v>
      </c>
      <c r="FI636">
        <v>999.9</v>
      </c>
      <c r="FJ636">
        <v>1.86738</v>
      </c>
      <c r="FK636">
        <v>1.86646</v>
      </c>
      <c r="FL636">
        <v>1.866</v>
      </c>
      <c r="FM636">
        <v>1.86584</v>
      </c>
      <c r="FN636">
        <v>1.86768</v>
      </c>
      <c r="FO636">
        <v>1.87022</v>
      </c>
      <c r="FP636">
        <v>1.86886</v>
      </c>
      <c r="FQ636">
        <v>1.87027</v>
      </c>
      <c r="FR636">
        <v>0</v>
      </c>
      <c r="FS636">
        <v>0</v>
      </c>
      <c r="FT636">
        <v>0</v>
      </c>
      <c r="FU636">
        <v>0</v>
      </c>
      <c r="FV636" t="s">
        <v>358</v>
      </c>
      <c r="FW636" t="s">
        <v>359</v>
      </c>
      <c r="FX636" t="s">
        <v>360</v>
      </c>
      <c r="FY636" t="s">
        <v>360</v>
      </c>
      <c r="FZ636" t="s">
        <v>360</v>
      </c>
      <c r="GA636" t="s">
        <v>360</v>
      </c>
      <c r="GB636">
        <v>0</v>
      </c>
      <c r="GC636">
        <v>100</v>
      </c>
      <c r="GD636">
        <v>100</v>
      </c>
      <c r="GE636">
        <v>-3.881</v>
      </c>
      <c r="GF636">
        <v>-0.225</v>
      </c>
      <c r="GG636">
        <v>-1.841240210434717</v>
      </c>
      <c r="GH636">
        <v>-0.003310856085068561</v>
      </c>
      <c r="GI636">
        <v>6.863268723063948E-07</v>
      </c>
      <c r="GJ636">
        <v>-1.919107141366201E-10</v>
      </c>
      <c r="GK636">
        <v>-0.1688837207721138</v>
      </c>
      <c r="GL636">
        <v>-0.01731051475613908</v>
      </c>
      <c r="GM636">
        <v>0.001423790055903263</v>
      </c>
      <c r="GN636">
        <v>-2.424810517790065E-05</v>
      </c>
      <c r="GO636">
        <v>3</v>
      </c>
      <c r="GP636">
        <v>2318</v>
      </c>
      <c r="GQ636">
        <v>1</v>
      </c>
      <c r="GR636">
        <v>25</v>
      </c>
      <c r="GS636">
        <v>10231.1</v>
      </c>
      <c r="GT636">
        <v>10230.9</v>
      </c>
      <c r="GU636">
        <v>1.61377</v>
      </c>
      <c r="GV636">
        <v>2.22168</v>
      </c>
      <c r="GW636">
        <v>1.39648</v>
      </c>
      <c r="GX636">
        <v>2.34741</v>
      </c>
      <c r="GY636">
        <v>1.49536</v>
      </c>
      <c r="GZ636">
        <v>2.52197</v>
      </c>
      <c r="HA636">
        <v>35.7777</v>
      </c>
      <c r="HB636">
        <v>24.0437</v>
      </c>
      <c r="HC636">
        <v>18</v>
      </c>
      <c r="HD636">
        <v>529.895</v>
      </c>
      <c r="HE636">
        <v>419.072</v>
      </c>
      <c r="HF636">
        <v>13.0814</v>
      </c>
      <c r="HG636">
        <v>26.632</v>
      </c>
      <c r="HH636">
        <v>30</v>
      </c>
      <c r="HI636">
        <v>26.6692</v>
      </c>
      <c r="HJ636">
        <v>26.6244</v>
      </c>
      <c r="HK636">
        <v>32.4606</v>
      </c>
      <c r="HL636">
        <v>31.669</v>
      </c>
      <c r="HM636">
        <v>18.6484</v>
      </c>
      <c r="HN636">
        <v>13.0749</v>
      </c>
      <c r="HO636">
        <v>741.3049999999999</v>
      </c>
      <c r="HP636">
        <v>9.429270000000001</v>
      </c>
      <c r="HQ636">
        <v>101.014</v>
      </c>
      <c r="HR636">
        <v>100.936</v>
      </c>
    </row>
    <row r="637" spans="1:226">
      <c r="A637">
        <v>621</v>
      </c>
      <c r="B637">
        <v>1679437498.5</v>
      </c>
      <c r="C637">
        <v>15585.40000009537</v>
      </c>
      <c r="D637" t="s">
        <v>1610</v>
      </c>
      <c r="E637" t="s">
        <v>1611</v>
      </c>
      <c r="F637">
        <v>5</v>
      </c>
      <c r="G637" t="s">
        <v>1523</v>
      </c>
      <c r="H637" t="s">
        <v>354</v>
      </c>
      <c r="I637">
        <v>1679437490.714286</v>
      </c>
      <c r="J637">
        <f>(K637)/1000</f>
        <v>0</v>
      </c>
      <c r="K637">
        <f>IF(BF637, AN637, AH637)</f>
        <v>0</v>
      </c>
      <c r="L637">
        <f>IF(BF637, AI637, AG637)</f>
        <v>0</v>
      </c>
      <c r="M637">
        <f>BH637 - IF(AU637&gt;1, L637*BB637*100.0/(AW637*BV637), 0)</f>
        <v>0</v>
      </c>
      <c r="N637">
        <f>((T637-J637/2)*M637-L637)/(T637+J637/2)</f>
        <v>0</v>
      </c>
      <c r="O637">
        <f>N637*(BO637+BP637)/1000.0</f>
        <v>0</v>
      </c>
      <c r="P637">
        <f>(BH637 - IF(AU637&gt;1, L637*BB637*100.0/(AW637*BV637), 0))*(BO637+BP637)/1000.0</f>
        <v>0</v>
      </c>
      <c r="Q637">
        <f>2.0/((1/S637-1/R637)+SIGN(S637)*SQRT((1/S637-1/R637)*(1/S637-1/R637) + 4*BC637/((BC637+1)*(BC637+1))*(2*1/S637*1/R637-1/R637*1/R637)))</f>
        <v>0</v>
      </c>
      <c r="R637">
        <f>IF(LEFT(BD637,1)&lt;&gt;"0",IF(LEFT(BD637,1)="1",3.0,BE637),$D$5+$E$5*(BV637*BO637/($K$5*1000))+$F$5*(BV637*BO637/($K$5*1000))*MAX(MIN(BB637,$J$5),$I$5)*MAX(MIN(BB637,$J$5),$I$5)+$G$5*MAX(MIN(BB637,$J$5),$I$5)*(BV637*BO637/($K$5*1000))+$H$5*(BV637*BO637/($K$5*1000))*(BV637*BO637/($K$5*1000)))</f>
        <v>0</v>
      </c>
      <c r="S637">
        <f>J637*(1000-(1000*0.61365*exp(17.502*W637/(240.97+W637))/(BO637+BP637)+BJ637)/2)/(1000*0.61365*exp(17.502*W637/(240.97+W637))/(BO637+BP637)-BJ637)</f>
        <v>0</v>
      </c>
      <c r="T637">
        <f>1/((BC637+1)/(Q637/1.6)+1/(R637/1.37)) + BC637/((BC637+1)/(Q637/1.6) + BC637/(R637/1.37))</f>
        <v>0</v>
      </c>
      <c r="U637">
        <f>(AX637*BA637)</f>
        <v>0</v>
      </c>
      <c r="V637">
        <f>(BQ637+(U637+2*0.95*5.67E-8*(((BQ637+$B$7)+273)^4-(BQ637+273)^4)-44100*J637)/(1.84*29.3*R637+8*0.95*5.67E-8*(BQ637+273)^3))</f>
        <v>0</v>
      </c>
      <c r="W637">
        <f>($C$7*BR637+$D$7*BS637+$E$7*V637)</f>
        <v>0</v>
      </c>
      <c r="X637">
        <f>0.61365*exp(17.502*W637/(240.97+W637))</f>
        <v>0</v>
      </c>
      <c r="Y637">
        <f>(Z637/AA637*100)</f>
        <v>0</v>
      </c>
      <c r="Z637">
        <f>BJ637*(BO637+BP637)/1000</f>
        <v>0</v>
      </c>
      <c r="AA637">
        <f>0.61365*exp(17.502*BQ637/(240.97+BQ637))</f>
        <v>0</v>
      </c>
      <c r="AB637">
        <f>(X637-BJ637*(BO637+BP637)/1000)</f>
        <v>0</v>
      </c>
      <c r="AC637">
        <f>(-J637*44100)</f>
        <v>0</v>
      </c>
      <c r="AD637">
        <f>2*29.3*R637*0.92*(BQ637-W637)</f>
        <v>0</v>
      </c>
      <c r="AE637">
        <f>2*0.95*5.67E-8*(((BQ637+$B$7)+273)^4-(W637+273)^4)</f>
        <v>0</v>
      </c>
      <c r="AF637">
        <f>U637+AE637+AC637+AD637</f>
        <v>0</v>
      </c>
      <c r="AG637">
        <f>BN637*AU637*(BI637-BH637*(1000-AU637*BK637)/(1000-AU637*BJ637))/(100*BB637)</f>
        <v>0</v>
      </c>
      <c r="AH637">
        <f>1000*BN637*AU637*(BJ637-BK637)/(100*BB637*(1000-AU637*BJ637))</f>
        <v>0</v>
      </c>
      <c r="AI637">
        <f>(AJ637 - AK637 - BO637*1E3/(8.314*(BQ637+273.15)) * AM637/BN637 * AL637) * BN637/(100*BB637) * (1000 - BK637)/1000</f>
        <v>0</v>
      </c>
      <c r="AJ637">
        <v>733.9284744174652</v>
      </c>
      <c r="AK637">
        <v>715.0718060606058</v>
      </c>
      <c r="AL637">
        <v>3.356965200207947</v>
      </c>
      <c r="AM637">
        <v>64.85516716263267</v>
      </c>
      <c r="AN637">
        <f>(AP637 - AO637 + BO637*1E3/(8.314*(BQ637+273.15)) * AR637/BN637 * AQ637) * BN637/(100*BB637) * 1000/(1000 - AP637)</f>
        <v>0</v>
      </c>
      <c r="AO637">
        <v>9.340600463382428</v>
      </c>
      <c r="AP637">
        <v>9.438106043956054</v>
      </c>
      <c r="AQ637">
        <v>-0.0001439923294637084</v>
      </c>
      <c r="AR637">
        <v>96.54357688610034</v>
      </c>
      <c r="AS637">
        <v>0</v>
      </c>
      <c r="AT637">
        <v>0</v>
      </c>
      <c r="AU637">
        <f>IF(AS637*$H$13&gt;=AW637,1.0,(AW637/(AW637-AS637*$H$13)))</f>
        <v>0</v>
      </c>
      <c r="AV637">
        <f>(AU637-1)*100</f>
        <v>0</v>
      </c>
      <c r="AW637">
        <f>MAX(0,($B$13+$C$13*BV637)/(1+$D$13*BV637)*BO637/(BQ637+273)*$E$13)</f>
        <v>0</v>
      </c>
      <c r="AX637">
        <f>$B$11*BW637+$C$11*BX637+$F$11*CI637*(1-CL637)</f>
        <v>0</v>
      </c>
      <c r="AY637">
        <f>AX637*AZ637</f>
        <v>0</v>
      </c>
      <c r="AZ637">
        <f>($B$11*$D$9+$C$11*$D$9+$F$11*((CV637+CN637)/MAX(CV637+CN637+CW637, 0.1)*$I$9+CW637/MAX(CV637+CN637+CW637, 0.1)*$J$9))/($B$11+$C$11+$F$11)</f>
        <v>0</v>
      </c>
      <c r="BA637">
        <f>($B$11*$K$9+$C$11*$K$9+$F$11*((CV637+CN637)/MAX(CV637+CN637+CW637, 0.1)*$P$9+CW637/MAX(CV637+CN637+CW637, 0.1)*$Q$9))/($B$11+$C$11+$F$11)</f>
        <v>0</v>
      </c>
      <c r="BB637">
        <v>1.1</v>
      </c>
      <c r="BC637">
        <v>0.5</v>
      </c>
      <c r="BD637" t="s">
        <v>355</v>
      </c>
      <c r="BE637">
        <v>2</v>
      </c>
      <c r="BF637" t="b">
        <v>1</v>
      </c>
      <c r="BG637">
        <v>1679437490.714286</v>
      </c>
      <c r="BH637">
        <v>683.9881785714285</v>
      </c>
      <c r="BI637">
        <v>710.7762857142859</v>
      </c>
      <c r="BJ637">
        <v>9.453023214285713</v>
      </c>
      <c r="BK637">
        <v>9.378645714285714</v>
      </c>
      <c r="BL637">
        <v>687.8444285714286</v>
      </c>
      <c r="BM637">
        <v>9.67806</v>
      </c>
      <c r="BN637">
        <v>500.0574285714286</v>
      </c>
      <c r="BO637">
        <v>89.75624999999999</v>
      </c>
      <c r="BP637">
        <v>0.1000171821428572</v>
      </c>
      <c r="BQ637">
        <v>19.04591071428571</v>
      </c>
      <c r="BR637">
        <v>20.02605714285714</v>
      </c>
      <c r="BS637">
        <v>999.9000000000002</v>
      </c>
      <c r="BT637">
        <v>0</v>
      </c>
      <c r="BU637">
        <v>0</v>
      </c>
      <c r="BV637">
        <v>10002.59464285714</v>
      </c>
      <c r="BW637">
        <v>0</v>
      </c>
      <c r="BX637">
        <v>14.41835714285714</v>
      </c>
      <c r="BY637">
        <v>-26.78812142857143</v>
      </c>
      <c r="BZ637">
        <v>690.5156071428572</v>
      </c>
      <c r="CA637">
        <v>717.5052142857143</v>
      </c>
      <c r="CB637">
        <v>0.07437748928571429</v>
      </c>
      <c r="CC637">
        <v>710.7762857142859</v>
      </c>
      <c r="CD637">
        <v>9.378645714285714</v>
      </c>
      <c r="CE637">
        <v>0.8484678571428572</v>
      </c>
      <c r="CF637">
        <v>0.8417919285714285</v>
      </c>
      <c r="CG637">
        <v>4.545118214285714</v>
      </c>
      <c r="CH637">
        <v>4.432212857142857</v>
      </c>
      <c r="CI637">
        <v>1999.97</v>
      </c>
      <c r="CJ637">
        <v>0.9800038571428571</v>
      </c>
      <c r="CK637">
        <v>0.01999628928571429</v>
      </c>
      <c r="CL637">
        <v>0</v>
      </c>
      <c r="CM637">
        <v>2.306721428571429</v>
      </c>
      <c r="CN637">
        <v>0</v>
      </c>
      <c r="CO637">
        <v>2894.505357142858</v>
      </c>
      <c r="CP637">
        <v>16749.24285714286</v>
      </c>
      <c r="CQ637">
        <v>39.60689285714285</v>
      </c>
      <c r="CR637">
        <v>41.19178571428571</v>
      </c>
      <c r="CS637">
        <v>39.72967857142857</v>
      </c>
      <c r="CT637">
        <v>40.32789285714285</v>
      </c>
      <c r="CU637">
        <v>38.16496428571428</v>
      </c>
      <c r="CV637">
        <v>1959.976785714286</v>
      </c>
      <c r="CW637">
        <v>39.99321428571428</v>
      </c>
      <c r="CX637">
        <v>0</v>
      </c>
      <c r="CY637">
        <v>1679437505.7</v>
      </c>
      <c r="CZ637">
        <v>0</v>
      </c>
      <c r="DA637">
        <v>0</v>
      </c>
      <c r="DB637" t="s">
        <v>356</v>
      </c>
      <c r="DC637">
        <v>1678823626.5</v>
      </c>
      <c r="DD637">
        <v>1678823640.5</v>
      </c>
      <c r="DE637">
        <v>0</v>
      </c>
      <c r="DF637">
        <v>1.239</v>
      </c>
      <c r="DG637">
        <v>0.006</v>
      </c>
      <c r="DH637">
        <v>-2.298</v>
      </c>
      <c r="DI637">
        <v>-0.146</v>
      </c>
      <c r="DJ637">
        <v>420</v>
      </c>
      <c r="DK637">
        <v>21</v>
      </c>
      <c r="DL637">
        <v>0.57</v>
      </c>
      <c r="DM637">
        <v>0.05</v>
      </c>
      <c r="DN637">
        <v>-26.764815</v>
      </c>
      <c r="DO637">
        <v>-0.2465876172607059</v>
      </c>
      <c r="DP637">
        <v>0.04796295732124955</v>
      </c>
      <c r="DQ637">
        <v>0</v>
      </c>
      <c r="DR637">
        <v>0.06572134999999998</v>
      </c>
      <c r="DS637">
        <v>0.2232938611632271</v>
      </c>
      <c r="DT637">
        <v>0.02691472948166115</v>
      </c>
      <c r="DU637">
        <v>0</v>
      </c>
      <c r="DV637">
        <v>0</v>
      </c>
      <c r="DW637">
        <v>2</v>
      </c>
      <c r="DX637" t="s">
        <v>381</v>
      </c>
      <c r="DY637">
        <v>2.9832</v>
      </c>
      <c r="DZ637">
        <v>2.71573</v>
      </c>
      <c r="EA637">
        <v>0.136885</v>
      </c>
      <c r="EB637">
        <v>0.138526</v>
      </c>
      <c r="EC637">
        <v>0.0545336</v>
      </c>
      <c r="ED637">
        <v>0.0527256</v>
      </c>
      <c r="EE637">
        <v>27430.9</v>
      </c>
      <c r="EF637">
        <v>27472.1</v>
      </c>
      <c r="EG637">
        <v>29537.9</v>
      </c>
      <c r="EH637">
        <v>29492.4</v>
      </c>
      <c r="EI637">
        <v>37019.6</v>
      </c>
      <c r="EJ637">
        <v>37156.1</v>
      </c>
      <c r="EK637">
        <v>41608.6</v>
      </c>
      <c r="EL637">
        <v>42027.1</v>
      </c>
      <c r="EM637">
        <v>1.97168</v>
      </c>
      <c r="EN637">
        <v>1.86515</v>
      </c>
      <c r="EO637">
        <v>0.0616238</v>
      </c>
      <c r="EP637">
        <v>0</v>
      </c>
      <c r="EQ637">
        <v>18.9977</v>
      </c>
      <c r="ER637">
        <v>999.9</v>
      </c>
      <c r="ES637">
        <v>31.1</v>
      </c>
      <c r="ET637">
        <v>30.9</v>
      </c>
      <c r="EU637">
        <v>15.5424</v>
      </c>
      <c r="EV637">
        <v>62.9027</v>
      </c>
      <c r="EW637">
        <v>32.9046</v>
      </c>
      <c r="EX637">
        <v>1</v>
      </c>
      <c r="EY637">
        <v>-0.040564</v>
      </c>
      <c r="EZ637">
        <v>6.04566</v>
      </c>
      <c r="FA637">
        <v>20.2412</v>
      </c>
      <c r="FB637">
        <v>5.22028</v>
      </c>
      <c r="FC637">
        <v>12.0158</v>
      </c>
      <c r="FD637">
        <v>4.99015</v>
      </c>
      <c r="FE637">
        <v>3.28865</v>
      </c>
      <c r="FF637">
        <v>9999</v>
      </c>
      <c r="FG637">
        <v>9999</v>
      </c>
      <c r="FH637">
        <v>9999</v>
      </c>
      <c r="FI637">
        <v>999.9</v>
      </c>
      <c r="FJ637">
        <v>1.86739</v>
      </c>
      <c r="FK637">
        <v>1.86646</v>
      </c>
      <c r="FL637">
        <v>1.86599</v>
      </c>
      <c r="FM637">
        <v>1.86584</v>
      </c>
      <c r="FN637">
        <v>1.86768</v>
      </c>
      <c r="FO637">
        <v>1.87023</v>
      </c>
      <c r="FP637">
        <v>1.86883</v>
      </c>
      <c r="FQ637">
        <v>1.87027</v>
      </c>
      <c r="FR637">
        <v>0</v>
      </c>
      <c r="FS637">
        <v>0</v>
      </c>
      <c r="FT637">
        <v>0</v>
      </c>
      <c r="FU637">
        <v>0</v>
      </c>
      <c r="FV637" t="s">
        <v>358</v>
      </c>
      <c r="FW637" t="s">
        <v>359</v>
      </c>
      <c r="FX637" t="s">
        <v>360</v>
      </c>
      <c r="FY637" t="s">
        <v>360</v>
      </c>
      <c r="FZ637" t="s">
        <v>360</v>
      </c>
      <c r="GA637" t="s">
        <v>360</v>
      </c>
      <c r="GB637">
        <v>0</v>
      </c>
      <c r="GC637">
        <v>100</v>
      </c>
      <c r="GD637">
        <v>100</v>
      </c>
      <c r="GE637">
        <v>-3.925</v>
      </c>
      <c r="GF637">
        <v>-0.2251</v>
      </c>
      <c r="GG637">
        <v>-1.841240210434717</v>
      </c>
      <c r="GH637">
        <v>-0.003310856085068561</v>
      </c>
      <c r="GI637">
        <v>6.863268723063948E-07</v>
      </c>
      <c r="GJ637">
        <v>-1.919107141366201E-10</v>
      </c>
      <c r="GK637">
        <v>-0.1688837207721138</v>
      </c>
      <c r="GL637">
        <v>-0.01731051475613908</v>
      </c>
      <c r="GM637">
        <v>0.001423790055903263</v>
      </c>
      <c r="GN637">
        <v>-2.424810517790065E-05</v>
      </c>
      <c r="GO637">
        <v>3</v>
      </c>
      <c r="GP637">
        <v>2318</v>
      </c>
      <c r="GQ637">
        <v>1</v>
      </c>
      <c r="GR637">
        <v>25</v>
      </c>
      <c r="GS637">
        <v>10231.2</v>
      </c>
      <c r="GT637">
        <v>10231</v>
      </c>
      <c r="GU637">
        <v>1.64795</v>
      </c>
      <c r="GV637">
        <v>2.22168</v>
      </c>
      <c r="GW637">
        <v>1.39648</v>
      </c>
      <c r="GX637">
        <v>2.34741</v>
      </c>
      <c r="GY637">
        <v>1.49536</v>
      </c>
      <c r="GZ637">
        <v>2.52686</v>
      </c>
      <c r="HA637">
        <v>35.801</v>
      </c>
      <c r="HB637">
        <v>24.0437</v>
      </c>
      <c r="HC637">
        <v>18</v>
      </c>
      <c r="HD637">
        <v>529.89</v>
      </c>
      <c r="HE637">
        <v>419.121</v>
      </c>
      <c r="HF637">
        <v>13.059</v>
      </c>
      <c r="HG637">
        <v>26.6304</v>
      </c>
      <c r="HH637">
        <v>30.0001</v>
      </c>
      <c r="HI637">
        <v>26.667</v>
      </c>
      <c r="HJ637">
        <v>26.6233</v>
      </c>
      <c r="HK637">
        <v>33.0107</v>
      </c>
      <c r="HL637">
        <v>31.669</v>
      </c>
      <c r="HM637">
        <v>18.6484</v>
      </c>
      <c r="HN637">
        <v>13.0412</v>
      </c>
      <c r="HO637">
        <v>754.662</v>
      </c>
      <c r="HP637">
        <v>9.429270000000001</v>
      </c>
      <c r="HQ637">
        <v>101.013</v>
      </c>
      <c r="HR637">
        <v>100.935</v>
      </c>
    </row>
    <row r="638" spans="1:226">
      <c r="A638">
        <v>622</v>
      </c>
      <c r="B638">
        <v>1679437503.5</v>
      </c>
      <c r="C638">
        <v>15590.40000009537</v>
      </c>
      <c r="D638" t="s">
        <v>1612</v>
      </c>
      <c r="E638" t="s">
        <v>1613</v>
      </c>
      <c r="F638">
        <v>5</v>
      </c>
      <c r="G638" t="s">
        <v>1523</v>
      </c>
      <c r="H638" t="s">
        <v>354</v>
      </c>
      <c r="I638">
        <v>1679437496</v>
      </c>
      <c r="J638">
        <f>(K638)/1000</f>
        <v>0</v>
      </c>
      <c r="K638">
        <f>IF(BF638, AN638, AH638)</f>
        <v>0</v>
      </c>
      <c r="L638">
        <f>IF(BF638, AI638, AG638)</f>
        <v>0</v>
      </c>
      <c r="M638">
        <f>BH638 - IF(AU638&gt;1, L638*BB638*100.0/(AW638*BV638), 0)</f>
        <v>0</v>
      </c>
      <c r="N638">
        <f>((T638-J638/2)*M638-L638)/(T638+J638/2)</f>
        <v>0</v>
      </c>
      <c r="O638">
        <f>N638*(BO638+BP638)/1000.0</f>
        <v>0</v>
      </c>
      <c r="P638">
        <f>(BH638 - IF(AU638&gt;1, L638*BB638*100.0/(AW638*BV638), 0))*(BO638+BP638)/1000.0</f>
        <v>0</v>
      </c>
      <c r="Q638">
        <f>2.0/((1/S638-1/R638)+SIGN(S638)*SQRT((1/S638-1/R638)*(1/S638-1/R638) + 4*BC638/((BC638+1)*(BC638+1))*(2*1/S638*1/R638-1/R638*1/R638)))</f>
        <v>0</v>
      </c>
      <c r="R638">
        <f>IF(LEFT(BD638,1)&lt;&gt;"0",IF(LEFT(BD638,1)="1",3.0,BE638),$D$5+$E$5*(BV638*BO638/($K$5*1000))+$F$5*(BV638*BO638/($K$5*1000))*MAX(MIN(BB638,$J$5),$I$5)*MAX(MIN(BB638,$J$5),$I$5)+$G$5*MAX(MIN(BB638,$J$5),$I$5)*(BV638*BO638/($K$5*1000))+$H$5*(BV638*BO638/($K$5*1000))*(BV638*BO638/($K$5*1000)))</f>
        <v>0</v>
      </c>
      <c r="S638">
        <f>J638*(1000-(1000*0.61365*exp(17.502*W638/(240.97+W638))/(BO638+BP638)+BJ638)/2)/(1000*0.61365*exp(17.502*W638/(240.97+W638))/(BO638+BP638)-BJ638)</f>
        <v>0</v>
      </c>
      <c r="T638">
        <f>1/((BC638+1)/(Q638/1.6)+1/(R638/1.37)) + BC638/((BC638+1)/(Q638/1.6) + BC638/(R638/1.37))</f>
        <v>0</v>
      </c>
      <c r="U638">
        <f>(AX638*BA638)</f>
        <v>0</v>
      </c>
      <c r="V638">
        <f>(BQ638+(U638+2*0.95*5.67E-8*(((BQ638+$B$7)+273)^4-(BQ638+273)^4)-44100*J638)/(1.84*29.3*R638+8*0.95*5.67E-8*(BQ638+273)^3))</f>
        <v>0</v>
      </c>
      <c r="W638">
        <f>($C$7*BR638+$D$7*BS638+$E$7*V638)</f>
        <v>0</v>
      </c>
      <c r="X638">
        <f>0.61365*exp(17.502*W638/(240.97+W638))</f>
        <v>0</v>
      </c>
      <c r="Y638">
        <f>(Z638/AA638*100)</f>
        <v>0</v>
      </c>
      <c r="Z638">
        <f>BJ638*(BO638+BP638)/1000</f>
        <v>0</v>
      </c>
      <c r="AA638">
        <f>0.61365*exp(17.502*BQ638/(240.97+BQ638))</f>
        <v>0</v>
      </c>
      <c r="AB638">
        <f>(X638-BJ638*(BO638+BP638)/1000)</f>
        <v>0</v>
      </c>
      <c r="AC638">
        <f>(-J638*44100)</f>
        <v>0</v>
      </c>
      <c r="AD638">
        <f>2*29.3*R638*0.92*(BQ638-W638)</f>
        <v>0</v>
      </c>
      <c r="AE638">
        <f>2*0.95*5.67E-8*(((BQ638+$B$7)+273)^4-(W638+273)^4)</f>
        <v>0</v>
      </c>
      <c r="AF638">
        <f>U638+AE638+AC638+AD638</f>
        <v>0</v>
      </c>
      <c r="AG638">
        <f>BN638*AU638*(BI638-BH638*(1000-AU638*BK638)/(1000-AU638*BJ638))/(100*BB638)</f>
        <v>0</v>
      </c>
      <c r="AH638">
        <f>1000*BN638*AU638*(BJ638-BK638)/(100*BB638*(1000-AU638*BJ638))</f>
        <v>0</v>
      </c>
      <c r="AI638">
        <f>(AJ638 - AK638 - BO638*1E3/(8.314*(BQ638+273.15)) * AM638/BN638 * AL638) * BN638/(100*BB638) * (1000 - BK638)/1000</f>
        <v>0</v>
      </c>
      <c r="AJ638">
        <v>750.8432331267497</v>
      </c>
      <c r="AK638">
        <v>731.9681272727271</v>
      </c>
      <c r="AL638">
        <v>3.386471175935574</v>
      </c>
      <c r="AM638">
        <v>64.85516716263267</v>
      </c>
      <c r="AN638">
        <f>(AP638 - AO638 + BO638*1E3/(8.314*(BQ638+273.15)) * AR638/BN638 * AQ638) * BN638/(100*BB638) * 1000/(1000 - AP638)</f>
        <v>0</v>
      </c>
      <c r="AO638">
        <v>9.355744609335312</v>
      </c>
      <c r="AP638">
        <v>9.435288131868132</v>
      </c>
      <c r="AQ638">
        <v>-0.001418931672720628</v>
      </c>
      <c r="AR638">
        <v>96.54357688610034</v>
      </c>
      <c r="AS638">
        <v>0</v>
      </c>
      <c r="AT638">
        <v>0</v>
      </c>
      <c r="AU638">
        <f>IF(AS638*$H$13&gt;=AW638,1.0,(AW638/(AW638-AS638*$H$13)))</f>
        <v>0</v>
      </c>
      <c r="AV638">
        <f>(AU638-1)*100</f>
        <v>0</v>
      </c>
      <c r="AW638">
        <f>MAX(0,($B$13+$C$13*BV638)/(1+$D$13*BV638)*BO638/(BQ638+273)*$E$13)</f>
        <v>0</v>
      </c>
      <c r="AX638">
        <f>$B$11*BW638+$C$11*BX638+$F$11*CI638*(1-CL638)</f>
        <v>0</v>
      </c>
      <c r="AY638">
        <f>AX638*AZ638</f>
        <v>0</v>
      </c>
      <c r="AZ638">
        <f>($B$11*$D$9+$C$11*$D$9+$F$11*((CV638+CN638)/MAX(CV638+CN638+CW638, 0.1)*$I$9+CW638/MAX(CV638+CN638+CW638, 0.1)*$J$9))/($B$11+$C$11+$F$11)</f>
        <v>0</v>
      </c>
      <c r="BA638">
        <f>($B$11*$K$9+$C$11*$K$9+$F$11*((CV638+CN638)/MAX(CV638+CN638+CW638, 0.1)*$P$9+CW638/MAX(CV638+CN638+CW638, 0.1)*$Q$9))/($B$11+$C$11+$F$11)</f>
        <v>0</v>
      </c>
      <c r="BB638">
        <v>1.1</v>
      </c>
      <c r="BC638">
        <v>0.5</v>
      </c>
      <c r="BD638" t="s">
        <v>355</v>
      </c>
      <c r="BE638">
        <v>2</v>
      </c>
      <c r="BF638" t="b">
        <v>1</v>
      </c>
      <c r="BG638">
        <v>1679437496</v>
      </c>
      <c r="BH638">
        <v>701.6504814814814</v>
      </c>
      <c r="BI638">
        <v>728.4902222222222</v>
      </c>
      <c r="BJ638">
        <v>9.448001111111111</v>
      </c>
      <c r="BK638">
        <v>9.362935185185185</v>
      </c>
      <c r="BL638">
        <v>705.5534074074075</v>
      </c>
      <c r="BM638">
        <v>9.673055555555559</v>
      </c>
      <c r="BN638">
        <v>500.0483703703703</v>
      </c>
      <c r="BO638">
        <v>89.7585962962963</v>
      </c>
      <c r="BP638">
        <v>0.09995537777777777</v>
      </c>
      <c r="BQ638">
        <v>19.0446</v>
      </c>
      <c r="BR638">
        <v>20.02253333333333</v>
      </c>
      <c r="BS638">
        <v>999.9000000000001</v>
      </c>
      <c r="BT638">
        <v>0</v>
      </c>
      <c r="BU638">
        <v>0</v>
      </c>
      <c r="BV638">
        <v>10004.55888888889</v>
      </c>
      <c r="BW638">
        <v>0</v>
      </c>
      <c r="BX638">
        <v>14.42085555555555</v>
      </c>
      <c r="BY638">
        <v>-26.83975185185185</v>
      </c>
      <c r="BZ638">
        <v>708.3427777777778</v>
      </c>
      <c r="CA638">
        <v>735.3754444444445</v>
      </c>
      <c r="CB638">
        <v>0.08506581851851852</v>
      </c>
      <c r="CC638">
        <v>728.4902222222222</v>
      </c>
      <c r="CD638">
        <v>9.362935185185185</v>
      </c>
      <c r="CE638">
        <v>0.8480393333333334</v>
      </c>
      <c r="CF638">
        <v>0.8404038888888888</v>
      </c>
      <c r="CG638">
        <v>4.537892962962963</v>
      </c>
      <c r="CH638">
        <v>4.408675925925926</v>
      </c>
      <c r="CI638">
        <v>1999.973333333333</v>
      </c>
      <c r="CJ638">
        <v>0.9800032222222221</v>
      </c>
      <c r="CK638">
        <v>0.01999695925925926</v>
      </c>
      <c r="CL638">
        <v>0</v>
      </c>
      <c r="CM638">
        <v>2.319581481481482</v>
      </c>
      <c r="CN638">
        <v>0</v>
      </c>
      <c r="CO638">
        <v>2894.109259259259</v>
      </c>
      <c r="CP638">
        <v>16749.26666666667</v>
      </c>
      <c r="CQ638">
        <v>39.69877777777777</v>
      </c>
      <c r="CR638">
        <v>41.26359259259259</v>
      </c>
      <c r="CS638">
        <v>39.80537037037037</v>
      </c>
      <c r="CT638">
        <v>40.42337037037036</v>
      </c>
      <c r="CU638">
        <v>38.24744444444445</v>
      </c>
      <c r="CV638">
        <v>1959.98</v>
      </c>
      <c r="CW638">
        <v>39.99333333333334</v>
      </c>
      <c r="CX638">
        <v>0</v>
      </c>
      <c r="CY638">
        <v>1679437511.1</v>
      </c>
      <c r="CZ638">
        <v>0</v>
      </c>
      <c r="DA638">
        <v>0</v>
      </c>
      <c r="DB638" t="s">
        <v>356</v>
      </c>
      <c r="DC638">
        <v>1678823626.5</v>
      </c>
      <c r="DD638">
        <v>1678823640.5</v>
      </c>
      <c r="DE638">
        <v>0</v>
      </c>
      <c r="DF638">
        <v>1.239</v>
      </c>
      <c r="DG638">
        <v>0.006</v>
      </c>
      <c r="DH638">
        <v>-2.298</v>
      </c>
      <c r="DI638">
        <v>-0.146</v>
      </c>
      <c r="DJ638">
        <v>420</v>
      </c>
      <c r="DK638">
        <v>21</v>
      </c>
      <c r="DL638">
        <v>0.57</v>
      </c>
      <c r="DM638">
        <v>0.05</v>
      </c>
      <c r="DN638">
        <v>-26.80891707317073</v>
      </c>
      <c r="DO638">
        <v>-0.6127756097561167</v>
      </c>
      <c r="DP638">
        <v>0.07081493194627569</v>
      </c>
      <c r="DQ638">
        <v>0</v>
      </c>
      <c r="DR638">
        <v>0.07358149024390244</v>
      </c>
      <c r="DS638">
        <v>0.1664702780487806</v>
      </c>
      <c r="DT638">
        <v>0.02509171858447213</v>
      </c>
      <c r="DU638">
        <v>0</v>
      </c>
      <c r="DV638">
        <v>0</v>
      </c>
      <c r="DW638">
        <v>2</v>
      </c>
      <c r="DX638" t="s">
        <v>381</v>
      </c>
      <c r="DY638">
        <v>2.98317</v>
      </c>
      <c r="DZ638">
        <v>2.71565</v>
      </c>
      <c r="EA638">
        <v>0.139054</v>
      </c>
      <c r="EB638">
        <v>0.140646</v>
      </c>
      <c r="EC638">
        <v>0.054522</v>
      </c>
      <c r="ED638">
        <v>0.0527818</v>
      </c>
      <c r="EE638">
        <v>27362.5</v>
      </c>
      <c r="EF638">
        <v>27404.7</v>
      </c>
      <c r="EG638">
        <v>29538.5</v>
      </c>
      <c r="EH638">
        <v>29492.6</v>
      </c>
      <c r="EI638">
        <v>37020.9</v>
      </c>
      <c r="EJ638">
        <v>37154</v>
      </c>
      <c r="EK638">
        <v>41609.4</v>
      </c>
      <c r="EL638">
        <v>42027.2</v>
      </c>
      <c r="EM638">
        <v>1.9721</v>
      </c>
      <c r="EN638">
        <v>1.8656</v>
      </c>
      <c r="EO638">
        <v>0.0607073</v>
      </c>
      <c r="EP638">
        <v>0</v>
      </c>
      <c r="EQ638">
        <v>18.9985</v>
      </c>
      <c r="ER638">
        <v>999.9</v>
      </c>
      <c r="ES638">
        <v>31.1</v>
      </c>
      <c r="ET638">
        <v>30.9</v>
      </c>
      <c r="EU638">
        <v>15.5421</v>
      </c>
      <c r="EV638">
        <v>62.8527</v>
      </c>
      <c r="EW638">
        <v>32.7324</v>
      </c>
      <c r="EX638">
        <v>1</v>
      </c>
      <c r="EY638">
        <v>-0.0406479</v>
      </c>
      <c r="EZ638">
        <v>6.05551</v>
      </c>
      <c r="FA638">
        <v>20.2408</v>
      </c>
      <c r="FB638">
        <v>5.22073</v>
      </c>
      <c r="FC638">
        <v>12.0159</v>
      </c>
      <c r="FD638">
        <v>4.99</v>
      </c>
      <c r="FE638">
        <v>3.28865</v>
      </c>
      <c r="FF638">
        <v>9999</v>
      </c>
      <c r="FG638">
        <v>9999</v>
      </c>
      <c r="FH638">
        <v>9999</v>
      </c>
      <c r="FI638">
        <v>999.9</v>
      </c>
      <c r="FJ638">
        <v>1.8674</v>
      </c>
      <c r="FK638">
        <v>1.86646</v>
      </c>
      <c r="FL638">
        <v>1.866</v>
      </c>
      <c r="FM638">
        <v>1.86584</v>
      </c>
      <c r="FN638">
        <v>1.86768</v>
      </c>
      <c r="FO638">
        <v>1.87021</v>
      </c>
      <c r="FP638">
        <v>1.86886</v>
      </c>
      <c r="FQ638">
        <v>1.87027</v>
      </c>
      <c r="FR638">
        <v>0</v>
      </c>
      <c r="FS638">
        <v>0</v>
      </c>
      <c r="FT638">
        <v>0</v>
      </c>
      <c r="FU638">
        <v>0</v>
      </c>
      <c r="FV638" t="s">
        <v>358</v>
      </c>
      <c r="FW638" t="s">
        <v>359</v>
      </c>
      <c r="FX638" t="s">
        <v>360</v>
      </c>
      <c r="FY638" t="s">
        <v>360</v>
      </c>
      <c r="FZ638" t="s">
        <v>360</v>
      </c>
      <c r="GA638" t="s">
        <v>360</v>
      </c>
      <c r="GB638">
        <v>0</v>
      </c>
      <c r="GC638">
        <v>100</v>
      </c>
      <c r="GD638">
        <v>100</v>
      </c>
      <c r="GE638">
        <v>-3.969</v>
      </c>
      <c r="GF638">
        <v>-0.2251</v>
      </c>
      <c r="GG638">
        <v>-1.841240210434717</v>
      </c>
      <c r="GH638">
        <v>-0.003310856085068561</v>
      </c>
      <c r="GI638">
        <v>6.863268723063948E-07</v>
      </c>
      <c r="GJ638">
        <v>-1.919107141366201E-10</v>
      </c>
      <c r="GK638">
        <v>-0.1688837207721138</v>
      </c>
      <c r="GL638">
        <v>-0.01731051475613908</v>
      </c>
      <c r="GM638">
        <v>0.001423790055903263</v>
      </c>
      <c r="GN638">
        <v>-2.424810517790065E-05</v>
      </c>
      <c r="GO638">
        <v>3</v>
      </c>
      <c r="GP638">
        <v>2318</v>
      </c>
      <c r="GQ638">
        <v>1</v>
      </c>
      <c r="GR638">
        <v>25</v>
      </c>
      <c r="GS638">
        <v>10231.3</v>
      </c>
      <c r="GT638">
        <v>10231</v>
      </c>
      <c r="GU638">
        <v>1.6748</v>
      </c>
      <c r="GV638">
        <v>2.2168</v>
      </c>
      <c r="GW638">
        <v>1.39648</v>
      </c>
      <c r="GX638">
        <v>2.34741</v>
      </c>
      <c r="GY638">
        <v>1.49536</v>
      </c>
      <c r="GZ638">
        <v>2.49512</v>
      </c>
      <c r="HA638">
        <v>35.801</v>
      </c>
      <c r="HB638">
        <v>24.0437</v>
      </c>
      <c r="HC638">
        <v>18</v>
      </c>
      <c r="HD638">
        <v>530.163</v>
      </c>
      <c r="HE638">
        <v>419.367</v>
      </c>
      <c r="HF638">
        <v>13.0288</v>
      </c>
      <c r="HG638">
        <v>26.6282</v>
      </c>
      <c r="HH638">
        <v>30.0001</v>
      </c>
      <c r="HI638">
        <v>26.6658</v>
      </c>
      <c r="HJ638">
        <v>26.6211</v>
      </c>
      <c r="HK638">
        <v>33.6142</v>
      </c>
      <c r="HL638">
        <v>31.3929</v>
      </c>
      <c r="HM638">
        <v>18.6484</v>
      </c>
      <c r="HN638">
        <v>13.0196</v>
      </c>
      <c r="HO638">
        <v>774.703</v>
      </c>
      <c r="HP638">
        <v>9.429270000000001</v>
      </c>
      <c r="HQ638">
        <v>101.015</v>
      </c>
      <c r="HR638">
        <v>100.935</v>
      </c>
    </row>
    <row r="639" spans="1:226">
      <c r="A639">
        <v>623</v>
      </c>
      <c r="B639">
        <v>1679437508.5</v>
      </c>
      <c r="C639">
        <v>15595.40000009537</v>
      </c>
      <c r="D639" t="s">
        <v>1614</v>
      </c>
      <c r="E639" t="s">
        <v>1615</v>
      </c>
      <c r="F639">
        <v>5</v>
      </c>
      <c r="G639" t="s">
        <v>1523</v>
      </c>
      <c r="H639" t="s">
        <v>354</v>
      </c>
      <c r="I639">
        <v>1679437500.714286</v>
      </c>
      <c r="J639">
        <f>(K639)/1000</f>
        <v>0</v>
      </c>
      <c r="K639">
        <f>IF(BF639, AN639, AH639)</f>
        <v>0</v>
      </c>
      <c r="L639">
        <f>IF(BF639, AI639, AG639)</f>
        <v>0</v>
      </c>
      <c r="M639">
        <f>BH639 - IF(AU639&gt;1, L639*BB639*100.0/(AW639*BV639), 0)</f>
        <v>0</v>
      </c>
      <c r="N639">
        <f>((T639-J639/2)*M639-L639)/(T639+J639/2)</f>
        <v>0</v>
      </c>
      <c r="O639">
        <f>N639*(BO639+BP639)/1000.0</f>
        <v>0</v>
      </c>
      <c r="P639">
        <f>(BH639 - IF(AU639&gt;1, L639*BB639*100.0/(AW639*BV639), 0))*(BO639+BP639)/1000.0</f>
        <v>0</v>
      </c>
      <c r="Q639">
        <f>2.0/((1/S639-1/R639)+SIGN(S639)*SQRT((1/S639-1/R639)*(1/S639-1/R639) + 4*BC639/((BC639+1)*(BC639+1))*(2*1/S639*1/R639-1/R639*1/R639)))</f>
        <v>0</v>
      </c>
      <c r="R639">
        <f>IF(LEFT(BD639,1)&lt;&gt;"0",IF(LEFT(BD639,1)="1",3.0,BE639),$D$5+$E$5*(BV639*BO639/($K$5*1000))+$F$5*(BV639*BO639/($K$5*1000))*MAX(MIN(BB639,$J$5),$I$5)*MAX(MIN(BB639,$J$5),$I$5)+$G$5*MAX(MIN(BB639,$J$5),$I$5)*(BV639*BO639/($K$5*1000))+$H$5*(BV639*BO639/($K$5*1000))*(BV639*BO639/($K$5*1000)))</f>
        <v>0</v>
      </c>
      <c r="S639">
        <f>J639*(1000-(1000*0.61365*exp(17.502*W639/(240.97+W639))/(BO639+BP639)+BJ639)/2)/(1000*0.61365*exp(17.502*W639/(240.97+W639))/(BO639+BP639)-BJ639)</f>
        <v>0</v>
      </c>
      <c r="T639">
        <f>1/((BC639+1)/(Q639/1.6)+1/(R639/1.37)) + BC639/((BC639+1)/(Q639/1.6) + BC639/(R639/1.37))</f>
        <v>0</v>
      </c>
      <c r="U639">
        <f>(AX639*BA639)</f>
        <v>0</v>
      </c>
      <c r="V639">
        <f>(BQ639+(U639+2*0.95*5.67E-8*(((BQ639+$B$7)+273)^4-(BQ639+273)^4)-44100*J639)/(1.84*29.3*R639+8*0.95*5.67E-8*(BQ639+273)^3))</f>
        <v>0</v>
      </c>
      <c r="W639">
        <f>($C$7*BR639+$D$7*BS639+$E$7*V639)</f>
        <v>0</v>
      </c>
      <c r="X639">
        <f>0.61365*exp(17.502*W639/(240.97+W639))</f>
        <v>0</v>
      </c>
      <c r="Y639">
        <f>(Z639/AA639*100)</f>
        <v>0</v>
      </c>
      <c r="Z639">
        <f>BJ639*(BO639+BP639)/1000</f>
        <v>0</v>
      </c>
      <c r="AA639">
        <f>0.61365*exp(17.502*BQ639/(240.97+BQ639))</f>
        <v>0</v>
      </c>
      <c r="AB639">
        <f>(X639-BJ639*(BO639+BP639)/1000)</f>
        <v>0</v>
      </c>
      <c r="AC639">
        <f>(-J639*44100)</f>
        <v>0</v>
      </c>
      <c r="AD639">
        <f>2*29.3*R639*0.92*(BQ639-W639)</f>
        <v>0</v>
      </c>
      <c r="AE639">
        <f>2*0.95*5.67E-8*(((BQ639+$B$7)+273)^4-(W639+273)^4)</f>
        <v>0</v>
      </c>
      <c r="AF639">
        <f>U639+AE639+AC639+AD639</f>
        <v>0</v>
      </c>
      <c r="AG639">
        <f>BN639*AU639*(BI639-BH639*(1000-AU639*BK639)/(1000-AU639*BJ639))/(100*BB639)</f>
        <v>0</v>
      </c>
      <c r="AH639">
        <f>1000*BN639*AU639*(BJ639-BK639)/(100*BB639*(1000-AU639*BJ639))</f>
        <v>0</v>
      </c>
      <c r="AI639">
        <f>(AJ639 - AK639 - BO639*1E3/(8.314*(BQ639+273.15)) * AM639/BN639 * AL639) * BN639/(100*BB639) * (1000 - BK639)/1000</f>
        <v>0</v>
      </c>
      <c r="AJ639">
        <v>767.609059570616</v>
      </c>
      <c r="AK639">
        <v>748.7242727272729</v>
      </c>
      <c r="AL639">
        <v>3.351514885502367</v>
      </c>
      <c r="AM639">
        <v>64.85516716263267</v>
      </c>
      <c r="AN639">
        <f>(AP639 - AO639 + BO639*1E3/(8.314*(BQ639+273.15)) * AR639/BN639 * AQ639) * BN639/(100*BB639) * 1000/(1000 - AP639)</f>
        <v>0</v>
      </c>
      <c r="AO639">
        <v>9.364509139346529</v>
      </c>
      <c r="AP639">
        <v>9.436241758241758</v>
      </c>
      <c r="AQ639">
        <v>3.996522292064716E-05</v>
      </c>
      <c r="AR639">
        <v>96.54357688610034</v>
      </c>
      <c r="AS639">
        <v>0</v>
      </c>
      <c r="AT639">
        <v>0</v>
      </c>
      <c r="AU639">
        <f>IF(AS639*$H$13&gt;=AW639,1.0,(AW639/(AW639-AS639*$H$13)))</f>
        <v>0</v>
      </c>
      <c r="AV639">
        <f>(AU639-1)*100</f>
        <v>0</v>
      </c>
      <c r="AW639">
        <f>MAX(0,($B$13+$C$13*BV639)/(1+$D$13*BV639)*BO639/(BQ639+273)*$E$13)</f>
        <v>0</v>
      </c>
      <c r="AX639">
        <f>$B$11*BW639+$C$11*BX639+$F$11*CI639*(1-CL639)</f>
        <v>0</v>
      </c>
      <c r="AY639">
        <f>AX639*AZ639</f>
        <v>0</v>
      </c>
      <c r="AZ639">
        <f>($B$11*$D$9+$C$11*$D$9+$F$11*((CV639+CN639)/MAX(CV639+CN639+CW639, 0.1)*$I$9+CW639/MAX(CV639+CN639+CW639, 0.1)*$J$9))/($B$11+$C$11+$F$11)</f>
        <v>0</v>
      </c>
      <c r="BA639">
        <f>($B$11*$K$9+$C$11*$K$9+$F$11*((CV639+CN639)/MAX(CV639+CN639+CW639, 0.1)*$P$9+CW639/MAX(CV639+CN639+CW639, 0.1)*$Q$9))/($B$11+$C$11+$F$11)</f>
        <v>0</v>
      </c>
      <c r="BB639">
        <v>1.1</v>
      </c>
      <c r="BC639">
        <v>0.5</v>
      </c>
      <c r="BD639" t="s">
        <v>355</v>
      </c>
      <c r="BE639">
        <v>2</v>
      </c>
      <c r="BF639" t="b">
        <v>1</v>
      </c>
      <c r="BG639">
        <v>1679437500.714286</v>
      </c>
      <c r="BH639">
        <v>717.3920357142857</v>
      </c>
      <c r="BI639">
        <v>744.2374642857142</v>
      </c>
      <c r="BJ639">
        <v>9.440219999999998</v>
      </c>
      <c r="BK639">
        <v>9.356338214285714</v>
      </c>
      <c r="BL639">
        <v>721.3363214285713</v>
      </c>
      <c r="BM639">
        <v>9.665302142857144</v>
      </c>
      <c r="BN639">
        <v>500.0596071428571</v>
      </c>
      <c r="BO639">
        <v>89.75850714285716</v>
      </c>
      <c r="BP639">
        <v>0.09997763214285715</v>
      </c>
      <c r="BQ639">
        <v>19.04633571428571</v>
      </c>
      <c r="BR639">
        <v>20.01613571428572</v>
      </c>
      <c r="BS639">
        <v>999.9000000000002</v>
      </c>
      <c r="BT639">
        <v>0</v>
      </c>
      <c r="BU639">
        <v>0</v>
      </c>
      <c r="BV639">
        <v>9994.167142857143</v>
      </c>
      <c r="BW639">
        <v>0</v>
      </c>
      <c r="BX639">
        <v>14.420725</v>
      </c>
      <c r="BY639">
        <v>-26.84556071428571</v>
      </c>
      <c r="BZ639">
        <v>724.2287500000001</v>
      </c>
      <c r="CA639">
        <v>751.2668571428569</v>
      </c>
      <c r="CB639">
        <v>0.08388203571428572</v>
      </c>
      <c r="CC639">
        <v>744.2374642857142</v>
      </c>
      <c r="CD639">
        <v>9.356338214285714</v>
      </c>
      <c r="CE639">
        <v>0.8473400714285715</v>
      </c>
      <c r="CF639">
        <v>0.8398108928571428</v>
      </c>
      <c r="CG639">
        <v>4.52611</v>
      </c>
      <c r="CH639">
        <v>4.398624642857142</v>
      </c>
      <c r="CI639">
        <v>1999.974285714286</v>
      </c>
      <c r="CJ639">
        <v>0.9800010714285717</v>
      </c>
      <c r="CK639">
        <v>0.01999919285714286</v>
      </c>
      <c r="CL639">
        <v>0</v>
      </c>
      <c r="CM639">
        <v>2.320267857142857</v>
      </c>
      <c r="CN639">
        <v>0</v>
      </c>
      <c r="CO639">
        <v>2893.770714285714</v>
      </c>
      <c r="CP639">
        <v>16749.26428571429</v>
      </c>
      <c r="CQ639">
        <v>39.7765</v>
      </c>
      <c r="CR639">
        <v>41.33232142857141</v>
      </c>
      <c r="CS639">
        <v>39.88375</v>
      </c>
      <c r="CT639">
        <v>40.5065</v>
      </c>
      <c r="CU639">
        <v>38.32121428571428</v>
      </c>
      <c r="CV639">
        <v>1959.977857142857</v>
      </c>
      <c r="CW639">
        <v>39.99642857142857</v>
      </c>
      <c r="CX639">
        <v>0</v>
      </c>
      <c r="CY639">
        <v>1679437515.9</v>
      </c>
      <c r="CZ639">
        <v>0</v>
      </c>
      <c r="DA639">
        <v>0</v>
      </c>
      <c r="DB639" t="s">
        <v>356</v>
      </c>
      <c r="DC639">
        <v>1678823626.5</v>
      </c>
      <c r="DD639">
        <v>1678823640.5</v>
      </c>
      <c r="DE639">
        <v>0</v>
      </c>
      <c r="DF639">
        <v>1.239</v>
      </c>
      <c r="DG639">
        <v>0.006</v>
      </c>
      <c r="DH639">
        <v>-2.298</v>
      </c>
      <c r="DI639">
        <v>-0.146</v>
      </c>
      <c r="DJ639">
        <v>420</v>
      </c>
      <c r="DK639">
        <v>21</v>
      </c>
      <c r="DL639">
        <v>0.57</v>
      </c>
      <c r="DM639">
        <v>0.05</v>
      </c>
      <c r="DN639">
        <v>-26.82725749999999</v>
      </c>
      <c r="DO639">
        <v>-0.1915350844277613</v>
      </c>
      <c r="DP639">
        <v>0.1001236233051422</v>
      </c>
      <c r="DQ639">
        <v>0</v>
      </c>
      <c r="DR639">
        <v>0.08054666499999999</v>
      </c>
      <c r="DS639">
        <v>-0.04208158424015009</v>
      </c>
      <c r="DT639">
        <v>0.01916899040301223</v>
      </c>
      <c r="DU639">
        <v>1</v>
      </c>
      <c r="DV639">
        <v>1</v>
      </c>
      <c r="DW639">
        <v>2</v>
      </c>
      <c r="DX639" t="s">
        <v>357</v>
      </c>
      <c r="DY639">
        <v>2.98294</v>
      </c>
      <c r="DZ639">
        <v>2.71553</v>
      </c>
      <c r="EA639">
        <v>0.141181</v>
      </c>
      <c r="EB639">
        <v>0.142672</v>
      </c>
      <c r="EC639">
        <v>0.0545275</v>
      </c>
      <c r="ED639">
        <v>0.0528246</v>
      </c>
      <c r="EE639">
        <v>27294.7</v>
      </c>
      <c r="EF639">
        <v>27339.9</v>
      </c>
      <c r="EG639">
        <v>29538.3</v>
      </c>
      <c r="EH639">
        <v>29492.4</v>
      </c>
      <c r="EI639">
        <v>37020.3</v>
      </c>
      <c r="EJ639">
        <v>37152.3</v>
      </c>
      <c r="EK639">
        <v>41609</v>
      </c>
      <c r="EL639">
        <v>42027.1</v>
      </c>
      <c r="EM639">
        <v>1.97162</v>
      </c>
      <c r="EN639">
        <v>1.86548</v>
      </c>
      <c r="EO639">
        <v>0.0611171</v>
      </c>
      <c r="EP639">
        <v>0</v>
      </c>
      <c r="EQ639">
        <v>18.9994</v>
      </c>
      <c r="ER639">
        <v>999.9</v>
      </c>
      <c r="ES639">
        <v>31</v>
      </c>
      <c r="ET639">
        <v>30.9</v>
      </c>
      <c r="EU639">
        <v>15.4924</v>
      </c>
      <c r="EV639">
        <v>62.8927</v>
      </c>
      <c r="EW639">
        <v>32.8125</v>
      </c>
      <c r="EX639">
        <v>1</v>
      </c>
      <c r="EY639">
        <v>-0.0408003</v>
      </c>
      <c r="EZ639">
        <v>5.99252</v>
      </c>
      <c r="FA639">
        <v>20.2432</v>
      </c>
      <c r="FB639">
        <v>5.22073</v>
      </c>
      <c r="FC639">
        <v>12.0156</v>
      </c>
      <c r="FD639">
        <v>4.9901</v>
      </c>
      <c r="FE639">
        <v>3.28865</v>
      </c>
      <c r="FF639">
        <v>9999</v>
      </c>
      <c r="FG639">
        <v>9999</v>
      </c>
      <c r="FH639">
        <v>9999</v>
      </c>
      <c r="FI639">
        <v>999.9</v>
      </c>
      <c r="FJ639">
        <v>1.86743</v>
      </c>
      <c r="FK639">
        <v>1.86646</v>
      </c>
      <c r="FL639">
        <v>1.866</v>
      </c>
      <c r="FM639">
        <v>1.86584</v>
      </c>
      <c r="FN639">
        <v>1.86768</v>
      </c>
      <c r="FO639">
        <v>1.87022</v>
      </c>
      <c r="FP639">
        <v>1.86883</v>
      </c>
      <c r="FQ639">
        <v>1.87027</v>
      </c>
      <c r="FR639">
        <v>0</v>
      </c>
      <c r="FS639">
        <v>0</v>
      </c>
      <c r="FT639">
        <v>0</v>
      </c>
      <c r="FU639">
        <v>0</v>
      </c>
      <c r="FV639" t="s">
        <v>358</v>
      </c>
      <c r="FW639" t="s">
        <v>359</v>
      </c>
      <c r="FX639" t="s">
        <v>360</v>
      </c>
      <c r="FY639" t="s">
        <v>360</v>
      </c>
      <c r="FZ639" t="s">
        <v>360</v>
      </c>
      <c r="GA639" t="s">
        <v>360</v>
      </c>
      <c r="GB639">
        <v>0</v>
      </c>
      <c r="GC639">
        <v>100</v>
      </c>
      <c r="GD639">
        <v>100</v>
      </c>
      <c r="GE639">
        <v>-4.012</v>
      </c>
      <c r="GF639">
        <v>-0.2251</v>
      </c>
      <c r="GG639">
        <v>-1.841240210434717</v>
      </c>
      <c r="GH639">
        <v>-0.003310856085068561</v>
      </c>
      <c r="GI639">
        <v>6.863268723063948E-07</v>
      </c>
      <c r="GJ639">
        <v>-1.919107141366201E-10</v>
      </c>
      <c r="GK639">
        <v>-0.1688837207721138</v>
      </c>
      <c r="GL639">
        <v>-0.01731051475613908</v>
      </c>
      <c r="GM639">
        <v>0.001423790055903263</v>
      </c>
      <c r="GN639">
        <v>-2.424810517790065E-05</v>
      </c>
      <c r="GO639">
        <v>3</v>
      </c>
      <c r="GP639">
        <v>2318</v>
      </c>
      <c r="GQ639">
        <v>1</v>
      </c>
      <c r="GR639">
        <v>25</v>
      </c>
      <c r="GS639">
        <v>10231.4</v>
      </c>
      <c r="GT639">
        <v>10231.1</v>
      </c>
      <c r="GU639">
        <v>1.70532</v>
      </c>
      <c r="GV639">
        <v>2.21558</v>
      </c>
      <c r="GW639">
        <v>1.39771</v>
      </c>
      <c r="GX639">
        <v>2.34619</v>
      </c>
      <c r="GY639">
        <v>1.49536</v>
      </c>
      <c r="GZ639">
        <v>2.51465</v>
      </c>
      <c r="HA639">
        <v>35.801</v>
      </c>
      <c r="HB639">
        <v>24.035</v>
      </c>
      <c r="HC639">
        <v>18</v>
      </c>
      <c r="HD639">
        <v>529.836</v>
      </c>
      <c r="HE639">
        <v>419.278</v>
      </c>
      <c r="HF639">
        <v>13.0095</v>
      </c>
      <c r="HG639">
        <v>26.6264</v>
      </c>
      <c r="HH639">
        <v>30</v>
      </c>
      <c r="HI639">
        <v>26.6646</v>
      </c>
      <c r="HJ639">
        <v>26.6188</v>
      </c>
      <c r="HK639">
        <v>34.176</v>
      </c>
      <c r="HL639">
        <v>31.3929</v>
      </c>
      <c r="HM639">
        <v>18.2671</v>
      </c>
      <c r="HN639">
        <v>13.0146</v>
      </c>
      <c r="HO639">
        <v>788.063</v>
      </c>
      <c r="HP639">
        <v>9.429270000000001</v>
      </c>
      <c r="HQ639">
        <v>101.014</v>
      </c>
      <c r="HR639">
        <v>100.935</v>
      </c>
    </row>
    <row r="640" spans="1:226">
      <c r="A640">
        <v>624</v>
      </c>
      <c r="B640">
        <v>1679437513.5</v>
      </c>
      <c r="C640">
        <v>15600.40000009537</v>
      </c>
      <c r="D640" t="s">
        <v>1616</v>
      </c>
      <c r="E640" t="s">
        <v>1617</v>
      </c>
      <c r="F640">
        <v>5</v>
      </c>
      <c r="G640" t="s">
        <v>1523</v>
      </c>
      <c r="H640" t="s">
        <v>354</v>
      </c>
      <c r="I640">
        <v>1679437506</v>
      </c>
      <c r="J640">
        <f>(K640)/1000</f>
        <v>0</v>
      </c>
      <c r="K640">
        <f>IF(BF640, AN640, AH640)</f>
        <v>0</v>
      </c>
      <c r="L640">
        <f>IF(BF640, AI640, AG640)</f>
        <v>0</v>
      </c>
      <c r="M640">
        <f>BH640 - IF(AU640&gt;1, L640*BB640*100.0/(AW640*BV640), 0)</f>
        <v>0</v>
      </c>
      <c r="N640">
        <f>((T640-J640/2)*M640-L640)/(T640+J640/2)</f>
        <v>0</v>
      </c>
      <c r="O640">
        <f>N640*(BO640+BP640)/1000.0</f>
        <v>0</v>
      </c>
      <c r="P640">
        <f>(BH640 - IF(AU640&gt;1, L640*BB640*100.0/(AW640*BV640), 0))*(BO640+BP640)/1000.0</f>
        <v>0</v>
      </c>
      <c r="Q640">
        <f>2.0/((1/S640-1/R640)+SIGN(S640)*SQRT((1/S640-1/R640)*(1/S640-1/R640) + 4*BC640/((BC640+1)*(BC640+1))*(2*1/S640*1/R640-1/R640*1/R640)))</f>
        <v>0</v>
      </c>
      <c r="R640">
        <f>IF(LEFT(BD640,1)&lt;&gt;"0",IF(LEFT(BD640,1)="1",3.0,BE640),$D$5+$E$5*(BV640*BO640/($K$5*1000))+$F$5*(BV640*BO640/($K$5*1000))*MAX(MIN(BB640,$J$5),$I$5)*MAX(MIN(BB640,$J$5),$I$5)+$G$5*MAX(MIN(BB640,$J$5),$I$5)*(BV640*BO640/($K$5*1000))+$H$5*(BV640*BO640/($K$5*1000))*(BV640*BO640/($K$5*1000)))</f>
        <v>0</v>
      </c>
      <c r="S640">
        <f>J640*(1000-(1000*0.61365*exp(17.502*W640/(240.97+W640))/(BO640+BP640)+BJ640)/2)/(1000*0.61365*exp(17.502*W640/(240.97+W640))/(BO640+BP640)-BJ640)</f>
        <v>0</v>
      </c>
      <c r="T640">
        <f>1/((BC640+1)/(Q640/1.6)+1/(R640/1.37)) + BC640/((BC640+1)/(Q640/1.6) + BC640/(R640/1.37))</f>
        <v>0</v>
      </c>
      <c r="U640">
        <f>(AX640*BA640)</f>
        <v>0</v>
      </c>
      <c r="V640">
        <f>(BQ640+(U640+2*0.95*5.67E-8*(((BQ640+$B$7)+273)^4-(BQ640+273)^4)-44100*J640)/(1.84*29.3*R640+8*0.95*5.67E-8*(BQ640+273)^3))</f>
        <v>0</v>
      </c>
      <c r="W640">
        <f>($C$7*BR640+$D$7*BS640+$E$7*V640)</f>
        <v>0</v>
      </c>
      <c r="X640">
        <f>0.61365*exp(17.502*W640/(240.97+W640))</f>
        <v>0</v>
      </c>
      <c r="Y640">
        <f>(Z640/AA640*100)</f>
        <v>0</v>
      </c>
      <c r="Z640">
        <f>BJ640*(BO640+BP640)/1000</f>
        <v>0</v>
      </c>
      <c r="AA640">
        <f>0.61365*exp(17.502*BQ640/(240.97+BQ640))</f>
        <v>0</v>
      </c>
      <c r="AB640">
        <f>(X640-BJ640*(BO640+BP640)/1000)</f>
        <v>0</v>
      </c>
      <c r="AC640">
        <f>(-J640*44100)</f>
        <v>0</v>
      </c>
      <c r="AD640">
        <f>2*29.3*R640*0.92*(BQ640-W640)</f>
        <v>0</v>
      </c>
      <c r="AE640">
        <f>2*0.95*5.67E-8*(((BQ640+$B$7)+273)^4-(W640+273)^4)</f>
        <v>0</v>
      </c>
      <c r="AF640">
        <f>U640+AE640+AC640+AD640</f>
        <v>0</v>
      </c>
      <c r="AG640">
        <f>BN640*AU640*(BI640-BH640*(1000-AU640*BK640)/(1000-AU640*BJ640))/(100*BB640)</f>
        <v>0</v>
      </c>
      <c r="AH640">
        <f>1000*BN640*AU640*(BJ640-BK640)/(100*BB640*(1000-AU640*BJ640))</f>
        <v>0</v>
      </c>
      <c r="AI640">
        <f>(AJ640 - AK640 - BO640*1E3/(8.314*(BQ640+273.15)) * AM640/BN640 * AL640) * BN640/(100*BB640) * (1000 - BK640)/1000</f>
        <v>0</v>
      </c>
      <c r="AJ640">
        <v>784.3340793671989</v>
      </c>
      <c r="AK640">
        <v>765.4489939393942</v>
      </c>
      <c r="AL640">
        <v>3.357073826917118</v>
      </c>
      <c r="AM640">
        <v>64.85516716263267</v>
      </c>
      <c r="AN640">
        <f>(AP640 - AO640 + BO640*1E3/(8.314*(BQ640+273.15)) * AR640/BN640 * AQ640) * BN640/(100*BB640) * 1000/(1000 - AP640)</f>
        <v>0</v>
      </c>
      <c r="AO640">
        <v>9.374420584754429</v>
      </c>
      <c r="AP640">
        <v>9.439727472527473</v>
      </c>
      <c r="AQ640">
        <v>9.925340365846571E-05</v>
      </c>
      <c r="AR640">
        <v>96.54357688610034</v>
      </c>
      <c r="AS640">
        <v>0</v>
      </c>
      <c r="AT640">
        <v>0</v>
      </c>
      <c r="AU640">
        <f>IF(AS640*$H$13&gt;=AW640,1.0,(AW640/(AW640-AS640*$H$13)))</f>
        <v>0</v>
      </c>
      <c r="AV640">
        <f>(AU640-1)*100</f>
        <v>0</v>
      </c>
      <c r="AW640">
        <f>MAX(0,($B$13+$C$13*BV640)/(1+$D$13*BV640)*BO640/(BQ640+273)*$E$13)</f>
        <v>0</v>
      </c>
      <c r="AX640">
        <f>$B$11*BW640+$C$11*BX640+$F$11*CI640*(1-CL640)</f>
        <v>0</v>
      </c>
      <c r="AY640">
        <f>AX640*AZ640</f>
        <v>0</v>
      </c>
      <c r="AZ640">
        <f>($B$11*$D$9+$C$11*$D$9+$F$11*((CV640+CN640)/MAX(CV640+CN640+CW640, 0.1)*$I$9+CW640/MAX(CV640+CN640+CW640, 0.1)*$J$9))/($B$11+$C$11+$F$11)</f>
        <v>0</v>
      </c>
      <c r="BA640">
        <f>($B$11*$K$9+$C$11*$K$9+$F$11*((CV640+CN640)/MAX(CV640+CN640+CW640, 0.1)*$P$9+CW640/MAX(CV640+CN640+CW640, 0.1)*$Q$9))/($B$11+$C$11+$F$11)</f>
        <v>0</v>
      </c>
      <c r="BB640">
        <v>1.1</v>
      </c>
      <c r="BC640">
        <v>0.5</v>
      </c>
      <c r="BD640" t="s">
        <v>355</v>
      </c>
      <c r="BE640">
        <v>2</v>
      </c>
      <c r="BF640" t="b">
        <v>1</v>
      </c>
      <c r="BG640">
        <v>1679437506</v>
      </c>
      <c r="BH640">
        <v>734.9741481481479</v>
      </c>
      <c r="BI640">
        <v>761.8355185185186</v>
      </c>
      <c r="BJ640">
        <v>9.436428888888889</v>
      </c>
      <c r="BK640">
        <v>9.367626666666668</v>
      </c>
      <c r="BL640">
        <v>738.9645185185186</v>
      </c>
      <c r="BM640">
        <v>9.661523333333333</v>
      </c>
      <c r="BN640">
        <v>500.0546296296296</v>
      </c>
      <c r="BO640">
        <v>89.75806296296295</v>
      </c>
      <c r="BP640">
        <v>0.09995815555555555</v>
      </c>
      <c r="BQ640">
        <v>19.04813333333334</v>
      </c>
      <c r="BR640">
        <v>20.01158148148148</v>
      </c>
      <c r="BS640">
        <v>999.9000000000001</v>
      </c>
      <c r="BT640">
        <v>0</v>
      </c>
      <c r="BU640">
        <v>0</v>
      </c>
      <c r="BV640">
        <v>9991.913703703705</v>
      </c>
      <c r="BW640">
        <v>0</v>
      </c>
      <c r="BX640">
        <v>14.41965555555555</v>
      </c>
      <c r="BY640">
        <v>-26.86147407407407</v>
      </c>
      <c r="BZ640">
        <v>741.9757037037039</v>
      </c>
      <c r="CA640">
        <v>769.0397407407409</v>
      </c>
      <c r="CB640">
        <v>0.06880169999999998</v>
      </c>
      <c r="CC640">
        <v>761.8355185185186</v>
      </c>
      <c r="CD640">
        <v>9.367626666666668</v>
      </c>
      <c r="CE640">
        <v>0.8469954814814815</v>
      </c>
      <c r="CF640">
        <v>0.84082</v>
      </c>
      <c r="CG640">
        <v>4.52030148148148</v>
      </c>
      <c r="CH640">
        <v>4.415774814814815</v>
      </c>
      <c r="CI640">
        <v>1999.965555555555</v>
      </c>
      <c r="CJ640">
        <v>0.9799991111111112</v>
      </c>
      <c r="CK640">
        <v>0.02000124444444444</v>
      </c>
      <c r="CL640">
        <v>0</v>
      </c>
      <c r="CM640">
        <v>2.269822222222222</v>
      </c>
      <c r="CN640">
        <v>0</v>
      </c>
      <c r="CO640">
        <v>2893.403333333333</v>
      </c>
      <c r="CP640">
        <v>16749.17407407408</v>
      </c>
      <c r="CQ640">
        <v>39.86077777777777</v>
      </c>
      <c r="CR640">
        <v>41.40711111111111</v>
      </c>
      <c r="CS640">
        <v>39.95818518518518</v>
      </c>
      <c r="CT640">
        <v>40.60396296296295</v>
      </c>
      <c r="CU640">
        <v>38.39785185185185</v>
      </c>
      <c r="CV640">
        <v>1959.965185185185</v>
      </c>
      <c r="CW640">
        <v>40.00037037037037</v>
      </c>
      <c r="CX640">
        <v>0</v>
      </c>
      <c r="CY640">
        <v>1679437520.7</v>
      </c>
      <c r="CZ640">
        <v>0</v>
      </c>
      <c r="DA640">
        <v>0</v>
      </c>
      <c r="DB640" t="s">
        <v>356</v>
      </c>
      <c r="DC640">
        <v>1678823626.5</v>
      </c>
      <c r="DD640">
        <v>1678823640.5</v>
      </c>
      <c r="DE640">
        <v>0</v>
      </c>
      <c r="DF640">
        <v>1.239</v>
      </c>
      <c r="DG640">
        <v>0.006</v>
      </c>
      <c r="DH640">
        <v>-2.298</v>
      </c>
      <c r="DI640">
        <v>-0.146</v>
      </c>
      <c r="DJ640">
        <v>420</v>
      </c>
      <c r="DK640">
        <v>21</v>
      </c>
      <c r="DL640">
        <v>0.57</v>
      </c>
      <c r="DM640">
        <v>0.05</v>
      </c>
      <c r="DN640">
        <v>-26.8515275</v>
      </c>
      <c r="DO640">
        <v>-0.005728705440854102</v>
      </c>
      <c r="DP640">
        <v>0.129451425228732</v>
      </c>
      <c r="DQ640">
        <v>1</v>
      </c>
      <c r="DR640">
        <v>0.07879024000000001</v>
      </c>
      <c r="DS640">
        <v>-0.1645775076923079</v>
      </c>
      <c r="DT640">
        <v>0.01772470420274765</v>
      </c>
      <c r="DU640">
        <v>0</v>
      </c>
      <c r="DV640">
        <v>1</v>
      </c>
      <c r="DW640">
        <v>2</v>
      </c>
      <c r="DX640" t="s">
        <v>357</v>
      </c>
      <c r="DY640">
        <v>2.98311</v>
      </c>
      <c r="DZ640">
        <v>2.71573</v>
      </c>
      <c r="EA640">
        <v>0.143293</v>
      </c>
      <c r="EB640">
        <v>0.144791</v>
      </c>
      <c r="EC640">
        <v>0.054541</v>
      </c>
      <c r="ED640">
        <v>0.0528345</v>
      </c>
      <c r="EE640">
        <v>27227.9</v>
      </c>
      <c r="EF640">
        <v>27273</v>
      </c>
      <c r="EG640">
        <v>29538.6</v>
      </c>
      <c r="EH640">
        <v>29493</v>
      </c>
      <c r="EI640">
        <v>37020</v>
      </c>
      <c r="EJ640">
        <v>37152.7</v>
      </c>
      <c r="EK640">
        <v>41609.1</v>
      </c>
      <c r="EL640">
        <v>42028</v>
      </c>
      <c r="EM640">
        <v>1.97175</v>
      </c>
      <c r="EN640">
        <v>1.86542</v>
      </c>
      <c r="EO640">
        <v>0.0616014</v>
      </c>
      <c r="EP640">
        <v>0</v>
      </c>
      <c r="EQ640">
        <v>18.9994</v>
      </c>
      <c r="ER640">
        <v>999.9</v>
      </c>
      <c r="ES640">
        <v>31</v>
      </c>
      <c r="ET640">
        <v>30.9</v>
      </c>
      <c r="EU640">
        <v>15.4932</v>
      </c>
      <c r="EV640">
        <v>63.0227</v>
      </c>
      <c r="EW640">
        <v>32.9167</v>
      </c>
      <c r="EX640">
        <v>1</v>
      </c>
      <c r="EY640">
        <v>-0.0409045</v>
      </c>
      <c r="EZ640">
        <v>5.9877</v>
      </c>
      <c r="FA640">
        <v>20.2434</v>
      </c>
      <c r="FB640">
        <v>5.22058</v>
      </c>
      <c r="FC640">
        <v>12.0159</v>
      </c>
      <c r="FD640">
        <v>4.9897</v>
      </c>
      <c r="FE640">
        <v>3.28865</v>
      </c>
      <c r="FF640">
        <v>9999</v>
      </c>
      <c r="FG640">
        <v>9999</v>
      </c>
      <c r="FH640">
        <v>9999</v>
      </c>
      <c r="FI640">
        <v>999.9</v>
      </c>
      <c r="FJ640">
        <v>1.86742</v>
      </c>
      <c r="FK640">
        <v>1.86646</v>
      </c>
      <c r="FL640">
        <v>1.86599</v>
      </c>
      <c r="FM640">
        <v>1.86584</v>
      </c>
      <c r="FN640">
        <v>1.86768</v>
      </c>
      <c r="FO640">
        <v>1.87018</v>
      </c>
      <c r="FP640">
        <v>1.86886</v>
      </c>
      <c r="FQ640">
        <v>1.87027</v>
      </c>
      <c r="FR640">
        <v>0</v>
      </c>
      <c r="FS640">
        <v>0</v>
      </c>
      <c r="FT640">
        <v>0</v>
      </c>
      <c r="FU640">
        <v>0</v>
      </c>
      <c r="FV640" t="s">
        <v>358</v>
      </c>
      <c r="FW640" t="s">
        <v>359</v>
      </c>
      <c r="FX640" t="s">
        <v>360</v>
      </c>
      <c r="FY640" t="s">
        <v>360</v>
      </c>
      <c r="FZ640" t="s">
        <v>360</v>
      </c>
      <c r="GA640" t="s">
        <v>360</v>
      </c>
      <c r="GB640">
        <v>0</v>
      </c>
      <c r="GC640">
        <v>100</v>
      </c>
      <c r="GD640">
        <v>100</v>
      </c>
      <c r="GE640">
        <v>-4.056</v>
      </c>
      <c r="GF640">
        <v>-0.2251</v>
      </c>
      <c r="GG640">
        <v>-1.841240210434717</v>
      </c>
      <c r="GH640">
        <v>-0.003310856085068561</v>
      </c>
      <c r="GI640">
        <v>6.863268723063948E-07</v>
      </c>
      <c r="GJ640">
        <v>-1.919107141366201E-10</v>
      </c>
      <c r="GK640">
        <v>-0.1688837207721138</v>
      </c>
      <c r="GL640">
        <v>-0.01731051475613908</v>
      </c>
      <c r="GM640">
        <v>0.001423790055903263</v>
      </c>
      <c r="GN640">
        <v>-2.424810517790065E-05</v>
      </c>
      <c r="GO640">
        <v>3</v>
      </c>
      <c r="GP640">
        <v>2318</v>
      </c>
      <c r="GQ640">
        <v>1</v>
      </c>
      <c r="GR640">
        <v>25</v>
      </c>
      <c r="GS640">
        <v>10231.5</v>
      </c>
      <c r="GT640">
        <v>10231.2</v>
      </c>
      <c r="GU640">
        <v>1.73096</v>
      </c>
      <c r="GV640">
        <v>2.22168</v>
      </c>
      <c r="GW640">
        <v>1.39648</v>
      </c>
      <c r="GX640">
        <v>2.34863</v>
      </c>
      <c r="GY640">
        <v>1.49536</v>
      </c>
      <c r="GZ640">
        <v>2.44263</v>
      </c>
      <c r="HA640">
        <v>35.7777</v>
      </c>
      <c r="HB640">
        <v>24.035</v>
      </c>
      <c r="HC640">
        <v>18</v>
      </c>
      <c r="HD640">
        <v>529.902</v>
      </c>
      <c r="HE640">
        <v>419.241</v>
      </c>
      <c r="HF640">
        <v>13.0014</v>
      </c>
      <c r="HG640">
        <v>26.6253</v>
      </c>
      <c r="HH640">
        <v>29.9999</v>
      </c>
      <c r="HI640">
        <v>26.6625</v>
      </c>
      <c r="HJ640">
        <v>26.6177</v>
      </c>
      <c r="HK640">
        <v>34.8085</v>
      </c>
      <c r="HL640">
        <v>31.3929</v>
      </c>
      <c r="HM640">
        <v>18.2671</v>
      </c>
      <c r="HN640">
        <v>13.0015</v>
      </c>
      <c r="HO640">
        <v>808.097</v>
      </c>
      <c r="HP640">
        <v>9.429270000000001</v>
      </c>
      <c r="HQ640">
        <v>101.015</v>
      </c>
      <c r="HR640">
        <v>100.937</v>
      </c>
    </row>
    <row r="641" spans="1:226">
      <c r="A641">
        <v>625</v>
      </c>
      <c r="B641">
        <v>1679437518.5</v>
      </c>
      <c r="C641">
        <v>15605.40000009537</v>
      </c>
      <c r="D641" t="s">
        <v>1618</v>
      </c>
      <c r="E641" t="s">
        <v>1619</v>
      </c>
      <c r="F641">
        <v>5</v>
      </c>
      <c r="G641" t="s">
        <v>1523</v>
      </c>
      <c r="H641" t="s">
        <v>354</v>
      </c>
      <c r="I641">
        <v>1679437510.714286</v>
      </c>
      <c r="J641">
        <f>(K641)/1000</f>
        <v>0</v>
      </c>
      <c r="K641">
        <f>IF(BF641, AN641, AH641)</f>
        <v>0</v>
      </c>
      <c r="L641">
        <f>IF(BF641, AI641, AG641)</f>
        <v>0</v>
      </c>
      <c r="M641">
        <f>BH641 - IF(AU641&gt;1, L641*BB641*100.0/(AW641*BV641), 0)</f>
        <v>0</v>
      </c>
      <c r="N641">
        <f>((T641-J641/2)*M641-L641)/(T641+J641/2)</f>
        <v>0</v>
      </c>
      <c r="O641">
        <f>N641*(BO641+BP641)/1000.0</f>
        <v>0</v>
      </c>
      <c r="P641">
        <f>(BH641 - IF(AU641&gt;1, L641*BB641*100.0/(AW641*BV641), 0))*(BO641+BP641)/1000.0</f>
        <v>0</v>
      </c>
      <c r="Q641">
        <f>2.0/((1/S641-1/R641)+SIGN(S641)*SQRT((1/S641-1/R641)*(1/S641-1/R641) + 4*BC641/((BC641+1)*(BC641+1))*(2*1/S641*1/R641-1/R641*1/R641)))</f>
        <v>0</v>
      </c>
      <c r="R641">
        <f>IF(LEFT(BD641,1)&lt;&gt;"0",IF(LEFT(BD641,1)="1",3.0,BE641),$D$5+$E$5*(BV641*BO641/($K$5*1000))+$F$5*(BV641*BO641/($K$5*1000))*MAX(MIN(BB641,$J$5),$I$5)*MAX(MIN(BB641,$J$5),$I$5)+$G$5*MAX(MIN(BB641,$J$5),$I$5)*(BV641*BO641/($K$5*1000))+$H$5*(BV641*BO641/($K$5*1000))*(BV641*BO641/($K$5*1000)))</f>
        <v>0</v>
      </c>
      <c r="S641">
        <f>J641*(1000-(1000*0.61365*exp(17.502*W641/(240.97+W641))/(BO641+BP641)+BJ641)/2)/(1000*0.61365*exp(17.502*W641/(240.97+W641))/(BO641+BP641)-BJ641)</f>
        <v>0</v>
      </c>
      <c r="T641">
        <f>1/((BC641+1)/(Q641/1.6)+1/(R641/1.37)) + BC641/((BC641+1)/(Q641/1.6) + BC641/(R641/1.37))</f>
        <v>0</v>
      </c>
      <c r="U641">
        <f>(AX641*BA641)</f>
        <v>0</v>
      </c>
      <c r="V641">
        <f>(BQ641+(U641+2*0.95*5.67E-8*(((BQ641+$B$7)+273)^4-(BQ641+273)^4)-44100*J641)/(1.84*29.3*R641+8*0.95*5.67E-8*(BQ641+273)^3))</f>
        <v>0</v>
      </c>
      <c r="W641">
        <f>($C$7*BR641+$D$7*BS641+$E$7*V641)</f>
        <v>0</v>
      </c>
      <c r="X641">
        <f>0.61365*exp(17.502*W641/(240.97+W641))</f>
        <v>0</v>
      </c>
      <c r="Y641">
        <f>(Z641/AA641*100)</f>
        <v>0</v>
      </c>
      <c r="Z641">
        <f>BJ641*(BO641+BP641)/1000</f>
        <v>0</v>
      </c>
      <c r="AA641">
        <f>0.61365*exp(17.502*BQ641/(240.97+BQ641))</f>
        <v>0</v>
      </c>
      <c r="AB641">
        <f>(X641-BJ641*(BO641+BP641)/1000)</f>
        <v>0</v>
      </c>
      <c r="AC641">
        <f>(-J641*44100)</f>
        <v>0</v>
      </c>
      <c r="AD641">
        <f>2*29.3*R641*0.92*(BQ641-W641)</f>
        <v>0</v>
      </c>
      <c r="AE641">
        <f>2*0.95*5.67E-8*(((BQ641+$B$7)+273)^4-(W641+273)^4)</f>
        <v>0</v>
      </c>
      <c r="AF641">
        <f>U641+AE641+AC641+AD641</f>
        <v>0</v>
      </c>
      <c r="AG641">
        <f>BN641*AU641*(BI641-BH641*(1000-AU641*BK641)/(1000-AU641*BJ641))/(100*BB641)</f>
        <v>0</v>
      </c>
      <c r="AH641">
        <f>1000*BN641*AU641*(BJ641-BK641)/(100*BB641*(1000-AU641*BJ641))</f>
        <v>0</v>
      </c>
      <c r="AI641">
        <f>(AJ641 - AK641 - BO641*1E3/(8.314*(BQ641+273.15)) * AM641/BN641 * AL641) * BN641/(100*BB641) * (1000 - BK641)/1000</f>
        <v>0</v>
      </c>
      <c r="AJ641">
        <v>801.5121783627319</v>
      </c>
      <c r="AK641">
        <v>782.3691696969696</v>
      </c>
      <c r="AL641">
        <v>3.385542858111104</v>
      </c>
      <c r="AM641">
        <v>64.85516716263267</v>
      </c>
      <c r="AN641">
        <f>(AP641 - AO641 + BO641*1E3/(8.314*(BQ641+273.15)) * AR641/BN641 * AQ641) * BN641/(100*BB641) * 1000/(1000 - AP641)</f>
        <v>0</v>
      </c>
      <c r="AO641">
        <v>9.376654839448941</v>
      </c>
      <c r="AP641">
        <v>9.445268901098906</v>
      </c>
      <c r="AQ641">
        <v>5.973478348385132E-05</v>
      </c>
      <c r="AR641">
        <v>96.54357688610034</v>
      </c>
      <c r="AS641">
        <v>0</v>
      </c>
      <c r="AT641">
        <v>0</v>
      </c>
      <c r="AU641">
        <f>IF(AS641*$H$13&gt;=AW641,1.0,(AW641/(AW641-AS641*$H$13)))</f>
        <v>0</v>
      </c>
      <c r="AV641">
        <f>(AU641-1)*100</f>
        <v>0</v>
      </c>
      <c r="AW641">
        <f>MAX(0,($B$13+$C$13*BV641)/(1+$D$13*BV641)*BO641/(BQ641+273)*$E$13)</f>
        <v>0</v>
      </c>
      <c r="AX641">
        <f>$B$11*BW641+$C$11*BX641+$F$11*CI641*(1-CL641)</f>
        <v>0</v>
      </c>
      <c r="AY641">
        <f>AX641*AZ641</f>
        <v>0</v>
      </c>
      <c r="AZ641">
        <f>($B$11*$D$9+$C$11*$D$9+$F$11*((CV641+CN641)/MAX(CV641+CN641+CW641, 0.1)*$I$9+CW641/MAX(CV641+CN641+CW641, 0.1)*$J$9))/($B$11+$C$11+$F$11)</f>
        <v>0</v>
      </c>
      <c r="BA641">
        <f>($B$11*$K$9+$C$11*$K$9+$F$11*((CV641+CN641)/MAX(CV641+CN641+CW641, 0.1)*$P$9+CW641/MAX(CV641+CN641+CW641, 0.1)*$Q$9))/($B$11+$C$11+$F$11)</f>
        <v>0</v>
      </c>
      <c r="BB641">
        <v>1.1</v>
      </c>
      <c r="BC641">
        <v>0.5</v>
      </c>
      <c r="BD641" t="s">
        <v>355</v>
      </c>
      <c r="BE641">
        <v>2</v>
      </c>
      <c r="BF641" t="b">
        <v>1</v>
      </c>
      <c r="BG641">
        <v>1679437510.714286</v>
      </c>
      <c r="BH641">
        <v>750.6608214285716</v>
      </c>
      <c r="BI641">
        <v>777.6134642857144</v>
      </c>
      <c r="BJ641">
        <v>9.438657142857142</v>
      </c>
      <c r="BK641">
        <v>9.3731475</v>
      </c>
      <c r="BL641">
        <v>754.6921785714285</v>
      </c>
      <c r="BM641">
        <v>9.66374392857143</v>
      </c>
      <c r="BN641">
        <v>500.0552499999999</v>
      </c>
      <c r="BO641">
        <v>89.75838214285713</v>
      </c>
      <c r="BP641">
        <v>0.0999991107142857</v>
      </c>
      <c r="BQ641">
        <v>19.0515</v>
      </c>
      <c r="BR641">
        <v>20.01628571428571</v>
      </c>
      <c r="BS641">
        <v>999.9000000000002</v>
      </c>
      <c r="BT641">
        <v>0</v>
      </c>
      <c r="BU641">
        <v>0</v>
      </c>
      <c r="BV641">
        <v>9990.887142857142</v>
      </c>
      <c r="BW641">
        <v>0</v>
      </c>
      <c r="BX641">
        <v>14.4172</v>
      </c>
      <c r="BY641">
        <v>-26.95275</v>
      </c>
      <c r="BZ641">
        <v>757.8136071428571</v>
      </c>
      <c r="CA641">
        <v>784.9712142857143</v>
      </c>
      <c r="CB641">
        <v>0.06550932499999999</v>
      </c>
      <c r="CC641">
        <v>777.6134642857144</v>
      </c>
      <c r="CD641">
        <v>9.3731475</v>
      </c>
      <c r="CE641">
        <v>0.8471984285714286</v>
      </c>
      <c r="CF641">
        <v>0.8413184642857144</v>
      </c>
      <c r="CG641">
        <v>4.523724285714286</v>
      </c>
      <c r="CH641">
        <v>4.424237857142857</v>
      </c>
      <c r="CI641">
        <v>1999.945714285714</v>
      </c>
      <c r="CJ641">
        <v>0.9799971071428573</v>
      </c>
      <c r="CK641">
        <v>0.02000333571428571</v>
      </c>
      <c r="CL641">
        <v>0</v>
      </c>
      <c r="CM641">
        <v>2.305814285714285</v>
      </c>
      <c r="CN641">
        <v>0</v>
      </c>
      <c r="CO641">
        <v>2892.998928571429</v>
      </c>
      <c r="CP641">
        <v>16748.99285714285</v>
      </c>
      <c r="CQ641">
        <v>39.93496428571428</v>
      </c>
      <c r="CR641">
        <v>41.47074999999999</v>
      </c>
      <c r="CS641">
        <v>40.03557142857143</v>
      </c>
      <c r="CT641">
        <v>40.68724999999999</v>
      </c>
      <c r="CU641">
        <v>38.47067857142856</v>
      </c>
      <c r="CV641">
        <v>1959.94</v>
      </c>
      <c r="CW641">
        <v>40.00571428571429</v>
      </c>
      <c r="CX641">
        <v>0</v>
      </c>
      <c r="CY641">
        <v>1679437526.1</v>
      </c>
      <c r="CZ641">
        <v>0</v>
      </c>
      <c r="DA641">
        <v>0</v>
      </c>
      <c r="DB641" t="s">
        <v>356</v>
      </c>
      <c r="DC641">
        <v>1678823626.5</v>
      </c>
      <c r="DD641">
        <v>1678823640.5</v>
      </c>
      <c r="DE641">
        <v>0</v>
      </c>
      <c r="DF641">
        <v>1.239</v>
      </c>
      <c r="DG641">
        <v>0.006</v>
      </c>
      <c r="DH641">
        <v>-2.298</v>
      </c>
      <c r="DI641">
        <v>-0.146</v>
      </c>
      <c r="DJ641">
        <v>420</v>
      </c>
      <c r="DK641">
        <v>21</v>
      </c>
      <c r="DL641">
        <v>0.57</v>
      </c>
      <c r="DM641">
        <v>0.05</v>
      </c>
      <c r="DN641">
        <v>-26.920325</v>
      </c>
      <c r="DO641">
        <v>-0.7690694183864303</v>
      </c>
      <c r="DP641">
        <v>0.1769066982197111</v>
      </c>
      <c r="DQ641">
        <v>0</v>
      </c>
      <c r="DR641">
        <v>0.069491765</v>
      </c>
      <c r="DS641">
        <v>-0.06789468292682926</v>
      </c>
      <c r="DT641">
        <v>0.008057754487776046</v>
      </c>
      <c r="DU641">
        <v>1</v>
      </c>
      <c r="DV641">
        <v>1</v>
      </c>
      <c r="DW641">
        <v>2</v>
      </c>
      <c r="DX641" t="s">
        <v>357</v>
      </c>
      <c r="DY641">
        <v>2.9833</v>
      </c>
      <c r="DZ641">
        <v>2.7157</v>
      </c>
      <c r="EA641">
        <v>0.145399</v>
      </c>
      <c r="EB641">
        <v>0.14686</v>
      </c>
      <c r="EC641">
        <v>0.0545658</v>
      </c>
      <c r="ED641">
        <v>0.0528516</v>
      </c>
      <c r="EE641">
        <v>27160.7</v>
      </c>
      <c r="EF641">
        <v>27207.2</v>
      </c>
      <c r="EG641">
        <v>29538.3</v>
      </c>
      <c r="EH641">
        <v>29493.2</v>
      </c>
      <c r="EI641">
        <v>37018.9</v>
      </c>
      <c r="EJ641">
        <v>37152.3</v>
      </c>
      <c r="EK641">
        <v>41609</v>
      </c>
      <c r="EL641">
        <v>42028.3</v>
      </c>
      <c r="EM641">
        <v>1.97193</v>
      </c>
      <c r="EN641">
        <v>1.86565</v>
      </c>
      <c r="EO641">
        <v>0.0621155</v>
      </c>
      <c r="EP641">
        <v>0</v>
      </c>
      <c r="EQ641">
        <v>18.9977</v>
      </c>
      <c r="ER641">
        <v>999.9</v>
      </c>
      <c r="ES641">
        <v>31</v>
      </c>
      <c r="ET641">
        <v>30.9</v>
      </c>
      <c r="EU641">
        <v>15.4907</v>
      </c>
      <c r="EV641">
        <v>63.0327</v>
      </c>
      <c r="EW641">
        <v>32.9167</v>
      </c>
      <c r="EX641">
        <v>1</v>
      </c>
      <c r="EY641">
        <v>-0.0412576</v>
      </c>
      <c r="EZ641">
        <v>6.01319</v>
      </c>
      <c r="FA641">
        <v>20.2423</v>
      </c>
      <c r="FB641">
        <v>5.21969</v>
      </c>
      <c r="FC641">
        <v>12.0158</v>
      </c>
      <c r="FD641">
        <v>4.98945</v>
      </c>
      <c r="FE641">
        <v>3.28845</v>
      </c>
      <c r="FF641">
        <v>9999</v>
      </c>
      <c r="FG641">
        <v>9999</v>
      </c>
      <c r="FH641">
        <v>9999</v>
      </c>
      <c r="FI641">
        <v>999.9</v>
      </c>
      <c r="FJ641">
        <v>1.86743</v>
      </c>
      <c r="FK641">
        <v>1.86646</v>
      </c>
      <c r="FL641">
        <v>1.866</v>
      </c>
      <c r="FM641">
        <v>1.86584</v>
      </c>
      <c r="FN641">
        <v>1.86768</v>
      </c>
      <c r="FO641">
        <v>1.8702</v>
      </c>
      <c r="FP641">
        <v>1.86885</v>
      </c>
      <c r="FQ641">
        <v>1.87027</v>
      </c>
      <c r="FR641">
        <v>0</v>
      </c>
      <c r="FS641">
        <v>0</v>
      </c>
      <c r="FT641">
        <v>0</v>
      </c>
      <c r="FU641">
        <v>0</v>
      </c>
      <c r="FV641" t="s">
        <v>358</v>
      </c>
      <c r="FW641" t="s">
        <v>359</v>
      </c>
      <c r="FX641" t="s">
        <v>360</v>
      </c>
      <c r="FY641" t="s">
        <v>360</v>
      </c>
      <c r="FZ641" t="s">
        <v>360</v>
      </c>
      <c r="GA641" t="s">
        <v>360</v>
      </c>
      <c r="GB641">
        <v>0</v>
      </c>
      <c r="GC641">
        <v>100</v>
      </c>
      <c r="GD641">
        <v>100</v>
      </c>
      <c r="GE641">
        <v>-4.099</v>
      </c>
      <c r="GF641">
        <v>-0.2251</v>
      </c>
      <c r="GG641">
        <v>-1.841240210434717</v>
      </c>
      <c r="GH641">
        <v>-0.003310856085068561</v>
      </c>
      <c r="GI641">
        <v>6.863268723063948E-07</v>
      </c>
      <c r="GJ641">
        <v>-1.919107141366201E-10</v>
      </c>
      <c r="GK641">
        <v>-0.1688837207721138</v>
      </c>
      <c r="GL641">
        <v>-0.01731051475613908</v>
      </c>
      <c r="GM641">
        <v>0.001423790055903263</v>
      </c>
      <c r="GN641">
        <v>-2.424810517790065E-05</v>
      </c>
      <c r="GO641">
        <v>3</v>
      </c>
      <c r="GP641">
        <v>2318</v>
      </c>
      <c r="GQ641">
        <v>1</v>
      </c>
      <c r="GR641">
        <v>25</v>
      </c>
      <c r="GS641">
        <v>10231.5</v>
      </c>
      <c r="GT641">
        <v>10231.3</v>
      </c>
      <c r="GU641">
        <v>1.76392</v>
      </c>
      <c r="GV641">
        <v>2.22046</v>
      </c>
      <c r="GW641">
        <v>1.39648</v>
      </c>
      <c r="GX641">
        <v>2.34741</v>
      </c>
      <c r="GY641">
        <v>1.49536</v>
      </c>
      <c r="GZ641">
        <v>2.41211</v>
      </c>
      <c r="HA641">
        <v>35.7777</v>
      </c>
      <c r="HB641">
        <v>24.035</v>
      </c>
      <c r="HC641">
        <v>18</v>
      </c>
      <c r="HD641">
        <v>529.995</v>
      </c>
      <c r="HE641">
        <v>419.364</v>
      </c>
      <c r="HF641">
        <v>12.9903</v>
      </c>
      <c r="HG641">
        <v>26.6237</v>
      </c>
      <c r="HH641">
        <v>29.9998</v>
      </c>
      <c r="HI641">
        <v>26.6602</v>
      </c>
      <c r="HJ641">
        <v>26.6166</v>
      </c>
      <c r="HK641">
        <v>35.3455</v>
      </c>
      <c r="HL641">
        <v>31.3929</v>
      </c>
      <c r="HM641">
        <v>18.2671</v>
      </c>
      <c r="HN641">
        <v>12.9834</v>
      </c>
      <c r="HO641">
        <v>821.455</v>
      </c>
      <c r="HP641">
        <v>9.429270000000001</v>
      </c>
      <c r="HQ641">
        <v>101.014</v>
      </c>
      <c r="HR641">
        <v>100.938</v>
      </c>
    </row>
    <row r="642" spans="1:226">
      <c r="A642">
        <v>626</v>
      </c>
      <c r="B642">
        <v>1679437523.5</v>
      </c>
      <c r="C642">
        <v>15610.40000009537</v>
      </c>
      <c r="D642" t="s">
        <v>1620</v>
      </c>
      <c r="E642" t="s">
        <v>1621</v>
      </c>
      <c r="F642">
        <v>5</v>
      </c>
      <c r="G642" t="s">
        <v>1523</v>
      </c>
      <c r="H642" t="s">
        <v>354</v>
      </c>
      <c r="I642">
        <v>1679437516</v>
      </c>
      <c r="J642">
        <f>(K642)/1000</f>
        <v>0</v>
      </c>
      <c r="K642">
        <f>IF(BF642, AN642, AH642)</f>
        <v>0</v>
      </c>
      <c r="L642">
        <f>IF(BF642, AI642, AG642)</f>
        <v>0</v>
      </c>
      <c r="M642">
        <f>BH642 - IF(AU642&gt;1, L642*BB642*100.0/(AW642*BV642), 0)</f>
        <v>0</v>
      </c>
      <c r="N642">
        <f>((T642-J642/2)*M642-L642)/(T642+J642/2)</f>
        <v>0</v>
      </c>
      <c r="O642">
        <f>N642*(BO642+BP642)/1000.0</f>
        <v>0</v>
      </c>
      <c r="P642">
        <f>(BH642 - IF(AU642&gt;1, L642*BB642*100.0/(AW642*BV642), 0))*(BO642+BP642)/1000.0</f>
        <v>0</v>
      </c>
      <c r="Q642">
        <f>2.0/((1/S642-1/R642)+SIGN(S642)*SQRT((1/S642-1/R642)*(1/S642-1/R642) + 4*BC642/((BC642+1)*(BC642+1))*(2*1/S642*1/R642-1/R642*1/R642)))</f>
        <v>0</v>
      </c>
      <c r="R642">
        <f>IF(LEFT(BD642,1)&lt;&gt;"0",IF(LEFT(BD642,1)="1",3.0,BE642),$D$5+$E$5*(BV642*BO642/($K$5*1000))+$F$5*(BV642*BO642/($K$5*1000))*MAX(MIN(BB642,$J$5),$I$5)*MAX(MIN(BB642,$J$5),$I$5)+$G$5*MAX(MIN(BB642,$J$5),$I$5)*(BV642*BO642/($K$5*1000))+$H$5*(BV642*BO642/($K$5*1000))*(BV642*BO642/($K$5*1000)))</f>
        <v>0</v>
      </c>
      <c r="S642">
        <f>J642*(1000-(1000*0.61365*exp(17.502*W642/(240.97+W642))/(BO642+BP642)+BJ642)/2)/(1000*0.61365*exp(17.502*W642/(240.97+W642))/(BO642+BP642)-BJ642)</f>
        <v>0</v>
      </c>
      <c r="T642">
        <f>1/((BC642+1)/(Q642/1.6)+1/(R642/1.37)) + BC642/((BC642+1)/(Q642/1.6) + BC642/(R642/1.37))</f>
        <v>0</v>
      </c>
      <c r="U642">
        <f>(AX642*BA642)</f>
        <v>0</v>
      </c>
      <c r="V642">
        <f>(BQ642+(U642+2*0.95*5.67E-8*(((BQ642+$B$7)+273)^4-(BQ642+273)^4)-44100*J642)/(1.84*29.3*R642+8*0.95*5.67E-8*(BQ642+273)^3))</f>
        <v>0</v>
      </c>
      <c r="W642">
        <f>($C$7*BR642+$D$7*BS642+$E$7*V642)</f>
        <v>0</v>
      </c>
      <c r="X642">
        <f>0.61365*exp(17.502*W642/(240.97+W642))</f>
        <v>0</v>
      </c>
      <c r="Y642">
        <f>(Z642/AA642*100)</f>
        <v>0</v>
      </c>
      <c r="Z642">
        <f>BJ642*(BO642+BP642)/1000</f>
        <v>0</v>
      </c>
      <c r="AA642">
        <f>0.61365*exp(17.502*BQ642/(240.97+BQ642))</f>
        <v>0</v>
      </c>
      <c r="AB642">
        <f>(X642-BJ642*(BO642+BP642)/1000)</f>
        <v>0</v>
      </c>
      <c r="AC642">
        <f>(-J642*44100)</f>
        <v>0</v>
      </c>
      <c r="AD642">
        <f>2*29.3*R642*0.92*(BQ642-W642)</f>
        <v>0</v>
      </c>
      <c r="AE642">
        <f>2*0.95*5.67E-8*(((BQ642+$B$7)+273)^4-(W642+273)^4)</f>
        <v>0</v>
      </c>
      <c r="AF642">
        <f>U642+AE642+AC642+AD642</f>
        <v>0</v>
      </c>
      <c r="AG642">
        <f>BN642*AU642*(BI642-BH642*(1000-AU642*BK642)/(1000-AU642*BJ642))/(100*BB642)</f>
        <v>0</v>
      </c>
      <c r="AH642">
        <f>1000*BN642*AU642*(BJ642-BK642)/(100*BB642*(1000-AU642*BJ642))</f>
        <v>0</v>
      </c>
      <c r="AI642">
        <f>(AJ642 - AK642 - BO642*1E3/(8.314*(BQ642+273.15)) * AM642/BN642 * AL642) * BN642/(100*BB642) * (1000 - BK642)/1000</f>
        <v>0</v>
      </c>
      <c r="AJ642">
        <v>818.5186874667511</v>
      </c>
      <c r="AK642">
        <v>799.2620606060603</v>
      </c>
      <c r="AL642">
        <v>3.375794480510624</v>
      </c>
      <c r="AM642">
        <v>64.85516716263267</v>
      </c>
      <c r="AN642">
        <f>(AP642 - AO642 + BO642*1E3/(8.314*(BQ642+273.15)) * AR642/BN642 * AQ642) * BN642/(100*BB642) * 1000/(1000 - AP642)</f>
        <v>0</v>
      </c>
      <c r="AO642">
        <v>9.380338788159161</v>
      </c>
      <c r="AP642">
        <v>9.447695934065941</v>
      </c>
      <c r="AQ642">
        <v>1.934551852350652E-05</v>
      </c>
      <c r="AR642">
        <v>96.54357688610034</v>
      </c>
      <c r="AS642">
        <v>0</v>
      </c>
      <c r="AT642">
        <v>0</v>
      </c>
      <c r="AU642">
        <f>IF(AS642*$H$13&gt;=AW642,1.0,(AW642/(AW642-AS642*$H$13)))</f>
        <v>0</v>
      </c>
      <c r="AV642">
        <f>(AU642-1)*100</f>
        <v>0</v>
      </c>
      <c r="AW642">
        <f>MAX(0,($B$13+$C$13*BV642)/(1+$D$13*BV642)*BO642/(BQ642+273)*$E$13)</f>
        <v>0</v>
      </c>
      <c r="AX642">
        <f>$B$11*BW642+$C$11*BX642+$F$11*CI642*(1-CL642)</f>
        <v>0</v>
      </c>
      <c r="AY642">
        <f>AX642*AZ642</f>
        <v>0</v>
      </c>
      <c r="AZ642">
        <f>($B$11*$D$9+$C$11*$D$9+$F$11*((CV642+CN642)/MAX(CV642+CN642+CW642, 0.1)*$I$9+CW642/MAX(CV642+CN642+CW642, 0.1)*$J$9))/($B$11+$C$11+$F$11)</f>
        <v>0</v>
      </c>
      <c r="BA642">
        <f>($B$11*$K$9+$C$11*$K$9+$F$11*((CV642+CN642)/MAX(CV642+CN642+CW642, 0.1)*$P$9+CW642/MAX(CV642+CN642+CW642, 0.1)*$Q$9))/($B$11+$C$11+$F$11)</f>
        <v>0</v>
      </c>
      <c r="BB642">
        <v>1.1</v>
      </c>
      <c r="BC642">
        <v>0.5</v>
      </c>
      <c r="BD642" t="s">
        <v>355</v>
      </c>
      <c r="BE642">
        <v>2</v>
      </c>
      <c r="BF642" t="b">
        <v>1</v>
      </c>
      <c r="BG642">
        <v>1679437516</v>
      </c>
      <c r="BH642">
        <v>768.2829259259261</v>
      </c>
      <c r="BI642">
        <v>795.3727407407408</v>
      </c>
      <c r="BJ642">
        <v>9.442261481481482</v>
      </c>
      <c r="BK642">
        <v>9.377941111111111</v>
      </c>
      <c r="BL642">
        <v>772.3601851851853</v>
      </c>
      <c r="BM642">
        <v>9.667335185185184</v>
      </c>
      <c r="BN642">
        <v>500.0441481481482</v>
      </c>
      <c r="BO642">
        <v>89.75968888888889</v>
      </c>
      <c r="BP642">
        <v>0.09994247407407407</v>
      </c>
      <c r="BQ642">
        <v>19.05308148148148</v>
      </c>
      <c r="BR642">
        <v>20.01979259259259</v>
      </c>
      <c r="BS642">
        <v>999.9000000000001</v>
      </c>
      <c r="BT642">
        <v>0</v>
      </c>
      <c r="BU642">
        <v>0</v>
      </c>
      <c r="BV642">
        <v>10002.97962962963</v>
      </c>
      <c r="BW642">
        <v>0</v>
      </c>
      <c r="BX642">
        <v>14.4172</v>
      </c>
      <c r="BY642">
        <v>-27.08984074074074</v>
      </c>
      <c r="BZ642">
        <v>775.6064814814815</v>
      </c>
      <c r="CA642">
        <v>802.9023333333332</v>
      </c>
      <c r="CB642">
        <v>0.06432053703703704</v>
      </c>
      <c r="CC642">
        <v>795.3727407407408</v>
      </c>
      <c r="CD642">
        <v>9.377941111111111</v>
      </c>
      <c r="CE642">
        <v>0.8475342962962963</v>
      </c>
      <c r="CF642">
        <v>0.841760962962963</v>
      </c>
      <c r="CG642">
        <v>4.529388148148148</v>
      </c>
      <c r="CH642">
        <v>4.431747037037037</v>
      </c>
      <c r="CI642">
        <v>1999.949259259259</v>
      </c>
      <c r="CJ642">
        <v>0.9799961111111112</v>
      </c>
      <c r="CK642">
        <v>0.02000438888888889</v>
      </c>
      <c r="CL642">
        <v>0</v>
      </c>
      <c r="CM642">
        <v>2.3196</v>
      </c>
      <c r="CN642">
        <v>0</v>
      </c>
      <c r="CO642">
        <v>2892.38962962963</v>
      </c>
      <c r="CP642">
        <v>16749.01111111111</v>
      </c>
      <c r="CQ642">
        <v>40.02285185185185</v>
      </c>
      <c r="CR642">
        <v>41.53685185185185</v>
      </c>
      <c r="CS642">
        <v>40.11085185185185</v>
      </c>
      <c r="CT642">
        <v>40.77522222222223</v>
      </c>
      <c r="CU642">
        <v>38.54837037037037</v>
      </c>
      <c r="CV642">
        <v>1959.941481481481</v>
      </c>
      <c r="CW642">
        <v>40.00851851851852</v>
      </c>
      <c r="CX642">
        <v>0</v>
      </c>
      <c r="CY642">
        <v>1679437530.9</v>
      </c>
      <c r="CZ642">
        <v>0</v>
      </c>
      <c r="DA642">
        <v>0</v>
      </c>
      <c r="DB642" t="s">
        <v>356</v>
      </c>
      <c r="DC642">
        <v>1678823626.5</v>
      </c>
      <c r="DD642">
        <v>1678823640.5</v>
      </c>
      <c r="DE642">
        <v>0</v>
      </c>
      <c r="DF642">
        <v>1.239</v>
      </c>
      <c r="DG642">
        <v>0.006</v>
      </c>
      <c r="DH642">
        <v>-2.298</v>
      </c>
      <c r="DI642">
        <v>-0.146</v>
      </c>
      <c r="DJ642">
        <v>420</v>
      </c>
      <c r="DK642">
        <v>21</v>
      </c>
      <c r="DL642">
        <v>0.57</v>
      </c>
      <c r="DM642">
        <v>0.05</v>
      </c>
      <c r="DN642">
        <v>-27.00386341463414</v>
      </c>
      <c r="DO642">
        <v>-1.58881254355395</v>
      </c>
      <c r="DP642">
        <v>0.2158385968287952</v>
      </c>
      <c r="DQ642">
        <v>0</v>
      </c>
      <c r="DR642">
        <v>0.06549054146341463</v>
      </c>
      <c r="DS642">
        <v>-0.01528060975609771</v>
      </c>
      <c r="DT642">
        <v>0.002548335687576004</v>
      </c>
      <c r="DU642">
        <v>1</v>
      </c>
      <c r="DV642">
        <v>1</v>
      </c>
      <c r="DW642">
        <v>2</v>
      </c>
      <c r="DX642" t="s">
        <v>357</v>
      </c>
      <c r="DY642">
        <v>2.98307</v>
      </c>
      <c r="DZ642">
        <v>2.71565</v>
      </c>
      <c r="EA642">
        <v>0.147479</v>
      </c>
      <c r="EB642">
        <v>0.14887</v>
      </c>
      <c r="EC642">
        <v>0.0545817</v>
      </c>
      <c r="ED642">
        <v>0.0528709</v>
      </c>
      <c r="EE642">
        <v>27094.4</v>
      </c>
      <c r="EF642">
        <v>27143.1</v>
      </c>
      <c r="EG642">
        <v>29538.1</v>
      </c>
      <c r="EH642">
        <v>29493.2</v>
      </c>
      <c r="EI642">
        <v>37018.4</v>
      </c>
      <c r="EJ642">
        <v>37151.8</v>
      </c>
      <c r="EK642">
        <v>41609.1</v>
      </c>
      <c r="EL642">
        <v>42028.5</v>
      </c>
      <c r="EM642">
        <v>1.9719</v>
      </c>
      <c r="EN642">
        <v>1.86575</v>
      </c>
      <c r="EO642">
        <v>0.0618771</v>
      </c>
      <c r="EP642">
        <v>0</v>
      </c>
      <c r="EQ642">
        <v>18.9977</v>
      </c>
      <c r="ER642">
        <v>999.9</v>
      </c>
      <c r="ES642">
        <v>30.9</v>
      </c>
      <c r="ET642">
        <v>30.9</v>
      </c>
      <c r="EU642">
        <v>15.4432</v>
      </c>
      <c r="EV642">
        <v>63.1927</v>
      </c>
      <c r="EW642">
        <v>33.2332</v>
      </c>
      <c r="EX642">
        <v>1</v>
      </c>
      <c r="EY642">
        <v>-0.0414482</v>
      </c>
      <c r="EZ642">
        <v>6.0718</v>
      </c>
      <c r="FA642">
        <v>20.2403</v>
      </c>
      <c r="FB642">
        <v>5.22028</v>
      </c>
      <c r="FC642">
        <v>12.0159</v>
      </c>
      <c r="FD642">
        <v>4.98955</v>
      </c>
      <c r="FE642">
        <v>3.2885</v>
      </c>
      <c r="FF642">
        <v>9999</v>
      </c>
      <c r="FG642">
        <v>9999</v>
      </c>
      <c r="FH642">
        <v>9999</v>
      </c>
      <c r="FI642">
        <v>999.9</v>
      </c>
      <c r="FJ642">
        <v>1.86743</v>
      </c>
      <c r="FK642">
        <v>1.86646</v>
      </c>
      <c r="FL642">
        <v>1.866</v>
      </c>
      <c r="FM642">
        <v>1.86584</v>
      </c>
      <c r="FN642">
        <v>1.86768</v>
      </c>
      <c r="FO642">
        <v>1.8702</v>
      </c>
      <c r="FP642">
        <v>1.86886</v>
      </c>
      <c r="FQ642">
        <v>1.87027</v>
      </c>
      <c r="FR642">
        <v>0</v>
      </c>
      <c r="FS642">
        <v>0</v>
      </c>
      <c r="FT642">
        <v>0</v>
      </c>
      <c r="FU642">
        <v>0</v>
      </c>
      <c r="FV642" t="s">
        <v>358</v>
      </c>
      <c r="FW642" t="s">
        <v>359</v>
      </c>
      <c r="FX642" t="s">
        <v>360</v>
      </c>
      <c r="FY642" t="s">
        <v>360</v>
      </c>
      <c r="FZ642" t="s">
        <v>360</v>
      </c>
      <c r="GA642" t="s">
        <v>360</v>
      </c>
      <c r="GB642">
        <v>0</v>
      </c>
      <c r="GC642">
        <v>100</v>
      </c>
      <c r="GD642">
        <v>100</v>
      </c>
      <c r="GE642">
        <v>-4.143</v>
      </c>
      <c r="GF642">
        <v>-0.2251</v>
      </c>
      <c r="GG642">
        <v>-1.841240210434717</v>
      </c>
      <c r="GH642">
        <v>-0.003310856085068561</v>
      </c>
      <c r="GI642">
        <v>6.863268723063948E-07</v>
      </c>
      <c r="GJ642">
        <v>-1.919107141366201E-10</v>
      </c>
      <c r="GK642">
        <v>-0.1688837207721138</v>
      </c>
      <c r="GL642">
        <v>-0.01731051475613908</v>
      </c>
      <c r="GM642">
        <v>0.001423790055903263</v>
      </c>
      <c r="GN642">
        <v>-2.424810517790065E-05</v>
      </c>
      <c r="GO642">
        <v>3</v>
      </c>
      <c r="GP642">
        <v>2318</v>
      </c>
      <c r="GQ642">
        <v>1</v>
      </c>
      <c r="GR642">
        <v>25</v>
      </c>
      <c r="GS642">
        <v>10231.6</v>
      </c>
      <c r="GT642">
        <v>10231.4</v>
      </c>
      <c r="GU642">
        <v>1.78833</v>
      </c>
      <c r="GV642">
        <v>2.2229</v>
      </c>
      <c r="GW642">
        <v>1.39771</v>
      </c>
      <c r="GX642">
        <v>2.34619</v>
      </c>
      <c r="GY642">
        <v>1.49536</v>
      </c>
      <c r="GZ642">
        <v>2.43774</v>
      </c>
      <c r="HA642">
        <v>35.801</v>
      </c>
      <c r="HB642">
        <v>24.035</v>
      </c>
      <c r="HC642">
        <v>18</v>
      </c>
      <c r="HD642">
        <v>529.968</v>
      </c>
      <c r="HE642">
        <v>419.406</v>
      </c>
      <c r="HF642">
        <v>12.9725</v>
      </c>
      <c r="HG642">
        <v>26.6219</v>
      </c>
      <c r="HH642">
        <v>29.9999</v>
      </c>
      <c r="HI642">
        <v>26.659</v>
      </c>
      <c r="HJ642">
        <v>26.6144</v>
      </c>
      <c r="HK642">
        <v>35.9497</v>
      </c>
      <c r="HL642">
        <v>31.3929</v>
      </c>
      <c r="HM642">
        <v>17.8859</v>
      </c>
      <c r="HN642">
        <v>12.9587</v>
      </c>
      <c r="HO642">
        <v>841.489</v>
      </c>
      <c r="HP642">
        <v>9.429270000000001</v>
      </c>
      <c r="HQ642">
        <v>101.014</v>
      </c>
      <c r="HR642">
        <v>100.938</v>
      </c>
    </row>
    <row r="643" spans="1:226">
      <c r="A643">
        <v>627</v>
      </c>
      <c r="B643">
        <v>1679439594.1</v>
      </c>
      <c r="C643">
        <v>17681</v>
      </c>
      <c r="D643" t="s">
        <v>1622</v>
      </c>
      <c r="E643" t="s">
        <v>1623</v>
      </c>
      <c r="F643">
        <v>5</v>
      </c>
      <c r="G643" t="s">
        <v>1624</v>
      </c>
      <c r="H643" t="s">
        <v>354</v>
      </c>
      <c r="I643">
        <v>1679439586.099999</v>
      </c>
      <c r="J643">
        <f>(K643)/1000</f>
        <v>0</v>
      </c>
      <c r="K643">
        <f>IF(BF643, AN643, AH643)</f>
        <v>0</v>
      </c>
      <c r="L643">
        <f>IF(BF643, AI643, AG643)</f>
        <v>0</v>
      </c>
      <c r="M643">
        <f>BH643 - IF(AU643&gt;1, L643*BB643*100.0/(AW643*BV643), 0)</f>
        <v>0</v>
      </c>
      <c r="N643">
        <f>((T643-J643/2)*M643-L643)/(T643+J643/2)</f>
        <v>0</v>
      </c>
      <c r="O643">
        <f>N643*(BO643+BP643)/1000.0</f>
        <v>0</v>
      </c>
      <c r="P643">
        <f>(BH643 - IF(AU643&gt;1, L643*BB643*100.0/(AW643*BV643), 0))*(BO643+BP643)/1000.0</f>
        <v>0</v>
      </c>
      <c r="Q643">
        <f>2.0/((1/S643-1/R643)+SIGN(S643)*SQRT((1/S643-1/R643)*(1/S643-1/R643) + 4*BC643/((BC643+1)*(BC643+1))*(2*1/S643*1/R643-1/R643*1/R643)))</f>
        <v>0</v>
      </c>
      <c r="R643">
        <f>IF(LEFT(BD643,1)&lt;&gt;"0",IF(LEFT(BD643,1)="1",3.0,BE643),$D$5+$E$5*(BV643*BO643/($K$5*1000))+$F$5*(BV643*BO643/($K$5*1000))*MAX(MIN(BB643,$J$5),$I$5)*MAX(MIN(BB643,$J$5),$I$5)+$G$5*MAX(MIN(BB643,$J$5),$I$5)*(BV643*BO643/($K$5*1000))+$H$5*(BV643*BO643/($K$5*1000))*(BV643*BO643/($K$5*1000)))</f>
        <v>0</v>
      </c>
      <c r="S643">
        <f>J643*(1000-(1000*0.61365*exp(17.502*W643/(240.97+W643))/(BO643+BP643)+BJ643)/2)/(1000*0.61365*exp(17.502*W643/(240.97+W643))/(BO643+BP643)-BJ643)</f>
        <v>0</v>
      </c>
      <c r="T643">
        <f>1/((BC643+1)/(Q643/1.6)+1/(R643/1.37)) + BC643/((BC643+1)/(Q643/1.6) + BC643/(R643/1.37))</f>
        <v>0</v>
      </c>
      <c r="U643">
        <f>(AX643*BA643)</f>
        <v>0</v>
      </c>
      <c r="V643">
        <f>(BQ643+(U643+2*0.95*5.67E-8*(((BQ643+$B$7)+273)^4-(BQ643+273)^4)-44100*J643)/(1.84*29.3*R643+8*0.95*5.67E-8*(BQ643+273)^3))</f>
        <v>0</v>
      </c>
      <c r="W643">
        <f>($C$7*BR643+$D$7*BS643+$E$7*V643)</f>
        <v>0</v>
      </c>
      <c r="X643">
        <f>0.61365*exp(17.502*W643/(240.97+W643))</f>
        <v>0</v>
      </c>
      <c r="Y643">
        <f>(Z643/AA643*100)</f>
        <v>0</v>
      </c>
      <c r="Z643">
        <f>BJ643*(BO643+BP643)/1000</f>
        <v>0</v>
      </c>
      <c r="AA643">
        <f>0.61365*exp(17.502*BQ643/(240.97+BQ643))</f>
        <v>0</v>
      </c>
      <c r="AB643">
        <f>(X643-BJ643*(BO643+BP643)/1000)</f>
        <v>0</v>
      </c>
      <c r="AC643">
        <f>(-J643*44100)</f>
        <v>0</v>
      </c>
      <c r="AD643">
        <f>2*29.3*R643*0.92*(BQ643-W643)</f>
        <v>0</v>
      </c>
      <c r="AE643">
        <f>2*0.95*5.67E-8*(((BQ643+$B$7)+273)^4-(W643+273)^4)</f>
        <v>0</v>
      </c>
      <c r="AF643">
        <f>U643+AE643+AC643+AD643</f>
        <v>0</v>
      </c>
      <c r="AG643">
        <f>BN643*AU643*(BI643-BH643*(1000-AU643*BK643)/(1000-AU643*BJ643))/(100*BB643)</f>
        <v>0</v>
      </c>
      <c r="AH643">
        <f>1000*BN643*AU643*(BJ643-BK643)/(100*BB643*(1000-AU643*BJ643))</f>
        <v>0</v>
      </c>
      <c r="AI643">
        <f>(AJ643 - AK643 - BO643*1E3/(8.314*(BQ643+273.15)) * AM643/BN643 * AL643) * BN643/(100*BB643) * (1000 - BK643)/1000</f>
        <v>0</v>
      </c>
      <c r="AJ643">
        <v>423.831059187168</v>
      </c>
      <c r="AK643">
        <v>420.9286545454544</v>
      </c>
      <c r="AL643">
        <v>-0.0002255949877258193</v>
      </c>
      <c r="AM643">
        <v>64.88891033799035</v>
      </c>
      <c r="AN643">
        <f>(AP643 - AO643 + BO643*1E3/(8.314*(BQ643+273.15)) * AR643/BN643 * AQ643) * BN643/(100*BB643) * 1000/(1000 - AP643)</f>
        <v>0</v>
      </c>
      <c r="AO643">
        <v>9.125727084114519</v>
      </c>
      <c r="AP643">
        <v>9.449525824175828</v>
      </c>
      <c r="AQ643">
        <v>-8.296871190777415E-07</v>
      </c>
      <c r="AR643">
        <v>95.47772435705387</v>
      </c>
      <c r="AS643">
        <v>0</v>
      </c>
      <c r="AT643">
        <v>0</v>
      </c>
      <c r="AU643">
        <f>IF(AS643*$H$13&gt;=AW643,1.0,(AW643/(AW643-AS643*$H$13)))</f>
        <v>0</v>
      </c>
      <c r="AV643">
        <f>(AU643-1)*100</f>
        <v>0</v>
      </c>
      <c r="AW643">
        <f>MAX(0,($B$13+$C$13*BV643)/(1+$D$13*BV643)*BO643/(BQ643+273)*$E$13)</f>
        <v>0</v>
      </c>
      <c r="AX643">
        <f>$B$11*BW643+$C$11*BX643+$F$11*CI643*(1-CL643)</f>
        <v>0</v>
      </c>
      <c r="AY643">
        <f>AX643*AZ643</f>
        <v>0</v>
      </c>
      <c r="AZ643">
        <f>($B$11*$D$9+$C$11*$D$9+$F$11*((CV643+CN643)/MAX(CV643+CN643+CW643, 0.1)*$I$9+CW643/MAX(CV643+CN643+CW643, 0.1)*$J$9))/($B$11+$C$11+$F$11)</f>
        <v>0</v>
      </c>
      <c r="BA643">
        <f>($B$11*$K$9+$C$11*$K$9+$F$11*((CV643+CN643)/MAX(CV643+CN643+CW643, 0.1)*$P$9+CW643/MAX(CV643+CN643+CW643, 0.1)*$Q$9))/($B$11+$C$11+$F$11)</f>
        <v>0</v>
      </c>
      <c r="BB643">
        <v>2.18</v>
      </c>
      <c r="BC643">
        <v>0.5</v>
      </c>
      <c r="BD643" t="s">
        <v>355</v>
      </c>
      <c r="BE643">
        <v>2</v>
      </c>
      <c r="BF643" t="b">
        <v>1</v>
      </c>
      <c r="BG643">
        <v>1679439586.099999</v>
      </c>
      <c r="BH643">
        <v>416.9857741935485</v>
      </c>
      <c r="BI643">
        <v>419.9928064516129</v>
      </c>
      <c r="BJ643">
        <v>9.449799677419355</v>
      </c>
      <c r="BK643">
        <v>9.126295806451612</v>
      </c>
      <c r="BL643">
        <v>420.1108387096775</v>
      </c>
      <c r="BM643">
        <v>9.674848387096777</v>
      </c>
      <c r="BN643">
        <v>500.047935483871</v>
      </c>
      <c r="BO643">
        <v>89.76533548387097</v>
      </c>
      <c r="BP643">
        <v>0.09994659032258064</v>
      </c>
      <c r="BQ643">
        <v>19.41746129032258</v>
      </c>
      <c r="BR643">
        <v>19.98558387096774</v>
      </c>
      <c r="BS643">
        <v>999.9000000000003</v>
      </c>
      <c r="BT643">
        <v>0</v>
      </c>
      <c r="BU643">
        <v>0</v>
      </c>
      <c r="BV643">
        <v>10004.88064516129</v>
      </c>
      <c r="BW643">
        <v>0</v>
      </c>
      <c r="BX643">
        <v>14.39274193548387</v>
      </c>
      <c r="BY643">
        <v>-3.007155161290323</v>
      </c>
      <c r="BZ643">
        <v>420.9636129032258</v>
      </c>
      <c r="CA643">
        <v>423.8610322580646</v>
      </c>
      <c r="CB643">
        <v>0.323503935483871</v>
      </c>
      <c r="CC643">
        <v>419.9928064516129</v>
      </c>
      <c r="CD643">
        <v>9.126295806451612</v>
      </c>
      <c r="CE643">
        <v>0.8482644838709678</v>
      </c>
      <c r="CF643">
        <v>0.819224935483871</v>
      </c>
      <c r="CG643">
        <v>4.541695483870968</v>
      </c>
      <c r="CH643">
        <v>4.044859354838709</v>
      </c>
      <c r="CI643">
        <v>2000.020322580645</v>
      </c>
      <c r="CJ643">
        <v>0.9799948709677423</v>
      </c>
      <c r="CK643">
        <v>0.02000542903225807</v>
      </c>
      <c r="CL643">
        <v>0</v>
      </c>
      <c r="CM643">
        <v>2.249938709677419</v>
      </c>
      <c r="CN643">
        <v>0</v>
      </c>
      <c r="CO643">
        <v>4550.291612903226</v>
      </c>
      <c r="CP643">
        <v>16749.59032258064</v>
      </c>
      <c r="CQ643">
        <v>38.50170967741933</v>
      </c>
      <c r="CR643">
        <v>39.37677419354836</v>
      </c>
      <c r="CS643">
        <v>38.88077419354837</v>
      </c>
      <c r="CT643">
        <v>38.17719354838709</v>
      </c>
      <c r="CU643">
        <v>37.01383870967741</v>
      </c>
      <c r="CV643">
        <v>1960.009677419355</v>
      </c>
      <c r="CW643">
        <v>40.01064516129032</v>
      </c>
      <c r="CX643">
        <v>0</v>
      </c>
      <c r="CY643">
        <v>1679439601.5</v>
      </c>
      <c r="CZ643">
        <v>0</v>
      </c>
      <c r="DA643">
        <v>0</v>
      </c>
      <c r="DB643" t="s">
        <v>356</v>
      </c>
      <c r="DC643">
        <v>1678823626.5</v>
      </c>
      <c r="DD643">
        <v>1678823640.5</v>
      </c>
      <c r="DE643">
        <v>0</v>
      </c>
      <c r="DF643">
        <v>1.239</v>
      </c>
      <c r="DG643">
        <v>0.006</v>
      </c>
      <c r="DH643">
        <v>-2.298</v>
      </c>
      <c r="DI643">
        <v>-0.146</v>
      </c>
      <c r="DJ643">
        <v>420</v>
      </c>
      <c r="DK643">
        <v>21</v>
      </c>
      <c r="DL643">
        <v>0.57</v>
      </c>
      <c r="DM643">
        <v>0.05</v>
      </c>
      <c r="DN643">
        <v>-2.993146585365854</v>
      </c>
      <c r="DO643">
        <v>-0.1833075261324014</v>
      </c>
      <c r="DP643">
        <v>0.03741889789995945</v>
      </c>
      <c r="DQ643">
        <v>0</v>
      </c>
      <c r="DR643">
        <v>0.3232088048780488</v>
      </c>
      <c r="DS643">
        <v>0.006010850174216478</v>
      </c>
      <c r="DT643">
        <v>0.0007635206713547183</v>
      </c>
      <c r="DU643">
        <v>1</v>
      </c>
      <c r="DV643">
        <v>1</v>
      </c>
      <c r="DW643">
        <v>2</v>
      </c>
      <c r="DX643" t="s">
        <v>357</v>
      </c>
      <c r="DY643">
        <v>2.98435</v>
      </c>
      <c r="DZ643">
        <v>2.71549</v>
      </c>
      <c r="EA643">
        <v>0.0938788</v>
      </c>
      <c r="EB643">
        <v>0.0929748</v>
      </c>
      <c r="EC643">
        <v>0.0547448</v>
      </c>
      <c r="ED643">
        <v>0.0518981</v>
      </c>
      <c r="EE643">
        <v>28845.2</v>
      </c>
      <c r="EF643">
        <v>28969.7</v>
      </c>
      <c r="EG643">
        <v>29580</v>
      </c>
      <c r="EH643">
        <v>29533.7</v>
      </c>
      <c r="EI643">
        <v>37062.6</v>
      </c>
      <c r="EJ643">
        <v>37243.8</v>
      </c>
      <c r="EK643">
        <v>41667</v>
      </c>
      <c r="EL643">
        <v>42088.2</v>
      </c>
      <c r="EM643">
        <v>1.9839</v>
      </c>
      <c r="EN643">
        <v>1.87822</v>
      </c>
      <c r="EO643">
        <v>0.0365898</v>
      </c>
      <c r="EP643">
        <v>0</v>
      </c>
      <c r="EQ643">
        <v>19.3934</v>
      </c>
      <c r="ER643">
        <v>999.9</v>
      </c>
      <c r="ES643">
        <v>23.1</v>
      </c>
      <c r="ET643">
        <v>31.2</v>
      </c>
      <c r="EU643">
        <v>11.7428</v>
      </c>
      <c r="EV643">
        <v>63.112</v>
      </c>
      <c r="EW643">
        <v>33.4295</v>
      </c>
      <c r="EX643">
        <v>1</v>
      </c>
      <c r="EY643">
        <v>-0.135691</v>
      </c>
      <c r="EZ643">
        <v>4.79313</v>
      </c>
      <c r="FA643">
        <v>20.2794</v>
      </c>
      <c r="FB643">
        <v>5.22418</v>
      </c>
      <c r="FC643">
        <v>12.0119</v>
      </c>
      <c r="FD643">
        <v>4.99205</v>
      </c>
      <c r="FE643">
        <v>3.28933</v>
      </c>
      <c r="FF643">
        <v>9999</v>
      </c>
      <c r="FG643">
        <v>9999</v>
      </c>
      <c r="FH643">
        <v>9999</v>
      </c>
      <c r="FI643">
        <v>999.9</v>
      </c>
      <c r="FJ643">
        <v>1.86742</v>
      </c>
      <c r="FK643">
        <v>1.86646</v>
      </c>
      <c r="FL643">
        <v>1.86599</v>
      </c>
      <c r="FM643">
        <v>1.86584</v>
      </c>
      <c r="FN643">
        <v>1.86768</v>
      </c>
      <c r="FO643">
        <v>1.87017</v>
      </c>
      <c r="FP643">
        <v>1.86887</v>
      </c>
      <c r="FQ643">
        <v>1.87027</v>
      </c>
      <c r="FR643">
        <v>0</v>
      </c>
      <c r="FS643">
        <v>0</v>
      </c>
      <c r="FT643">
        <v>0</v>
      </c>
      <c r="FU643">
        <v>0</v>
      </c>
      <c r="FV643" t="s">
        <v>358</v>
      </c>
      <c r="FW643" t="s">
        <v>359</v>
      </c>
      <c r="FX643" t="s">
        <v>360</v>
      </c>
      <c r="FY643" t="s">
        <v>360</v>
      </c>
      <c r="FZ643" t="s">
        <v>360</v>
      </c>
      <c r="GA643" t="s">
        <v>360</v>
      </c>
      <c r="GB643">
        <v>0</v>
      </c>
      <c r="GC643">
        <v>100</v>
      </c>
      <c r="GD643">
        <v>100</v>
      </c>
      <c r="GE643">
        <v>-3.125</v>
      </c>
      <c r="GF643">
        <v>-0.225</v>
      </c>
      <c r="GG643">
        <v>-1.841240210434717</v>
      </c>
      <c r="GH643">
        <v>-0.003310856085068561</v>
      </c>
      <c r="GI643">
        <v>6.863268723063948E-07</v>
      </c>
      <c r="GJ643">
        <v>-1.919107141366201E-10</v>
      </c>
      <c r="GK643">
        <v>-0.1688837207721138</v>
      </c>
      <c r="GL643">
        <v>-0.01731051475613908</v>
      </c>
      <c r="GM643">
        <v>0.001423790055903263</v>
      </c>
      <c r="GN643">
        <v>-2.424810517790065E-05</v>
      </c>
      <c r="GO643">
        <v>3</v>
      </c>
      <c r="GP643">
        <v>2318</v>
      </c>
      <c r="GQ643">
        <v>1</v>
      </c>
      <c r="GR643">
        <v>25</v>
      </c>
      <c r="GS643">
        <v>10266.1</v>
      </c>
      <c r="GT643">
        <v>10265.9</v>
      </c>
      <c r="GU643">
        <v>1.03882</v>
      </c>
      <c r="GV643">
        <v>2.22046</v>
      </c>
      <c r="GW643">
        <v>1.39648</v>
      </c>
      <c r="GX643">
        <v>2.34863</v>
      </c>
      <c r="GY643">
        <v>1.49536</v>
      </c>
      <c r="GZ643">
        <v>2.51465</v>
      </c>
      <c r="HA643">
        <v>35.638</v>
      </c>
      <c r="HB643">
        <v>24.0525</v>
      </c>
      <c r="HC643">
        <v>18</v>
      </c>
      <c r="HD643">
        <v>527.732</v>
      </c>
      <c r="HE643">
        <v>418.455</v>
      </c>
      <c r="HF643">
        <v>13.7806</v>
      </c>
      <c r="HG643">
        <v>25.533</v>
      </c>
      <c r="HH643">
        <v>29.9998</v>
      </c>
      <c r="HI643">
        <v>25.5558</v>
      </c>
      <c r="HJ643">
        <v>25.5122</v>
      </c>
      <c r="HK643">
        <v>20.7986</v>
      </c>
      <c r="HL643">
        <v>13.2366</v>
      </c>
      <c r="HM643">
        <v>3.4352</v>
      </c>
      <c r="HN643">
        <v>13.7912</v>
      </c>
      <c r="HO643">
        <v>420</v>
      </c>
      <c r="HP643">
        <v>9.079739999999999</v>
      </c>
      <c r="HQ643">
        <v>101.156</v>
      </c>
      <c r="HR643">
        <v>101.08</v>
      </c>
    </row>
    <row r="644" spans="1:226">
      <c r="A644">
        <v>628</v>
      </c>
      <c r="B644">
        <v>1679439599.1</v>
      </c>
      <c r="C644">
        <v>17686</v>
      </c>
      <c r="D644" t="s">
        <v>1625</v>
      </c>
      <c r="E644" t="s">
        <v>1626</v>
      </c>
      <c r="F644">
        <v>5</v>
      </c>
      <c r="G644" t="s">
        <v>1624</v>
      </c>
      <c r="H644" t="s">
        <v>354</v>
      </c>
      <c r="I644">
        <v>1679439591.255172</v>
      </c>
      <c r="J644">
        <f>(K644)/1000</f>
        <v>0</v>
      </c>
      <c r="K644">
        <f>IF(BF644, AN644, AH644)</f>
        <v>0</v>
      </c>
      <c r="L644">
        <f>IF(BF644, AI644, AG644)</f>
        <v>0</v>
      </c>
      <c r="M644">
        <f>BH644 - IF(AU644&gt;1, L644*BB644*100.0/(AW644*BV644), 0)</f>
        <v>0</v>
      </c>
      <c r="N644">
        <f>((T644-J644/2)*M644-L644)/(T644+J644/2)</f>
        <v>0</v>
      </c>
      <c r="O644">
        <f>N644*(BO644+BP644)/1000.0</f>
        <v>0</v>
      </c>
      <c r="P644">
        <f>(BH644 - IF(AU644&gt;1, L644*BB644*100.0/(AW644*BV644), 0))*(BO644+BP644)/1000.0</f>
        <v>0</v>
      </c>
      <c r="Q644">
        <f>2.0/((1/S644-1/R644)+SIGN(S644)*SQRT((1/S644-1/R644)*(1/S644-1/R644) + 4*BC644/((BC644+1)*(BC644+1))*(2*1/S644*1/R644-1/R644*1/R644)))</f>
        <v>0</v>
      </c>
      <c r="R644">
        <f>IF(LEFT(BD644,1)&lt;&gt;"0",IF(LEFT(BD644,1)="1",3.0,BE644),$D$5+$E$5*(BV644*BO644/($K$5*1000))+$F$5*(BV644*BO644/($K$5*1000))*MAX(MIN(BB644,$J$5),$I$5)*MAX(MIN(BB644,$J$5),$I$5)+$G$5*MAX(MIN(BB644,$J$5),$I$5)*(BV644*BO644/($K$5*1000))+$H$5*(BV644*BO644/($K$5*1000))*(BV644*BO644/($K$5*1000)))</f>
        <v>0</v>
      </c>
      <c r="S644">
        <f>J644*(1000-(1000*0.61365*exp(17.502*W644/(240.97+W644))/(BO644+BP644)+BJ644)/2)/(1000*0.61365*exp(17.502*W644/(240.97+W644))/(BO644+BP644)-BJ644)</f>
        <v>0</v>
      </c>
      <c r="T644">
        <f>1/((BC644+1)/(Q644/1.6)+1/(R644/1.37)) + BC644/((BC644+1)/(Q644/1.6) + BC644/(R644/1.37))</f>
        <v>0</v>
      </c>
      <c r="U644">
        <f>(AX644*BA644)</f>
        <v>0</v>
      </c>
      <c r="V644">
        <f>(BQ644+(U644+2*0.95*5.67E-8*(((BQ644+$B$7)+273)^4-(BQ644+273)^4)-44100*J644)/(1.84*29.3*R644+8*0.95*5.67E-8*(BQ644+273)^3))</f>
        <v>0</v>
      </c>
      <c r="W644">
        <f>($C$7*BR644+$D$7*BS644+$E$7*V644)</f>
        <v>0</v>
      </c>
      <c r="X644">
        <f>0.61365*exp(17.502*W644/(240.97+W644))</f>
        <v>0</v>
      </c>
      <c r="Y644">
        <f>(Z644/AA644*100)</f>
        <v>0</v>
      </c>
      <c r="Z644">
        <f>BJ644*(BO644+BP644)/1000</f>
        <v>0</v>
      </c>
      <c r="AA644">
        <f>0.61365*exp(17.502*BQ644/(240.97+BQ644))</f>
        <v>0</v>
      </c>
      <c r="AB644">
        <f>(X644-BJ644*(BO644+BP644)/1000)</f>
        <v>0</v>
      </c>
      <c r="AC644">
        <f>(-J644*44100)</f>
        <v>0</v>
      </c>
      <c r="AD644">
        <f>2*29.3*R644*0.92*(BQ644-W644)</f>
        <v>0</v>
      </c>
      <c r="AE644">
        <f>2*0.95*5.67E-8*(((BQ644+$B$7)+273)^4-(W644+273)^4)</f>
        <v>0</v>
      </c>
      <c r="AF644">
        <f>U644+AE644+AC644+AD644</f>
        <v>0</v>
      </c>
      <c r="AG644">
        <f>BN644*AU644*(BI644-BH644*(1000-AU644*BK644)/(1000-AU644*BJ644))/(100*BB644)</f>
        <v>0</v>
      </c>
      <c r="AH644">
        <f>1000*BN644*AU644*(BJ644-BK644)/(100*BB644*(1000-AU644*BJ644))</f>
        <v>0</v>
      </c>
      <c r="AI644">
        <f>(AJ644 - AK644 - BO644*1E3/(8.314*(BQ644+273.15)) * AM644/BN644 * AL644) * BN644/(100*BB644) * (1000 - BK644)/1000</f>
        <v>0</v>
      </c>
      <c r="AJ644">
        <v>423.8766058304772</v>
      </c>
      <c r="AK644">
        <v>420.927412121212</v>
      </c>
      <c r="AL644">
        <v>-0.0001271307496033939</v>
      </c>
      <c r="AM644">
        <v>64.88891033799035</v>
      </c>
      <c r="AN644">
        <f>(AP644 - AO644 + BO644*1E3/(8.314*(BQ644+273.15)) * AR644/BN644 * AQ644) * BN644/(100*BB644) * 1000/(1000 - AP644)</f>
        <v>0</v>
      </c>
      <c r="AO644">
        <v>9.124891041032461</v>
      </c>
      <c r="AP644">
        <v>9.447819120879128</v>
      </c>
      <c r="AQ644">
        <v>-1.761749507182323E-06</v>
      </c>
      <c r="AR644">
        <v>95.47772435705387</v>
      </c>
      <c r="AS644">
        <v>0</v>
      </c>
      <c r="AT644">
        <v>0</v>
      </c>
      <c r="AU644">
        <f>IF(AS644*$H$13&gt;=AW644,1.0,(AW644/(AW644-AS644*$H$13)))</f>
        <v>0</v>
      </c>
      <c r="AV644">
        <f>(AU644-1)*100</f>
        <v>0</v>
      </c>
      <c r="AW644">
        <f>MAX(0,($B$13+$C$13*BV644)/(1+$D$13*BV644)*BO644/(BQ644+273)*$E$13)</f>
        <v>0</v>
      </c>
      <c r="AX644">
        <f>$B$11*BW644+$C$11*BX644+$F$11*CI644*(1-CL644)</f>
        <v>0</v>
      </c>
      <c r="AY644">
        <f>AX644*AZ644</f>
        <v>0</v>
      </c>
      <c r="AZ644">
        <f>($B$11*$D$9+$C$11*$D$9+$F$11*((CV644+CN644)/MAX(CV644+CN644+CW644, 0.1)*$I$9+CW644/MAX(CV644+CN644+CW644, 0.1)*$J$9))/($B$11+$C$11+$F$11)</f>
        <v>0</v>
      </c>
      <c r="BA644">
        <f>($B$11*$K$9+$C$11*$K$9+$F$11*((CV644+CN644)/MAX(CV644+CN644+CW644, 0.1)*$P$9+CW644/MAX(CV644+CN644+CW644, 0.1)*$Q$9))/($B$11+$C$11+$F$11)</f>
        <v>0</v>
      </c>
      <c r="BB644">
        <v>2.18</v>
      </c>
      <c r="BC644">
        <v>0.5</v>
      </c>
      <c r="BD644" t="s">
        <v>355</v>
      </c>
      <c r="BE644">
        <v>2</v>
      </c>
      <c r="BF644" t="b">
        <v>1</v>
      </c>
      <c r="BG644">
        <v>1679439591.255172</v>
      </c>
      <c r="BH644">
        <v>416.9775172413794</v>
      </c>
      <c r="BI644">
        <v>419.868275862069</v>
      </c>
      <c r="BJ644">
        <v>9.449271379310344</v>
      </c>
      <c r="BK644">
        <v>9.125603103448274</v>
      </c>
      <c r="BL644">
        <v>420.1025517241379</v>
      </c>
      <c r="BM644">
        <v>9.674322413793105</v>
      </c>
      <c r="BN644">
        <v>500.032448275862</v>
      </c>
      <c r="BO644">
        <v>89.76537241379309</v>
      </c>
      <c r="BP644">
        <v>0.0999481827586207</v>
      </c>
      <c r="BQ644">
        <v>19.41497931034482</v>
      </c>
      <c r="BR644">
        <v>19.98941724137931</v>
      </c>
      <c r="BS644">
        <v>999.9000000000002</v>
      </c>
      <c r="BT644">
        <v>0</v>
      </c>
      <c r="BU644">
        <v>0</v>
      </c>
      <c r="BV644">
        <v>10005.02172413793</v>
      </c>
      <c r="BW644">
        <v>0</v>
      </c>
      <c r="BX644">
        <v>14.39265172413794</v>
      </c>
      <c r="BY644">
        <v>-2.890817586206897</v>
      </c>
      <c r="BZ644">
        <v>420.9549655172414</v>
      </c>
      <c r="CA644">
        <v>423.7349310344828</v>
      </c>
      <c r="CB644">
        <v>0.3236695172413793</v>
      </c>
      <c r="CC644">
        <v>419.868275862069</v>
      </c>
      <c r="CD644">
        <v>9.125603103448274</v>
      </c>
      <c r="CE644">
        <v>0.8482175172413794</v>
      </c>
      <c r="CF644">
        <v>0.8191631379310347</v>
      </c>
      <c r="CG644">
        <v>4.540904137931035</v>
      </c>
      <c r="CH644">
        <v>4.043784137931034</v>
      </c>
      <c r="CI644">
        <v>2000.03</v>
      </c>
      <c r="CJ644">
        <v>0.9799944137931038</v>
      </c>
      <c r="CK644">
        <v>0.02000588620689656</v>
      </c>
      <c r="CL644">
        <v>0</v>
      </c>
      <c r="CM644">
        <v>2.21408275862069</v>
      </c>
      <c r="CN644">
        <v>0</v>
      </c>
      <c r="CO644">
        <v>4549.915862068965</v>
      </c>
      <c r="CP644">
        <v>16749.67586206897</v>
      </c>
      <c r="CQ644">
        <v>38.44806896551724</v>
      </c>
      <c r="CR644">
        <v>39.3338275862069</v>
      </c>
      <c r="CS644">
        <v>38.82955172413792</v>
      </c>
      <c r="CT644">
        <v>38.13120689655171</v>
      </c>
      <c r="CU644">
        <v>36.97172413793103</v>
      </c>
      <c r="CV644">
        <v>1960.019655172414</v>
      </c>
      <c r="CW644">
        <v>40.0103448275862</v>
      </c>
      <c r="CX644">
        <v>0</v>
      </c>
      <c r="CY644">
        <v>1679439606.3</v>
      </c>
      <c r="CZ644">
        <v>0</v>
      </c>
      <c r="DA644">
        <v>0</v>
      </c>
      <c r="DB644" t="s">
        <v>356</v>
      </c>
      <c r="DC644">
        <v>1678823626.5</v>
      </c>
      <c r="DD644">
        <v>1678823640.5</v>
      </c>
      <c r="DE644">
        <v>0</v>
      </c>
      <c r="DF644">
        <v>1.239</v>
      </c>
      <c r="DG644">
        <v>0.006</v>
      </c>
      <c r="DH644">
        <v>-2.298</v>
      </c>
      <c r="DI644">
        <v>-0.146</v>
      </c>
      <c r="DJ644">
        <v>420</v>
      </c>
      <c r="DK644">
        <v>21</v>
      </c>
      <c r="DL644">
        <v>0.57</v>
      </c>
      <c r="DM644">
        <v>0.05</v>
      </c>
      <c r="DN644">
        <v>-2.990751951219512</v>
      </c>
      <c r="DO644">
        <v>0.256110731707312</v>
      </c>
      <c r="DP644">
        <v>0.1019733992386755</v>
      </c>
      <c r="DQ644">
        <v>0</v>
      </c>
      <c r="DR644">
        <v>0.3235171463414634</v>
      </c>
      <c r="DS644">
        <v>0.003885846689896082</v>
      </c>
      <c r="DT644">
        <v>0.0006311515051765421</v>
      </c>
      <c r="DU644">
        <v>1</v>
      </c>
      <c r="DV644">
        <v>1</v>
      </c>
      <c r="DW644">
        <v>2</v>
      </c>
      <c r="DX644" t="s">
        <v>357</v>
      </c>
      <c r="DY644">
        <v>2.98417</v>
      </c>
      <c r="DZ644">
        <v>2.71565</v>
      </c>
      <c r="EA644">
        <v>0.0938653</v>
      </c>
      <c r="EB644">
        <v>0.0925696</v>
      </c>
      <c r="EC644">
        <v>0.0547383</v>
      </c>
      <c r="ED644">
        <v>0.0518913</v>
      </c>
      <c r="EE644">
        <v>28846</v>
      </c>
      <c r="EF644">
        <v>28982.8</v>
      </c>
      <c r="EG644">
        <v>29580.4</v>
      </c>
      <c r="EH644">
        <v>29533.9</v>
      </c>
      <c r="EI644">
        <v>37063.5</v>
      </c>
      <c r="EJ644">
        <v>37244.3</v>
      </c>
      <c r="EK644">
        <v>41667.8</v>
      </c>
      <c r="EL644">
        <v>42088.5</v>
      </c>
      <c r="EM644">
        <v>1.98372</v>
      </c>
      <c r="EN644">
        <v>1.87777</v>
      </c>
      <c r="EO644">
        <v>0.0367463</v>
      </c>
      <c r="EP644">
        <v>0</v>
      </c>
      <c r="EQ644">
        <v>19.3907</v>
      </c>
      <c r="ER644">
        <v>999.9</v>
      </c>
      <c r="ES644">
        <v>23.1</v>
      </c>
      <c r="ET644">
        <v>31.2</v>
      </c>
      <c r="EU644">
        <v>11.7426</v>
      </c>
      <c r="EV644">
        <v>63.212</v>
      </c>
      <c r="EW644">
        <v>33.4615</v>
      </c>
      <c r="EX644">
        <v>1</v>
      </c>
      <c r="EY644">
        <v>-0.135861</v>
      </c>
      <c r="EZ644">
        <v>4.83205</v>
      </c>
      <c r="FA644">
        <v>20.2774</v>
      </c>
      <c r="FB644">
        <v>5.21969</v>
      </c>
      <c r="FC644">
        <v>12.0138</v>
      </c>
      <c r="FD644">
        <v>4.99055</v>
      </c>
      <c r="FE644">
        <v>3.28855</v>
      </c>
      <c r="FF644">
        <v>9999</v>
      </c>
      <c r="FG644">
        <v>9999</v>
      </c>
      <c r="FH644">
        <v>9999</v>
      </c>
      <c r="FI644">
        <v>999.9</v>
      </c>
      <c r="FJ644">
        <v>1.86741</v>
      </c>
      <c r="FK644">
        <v>1.86646</v>
      </c>
      <c r="FL644">
        <v>1.866</v>
      </c>
      <c r="FM644">
        <v>1.86584</v>
      </c>
      <c r="FN644">
        <v>1.86768</v>
      </c>
      <c r="FO644">
        <v>1.87016</v>
      </c>
      <c r="FP644">
        <v>1.86884</v>
      </c>
      <c r="FQ644">
        <v>1.87027</v>
      </c>
      <c r="FR644">
        <v>0</v>
      </c>
      <c r="FS644">
        <v>0</v>
      </c>
      <c r="FT644">
        <v>0</v>
      </c>
      <c r="FU644">
        <v>0</v>
      </c>
      <c r="FV644" t="s">
        <v>358</v>
      </c>
      <c r="FW644" t="s">
        <v>359</v>
      </c>
      <c r="FX644" t="s">
        <v>360</v>
      </c>
      <c r="FY644" t="s">
        <v>360</v>
      </c>
      <c r="FZ644" t="s">
        <v>360</v>
      </c>
      <c r="GA644" t="s">
        <v>360</v>
      </c>
      <c r="GB644">
        <v>0</v>
      </c>
      <c r="GC644">
        <v>100</v>
      </c>
      <c r="GD644">
        <v>100</v>
      </c>
      <c r="GE644">
        <v>-3.125</v>
      </c>
      <c r="GF644">
        <v>-0.2251</v>
      </c>
      <c r="GG644">
        <v>-1.841240210434717</v>
      </c>
      <c r="GH644">
        <v>-0.003310856085068561</v>
      </c>
      <c r="GI644">
        <v>6.863268723063948E-07</v>
      </c>
      <c r="GJ644">
        <v>-1.919107141366201E-10</v>
      </c>
      <c r="GK644">
        <v>-0.1688837207721138</v>
      </c>
      <c r="GL644">
        <v>-0.01731051475613908</v>
      </c>
      <c r="GM644">
        <v>0.001423790055903263</v>
      </c>
      <c r="GN644">
        <v>-2.424810517790065E-05</v>
      </c>
      <c r="GO644">
        <v>3</v>
      </c>
      <c r="GP644">
        <v>2318</v>
      </c>
      <c r="GQ644">
        <v>1</v>
      </c>
      <c r="GR644">
        <v>25</v>
      </c>
      <c r="GS644">
        <v>10266.2</v>
      </c>
      <c r="GT644">
        <v>10266</v>
      </c>
      <c r="GU644">
        <v>1.01196</v>
      </c>
      <c r="GV644">
        <v>2.22046</v>
      </c>
      <c r="GW644">
        <v>1.39648</v>
      </c>
      <c r="GX644">
        <v>2.34863</v>
      </c>
      <c r="GY644">
        <v>1.49536</v>
      </c>
      <c r="GZ644">
        <v>2.50854</v>
      </c>
      <c r="HA644">
        <v>35.6148</v>
      </c>
      <c r="HB644">
        <v>24.0525</v>
      </c>
      <c r="HC644">
        <v>18</v>
      </c>
      <c r="HD644">
        <v>527.617</v>
      </c>
      <c r="HE644">
        <v>418.202</v>
      </c>
      <c r="HF644">
        <v>13.7961</v>
      </c>
      <c r="HG644">
        <v>25.5332</v>
      </c>
      <c r="HH644">
        <v>30</v>
      </c>
      <c r="HI644">
        <v>25.5558</v>
      </c>
      <c r="HJ644">
        <v>25.5131</v>
      </c>
      <c r="HK644">
        <v>20.2664</v>
      </c>
      <c r="HL644">
        <v>13.2366</v>
      </c>
      <c r="HM644">
        <v>3.4352</v>
      </c>
      <c r="HN644">
        <v>13.7913</v>
      </c>
      <c r="HO644">
        <v>399.93</v>
      </c>
      <c r="HP644">
        <v>9.079739999999999</v>
      </c>
      <c r="HQ644">
        <v>101.157</v>
      </c>
      <c r="HR644">
        <v>101.08</v>
      </c>
    </row>
    <row r="645" spans="1:226">
      <c r="A645">
        <v>629</v>
      </c>
      <c r="B645">
        <v>1679439604.1</v>
      </c>
      <c r="C645">
        <v>17691</v>
      </c>
      <c r="D645" t="s">
        <v>1627</v>
      </c>
      <c r="E645" t="s">
        <v>1628</v>
      </c>
      <c r="F645">
        <v>5</v>
      </c>
      <c r="G645" t="s">
        <v>1624</v>
      </c>
      <c r="H645" t="s">
        <v>354</v>
      </c>
      <c r="I645">
        <v>1679439596.332142</v>
      </c>
      <c r="J645">
        <f>(K645)/1000</f>
        <v>0</v>
      </c>
      <c r="K645">
        <f>IF(BF645, AN645, AH645)</f>
        <v>0</v>
      </c>
      <c r="L645">
        <f>IF(BF645, AI645, AG645)</f>
        <v>0</v>
      </c>
      <c r="M645">
        <f>BH645 - IF(AU645&gt;1, L645*BB645*100.0/(AW645*BV645), 0)</f>
        <v>0</v>
      </c>
      <c r="N645">
        <f>((T645-J645/2)*M645-L645)/(T645+J645/2)</f>
        <v>0</v>
      </c>
      <c r="O645">
        <f>N645*(BO645+BP645)/1000.0</f>
        <v>0</v>
      </c>
      <c r="P645">
        <f>(BH645 - IF(AU645&gt;1, L645*BB645*100.0/(AW645*BV645), 0))*(BO645+BP645)/1000.0</f>
        <v>0</v>
      </c>
      <c r="Q645">
        <f>2.0/((1/S645-1/R645)+SIGN(S645)*SQRT((1/S645-1/R645)*(1/S645-1/R645) + 4*BC645/((BC645+1)*(BC645+1))*(2*1/S645*1/R645-1/R645*1/R645)))</f>
        <v>0</v>
      </c>
      <c r="R645">
        <f>IF(LEFT(BD645,1)&lt;&gt;"0",IF(LEFT(BD645,1)="1",3.0,BE645),$D$5+$E$5*(BV645*BO645/($K$5*1000))+$F$5*(BV645*BO645/($K$5*1000))*MAX(MIN(BB645,$J$5),$I$5)*MAX(MIN(BB645,$J$5),$I$5)+$G$5*MAX(MIN(BB645,$J$5),$I$5)*(BV645*BO645/($K$5*1000))+$H$5*(BV645*BO645/($K$5*1000))*(BV645*BO645/($K$5*1000)))</f>
        <v>0</v>
      </c>
      <c r="S645">
        <f>J645*(1000-(1000*0.61365*exp(17.502*W645/(240.97+W645))/(BO645+BP645)+BJ645)/2)/(1000*0.61365*exp(17.502*W645/(240.97+W645))/(BO645+BP645)-BJ645)</f>
        <v>0</v>
      </c>
      <c r="T645">
        <f>1/((BC645+1)/(Q645/1.6)+1/(R645/1.37)) + BC645/((BC645+1)/(Q645/1.6) + BC645/(R645/1.37))</f>
        <v>0</v>
      </c>
      <c r="U645">
        <f>(AX645*BA645)</f>
        <v>0</v>
      </c>
      <c r="V645">
        <f>(BQ645+(U645+2*0.95*5.67E-8*(((BQ645+$B$7)+273)^4-(BQ645+273)^4)-44100*J645)/(1.84*29.3*R645+8*0.95*5.67E-8*(BQ645+273)^3))</f>
        <v>0</v>
      </c>
      <c r="W645">
        <f>($C$7*BR645+$D$7*BS645+$E$7*V645)</f>
        <v>0</v>
      </c>
      <c r="X645">
        <f>0.61365*exp(17.502*W645/(240.97+W645))</f>
        <v>0</v>
      </c>
      <c r="Y645">
        <f>(Z645/AA645*100)</f>
        <v>0</v>
      </c>
      <c r="Z645">
        <f>BJ645*(BO645+BP645)/1000</f>
        <v>0</v>
      </c>
      <c r="AA645">
        <f>0.61365*exp(17.502*BQ645/(240.97+BQ645))</f>
        <v>0</v>
      </c>
      <c r="AB645">
        <f>(X645-BJ645*(BO645+BP645)/1000)</f>
        <v>0</v>
      </c>
      <c r="AC645">
        <f>(-J645*44100)</f>
        <v>0</v>
      </c>
      <c r="AD645">
        <f>2*29.3*R645*0.92*(BQ645-W645)</f>
        <v>0</v>
      </c>
      <c r="AE645">
        <f>2*0.95*5.67E-8*(((BQ645+$B$7)+273)^4-(W645+273)^4)</f>
        <v>0</v>
      </c>
      <c r="AF645">
        <f>U645+AE645+AC645+AD645</f>
        <v>0</v>
      </c>
      <c r="AG645">
        <f>BN645*AU645*(BI645-BH645*(1000-AU645*BK645)/(1000-AU645*BJ645))/(100*BB645)</f>
        <v>0</v>
      </c>
      <c r="AH645">
        <f>1000*BN645*AU645*(BJ645-BK645)/(100*BB645*(1000-AU645*BJ645))</f>
        <v>0</v>
      </c>
      <c r="AI645">
        <f>(AJ645 - AK645 - BO645*1E3/(8.314*(BQ645+273.15)) * AM645/BN645 * AL645) * BN645/(100*BB645) * (1000 - BK645)/1000</f>
        <v>0</v>
      </c>
      <c r="AJ645">
        <v>416.5043473143548</v>
      </c>
      <c r="AK645">
        <v>417.7918181818181</v>
      </c>
      <c r="AL645">
        <v>-0.8131705983553152</v>
      </c>
      <c r="AM645">
        <v>64.88891033799035</v>
      </c>
      <c r="AN645">
        <f>(AP645 - AO645 + BO645*1E3/(8.314*(BQ645+273.15)) * AR645/BN645 * AQ645) * BN645/(100*BB645) * 1000/(1000 - AP645)</f>
        <v>0</v>
      </c>
      <c r="AO645">
        <v>9.123668844348609</v>
      </c>
      <c r="AP645">
        <v>9.448151648351651</v>
      </c>
      <c r="AQ645">
        <v>-1.314942010581814E-06</v>
      </c>
      <c r="AR645">
        <v>95.47772435705387</v>
      </c>
      <c r="AS645">
        <v>0</v>
      </c>
      <c r="AT645">
        <v>0</v>
      </c>
      <c r="AU645">
        <f>IF(AS645*$H$13&gt;=AW645,1.0,(AW645/(AW645-AS645*$H$13)))</f>
        <v>0</v>
      </c>
      <c r="AV645">
        <f>(AU645-1)*100</f>
        <v>0</v>
      </c>
      <c r="AW645">
        <f>MAX(0,($B$13+$C$13*BV645)/(1+$D$13*BV645)*BO645/(BQ645+273)*$E$13)</f>
        <v>0</v>
      </c>
      <c r="AX645">
        <f>$B$11*BW645+$C$11*BX645+$F$11*CI645*(1-CL645)</f>
        <v>0</v>
      </c>
      <c r="AY645">
        <f>AX645*AZ645</f>
        <v>0</v>
      </c>
      <c r="AZ645">
        <f>($B$11*$D$9+$C$11*$D$9+$F$11*((CV645+CN645)/MAX(CV645+CN645+CW645, 0.1)*$I$9+CW645/MAX(CV645+CN645+CW645, 0.1)*$J$9))/($B$11+$C$11+$F$11)</f>
        <v>0</v>
      </c>
      <c r="BA645">
        <f>($B$11*$K$9+$C$11*$K$9+$F$11*((CV645+CN645)/MAX(CV645+CN645+CW645, 0.1)*$P$9+CW645/MAX(CV645+CN645+CW645, 0.1)*$Q$9))/($B$11+$C$11+$F$11)</f>
        <v>0</v>
      </c>
      <c r="BB645">
        <v>2.18</v>
      </c>
      <c r="BC645">
        <v>0.5</v>
      </c>
      <c r="BD645" t="s">
        <v>355</v>
      </c>
      <c r="BE645">
        <v>2</v>
      </c>
      <c r="BF645" t="b">
        <v>1</v>
      </c>
      <c r="BG645">
        <v>1679439596.332142</v>
      </c>
      <c r="BH645">
        <v>416.5303571428572</v>
      </c>
      <c r="BI645">
        <v>417.2041071428571</v>
      </c>
      <c r="BJ645">
        <v>9.448621071428573</v>
      </c>
      <c r="BK645">
        <v>9.124399642857142</v>
      </c>
      <c r="BL645">
        <v>419.65425</v>
      </c>
      <c r="BM645">
        <v>9.673673571428571</v>
      </c>
      <c r="BN645">
        <v>500.0303214285714</v>
      </c>
      <c r="BO645">
        <v>89.76556071428573</v>
      </c>
      <c r="BP645">
        <v>0.0999349142857143</v>
      </c>
      <c r="BQ645">
        <v>19.41170714285714</v>
      </c>
      <c r="BR645">
        <v>19.99265714285714</v>
      </c>
      <c r="BS645">
        <v>999.9000000000002</v>
      </c>
      <c r="BT645">
        <v>0</v>
      </c>
      <c r="BU645">
        <v>0</v>
      </c>
      <c r="BV645">
        <v>9997.700357142856</v>
      </c>
      <c r="BW645">
        <v>0</v>
      </c>
      <c r="BX645">
        <v>14.39931071428571</v>
      </c>
      <c r="BY645">
        <v>-0.6737376964285714</v>
      </c>
      <c r="BZ645">
        <v>420.5033571428572</v>
      </c>
      <c r="CA645">
        <v>421.0457142857143</v>
      </c>
      <c r="CB645">
        <v>0.32422325</v>
      </c>
      <c r="CC645">
        <v>417.2041071428571</v>
      </c>
      <c r="CD645">
        <v>9.124399642857142</v>
      </c>
      <c r="CE645">
        <v>0.8481609285714284</v>
      </c>
      <c r="CF645">
        <v>0.8190567857142856</v>
      </c>
      <c r="CG645">
        <v>4.539950714285714</v>
      </c>
      <c r="CH645">
        <v>4.041935357142857</v>
      </c>
      <c r="CI645">
        <v>2000.033214285714</v>
      </c>
      <c r="CJ645">
        <v>0.9799955000000001</v>
      </c>
      <c r="CK645">
        <v>0.02000475714285715</v>
      </c>
      <c r="CL645">
        <v>0</v>
      </c>
      <c r="CM645">
        <v>2.234671428571429</v>
      </c>
      <c r="CN645">
        <v>0</v>
      </c>
      <c r="CO645">
        <v>4549.44</v>
      </c>
      <c r="CP645">
        <v>16749.71785714286</v>
      </c>
      <c r="CQ645">
        <v>38.40378571428571</v>
      </c>
      <c r="CR645">
        <v>39.29217857142857</v>
      </c>
      <c r="CS645">
        <v>38.7810357142857</v>
      </c>
      <c r="CT645">
        <v>38.08903571428571</v>
      </c>
      <c r="CU645">
        <v>36.92832142857143</v>
      </c>
      <c r="CV645">
        <v>1960.026071428572</v>
      </c>
      <c r="CW645">
        <v>40.00714285714286</v>
      </c>
      <c r="CX645">
        <v>0</v>
      </c>
      <c r="CY645">
        <v>1679439611.7</v>
      </c>
      <c r="CZ645">
        <v>0</v>
      </c>
      <c r="DA645">
        <v>0</v>
      </c>
      <c r="DB645" t="s">
        <v>356</v>
      </c>
      <c r="DC645">
        <v>1678823626.5</v>
      </c>
      <c r="DD645">
        <v>1678823640.5</v>
      </c>
      <c r="DE645">
        <v>0</v>
      </c>
      <c r="DF645">
        <v>1.239</v>
      </c>
      <c r="DG645">
        <v>0.006</v>
      </c>
      <c r="DH645">
        <v>-2.298</v>
      </c>
      <c r="DI645">
        <v>-0.146</v>
      </c>
      <c r="DJ645">
        <v>420</v>
      </c>
      <c r="DK645">
        <v>21</v>
      </c>
      <c r="DL645">
        <v>0.57</v>
      </c>
      <c r="DM645">
        <v>0.05</v>
      </c>
      <c r="DN645">
        <v>-1.5789024375</v>
      </c>
      <c r="DO645">
        <v>20.67243483489682</v>
      </c>
      <c r="DP645">
        <v>2.731963771809953</v>
      </c>
      <c r="DQ645">
        <v>0</v>
      </c>
      <c r="DR645">
        <v>0.323855975</v>
      </c>
      <c r="DS645">
        <v>0.005743575984990641</v>
      </c>
      <c r="DT645">
        <v>0.0007318175485563301</v>
      </c>
      <c r="DU645">
        <v>1</v>
      </c>
      <c r="DV645">
        <v>1</v>
      </c>
      <c r="DW645">
        <v>2</v>
      </c>
      <c r="DX645" t="s">
        <v>357</v>
      </c>
      <c r="DY645">
        <v>2.98434</v>
      </c>
      <c r="DZ645">
        <v>2.71551</v>
      </c>
      <c r="EA645">
        <v>0.0932346</v>
      </c>
      <c r="EB645">
        <v>0.09038</v>
      </c>
      <c r="EC645">
        <v>0.0547398</v>
      </c>
      <c r="ED645">
        <v>0.0518859</v>
      </c>
      <c r="EE645">
        <v>28865.9</v>
      </c>
      <c r="EF645">
        <v>29052.5</v>
      </c>
      <c r="EG645">
        <v>29580.2</v>
      </c>
      <c r="EH645">
        <v>29533.7</v>
      </c>
      <c r="EI645">
        <v>37063.3</v>
      </c>
      <c r="EJ645">
        <v>37244.2</v>
      </c>
      <c r="EK645">
        <v>41667.6</v>
      </c>
      <c r="EL645">
        <v>42088.2</v>
      </c>
      <c r="EM645">
        <v>1.98363</v>
      </c>
      <c r="EN645">
        <v>1.87787</v>
      </c>
      <c r="EO645">
        <v>0.0361279</v>
      </c>
      <c r="EP645">
        <v>0</v>
      </c>
      <c r="EQ645">
        <v>19.3878</v>
      </c>
      <c r="ER645">
        <v>999.9</v>
      </c>
      <c r="ES645">
        <v>23.1</v>
      </c>
      <c r="ET645">
        <v>31.2</v>
      </c>
      <c r="EU645">
        <v>11.7417</v>
      </c>
      <c r="EV645">
        <v>63.372</v>
      </c>
      <c r="EW645">
        <v>33.3854</v>
      </c>
      <c r="EX645">
        <v>1</v>
      </c>
      <c r="EY645">
        <v>-0.135394</v>
      </c>
      <c r="EZ645">
        <v>4.86259</v>
      </c>
      <c r="FA645">
        <v>20.2765</v>
      </c>
      <c r="FB645">
        <v>5.21969</v>
      </c>
      <c r="FC645">
        <v>12.0138</v>
      </c>
      <c r="FD645">
        <v>4.9907</v>
      </c>
      <c r="FE645">
        <v>3.28858</v>
      </c>
      <c r="FF645">
        <v>9999</v>
      </c>
      <c r="FG645">
        <v>9999</v>
      </c>
      <c r="FH645">
        <v>9999</v>
      </c>
      <c r="FI645">
        <v>999.9</v>
      </c>
      <c r="FJ645">
        <v>1.86739</v>
      </c>
      <c r="FK645">
        <v>1.86646</v>
      </c>
      <c r="FL645">
        <v>1.866</v>
      </c>
      <c r="FM645">
        <v>1.86584</v>
      </c>
      <c r="FN645">
        <v>1.86768</v>
      </c>
      <c r="FO645">
        <v>1.87015</v>
      </c>
      <c r="FP645">
        <v>1.86886</v>
      </c>
      <c r="FQ645">
        <v>1.87026</v>
      </c>
      <c r="FR645">
        <v>0</v>
      </c>
      <c r="FS645">
        <v>0</v>
      </c>
      <c r="FT645">
        <v>0</v>
      </c>
      <c r="FU645">
        <v>0</v>
      </c>
      <c r="FV645" t="s">
        <v>358</v>
      </c>
      <c r="FW645" t="s">
        <v>359</v>
      </c>
      <c r="FX645" t="s">
        <v>360</v>
      </c>
      <c r="FY645" t="s">
        <v>360</v>
      </c>
      <c r="FZ645" t="s">
        <v>360</v>
      </c>
      <c r="GA645" t="s">
        <v>360</v>
      </c>
      <c r="GB645">
        <v>0</v>
      </c>
      <c r="GC645">
        <v>100</v>
      </c>
      <c r="GD645">
        <v>100</v>
      </c>
      <c r="GE645">
        <v>-3.115</v>
      </c>
      <c r="GF645">
        <v>-0.2251</v>
      </c>
      <c r="GG645">
        <v>-1.841240210434717</v>
      </c>
      <c r="GH645">
        <v>-0.003310856085068561</v>
      </c>
      <c r="GI645">
        <v>6.863268723063948E-07</v>
      </c>
      <c r="GJ645">
        <v>-1.919107141366201E-10</v>
      </c>
      <c r="GK645">
        <v>-0.1688837207721138</v>
      </c>
      <c r="GL645">
        <v>-0.01731051475613908</v>
      </c>
      <c r="GM645">
        <v>0.001423790055903263</v>
      </c>
      <c r="GN645">
        <v>-2.424810517790065E-05</v>
      </c>
      <c r="GO645">
        <v>3</v>
      </c>
      <c r="GP645">
        <v>2318</v>
      </c>
      <c r="GQ645">
        <v>1</v>
      </c>
      <c r="GR645">
        <v>25</v>
      </c>
      <c r="GS645">
        <v>10266.3</v>
      </c>
      <c r="GT645">
        <v>10266.1</v>
      </c>
      <c r="GU645">
        <v>0.982666</v>
      </c>
      <c r="GV645">
        <v>2.22168</v>
      </c>
      <c r="GW645">
        <v>1.39771</v>
      </c>
      <c r="GX645">
        <v>2.34863</v>
      </c>
      <c r="GY645">
        <v>1.49536</v>
      </c>
      <c r="GZ645">
        <v>2.50488</v>
      </c>
      <c r="HA645">
        <v>35.6148</v>
      </c>
      <c r="HB645">
        <v>24.0525</v>
      </c>
      <c r="HC645">
        <v>18</v>
      </c>
      <c r="HD645">
        <v>527.571</v>
      </c>
      <c r="HE645">
        <v>418.269</v>
      </c>
      <c r="HF645">
        <v>13.7982</v>
      </c>
      <c r="HG645">
        <v>25.5353</v>
      </c>
      <c r="HH645">
        <v>30.0003</v>
      </c>
      <c r="HI645">
        <v>25.5579</v>
      </c>
      <c r="HJ645">
        <v>25.5143</v>
      </c>
      <c r="HK645">
        <v>19.6813</v>
      </c>
      <c r="HL645">
        <v>13.2366</v>
      </c>
      <c r="HM645">
        <v>3.4352</v>
      </c>
      <c r="HN645">
        <v>13.7954</v>
      </c>
      <c r="HO645">
        <v>386.575</v>
      </c>
      <c r="HP645">
        <v>9.079739999999999</v>
      </c>
      <c r="HQ645">
        <v>101.157</v>
      </c>
      <c r="HR645">
        <v>101.079</v>
      </c>
    </row>
    <row r="646" spans="1:226">
      <c r="A646">
        <v>630</v>
      </c>
      <c r="B646">
        <v>1679439609.1</v>
      </c>
      <c r="C646">
        <v>17696</v>
      </c>
      <c r="D646" t="s">
        <v>1629</v>
      </c>
      <c r="E646" t="s">
        <v>1630</v>
      </c>
      <c r="F646">
        <v>5</v>
      </c>
      <c r="G646" t="s">
        <v>1624</v>
      </c>
      <c r="H646" t="s">
        <v>354</v>
      </c>
      <c r="I646">
        <v>1679439601.6</v>
      </c>
      <c r="J646">
        <f>(K646)/1000</f>
        <v>0</v>
      </c>
      <c r="K646">
        <f>IF(BF646, AN646, AH646)</f>
        <v>0</v>
      </c>
      <c r="L646">
        <f>IF(BF646, AI646, AG646)</f>
        <v>0</v>
      </c>
      <c r="M646">
        <f>BH646 - IF(AU646&gt;1, L646*BB646*100.0/(AW646*BV646), 0)</f>
        <v>0</v>
      </c>
      <c r="N646">
        <f>((T646-J646/2)*M646-L646)/(T646+J646/2)</f>
        <v>0</v>
      </c>
      <c r="O646">
        <f>N646*(BO646+BP646)/1000.0</f>
        <v>0</v>
      </c>
      <c r="P646">
        <f>(BH646 - IF(AU646&gt;1, L646*BB646*100.0/(AW646*BV646), 0))*(BO646+BP646)/1000.0</f>
        <v>0</v>
      </c>
      <c r="Q646">
        <f>2.0/((1/S646-1/R646)+SIGN(S646)*SQRT((1/S646-1/R646)*(1/S646-1/R646) + 4*BC646/((BC646+1)*(BC646+1))*(2*1/S646*1/R646-1/R646*1/R646)))</f>
        <v>0</v>
      </c>
      <c r="R646">
        <f>IF(LEFT(BD646,1)&lt;&gt;"0",IF(LEFT(BD646,1)="1",3.0,BE646),$D$5+$E$5*(BV646*BO646/($K$5*1000))+$F$5*(BV646*BO646/($K$5*1000))*MAX(MIN(BB646,$J$5),$I$5)*MAX(MIN(BB646,$J$5),$I$5)+$G$5*MAX(MIN(BB646,$J$5),$I$5)*(BV646*BO646/($K$5*1000))+$H$5*(BV646*BO646/($K$5*1000))*(BV646*BO646/($K$5*1000)))</f>
        <v>0</v>
      </c>
      <c r="S646">
        <f>J646*(1000-(1000*0.61365*exp(17.502*W646/(240.97+W646))/(BO646+BP646)+BJ646)/2)/(1000*0.61365*exp(17.502*W646/(240.97+W646))/(BO646+BP646)-BJ646)</f>
        <v>0</v>
      </c>
      <c r="T646">
        <f>1/((BC646+1)/(Q646/1.6)+1/(R646/1.37)) + BC646/((BC646+1)/(Q646/1.6) + BC646/(R646/1.37))</f>
        <v>0</v>
      </c>
      <c r="U646">
        <f>(AX646*BA646)</f>
        <v>0</v>
      </c>
      <c r="V646">
        <f>(BQ646+(U646+2*0.95*5.67E-8*(((BQ646+$B$7)+273)^4-(BQ646+273)^4)-44100*J646)/(1.84*29.3*R646+8*0.95*5.67E-8*(BQ646+273)^3))</f>
        <v>0</v>
      </c>
      <c r="W646">
        <f>($C$7*BR646+$D$7*BS646+$E$7*V646)</f>
        <v>0</v>
      </c>
      <c r="X646">
        <f>0.61365*exp(17.502*W646/(240.97+W646))</f>
        <v>0</v>
      </c>
      <c r="Y646">
        <f>(Z646/AA646*100)</f>
        <v>0</v>
      </c>
      <c r="Z646">
        <f>BJ646*(BO646+BP646)/1000</f>
        <v>0</v>
      </c>
      <c r="AA646">
        <f>0.61365*exp(17.502*BQ646/(240.97+BQ646))</f>
        <v>0</v>
      </c>
      <c r="AB646">
        <f>(X646-BJ646*(BO646+BP646)/1000)</f>
        <v>0</v>
      </c>
      <c r="AC646">
        <f>(-J646*44100)</f>
        <v>0</v>
      </c>
      <c r="AD646">
        <f>2*29.3*R646*0.92*(BQ646-W646)</f>
        <v>0</v>
      </c>
      <c r="AE646">
        <f>2*0.95*5.67E-8*(((BQ646+$B$7)+273)^4-(W646+273)^4)</f>
        <v>0</v>
      </c>
      <c r="AF646">
        <f>U646+AE646+AC646+AD646</f>
        <v>0</v>
      </c>
      <c r="AG646">
        <f>BN646*AU646*(BI646-BH646*(1000-AU646*BK646)/(1000-AU646*BJ646))/(100*BB646)</f>
        <v>0</v>
      </c>
      <c r="AH646">
        <f>1000*BN646*AU646*(BJ646-BK646)/(100*BB646*(1000-AU646*BJ646))</f>
        <v>0</v>
      </c>
      <c r="AI646">
        <f>(AJ646 - AK646 - BO646*1E3/(8.314*(BQ646+273.15)) * AM646/BN646 * AL646) * BN646/(100*BB646) * (1000 - BK646)/1000</f>
        <v>0</v>
      </c>
      <c r="AJ646">
        <v>401.611173864291</v>
      </c>
      <c r="AK646">
        <v>408.6098909090908</v>
      </c>
      <c r="AL646">
        <v>-1.997753702770625</v>
      </c>
      <c r="AM646">
        <v>64.88891033799035</v>
      </c>
      <c r="AN646">
        <f>(AP646 - AO646 + BO646*1E3/(8.314*(BQ646+273.15)) * AR646/BN646 * AQ646) * BN646/(100*BB646) * 1000/(1000 - AP646)</f>
        <v>0</v>
      </c>
      <c r="AO646">
        <v>9.122241444213531</v>
      </c>
      <c r="AP646">
        <v>9.445744065934075</v>
      </c>
      <c r="AQ646">
        <v>6.496727465880026E-07</v>
      </c>
      <c r="AR646">
        <v>95.47772435705387</v>
      </c>
      <c r="AS646">
        <v>0</v>
      </c>
      <c r="AT646">
        <v>0</v>
      </c>
      <c r="AU646">
        <f>IF(AS646*$H$13&gt;=AW646,1.0,(AW646/(AW646-AS646*$H$13)))</f>
        <v>0</v>
      </c>
      <c r="AV646">
        <f>(AU646-1)*100</f>
        <v>0</v>
      </c>
      <c r="AW646">
        <f>MAX(0,($B$13+$C$13*BV646)/(1+$D$13*BV646)*BO646/(BQ646+273)*$E$13)</f>
        <v>0</v>
      </c>
      <c r="AX646">
        <f>$B$11*BW646+$C$11*BX646+$F$11*CI646*(1-CL646)</f>
        <v>0</v>
      </c>
      <c r="AY646">
        <f>AX646*AZ646</f>
        <v>0</v>
      </c>
      <c r="AZ646">
        <f>($B$11*$D$9+$C$11*$D$9+$F$11*((CV646+CN646)/MAX(CV646+CN646+CW646, 0.1)*$I$9+CW646/MAX(CV646+CN646+CW646, 0.1)*$J$9))/($B$11+$C$11+$F$11)</f>
        <v>0</v>
      </c>
      <c r="BA646">
        <f>($B$11*$K$9+$C$11*$K$9+$F$11*((CV646+CN646)/MAX(CV646+CN646+CW646, 0.1)*$P$9+CW646/MAX(CV646+CN646+CW646, 0.1)*$Q$9))/($B$11+$C$11+$F$11)</f>
        <v>0</v>
      </c>
      <c r="BB646">
        <v>2.18</v>
      </c>
      <c r="BC646">
        <v>0.5</v>
      </c>
      <c r="BD646" t="s">
        <v>355</v>
      </c>
      <c r="BE646">
        <v>2</v>
      </c>
      <c r="BF646" t="b">
        <v>1</v>
      </c>
      <c r="BG646">
        <v>1679439601.6</v>
      </c>
      <c r="BH646">
        <v>413.8015185185185</v>
      </c>
      <c r="BI646">
        <v>409.4238518518519</v>
      </c>
      <c r="BJ646">
        <v>9.447783703703704</v>
      </c>
      <c r="BK646">
        <v>9.123136296296297</v>
      </c>
      <c r="BL646">
        <v>416.9176666666666</v>
      </c>
      <c r="BM646">
        <v>9.672838888888888</v>
      </c>
      <c r="BN646">
        <v>500.0432592592592</v>
      </c>
      <c r="BO646">
        <v>89.76577777777776</v>
      </c>
      <c r="BP646">
        <v>0.09994695185185186</v>
      </c>
      <c r="BQ646">
        <v>19.40907407407407</v>
      </c>
      <c r="BR646">
        <v>19.99325185185185</v>
      </c>
      <c r="BS646">
        <v>999.9000000000001</v>
      </c>
      <c r="BT646">
        <v>0</v>
      </c>
      <c r="BU646">
        <v>0</v>
      </c>
      <c r="BV646">
        <v>9994.119259259258</v>
      </c>
      <c r="BW646">
        <v>0</v>
      </c>
      <c r="BX646">
        <v>14.4061</v>
      </c>
      <c r="BY646">
        <v>4.3777235</v>
      </c>
      <c r="BZ646">
        <v>417.7482592592592</v>
      </c>
      <c r="CA646">
        <v>413.1933703703704</v>
      </c>
      <c r="CB646">
        <v>0.3246478148148149</v>
      </c>
      <c r="CC646">
        <v>409.4238518518519</v>
      </c>
      <c r="CD646">
        <v>9.123136296296297</v>
      </c>
      <c r="CE646">
        <v>0.8480877037037037</v>
      </c>
      <c r="CF646">
        <v>0.8189453333333333</v>
      </c>
      <c r="CG646">
        <v>4.538717037037037</v>
      </c>
      <c r="CH646">
        <v>4.039998888888888</v>
      </c>
      <c r="CI646">
        <v>2000.033703703703</v>
      </c>
      <c r="CJ646">
        <v>0.9799966666666667</v>
      </c>
      <c r="CK646">
        <v>0.02000352962962963</v>
      </c>
      <c r="CL646">
        <v>0</v>
      </c>
      <c r="CM646">
        <v>2.321118518518518</v>
      </c>
      <c r="CN646">
        <v>0</v>
      </c>
      <c r="CO646">
        <v>4549.053333333333</v>
      </c>
      <c r="CP646">
        <v>16749.72592592593</v>
      </c>
      <c r="CQ646">
        <v>38.35855555555555</v>
      </c>
      <c r="CR646">
        <v>39.24744444444444</v>
      </c>
      <c r="CS646">
        <v>38.73122222222222</v>
      </c>
      <c r="CT646">
        <v>38.04603703703703</v>
      </c>
      <c r="CU646">
        <v>36.884</v>
      </c>
      <c r="CV646">
        <v>1960.02962962963</v>
      </c>
      <c r="CW646">
        <v>40.00518518518518</v>
      </c>
      <c r="CX646">
        <v>0</v>
      </c>
      <c r="CY646">
        <v>1679439616.5</v>
      </c>
      <c r="CZ646">
        <v>0</v>
      </c>
      <c r="DA646">
        <v>0</v>
      </c>
      <c r="DB646" t="s">
        <v>356</v>
      </c>
      <c r="DC646">
        <v>1678823626.5</v>
      </c>
      <c r="DD646">
        <v>1678823640.5</v>
      </c>
      <c r="DE646">
        <v>0</v>
      </c>
      <c r="DF646">
        <v>1.239</v>
      </c>
      <c r="DG646">
        <v>0.006</v>
      </c>
      <c r="DH646">
        <v>-2.298</v>
      </c>
      <c r="DI646">
        <v>-0.146</v>
      </c>
      <c r="DJ646">
        <v>420</v>
      </c>
      <c r="DK646">
        <v>21</v>
      </c>
      <c r="DL646">
        <v>0.57</v>
      </c>
      <c r="DM646">
        <v>0.05</v>
      </c>
      <c r="DN646">
        <v>1.8899618125</v>
      </c>
      <c r="DO646">
        <v>56.13874958161352</v>
      </c>
      <c r="DP646">
        <v>5.894893389178445</v>
      </c>
      <c r="DQ646">
        <v>0</v>
      </c>
      <c r="DR646">
        <v>0.324520775</v>
      </c>
      <c r="DS646">
        <v>0.005622742964351774</v>
      </c>
      <c r="DT646">
        <v>0.0007882053503846566</v>
      </c>
      <c r="DU646">
        <v>1</v>
      </c>
      <c r="DV646">
        <v>1</v>
      </c>
      <c r="DW646">
        <v>2</v>
      </c>
      <c r="DX646" t="s">
        <v>357</v>
      </c>
      <c r="DY646">
        <v>2.98446</v>
      </c>
      <c r="DZ646">
        <v>2.71567</v>
      </c>
      <c r="EA646">
        <v>0.0915926</v>
      </c>
      <c r="EB646">
        <v>0.08767220000000001</v>
      </c>
      <c r="EC646">
        <v>0.0547273</v>
      </c>
      <c r="ED646">
        <v>0.051882</v>
      </c>
      <c r="EE646">
        <v>28917.7</v>
      </c>
      <c r="EF646">
        <v>29139.1</v>
      </c>
      <c r="EG646">
        <v>29579.8</v>
      </c>
      <c r="EH646">
        <v>29533.8</v>
      </c>
      <c r="EI646">
        <v>37063.4</v>
      </c>
      <c r="EJ646">
        <v>37244.3</v>
      </c>
      <c r="EK646">
        <v>41667.2</v>
      </c>
      <c r="EL646">
        <v>42088.2</v>
      </c>
      <c r="EM646">
        <v>1.98363</v>
      </c>
      <c r="EN646">
        <v>1.87755</v>
      </c>
      <c r="EO646">
        <v>0.0368059</v>
      </c>
      <c r="EP646">
        <v>0</v>
      </c>
      <c r="EQ646">
        <v>19.3851</v>
      </c>
      <c r="ER646">
        <v>999.9</v>
      </c>
      <c r="ES646">
        <v>23.1</v>
      </c>
      <c r="ET646">
        <v>31.2</v>
      </c>
      <c r="EU646">
        <v>11.7422</v>
      </c>
      <c r="EV646">
        <v>63.292</v>
      </c>
      <c r="EW646">
        <v>33.4936</v>
      </c>
      <c r="EX646">
        <v>1</v>
      </c>
      <c r="EY646">
        <v>-0.135206</v>
      </c>
      <c r="EZ646">
        <v>4.856</v>
      </c>
      <c r="FA646">
        <v>20.2766</v>
      </c>
      <c r="FB646">
        <v>5.21879</v>
      </c>
      <c r="FC646">
        <v>12.0129</v>
      </c>
      <c r="FD646">
        <v>4.99045</v>
      </c>
      <c r="FE646">
        <v>3.28845</v>
      </c>
      <c r="FF646">
        <v>9999</v>
      </c>
      <c r="FG646">
        <v>9999</v>
      </c>
      <c r="FH646">
        <v>9999</v>
      </c>
      <c r="FI646">
        <v>999.9</v>
      </c>
      <c r="FJ646">
        <v>1.8674</v>
      </c>
      <c r="FK646">
        <v>1.86646</v>
      </c>
      <c r="FL646">
        <v>1.86599</v>
      </c>
      <c r="FM646">
        <v>1.86584</v>
      </c>
      <c r="FN646">
        <v>1.86768</v>
      </c>
      <c r="FO646">
        <v>1.87014</v>
      </c>
      <c r="FP646">
        <v>1.86889</v>
      </c>
      <c r="FQ646">
        <v>1.87027</v>
      </c>
      <c r="FR646">
        <v>0</v>
      </c>
      <c r="FS646">
        <v>0</v>
      </c>
      <c r="FT646">
        <v>0</v>
      </c>
      <c r="FU646">
        <v>0</v>
      </c>
      <c r="FV646" t="s">
        <v>358</v>
      </c>
      <c r="FW646" t="s">
        <v>359</v>
      </c>
      <c r="FX646" t="s">
        <v>360</v>
      </c>
      <c r="FY646" t="s">
        <v>360</v>
      </c>
      <c r="FZ646" t="s">
        <v>360</v>
      </c>
      <c r="GA646" t="s">
        <v>360</v>
      </c>
      <c r="GB646">
        <v>0</v>
      </c>
      <c r="GC646">
        <v>100</v>
      </c>
      <c r="GD646">
        <v>100</v>
      </c>
      <c r="GE646">
        <v>-3.087</v>
      </c>
      <c r="GF646">
        <v>-0.2251</v>
      </c>
      <c r="GG646">
        <v>-1.841240210434717</v>
      </c>
      <c r="GH646">
        <v>-0.003310856085068561</v>
      </c>
      <c r="GI646">
        <v>6.863268723063948E-07</v>
      </c>
      <c r="GJ646">
        <v>-1.919107141366201E-10</v>
      </c>
      <c r="GK646">
        <v>-0.1688837207721138</v>
      </c>
      <c r="GL646">
        <v>-0.01731051475613908</v>
      </c>
      <c r="GM646">
        <v>0.001423790055903263</v>
      </c>
      <c r="GN646">
        <v>-2.424810517790065E-05</v>
      </c>
      <c r="GO646">
        <v>3</v>
      </c>
      <c r="GP646">
        <v>2318</v>
      </c>
      <c r="GQ646">
        <v>1</v>
      </c>
      <c r="GR646">
        <v>25</v>
      </c>
      <c r="GS646">
        <v>10266.4</v>
      </c>
      <c r="GT646">
        <v>10266.1</v>
      </c>
      <c r="GU646">
        <v>0.9484860000000001</v>
      </c>
      <c r="GV646">
        <v>2.22534</v>
      </c>
      <c r="GW646">
        <v>1.39648</v>
      </c>
      <c r="GX646">
        <v>2.34741</v>
      </c>
      <c r="GY646">
        <v>1.49536</v>
      </c>
      <c r="GZ646">
        <v>2.51343</v>
      </c>
      <c r="HA646">
        <v>35.6148</v>
      </c>
      <c r="HB646">
        <v>24.0525</v>
      </c>
      <c r="HC646">
        <v>18</v>
      </c>
      <c r="HD646">
        <v>527.572</v>
      </c>
      <c r="HE646">
        <v>418.088</v>
      </c>
      <c r="HF646">
        <v>13.8002</v>
      </c>
      <c r="HG646">
        <v>25.5362</v>
      </c>
      <c r="HH646">
        <v>30.0001</v>
      </c>
      <c r="HI646">
        <v>25.5579</v>
      </c>
      <c r="HJ646">
        <v>25.5152</v>
      </c>
      <c r="HK646">
        <v>18.9849</v>
      </c>
      <c r="HL646">
        <v>13.2366</v>
      </c>
      <c r="HM646">
        <v>3.4352</v>
      </c>
      <c r="HN646">
        <v>13.8045</v>
      </c>
      <c r="HO646">
        <v>366.542</v>
      </c>
      <c r="HP646">
        <v>9.079739999999999</v>
      </c>
      <c r="HQ646">
        <v>101.156</v>
      </c>
      <c r="HR646">
        <v>101.08</v>
      </c>
    </row>
    <row r="647" spans="1:226">
      <c r="A647">
        <v>631</v>
      </c>
      <c r="B647">
        <v>1679439614.1</v>
      </c>
      <c r="C647">
        <v>17701</v>
      </c>
      <c r="D647" t="s">
        <v>1631</v>
      </c>
      <c r="E647" t="s">
        <v>1632</v>
      </c>
      <c r="F647">
        <v>5</v>
      </c>
      <c r="G647" t="s">
        <v>1624</v>
      </c>
      <c r="H647" t="s">
        <v>354</v>
      </c>
      <c r="I647">
        <v>1679439606.314285</v>
      </c>
      <c r="J647">
        <f>(K647)/1000</f>
        <v>0</v>
      </c>
      <c r="K647">
        <f>IF(BF647, AN647, AH647)</f>
        <v>0</v>
      </c>
      <c r="L647">
        <f>IF(BF647, AI647, AG647)</f>
        <v>0</v>
      </c>
      <c r="M647">
        <f>BH647 - IF(AU647&gt;1, L647*BB647*100.0/(AW647*BV647), 0)</f>
        <v>0</v>
      </c>
      <c r="N647">
        <f>((T647-J647/2)*M647-L647)/(T647+J647/2)</f>
        <v>0</v>
      </c>
      <c r="O647">
        <f>N647*(BO647+BP647)/1000.0</f>
        <v>0</v>
      </c>
      <c r="P647">
        <f>(BH647 - IF(AU647&gt;1, L647*BB647*100.0/(AW647*BV647), 0))*(BO647+BP647)/1000.0</f>
        <v>0</v>
      </c>
      <c r="Q647">
        <f>2.0/((1/S647-1/R647)+SIGN(S647)*SQRT((1/S647-1/R647)*(1/S647-1/R647) + 4*BC647/((BC647+1)*(BC647+1))*(2*1/S647*1/R647-1/R647*1/R647)))</f>
        <v>0</v>
      </c>
      <c r="R647">
        <f>IF(LEFT(BD647,1)&lt;&gt;"0",IF(LEFT(BD647,1)="1",3.0,BE647),$D$5+$E$5*(BV647*BO647/($K$5*1000))+$F$5*(BV647*BO647/($K$5*1000))*MAX(MIN(BB647,$J$5),$I$5)*MAX(MIN(BB647,$J$5),$I$5)+$G$5*MAX(MIN(BB647,$J$5),$I$5)*(BV647*BO647/($K$5*1000))+$H$5*(BV647*BO647/($K$5*1000))*(BV647*BO647/($K$5*1000)))</f>
        <v>0</v>
      </c>
      <c r="S647">
        <f>J647*(1000-(1000*0.61365*exp(17.502*W647/(240.97+W647))/(BO647+BP647)+BJ647)/2)/(1000*0.61365*exp(17.502*W647/(240.97+W647))/(BO647+BP647)-BJ647)</f>
        <v>0</v>
      </c>
      <c r="T647">
        <f>1/((BC647+1)/(Q647/1.6)+1/(R647/1.37)) + BC647/((BC647+1)/(Q647/1.6) + BC647/(R647/1.37))</f>
        <v>0</v>
      </c>
      <c r="U647">
        <f>(AX647*BA647)</f>
        <v>0</v>
      </c>
      <c r="V647">
        <f>(BQ647+(U647+2*0.95*5.67E-8*(((BQ647+$B$7)+273)^4-(BQ647+273)^4)-44100*J647)/(1.84*29.3*R647+8*0.95*5.67E-8*(BQ647+273)^3))</f>
        <v>0</v>
      </c>
      <c r="W647">
        <f>($C$7*BR647+$D$7*BS647+$E$7*V647)</f>
        <v>0</v>
      </c>
      <c r="X647">
        <f>0.61365*exp(17.502*W647/(240.97+W647))</f>
        <v>0</v>
      </c>
      <c r="Y647">
        <f>(Z647/AA647*100)</f>
        <v>0</v>
      </c>
      <c r="Z647">
        <f>BJ647*(BO647+BP647)/1000</f>
        <v>0</v>
      </c>
      <c r="AA647">
        <f>0.61365*exp(17.502*BQ647/(240.97+BQ647))</f>
        <v>0</v>
      </c>
      <c r="AB647">
        <f>(X647-BJ647*(BO647+BP647)/1000)</f>
        <v>0</v>
      </c>
      <c r="AC647">
        <f>(-J647*44100)</f>
        <v>0</v>
      </c>
      <c r="AD647">
        <f>2*29.3*R647*0.92*(BQ647-W647)</f>
        <v>0</v>
      </c>
      <c r="AE647">
        <f>2*0.95*5.67E-8*(((BQ647+$B$7)+273)^4-(W647+273)^4)</f>
        <v>0</v>
      </c>
      <c r="AF647">
        <f>U647+AE647+AC647+AD647</f>
        <v>0</v>
      </c>
      <c r="AG647">
        <f>BN647*AU647*(BI647-BH647*(1000-AU647*BK647)/(1000-AU647*BJ647))/(100*BB647)</f>
        <v>0</v>
      </c>
      <c r="AH647">
        <f>1000*BN647*AU647*(BJ647-BK647)/(100*BB647*(1000-AU647*BJ647))</f>
        <v>0</v>
      </c>
      <c r="AI647">
        <f>(AJ647 - AK647 - BO647*1E3/(8.314*(BQ647+273.15)) * AM647/BN647 * AL647) * BN647/(100*BB647) * (1000 - BK647)/1000</f>
        <v>0</v>
      </c>
      <c r="AJ647">
        <v>385.2490453773177</v>
      </c>
      <c r="AK647">
        <v>395.6725454545454</v>
      </c>
      <c r="AL647">
        <v>-2.67370151027921</v>
      </c>
      <c r="AM647">
        <v>64.88891033799035</v>
      </c>
      <c r="AN647">
        <f>(AP647 - AO647 + BO647*1E3/(8.314*(BQ647+273.15)) * AR647/BN647 * AQ647) * BN647/(100*BB647) * 1000/(1000 - AP647)</f>
        <v>0</v>
      </c>
      <c r="AO647">
        <v>9.121684505307492</v>
      </c>
      <c r="AP647">
        <v>9.444560329670336</v>
      </c>
      <c r="AQ647">
        <v>-3.001549258093229E-06</v>
      </c>
      <c r="AR647">
        <v>95.47772435705387</v>
      </c>
      <c r="AS647">
        <v>0</v>
      </c>
      <c r="AT647">
        <v>0</v>
      </c>
      <c r="AU647">
        <f>IF(AS647*$H$13&gt;=AW647,1.0,(AW647/(AW647-AS647*$H$13)))</f>
        <v>0</v>
      </c>
      <c r="AV647">
        <f>(AU647-1)*100</f>
        <v>0</v>
      </c>
      <c r="AW647">
        <f>MAX(0,($B$13+$C$13*BV647)/(1+$D$13*BV647)*BO647/(BQ647+273)*$E$13)</f>
        <v>0</v>
      </c>
      <c r="AX647">
        <f>$B$11*BW647+$C$11*BX647+$F$11*CI647*(1-CL647)</f>
        <v>0</v>
      </c>
      <c r="AY647">
        <f>AX647*AZ647</f>
        <v>0</v>
      </c>
      <c r="AZ647">
        <f>($B$11*$D$9+$C$11*$D$9+$F$11*((CV647+CN647)/MAX(CV647+CN647+CW647, 0.1)*$I$9+CW647/MAX(CV647+CN647+CW647, 0.1)*$J$9))/($B$11+$C$11+$F$11)</f>
        <v>0</v>
      </c>
      <c r="BA647">
        <f>($B$11*$K$9+$C$11*$K$9+$F$11*((CV647+CN647)/MAX(CV647+CN647+CW647, 0.1)*$P$9+CW647/MAX(CV647+CN647+CW647, 0.1)*$Q$9))/($B$11+$C$11+$F$11)</f>
        <v>0</v>
      </c>
      <c r="BB647">
        <v>2.18</v>
      </c>
      <c r="BC647">
        <v>0.5</v>
      </c>
      <c r="BD647" t="s">
        <v>355</v>
      </c>
      <c r="BE647">
        <v>2</v>
      </c>
      <c r="BF647" t="b">
        <v>1</v>
      </c>
      <c r="BG647">
        <v>1679439606.314285</v>
      </c>
      <c r="BH647">
        <v>407.5892142857142</v>
      </c>
      <c r="BI647">
        <v>397.237107142857</v>
      </c>
      <c r="BJ647">
        <v>9.446663571428571</v>
      </c>
      <c r="BK647">
        <v>9.122148571428571</v>
      </c>
      <c r="BL647">
        <v>410.6877857142857</v>
      </c>
      <c r="BM647">
        <v>9.6717225</v>
      </c>
      <c r="BN647">
        <v>500.0606071428572</v>
      </c>
      <c r="BO647">
        <v>89.76575</v>
      </c>
      <c r="BP647">
        <v>0.09999238928571431</v>
      </c>
      <c r="BQ647">
        <v>19.40606785714286</v>
      </c>
      <c r="BR647">
        <v>19.98879642857143</v>
      </c>
      <c r="BS647">
        <v>999.9000000000002</v>
      </c>
      <c r="BT647">
        <v>0</v>
      </c>
      <c r="BU647">
        <v>0</v>
      </c>
      <c r="BV647">
        <v>9991.608571428573</v>
      </c>
      <c r="BW647">
        <v>0</v>
      </c>
      <c r="BX647">
        <v>14.40488928571428</v>
      </c>
      <c r="BY647">
        <v>10.35219158928571</v>
      </c>
      <c r="BZ647">
        <v>411.4763571428571</v>
      </c>
      <c r="CA647">
        <v>400.8941071428571</v>
      </c>
      <c r="CB647">
        <v>0.3245150714285714</v>
      </c>
      <c r="CC647">
        <v>397.237107142857</v>
      </c>
      <c r="CD647">
        <v>9.122148571428571</v>
      </c>
      <c r="CE647">
        <v>0.8479868214285713</v>
      </c>
      <c r="CF647">
        <v>0.8188563928571428</v>
      </c>
      <c r="CG647">
        <v>4.537016428571429</v>
      </c>
      <c r="CH647">
        <v>4.038453214285714</v>
      </c>
      <c r="CI647">
        <v>2000.008214285714</v>
      </c>
      <c r="CJ647">
        <v>0.9799991428571427</v>
      </c>
      <c r="CK647">
        <v>0.02000097857142857</v>
      </c>
      <c r="CL647">
        <v>0</v>
      </c>
      <c r="CM647">
        <v>2.332810714285714</v>
      </c>
      <c r="CN647">
        <v>0</v>
      </c>
      <c r="CO647">
        <v>4548.989642857143</v>
      </c>
      <c r="CP647">
        <v>16749.52857142857</v>
      </c>
      <c r="CQ647">
        <v>38.31675</v>
      </c>
      <c r="CR647">
        <v>39.21399999999999</v>
      </c>
      <c r="CS647">
        <v>38.68507142857142</v>
      </c>
      <c r="CT647">
        <v>38.01317857142857</v>
      </c>
      <c r="CU647">
        <v>36.84571428571428</v>
      </c>
      <c r="CV647">
        <v>1960.007857142857</v>
      </c>
      <c r="CW647">
        <v>40.00107142857143</v>
      </c>
      <c r="CX647">
        <v>0</v>
      </c>
      <c r="CY647">
        <v>1679439621.3</v>
      </c>
      <c r="CZ647">
        <v>0</v>
      </c>
      <c r="DA647">
        <v>0</v>
      </c>
      <c r="DB647" t="s">
        <v>356</v>
      </c>
      <c r="DC647">
        <v>1678823626.5</v>
      </c>
      <c r="DD647">
        <v>1678823640.5</v>
      </c>
      <c r="DE647">
        <v>0</v>
      </c>
      <c r="DF647">
        <v>1.239</v>
      </c>
      <c r="DG647">
        <v>0.006</v>
      </c>
      <c r="DH647">
        <v>-2.298</v>
      </c>
      <c r="DI647">
        <v>-0.146</v>
      </c>
      <c r="DJ647">
        <v>420</v>
      </c>
      <c r="DK647">
        <v>21</v>
      </c>
      <c r="DL647">
        <v>0.57</v>
      </c>
      <c r="DM647">
        <v>0.05</v>
      </c>
      <c r="DN647">
        <v>6.91886981707317</v>
      </c>
      <c r="DO647">
        <v>76.19449956794425</v>
      </c>
      <c r="DP647">
        <v>7.612116050178786</v>
      </c>
      <c r="DQ647">
        <v>0</v>
      </c>
      <c r="DR647">
        <v>0.3243624390243902</v>
      </c>
      <c r="DS647">
        <v>-0.0003830801393724025</v>
      </c>
      <c r="DT647">
        <v>0.0008877847203554514</v>
      </c>
      <c r="DU647">
        <v>1</v>
      </c>
      <c r="DV647">
        <v>1</v>
      </c>
      <c r="DW647">
        <v>2</v>
      </c>
      <c r="DX647" t="s">
        <v>357</v>
      </c>
      <c r="DY647">
        <v>2.98436</v>
      </c>
      <c r="DZ647">
        <v>2.71555</v>
      </c>
      <c r="EA647">
        <v>0.0893197</v>
      </c>
      <c r="EB647">
        <v>0.0847699</v>
      </c>
      <c r="EC647">
        <v>0.0547229</v>
      </c>
      <c r="ED647">
        <v>0.0518795</v>
      </c>
      <c r="EE647">
        <v>28990.3</v>
      </c>
      <c r="EF647">
        <v>29232.1</v>
      </c>
      <c r="EG647">
        <v>29580.1</v>
      </c>
      <c r="EH647">
        <v>29534.2</v>
      </c>
      <c r="EI647">
        <v>37063.5</v>
      </c>
      <c r="EJ647">
        <v>37244.9</v>
      </c>
      <c r="EK647">
        <v>41667.2</v>
      </c>
      <c r="EL647">
        <v>42088.9</v>
      </c>
      <c r="EM647">
        <v>1.98375</v>
      </c>
      <c r="EN647">
        <v>1.87787</v>
      </c>
      <c r="EO647">
        <v>0.0367537</v>
      </c>
      <c r="EP647">
        <v>0</v>
      </c>
      <c r="EQ647">
        <v>19.3818</v>
      </c>
      <c r="ER647">
        <v>999.9</v>
      </c>
      <c r="ES647">
        <v>23.1</v>
      </c>
      <c r="ET647">
        <v>31.2</v>
      </c>
      <c r="EU647">
        <v>11.7428</v>
      </c>
      <c r="EV647">
        <v>63.242</v>
      </c>
      <c r="EW647">
        <v>33.0088</v>
      </c>
      <c r="EX647">
        <v>1</v>
      </c>
      <c r="EY647">
        <v>-0.135142</v>
      </c>
      <c r="EZ647">
        <v>4.8451</v>
      </c>
      <c r="FA647">
        <v>20.2772</v>
      </c>
      <c r="FB647">
        <v>5.21939</v>
      </c>
      <c r="FC647">
        <v>12.0128</v>
      </c>
      <c r="FD647">
        <v>4.99055</v>
      </c>
      <c r="FE647">
        <v>3.28842</v>
      </c>
      <c r="FF647">
        <v>9999</v>
      </c>
      <c r="FG647">
        <v>9999</v>
      </c>
      <c r="FH647">
        <v>9999</v>
      </c>
      <c r="FI647">
        <v>999.9</v>
      </c>
      <c r="FJ647">
        <v>1.86739</v>
      </c>
      <c r="FK647">
        <v>1.86646</v>
      </c>
      <c r="FL647">
        <v>1.86599</v>
      </c>
      <c r="FM647">
        <v>1.86585</v>
      </c>
      <c r="FN647">
        <v>1.86768</v>
      </c>
      <c r="FO647">
        <v>1.87016</v>
      </c>
      <c r="FP647">
        <v>1.86889</v>
      </c>
      <c r="FQ647">
        <v>1.87027</v>
      </c>
      <c r="FR647">
        <v>0</v>
      </c>
      <c r="FS647">
        <v>0</v>
      </c>
      <c r="FT647">
        <v>0</v>
      </c>
      <c r="FU647">
        <v>0</v>
      </c>
      <c r="FV647" t="s">
        <v>358</v>
      </c>
      <c r="FW647" t="s">
        <v>359</v>
      </c>
      <c r="FX647" t="s">
        <v>360</v>
      </c>
      <c r="FY647" t="s">
        <v>360</v>
      </c>
      <c r="FZ647" t="s">
        <v>360</v>
      </c>
      <c r="GA647" t="s">
        <v>360</v>
      </c>
      <c r="GB647">
        <v>0</v>
      </c>
      <c r="GC647">
        <v>100</v>
      </c>
      <c r="GD647">
        <v>100</v>
      </c>
      <c r="GE647">
        <v>-3.049</v>
      </c>
      <c r="GF647">
        <v>-0.2251</v>
      </c>
      <c r="GG647">
        <v>-1.841240210434717</v>
      </c>
      <c r="GH647">
        <v>-0.003310856085068561</v>
      </c>
      <c r="GI647">
        <v>6.863268723063948E-07</v>
      </c>
      <c r="GJ647">
        <v>-1.919107141366201E-10</v>
      </c>
      <c r="GK647">
        <v>-0.1688837207721138</v>
      </c>
      <c r="GL647">
        <v>-0.01731051475613908</v>
      </c>
      <c r="GM647">
        <v>0.001423790055903263</v>
      </c>
      <c r="GN647">
        <v>-2.424810517790065E-05</v>
      </c>
      <c r="GO647">
        <v>3</v>
      </c>
      <c r="GP647">
        <v>2318</v>
      </c>
      <c r="GQ647">
        <v>1</v>
      </c>
      <c r="GR647">
        <v>25</v>
      </c>
      <c r="GS647">
        <v>10266.5</v>
      </c>
      <c r="GT647">
        <v>10266.2</v>
      </c>
      <c r="GU647">
        <v>0.916748</v>
      </c>
      <c r="GV647">
        <v>2.22412</v>
      </c>
      <c r="GW647">
        <v>1.39648</v>
      </c>
      <c r="GX647">
        <v>2.34619</v>
      </c>
      <c r="GY647">
        <v>1.49536</v>
      </c>
      <c r="GZ647">
        <v>2.49146</v>
      </c>
      <c r="HA647">
        <v>35.638</v>
      </c>
      <c r="HB647">
        <v>24.0525</v>
      </c>
      <c r="HC647">
        <v>18</v>
      </c>
      <c r="HD647">
        <v>527.674</v>
      </c>
      <c r="HE647">
        <v>418.289</v>
      </c>
      <c r="HF647">
        <v>13.8067</v>
      </c>
      <c r="HG647">
        <v>25.5375</v>
      </c>
      <c r="HH647">
        <v>30.0002</v>
      </c>
      <c r="HI647">
        <v>25.5601</v>
      </c>
      <c r="HJ647">
        <v>25.517</v>
      </c>
      <c r="HK647">
        <v>18.3585</v>
      </c>
      <c r="HL647">
        <v>13.2366</v>
      </c>
      <c r="HM647">
        <v>3.4352</v>
      </c>
      <c r="HN647">
        <v>13.8115</v>
      </c>
      <c r="HO647">
        <v>353.146</v>
      </c>
      <c r="HP647">
        <v>9.079739999999999</v>
      </c>
      <c r="HQ647">
        <v>101.156</v>
      </c>
      <c r="HR647">
        <v>101.081</v>
      </c>
    </row>
    <row r="648" spans="1:226">
      <c r="A648">
        <v>632</v>
      </c>
      <c r="B648">
        <v>1679439619.1</v>
      </c>
      <c r="C648">
        <v>17706</v>
      </c>
      <c r="D648" t="s">
        <v>1633</v>
      </c>
      <c r="E648" t="s">
        <v>1634</v>
      </c>
      <c r="F648">
        <v>5</v>
      </c>
      <c r="G648" t="s">
        <v>1624</v>
      </c>
      <c r="H648" t="s">
        <v>354</v>
      </c>
      <c r="I648">
        <v>1679439611.6</v>
      </c>
      <c r="J648">
        <f>(K648)/1000</f>
        <v>0</v>
      </c>
      <c r="K648">
        <f>IF(BF648, AN648, AH648)</f>
        <v>0</v>
      </c>
      <c r="L648">
        <f>IF(BF648, AI648, AG648)</f>
        <v>0</v>
      </c>
      <c r="M648">
        <f>BH648 - IF(AU648&gt;1, L648*BB648*100.0/(AW648*BV648), 0)</f>
        <v>0</v>
      </c>
      <c r="N648">
        <f>((T648-J648/2)*M648-L648)/(T648+J648/2)</f>
        <v>0</v>
      </c>
      <c r="O648">
        <f>N648*(BO648+BP648)/1000.0</f>
        <v>0</v>
      </c>
      <c r="P648">
        <f>(BH648 - IF(AU648&gt;1, L648*BB648*100.0/(AW648*BV648), 0))*(BO648+BP648)/1000.0</f>
        <v>0</v>
      </c>
      <c r="Q648">
        <f>2.0/((1/S648-1/R648)+SIGN(S648)*SQRT((1/S648-1/R648)*(1/S648-1/R648) + 4*BC648/((BC648+1)*(BC648+1))*(2*1/S648*1/R648-1/R648*1/R648)))</f>
        <v>0</v>
      </c>
      <c r="R648">
        <f>IF(LEFT(BD648,1)&lt;&gt;"0",IF(LEFT(BD648,1)="1",3.0,BE648),$D$5+$E$5*(BV648*BO648/($K$5*1000))+$F$5*(BV648*BO648/($K$5*1000))*MAX(MIN(BB648,$J$5),$I$5)*MAX(MIN(BB648,$J$5),$I$5)+$G$5*MAX(MIN(BB648,$J$5),$I$5)*(BV648*BO648/($K$5*1000))+$H$5*(BV648*BO648/($K$5*1000))*(BV648*BO648/($K$5*1000)))</f>
        <v>0</v>
      </c>
      <c r="S648">
        <f>J648*(1000-(1000*0.61365*exp(17.502*W648/(240.97+W648))/(BO648+BP648)+BJ648)/2)/(1000*0.61365*exp(17.502*W648/(240.97+W648))/(BO648+BP648)-BJ648)</f>
        <v>0</v>
      </c>
      <c r="T648">
        <f>1/((BC648+1)/(Q648/1.6)+1/(R648/1.37)) + BC648/((BC648+1)/(Q648/1.6) + BC648/(R648/1.37))</f>
        <v>0</v>
      </c>
      <c r="U648">
        <f>(AX648*BA648)</f>
        <v>0</v>
      </c>
      <c r="V648">
        <f>(BQ648+(U648+2*0.95*5.67E-8*(((BQ648+$B$7)+273)^4-(BQ648+273)^4)-44100*J648)/(1.84*29.3*R648+8*0.95*5.67E-8*(BQ648+273)^3))</f>
        <v>0</v>
      </c>
      <c r="W648">
        <f>($C$7*BR648+$D$7*BS648+$E$7*V648)</f>
        <v>0</v>
      </c>
      <c r="X648">
        <f>0.61365*exp(17.502*W648/(240.97+W648))</f>
        <v>0</v>
      </c>
      <c r="Y648">
        <f>(Z648/AA648*100)</f>
        <v>0</v>
      </c>
      <c r="Z648">
        <f>BJ648*(BO648+BP648)/1000</f>
        <v>0</v>
      </c>
      <c r="AA648">
        <f>0.61365*exp(17.502*BQ648/(240.97+BQ648))</f>
        <v>0</v>
      </c>
      <c r="AB648">
        <f>(X648-BJ648*(BO648+BP648)/1000)</f>
        <v>0</v>
      </c>
      <c r="AC648">
        <f>(-J648*44100)</f>
        <v>0</v>
      </c>
      <c r="AD648">
        <f>2*29.3*R648*0.92*(BQ648-W648)</f>
        <v>0</v>
      </c>
      <c r="AE648">
        <f>2*0.95*5.67E-8*(((BQ648+$B$7)+273)^4-(W648+273)^4)</f>
        <v>0</v>
      </c>
      <c r="AF648">
        <f>U648+AE648+AC648+AD648</f>
        <v>0</v>
      </c>
      <c r="AG648">
        <f>BN648*AU648*(BI648-BH648*(1000-AU648*BK648)/(1000-AU648*BJ648))/(100*BB648)</f>
        <v>0</v>
      </c>
      <c r="AH648">
        <f>1000*BN648*AU648*(BJ648-BK648)/(100*BB648*(1000-AU648*BJ648))</f>
        <v>0</v>
      </c>
      <c r="AI648">
        <f>(AJ648 - AK648 - BO648*1E3/(8.314*(BQ648+273.15)) * AM648/BN648 * AL648) * BN648/(100*BB648) * (1000 - BK648)/1000</f>
        <v>0</v>
      </c>
      <c r="AJ648">
        <v>368.5381056704704</v>
      </c>
      <c r="AK648">
        <v>380.7391999999998</v>
      </c>
      <c r="AL648">
        <v>-3.033257562232957</v>
      </c>
      <c r="AM648">
        <v>64.88891033799035</v>
      </c>
      <c r="AN648">
        <f>(AP648 - AO648 + BO648*1E3/(8.314*(BQ648+273.15)) * AR648/BN648 * AQ648) * BN648/(100*BB648) * 1000/(1000 - AP648)</f>
        <v>0</v>
      </c>
      <c r="AO648">
        <v>9.121379631422315</v>
      </c>
      <c r="AP648">
        <v>9.442344175824179</v>
      </c>
      <c r="AQ648">
        <v>-9.635540115308715E-07</v>
      </c>
      <c r="AR648">
        <v>95.47772435705387</v>
      </c>
      <c r="AS648">
        <v>0</v>
      </c>
      <c r="AT648">
        <v>0</v>
      </c>
      <c r="AU648">
        <f>IF(AS648*$H$13&gt;=AW648,1.0,(AW648/(AW648-AS648*$H$13)))</f>
        <v>0</v>
      </c>
      <c r="AV648">
        <f>(AU648-1)*100</f>
        <v>0</v>
      </c>
      <c r="AW648">
        <f>MAX(0,($B$13+$C$13*BV648)/(1+$D$13*BV648)*BO648/(BQ648+273)*$E$13)</f>
        <v>0</v>
      </c>
      <c r="AX648">
        <f>$B$11*BW648+$C$11*BX648+$F$11*CI648*(1-CL648)</f>
        <v>0</v>
      </c>
      <c r="AY648">
        <f>AX648*AZ648</f>
        <v>0</v>
      </c>
      <c r="AZ648">
        <f>($B$11*$D$9+$C$11*$D$9+$F$11*((CV648+CN648)/MAX(CV648+CN648+CW648, 0.1)*$I$9+CW648/MAX(CV648+CN648+CW648, 0.1)*$J$9))/($B$11+$C$11+$F$11)</f>
        <v>0</v>
      </c>
      <c r="BA648">
        <f>($B$11*$K$9+$C$11*$K$9+$F$11*((CV648+CN648)/MAX(CV648+CN648+CW648, 0.1)*$P$9+CW648/MAX(CV648+CN648+CW648, 0.1)*$Q$9))/($B$11+$C$11+$F$11)</f>
        <v>0</v>
      </c>
      <c r="BB648">
        <v>2.18</v>
      </c>
      <c r="BC648">
        <v>0.5</v>
      </c>
      <c r="BD648" t="s">
        <v>355</v>
      </c>
      <c r="BE648">
        <v>2</v>
      </c>
      <c r="BF648" t="b">
        <v>1</v>
      </c>
      <c r="BG648">
        <v>1679439611.6</v>
      </c>
      <c r="BH648">
        <v>396.4321851851852</v>
      </c>
      <c r="BI648">
        <v>380.6039629629631</v>
      </c>
      <c r="BJ648">
        <v>9.445158518518516</v>
      </c>
      <c r="BK648">
        <v>9.12141111111111</v>
      </c>
      <c r="BL648">
        <v>399.4988148148148</v>
      </c>
      <c r="BM648">
        <v>9.670222222222222</v>
      </c>
      <c r="BN648">
        <v>500.0457037037036</v>
      </c>
      <c r="BO648">
        <v>89.76531481481481</v>
      </c>
      <c r="BP648">
        <v>0.09995372592592593</v>
      </c>
      <c r="BQ648">
        <v>19.40647407407407</v>
      </c>
      <c r="BR648">
        <v>19.98933333333333</v>
      </c>
      <c r="BS648">
        <v>999.9000000000001</v>
      </c>
      <c r="BT648">
        <v>0</v>
      </c>
      <c r="BU648">
        <v>0</v>
      </c>
      <c r="BV648">
        <v>9996.365925925926</v>
      </c>
      <c r="BW648">
        <v>0</v>
      </c>
      <c r="BX648">
        <v>14.40666296296296</v>
      </c>
      <c r="BY648">
        <v>15.82826259259259</v>
      </c>
      <c r="BZ648">
        <v>400.2122962962963</v>
      </c>
      <c r="CA648">
        <v>384.1076666666667</v>
      </c>
      <c r="CB648">
        <v>0.3237464074074075</v>
      </c>
      <c r="CC648">
        <v>380.6039629629631</v>
      </c>
      <c r="CD648">
        <v>9.12141111111111</v>
      </c>
      <c r="CE648">
        <v>0.8478475555555556</v>
      </c>
      <c r="CF648">
        <v>0.8187862962962963</v>
      </c>
      <c r="CG648">
        <v>4.534667777777778</v>
      </c>
      <c r="CH648">
        <v>4.037234444444445</v>
      </c>
      <c r="CI648">
        <v>2000.007037037037</v>
      </c>
      <c r="CJ648">
        <v>0.9800004444444445</v>
      </c>
      <c r="CK648">
        <v>0.01999962962962963</v>
      </c>
      <c r="CL648">
        <v>0</v>
      </c>
      <c r="CM648">
        <v>2.397381481481482</v>
      </c>
      <c r="CN648">
        <v>0</v>
      </c>
      <c r="CO648">
        <v>4549.473333333333</v>
      </c>
      <c r="CP648">
        <v>16749.52962962963</v>
      </c>
      <c r="CQ648">
        <v>38.27292592592593</v>
      </c>
      <c r="CR648">
        <v>39.18018518518519</v>
      </c>
      <c r="CS648">
        <v>38.64099999999999</v>
      </c>
      <c r="CT648">
        <v>37.97199999999999</v>
      </c>
      <c r="CU648">
        <v>36.80525925925926</v>
      </c>
      <c r="CV648">
        <v>1960.007037037037</v>
      </c>
      <c r="CW648">
        <v>40.00074074074074</v>
      </c>
      <c r="CX648">
        <v>0</v>
      </c>
      <c r="CY648">
        <v>1679439626.7</v>
      </c>
      <c r="CZ648">
        <v>0</v>
      </c>
      <c r="DA648">
        <v>0</v>
      </c>
      <c r="DB648" t="s">
        <v>356</v>
      </c>
      <c r="DC648">
        <v>1678823626.5</v>
      </c>
      <c r="DD648">
        <v>1678823640.5</v>
      </c>
      <c r="DE648">
        <v>0</v>
      </c>
      <c r="DF648">
        <v>1.239</v>
      </c>
      <c r="DG648">
        <v>0.006</v>
      </c>
      <c r="DH648">
        <v>-2.298</v>
      </c>
      <c r="DI648">
        <v>-0.146</v>
      </c>
      <c r="DJ648">
        <v>420</v>
      </c>
      <c r="DK648">
        <v>21</v>
      </c>
      <c r="DL648">
        <v>0.57</v>
      </c>
      <c r="DM648">
        <v>0.05</v>
      </c>
      <c r="DN648">
        <v>11.1697825</v>
      </c>
      <c r="DO648">
        <v>68.37084639721253</v>
      </c>
      <c r="DP648">
        <v>6.936557888849666</v>
      </c>
      <c r="DQ648">
        <v>0</v>
      </c>
      <c r="DR648">
        <v>0.3241063414634147</v>
      </c>
      <c r="DS648">
        <v>-0.007008857142856375</v>
      </c>
      <c r="DT648">
        <v>0.001141824312865826</v>
      </c>
      <c r="DU648">
        <v>1</v>
      </c>
      <c r="DV648">
        <v>1</v>
      </c>
      <c r="DW648">
        <v>2</v>
      </c>
      <c r="DX648" t="s">
        <v>357</v>
      </c>
      <c r="DY648">
        <v>2.9844</v>
      </c>
      <c r="DZ648">
        <v>2.71556</v>
      </c>
      <c r="EA648">
        <v>0.0866835</v>
      </c>
      <c r="EB648">
        <v>0.0818185</v>
      </c>
      <c r="EC648">
        <v>0.0547147</v>
      </c>
      <c r="ED648">
        <v>0.051876</v>
      </c>
      <c r="EE648">
        <v>29073.7</v>
      </c>
      <c r="EF648">
        <v>29325.9</v>
      </c>
      <c r="EG648">
        <v>29579.5</v>
      </c>
      <c r="EH648">
        <v>29533.7</v>
      </c>
      <c r="EI648">
        <v>37063.1</v>
      </c>
      <c r="EJ648">
        <v>37244.6</v>
      </c>
      <c r="EK648">
        <v>41666.5</v>
      </c>
      <c r="EL648">
        <v>42088.4</v>
      </c>
      <c r="EM648">
        <v>1.98393</v>
      </c>
      <c r="EN648">
        <v>1.8775</v>
      </c>
      <c r="EO648">
        <v>0.0366643</v>
      </c>
      <c r="EP648">
        <v>0</v>
      </c>
      <c r="EQ648">
        <v>19.379</v>
      </c>
      <c r="ER648">
        <v>999.9</v>
      </c>
      <c r="ES648">
        <v>23.1</v>
      </c>
      <c r="ET648">
        <v>31.2</v>
      </c>
      <c r="EU648">
        <v>11.7419</v>
      </c>
      <c r="EV648">
        <v>63.432</v>
      </c>
      <c r="EW648">
        <v>33.5857</v>
      </c>
      <c r="EX648">
        <v>1</v>
      </c>
      <c r="EY648">
        <v>-0.135081</v>
      </c>
      <c r="EZ648">
        <v>4.83742</v>
      </c>
      <c r="FA648">
        <v>20.2774</v>
      </c>
      <c r="FB648">
        <v>5.21939</v>
      </c>
      <c r="FC648">
        <v>12.0117</v>
      </c>
      <c r="FD648">
        <v>4.9906</v>
      </c>
      <c r="FE648">
        <v>3.28848</v>
      </c>
      <c r="FF648">
        <v>9999</v>
      </c>
      <c r="FG648">
        <v>9999</v>
      </c>
      <c r="FH648">
        <v>9999</v>
      </c>
      <c r="FI648">
        <v>999.9</v>
      </c>
      <c r="FJ648">
        <v>1.8674</v>
      </c>
      <c r="FK648">
        <v>1.86646</v>
      </c>
      <c r="FL648">
        <v>1.86599</v>
      </c>
      <c r="FM648">
        <v>1.86584</v>
      </c>
      <c r="FN648">
        <v>1.86768</v>
      </c>
      <c r="FO648">
        <v>1.87017</v>
      </c>
      <c r="FP648">
        <v>1.86888</v>
      </c>
      <c r="FQ648">
        <v>1.87026</v>
      </c>
      <c r="FR648">
        <v>0</v>
      </c>
      <c r="FS648">
        <v>0</v>
      </c>
      <c r="FT648">
        <v>0</v>
      </c>
      <c r="FU648">
        <v>0</v>
      </c>
      <c r="FV648" t="s">
        <v>358</v>
      </c>
      <c r="FW648" t="s">
        <v>359</v>
      </c>
      <c r="FX648" t="s">
        <v>360</v>
      </c>
      <c r="FY648" t="s">
        <v>360</v>
      </c>
      <c r="FZ648" t="s">
        <v>360</v>
      </c>
      <c r="GA648" t="s">
        <v>360</v>
      </c>
      <c r="GB648">
        <v>0</v>
      </c>
      <c r="GC648">
        <v>100</v>
      </c>
      <c r="GD648">
        <v>100</v>
      </c>
      <c r="GE648">
        <v>-3.007</v>
      </c>
      <c r="GF648">
        <v>-0.2251</v>
      </c>
      <c r="GG648">
        <v>-1.841240210434717</v>
      </c>
      <c r="GH648">
        <v>-0.003310856085068561</v>
      </c>
      <c r="GI648">
        <v>6.863268723063948E-07</v>
      </c>
      <c r="GJ648">
        <v>-1.919107141366201E-10</v>
      </c>
      <c r="GK648">
        <v>-0.1688837207721138</v>
      </c>
      <c r="GL648">
        <v>-0.01731051475613908</v>
      </c>
      <c r="GM648">
        <v>0.001423790055903263</v>
      </c>
      <c r="GN648">
        <v>-2.424810517790065E-05</v>
      </c>
      <c r="GO648">
        <v>3</v>
      </c>
      <c r="GP648">
        <v>2318</v>
      </c>
      <c r="GQ648">
        <v>1</v>
      </c>
      <c r="GR648">
        <v>25</v>
      </c>
      <c r="GS648">
        <v>10266.5</v>
      </c>
      <c r="GT648">
        <v>10266.3</v>
      </c>
      <c r="GU648">
        <v>0.881348</v>
      </c>
      <c r="GV648">
        <v>2.23511</v>
      </c>
      <c r="GW648">
        <v>1.39771</v>
      </c>
      <c r="GX648">
        <v>2.34619</v>
      </c>
      <c r="GY648">
        <v>1.49536</v>
      </c>
      <c r="GZ648">
        <v>2.45605</v>
      </c>
      <c r="HA648">
        <v>35.638</v>
      </c>
      <c r="HB648">
        <v>24.0437</v>
      </c>
      <c r="HC648">
        <v>18</v>
      </c>
      <c r="HD648">
        <v>527.79</v>
      </c>
      <c r="HE648">
        <v>418.076</v>
      </c>
      <c r="HF648">
        <v>13.8134</v>
      </c>
      <c r="HG648">
        <v>25.5389</v>
      </c>
      <c r="HH648">
        <v>30.0002</v>
      </c>
      <c r="HI648">
        <v>25.5604</v>
      </c>
      <c r="HJ648">
        <v>25.5175</v>
      </c>
      <c r="HK648">
        <v>17.6461</v>
      </c>
      <c r="HL648">
        <v>13.2366</v>
      </c>
      <c r="HM648">
        <v>3.4352</v>
      </c>
      <c r="HN648">
        <v>13.8184</v>
      </c>
      <c r="HO648">
        <v>333.107</v>
      </c>
      <c r="HP648">
        <v>9.079739999999999</v>
      </c>
      <c r="HQ648">
        <v>101.154</v>
      </c>
      <c r="HR648">
        <v>101.08</v>
      </c>
    </row>
    <row r="649" spans="1:226">
      <c r="A649">
        <v>633</v>
      </c>
      <c r="B649">
        <v>1679439624.1</v>
      </c>
      <c r="C649">
        <v>17711</v>
      </c>
      <c r="D649" t="s">
        <v>1635</v>
      </c>
      <c r="E649" t="s">
        <v>1636</v>
      </c>
      <c r="F649">
        <v>5</v>
      </c>
      <c r="G649" t="s">
        <v>1624</v>
      </c>
      <c r="H649" t="s">
        <v>354</v>
      </c>
      <c r="I649">
        <v>1679439616.314285</v>
      </c>
      <c r="J649">
        <f>(K649)/1000</f>
        <v>0</v>
      </c>
      <c r="K649">
        <f>IF(BF649, AN649, AH649)</f>
        <v>0</v>
      </c>
      <c r="L649">
        <f>IF(BF649, AI649, AG649)</f>
        <v>0</v>
      </c>
      <c r="M649">
        <f>BH649 - IF(AU649&gt;1, L649*BB649*100.0/(AW649*BV649), 0)</f>
        <v>0</v>
      </c>
      <c r="N649">
        <f>((T649-J649/2)*M649-L649)/(T649+J649/2)</f>
        <v>0</v>
      </c>
      <c r="O649">
        <f>N649*(BO649+BP649)/1000.0</f>
        <v>0</v>
      </c>
      <c r="P649">
        <f>(BH649 - IF(AU649&gt;1, L649*BB649*100.0/(AW649*BV649), 0))*(BO649+BP649)/1000.0</f>
        <v>0</v>
      </c>
      <c r="Q649">
        <f>2.0/((1/S649-1/R649)+SIGN(S649)*SQRT((1/S649-1/R649)*(1/S649-1/R649) + 4*BC649/((BC649+1)*(BC649+1))*(2*1/S649*1/R649-1/R649*1/R649)))</f>
        <v>0</v>
      </c>
      <c r="R649">
        <f>IF(LEFT(BD649,1)&lt;&gt;"0",IF(LEFT(BD649,1)="1",3.0,BE649),$D$5+$E$5*(BV649*BO649/($K$5*1000))+$F$5*(BV649*BO649/($K$5*1000))*MAX(MIN(BB649,$J$5),$I$5)*MAX(MIN(BB649,$J$5),$I$5)+$G$5*MAX(MIN(BB649,$J$5),$I$5)*(BV649*BO649/($K$5*1000))+$H$5*(BV649*BO649/($K$5*1000))*(BV649*BO649/($K$5*1000)))</f>
        <v>0</v>
      </c>
      <c r="S649">
        <f>J649*(1000-(1000*0.61365*exp(17.502*W649/(240.97+W649))/(BO649+BP649)+BJ649)/2)/(1000*0.61365*exp(17.502*W649/(240.97+W649))/(BO649+BP649)-BJ649)</f>
        <v>0</v>
      </c>
      <c r="T649">
        <f>1/((BC649+1)/(Q649/1.6)+1/(R649/1.37)) + BC649/((BC649+1)/(Q649/1.6) + BC649/(R649/1.37))</f>
        <v>0</v>
      </c>
      <c r="U649">
        <f>(AX649*BA649)</f>
        <v>0</v>
      </c>
      <c r="V649">
        <f>(BQ649+(U649+2*0.95*5.67E-8*(((BQ649+$B$7)+273)^4-(BQ649+273)^4)-44100*J649)/(1.84*29.3*R649+8*0.95*5.67E-8*(BQ649+273)^3))</f>
        <v>0</v>
      </c>
      <c r="W649">
        <f>($C$7*BR649+$D$7*BS649+$E$7*V649)</f>
        <v>0</v>
      </c>
      <c r="X649">
        <f>0.61365*exp(17.502*W649/(240.97+W649))</f>
        <v>0</v>
      </c>
      <c r="Y649">
        <f>(Z649/AA649*100)</f>
        <v>0</v>
      </c>
      <c r="Z649">
        <f>BJ649*(BO649+BP649)/1000</f>
        <v>0</v>
      </c>
      <c r="AA649">
        <f>0.61365*exp(17.502*BQ649/(240.97+BQ649))</f>
        <v>0</v>
      </c>
      <c r="AB649">
        <f>(X649-BJ649*(BO649+BP649)/1000)</f>
        <v>0</v>
      </c>
      <c r="AC649">
        <f>(-J649*44100)</f>
        <v>0</v>
      </c>
      <c r="AD649">
        <f>2*29.3*R649*0.92*(BQ649-W649)</f>
        <v>0</v>
      </c>
      <c r="AE649">
        <f>2*0.95*5.67E-8*(((BQ649+$B$7)+273)^4-(W649+273)^4)</f>
        <v>0</v>
      </c>
      <c r="AF649">
        <f>U649+AE649+AC649+AD649</f>
        <v>0</v>
      </c>
      <c r="AG649">
        <f>BN649*AU649*(BI649-BH649*(1000-AU649*BK649)/(1000-AU649*BJ649))/(100*BB649)</f>
        <v>0</v>
      </c>
      <c r="AH649">
        <f>1000*BN649*AU649*(BJ649-BK649)/(100*BB649*(1000-AU649*BJ649))</f>
        <v>0</v>
      </c>
      <c r="AI649">
        <f>(AJ649 - AK649 - BO649*1E3/(8.314*(BQ649+273.15)) * AM649/BN649 * AL649) * BN649/(100*BB649) * (1000 - BK649)/1000</f>
        <v>0</v>
      </c>
      <c r="AJ649">
        <v>351.9357527737137</v>
      </c>
      <c r="AK649">
        <v>364.8575999999999</v>
      </c>
      <c r="AL649">
        <v>-3.198149785002879</v>
      </c>
      <c r="AM649">
        <v>64.88891033799035</v>
      </c>
      <c r="AN649">
        <f>(AP649 - AO649 + BO649*1E3/(8.314*(BQ649+273.15)) * AR649/BN649 * AQ649) * BN649/(100*BB649) * 1000/(1000 - AP649)</f>
        <v>0</v>
      </c>
      <c r="AO649">
        <v>9.1197092783898</v>
      </c>
      <c r="AP649">
        <v>9.439659560439566</v>
      </c>
      <c r="AQ649">
        <v>-2.018035695912561E-06</v>
      </c>
      <c r="AR649">
        <v>95.47772435705387</v>
      </c>
      <c r="AS649">
        <v>0</v>
      </c>
      <c r="AT649">
        <v>0</v>
      </c>
      <c r="AU649">
        <f>IF(AS649*$H$13&gt;=AW649,1.0,(AW649/(AW649-AS649*$H$13)))</f>
        <v>0</v>
      </c>
      <c r="AV649">
        <f>(AU649-1)*100</f>
        <v>0</v>
      </c>
      <c r="AW649">
        <f>MAX(0,($B$13+$C$13*BV649)/(1+$D$13*BV649)*BO649/(BQ649+273)*$E$13)</f>
        <v>0</v>
      </c>
      <c r="AX649">
        <f>$B$11*BW649+$C$11*BX649+$F$11*CI649*(1-CL649)</f>
        <v>0</v>
      </c>
      <c r="AY649">
        <f>AX649*AZ649</f>
        <v>0</v>
      </c>
      <c r="AZ649">
        <f>($B$11*$D$9+$C$11*$D$9+$F$11*((CV649+CN649)/MAX(CV649+CN649+CW649, 0.1)*$I$9+CW649/MAX(CV649+CN649+CW649, 0.1)*$J$9))/($B$11+$C$11+$F$11)</f>
        <v>0</v>
      </c>
      <c r="BA649">
        <f>($B$11*$K$9+$C$11*$K$9+$F$11*((CV649+CN649)/MAX(CV649+CN649+CW649, 0.1)*$P$9+CW649/MAX(CV649+CN649+CW649, 0.1)*$Q$9))/($B$11+$C$11+$F$11)</f>
        <v>0</v>
      </c>
      <c r="BB649">
        <v>2.18</v>
      </c>
      <c r="BC649">
        <v>0.5</v>
      </c>
      <c r="BD649" t="s">
        <v>355</v>
      </c>
      <c r="BE649">
        <v>2</v>
      </c>
      <c r="BF649" t="b">
        <v>1</v>
      </c>
      <c r="BG649">
        <v>1679439616.314285</v>
      </c>
      <c r="BH649">
        <v>383.5315357142858</v>
      </c>
      <c r="BI649">
        <v>365.1277142857143</v>
      </c>
      <c r="BJ649">
        <v>9.443142857142856</v>
      </c>
      <c r="BK649">
        <v>9.120398214285714</v>
      </c>
      <c r="BL649">
        <v>386.5611071428572</v>
      </c>
      <c r="BM649">
        <v>9.668213571428572</v>
      </c>
      <c r="BN649">
        <v>500.0471428571428</v>
      </c>
      <c r="BO649">
        <v>89.76542142857143</v>
      </c>
      <c r="BP649">
        <v>0.09997523214285715</v>
      </c>
      <c r="BQ649">
        <v>19.40468928571429</v>
      </c>
      <c r="BR649">
        <v>19.98904642857143</v>
      </c>
      <c r="BS649">
        <v>999.9000000000002</v>
      </c>
      <c r="BT649">
        <v>0</v>
      </c>
      <c r="BU649">
        <v>0</v>
      </c>
      <c r="BV649">
        <v>9999.216428571428</v>
      </c>
      <c r="BW649">
        <v>0</v>
      </c>
      <c r="BX649">
        <v>14.40608928571429</v>
      </c>
      <c r="BY649">
        <v>18.40388214285714</v>
      </c>
      <c r="BZ649">
        <v>387.1877500000001</v>
      </c>
      <c r="CA649">
        <v>368.4885357142857</v>
      </c>
      <c r="CB649">
        <v>0.3227444999999999</v>
      </c>
      <c r="CC649">
        <v>365.1277142857143</v>
      </c>
      <c r="CD649">
        <v>9.120398214285714</v>
      </c>
      <c r="CE649">
        <v>0.8476676428571429</v>
      </c>
      <c r="CF649">
        <v>0.8186963571428569</v>
      </c>
      <c r="CG649">
        <v>4.531634285714286</v>
      </c>
      <c r="CH649">
        <v>4.035669642857143</v>
      </c>
      <c r="CI649">
        <v>1999.984285714286</v>
      </c>
      <c r="CJ649">
        <v>0.9800028928571428</v>
      </c>
      <c r="CK649">
        <v>0.01999711785714286</v>
      </c>
      <c r="CL649">
        <v>0</v>
      </c>
      <c r="CM649">
        <v>2.372442857142857</v>
      </c>
      <c r="CN649">
        <v>0</v>
      </c>
      <c r="CO649">
        <v>4550.050714285714</v>
      </c>
      <c r="CP649">
        <v>16749.35357142857</v>
      </c>
      <c r="CQ649">
        <v>38.23192857142857</v>
      </c>
      <c r="CR649">
        <v>39.156</v>
      </c>
      <c r="CS649">
        <v>38.60246428571428</v>
      </c>
      <c r="CT649">
        <v>37.94610714285714</v>
      </c>
      <c r="CU649">
        <v>36.77432142857142</v>
      </c>
      <c r="CV649">
        <v>1959.987857142857</v>
      </c>
      <c r="CW649">
        <v>39.99607142857143</v>
      </c>
      <c r="CX649">
        <v>0</v>
      </c>
      <c r="CY649">
        <v>1679439631.5</v>
      </c>
      <c r="CZ649">
        <v>0</v>
      </c>
      <c r="DA649">
        <v>0</v>
      </c>
      <c r="DB649" t="s">
        <v>356</v>
      </c>
      <c r="DC649">
        <v>1678823626.5</v>
      </c>
      <c r="DD649">
        <v>1678823640.5</v>
      </c>
      <c r="DE649">
        <v>0</v>
      </c>
      <c r="DF649">
        <v>1.239</v>
      </c>
      <c r="DG649">
        <v>0.006</v>
      </c>
      <c r="DH649">
        <v>-2.298</v>
      </c>
      <c r="DI649">
        <v>-0.146</v>
      </c>
      <c r="DJ649">
        <v>420</v>
      </c>
      <c r="DK649">
        <v>21</v>
      </c>
      <c r="DL649">
        <v>0.57</v>
      </c>
      <c r="DM649">
        <v>0.05</v>
      </c>
      <c r="DN649">
        <v>16.50165146341463</v>
      </c>
      <c r="DO649">
        <v>35.22922620209061</v>
      </c>
      <c r="DP649">
        <v>3.678185113862781</v>
      </c>
      <c r="DQ649">
        <v>0</v>
      </c>
      <c r="DR649">
        <v>0.3234614390243902</v>
      </c>
      <c r="DS649">
        <v>-0.01264958885017413</v>
      </c>
      <c r="DT649">
        <v>0.001361596302207237</v>
      </c>
      <c r="DU649">
        <v>1</v>
      </c>
      <c r="DV649">
        <v>1</v>
      </c>
      <c r="DW649">
        <v>2</v>
      </c>
      <c r="DX649" t="s">
        <v>357</v>
      </c>
      <c r="DY649">
        <v>2.98456</v>
      </c>
      <c r="DZ649">
        <v>2.71546</v>
      </c>
      <c r="EA649">
        <v>0.0838412</v>
      </c>
      <c r="EB649">
        <v>0.0787742</v>
      </c>
      <c r="EC649">
        <v>0.054702</v>
      </c>
      <c r="ED649">
        <v>0.0518654</v>
      </c>
      <c r="EE649">
        <v>29163.6</v>
      </c>
      <c r="EF649">
        <v>29422.8</v>
      </c>
      <c r="EG649">
        <v>29579</v>
      </c>
      <c r="EH649">
        <v>29533.4</v>
      </c>
      <c r="EI649">
        <v>37062.8</v>
      </c>
      <c r="EJ649">
        <v>37244.5</v>
      </c>
      <c r="EK649">
        <v>41665.6</v>
      </c>
      <c r="EL649">
        <v>42087.9</v>
      </c>
      <c r="EM649">
        <v>1.98372</v>
      </c>
      <c r="EN649">
        <v>1.87752</v>
      </c>
      <c r="EO649">
        <v>0.0372753</v>
      </c>
      <c r="EP649">
        <v>0</v>
      </c>
      <c r="EQ649">
        <v>19.3757</v>
      </c>
      <c r="ER649">
        <v>999.9</v>
      </c>
      <c r="ES649">
        <v>23.1</v>
      </c>
      <c r="ET649">
        <v>31.2</v>
      </c>
      <c r="EU649">
        <v>11.7425</v>
      </c>
      <c r="EV649">
        <v>63.292</v>
      </c>
      <c r="EW649">
        <v>33.5938</v>
      </c>
      <c r="EX649">
        <v>1</v>
      </c>
      <c r="EY649">
        <v>-0.134911</v>
      </c>
      <c r="EZ649">
        <v>4.82388</v>
      </c>
      <c r="FA649">
        <v>20.2775</v>
      </c>
      <c r="FB649">
        <v>5.21939</v>
      </c>
      <c r="FC649">
        <v>12.0128</v>
      </c>
      <c r="FD649">
        <v>4.99055</v>
      </c>
      <c r="FE649">
        <v>3.28858</v>
      </c>
      <c r="FF649">
        <v>9999</v>
      </c>
      <c r="FG649">
        <v>9999</v>
      </c>
      <c r="FH649">
        <v>9999</v>
      </c>
      <c r="FI649">
        <v>999.9</v>
      </c>
      <c r="FJ649">
        <v>1.86742</v>
      </c>
      <c r="FK649">
        <v>1.86646</v>
      </c>
      <c r="FL649">
        <v>1.866</v>
      </c>
      <c r="FM649">
        <v>1.86584</v>
      </c>
      <c r="FN649">
        <v>1.86768</v>
      </c>
      <c r="FO649">
        <v>1.87019</v>
      </c>
      <c r="FP649">
        <v>1.86889</v>
      </c>
      <c r="FQ649">
        <v>1.87026</v>
      </c>
      <c r="FR649">
        <v>0</v>
      </c>
      <c r="FS649">
        <v>0</v>
      </c>
      <c r="FT649">
        <v>0</v>
      </c>
      <c r="FU649">
        <v>0</v>
      </c>
      <c r="FV649" t="s">
        <v>358</v>
      </c>
      <c r="FW649" t="s">
        <v>359</v>
      </c>
      <c r="FX649" t="s">
        <v>360</v>
      </c>
      <c r="FY649" t="s">
        <v>360</v>
      </c>
      <c r="FZ649" t="s">
        <v>360</v>
      </c>
      <c r="GA649" t="s">
        <v>360</v>
      </c>
      <c r="GB649">
        <v>0</v>
      </c>
      <c r="GC649">
        <v>100</v>
      </c>
      <c r="GD649">
        <v>100</v>
      </c>
      <c r="GE649">
        <v>-2.961</v>
      </c>
      <c r="GF649">
        <v>-0.2251</v>
      </c>
      <c r="GG649">
        <v>-1.841240210434717</v>
      </c>
      <c r="GH649">
        <v>-0.003310856085068561</v>
      </c>
      <c r="GI649">
        <v>6.863268723063948E-07</v>
      </c>
      <c r="GJ649">
        <v>-1.919107141366201E-10</v>
      </c>
      <c r="GK649">
        <v>-0.1688837207721138</v>
      </c>
      <c r="GL649">
        <v>-0.01731051475613908</v>
      </c>
      <c r="GM649">
        <v>0.001423790055903263</v>
      </c>
      <c r="GN649">
        <v>-2.424810517790065E-05</v>
      </c>
      <c r="GO649">
        <v>3</v>
      </c>
      <c r="GP649">
        <v>2318</v>
      </c>
      <c r="GQ649">
        <v>1</v>
      </c>
      <c r="GR649">
        <v>25</v>
      </c>
      <c r="GS649">
        <v>10266.6</v>
      </c>
      <c r="GT649">
        <v>10266.4</v>
      </c>
      <c r="GU649">
        <v>0.8496089999999999</v>
      </c>
      <c r="GV649">
        <v>2.23389</v>
      </c>
      <c r="GW649">
        <v>1.39648</v>
      </c>
      <c r="GX649">
        <v>2.34741</v>
      </c>
      <c r="GY649">
        <v>1.49536</v>
      </c>
      <c r="GZ649">
        <v>2.48047</v>
      </c>
      <c r="HA649">
        <v>35.638</v>
      </c>
      <c r="HB649">
        <v>24.0437</v>
      </c>
      <c r="HC649">
        <v>18</v>
      </c>
      <c r="HD649">
        <v>527.678</v>
      </c>
      <c r="HE649">
        <v>418.105</v>
      </c>
      <c r="HF649">
        <v>13.8201</v>
      </c>
      <c r="HG649">
        <v>25.54</v>
      </c>
      <c r="HH649">
        <v>30.0003</v>
      </c>
      <c r="HI649">
        <v>25.5623</v>
      </c>
      <c r="HJ649">
        <v>25.5194</v>
      </c>
      <c r="HK649">
        <v>17.0086</v>
      </c>
      <c r="HL649">
        <v>13.2366</v>
      </c>
      <c r="HM649">
        <v>3.4352</v>
      </c>
      <c r="HN649">
        <v>13.8276</v>
      </c>
      <c r="HO649">
        <v>319.746</v>
      </c>
      <c r="HP649">
        <v>9.079739999999999</v>
      </c>
      <c r="HQ649">
        <v>101.152</v>
      </c>
      <c r="HR649">
        <v>101.079</v>
      </c>
    </row>
    <row r="650" spans="1:226">
      <c r="A650">
        <v>634</v>
      </c>
      <c r="B650">
        <v>1679439629.1</v>
      </c>
      <c r="C650">
        <v>17716</v>
      </c>
      <c r="D650" t="s">
        <v>1637</v>
      </c>
      <c r="E650" t="s">
        <v>1638</v>
      </c>
      <c r="F650">
        <v>5</v>
      </c>
      <c r="G650" t="s">
        <v>1624</v>
      </c>
      <c r="H650" t="s">
        <v>354</v>
      </c>
      <c r="I650">
        <v>1679439621.6</v>
      </c>
      <c r="J650">
        <f>(K650)/1000</f>
        <v>0</v>
      </c>
      <c r="K650">
        <f>IF(BF650, AN650, AH650)</f>
        <v>0</v>
      </c>
      <c r="L650">
        <f>IF(BF650, AI650, AG650)</f>
        <v>0</v>
      </c>
      <c r="M650">
        <f>BH650 - IF(AU650&gt;1, L650*BB650*100.0/(AW650*BV650), 0)</f>
        <v>0</v>
      </c>
      <c r="N650">
        <f>((T650-J650/2)*M650-L650)/(T650+J650/2)</f>
        <v>0</v>
      </c>
      <c r="O650">
        <f>N650*(BO650+BP650)/1000.0</f>
        <v>0</v>
      </c>
      <c r="P650">
        <f>(BH650 - IF(AU650&gt;1, L650*BB650*100.0/(AW650*BV650), 0))*(BO650+BP650)/1000.0</f>
        <v>0</v>
      </c>
      <c r="Q650">
        <f>2.0/((1/S650-1/R650)+SIGN(S650)*SQRT((1/S650-1/R650)*(1/S650-1/R650) + 4*BC650/((BC650+1)*(BC650+1))*(2*1/S650*1/R650-1/R650*1/R650)))</f>
        <v>0</v>
      </c>
      <c r="R650">
        <f>IF(LEFT(BD650,1)&lt;&gt;"0",IF(LEFT(BD650,1)="1",3.0,BE650),$D$5+$E$5*(BV650*BO650/($K$5*1000))+$F$5*(BV650*BO650/($K$5*1000))*MAX(MIN(BB650,$J$5),$I$5)*MAX(MIN(BB650,$J$5),$I$5)+$G$5*MAX(MIN(BB650,$J$5),$I$5)*(BV650*BO650/($K$5*1000))+$H$5*(BV650*BO650/($K$5*1000))*(BV650*BO650/($K$5*1000)))</f>
        <v>0</v>
      </c>
      <c r="S650">
        <f>J650*(1000-(1000*0.61365*exp(17.502*W650/(240.97+W650))/(BO650+BP650)+BJ650)/2)/(1000*0.61365*exp(17.502*W650/(240.97+W650))/(BO650+BP650)-BJ650)</f>
        <v>0</v>
      </c>
      <c r="T650">
        <f>1/((BC650+1)/(Q650/1.6)+1/(R650/1.37)) + BC650/((BC650+1)/(Q650/1.6) + BC650/(R650/1.37))</f>
        <v>0</v>
      </c>
      <c r="U650">
        <f>(AX650*BA650)</f>
        <v>0</v>
      </c>
      <c r="V650">
        <f>(BQ650+(U650+2*0.95*5.67E-8*(((BQ650+$B$7)+273)^4-(BQ650+273)^4)-44100*J650)/(1.84*29.3*R650+8*0.95*5.67E-8*(BQ650+273)^3))</f>
        <v>0</v>
      </c>
      <c r="W650">
        <f>($C$7*BR650+$D$7*BS650+$E$7*V650)</f>
        <v>0</v>
      </c>
      <c r="X650">
        <f>0.61365*exp(17.502*W650/(240.97+W650))</f>
        <v>0</v>
      </c>
      <c r="Y650">
        <f>(Z650/AA650*100)</f>
        <v>0</v>
      </c>
      <c r="Z650">
        <f>BJ650*(BO650+BP650)/1000</f>
        <v>0</v>
      </c>
      <c r="AA650">
        <f>0.61365*exp(17.502*BQ650/(240.97+BQ650))</f>
        <v>0</v>
      </c>
      <c r="AB650">
        <f>(X650-BJ650*(BO650+BP650)/1000)</f>
        <v>0</v>
      </c>
      <c r="AC650">
        <f>(-J650*44100)</f>
        <v>0</v>
      </c>
      <c r="AD650">
        <f>2*29.3*R650*0.92*(BQ650-W650)</f>
        <v>0</v>
      </c>
      <c r="AE650">
        <f>2*0.95*5.67E-8*(((BQ650+$B$7)+273)^4-(W650+273)^4)</f>
        <v>0</v>
      </c>
      <c r="AF650">
        <f>U650+AE650+AC650+AD650</f>
        <v>0</v>
      </c>
      <c r="AG650">
        <f>BN650*AU650*(BI650-BH650*(1000-AU650*BK650)/(1000-AU650*BJ650))/(100*BB650)</f>
        <v>0</v>
      </c>
      <c r="AH650">
        <f>1000*BN650*AU650*(BJ650-BK650)/(100*BB650*(1000-AU650*BJ650))</f>
        <v>0</v>
      </c>
      <c r="AI650">
        <f>(AJ650 - AK650 - BO650*1E3/(8.314*(BQ650+273.15)) * AM650/BN650 * AL650) * BN650/(100*BB650) * (1000 - BK650)/1000</f>
        <v>0</v>
      </c>
      <c r="AJ650">
        <v>335.1413997622445</v>
      </c>
      <c r="AK650">
        <v>348.510103030303</v>
      </c>
      <c r="AL650">
        <v>-3.281333593065536</v>
      </c>
      <c r="AM650">
        <v>64.88891033799035</v>
      </c>
      <c r="AN650">
        <f>(AP650 - AO650 + BO650*1E3/(8.314*(BQ650+273.15)) * AR650/BN650 * AQ650) * BN650/(100*BB650) * 1000/(1000 - AP650)</f>
        <v>0</v>
      </c>
      <c r="AO650">
        <v>9.117845521627373</v>
      </c>
      <c r="AP650">
        <v>9.439148571428582</v>
      </c>
      <c r="AQ650">
        <v>-1.273530555977763E-06</v>
      </c>
      <c r="AR650">
        <v>95.47772435705387</v>
      </c>
      <c r="AS650">
        <v>0</v>
      </c>
      <c r="AT650">
        <v>0</v>
      </c>
      <c r="AU650">
        <f>IF(AS650*$H$13&gt;=AW650,1.0,(AW650/(AW650-AS650*$H$13)))</f>
        <v>0</v>
      </c>
      <c r="AV650">
        <f>(AU650-1)*100</f>
        <v>0</v>
      </c>
      <c r="AW650">
        <f>MAX(0,($B$13+$C$13*BV650)/(1+$D$13*BV650)*BO650/(BQ650+273)*$E$13)</f>
        <v>0</v>
      </c>
      <c r="AX650">
        <f>$B$11*BW650+$C$11*BX650+$F$11*CI650*(1-CL650)</f>
        <v>0</v>
      </c>
      <c r="AY650">
        <f>AX650*AZ650</f>
        <v>0</v>
      </c>
      <c r="AZ650">
        <f>($B$11*$D$9+$C$11*$D$9+$F$11*((CV650+CN650)/MAX(CV650+CN650+CW650, 0.1)*$I$9+CW650/MAX(CV650+CN650+CW650, 0.1)*$J$9))/($B$11+$C$11+$F$11)</f>
        <v>0</v>
      </c>
      <c r="BA650">
        <f>($B$11*$K$9+$C$11*$K$9+$F$11*((CV650+CN650)/MAX(CV650+CN650+CW650, 0.1)*$P$9+CW650/MAX(CV650+CN650+CW650, 0.1)*$Q$9))/($B$11+$C$11+$F$11)</f>
        <v>0</v>
      </c>
      <c r="BB650">
        <v>2.18</v>
      </c>
      <c r="BC650">
        <v>0.5</v>
      </c>
      <c r="BD650" t="s">
        <v>355</v>
      </c>
      <c r="BE650">
        <v>2</v>
      </c>
      <c r="BF650" t="b">
        <v>1</v>
      </c>
      <c r="BG650">
        <v>1679439621.6</v>
      </c>
      <c r="BH650">
        <v>367.558962962963</v>
      </c>
      <c r="BI650">
        <v>347.6375925925926</v>
      </c>
      <c r="BJ650">
        <v>9.441212592592592</v>
      </c>
      <c r="BK650">
        <v>9.119165555555556</v>
      </c>
      <c r="BL650">
        <v>370.5424444444445</v>
      </c>
      <c r="BM650">
        <v>9.666288888888889</v>
      </c>
      <c r="BN650">
        <v>500.0374444444444</v>
      </c>
      <c r="BO650">
        <v>89.76608518518518</v>
      </c>
      <c r="BP650">
        <v>0.09992843703703704</v>
      </c>
      <c r="BQ650">
        <v>19.40504444444444</v>
      </c>
      <c r="BR650">
        <v>19.9904962962963</v>
      </c>
      <c r="BS650">
        <v>999.9000000000001</v>
      </c>
      <c r="BT650">
        <v>0</v>
      </c>
      <c r="BU650">
        <v>0</v>
      </c>
      <c r="BV650">
        <v>10003.77</v>
      </c>
      <c r="BW650">
        <v>0</v>
      </c>
      <c r="BX650">
        <v>14.41237777777778</v>
      </c>
      <c r="BY650">
        <v>19.92143333333333</v>
      </c>
      <c r="BZ650">
        <v>371.0621851851851</v>
      </c>
      <c r="CA650">
        <v>350.8369259259259</v>
      </c>
      <c r="CB650">
        <v>0.3220465925925926</v>
      </c>
      <c r="CC650">
        <v>347.6375925925926</v>
      </c>
      <c r="CD650">
        <v>9.119165555555556</v>
      </c>
      <c r="CE650">
        <v>0.8475005185185185</v>
      </c>
      <c r="CF650">
        <v>0.8185917777777777</v>
      </c>
      <c r="CG650">
        <v>4.528817777777778</v>
      </c>
      <c r="CH650">
        <v>4.03385074074074</v>
      </c>
      <c r="CI650">
        <v>2000.006666666667</v>
      </c>
      <c r="CJ650">
        <v>0.9800041111111112</v>
      </c>
      <c r="CK650">
        <v>0.01999585185185185</v>
      </c>
      <c r="CL650">
        <v>0</v>
      </c>
      <c r="CM650">
        <v>2.407966666666667</v>
      </c>
      <c r="CN650">
        <v>0</v>
      </c>
      <c r="CO650">
        <v>4550.594074074074</v>
      </c>
      <c r="CP650">
        <v>16749.54814814815</v>
      </c>
      <c r="CQ650">
        <v>38.1827037037037</v>
      </c>
      <c r="CR650">
        <v>39.12251851851852</v>
      </c>
      <c r="CS650">
        <v>38.56685185185184</v>
      </c>
      <c r="CT650">
        <v>37.90944444444444</v>
      </c>
      <c r="CU650">
        <v>36.73125925925926</v>
      </c>
      <c r="CV650">
        <v>1960.012222222222</v>
      </c>
      <c r="CW650">
        <v>39.99444444444444</v>
      </c>
      <c r="CX650">
        <v>0</v>
      </c>
      <c r="CY650">
        <v>1679439636.3</v>
      </c>
      <c r="CZ650">
        <v>0</v>
      </c>
      <c r="DA650">
        <v>0</v>
      </c>
      <c r="DB650" t="s">
        <v>356</v>
      </c>
      <c r="DC650">
        <v>1678823626.5</v>
      </c>
      <c r="DD650">
        <v>1678823640.5</v>
      </c>
      <c r="DE650">
        <v>0</v>
      </c>
      <c r="DF650">
        <v>1.239</v>
      </c>
      <c r="DG650">
        <v>0.006</v>
      </c>
      <c r="DH650">
        <v>-2.298</v>
      </c>
      <c r="DI650">
        <v>-0.146</v>
      </c>
      <c r="DJ650">
        <v>420</v>
      </c>
      <c r="DK650">
        <v>21</v>
      </c>
      <c r="DL650">
        <v>0.57</v>
      </c>
      <c r="DM650">
        <v>0.05</v>
      </c>
      <c r="DN650">
        <v>18.52443414634146</v>
      </c>
      <c r="DO650">
        <v>20.46440069686411</v>
      </c>
      <c r="DP650">
        <v>2.158508124993579</v>
      </c>
      <c r="DQ650">
        <v>0</v>
      </c>
      <c r="DR650">
        <v>0.3226231463414634</v>
      </c>
      <c r="DS650">
        <v>-0.008602808362369155</v>
      </c>
      <c r="DT650">
        <v>0.0009198911802285289</v>
      </c>
      <c r="DU650">
        <v>1</v>
      </c>
      <c r="DV650">
        <v>1</v>
      </c>
      <c r="DW650">
        <v>2</v>
      </c>
      <c r="DX650" t="s">
        <v>357</v>
      </c>
      <c r="DY650">
        <v>2.98443</v>
      </c>
      <c r="DZ650">
        <v>2.71559</v>
      </c>
      <c r="EA650">
        <v>0.0808666</v>
      </c>
      <c r="EB650">
        <v>0.07570350000000001</v>
      </c>
      <c r="EC650">
        <v>0.0546984</v>
      </c>
      <c r="ED650">
        <v>0.0518591</v>
      </c>
      <c r="EE650">
        <v>29258.4</v>
      </c>
      <c r="EF650">
        <v>29520.7</v>
      </c>
      <c r="EG650">
        <v>29579.1</v>
      </c>
      <c r="EH650">
        <v>29533.2</v>
      </c>
      <c r="EI650">
        <v>37063.3</v>
      </c>
      <c r="EJ650">
        <v>37244.4</v>
      </c>
      <c r="EK650">
        <v>41666.1</v>
      </c>
      <c r="EL650">
        <v>42087.6</v>
      </c>
      <c r="EM650">
        <v>1.98372</v>
      </c>
      <c r="EN650">
        <v>1.87748</v>
      </c>
      <c r="EO650">
        <v>0.0371411</v>
      </c>
      <c r="EP650">
        <v>0</v>
      </c>
      <c r="EQ650">
        <v>19.3732</v>
      </c>
      <c r="ER650">
        <v>999.9</v>
      </c>
      <c r="ES650">
        <v>23.1</v>
      </c>
      <c r="ET650">
        <v>31.2</v>
      </c>
      <c r="EU650">
        <v>11.7425</v>
      </c>
      <c r="EV650">
        <v>63.362</v>
      </c>
      <c r="EW650">
        <v>33.5777</v>
      </c>
      <c r="EX650">
        <v>1</v>
      </c>
      <c r="EY650">
        <v>-0.13497</v>
      </c>
      <c r="EZ650">
        <v>4.81489</v>
      </c>
      <c r="FA650">
        <v>20.2776</v>
      </c>
      <c r="FB650">
        <v>5.21864</v>
      </c>
      <c r="FC650">
        <v>12.0116</v>
      </c>
      <c r="FD650">
        <v>4.99025</v>
      </c>
      <c r="FE650">
        <v>3.2884</v>
      </c>
      <c r="FF650">
        <v>9999</v>
      </c>
      <c r="FG650">
        <v>9999</v>
      </c>
      <c r="FH650">
        <v>9999</v>
      </c>
      <c r="FI650">
        <v>999.9</v>
      </c>
      <c r="FJ650">
        <v>1.8674</v>
      </c>
      <c r="FK650">
        <v>1.86646</v>
      </c>
      <c r="FL650">
        <v>1.866</v>
      </c>
      <c r="FM650">
        <v>1.86584</v>
      </c>
      <c r="FN650">
        <v>1.86768</v>
      </c>
      <c r="FO650">
        <v>1.87015</v>
      </c>
      <c r="FP650">
        <v>1.86889</v>
      </c>
      <c r="FQ650">
        <v>1.87027</v>
      </c>
      <c r="FR650">
        <v>0</v>
      </c>
      <c r="FS650">
        <v>0</v>
      </c>
      <c r="FT650">
        <v>0</v>
      </c>
      <c r="FU650">
        <v>0</v>
      </c>
      <c r="FV650" t="s">
        <v>358</v>
      </c>
      <c r="FW650" t="s">
        <v>359</v>
      </c>
      <c r="FX650" t="s">
        <v>360</v>
      </c>
      <c r="FY650" t="s">
        <v>360</v>
      </c>
      <c r="FZ650" t="s">
        <v>360</v>
      </c>
      <c r="GA650" t="s">
        <v>360</v>
      </c>
      <c r="GB650">
        <v>0</v>
      </c>
      <c r="GC650">
        <v>100</v>
      </c>
      <c r="GD650">
        <v>100</v>
      </c>
      <c r="GE650">
        <v>-2.914</v>
      </c>
      <c r="GF650">
        <v>-0.2251</v>
      </c>
      <c r="GG650">
        <v>-1.841240210434717</v>
      </c>
      <c r="GH650">
        <v>-0.003310856085068561</v>
      </c>
      <c r="GI650">
        <v>6.863268723063948E-07</v>
      </c>
      <c r="GJ650">
        <v>-1.919107141366201E-10</v>
      </c>
      <c r="GK650">
        <v>-0.1688837207721138</v>
      </c>
      <c r="GL650">
        <v>-0.01731051475613908</v>
      </c>
      <c r="GM650">
        <v>0.001423790055903263</v>
      </c>
      <c r="GN650">
        <v>-2.424810517790065E-05</v>
      </c>
      <c r="GO650">
        <v>3</v>
      </c>
      <c r="GP650">
        <v>2318</v>
      </c>
      <c r="GQ650">
        <v>1</v>
      </c>
      <c r="GR650">
        <v>25</v>
      </c>
      <c r="GS650">
        <v>10266.7</v>
      </c>
      <c r="GT650">
        <v>10266.5</v>
      </c>
      <c r="GU650">
        <v>0.812988</v>
      </c>
      <c r="GV650">
        <v>2.23145</v>
      </c>
      <c r="GW650">
        <v>1.39771</v>
      </c>
      <c r="GX650">
        <v>2.34741</v>
      </c>
      <c r="GY650">
        <v>1.49536</v>
      </c>
      <c r="GZ650">
        <v>2.47559</v>
      </c>
      <c r="HA650">
        <v>35.6148</v>
      </c>
      <c r="HB650">
        <v>24.0437</v>
      </c>
      <c r="HC650">
        <v>18</v>
      </c>
      <c r="HD650">
        <v>527.6950000000001</v>
      </c>
      <c r="HE650">
        <v>418.089</v>
      </c>
      <c r="HF650">
        <v>13.8283</v>
      </c>
      <c r="HG650">
        <v>25.5418</v>
      </c>
      <c r="HH650">
        <v>30.0002</v>
      </c>
      <c r="HI650">
        <v>25.5642</v>
      </c>
      <c r="HJ650">
        <v>25.5212</v>
      </c>
      <c r="HK650">
        <v>16.2839</v>
      </c>
      <c r="HL650">
        <v>13.2366</v>
      </c>
      <c r="HM650">
        <v>3.4352</v>
      </c>
      <c r="HN650">
        <v>13.8326</v>
      </c>
      <c r="HO650">
        <v>299.678</v>
      </c>
      <c r="HP650">
        <v>9.079739999999999</v>
      </c>
      <c r="HQ650">
        <v>101.153</v>
      </c>
      <c r="HR650">
        <v>101.078</v>
      </c>
    </row>
    <row r="651" spans="1:226">
      <c r="A651">
        <v>635</v>
      </c>
      <c r="B651">
        <v>1679439634.1</v>
      </c>
      <c r="C651">
        <v>17721</v>
      </c>
      <c r="D651" t="s">
        <v>1639</v>
      </c>
      <c r="E651" t="s">
        <v>1640</v>
      </c>
      <c r="F651">
        <v>5</v>
      </c>
      <c r="G651" t="s">
        <v>1624</v>
      </c>
      <c r="H651" t="s">
        <v>354</v>
      </c>
      <c r="I651">
        <v>1679439626.314285</v>
      </c>
      <c r="J651">
        <f>(K651)/1000</f>
        <v>0</v>
      </c>
      <c r="K651">
        <f>IF(BF651, AN651, AH651)</f>
        <v>0</v>
      </c>
      <c r="L651">
        <f>IF(BF651, AI651, AG651)</f>
        <v>0</v>
      </c>
      <c r="M651">
        <f>BH651 - IF(AU651&gt;1, L651*BB651*100.0/(AW651*BV651), 0)</f>
        <v>0</v>
      </c>
      <c r="N651">
        <f>((T651-J651/2)*M651-L651)/(T651+J651/2)</f>
        <v>0</v>
      </c>
      <c r="O651">
        <f>N651*(BO651+BP651)/1000.0</f>
        <v>0</v>
      </c>
      <c r="P651">
        <f>(BH651 - IF(AU651&gt;1, L651*BB651*100.0/(AW651*BV651), 0))*(BO651+BP651)/1000.0</f>
        <v>0</v>
      </c>
      <c r="Q651">
        <f>2.0/((1/S651-1/R651)+SIGN(S651)*SQRT((1/S651-1/R651)*(1/S651-1/R651) + 4*BC651/((BC651+1)*(BC651+1))*(2*1/S651*1/R651-1/R651*1/R651)))</f>
        <v>0</v>
      </c>
      <c r="R651">
        <f>IF(LEFT(BD651,1)&lt;&gt;"0",IF(LEFT(BD651,1)="1",3.0,BE651),$D$5+$E$5*(BV651*BO651/($K$5*1000))+$F$5*(BV651*BO651/($K$5*1000))*MAX(MIN(BB651,$J$5),$I$5)*MAX(MIN(BB651,$J$5),$I$5)+$G$5*MAX(MIN(BB651,$J$5),$I$5)*(BV651*BO651/($K$5*1000))+$H$5*(BV651*BO651/($K$5*1000))*(BV651*BO651/($K$5*1000)))</f>
        <v>0</v>
      </c>
      <c r="S651">
        <f>J651*(1000-(1000*0.61365*exp(17.502*W651/(240.97+W651))/(BO651+BP651)+BJ651)/2)/(1000*0.61365*exp(17.502*W651/(240.97+W651))/(BO651+BP651)-BJ651)</f>
        <v>0</v>
      </c>
      <c r="T651">
        <f>1/((BC651+1)/(Q651/1.6)+1/(R651/1.37)) + BC651/((BC651+1)/(Q651/1.6) + BC651/(R651/1.37))</f>
        <v>0</v>
      </c>
      <c r="U651">
        <f>(AX651*BA651)</f>
        <v>0</v>
      </c>
      <c r="V651">
        <f>(BQ651+(U651+2*0.95*5.67E-8*(((BQ651+$B$7)+273)^4-(BQ651+273)^4)-44100*J651)/(1.84*29.3*R651+8*0.95*5.67E-8*(BQ651+273)^3))</f>
        <v>0</v>
      </c>
      <c r="W651">
        <f>($C$7*BR651+$D$7*BS651+$E$7*V651)</f>
        <v>0</v>
      </c>
      <c r="X651">
        <f>0.61365*exp(17.502*W651/(240.97+W651))</f>
        <v>0</v>
      </c>
      <c r="Y651">
        <f>(Z651/AA651*100)</f>
        <v>0</v>
      </c>
      <c r="Z651">
        <f>BJ651*(BO651+BP651)/1000</f>
        <v>0</v>
      </c>
      <c r="AA651">
        <f>0.61365*exp(17.502*BQ651/(240.97+BQ651))</f>
        <v>0</v>
      </c>
      <c r="AB651">
        <f>(X651-BJ651*(BO651+BP651)/1000)</f>
        <v>0</v>
      </c>
      <c r="AC651">
        <f>(-J651*44100)</f>
        <v>0</v>
      </c>
      <c r="AD651">
        <f>2*29.3*R651*0.92*(BQ651-W651)</f>
        <v>0</v>
      </c>
      <c r="AE651">
        <f>2*0.95*5.67E-8*(((BQ651+$B$7)+273)^4-(W651+273)^4)</f>
        <v>0</v>
      </c>
      <c r="AF651">
        <f>U651+AE651+AC651+AD651</f>
        <v>0</v>
      </c>
      <c r="AG651">
        <f>BN651*AU651*(BI651-BH651*(1000-AU651*BK651)/(1000-AU651*BJ651))/(100*BB651)</f>
        <v>0</v>
      </c>
      <c r="AH651">
        <f>1000*BN651*AU651*(BJ651-BK651)/(100*BB651*(1000-AU651*BJ651))</f>
        <v>0</v>
      </c>
      <c r="AI651">
        <f>(AJ651 - AK651 - BO651*1E3/(8.314*(BQ651+273.15)) * AM651/BN651 * AL651) * BN651/(100*BB651) * (1000 - BK651)/1000</f>
        <v>0</v>
      </c>
      <c r="AJ651">
        <v>318.3348029484087</v>
      </c>
      <c r="AK651">
        <v>332.0223818181817</v>
      </c>
      <c r="AL651">
        <v>-3.30853641814143</v>
      </c>
      <c r="AM651">
        <v>64.88891033799035</v>
      </c>
      <c r="AN651">
        <f>(AP651 - AO651 + BO651*1E3/(8.314*(BQ651+273.15)) * AR651/BN651 * AQ651) * BN651/(100*BB651) * 1000/(1000 - AP651)</f>
        <v>0</v>
      </c>
      <c r="AO651">
        <v>9.115732366883904</v>
      </c>
      <c r="AP651">
        <v>9.439186373626381</v>
      </c>
      <c r="AQ651">
        <v>-1.032306908976585E-06</v>
      </c>
      <c r="AR651">
        <v>95.47772435705387</v>
      </c>
      <c r="AS651">
        <v>0</v>
      </c>
      <c r="AT651">
        <v>0</v>
      </c>
      <c r="AU651">
        <f>IF(AS651*$H$13&gt;=AW651,1.0,(AW651/(AW651-AS651*$H$13)))</f>
        <v>0</v>
      </c>
      <c r="AV651">
        <f>(AU651-1)*100</f>
        <v>0</v>
      </c>
      <c r="AW651">
        <f>MAX(0,($B$13+$C$13*BV651)/(1+$D$13*BV651)*BO651/(BQ651+273)*$E$13)</f>
        <v>0</v>
      </c>
      <c r="AX651">
        <f>$B$11*BW651+$C$11*BX651+$F$11*CI651*(1-CL651)</f>
        <v>0</v>
      </c>
      <c r="AY651">
        <f>AX651*AZ651</f>
        <v>0</v>
      </c>
      <c r="AZ651">
        <f>($B$11*$D$9+$C$11*$D$9+$F$11*((CV651+CN651)/MAX(CV651+CN651+CW651, 0.1)*$I$9+CW651/MAX(CV651+CN651+CW651, 0.1)*$J$9))/($B$11+$C$11+$F$11)</f>
        <v>0</v>
      </c>
      <c r="BA651">
        <f>($B$11*$K$9+$C$11*$K$9+$F$11*((CV651+CN651)/MAX(CV651+CN651+CW651, 0.1)*$P$9+CW651/MAX(CV651+CN651+CW651, 0.1)*$Q$9))/($B$11+$C$11+$F$11)</f>
        <v>0</v>
      </c>
      <c r="BB651">
        <v>2.18</v>
      </c>
      <c r="BC651">
        <v>0.5</v>
      </c>
      <c r="BD651" t="s">
        <v>355</v>
      </c>
      <c r="BE651">
        <v>2</v>
      </c>
      <c r="BF651" t="b">
        <v>1</v>
      </c>
      <c r="BG651">
        <v>1679439626.314285</v>
      </c>
      <c r="BH651">
        <v>352.5609642857143</v>
      </c>
      <c r="BI651">
        <v>332.0003928571429</v>
      </c>
      <c r="BJ651">
        <v>9.439818928571428</v>
      </c>
      <c r="BK651">
        <v>9.117126785714285</v>
      </c>
      <c r="BL651">
        <v>355.5009642857142</v>
      </c>
      <c r="BM651">
        <v>9.664899642857145</v>
      </c>
      <c r="BN651">
        <v>500.0522500000001</v>
      </c>
      <c r="BO651">
        <v>89.76673214285714</v>
      </c>
      <c r="BP651">
        <v>0.09998757857142856</v>
      </c>
      <c r="BQ651">
        <v>19.40315</v>
      </c>
      <c r="BR651">
        <v>19.99080714285714</v>
      </c>
      <c r="BS651">
        <v>999.9000000000002</v>
      </c>
      <c r="BT651">
        <v>0</v>
      </c>
      <c r="BU651">
        <v>0</v>
      </c>
      <c r="BV651">
        <v>10001.65071428572</v>
      </c>
      <c r="BW651">
        <v>0</v>
      </c>
      <c r="BX651">
        <v>14.4134</v>
      </c>
      <c r="BY651">
        <v>20.56065</v>
      </c>
      <c r="BZ651">
        <v>355.9207142857143</v>
      </c>
      <c r="CA651">
        <v>335.0550714285715</v>
      </c>
      <c r="CB651">
        <v>0.3226915357142857</v>
      </c>
      <c r="CC651">
        <v>332.0003928571429</v>
      </c>
      <c r="CD651">
        <v>9.117126785714285</v>
      </c>
      <c r="CE651">
        <v>0.8473815357142858</v>
      </c>
      <c r="CF651">
        <v>0.8184146071428573</v>
      </c>
      <c r="CG651">
        <v>4.526812499999999</v>
      </c>
      <c r="CH651">
        <v>4.030770714285714</v>
      </c>
      <c r="CI651">
        <v>2000.025714285715</v>
      </c>
      <c r="CJ651">
        <v>0.9800050357142857</v>
      </c>
      <c r="CK651">
        <v>0.01999488214285714</v>
      </c>
      <c r="CL651">
        <v>0</v>
      </c>
      <c r="CM651">
        <v>2.382560714285714</v>
      </c>
      <c r="CN651">
        <v>0</v>
      </c>
      <c r="CO651">
        <v>4550.730357142857</v>
      </c>
      <c r="CP651">
        <v>16749.71071428572</v>
      </c>
      <c r="CQ651">
        <v>38.14492857142857</v>
      </c>
      <c r="CR651">
        <v>39.09349999999999</v>
      </c>
      <c r="CS651">
        <v>38.53325</v>
      </c>
      <c r="CT651">
        <v>37.8905</v>
      </c>
      <c r="CU651">
        <v>36.70060714285714</v>
      </c>
      <c r="CV651">
        <v>1960.033571428571</v>
      </c>
      <c r="CW651">
        <v>39.99214285714286</v>
      </c>
      <c r="CX651">
        <v>0</v>
      </c>
      <c r="CY651">
        <v>1679439641.7</v>
      </c>
      <c r="CZ651">
        <v>0</v>
      </c>
      <c r="DA651">
        <v>0</v>
      </c>
      <c r="DB651" t="s">
        <v>356</v>
      </c>
      <c r="DC651">
        <v>1678823626.5</v>
      </c>
      <c r="DD651">
        <v>1678823640.5</v>
      </c>
      <c r="DE651">
        <v>0</v>
      </c>
      <c r="DF651">
        <v>1.239</v>
      </c>
      <c r="DG651">
        <v>0.006</v>
      </c>
      <c r="DH651">
        <v>-2.298</v>
      </c>
      <c r="DI651">
        <v>-0.146</v>
      </c>
      <c r="DJ651">
        <v>420</v>
      </c>
      <c r="DK651">
        <v>21</v>
      </c>
      <c r="DL651">
        <v>0.57</v>
      </c>
      <c r="DM651">
        <v>0.05</v>
      </c>
      <c r="DN651">
        <v>20.09910975609756</v>
      </c>
      <c r="DO651">
        <v>8.733367944250839</v>
      </c>
      <c r="DP651">
        <v>0.9055771890185133</v>
      </c>
      <c r="DQ651">
        <v>0</v>
      </c>
      <c r="DR651">
        <v>0.3226314146341464</v>
      </c>
      <c r="DS651">
        <v>0.004680689895470481</v>
      </c>
      <c r="DT651">
        <v>0.001152695483143324</v>
      </c>
      <c r="DU651">
        <v>1</v>
      </c>
      <c r="DV651">
        <v>1</v>
      </c>
      <c r="DW651">
        <v>2</v>
      </c>
      <c r="DX651" t="s">
        <v>357</v>
      </c>
      <c r="DY651">
        <v>2.98425</v>
      </c>
      <c r="DZ651">
        <v>2.71562</v>
      </c>
      <c r="EA651">
        <v>0.0777991</v>
      </c>
      <c r="EB651">
        <v>0.0724873</v>
      </c>
      <c r="EC651">
        <v>0.0546978</v>
      </c>
      <c r="ED651">
        <v>0.0518478</v>
      </c>
      <c r="EE651">
        <v>29355.5</v>
      </c>
      <c r="EF651">
        <v>29623.5</v>
      </c>
      <c r="EG651">
        <v>29578.6</v>
      </c>
      <c r="EH651">
        <v>29533.4</v>
      </c>
      <c r="EI651">
        <v>37062.9</v>
      </c>
      <c r="EJ651">
        <v>37244.8</v>
      </c>
      <c r="EK651">
        <v>41665.6</v>
      </c>
      <c r="EL651">
        <v>42087.6</v>
      </c>
      <c r="EM651">
        <v>1.98365</v>
      </c>
      <c r="EN651">
        <v>1.8774</v>
      </c>
      <c r="EO651">
        <v>0.0373647</v>
      </c>
      <c r="EP651">
        <v>0</v>
      </c>
      <c r="EQ651">
        <v>19.3715</v>
      </c>
      <c r="ER651">
        <v>999.9</v>
      </c>
      <c r="ES651">
        <v>23.1</v>
      </c>
      <c r="ET651">
        <v>31.2</v>
      </c>
      <c r="EU651">
        <v>11.7417</v>
      </c>
      <c r="EV651">
        <v>63.222</v>
      </c>
      <c r="EW651">
        <v>33.5136</v>
      </c>
      <c r="EX651">
        <v>1</v>
      </c>
      <c r="EY651">
        <v>-0.13467</v>
      </c>
      <c r="EZ651">
        <v>4.81669</v>
      </c>
      <c r="FA651">
        <v>20.2776</v>
      </c>
      <c r="FB651">
        <v>5.21954</v>
      </c>
      <c r="FC651">
        <v>12.0113</v>
      </c>
      <c r="FD651">
        <v>4.99065</v>
      </c>
      <c r="FE651">
        <v>3.2885</v>
      </c>
      <c r="FF651">
        <v>9999</v>
      </c>
      <c r="FG651">
        <v>9999</v>
      </c>
      <c r="FH651">
        <v>9999</v>
      </c>
      <c r="FI651">
        <v>999.9</v>
      </c>
      <c r="FJ651">
        <v>1.86741</v>
      </c>
      <c r="FK651">
        <v>1.86646</v>
      </c>
      <c r="FL651">
        <v>1.866</v>
      </c>
      <c r="FM651">
        <v>1.86584</v>
      </c>
      <c r="FN651">
        <v>1.86768</v>
      </c>
      <c r="FO651">
        <v>1.87017</v>
      </c>
      <c r="FP651">
        <v>1.86889</v>
      </c>
      <c r="FQ651">
        <v>1.87027</v>
      </c>
      <c r="FR651">
        <v>0</v>
      </c>
      <c r="FS651">
        <v>0</v>
      </c>
      <c r="FT651">
        <v>0</v>
      </c>
      <c r="FU651">
        <v>0</v>
      </c>
      <c r="FV651" t="s">
        <v>358</v>
      </c>
      <c r="FW651" t="s">
        <v>359</v>
      </c>
      <c r="FX651" t="s">
        <v>360</v>
      </c>
      <c r="FY651" t="s">
        <v>360</v>
      </c>
      <c r="FZ651" t="s">
        <v>360</v>
      </c>
      <c r="GA651" t="s">
        <v>360</v>
      </c>
      <c r="GB651">
        <v>0</v>
      </c>
      <c r="GC651">
        <v>100</v>
      </c>
      <c r="GD651">
        <v>100</v>
      </c>
      <c r="GE651">
        <v>-2.866</v>
      </c>
      <c r="GF651">
        <v>-0.2251</v>
      </c>
      <c r="GG651">
        <v>-1.841240210434717</v>
      </c>
      <c r="GH651">
        <v>-0.003310856085068561</v>
      </c>
      <c r="GI651">
        <v>6.863268723063948E-07</v>
      </c>
      <c r="GJ651">
        <v>-1.919107141366201E-10</v>
      </c>
      <c r="GK651">
        <v>-0.1688837207721138</v>
      </c>
      <c r="GL651">
        <v>-0.01731051475613908</v>
      </c>
      <c r="GM651">
        <v>0.001423790055903263</v>
      </c>
      <c r="GN651">
        <v>-2.424810517790065E-05</v>
      </c>
      <c r="GO651">
        <v>3</v>
      </c>
      <c r="GP651">
        <v>2318</v>
      </c>
      <c r="GQ651">
        <v>1</v>
      </c>
      <c r="GR651">
        <v>25</v>
      </c>
      <c r="GS651">
        <v>10266.8</v>
      </c>
      <c r="GT651">
        <v>10266.6</v>
      </c>
      <c r="GU651">
        <v>0.78125</v>
      </c>
      <c r="GV651">
        <v>2.23633</v>
      </c>
      <c r="GW651">
        <v>1.39648</v>
      </c>
      <c r="GX651">
        <v>2.34985</v>
      </c>
      <c r="GY651">
        <v>1.49536</v>
      </c>
      <c r="GZ651">
        <v>2.49634</v>
      </c>
      <c r="HA651">
        <v>35.638</v>
      </c>
      <c r="HB651">
        <v>24.0437</v>
      </c>
      <c r="HC651">
        <v>18</v>
      </c>
      <c r="HD651">
        <v>527.65</v>
      </c>
      <c r="HE651">
        <v>418.05</v>
      </c>
      <c r="HF651">
        <v>13.835</v>
      </c>
      <c r="HG651">
        <v>25.5437</v>
      </c>
      <c r="HH651">
        <v>30</v>
      </c>
      <c r="HI651">
        <v>25.5647</v>
      </c>
      <c r="HJ651">
        <v>25.5217</v>
      </c>
      <c r="HK651">
        <v>15.6344</v>
      </c>
      <c r="HL651">
        <v>13.2366</v>
      </c>
      <c r="HM651">
        <v>3.80616</v>
      </c>
      <c r="HN651">
        <v>13.8388</v>
      </c>
      <c r="HO651">
        <v>286.131</v>
      </c>
      <c r="HP651">
        <v>9.079739999999999</v>
      </c>
      <c r="HQ651">
        <v>101.152</v>
      </c>
      <c r="HR651">
        <v>101.078</v>
      </c>
    </row>
    <row r="652" spans="1:226">
      <c r="A652">
        <v>636</v>
      </c>
      <c r="B652">
        <v>1679439639.1</v>
      </c>
      <c r="C652">
        <v>17726</v>
      </c>
      <c r="D652" t="s">
        <v>1641</v>
      </c>
      <c r="E652" t="s">
        <v>1642</v>
      </c>
      <c r="F652">
        <v>5</v>
      </c>
      <c r="G652" t="s">
        <v>1624</v>
      </c>
      <c r="H652" t="s">
        <v>354</v>
      </c>
      <c r="I652">
        <v>1679439631.6</v>
      </c>
      <c r="J652">
        <f>(K652)/1000</f>
        <v>0</v>
      </c>
      <c r="K652">
        <f>IF(BF652, AN652, AH652)</f>
        <v>0</v>
      </c>
      <c r="L652">
        <f>IF(BF652, AI652, AG652)</f>
        <v>0</v>
      </c>
      <c r="M652">
        <f>BH652 - IF(AU652&gt;1, L652*BB652*100.0/(AW652*BV652), 0)</f>
        <v>0</v>
      </c>
      <c r="N652">
        <f>((T652-J652/2)*M652-L652)/(T652+J652/2)</f>
        <v>0</v>
      </c>
      <c r="O652">
        <f>N652*(BO652+BP652)/1000.0</f>
        <v>0</v>
      </c>
      <c r="P652">
        <f>(BH652 - IF(AU652&gt;1, L652*BB652*100.0/(AW652*BV652), 0))*(BO652+BP652)/1000.0</f>
        <v>0</v>
      </c>
      <c r="Q652">
        <f>2.0/((1/S652-1/R652)+SIGN(S652)*SQRT((1/S652-1/R652)*(1/S652-1/R652) + 4*BC652/((BC652+1)*(BC652+1))*(2*1/S652*1/R652-1/R652*1/R652)))</f>
        <v>0</v>
      </c>
      <c r="R652">
        <f>IF(LEFT(BD652,1)&lt;&gt;"0",IF(LEFT(BD652,1)="1",3.0,BE652),$D$5+$E$5*(BV652*BO652/($K$5*1000))+$F$5*(BV652*BO652/($K$5*1000))*MAX(MIN(BB652,$J$5),$I$5)*MAX(MIN(BB652,$J$5),$I$5)+$G$5*MAX(MIN(BB652,$J$5),$I$5)*(BV652*BO652/($K$5*1000))+$H$5*(BV652*BO652/($K$5*1000))*(BV652*BO652/($K$5*1000)))</f>
        <v>0</v>
      </c>
      <c r="S652">
        <f>J652*(1000-(1000*0.61365*exp(17.502*W652/(240.97+W652))/(BO652+BP652)+BJ652)/2)/(1000*0.61365*exp(17.502*W652/(240.97+W652))/(BO652+BP652)-BJ652)</f>
        <v>0</v>
      </c>
      <c r="T652">
        <f>1/((BC652+1)/(Q652/1.6)+1/(R652/1.37)) + BC652/((BC652+1)/(Q652/1.6) + BC652/(R652/1.37))</f>
        <v>0</v>
      </c>
      <c r="U652">
        <f>(AX652*BA652)</f>
        <v>0</v>
      </c>
      <c r="V652">
        <f>(BQ652+(U652+2*0.95*5.67E-8*(((BQ652+$B$7)+273)^4-(BQ652+273)^4)-44100*J652)/(1.84*29.3*R652+8*0.95*5.67E-8*(BQ652+273)^3))</f>
        <v>0</v>
      </c>
      <c r="W652">
        <f>($C$7*BR652+$D$7*BS652+$E$7*V652)</f>
        <v>0</v>
      </c>
      <c r="X652">
        <f>0.61365*exp(17.502*W652/(240.97+W652))</f>
        <v>0</v>
      </c>
      <c r="Y652">
        <f>(Z652/AA652*100)</f>
        <v>0</v>
      </c>
      <c r="Z652">
        <f>BJ652*(BO652+BP652)/1000</f>
        <v>0</v>
      </c>
      <c r="AA652">
        <f>0.61365*exp(17.502*BQ652/(240.97+BQ652))</f>
        <v>0</v>
      </c>
      <c r="AB652">
        <f>(X652-BJ652*(BO652+BP652)/1000)</f>
        <v>0</v>
      </c>
      <c r="AC652">
        <f>(-J652*44100)</f>
        <v>0</v>
      </c>
      <c r="AD652">
        <f>2*29.3*R652*0.92*(BQ652-W652)</f>
        <v>0</v>
      </c>
      <c r="AE652">
        <f>2*0.95*5.67E-8*(((BQ652+$B$7)+273)^4-(W652+273)^4)</f>
        <v>0</v>
      </c>
      <c r="AF652">
        <f>U652+AE652+AC652+AD652</f>
        <v>0</v>
      </c>
      <c r="AG652">
        <f>BN652*AU652*(BI652-BH652*(1000-AU652*BK652)/(1000-AU652*BJ652))/(100*BB652)</f>
        <v>0</v>
      </c>
      <c r="AH652">
        <f>1000*BN652*AU652*(BJ652-BK652)/(100*BB652*(1000-AU652*BJ652))</f>
        <v>0</v>
      </c>
      <c r="AI652">
        <f>(AJ652 - AK652 - BO652*1E3/(8.314*(BQ652+273.15)) * AM652/BN652 * AL652) * BN652/(100*BB652) * (1000 - BK652)/1000</f>
        <v>0</v>
      </c>
      <c r="AJ652">
        <v>301.5930539118644</v>
      </c>
      <c r="AK652">
        <v>315.4347999999999</v>
      </c>
      <c r="AL652">
        <v>-3.313011870503254</v>
      </c>
      <c r="AM652">
        <v>64.88891033799035</v>
      </c>
      <c r="AN652">
        <f>(AP652 - AO652 + BO652*1E3/(8.314*(BQ652+273.15)) * AR652/BN652 * AQ652) * BN652/(100*BB652) * 1000/(1000 - AP652)</f>
        <v>0</v>
      </c>
      <c r="AO652">
        <v>9.113373678831037</v>
      </c>
      <c r="AP652">
        <v>9.437538021978025</v>
      </c>
      <c r="AQ652">
        <v>-2.377358511843797E-06</v>
      </c>
      <c r="AR652">
        <v>95.47772435705387</v>
      </c>
      <c r="AS652">
        <v>0</v>
      </c>
      <c r="AT652">
        <v>0</v>
      </c>
      <c r="AU652">
        <f>IF(AS652*$H$13&gt;=AW652,1.0,(AW652/(AW652-AS652*$H$13)))</f>
        <v>0</v>
      </c>
      <c r="AV652">
        <f>(AU652-1)*100</f>
        <v>0</v>
      </c>
      <c r="AW652">
        <f>MAX(0,($B$13+$C$13*BV652)/(1+$D$13*BV652)*BO652/(BQ652+273)*$E$13)</f>
        <v>0</v>
      </c>
      <c r="AX652">
        <f>$B$11*BW652+$C$11*BX652+$F$11*CI652*(1-CL652)</f>
        <v>0</v>
      </c>
      <c r="AY652">
        <f>AX652*AZ652</f>
        <v>0</v>
      </c>
      <c r="AZ652">
        <f>($B$11*$D$9+$C$11*$D$9+$F$11*((CV652+CN652)/MAX(CV652+CN652+CW652, 0.1)*$I$9+CW652/MAX(CV652+CN652+CW652, 0.1)*$J$9))/($B$11+$C$11+$F$11)</f>
        <v>0</v>
      </c>
      <c r="BA652">
        <f>($B$11*$K$9+$C$11*$K$9+$F$11*((CV652+CN652)/MAX(CV652+CN652+CW652, 0.1)*$P$9+CW652/MAX(CV652+CN652+CW652, 0.1)*$Q$9))/($B$11+$C$11+$F$11)</f>
        <v>0</v>
      </c>
      <c r="BB652">
        <v>2.18</v>
      </c>
      <c r="BC652">
        <v>0.5</v>
      </c>
      <c r="BD652" t="s">
        <v>355</v>
      </c>
      <c r="BE652">
        <v>2</v>
      </c>
      <c r="BF652" t="b">
        <v>1</v>
      </c>
      <c r="BG652">
        <v>1679439631.6</v>
      </c>
      <c r="BH652">
        <v>335.4027037037037</v>
      </c>
      <c r="BI652">
        <v>314.4345925925926</v>
      </c>
      <c r="BJ652">
        <v>9.438718518518519</v>
      </c>
      <c r="BK652">
        <v>9.117765185185185</v>
      </c>
      <c r="BL652">
        <v>338.2927777777778</v>
      </c>
      <c r="BM652">
        <v>9.663803703703705</v>
      </c>
      <c r="BN652">
        <v>500.062</v>
      </c>
      <c r="BO652">
        <v>89.76705925925926</v>
      </c>
      <c r="BP652">
        <v>0.1000384777777778</v>
      </c>
      <c r="BQ652">
        <v>19.40234444444445</v>
      </c>
      <c r="BR652">
        <v>19.993</v>
      </c>
      <c r="BS652">
        <v>999.9000000000001</v>
      </c>
      <c r="BT652">
        <v>0</v>
      </c>
      <c r="BU652">
        <v>0</v>
      </c>
      <c r="BV652">
        <v>10000.3262962963</v>
      </c>
      <c r="BW652">
        <v>0</v>
      </c>
      <c r="BX652">
        <v>14.4172</v>
      </c>
      <c r="BY652">
        <v>20.96811851851852</v>
      </c>
      <c r="BZ652">
        <v>338.5986666666667</v>
      </c>
      <c r="CA652">
        <v>317.3278888888889</v>
      </c>
      <c r="CB652">
        <v>0.3209535555555555</v>
      </c>
      <c r="CC652">
        <v>314.4345925925926</v>
      </c>
      <c r="CD652">
        <v>9.117765185185185</v>
      </c>
      <c r="CE652">
        <v>0.8472858888888888</v>
      </c>
      <c r="CF652">
        <v>0.818474888888889</v>
      </c>
      <c r="CG652">
        <v>4.525200370370371</v>
      </c>
      <c r="CH652">
        <v>4.031817037037038</v>
      </c>
      <c r="CI652">
        <v>2000.027407407407</v>
      </c>
      <c r="CJ652">
        <v>0.9800056666666668</v>
      </c>
      <c r="CK652">
        <v>0.01999423333333333</v>
      </c>
      <c r="CL652">
        <v>0</v>
      </c>
      <c r="CM652">
        <v>2.401385185185185</v>
      </c>
      <c r="CN652">
        <v>0</v>
      </c>
      <c r="CO652">
        <v>4550.514074074074</v>
      </c>
      <c r="CP652">
        <v>16749.72592592593</v>
      </c>
      <c r="CQ652">
        <v>38.104</v>
      </c>
      <c r="CR652">
        <v>39.06903703703704</v>
      </c>
      <c r="CS652">
        <v>38.49285185185185</v>
      </c>
      <c r="CT652">
        <v>37.85866666666667</v>
      </c>
      <c r="CU652">
        <v>36.65944444444444</v>
      </c>
      <c r="CV652">
        <v>1960.037037037037</v>
      </c>
      <c r="CW652">
        <v>39.99037037037037</v>
      </c>
      <c r="CX652">
        <v>0</v>
      </c>
      <c r="CY652">
        <v>1679439646.5</v>
      </c>
      <c r="CZ652">
        <v>0</v>
      </c>
      <c r="DA652">
        <v>0</v>
      </c>
      <c r="DB652" t="s">
        <v>356</v>
      </c>
      <c r="DC652">
        <v>1678823626.5</v>
      </c>
      <c r="DD652">
        <v>1678823640.5</v>
      </c>
      <c r="DE652">
        <v>0</v>
      </c>
      <c r="DF652">
        <v>1.239</v>
      </c>
      <c r="DG652">
        <v>0.006</v>
      </c>
      <c r="DH652">
        <v>-2.298</v>
      </c>
      <c r="DI652">
        <v>-0.146</v>
      </c>
      <c r="DJ652">
        <v>420</v>
      </c>
      <c r="DK652">
        <v>21</v>
      </c>
      <c r="DL652">
        <v>0.57</v>
      </c>
      <c r="DM652">
        <v>0.05</v>
      </c>
      <c r="DN652">
        <v>20.69504390243902</v>
      </c>
      <c r="DO652">
        <v>4.778226480836269</v>
      </c>
      <c r="DP652">
        <v>0.4982428974926224</v>
      </c>
      <c r="DQ652">
        <v>0</v>
      </c>
      <c r="DR652">
        <v>0.3214438780487805</v>
      </c>
      <c r="DS652">
        <v>-0.01569223693379738</v>
      </c>
      <c r="DT652">
        <v>0.004810420336560642</v>
      </c>
      <c r="DU652">
        <v>1</v>
      </c>
      <c r="DV652">
        <v>1</v>
      </c>
      <c r="DW652">
        <v>2</v>
      </c>
      <c r="DX652" t="s">
        <v>357</v>
      </c>
      <c r="DY652">
        <v>2.98456</v>
      </c>
      <c r="DZ652">
        <v>2.71563</v>
      </c>
      <c r="EA652">
        <v>0.07465769999999999</v>
      </c>
      <c r="EB652">
        <v>0.06928429999999999</v>
      </c>
      <c r="EC652">
        <v>0.0546989</v>
      </c>
      <c r="ED652">
        <v>0.0519806</v>
      </c>
      <c r="EE652">
        <v>29455.8</v>
      </c>
      <c r="EF652">
        <v>29726</v>
      </c>
      <c r="EG652">
        <v>29578.9</v>
      </c>
      <c r="EH652">
        <v>29533.6</v>
      </c>
      <c r="EI652">
        <v>37063.2</v>
      </c>
      <c r="EJ652">
        <v>37239.7</v>
      </c>
      <c r="EK652">
        <v>41666.1</v>
      </c>
      <c r="EL652">
        <v>42087.8</v>
      </c>
      <c r="EM652">
        <v>1.98335</v>
      </c>
      <c r="EN652">
        <v>1.8775</v>
      </c>
      <c r="EO652">
        <v>0.0381693</v>
      </c>
      <c r="EP652">
        <v>0</v>
      </c>
      <c r="EQ652">
        <v>19.3698</v>
      </c>
      <c r="ER652">
        <v>999.9</v>
      </c>
      <c r="ES652">
        <v>23.1</v>
      </c>
      <c r="ET652">
        <v>31.2</v>
      </c>
      <c r="EU652">
        <v>11.7413</v>
      </c>
      <c r="EV652">
        <v>63.502</v>
      </c>
      <c r="EW652">
        <v>33.141</v>
      </c>
      <c r="EX652">
        <v>1</v>
      </c>
      <c r="EY652">
        <v>-0.134644</v>
      </c>
      <c r="EZ652">
        <v>4.81525</v>
      </c>
      <c r="FA652">
        <v>20.2778</v>
      </c>
      <c r="FB652">
        <v>5.21939</v>
      </c>
      <c r="FC652">
        <v>12.0119</v>
      </c>
      <c r="FD652">
        <v>4.99035</v>
      </c>
      <c r="FE652">
        <v>3.28858</v>
      </c>
      <c r="FF652">
        <v>9999</v>
      </c>
      <c r="FG652">
        <v>9999</v>
      </c>
      <c r="FH652">
        <v>9999</v>
      </c>
      <c r="FI652">
        <v>999.9</v>
      </c>
      <c r="FJ652">
        <v>1.8674</v>
      </c>
      <c r="FK652">
        <v>1.86646</v>
      </c>
      <c r="FL652">
        <v>1.866</v>
      </c>
      <c r="FM652">
        <v>1.86584</v>
      </c>
      <c r="FN652">
        <v>1.86768</v>
      </c>
      <c r="FO652">
        <v>1.8702</v>
      </c>
      <c r="FP652">
        <v>1.86888</v>
      </c>
      <c r="FQ652">
        <v>1.87027</v>
      </c>
      <c r="FR652">
        <v>0</v>
      </c>
      <c r="FS652">
        <v>0</v>
      </c>
      <c r="FT652">
        <v>0</v>
      </c>
      <c r="FU652">
        <v>0</v>
      </c>
      <c r="FV652" t="s">
        <v>358</v>
      </c>
      <c r="FW652" t="s">
        <v>359</v>
      </c>
      <c r="FX652" t="s">
        <v>360</v>
      </c>
      <c r="FY652" t="s">
        <v>360</v>
      </c>
      <c r="FZ652" t="s">
        <v>360</v>
      </c>
      <c r="GA652" t="s">
        <v>360</v>
      </c>
      <c r="GB652">
        <v>0</v>
      </c>
      <c r="GC652">
        <v>100</v>
      </c>
      <c r="GD652">
        <v>100</v>
      </c>
      <c r="GE652">
        <v>-2.818</v>
      </c>
      <c r="GF652">
        <v>-0.2251</v>
      </c>
      <c r="GG652">
        <v>-1.841240210434717</v>
      </c>
      <c r="GH652">
        <v>-0.003310856085068561</v>
      </c>
      <c r="GI652">
        <v>6.863268723063948E-07</v>
      </c>
      <c r="GJ652">
        <v>-1.919107141366201E-10</v>
      </c>
      <c r="GK652">
        <v>-0.1688837207721138</v>
      </c>
      <c r="GL652">
        <v>-0.01731051475613908</v>
      </c>
      <c r="GM652">
        <v>0.001423790055903263</v>
      </c>
      <c r="GN652">
        <v>-2.424810517790065E-05</v>
      </c>
      <c r="GO652">
        <v>3</v>
      </c>
      <c r="GP652">
        <v>2318</v>
      </c>
      <c r="GQ652">
        <v>1</v>
      </c>
      <c r="GR652">
        <v>25</v>
      </c>
      <c r="GS652">
        <v>10266.9</v>
      </c>
      <c r="GT652">
        <v>10266.6</v>
      </c>
      <c r="GU652">
        <v>0.743408</v>
      </c>
      <c r="GV652">
        <v>2.23267</v>
      </c>
      <c r="GW652">
        <v>1.39648</v>
      </c>
      <c r="GX652">
        <v>2.34619</v>
      </c>
      <c r="GY652">
        <v>1.49536</v>
      </c>
      <c r="GZ652">
        <v>2.51099</v>
      </c>
      <c r="HA652">
        <v>35.6148</v>
      </c>
      <c r="HB652">
        <v>24.0437</v>
      </c>
      <c r="HC652">
        <v>18</v>
      </c>
      <c r="HD652">
        <v>527.47</v>
      </c>
      <c r="HE652">
        <v>418.122</v>
      </c>
      <c r="HF652">
        <v>13.8411</v>
      </c>
      <c r="HG652">
        <v>25.5448</v>
      </c>
      <c r="HH652">
        <v>30.0002</v>
      </c>
      <c r="HI652">
        <v>25.5665</v>
      </c>
      <c r="HJ652">
        <v>25.5237</v>
      </c>
      <c r="HK652">
        <v>14.892</v>
      </c>
      <c r="HL652">
        <v>13.2366</v>
      </c>
      <c r="HM652">
        <v>3.80616</v>
      </c>
      <c r="HN652">
        <v>13.8444</v>
      </c>
      <c r="HO652">
        <v>265.999</v>
      </c>
      <c r="HP652">
        <v>9.079739999999999</v>
      </c>
      <c r="HQ652">
        <v>101.153</v>
      </c>
      <c r="HR652">
        <v>101.079</v>
      </c>
    </row>
    <row r="653" spans="1:226">
      <c r="A653">
        <v>637</v>
      </c>
      <c r="B653">
        <v>1679439644.1</v>
      </c>
      <c r="C653">
        <v>17731</v>
      </c>
      <c r="D653" t="s">
        <v>1643</v>
      </c>
      <c r="E653" t="s">
        <v>1644</v>
      </c>
      <c r="F653">
        <v>5</v>
      </c>
      <c r="G653" t="s">
        <v>1624</v>
      </c>
      <c r="H653" t="s">
        <v>354</v>
      </c>
      <c r="I653">
        <v>1679439636.314285</v>
      </c>
      <c r="J653">
        <f>(K653)/1000</f>
        <v>0</v>
      </c>
      <c r="K653">
        <f>IF(BF653, AN653, AH653)</f>
        <v>0</v>
      </c>
      <c r="L653">
        <f>IF(BF653, AI653, AG653)</f>
        <v>0</v>
      </c>
      <c r="M653">
        <f>BH653 - IF(AU653&gt;1, L653*BB653*100.0/(AW653*BV653), 0)</f>
        <v>0</v>
      </c>
      <c r="N653">
        <f>((T653-J653/2)*M653-L653)/(T653+J653/2)</f>
        <v>0</v>
      </c>
      <c r="O653">
        <f>N653*(BO653+BP653)/1000.0</f>
        <v>0</v>
      </c>
      <c r="P653">
        <f>(BH653 - IF(AU653&gt;1, L653*BB653*100.0/(AW653*BV653), 0))*(BO653+BP653)/1000.0</f>
        <v>0</v>
      </c>
      <c r="Q653">
        <f>2.0/((1/S653-1/R653)+SIGN(S653)*SQRT((1/S653-1/R653)*(1/S653-1/R653) + 4*BC653/((BC653+1)*(BC653+1))*(2*1/S653*1/R653-1/R653*1/R653)))</f>
        <v>0</v>
      </c>
      <c r="R653">
        <f>IF(LEFT(BD653,1)&lt;&gt;"0",IF(LEFT(BD653,1)="1",3.0,BE653),$D$5+$E$5*(BV653*BO653/($K$5*1000))+$F$5*(BV653*BO653/($K$5*1000))*MAX(MIN(BB653,$J$5),$I$5)*MAX(MIN(BB653,$J$5),$I$5)+$G$5*MAX(MIN(BB653,$J$5),$I$5)*(BV653*BO653/($K$5*1000))+$H$5*(BV653*BO653/($K$5*1000))*(BV653*BO653/($K$5*1000)))</f>
        <v>0</v>
      </c>
      <c r="S653">
        <f>J653*(1000-(1000*0.61365*exp(17.502*W653/(240.97+W653))/(BO653+BP653)+BJ653)/2)/(1000*0.61365*exp(17.502*W653/(240.97+W653))/(BO653+BP653)-BJ653)</f>
        <v>0</v>
      </c>
      <c r="T653">
        <f>1/((BC653+1)/(Q653/1.6)+1/(R653/1.37)) + BC653/((BC653+1)/(Q653/1.6) + BC653/(R653/1.37))</f>
        <v>0</v>
      </c>
      <c r="U653">
        <f>(AX653*BA653)</f>
        <v>0</v>
      </c>
      <c r="V653">
        <f>(BQ653+(U653+2*0.95*5.67E-8*(((BQ653+$B$7)+273)^4-(BQ653+273)^4)-44100*J653)/(1.84*29.3*R653+8*0.95*5.67E-8*(BQ653+273)^3))</f>
        <v>0</v>
      </c>
      <c r="W653">
        <f>($C$7*BR653+$D$7*BS653+$E$7*V653)</f>
        <v>0</v>
      </c>
      <c r="X653">
        <f>0.61365*exp(17.502*W653/(240.97+W653))</f>
        <v>0</v>
      </c>
      <c r="Y653">
        <f>(Z653/AA653*100)</f>
        <v>0</v>
      </c>
      <c r="Z653">
        <f>BJ653*(BO653+BP653)/1000</f>
        <v>0</v>
      </c>
      <c r="AA653">
        <f>0.61365*exp(17.502*BQ653/(240.97+BQ653))</f>
        <v>0</v>
      </c>
      <c r="AB653">
        <f>(X653-BJ653*(BO653+BP653)/1000)</f>
        <v>0</v>
      </c>
      <c r="AC653">
        <f>(-J653*44100)</f>
        <v>0</v>
      </c>
      <c r="AD653">
        <f>2*29.3*R653*0.92*(BQ653-W653)</f>
        <v>0</v>
      </c>
      <c r="AE653">
        <f>2*0.95*5.67E-8*(((BQ653+$B$7)+273)^4-(W653+273)^4)</f>
        <v>0</v>
      </c>
      <c r="AF653">
        <f>U653+AE653+AC653+AD653</f>
        <v>0</v>
      </c>
      <c r="AG653">
        <f>BN653*AU653*(BI653-BH653*(1000-AU653*BK653)/(1000-AU653*BJ653))/(100*BB653)</f>
        <v>0</v>
      </c>
      <c r="AH653">
        <f>1000*BN653*AU653*(BJ653-BK653)/(100*BB653*(1000-AU653*BJ653))</f>
        <v>0</v>
      </c>
      <c r="AI653">
        <f>(AJ653 - AK653 - BO653*1E3/(8.314*(BQ653+273.15)) * AM653/BN653 * AL653) * BN653/(100*BB653) * (1000 - BK653)/1000</f>
        <v>0</v>
      </c>
      <c r="AJ653">
        <v>284.7605142667734</v>
      </c>
      <c r="AK653">
        <v>298.7334666666666</v>
      </c>
      <c r="AL653">
        <v>-3.353968043497973</v>
      </c>
      <c r="AM653">
        <v>64.88891033799035</v>
      </c>
      <c r="AN653">
        <f>(AP653 - AO653 + BO653*1E3/(8.314*(BQ653+273.15)) * AR653/BN653 * AQ653) * BN653/(100*BB653) * 1000/(1000 - AP653)</f>
        <v>0</v>
      </c>
      <c r="AO653">
        <v>9.155495279347175</v>
      </c>
      <c r="AP653">
        <v>9.454374615384625</v>
      </c>
      <c r="AQ653">
        <v>7.055621403711524E-06</v>
      </c>
      <c r="AR653">
        <v>95.47772435705387</v>
      </c>
      <c r="AS653">
        <v>0</v>
      </c>
      <c r="AT653">
        <v>0</v>
      </c>
      <c r="AU653">
        <f>IF(AS653*$H$13&gt;=AW653,1.0,(AW653/(AW653-AS653*$H$13)))</f>
        <v>0</v>
      </c>
      <c r="AV653">
        <f>(AU653-1)*100</f>
        <v>0</v>
      </c>
      <c r="AW653">
        <f>MAX(0,($B$13+$C$13*BV653)/(1+$D$13*BV653)*BO653/(BQ653+273)*$E$13)</f>
        <v>0</v>
      </c>
      <c r="AX653">
        <f>$B$11*BW653+$C$11*BX653+$F$11*CI653*(1-CL653)</f>
        <v>0</v>
      </c>
      <c r="AY653">
        <f>AX653*AZ653</f>
        <v>0</v>
      </c>
      <c r="AZ653">
        <f>($B$11*$D$9+$C$11*$D$9+$F$11*((CV653+CN653)/MAX(CV653+CN653+CW653, 0.1)*$I$9+CW653/MAX(CV653+CN653+CW653, 0.1)*$J$9))/($B$11+$C$11+$F$11)</f>
        <v>0</v>
      </c>
      <c r="BA653">
        <f>($B$11*$K$9+$C$11*$K$9+$F$11*((CV653+CN653)/MAX(CV653+CN653+CW653, 0.1)*$P$9+CW653/MAX(CV653+CN653+CW653, 0.1)*$Q$9))/($B$11+$C$11+$F$11)</f>
        <v>0</v>
      </c>
      <c r="BB653">
        <v>2.18</v>
      </c>
      <c r="BC653">
        <v>0.5</v>
      </c>
      <c r="BD653" t="s">
        <v>355</v>
      </c>
      <c r="BE653">
        <v>2</v>
      </c>
      <c r="BF653" t="b">
        <v>1</v>
      </c>
      <c r="BG653">
        <v>1679439636.314285</v>
      </c>
      <c r="BH653">
        <v>319.9496785714286</v>
      </c>
      <c r="BI653">
        <v>298.7406071428572</v>
      </c>
      <c r="BJ653">
        <v>9.440999999999999</v>
      </c>
      <c r="BK653">
        <v>9.132397500000002</v>
      </c>
      <c r="BL653">
        <v>322.7944285714285</v>
      </c>
      <c r="BM653">
        <v>9.666077857142854</v>
      </c>
      <c r="BN653">
        <v>500.0636428571429</v>
      </c>
      <c r="BO653">
        <v>89.76711428571431</v>
      </c>
      <c r="BP653">
        <v>0.1000579214285714</v>
      </c>
      <c r="BQ653">
        <v>19.40053214285714</v>
      </c>
      <c r="BR653">
        <v>19.99509642857143</v>
      </c>
      <c r="BS653">
        <v>999.9000000000002</v>
      </c>
      <c r="BT653">
        <v>0</v>
      </c>
      <c r="BU653">
        <v>0</v>
      </c>
      <c r="BV653">
        <v>10001.22607142857</v>
      </c>
      <c r="BW653">
        <v>0</v>
      </c>
      <c r="BX653">
        <v>14.41008214285714</v>
      </c>
      <c r="BY653">
        <v>21.20898928571428</v>
      </c>
      <c r="BZ653">
        <v>322.999</v>
      </c>
      <c r="CA653">
        <v>301.4937857142858</v>
      </c>
      <c r="CB653">
        <v>0.3086028214285714</v>
      </c>
      <c r="CC653">
        <v>298.7406071428572</v>
      </c>
      <c r="CD653">
        <v>9.132397500000002</v>
      </c>
      <c r="CE653">
        <v>0.8474913571428572</v>
      </c>
      <c r="CF653">
        <v>0.8197889642857145</v>
      </c>
      <c r="CG653">
        <v>4.528663214285714</v>
      </c>
      <c r="CH653">
        <v>4.054616785714286</v>
      </c>
      <c r="CI653">
        <v>2000.028571428571</v>
      </c>
      <c r="CJ653">
        <v>0.9800052499999999</v>
      </c>
      <c r="CK653">
        <v>0.01999465</v>
      </c>
      <c r="CL653">
        <v>0</v>
      </c>
      <c r="CM653">
        <v>2.386075</v>
      </c>
      <c r="CN653">
        <v>0</v>
      </c>
      <c r="CO653">
        <v>4550.277142857142</v>
      </c>
      <c r="CP653">
        <v>16749.73214285714</v>
      </c>
      <c r="CQ653">
        <v>38.07342857142857</v>
      </c>
      <c r="CR653">
        <v>39.03985714285714</v>
      </c>
      <c r="CS653">
        <v>38.45735714285714</v>
      </c>
      <c r="CT653">
        <v>37.839</v>
      </c>
      <c r="CU653">
        <v>36.62925</v>
      </c>
      <c r="CV653">
        <v>1960.038214285715</v>
      </c>
      <c r="CW653">
        <v>39.99035714285714</v>
      </c>
      <c r="CX653">
        <v>0</v>
      </c>
      <c r="CY653">
        <v>1679439651.3</v>
      </c>
      <c r="CZ653">
        <v>0</v>
      </c>
      <c r="DA653">
        <v>0</v>
      </c>
      <c r="DB653" t="s">
        <v>356</v>
      </c>
      <c r="DC653">
        <v>1678823626.5</v>
      </c>
      <c r="DD653">
        <v>1678823640.5</v>
      </c>
      <c r="DE653">
        <v>0</v>
      </c>
      <c r="DF653">
        <v>1.239</v>
      </c>
      <c r="DG653">
        <v>0.006</v>
      </c>
      <c r="DH653">
        <v>-2.298</v>
      </c>
      <c r="DI653">
        <v>-0.146</v>
      </c>
      <c r="DJ653">
        <v>420</v>
      </c>
      <c r="DK653">
        <v>21</v>
      </c>
      <c r="DL653">
        <v>0.57</v>
      </c>
      <c r="DM653">
        <v>0.05</v>
      </c>
      <c r="DN653">
        <v>21.0408325</v>
      </c>
      <c r="DO653">
        <v>3.080112945590946</v>
      </c>
      <c r="DP653">
        <v>0.3103612680309026</v>
      </c>
      <c r="DQ653">
        <v>0</v>
      </c>
      <c r="DR653">
        <v>0.3127663</v>
      </c>
      <c r="DS653">
        <v>-0.1323032870544107</v>
      </c>
      <c r="DT653">
        <v>0.01652495318783082</v>
      </c>
      <c r="DU653">
        <v>0</v>
      </c>
      <c r="DV653">
        <v>0</v>
      </c>
      <c r="DW653">
        <v>2</v>
      </c>
      <c r="DX653" t="s">
        <v>381</v>
      </c>
      <c r="DY653">
        <v>2.98451</v>
      </c>
      <c r="DZ653">
        <v>2.71578</v>
      </c>
      <c r="EA653">
        <v>0.0714106</v>
      </c>
      <c r="EB653">
        <v>0.06591080000000001</v>
      </c>
      <c r="EC653">
        <v>0.0547716</v>
      </c>
      <c r="ED653">
        <v>0.0520711</v>
      </c>
      <c r="EE653">
        <v>29558.9</v>
      </c>
      <c r="EF653">
        <v>29833.5</v>
      </c>
      <c r="EG653">
        <v>29578.7</v>
      </c>
      <c r="EH653">
        <v>29533.4</v>
      </c>
      <c r="EI653">
        <v>37060</v>
      </c>
      <c r="EJ653">
        <v>37235.9</v>
      </c>
      <c r="EK653">
        <v>41665.8</v>
      </c>
      <c r="EL653">
        <v>42087.6</v>
      </c>
      <c r="EM653">
        <v>1.98335</v>
      </c>
      <c r="EN653">
        <v>1.87728</v>
      </c>
      <c r="EO653">
        <v>0.0380352</v>
      </c>
      <c r="EP653">
        <v>0</v>
      </c>
      <c r="EQ653">
        <v>19.3682</v>
      </c>
      <c r="ER653">
        <v>999.9</v>
      </c>
      <c r="ES653">
        <v>23.1</v>
      </c>
      <c r="ET653">
        <v>31.2</v>
      </c>
      <c r="EU653">
        <v>11.7429</v>
      </c>
      <c r="EV653">
        <v>63.362</v>
      </c>
      <c r="EW653">
        <v>33.2532</v>
      </c>
      <c r="EX653">
        <v>1</v>
      </c>
      <c r="EY653">
        <v>-0.134563</v>
      </c>
      <c r="EZ653">
        <v>4.8259</v>
      </c>
      <c r="FA653">
        <v>20.2776</v>
      </c>
      <c r="FB653">
        <v>5.22014</v>
      </c>
      <c r="FC653">
        <v>12.0117</v>
      </c>
      <c r="FD653">
        <v>4.9909</v>
      </c>
      <c r="FE653">
        <v>3.28865</v>
      </c>
      <c r="FF653">
        <v>9999</v>
      </c>
      <c r="FG653">
        <v>9999</v>
      </c>
      <c r="FH653">
        <v>9999</v>
      </c>
      <c r="FI653">
        <v>999.9</v>
      </c>
      <c r="FJ653">
        <v>1.86742</v>
      </c>
      <c r="FK653">
        <v>1.86646</v>
      </c>
      <c r="FL653">
        <v>1.866</v>
      </c>
      <c r="FM653">
        <v>1.86585</v>
      </c>
      <c r="FN653">
        <v>1.86768</v>
      </c>
      <c r="FO653">
        <v>1.87019</v>
      </c>
      <c r="FP653">
        <v>1.86888</v>
      </c>
      <c r="FQ653">
        <v>1.87026</v>
      </c>
      <c r="FR653">
        <v>0</v>
      </c>
      <c r="FS653">
        <v>0</v>
      </c>
      <c r="FT653">
        <v>0</v>
      </c>
      <c r="FU653">
        <v>0</v>
      </c>
      <c r="FV653" t="s">
        <v>358</v>
      </c>
      <c r="FW653" t="s">
        <v>359</v>
      </c>
      <c r="FX653" t="s">
        <v>360</v>
      </c>
      <c r="FY653" t="s">
        <v>360</v>
      </c>
      <c r="FZ653" t="s">
        <v>360</v>
      </c>
      <c r="GA653" t="s">
        <v>360</v>
      </c>
      <c r="GB653">
        <v>0</v>
      </c>
      <c r="GC653">
        <v>100</v>
      </c>
      <c r="GD653">
        <v>100</v>
      </c>
      <c r="GE653">
        <v>-2.77</v>
      </c>
      <c r="GF653">
        <v>-0.225</v>
      </c>
      <c r="GG653">
        <v>-1.841240210434717</v>
      </c>
      <c r="GH653">
        <v>-0.003310856085068561</v>
      </c>
      <c r="GI653">
        <v>6.863268723063948E-07</v>
      </c>
      <c r="GJ653">
        <v>-1.919107141366201E-10</v>
      </c>
      <c r="GK653">
        <v>-0.1688837207721138</v>
      </c>
      <c r="GL653">
        <v>-0.01731051475613908</v>
      </c>
      <c r="GM653">
        <v>0.001423790055903263</v>
      </c>
      <c r="GN653">
        <v>-2.424810517790065E-05</v>
      </c>
      <c r="GO653">
        <v>3</v>
      </c>
      <c r="GP653">
        <v>2318</v>
      </c>
      <c r="GQ653">
        <v>1</v>
      </c>
      <c r="GR653">
        <v>25</v>
      </c>
      <c r="GS653">
        <v>10267</v>
      </c>
      <c r="GT653">
        <v>10266.7</v>
      </c>
      <c r="GU653">
        <v>0.71167</v>
      </c>
      <c r="GV653">
        <v>2.24731</v>
      </c>
      <c r="GW653">
        <v>1.39771</v>
      </c>
      <c r="GX653">
        <v>2.34497</v>
      </c>
      <c r="GY653">
        <v>1.49536</v>
      </c>
      <c r="GZ653">
        <v>2.39868</v>
      </c>
      <c r="HA653">
        <v>35.6148</v>
      </c>
      <c r="HB653">
        <v>24.0437</v>
      </c>
      <c r="HC653">
        <v>18</v>
      </c>
      <c r="HD653">
        <v>527.487</v>
      </c>
      <c r="HE653">
        <v>418.006</v>
      </c>
      <c r="HF653">
        <v>13.8461</v>
      </c>
      <c r="HG653">
        <v>25.5464</v>
      </c>
      <c r="HH653">
        <v>30.0001</v>
      </c>
      <c r="HI653">
        <v>25.5684</v>
      </c>
      <c r="HJ653">
        <v>25.5255</v>
      </c>
      <c r="HK653">
        <v>14.2364</v>
      </c>
      <c r="HL653">
        <v>13.8251</v>
      </c>
      <c r="HM653">
        <v>3.80616</v>
      </c>
      <c r="HN653">
        <v>13.8445</v>
      </c>
      <c r="HO653">
        <v>252.633</v>
      </c>
      <c r="HP653">
        <v>9.07316</v>
      </c>
      <c r="HQ653">
        <v>101.152</v>
      </c>
      <c r="HR653">
        <v>101.078</v>
      </c>
    </row>
    <row r="654" spans="1:226">
      <c r="A654">
        <v>638</v>
      </c>
      <c r="B654">
        <v>1679439649.1</v>
      </c>
      <c r="C654">
        <v>17736</v>
      </c>
      <c r="D654" t="s">
        <v>1645</v>
      </c>
      <c r="E654" t="s">
        <v>1646</v>
      </c>
      <c r="F654">
        <v>5</v>
      </c>
      <c r="G654" t="s">
        <v>1624</v>
      </c>
      <c r="H654" t="s">
        <v>354</v>
      </c>
      <c r="I654">
        <v>1679439641.6</v>
      </c>
      <c r="J654">
        <f>(K654)/1000</f>
        <v>0</v>
      </c>
      <c r="K654">
        <f>IF(BF654, AN654, AH654)</f>
        <v>0</v>
      </c>
      <c r="L654">
        <f>IF(BF654, AI654, AG654)</f>
        <v>0</v>
      </c>
      <c r="M654">
        <f>BH654 - IF(AU654&gt;1, L654*BB654*100.0/(AW654*BV654), 0)</f>
        <v>0</v>
      </c>
      <c r="N654">
        <f>((T654-J654/2)*M654-L654)/(T654+J654/2)</f>
        <v>0</v>
      </c>
      <c r="O654">
        <f>N654*(BO654+BP654)/1000.0</f>
        <v>0</v>
      </c>
      <c r="P654">
        <f>(BH654 - IF(AU654&gt;1, L654*BB654*100.0/(AW654*BV654), 0))*(BO654+BP654)/1000.0</f>
        <v>0</v>
      </c>
      <c r="Q654">
        <f>2.0/((1/S654-1/R654)+SIGN(S654)*SQRT((1/S654-1/R654)*(1/S654-1/R654) + 4*BC654/((BC654+1)*(BC654+1))*(2*1/S654*1/R654-1/R654*1/R654)))</f>
        <v>0</v>
      </c>
      <c r="R654">
        <f>IF(LEFT(BD654,1)&lt;&gt;"0",IF(LEFT(BD654,1)="1",3.0,BE654),$D$5+$E$5*(BV654*BO654/($K$5*1000))+$F$5*(BV654*BO654/($K$5*1000))*MAX(MIN(BB654,$J$5),$I$5)*MAX(MIN(BB654,$J$5),$I$5)+$G$5*MAX(MIN(BB654,$J$5),$I$5)*(BV654*BO654/($K$5*1000))+$H$5*(BV654*BO654/($K$5*1000))*(BV654*BO654/($K$5*1000)))</f>
        <v>0</v>
      </c>
      <c r="S654">
        <f>J654*(1000-(1000*0.61365*exp(17.502*W654/(240.97+W654))/(BO654+BP654)+BJ654)/2)/(1000*0.61365*exp(17.502*W654/(240.97+W654))/(BO654+BP654)-BJ654)</f>
        <v>0</v>
      </c>
      <c r="T654">
        <f>1/((BC654+1)/(Q654/1.6)+1/(R654/1.37)) + BC654/((BC654+1)/(Q654/1.6) + BC654/(R654/1.37))</f>
        <v>0</v>
      </c>
      <c r="U654">
        <f>(AX654*BA654)</f>
        <v>0</v>
      </c>
      <c r="V654">
        <f>(BQ654+(U654+2*0.95*5.67E-8*(((BQ654+$B$7)+273)^4-(BQ654+273)^4)-44100*J654)/(1.84*29.3*R654+8*0.95*5.67E-8*(BQ654+273)^3))</f>
        <v>0</v>
      </c>
      <c r="W654">
        <f>($C$7*BR654+$D$7*BS654+$E$7*V654)</f>
        <v>0</v>
      </c>
      <c r="X654">
        <f>0.61365*exp(17.502*W654/(240.97+W654))</f>
        <v>0</v>
      </c>
      <c r="Y654">
        <f>(Z654/AA654*100)</f>
        <v>0</v>
      </c>
      <c r="Z654">
        <f>BJ654*(BO654+BP654)/1000</f>
        <v>0</v>
      </c>
      <c r="AA654">
        <f>0.61365*exp(17.502*BQ654/(240.97+BQ654))</f>
        <v>0</v>
      </c>
      <c r="AB654">
        <f>(X654-BJ654*(BO654+BP654)/1000)</f>
        <v>0</v>
      </c>
      <c r="AC654">
        <f>(-J654*44100)</f>
        <v>0</v>
      </c>
      <c r="AD654">
        <f>2*29.3*R654*0.92*(BQ654-W654)</f>
        <v>0</v>
      </c>
      <c r="AE654">
        <f>2*0.95*5.67E-8*(((BQ654+$B$7)+273)^4-(W654+273)^4)</f>
        <v>0</v>
      </c>
      <c r="AF654">
        <f>U654+AE654+AC654+AD654</f>
        <v>0</v>
      </c>
      <c r="AG654">
        <f>BN654*AU654*(BI654-BH654*(1000-AU654*BK654)/(1000-AU654*BJ654))/(100*BB654)</f>
        <v>0</v>
      </c>
      <c r="AH654">
        <f>1000*BN654*AU654*(BJ654-BK654)/(100*BB654*(1000-AU654*BJ654))</f>
        <v>0</v>
      </c>
      <c r="AI654">
        <f>(AJ654 - AK654 - BO654*1E3/(8.314*(BQ654+273.15)) * AM654/BN654 * AL654) * BN654/(100*BB654) * (1000 - BK654)/1000</f>
        <v>0</v>
      </c>
      <c r="AJ654">
        <v>267.9958274723487</v>
      </c>
      <c r="AK654">
        <v>282.0088181818183</v>
      </c>
      <c r="AL654">
        <v>-3.332290068256261</v>
      </c>
      <c r="AM654">
        <v>64.88891033799035</v>
      </c>
      <c r="AN654">
        <f>(AP654 - AO654 + BO654*1E3/(8.314*(BQ654+273.15)) * AR654/BN654 * AQ654) * BN654/(100*BB654) * 1000/(1000 - AP654)</f>
        <v>0</v>
      </c>
      <c r="AO654">
        <v>9.16241960468194</v>
      </c>
      <c r="AP654">
        <v>9.463901208791214</v>
      </c>
      <c r="AQ654">
        <v>1.707437512245707E-05</v>
      </c>
      <c r="AR654">
        <v>95.47772435705387</v>
      </c>
      <c r="AS654">
        <v>0</v>
      </c>
      <c r="AT654">
        <v>0</v>
      </c>
      <c r="AU654">
        <f>IF(AS654*$H$13&gt;=AW654,1.0,(AW654/(AW654-AS654*$H$13)))</f>
        <v>0</v>
      </c>
      <c r="AV654">
        <f>(AU654-1)*100</f>
        <v>0</v>
      </c>
      <c r="AW654">
        <f>MAX(0,($B$13+$C$13*BV654)/(1+$D$13*BV654)*BO654/(BQ654+273)*$E$13)</f>
        <v>0</v>
      </c>
      <c r="AX654">
        <f>$B$11*BW654+$C$11*BX654+$F$11*CI654*(1-CL654)</f>
        <v>0</v>
      </c>
      <c r="AY654">
        <f>AX654*AZ654</f>
        <v>0</v>
      </c>
      <c r="AZ654">
        <f>($B$11*$D$9+$C$11*$D$9+$F$11*((CV654+CN654)/MAX(CV654+CN654+CW654, 0.1)*$I$9+CW654/MAX(CV654+CN654+CW654, 0.1)*$J$9))/($B$11+$C$11+$F$11)</f>
        <v>0</v>
      </c>
      <c r="BA654">
        <f>($B$11*$K$9+$C$11*$K$9+$F$11*((CV654+CN654)/MAX(CV654+CN654+CW654, 0.1)*$P$9+CW654/MAX(CV654+CN654+CW654, 0.1)*$Q$9))/($B$11+$C$11+$F$11)</f>
        <v>0</v>
      </c>
      <c r="BB654">
        <v>2.18</v>
      </c>
      <c r="BC654">
        <v>0.5</v>
      </c>
      <c r="BD654" t="s">
        <v>355</v>
      </c>
      <c r="BE654">
        <v>2</v>
      </c>
      <c r="BF654" t="b">
        <v>1</v>
      </c>
      <c r="BG654">
        <v>1679439641.6</v>
      </c>
      <c r="BH654">
        <v>302.5047777777777</v>
      </c>
      <c r="BI654">
        <v>281.1844074074074</v>
      </c>
      <c r="BJ654">
        <v>9.448509259259259</v>
      </c>
      <c r="BK654">
        <v>9.147504074074075</v>
      </c>
      <c r="BL654">
        <v>305.2982222222222</v>
      </c>
      <c r="BM654">
        <v>9.673562592592592</v>
      </c>
      <c r="BN654">
        <v>500.0572222222223</v>
      </c>
      <c r="BO654">
        <v>89.76757037037038</v>
      </c>
      <c r="BP654">
        <v>0.1000454925925926</v>
      </c>
      <c r="BQ654">
        <v>19.39807777777778</v>
      </c>
      <c r="BR654">
        <v>19.99516666666667</v>
      </c>
      <c r="BS654">
        <v>999.9000000000001</v>
      </c>
      <c r="BT654">
        <v>0</v>
      </c>
      <c r="BU654">
        <v>0</v>
      </c>
      <c r="BV654">
        <v>10002.40629629629</v>
      </c>
      <c r="BW654">
        <v>0</v>
      </c>
      <c r="BX654">
        <v>14.40217777777778</v>
      </c>
      <c r="BY654">
        <v>21.3203</v>
      </c>
      <c r="BZ654">
        <v>305.390037037037</v>
      </c>
      <c r="CA654">
        <v>283.7801851851852</v>
      </c>
      <c r="CB654">
        <v>0.3010058148148148</v>
      </c>
      <c r="CC654">
        <v>281.1844074074074</v>
      </c>
      <c r="CD654">
        <v>9.147504074074075</v>
      </c>
      <c r="CE654">
        <v>0.8481697777777778</v>
      </c>
      <c r="CF654">
        <v>0.8211492962962963</v>
      </c>
      <c r="CG654">
        <v>4.540093333333334</v>
      </c>
      <c r="CH654">
        <v>4.078228518518518</v>
      </c>
      <c r="CI654">
        <v>2000.01</v>
      </c>
      <c r="CJ654">
        <v>0.9800044444444445</v>
      </c>
      <c r="CK654">
        <v>0.01999545555555556</v>
      </c>
      <c r="CL654">
        <v>0</v>
      </c>
      <c r="CM654">
        <v>2.393262962962964</v>
      </c>
      <c r="CN654">
        <v>0</v>
      </c>
      <c r="CO654">
        <v>4549.99037037037</v>
      </c>
      <c r="CP654">
        <v>16749.57037037037</v>
      </c>
      <c r="CQ654">
        <v>38.02985185185185</v>
      </c>
      <c r="CR654">
        <v>39.01603703703704</v>
      </c>
      <c r="CS654">
        <v>38.41411111111111</v>
      </c>
      <c r="CT654">
        <v>37.80518518518519</v>
      </c>
      <c r="CU654">
        <v>36.59003703703704</v>
      </c>
      <c r="CV654">
        <v>1960.019259259259</v>
      </c>
      <c r="CW654">
        <v>39.99074074074074</v>
      </c>
      <c r="CX654">
        <v>0</v>
      </c>
      <c r="CY654">
        <v>1679439656.7</v>
      </c>
      <c r="CZ654">
        <v>0</v>
      </c>
      <c r="DA654">
        <v>0</v>
      </c>
      <c r="DB654" t="s">
        <v>356</v>
      </c>
      <c r="DC654">
        <v>1678823626.5</v>
      </c>
      <c r="DD654">
        <v>1678823640.5</v>
      </c>
      <c r="DE654">
        <v>0</v>
      </c>
      <c r="DF654">
        <v>1.239</v>
      </c>
      <c r="DG654">
        <v>0.006</v>
      </c>
      <c r="DH654">
        <v>-2.298</v>
      </c>
      <c r="DI654">
        <v>-0.146</v>
      </c>
      <c r="DJ654">
        <v>420</v>
      </c>
      <c r="DK654">
        <v>21</v>
      </c>
      <c r="DL654">
        <v>0.57</v>
      </c>
      <c r="DM654">
        <v>0.05</v>
      </c>
      <c r="DN654">
        <v>21.23001463414634</v>
      </c>
      <c r="DO654">
        <v>1.541318466898961</v>
      </c>
      <c r="DP654">
        <v>0.2168793713958551</v>
      </c>
      <c r="DQ654">
        <v>0</v>
      </c>
      <c r="DR654">
        <v>0.3073484146341464</v>
      </c>
      <c r="DS654">
        <v>-0.1125160766550509</v>
      </c>
      <c r="DT654">
        <v>0.01652595653255457</v>
      </c>
      <c r="DU654">
        <v>0</v>
      </c>
      <c r="DV654">
        <v>0</v>
      </c>
      <c r="DW654">
        <v>2</v>
      </c>
      <c r="DX654" t="s">
        <v>381</v>
      </c>
      <c r="DY654">
        <v>2.98446</v>
      </c>
      <c r="DZ654">
        <v>2.71557</v>
      </c>
      <c r="EA654">
        <v>0.0681071</v>
      </c>
      <c r="EB654">
        <v>0.0626377</v>
      </c>
      <c r="EC654">
        <v>0.0548068</v>
      </c>
      <c r="ED654">
        <v>0.0520073</v>
      </c>
      <c r="EE654">
        <v>29664.7</v>
      </c>
      <c r="EF654">
        <v>29937.7</v>
      </c>
      <c r="EG654">
        <v>29579.4</v>
      </c>
      <c r="EH654">
        <v>29533</v>
      </c>
      <c r="EI654">
        <v>37059.3</v>
      </c>
      <c r="EJ654">
        <v>37237.9</v>
      </c>
      <c r="EK654">
        <v>41666.6</v>
      </c>
      <c r="EL654">
        <v>42087.1</v>
      </c>
      <c r="EM654">
        <v>1.98342</v>
      </c>
      <c r="EN654">
        <v>1.87703</v>
      </c>
      <c r="EO654">
        <v>0.0370666</v>
      </c>
      <c r="EP654">
        <v>0</v>
      </c>
      <c r="EQ654">
        <v>19.3661</v>
      </c>
      <c r="ER654">
        <v>999.9</v>
      </c>
      <c r="ES654">
        <v>23.1</v>
      </c>
      <c r="ET654">
        <v>31.2</v>
      </c>
      <c r="EU654">
        <v>11.7432</v>
      </c>
      <c r="EV654">
        <v>63.252</v>
      </c>
      <c r="EW654">
        <v>33.5897</v>
      </c>
      <c r="EX654">
        <v>1</v>
      </c>
      <c r="EY654">
        <v>-0.134271</v>
      </c>
      <c r="EZ654">
        <v>4.83267</v>
      </c>
      <c r="FA654">
        <v>20.2772</v>
      </c>
      <c r="FB654">
        <v>5.21909</v>
      </c>
      <c r="FC654">
        <v>12.0116</v>
      </c>
      <c r="FD654">
        <v>4.99045</v>
      </c>
      <c r="FE654">
        <v>3.28848</v>
      </c>
      <c r="FF654">
        <v>9999</v>
      </c>
      <c r="FG654">
        <v>9999</v>
      </c>
      <c r="FH654">
        <v>9999</v>
      </c>
      <c r="FI654">
        <v>999.9</v>
      </c>
      <c r="FJ654">
        <v>1.86744</v>
      </c>
      <c r="FK654">
        <v>1.86646</v>
      </c>
      <c r="FL654">
        <v>1.866</v>
      </c>
      <c r="FM654">
        <v>1.86584</v>
      </c>
      <c r="FN654">
        <v>1.86768</v>
      </c>
      <c r="FO654">
        <v>1.87018</v>
      </c>
      <c r="FP654">
        <v>1.86888</v>
      </c>
      <c r="FQ654">
        <v>1.87026</v>
      </c>
      <c r="FR654">
        <v>0</v>
      </c>
      <c r="FS654">
        <v>0</v>
      </c>
      <c r="FT654">
        <v>0</v>
      </c>
      <c r="FU654">
        <v>0</v>
      </c>
      <c r="FV654" t="s">
        <v>358</v>
      </c>
      <c r="FW654" t="s">
        <v>359</v>
      </c>
      <c r="FX654" t="s">
        <v>360</v>
      </c>
      <c r="FY654" t="s">
        <v>360</v>
      </c>
      <c r="FZ654" t="s">
        <v>360</v>
      </c>
      <c r="GA654" t="s">
        <v>360</v>
      </c>
      <c r="GB654">
        <v>0</v>
      </c>
      <c r="GC654">
        <v>100</v>
      </c>
      <c r="GD654">
        <v>100</v>
      </c>
      <c r="GE654">
        <v>-2.72</v>
      </c>
      <c r="GF654">
        <v>-0.225</v>
      </c>
      <c r="GG654">
        <v>-1.841240210434717</v>
      </c>
      <c r="GH654">
        <v>-0.003310856085068561</v>
      </c>
      <c r="GI654">
        <v>6.863268723063948E-07</v>
      </c>
      <c r="GJ654">
        <v>-1.919107141366201E-10</v>
      </c>
      <c r="GK654">
        <v>-0.1688837207721138</v>
      </c>
      <c r="GL654">
        <v>-0.01731051475613908</v>
      </c>
      <c r="GM654">
        <v>0.001423790055903263</v>
      </c>
      <c r="GN654">
        <v>-2.424810517790065E-05</v>
      </c>
      <c r="GO654">
        <v>3</v>
      </c>
      <c r="GP654">
        <v>2318</v>
      </c>
      <c r="GQ654">
        <v>1</v>
      </c>
      <c r="GR654">
        <v>25</v>
      </c>
      <c r="GS654">
        <v>10267</v>
      </c>
      <c r="GT654">
        <v>10266.8</v>
      </c>
      <c r="GU654">
        <v>0.673828</v>
      </c>
      <c r="GV654">
        <v>2.24976</v>
      </c>
      <c r="GW654">
        <v>1.39648</v>
      </c>
      <c r="GX654">
        <v>2.34863</v>
      </c>
      <c r="GY654">
        <v>1.49536</v>
      </c>
      <c r="GZ654">
        <v>2.48047</v>
      </c>
      <c r="HA654">
        <v>35.638</v>
      </c>
      <c r="HB654">
        <v>24.0437</v>
      </c>
      <c r="HC654">
        <v>18</v>
      </c>
      <c r="HD654">
        <v>527.546</v>
      </c>
      <c r="HE654">
        <v>417.865</v>
      </c>
      <c r="HF654">
        <v>13.8471</v>
      </c>
      <c r="HG654">
        <v>25.5482</v>
      </c>
      <c r="HH654">
        <v>30.0003</v>
      </c>
      <c r="HI654">
        <v>25.5695</v>
      </c>
      <c r="HJ654">
        <v>25.526</v>
      </c>
      <c r="HK654">
        <v>13.4964</v>
      </c>
      <c r="HL654">
        <v>13.8251</v>
      </c>
      <c r="HM654">
        <v>3.80616</v>
      </c>
      <c r="HN654">
        <v>13.8472</v>
      </c>
      <c r="HO654">
        <v>232.566</v>
      </c>
      <c r="HP654">
        <v>9.069979999999999</v>
      </c>
      <c r="HQ654">
        <v>101.154</v>
      </c>
      <c r="HR654">
        <v>101.077</v>
      </c>
    </row>
    <row r="655" spans="1:226">
      <c r="A655">
        <v>639</v>
      </c>
      <c r="B655">
        <v>1679439654.1</v>
      </c>
      <c r="C655">
        <v>17741</v>
      </c>
      <c r="D655" t="s">
        <v>1647</v>
      </c>
      <c r="E655" t="s">
        <v>1648</v>
      </c>
      <c r="F655">
        <v>5</v>
      </c>
      <c r="G655" t="s">
        <v>1624</v>
      </c>
      <c r="H655" t="s">
        <v>354</v>
      </c>
      <c r="I655">
        <v>1679439646.314285</v>
      </c>
      <c r="J655">
        <f>(K655)/1000</f>
        <v>0</v>
      </c>
      <c r="K655">
        <f>IF(BF655, AN655, AH655)</f>
        <v>0</v>
      </c>
      <c r="L655">
        <f>IF(BF655, AI655, AG655)</f>
        <v>0</v>
      </c>
      <c r="M655">
        <f>BH655 - IF(AU655&gt;1, L655*BB655*100.0/(AW655*BV655), 0)</f>
        <v>0</v>
      </c>
      <c r="N655">
        <f>((T655-J655/2)*M655-L655)/(T655+J655/2)</f>
        <v>0</v>
      </c>
      <c r="O655">
        <f>N655*(BO655+BP655)/1000.0</f>
        <v>0</v>
      </c>
      <c r="P655">
        <f>(BH655 - IF(AU655&gt;1, L655*BB655*100.0/(AW655*BV655), 0))*(BO655+BP655)/1000.0</f>
        <v>0</v>
      </c>
      <c r="Q655">
        <f>2.0/((1/S655-1/R655)+SIGN(S655)*SQRT((1/S655-1/R655)*(1/S655-1/R655) + 4*BC655/((BC655+1)*(BC655+1))*(2*1/S655*1/R655-1/R655*1/R655)))</f>
        <v>0</v>
      </c>
      <c r="R655">
        <f>IF(LEFT(BD655,1)&lt;&gt;"0",IF(LEFT(BD655,1)="1",3.0,BE655),$D$5+$E$5*(BV655*BO655/($K$5*1000))+$F$5*(BV655*BO655/($K$5*1000))*MAX(MIN(BB655,$J$5),$I$5)*MAX(MIN(BB655,$J$5),$I$5)+$G$5*MAX(MIN(BB655,$J$5),$I$5)*(BV655*BO655/($K$5*1000))+$H$5*(BV655*BO655/($K$5*1000))*(BV655*BO655/($K$5*1000)))</f>
        <v>0</v>
      </c>
      <c r="S655">
        <f>J655*(1000-(1000*0.61365*exp(17.502*W655/(240.97+W655))/(BO655+BP655)+BJ655)/2)/(1000*0.61365*exp(17.502*W655/(240.97+W655))/(BO655+BP655)-BJ655)</f>
        <v>0</v>
      </c>
      <c r="T655">
        <f>1/((BC655+1)/(Q655/1.6)+1/(R655/1.37)) + BC655/((BC655+1)/(Q655/1.6) + BC655/(R655/1.37))</f>
        <v>0</v>
      </c>
      <c r="U655">
        <f>(AX655*BA655)</f>
        <v>0</v>
      </c>
      <c r="V655">
        <f>(BQ655+(U655+2*0.95*5.67E-8*(((BQ655+$B$7)+273)^4-(BQ655+273)^4)-44100*J655)/(1.84*29.3*R655+8*0.95*5.67E-8*(BQ655+273)^3))</f>
        <v>0</v>
      </c>
      <c r="W655">
        <f>($C$7*BR655+$D$7*BS655+$E$7*V655)</f>
        <v>0</v>
      </c>
      <c r="X655">
        <f>0.61365*exp(17.502*W655/(240.97+W655))</f>
        <v>0</v>
      </c>
      <c r="Y655">
        <f>(Z655/AA655*100)</f>
        <v>0</v>
      </c>
      <c r="Z655">
        <f>BJ655*(BO655+BP655)/1000</f>
        <v>0</v>
      </c>
      <c r="AA655">
        <f>0.61365*exp(17.502*BQ655/(240.97+BQ655))</f>
        <v>0</v>
      </c>
      <c r="AB655">
        <f>(X655-BJ655*(BO655+BP655)/1000)</f>
        <v>0</v>
      </c>
      <c r="AC655">
        <f>(-J655*44100)</f>
        <v>0</v>
      </c>
      <c r="AD655">
        <f>2*29.3*R655*0.92*(BQ655-W655)</f>
        <v>0</v>
      </c>
      <c r="AE655">
        <f>2*0.95*5.67E-8*(((BQ655+$B$7)+273)^4-(W655+273)^4)</f>
        <v>0</v>
      </c>
      <c r="AF655">
        <f>U655+AE655+AC655+AD655</f>
        <v>0</v>
      </c>
      <c r="AG655">
        <f>BN655*AU655*(BI655-BH655*(1000-AU655*BK655)/(1000-AU655*BJ655))/(100*BB655)</f>
        <v>0</v>
      </c>
      <c r="AH655">
        <f>1000*BN655*AU655*(BJ655-BK655)/(100*BB655*(1000-AU655*BJ655))</f>
        <v>0</v>
      </c>
      <c r="AI655">
        <f>(AJ655 - AK655 - BO655*1E3/(8.314*(BQ655+273.15)) * AM655/BN655 * AL655) * BN655/(100*BB655) * (1000 - BK655)/1000</f>
        <v>0</v>
      </c>
      <c r="AJ655">
        <v>251.8015700243834</v>
      </c>
      <c r="AK655">
        <v>265.6930666666668</v>
      </c>
      <c r="AL655">
        <v>-3.265080368809257</v>
      </c>
      <c r="AM655">
        <v>64.88891033799035</v>
      </c>
      <c r="AN655">
        <f>(AP655 - AO655 + BO655*1E3/(8.314*(BQ655+273.15)) * AR655/BN655 * AQ655) * BN655/(100*BB655) * 1000/(1000 - AP655)</f>
        <v>0</v>
      </c>
      <c r="AO655">
        <v>9.147021449873892</v>
      </c>
      <c r="AP655">
        <v>9.462610109890115</v>
      </c>
      <c r="AQ655">
        <v>2.064472899601025E-06</v>
      </c>
      <c r="AR655">
        <v>95.47772435705387</v>
      </c>
      <c r="AS655">
        <v>0</v>
      </c>
      <c r="AT655">
        <v>0</v>
      </c>
      <c r="AU655">
        <f>IF(AS655*$H$13&gt;=AW655,1.0,(AW655/(AW655-AS655*$H$13)))</f>
        <v>0</v>
      </c>
      <c r="AV655">
        <f>(AU655-1)*100</f>
        <v>0</v>
      </c>
      <c r="AW655">
        <f>MAX(0,($B$13+$C$13*BV655)/(1+$D$13*BV655)*BO655/(BQ655+273)*$E$13)</f>
        <v>0</v>
      </c>
      <c r="AX655">
        <f>$B$11*BW655+$C$11*BX655+$F$11*CI655*(1-CL655)</f>
        <v>0</v>
      </c>
      <c r="AY655">
        <f>AX655*AZ655</f>
        <v>0</v>
      </c>
      <c r="AZ655">
        <f>($B$11*$D$9+$C$11*$D$9+$F$11*((CV655+CN655)/MAX(CV655+CN655+CW655, 0.1)*$I$9+CW655/MAX(CV655+CN655+CW655, 0.1)*$J$9))/($B$11+$C$11+$F$11)</f>
        <v>0</v>
      </c>
      <c r="BA655">
        <f>($B$11*$K$9+$C$11*$K$9+$F$11*((CV655+CN655)/MAX(CV655+CN655+CW655, 0.1)*$P$9+CW655/MAX(CV655+CN655+CW655, 0.1)*$Q$9))/($B$11+$C$11+$F$11)</f>
        <v>0</v>
      </c>
      <c r="BB655">
        <v>2.18</v>
      </c>
      <c r="BC655">
        <v>0.5</v>
      </c>
      <c r="BD655" t="s">
        <v>355</v>
      </c>
      <c r="BE655">
        <v>2</v>
      </c>
      <c r="BF655" t="b">
        <v>1</v>
      </c>
      <c r="BG655">
        <v>1679439646.314285</v>
      </c>
      <c r="BH655">
        <v>286.9916071428572</v>
      </c>
      <c r="BI655">
        <v>265.6590357142857</v>
      </c>
      <c r="BJ655">
        <v>9.456445</v>
      </c>
      <c r="BK655">
        <v>9.154753214285714</v>
      </c>
      <c r="BL655">
        <v>289.7390714285715</v>
      </c>
      <c r="BM655">
        <v>9.681470714285712</v>
      </c>
      <c r="BN655">
        <v>500.0565</v>
      </c>
      <c r="BO655">
        <v>89.76752500000001</v>
      </c>
      <c r="BP655">
        <v>0.1000153892857143</v>
      </c>
      <c r="BQ655">
        <v>19.39560357142857</v>
      </c>
      <c r="BR655">
        <v>19.9914</v>
      </c>
      <c r="BS655">
        <v>999.9000000000002</v>
      </c>
      <c r="BT655">
        <v>0</v>
      </c>
      <c r="BU655">
        <v>0</v>
      </c>
      <c r="BV655">
        <v>10001.06642857143</v>
      </c>
      <c r="BW655">
        <v>0</v>
      </c>
      <c r="BX655">
        <v>14.40397142857143</v>
      </c>
      <c r="BY655">
        <v>21.33247142857143</v>
      </c>
      <c r="BZ655">
        <v>289.7312142857143</v>
      </c>
      <c r="CA655">
        <v>268.1137857142857</v>
      </c>
      <c r="CB655">
        <v>0.3016920357142857</v>
      </c>
      <c r="CC655">
        <v>265.6590357142857</v>
      </c>
      <c r="CD655">
        <v>9.154753214285714</v>
      </c>
      <c r="CE655">
        <v>0.8488817142857142</v>
      </c>
      <c r="CF655">
        <v>0.8217995357142858</v>
      </c>
      <c r="CG655">
        <v>4.552086785714286</v>
      </c>
      <c r="CH655">
        <v>4.089524285714285</v>
      </c>
      <c r="CI655">
        <v>2000.005714285714</v>
      </c>
      <c r="CJ655">
        <v>0.9800040714285715</v>
      </c>
      <c r="CK655">
        <v>0.01999582857142857</v>
      </c>
      <c r="CL655">
        <v>0</v>
      </c>
      <c r="CM655">
        <v>2.414196428571429</v>
      </c>
      <c r="CN655">
        <v>0</v>
      </c>
      <c r="CO655">
        <v>4549.7375</v>
      </c>
      <c r="CP655">
        <v>16749.53928571428</v>
      </c>
      <c r="CQ655">
        <v>37.99082142857142</v>
      </c>
      <c r="CR655">
        <v>38.98199999999999</v>
      </c>
      <c r="CS655">
        <v>38.37925</v>
      </c>
      <c r="CT655">
        <v>37.781</v>
      </c>
      <c r="CU655">
        <v>36.55110714285714</v>
      </c>
      <c r="CV655">
        <v>1960.015357142857</v>
      </c>
      <c r="CW655">
        <v>39.99035714285714</v>
      </c>
      <c r="CX655">
        <v>0</v>
      </c>
      <c r="CY655">
        <v>1679439661.5</v>
      </c>
      <c r="CZ655">
        <v>0</v>
      </c>
      <c r="DA655">
        <v>0</v>
      </c>
      <c r="DB655" t="s">
        <v>356</v>
      </c>
      <c r="DC655">
        <v>1678823626.5</v>
      </c>
      <c r="DD655">
        <v>1678823640.5</v>
      </c>
      <c r="DE655">
        <v>0</v>
      </c>
      <c r="DF655">
        <v>1.239</v>
      </c>
      <c r="DG655">
        <v>0.006</v>
      </c>
      <c r="DH655">
        <v>-2.298</v>
      </c>
      <c r="DI655">
        <v>-0.146</v>
      </c>
      <c r="DJ655">
        <v>420</v>
      </c>
      <c r="DK655">
        <v>21</v>
      </c>
      <c r="DL655">
        <v>0.57</v>
      </c>
      <c r="DM655">
        <v>0.05</v>
      </c>
      <c r="DN655">
        <v>21.28544</v>
      </c>
      <c r="DO655">
        <v>0.003534709193190462</v>
      </c>
      <c r="DP655">
        <v>0.1671348958177197</v>
      </c>
      <c r="DQ655">
        <v>1</v>
      </c>
      <c r="DR655">
        <v>0.3057052</v>
      </c>
      <c r="DS655">
        <v>0.006509043151969362</v>
      </c>
      <c r="DT655">
        <v>0.01540276965873346</v>
      </c>
      <c r="DU655">
        <v>1</v>
      </c>
      <c r="DV655">
        <v>2</v>
      </c>
      <c r="DW655">
        <v>2</v>
      </c>
      <c r="DX655" t="s">
        <v>392</v>
      </c>
      <c r="DY655">
        <v>2.98442</v>
      </c>
      <c r="DZ655">
        <v>2.71552</v>
      </c>
      <c r="EA655">
        <v>0.0647871</v>
      </c>
      <c r="EB655">
        <v>0.0591079</v>
      </c>
      <c r="EC655">
        <v>0.0547986</v>
      </c>
      <c r="ED655">
        <v>0.0519715</v>
      </c>
      <c r="EE655">
        <v>29769.1</v>
      </c>
      <c r="EF655">
        <v>30050.6</v>
      </c>
      <c r="EG655">
        <v>29578.1</v>
      </c>
      <c r="EH655">
        <v>29533.2</v>
      </c>
      <c r="EI655">
        <v>37057.6</v>
      </c>
      <c r="EJ655">
        <v>37239.5</v>
      </c>
      <c r="EK655">
        <v>41664.4</v>
      </c>
      <c r="EL655">
        <v>42087.4</v>
      </c>
      <c r="EM655">
        <v>1.98385</v>
      </c>
      <c r="EN655">
        <v>1.877</v>
      </c>
      <c r="EO655">
        <v>0.037469</v>
      </c>
      <c r="EP655">
        <v>0</v>
      </c>
      <c r="EQ655">
        <v>19.3634</v>
      </c>
      <c r="ER655">
        <v>999.9</v>
      </c>
      <c r="ES655">
        <v>23.1</v>
      </c>
      <c r="ET655">
        <v>31.2</v>
      </c>
      <c r="EU655">
        <v>11.7418</v>
      </c>
      <c r="EV655">
        <v>63.142</v>
      </c>
      <c r="EW655">
        <v>33.5537</v>
      </c>
      <c r="EX655">
        <v>1</v>
      </c>
      <c r="EY655">
        <v>-0.134123</v>
      </c>
      <c r="EZ655">
        <v>4.8052</v>
      </c>
      <c r="FA655">
        <v>20.2779</v>
      </c>
      <c r="FB655">
        <v>5.21954</v>
      </c>
      <c r="FC655">
        <v>12.0123</v>
      </c>
      <c r="FD655">
        <v>4.9905</v>
      </c>
      <c r="FE655">
        <v>3.28848</v>
      </c>
      <c r="FF655">
        <v>9999</v>
      </c>
      <c r="FG655">
        <v>9999</v>
      </c>
      <c r="FH655">
        <v>9999</v>
      </c>
      <c r="FI655">
        <v>999.9</v>
      </c>
      <c r="FJ655">
        <v>1.8674</v>
      </c>
      <c r="FK655">
        <v>1.86645</v>
      </c>
      <c r="FL655">
        <v>1.86598</v>
      </c>
      <c r="FM655">
        <v>1.86584</v>
      </c>
      <c r="FN655">
        <v>1.86768</v>
      </c>
      <c r="FO655">
        <v>1.87015</v>
      </c>
      <c r="FP655">
        <v>1.86888</v>
      </c>
      <c r="FQ655">
        <v>1.87026</v>
      </c>
      <c r="FR655">
        <v>0</v>
      </c>
      <c r="FS655">
        <v>0</v>
      </c>
      <c r="FT655">
        <v>0</v>
      </c>
      <c r="FU655">
        <v>0</v>
      </c>
      <c r="FV655" t="s">
        <v>358</v>
      </c>
      <c r="FW655" t="s">
        <v>359</v>
      </c>
      <c r="FX655" t="s">
        <v>360</v>
      </c>
      <c r="FY655" t="s">
        <v>360</v>
      </c>
      <c r="FZ655" t="s">
        <v>360</v>
      </c>
      <c r="GA655" t="s">
        <v>360</v>
      </c>
      <c r="GB655">
        <v>0</v>
      </c>
      <c r="GC655">
        <v>100</v>
      </c>
      <c r="GD655">
        <v>100</v>
      </c>
      <c r="GE655">
        <v>-2.671</v>
      </c>
      <c r="GF655">
        <v>-0.225</v>
      </c>
      <c r="GG655">
        <v>-1.841240210434717</v>
      </c>
      <c r="GH655">
        <v>-0.003310856085068561</v>
      </c>
      <c r="GI655">
        <v>6.863268723063948E-07</v>
      </c>
      <c r="GJ655">
        <v>-1.919107141366201E-10</v>
      </c>
      <c r="GK655">
        <v>-0.1688837207721138</v>
      </c>
      <c r="GL655">
        <v>-0.01731051475613908</v>
      </c>
      <c r="GM655">
        <v>0.001423790055903263</v>
      </c>
      <c r="GN655">
        <v>-2.424810517790065E-05</v>
      </c>
      <c r="GO655">
        <v>3</v>
      </c>
      <c r="GP655">
        <v>2318</v>
      </c>
      <c r="GQ655">
        <v>1</v>
      </c>
      <c r="GR655">
        <v>25</v>
      </c>
      <c r="GS655">
        <v>10267.1</v>
      </c>
      <c r="GT655">
        <v>10266.9</v>
      </c>
      <c r="GU655">
        <v>0.640869</v>
      </c>
      <c r="GV655">
        <v>2.24487</v>
      </c>
      <c r="GW655">
        <v>1.39771</v>
      </c>
      <c r="GX655">
        <v>2.34619</v>
      </c>
      <c r="GY655">
        <v>1.49536</v>
      </c>
      <c r="GZ655">
        <v>2.48779</v>
      </c>
      <c r="HA655">
        <v>35.6148</v>
      </c>
      <c r="HB655">
        <v>24.0525</v>
      </c>
      <c r="HC655">
        <v>18</v>
      </c>
      <c r="HD655">
        <v>527.8390000000001</v>
      </c>
      <c r="HE655">
        <v>417.866</v>
      </c>
      <c r="HF655">
        <v>13.8492</v>
      </c>
      <c r="HG655">
        <v>25.5502</v>
      </c>
      <c r="HH655">
        <v>30.0003</v>
      </c>
      <c r="HI655">
        <v>25.5708</v>
      </c>
      <c r="HJ655">
        <v>25.528</v>
      </c>
      <c r="HK655">
        <v>12.8187</v>
      </c>
      <c r="HL655">
        <v>14.1058</v>
      </c>
      <c r="HM655">
        <v>3.80616</v>
      </c>
      <c r="HN655">
        <v>13.8599</v>
      </c>
      <c r="HO655">
        <v>219.209</v>
      </c>
      <c r="HP655">
        <v>9.068149999999999</v>
      </c>
      <c r="HQ655">
        <v>101.149</v>
      </c>
      <c r="HR655">
        <v>101.078</v>
      </c>
    </row>
    <row r="656" spans="1:226">
      <c r="A656">
        <v>640</v>
      </c>
      <c r="B656">
        <v>1679439659.1</v>
      </c>
      <c r="C656">
        <v>17746</v>
      </c>
      <c r="D656" t="s">
        <v>1649</v>
      </c>
      <c r="E656" t="s">
        <v>1650</v>
      </c>
      <c r="F656">
        <v>5</v>
      </c>
      <c r="G656" t="s">
        <v>1624</v>
      </c>
      <c r="H656" t="s">
        <v>354</v>
      </c>
      <c r="I656">
        <v>1679439651.6</v>
      </c>
      <c r="J656">
        <f>(K656)/1000</f>
        <v>0</v>
      </c>
      <c r="K656">
        <f>IF(BF656, AN656, AH656)</f>
        <v>0</v>
      </c>
      <c r="L656">
        <f>IF(BF656, AI656, AG656)</f>
        <v>0</v>
      </c>
      <c r="M656">
        <f>BH656 - IF(AU656&gt;1, L656*BB656*100.0/(AW656*BV656), 0)</f>
        <v>0</v>
      </c>
      <c r="N656">
        <f>((T656-J656/2)*M656-L656)/(T656+J656/2)</f>
        <v>0</v>
      </c>
      <c r="O656">
        <f>N656*(BO656+BP656)/1000.0</f>
        <v>0</v>
      </c>
      <c r="P656">
        <f>(BH656 - IF(AU656&gt;1, L656*BB656*100.0/(AW656*BV656), 0))*(BO656+BP656)/1000.0</f>
        <v>0</v>
      </c>
      <c r="Q656">
        <f>2.0/((1/S656-1/R656)+SIGN(S656)*SQRT((1/S656-1/R656)*(1/S656-1/R656) + 4*BC656/((BC656+1)*(BC656+1))*(2*1/S656*1/R656-1/R656*1/R656)))</f>
        <v>0</v>
      </c>
      <c r="R656">
        <f>IF(LEFT(BD656,1)&lt;&gt;"0",IF(LEFT(BD656,1)="1",3.0,BE656),$D$5+$E$5*(BV656*BO656/($K$5*1000))+$F$5*(BV656*BO656/($K$5*1000))*MAX(MIN(BB656,$J$5),$I$5)*MAX(MIN(BB656,$J$5),$I$5)+$G$5*MAX(MIN(BB656,$J$5),$I$5)*(BV656*BO656/($K$5*1000))+$H$5*(BV656*BO656/($K$5*1000))*(BV656*BO656/($K$5*1000)))</f>
        <v>0</v>
      </c>
      <c r="S656">
        <f>J656*(1000-(1000*0.61365*exp(17.502*W656/(240.97+W656))/(BO656+BP656)+BJ656)/2)/(1000*0.61365*exp(17.502*W656/(240.97+W656))/(BO656+BP656)-BJ656)</f>
        <v>0</v>
      </c>
      <c r="T656">
        <f>1/((BC656+1)/(Q656/1.6)+1/(R656/1.37)) + BC656/((BC656+1)/(Q656/1.6) + BC656/(R656/1.37))</f>
        <v>0</v>
      </c>
      <c r="U656">
        <f>(AX656*BA656)</f>
        <v>0</v>
      </c>
      <c r="V656">
        <f>(BQ656+(U656+2*0.95*5.67E-8*(((BQ656+$B$7)+273)^4-(BQ656+273)^4)-44100*J656)/(1.84*29.3*R656+8*0.95*5.67E-8*(BQ656+273)^3))</f>
        <v>0</v>
      </c>
      <c r="W656">
        <f>($C$7*BR656+$D$7*BS656+$E$7*V656)</f>
        <v>0</v>
      </c>
      <c r="X656">
        <f>0.61365*exp(17.502*W656/(240.97+W656))</f>
        <v>0</v>
      </c>
      <c r="Y656">
        <f>(Z656/AA656*100)</f>
        <v>0</v>
      </c>
      <c r="Z656">
        <f>BJ656*(BO656+BP656)/1000</f>
        <v>0</v>
      </c>
      <c r="AA656">
        <f>0.61365*exp(17.502*BQ656/(240.97+BQ656))</f>
        <v>0</v>
      </c>
      <c r="AB656">
        <f>(X656-BJ656*(BO656+BP656)/1000)</f>
        <v>0</v>
      </c>
      <c r="AC656">
        <f>(-J656*44100)</f>
        <v>0</v>
      </c>
      <c r="AD656">
        <f>2*29.3*R656*0.92*(BQ656-W656)</f>
        <v>0</v>
      </c>
      <c r="AE656">
        <f>2*0.95*5.67E-8*(((BQ656+$B$7)+273)^4-(W656+273)^4)</f>
        <v>0</v>
      </c>
      <c r="AF656">
        <f>U656+AE656+AC656+AD656</f>
        <v>0</v>
      </c>
      <c r="AG656">
        <f>BN656*AU656*(BI656-BH656*(1000-AU656*BK656)/(1000-AU656*BJ656))/(100*BB656)</f>
        <v>0</v>
      </c>
      <c r="AH656">
        <f>1000*BN656*AU656*(BJ656-BK656)/(100*BB656*(1000-AU656*BJ656))</f>
        <v>0</v>
      </c>
      <c r="AI656">
        <f>(AJ656 - AK656 - BO656*1E3/(8.314*(BQ656+273.15)) * AM656/BN656 * AL656) * BN656/(100*BB656) * (1000 - BK656)/1000</f>
        <v>0</v>
      </c>
      <c r="AJ656">
        <v>234.6209226798425</v>
      </c>
      <c r="AK656">
        <v>248.9556363636363</v>
      </c>
      <c r="AL656">
        <v>-3.361636780857991</v>
      </c>
      <c r="AM656">
        <v>64.88891033799035</v>
      </c>
      <c r="AN656">
        <f>(AP656 - AO656 + BO656*1E3/(8.314*(BQ656+273.15)) * AR656/BN656 * AQ656) * BN656/(100*BB656) * 1000/(1000 - AP656)</f>
        <v>0</v>
      </c>
      <c r="AO656">
        <v>9.141574176974833</v>
      </c>
      <c r="AP656">
        <v>9.460499120879129</v>
      </c>
      <c r="AQ656">
        <v>-2.912691709537155E-06</v>
      </c>
      <c r="AR656">
        <v>95.47772435705387</v>
      </c>
      <c r="AS656">
        <v>0</v>
      </c>
      <c r="AT656">
        <v>0</v>
      </c>
      <c r="AU656">
        <f>IF(AS656*$H$13&gt;=AW656,1.0,(AW656/(AW656-AS656*$H$13)))</f>
        <v>0</v>
      </c>
      <c r="AV656">
        <f>(AU656-1)*100</f>
        <v>0</v>
      </c>
      <c r="AW656">
        <f>MAX(0,($B$13+$C$13*BV656)/(1+$D$13*BV656)*BO656/(BQ656+273)*$E$13)</f>
        <v>0</v>
      </c>
      <c r="AX656">
        <f>$B$11*BW656+$C$11*BX656+$F$11*CI656*(1-CL656)</f>
        <v>0</v>
      </c>
      <c r="AY656">
        <f>AX656*AZ656</f>
        <v>0</v>
      </c>
      <c r="AZ656">
        <f>($B$11*$D$9+$C$11*$D$9+$F$11*((CV656+CN656)/MAX(CV656+CN656+CW656, 0.1)*$I$9+CW656/MAX(CV656+CN656+CW656, 0.1)*$J$9))/($B$11+$C$11+$F$11)</f>
        <v>0</v>
      </c>
      <c r="BA656">
        <f>($B$11*$K$9+$C$11*$K$9+$F$11*((CV656+CN656)/MAX(CV656+CN656+CW656, 0.1)*$P$9+CW656/MAX(CV656+CN656+CW656, 0.1)*$Q$9))/($B$11+$C$11+$F$11)</f>
        <v>0</v>
      </c>
      <c r="BB656">
        <v>2.18</v>
      </c>
      <c r="BC656">
        <v>0.5</v>
      </c>
      <c r="BD656" t="s">
        <v>355</v>
      </c>
      <c r="BE656">
        <v>2</v>
      </c>
      <c r="BF656" t="b">
        <v>1</v>
      </c>
      <c r="BG656">
        <v>1679439651.6</v>
      </c>
      <c r="BH656">
        <v>269.6147407407408</v>
      </c>
      <c r="BI656">
        <v>248.1791481481481</v>
      </c>
      <c r="BJ656">
        <v>9.462061481481483</v>
      </c>
      <c r="BK656">
        <v>9.14764037037037</v>
      </c>
      <c r="BL656">
        <v>272.3104814814815</v>
      </c>
      <c r="BM656">
        <v>9.687068148148148</v>
      </c>
      <c r="BN656">
        <v>500.0485555555555</v>
      </c>
      <c r="BO656">
        <v>89.76675555555558</v>
      </c>
      <c r="BP656">
        <v>0.09997511851851852</v>
      </c>
      <c r="BQ656">
        <v>19.39401111111111</v>
      </c>
      <c r="BR656">
        <v>19.98304814814815</v>
      </c>
      <c r="BS656">
        <v>999.9000000000001</v>
      </c>
      <c r="BT656">
        <v>0</v>
      </c>
      <c r="BU656">
        <v>0</v>
      </c>
      <c r="BV656">
        <v>10004.79851851852</v>
      </c>
      <c r="BW656">
        <v>0</v>
      </c>
      <c r="BX656">
        <v>14.42835925925926</v>
      </c>
      <c r="BY656">
        <v>21.43558518518519</v>
      </c>
      <c r="BZ656">
        <v>272.1901111111111</v>
      </c>
      <c r="CA656">
        <v>250.4705555555556</v>
      </c>
      <c r="CB656">
        <v>0.3144215925925926</v>
      </c>
      <c r="CC656">
        <v>248.1791481481481</v>
      </c>
      <c r="CD656">
        <v>9.14764037037037</v>
      </c>
      <c r="CE656">
        <v>0.8493785925925926</v>
      </c>
      <c r="CF656">
        <v>0.8211540000000001</v>
      </c>
      <c r="CG656">
        <v>4.560456296296296</v>
      </c>
      <c r="CH656">
        <v>4.078336296296296</v>
      </c>
      <c r="CI656">
        <v>1999.992962962963</v>
      </c>
      <c r="CJ656">
        <v>0.9800034444444443</v>
      </c>
      <c r="CK656">
        <v>0.01999645555555556</v>
      </c>
      <c r="CL656">
        <v>0</v>
      </c>
      <c r="CM656">
        <v>2.370262962962963</v>
      </c>
      <c r="CN656">
        <v>0</v>
      </c>
      <c r="CO656">
        <v>4549.515555555555</v>
      </c>
      <c r="CP656">
        <v>16749.42962962963</v>
      </c>
      <c r="CQ656">
        <v>37.9511111111111</v>
      </c>
      <c r="CR656">
        <v>38.96033333333333</v>
      </c>
      <c r="CS656">
        <v>38.34233333333333</v>
      </c>
      <c r="CT656">
        <v>37.75218518518519</v>
      </c>
      <c r="CU656">
        <v>36.51837037037037</v>
      </c>
      <c r="CV656">
        <v>1960.002592592593</v>
      </c>
      <c r="CW656">
        <v>39.99037037037037</v>
      </c>
      <c r="CX656">
        <v>0</v>
      </c>
      <c r="CY656">
        <v>1679439666.3</v>
      </c>
      <c r="CZ656">
        <v>0</v>
      </c>
      <c r="DA656">
        <v>0</v>
      </c>
      <c r="DB656" t="s">
        <v>356</v>
      </c>
      <c r="DC656">
        <v>1678823626.5</v>
      </c>
      <c r="DD656">
        <v>1678823640.5</v>
      </c>
      <c r="DE656">
        <v>0</v>
      </c>
      <c r="DF656">
        <v>1.239</v>
      </c>
      <c r="DG656">
        <v>0.006</v>
      </c>
      <c r="DH656">
        <v>-2.298</v>
      </c>
      <c r="DI656">
        <v>-0.146</v>
      </c>
      <c r="DJ656">
        <v>420</v>
      </c>
      <c r="DK656">
        <v>21</v>
      </c>
      <c r="DL656">
        <v>0.57</v>
      </c>
      <c r="DM656">
        <v>0.05</v>
      </c>
      <c r="DN656">
        <v>21.42193414634146</v>
      </c>
      <c r="DO656">
        <v>1.009383972125464</v>
      </c>
      <c r="DP656">
        <v>0.2449250244758898</v>
      </c>
      <c r="DQ656">
        <v>0</v>
      </c>
      <c r="DR656">
        <v>0.306225</v>
      </c>
      <c r="DS656">
        <v>0.1395065644599299</v>
      </c>
      <c r="DT656">
        <v>0.01520422538991438</v>
      </c>
      <c r="DU656">
        <v>0</v>
      </c>
      <c r="DV656">
        <v>0</v>
      </c>
      <c r="DW656">
        <v>2</v>
      </c>
      <c r="DX656" t="s">
        <v>381</v>
      </c>
      <c r="DY656">
        <v>2.98433</v>
      </c>
      <c r="DZ656">
        <v>2.71559</v>
      </c>
      <c r="EA656">
        <v>0.0613121</v>
      </c>
      <c r="EB656">
        <v>0.0555975</v>
      </c>
      <c r="EC656">
        <v>0.0547882</v>
      </c>
      <c r="ED656">
        <v>0.0519529</v>
      </c>
      <c r="EE656">
        <v>29880</v>
      </c>
      <c r="EF656">
        <v>30162.5</v>
      </c>
      <c r="EG656">
        <v>29578.4</v>
      </c>
      <c r="EH656">
        <v>29533</v>
      </c>
      <c r="EI656">
        <v>37058.5</v>
      </c>
      <c r="EJ656">
        <v>37239.8</v>
      </c>
      <c r="EK656">
        <v>41665</v>
      </c>
      <c r="EL656">
        <v>42087</v>
      </c>
      <c r="EM656">
        <v>1.98365</v>
      </c>
      <c r="EN656">
        <v>1.8772</v>
      </c>
      <c r="EO656">
        <v>0.0368953</v>
      </c>
      <c r="EP656">
        <v>0</v>
      </c>
      <c r="EQ656">
        <v>19.3606</v>
      </c>
      <c r="ER656">
        <v>999.9</v>
      </c>
      <c r="ES656">
        <v>23.1</v>
      </c>
      <c r="ET656">
        <v>31.2</v>
      </c>
      <c r="EU656">
        <v>11.7423</v>
      </c>
      <c r="EV656">
        <v>63.212</v>
      </c>
      <c r="EW656">
        <v>33.3093</v>
      </c>
      <c r="EX656">
        <v>1</v>
      </c>
      <c r="EY656">
        <v>-0.134258</v>
      </c>
      <c r="EZ656">
        <v>4.76864</v>
      </c>
      <c r="FA656">
        <v>20.279</v>
      </c>
      <c r="FB656">
        <v>5.21939</v>
      </c>
      <c r="FC656">
        <v>12.0129</v>
      </c>
      <c r="FD656">
        <v>4.9904</v>
      </c>
      <c r="FE656">
        <v>3.2884</v>
      </c>
      <c r="FF656">
        <v>9999</v>
      </c>
      <c r="FG656">
        <v>9999</v>
      </c>
      <c r="FH656">
        <v>9999</v>
      </c>
      <c r="FI656">
        <v>999.9</v>
      </c>
      <c r="FJ656">
        <v>1.86741</v>
      </c>
      <c r="FK656">
        <v>1.86646</v>
      </c>
      <c r="FL656">
        <v>1.866</v>
      </c>
      <c r="FM656">
        <v>1.86584</v>
      </c>
      <c r="FN656">
        <v>1.86768</v>
      </c>
      <c r="FO656">
        <v>1.87017</v>
      </c>
      <c r="FP656">
        <v>1.86886</v>
      </c>
      <c r="FQ656">
        <v>1.87027</v>
      </c>
      <c r="FR656">
        <v>0</v>
      </c>
      <c r="FS656">
        <v>0</v>
      </c>
      <c r="FT656">
        <v>0</v>
      </c>
      <c r="FU656">
        <v>0</v>
      </c>
      <c r="FV656" t="s">
        <v>358</v>
      </c>
      <c r="FW656" t="s">
        <v>359</v>
      </c>
      <c r="FX656" t="s">
        <v>360</v>
      </c>
      <c r="FY656" t="s">
        <v>360</v>
      </c>
      <c r="FZ656" t="s">
        <v>360</v>
      </c>
      <c r="GA656" t="s">
        <v>360</v>
      </c>
      <c r="GB656">
        <v>0</v>
      </c>
      <c r="GC656">
        <v>100</v>
      </c>
      <c r="GD656">
        <v>100</v>
      </c>
      <c r="GE656">
        <v>-2.622</v>
      </c>
      <c r="GF656">
        <v>-0.225</v>
      </c>
      <c r="GG656">
        <v>-1.841240210434717</v>
      </c>
      <c r="GH656">
        <v>-0.003310856085068561</v>
      </c>
      <c r="GI656">
        <v>6.863268723063948E-07</v>
      </c>
      <c r="GJ656">
        <v>-1.919107141366201E-10</v>
      </c>
      <c r="GK656">
        <v>-0.1688837207721138</v>
      </c>
      <c r="GL656">
        <v>-0.01731051475613908</v>
      </c>
      <c r="GM656">
        <v>0.001423790055903263</v>
      </c>
      <c r="GN656">
        <v>-2.424810517790065E-05</v>
      </c>
      <c r="GO656">
        <v>3</v>
      </c>
      <c r="GP656">
        <v>2318</v>
      </c>
      <c r="GQ656">
        <v>1</v>
      </c>
      <c r="GR656">
        <v>25</v>
      </c>
      <c r="GS656">
        <v>10267.2</v>
      </c>
      <c r="GT656">
        <v>10267</v>
      </c>
      <c r="GU656">
        <v>0.603027</v>
      </c>
      <c r="GV656">
        <v>2.24365</v>
      </c>
      <c r="GW656">
        <v>1.39771</v>
      </c>
      <c r="GX656">
        <v>2.34497</v>
      </c>
      <c r="GY656">
        <v>1.49536</v>
      </c>
      <c r="GZ656">
        <v>2.53784</v>
      </c>
      <c r="HA656">
        <v>35.638</v>
      </c>
      <c r="HB656">
        <v>24.0525</v>
      </c>
      <c r="HC656">
        <v>18</v>
      </c>
      <c r="HD656">
        <v>527.725</v>
      </c>
      <c r="HE656">
        <v>417.991</v>
      </c>
      <c r="HF656">
        <v>13.8601</v>
      </c>
      <c r="HG656">
        <v>25.5513</v>
      </c>
      <c r="HH656">
        <v>30.0001</v>
      </c>
      <c r="HI656">
        <v>25.5728</v>
      </c>
      <c r="HJ656">
        <v>25.5292</v>
      </c>
      <c r="HK656">
        <v>12.0727</v>
      </c>
      <c r="HL656">
        <v>14.3811</v>
      </c>
      <c r="HM656">
        <v>3.80616</v>
      </c>
      <c r="HN656">
        <v>13.8736</v>
      </c>
      <c r="HO656">
        <v>199.174</v>
      </c>
      <c r="HP656">
        <v>9.06584</v>
      </c>
      <c r="HQ656">
        <v>101.151</v>
      </c>
      <c r="HR656">
        <v>101.077</v>
      </c>
    </row>
    <row r="657" spans="1:226">
      <c r="A657">
        <v>641</v>
      </c>
      <c r="B657">
        <v>1679439664.1</v>
      </c>
      <c r="C657">
        <v>17751</v>
      </c>
      <c r="D657" t="s">
        <v>1651</v>
      </c>
      <c r="E657" t="s">
        <v>1652</v>
      </c>
      <c r="F657">
        <v>5</v>
      </c>
      <c r="G657" t="s">
        <v>1624</v>
      </c>
      <c r="H657" t="s">
        <v>354</v>
      </c>
      <c r="I657">
        <v>1679439656.314285</v>
      </c>
      <c r="J657">
        <f>(K657)/1000</f>
        <v>0</v>
      </c>
      <c r="K657">
        <f>IF(BF657, AN657, AH657)</f>
        <v>0</v>
      </c>
      <c r="L657">
        <f>IF(BF657, AI657, AG657)</f>
        <v>0</v>
      </c>
      <c r="M657">
        <f>BH657 - IF(AU657&gt;1, L657*BB657*100.0/(AW657*BV657), 0)</f>
        <v>0</v>
      </c>
      <c r="N657">
        <f>((T657-J657/2)*M657-L657)/(T657+J657/2)</f>
        <v>0</v>
      </c>
      <c r="O657">
        <f>N657*(BO657+BP657)/1000.0</f>
        <v>0</v>
      </c>
      <c r="P657">
        <f>(BH657 - IF(AU657&gt;1, L657*BB657*100.0/(AW657*BV657), 0))*(BO657+BP657)/1000.0</f>
        <v>0</v>
      </c>
      <c r="Q657">
        <f>2.0/((1/S657-1/R657)+SIGN(S657)*SQRT((1/S657-1/R657)*(1/S657-1/R657) + 4*BC657/((BC657+1)*(BC657+1))*(2*1/S657*1/R657-1/R657*1/R657)))</f>
        <v>0</v>
      </c>
      <c r="R657">
        <f>IF(LEFT(BD657,1)&lt;&gt;"0",IF(LEFT(BD657,1)="1",3.0,BE657),$D$5+$E$5*(BV657*BO657/($K$5*1000))+$F$5*(BV657*BO657/($K$5*1000))*MAX(MIN(BB657,$J$5),$I$5)*MAX(MIN(BB657,$J$5),$I$5)+$G$5*MAX(MIN(BB657,$J$5),$I$5)*(BV657*BO657/($K$5*1000))+$H$5*(BV657*BO657/($K$5*1000))*(BV657*BO657/($K$5*1000)))</f>
        <v>0</v>
      </c>
      <c r="S657">
        <f>J657*(1000-(1000*0.61365*exp(17.502*W657/(240.97+W657))/(BO657+BP657)+BJ657)/2)/(1000*0.61365*exp(17.502*W657/(240.97+W657))/(BO657+BP657)-BJ657)</f>
        <v>0</v>
      </c>
      <c r="T657">
        <f>1/((BC657+1)/(Q657/1.6)+1/(R657/1.37)) + BC657/((BC657+1)/(Q657/1.6) + BC657/(R657/1.37))</f>
        <v>0</v>
      </c>
      <c r="U657">
        <f>(AX657*BA657)</f>
        <v>0</v>
      </c>
      <c r="V657">
        <f>(BQ657+(U657+2*0.95*5.67E-8*(((BQ657+$B$7)+273)^4-(BQ657+273)^4)-44100*J657)/(1.84*29.3*R657+8*0.95*5.67E-8*(BQ657+273)^3))</f>
        <v>0</v>
      </c>
      <c r="W657">
        <f>($C$7*BR657+$D$7*BS657+$E$7*V657)</f>
        <v>0</v>
      </c>
      <c r="X657">
        <f>0.61365*exp(17.502*W657/(240.97+W657))</f>
        <v>0</v>
      </c>
      <c r="Y657">
        <f>(Z657/AA657*100)</f>
        <v>0</v>
      </c>
      <c r="Z657">
        <f>BJ657*(BO657+BP657)/1000</f>
        <v>0</v>
      </c>
      <c r="AA657">
        <f>0.61365*exp(17.502*BQ657/(240.97+BQ657))</f>
        <v>0</v>
      </c>
      <c r="AB657">
        <f>(X657-BJ657*(BO657+BP657)/1000)</f>
        <v>0</v>
      </c>
      <c r="AC657">
        <f>(-J657*44100)</f>
        <v>0</v>
      </c>
      <c r="AD657">
        <f>2*29.3*R657*0.92*(BQ657-W657)</f>
        <v>0</v>
      </c>
      <c r="AE657">
        <f>2*0.95*5.67E-8*(((BQ657+$B$7)+273)^4-(W657+273)^4)</f>
        <v>0</v>
      </c>
      <c r="AF657">
        <f>U657+AE657+AC657+AD657</f>
        <v>0</v>
      </c>
      <c r="AG657">
        <f>BN657*AU657*(BI657-BH657*(1000-AU657*BK657)/(1000-AU657*BJ657))/(100*BB657)</f>
        <v>0</v>
      </c>
      <c r="AH657">
        <f>1000*BN657*AU657*(BJ657-BK657)/(100*BB657*(1000-AU657*BJ657))</f>
        <v>0</v>
      </c>
      <c r="AI657">
        <f>(AJ657 - AK657 - BO657*1E3/(8.314*(BQ657+273.15)) * AM657/BN657 * AL657) * BN657/(100*BB657) * (1000 - BK657)/1000</f>
        <v>0</v>
      </c>
      <c r="AJ657">
        <v>218.1909711658031</v>
      </c>
      <c r="AK657">
        <v>232.4532848484848</v>
      </c>
      <c r="AL657">
        <v>-3.306602422517089</v>
      </c>
      <c r="AM657">
        <v>64.88891033799035</v>
      </c>
      <c r="AN657">
        <f>(AP657 - AO657 + BO657*1E3/(8.314*(BQ657+273.15)) * AR657/BN657 * AQ657) * BN657/(100*BB657) * 1000/(1000 - AP657)</f>
        <v>0</v>
      </c>
      <c r="AO657">
        <v>9.137055280293435</v>
      </c>
      <c r="AP657">
        <v>9.454921098901107</v>
      </c>
      <c r="AQ657">
        <v>-1.210133554443355E-06</v>
      </c>
      <c r="AR657">
        <v>95.47772435705387</v>
      </c>
      <c r="AS657">
        <v>0</v>
      </c>
      <c r="AT657">
        <v>0</v>
      </c>
      <c r="AU657">
        <f>IF(AS657*$H$13&gt;=AW657,1.0,(AW657/(AW657-AS657*$H$13)))</f>
        <v>0</v>
      </c>
      <c r="AV657">
        <f>(AU657-1)*100</f>
        <v>0</v>
      </c>
      <c r="AW657">
        <f>MAX(0,($B$13+$C$13*BV657)/(1+$D$13*BV657)*BO657/(BQ657+273)*$E$13)</f>
        <v>0</v>
      </c>
      <c r="AX657">
        <f>$B$11*BW657+$C$11*BX657+$F$11*CI657*(1-CL657)</f>
        <v>0</v>
      </c>
      <c r="AY657">
        <f>AX657*AZ657</f>
        <v>0</v>
      </c>
      <c r="AZ657">
        <f>($B$11*$D$9+$C$11*$D$9+$F$11*((CV657+CN657)/MAX(CV657+CN657+CW657, 0.1)*$I$9+CW657/MAX(CV657+CN657+CW657, 0.1)*$J$9))/($B$11+$C$11+$F$11)</f>
        <v>0</v>
      </c>
      <c r="BA657">
        <f>($B$11*$K$9+$C$11*$K$9+$F$11*((CV657+CN657)/MAX(CV657+CN657+CW657, 0.1)*$P$9+CW657/MAX(CV657+CN657+CW657, 0.1)*$Q$9))/($B$11+$C$11+$F$11)</f>
        <v>0</v>
      </c>
      <c r="BB657">
        <v>2.18</v>
      </c>
      <c r="BC657">
        <v>0.5</v>
      </c>
      <c r="BD657" t="s">
        <v>355</v>
      </c>
      <c r="BE657">
        <v>2</v>
      </c>
      <c r="BF657" t="b">
        <v>1</v>
      </c>
      <c r="BG657">
        <v>1679439656.314285</v>
      </c>
      <c r="BH657">
        <v>254.1767142857143</v>
      </c>
      <c r="BI657">
        <v>232.6442857142857</v>
      </c>
      <c r="BJ657">
        <v>9.461047857142857</v>
      </c>
      <c r="BK657">
        <v>9.139051071428572</v>
      </c>
      <c r="BL657">
        <v>256.8261785714286</v>
      </c>
      <c r="BM657">
        <v>9.686058571428571</v>
      </c>
      <c r="BN657">
        <v>500.0483928571428</v>
      </c>
      <c r="BO657">
        <v>89.76610357142859</v>
      </c>
      <c r="BP657">
        <v>0.09993971428571428</v>
      </c>
      <c r="BQ657">
        <v>19.39287857142857</v>
      </c>
      <c r="BR657">
        <v>19.98094642857143</v>
      </c>
      <c r="BS657">
        <v>999.9000000000002</v>
      </c>
      <c r="BT657">
        <v>0</v>
      </c>
      <c r="BU657">
        <v>0</v>
      </c>
      <c r="BV657">
        <v>10009.11642857143</v>
      </c>
      <c r="BW657">
        <v>0</v>
      </c>
      <c r="BX657">
        <v>14.43649285714286</v>
      </c>
      <c r="BY657">
        <v>21.53246785714286</v>
      </c>
      <c r="BZ657">
        <v>256.6045</v>
      </c>
      <c r="CA657">
        <v>234.7901785714286</v>
      </c>
      <c r="CB657">
        <v>0.3219975714285715</v>
      </c>
      <c r="CC657">
        <v>232.6442857142857</v>
      </c>
      <c r="CD657">
        <v>9.139051071428572</v>
      </c>
      <c r="CE657">
        <v>0.8492814999999999</v>
      </c>
      <c r="CF657">
        <v>0.8203770714285713</v>
      </c>
      <c r="CG657">
        <v>4.558821785714286</v>
      </c>
      <c r="CH657">
        <v>4.064860357142857</v>
      </c>
      <c r="CI657">
        <v>1999.9925</v>
      </c>
      <c r="CJ657">
        <v>0.9800032142857142</v>
      </c>
      <c r="CK657">
        <v>0.01999668571428572</v>
      </c>
      <c r="CL657">
        <v>0</v>
      </c>
      <c r="CM657">
        <v>2.315971428571429</v>
      </c>
      <c r="CN657">
        <v>0</v>
      </c>
      <c r="CO657">
        <v>4549.043928571429</v>
      </c>
      <c r="CP657">
        <v>16749.42857142857</v>
      </c>
      <c r="CQ657">
        <v>37.91267857142856</v>
      </c>
      <c r="CR657">
        <v>38.92157142857143</v>
      </c>
      <c r="CS657">
        <v>38.30775</v>
      </c>
      <c r="CT657">
        <v>37.723</v>
      </c>
      <c r="CU657">
        <v>36.47975</v>
      </c>
      <c r="CV657">
        <v>1960.0025</v>
      </c>
      <c r="CW657">
        <v>39.99</v>
      </c>
      <c r="CX657">
        <v>0</v>
      </c>
      <c r="CY657">
        <v>1679439671.7</v>
      </c>
      <c r="CZ657">
        <v>0</v>
      </c>
      <c r="DA657">
        <v>0</v>
      </c>
      <c r="DB657" t="s">
        <v>356</v>
      </c>
      <c r="DC657">
        <v>1678823626.5</v>
      </c>
      <c r="DD657">
        <v>1678823640.5</v>
      </c>
      <c r="DE657">
        <v>0</v>
      </c>
      <c r="DF657">
        <v>1.239</v>
      </c>
      <c r="DG657">
        <v>0.006</v>
      </c>
      <c r="DH657">
        <v>-2.298</v>
      </c>
      <c r="DI657">
        <v>-0.146</v>
      </c>
      <c r="DJ657">
        <v>420</v>
      </c>
      <c r="DK657">
        <v>21</v>
      </c>
      <c r="DL657">
        <v>0.57</v>
      </c>
      <c r="DM657">
        <v>0.05</v>
      </c>
      <c r="DN657">
        <v>21.47285853658537</v>
      </c>
      <c r="DO657">
        <v>1.223034146341462</v>
      </c>
      <c r="DP657">
        <v>0.2525990208887516</v>
      </c>
      <c r="DQ657">
        <v>0</v>
      </c>
      <c r="DR657">
        <v>0.3138853414634147</v>
      </c>
      <c r="DS657">
        <v>0.1120188710801392</v>
      </c>
      <c r="DT657">
        <v>0.01233038335528465</v>
      </c>
      <c r="DU657">
        <v>0</v>
      </c>
      <c r="DV657">
        <v>0</v>
      </c>
      <c r="DW657">
        <v>2</v>
      </c>
      <c r="DX657" t="s">
        <v>381</v>
      </c>
      <c r="DY657">
        <v>2.9842</v>
      </c>
      <c r="DZ657">
        <v>2.71571</v>
      </c>
      <c r="EA657">
        <v>0.0577994</v>
      </c>
      <c r="EB657">
        <v>0.0519269</v>
      </c>
      <c r="EC657">
        <v>0.0547643</v>
      </c>
      <c r="ED657">
        <v>0.0518792</v>
      </c>
      <c r="EE657">
        <v>29992.3</v>
      </c>
      <c r="EF657">
        <v>30280</v>
      </c>
      <c r="EG657">
        <v>29578.9</v>
      </c>
      <c r="EH657">
        <v>29533.3</v>
      </c>
      <c r="EI657">
        <v>37060.1</v>
      </c>
      <c r="EJ657">
        <v>37242.7</v>
      </c>
      <c r="EK657">
        <v>41665.8</v>
      </c>
      <c r="EL657">
        <v>42087.1</v>
      </c>
      <c r="EM657">
        <v>1.98368</v>
      </c>
      <c r="EN657">
        <v>1.87678</v>
      </c>
      <c r="EO657">
        <v>0.0381023</v>
      </c>
      <c r="EP657">
        <v>0</v>
      </c>
      <c r="EQ657">
        <v>19.3581</v>
      </c>
      <c r="ER657">
        <v>999.9</v>
      </c>
      <c r="ES657">
        <v>23.1</v>
      </c>
      <c r="ET657">
        <v>31.2</v>
      </c>
      <c r="EU657">
        <v>11.7422</v>
      </c>
      <c r="EV657">
        <v>63.132</v>
      </c>
      <c r="EW657">
        <v>33.3694</v>
      </c>
      <c r="EX657">
        <v>1</v>
      </c>
      <c r="EY657">
        <v>-0.134423</v>
      </c>
      <c r="EZ657">
        <v>4.73077</v>
      </c>
      <c r="FA657">
        <v>20.2803</v>
      </c>
      <c r="FB657">
        <v>5.21954</v>
      </c>
      <c r="FC657">
        <v>12.0111</v>
      </c>
      <c r="FD657">
        <v>4.99065</v>
      </c>
      <c r="FE657">
        <v>3.2885</v>
      </c>
      <c r="FF657">
        <v>9999</v>
      </c>
      <c r="FG657">
        <v>9999</v>
      </c>
      <c r="FH657">
        <v>9999</v>
      </c>
      <c r="FI657">
        <v>999.9</v>
      </c>
      <c r="FJ657">
        <v>1.8674</v>
      </c>
      <c r="FK657">
        <v>1.86646</v>
      </c>
      <c r="FL657">
        <v>1.86599</v>
      </c>
      <c r="FM657">
        <v>1.86584</v>
      </c>
      <c r="FN657">
        <v>1.86768</v>
      </c>
      <c r="FO657">
        <v>1.87015</v>
      </c>
      <c r="FP657">
        <v>1.86888</v>
      </c>
      <c r="FQ657">
        <v>1.87027</v>
      </c>
      <c r="FR657">
        <v>0</v>
      </c>
      <c r="FS657">
        <v>0</v>
      </c>
      <c r="FT657">
        <v>0</v>
      </c>
      <c r="FU657">
        <v>0</v>
      </c>
      <c r="FV657" t="s">
        <v>358</v>
      </c>
      <c r="FW657" t="s">
        <v>359</v>
      </c>
      <c r="FX657" t="s">
        <v>360</v>
      </c>
      <c r="FY657" t="s">
        <v>360</v>
      </c>
      <c r="FZ657" t="s">
        <v>360</v>
      </c>
      <c r="GA657" t="s">
        <v>360</v>
      </c>
      <c r="GB657">
        <v>0</v>
      </c>
      <c r="GC657">
        <v>100</v>
      </c>
      <c r="GD657">
        <v>100</v>
      </c>
      <c r="GE657">
        <v>-2.572</v>
      </c>
      <c r="GF657">
        <v>-0.225</v>
      </c>
      <c r="GG657">
        <v>-1.841240210434717</v>
      </c>
      <c r="GH657">
        <v>-0.003310856085068561</v>
      </c>
      <c r="GI657">
        <v>6.863268723063948E-07</v>
      </c>
      <c r="GJ657">
        <v>-1.919107141366201E-10</v>
      </c>
      <c r="GK657">
        <v>-0.1688837207721138</v>
      </c>
      <c r="GL657">
        <v>-0.01731051475613908</v>
      </c>
      <c r="GM657">
        <v>0.001423790055903263</v>
      </c>
      <c r="GN657">
        <v>-2.424810517790065E-05</v>
      </c>
      <c r="GO657">
        <v>3</v>
      </c>
      <c r="GP657">
        <v>2318</v>
      </c>
      <c r="GQ657">
        <v>1</v>
      </c>
      <c r="GR657">
        <v>25</v>
      </c>
      <c r="GS657">
        <v>10267.3</v>
      </c>
      <c r="GT657">
        <v>10267.1</v>
      </c>
      <c r="GU657">
        <v>0.568848</v>
      </c>
      <c r="GV657">
        <v>2.24854</v>
      </c>
      <c r="GW657">
        <v>1.39648</v>
      </c>
      <c r="GX657">
        <v>2.34863</v>
      </c>
      <c r="GY657">
        <v>1.49536</v>
      </c>
      <c r="GZ657">
        <v>2.52808</v>
      </c>
      <c r="HA657">
        <v>35.638</v>
      </c>
      <c r="HB657">
        <v>24.0525</v>
      </c>
      <c r="HC657">
        <v>18</v>
      </c>
      <c r="HD657">
        <v>527.747</v>
      </c>
      <c r="HE657">
        <v>417.752</v>
      </c>
      <c r="HF657">
        <v>13.8736</v>
      </c>
      <c r="HG657">
        <v>25.5529</v>
      </c>
      <c r="HH657">
        <v>30.0001</v>
      </c>
      <c r="HI657">
        <v>25.5733</v>
      </c>
      <c r="HJ657">
        <v>25.5301</v>
      </c>
      <c r="HK657">
        <v>11.3835</v>
      </c>
      <c r="HL657">
        <v>14.3811</v>
      </c>
      <c r="HM657">
        <v>3.80616</v>
      </c>
      <c r="HN657">
        <v>13.8889</v>
      </c>
      <c r="HO657">
        <v>185.816</v>
      </c>
      <c r="HP657">
        <v>9.07016</v>
      </c>
      <c r="HQ657">
        <v>101.152</v>
      </c>
      <c r="HR657">
        <v>101.077</v>
      </c>
    </row>
    <row r="658" spans="1:226">
      <c r="A658">
        <v>642</v>
      </c>
      <c r="B658">
        <v>1679439669.1</v>
      </c>
      <c r="C658">
        <v>17756</v>
      </c>
      <c r="D658" t="s">
        <v>1653</v>
      </c>
      <c r="E658" t="s">
        <v>1654</v>
      </c>
      <c r="F658">
        <v>5</v>
      </c>
      <c r="G658" t="s">
        <v>1624</v>
      </c>
      <c r="H658" t="s">
        <v>354</v>
      </c>
      <c r="I658">
        <v>1679439661.6</v>
      </c>
      <c r="J658">
        <f>(K658)/1000</f>
        <v>0</v>
      </c>
      <c r="K658">
        <f>IF(BF658, AN658, AH658)</f>
        <v>0</v>
      </c>
      <c r="L658">
        <f>IF(BF658, AI658, AG658)</f>
        <v>0</v>
      </c>
      <c r="M658">
        <f>BH658 - IF(AU658&gt;1, L658*BB658*100.0/(AW658*BV658), 0)</f>
        <v>0</v>
      </c>
      <c r="N658">
        <f>((T658-J658/2)*M658-L658)/(T658+J658/2)</f>
        <v>0</v>
      </c>
      <c r="O658">
        <f>N658*(BO658+BP658)/1000.0</f>
        <v>0</v>
      </c>
      <c r="P658">
        <f>(BH658 - IF(AU658&gt;1, L658*BB658*100.0/(AW658*BV658), 0))*(BO658+BP658)/1000.0</f>
        <v>0</v>
      </c>
      <c r="Q658">
        <f>2.0/((1/S658-1/R658)+SIGN(S658)*SQRT((1/S658-1/R658)*(1/S658-1/R658) + 4*BC658/((BC658+1)*(BC658+1))*(2*1/S658*1/R658-1/R658*1/R658)))</f>
        <v>0</v>
      </c>
      <c r="R658">
        <f>IF(LEFT(BD658,1)&lt;&gt;"0",IF(LEFT(BD658,1)="1",3.0,BE658),$D$5+$E$5*(BV658*BO658/($K$5*1000))+$F$5*(BV658*BO658/($K$5*1000))*MAX(MIN(BB658,$J$5),$I$5)*MAX(MIN(BB658,$J$5),$I$5)+$G$5*MAX(MIN(BB658,$J$5),$I$5)*(BV658*BO658/($K$5*1000))+$H$5*(BV658*BO658/($K$5*1000))*(BV658*BO658/($K$5*1000)))</f>
        <v>0</v>
      </c>
      <c r="S658">
        <f>J658*(1000-(1000*0.61365*exp(17.502*W658/(240.97+W658))/(BO658+BP658)+BJ658)/2)/(1000*0.61365*exp(17.502*W658/(240.97+W658))/(BO658+BP658)-BJ658)</f>
        <v>0</v>
      </c>
      <c r="T658">
        <f>1/((BC658+1)/(Q658/1.6)+1/(R658/1.37)) + BC658/((BC658+1)/(Q658/1.6) + BC658/(R658/1.37))</f>
        <v>0</v>
      </c>
      <c r="U658">
        <f>(AX658*BA658)</f>
        <v>0</v>
      </c>
      <c r="V658">
        <f>(BQ658+(U658+2*0.95*5.67E-8*(((BQ658+$B$7)+273)^4-(BQ658+273)^4)-44100*J658)/(1.84*29.3*R658+8*0.95*5.67E-8*(BQ658+273)^3))</f>
        <v>0</v>
      </c>
      <c r="W658">
        <f>($C$7*BR658+$D$7*BS658+$E$7*V658)</f>
        <v>0</v>
      </c>
      <c r="X658">
        <f>0.61365*exp(17.502*W658/(240.97+W658))</f>
        <v>0</v>
      </c>
      <c r="Y658">
        <f>(Z658/AA658*100)</f>
        <v>0</v>
      </c>
      <c r="Z658">
        <f>BJ658*(BO658+BP658)/1000</f>
        <v>0</v>
      </c>
      <c r="AA658">
        <f>0.61365*exp(17.502*BQ658/(240.97+BQ658))</f>
        <v>0</v>
      </c>
      <c r="AB658">
        <f>(X658-BJ658*(BO658+BP658)/1000)</f>
        <v>0</v>
      </c>
      <c r="AC658">
        <f>(-J658*44100)</f>
        <v>0</v>
      </c>
      <c r="AD658">
        <f>2*29.3*R658*0.92*(BQ658-W658)</f>
        <v>0</v>
      </c>
      <c r="AE658">
        <f>2*0.95*5.67E-8*(((BQ658+$B$7)+273)^4-(W658+273)^4)</f>
        <v>0</v>
      </c>
      <c r="AF658">
        <f>U658+AE658+AC658+AD658</f>
        <v>0</v>
      </c>
      <c r="AG658">
        <f>BN658*AU658*(BI658-BH658*(1000-AU658*BK658)/(1000-AU658*BJ658))/(100*BB658)</f>
        <v>0</v>
      </c>
      <c r="AH658">
        <f>1000*BN658*AU658*(BJ658-BK658)/(100*BB658*(1000-AU658*BJ658))</f>
        <v>0</v>
      </c>
      <c r="AI658">
        <f>(AJ658 - AK658 - BO658*1E3/(8.314*(BQ658+273.15)) * AM658/BN658 * AL658) * BN658/(100*BB658) * (1000 - BK658)/1000</f>
        <v>0</v>
      </c>
      <c r="AJ658">
        <v>201.2657548061976</v>
      </c>
      <c r="AK658">
        <v>215.7627757575759</v>
      </c>
      <c r="AL658">
        <v>-3.336229965493358</v>
      </c>
      <c r="AM658">
        <v>64.88891033799035</v>
      </c>
      <c r="AN658">
        <f>(AP658 - AO658 + BO658*1E3/(8.314*(BQ658+273.15)) * AR658/BN658 * AQ658) * BN658/(100*BB658) * 1000/(1000 - AP658)</f>
        <v>0</v>
      </c>
      <c r="AO658">
        <v>9.119953100555005</v>
      </c>
      <c r="AP658">
        <v>9.448577472527482</v>
      </c>
      <c r="AQ658">
        <v>-7.488363990156037E-06</v>
      </c>
      <c r="AR658">
        <v>95.47772435705387</v>
      </c>
      <c r="AS658">
        <v>0</v>
      </c>
      <c r="AT658">
        <v>0</v>
      </c>
      <c r="AU658">
        <f>IF(AS658*$H$13&gt;=AW658,1.0,(AW658/(AW658-AS658*$H$13)))</f>
        <v>0</v>
      </c>
      <c r="AV658">
        <f>(AU658-1)*100</f>
        <v>0</v>
      </c>
      <c r="AW658">
        <f>MAX(0,($B$13+$C$13*BV658)/(1+$D$13*BV658)*BO658/(BQ658+273)*$E$13)</f>
        <v>0</v>
      </c>
      <c r="AX658">
        <f>$B$11*BW658+$C$11*BX658+$F$11*CI658*(1-CL658)</f>
        <v>0</v>
      </c>
      <c r="AY658">
        <f>AX658*AZ658</f>
        <v>0</v>
      </c>
      <c r="AZ658">
        <f>($B$11*$D$9+$C$11*$D$9+$F$11*((CV658+CN658)/MAX(CV658+CN658+CW658, 0.1)*$I$9+CW658/MAX(CV658+CN658+CW658, 0.1)*$J$9))/($B$11+$C$11+$F$11)</f>
        <v>0</v>
      </c>
      <c r="BA658">
        <f>($B$11*$K$9+$C$11*$K$9+$F$11*((CV658+CN658)/MAX(CV658+CN658+CW658, 0.1)*$P$9+CW658/MAX(CV658+CN658+CW658, 0.1)*$Q$9))/($B$11+$C$11+$F$11)</f>
        <v>0</v>
      </c>
      <c r="BB658">
        <v>2.18</v>
      </c>
      <c r="BC658">
        <v>0.5</v>
      </c>
      <c r="BD658" t="s">
        <v>355</v>
      </c>
      <c r="BE658">
        <v>2</v>
      </c>
      <c r="BF658" t="b">
        <v>1</v>
      </c>
      <c r="BG658">
        <v>1679439661.6</v>
      </c>
      <c r="BH658">
        <v>236.8034444444444</v>
      </c>
      <c r="BI658">
        <v>215.0501111111111</v>
      </c>
      <c r="BJ658">
        <v>9.45662222222222</v>
      </c>
      <c r="BK658">
        <v>9.129891851851852</v>
      </c>
      <c r="BL658">
        <v>239.4005185185185</v>
      </c>
      <c r="BM658">
        <v>9.681648148148147</v>
      </c>
      <c r="BN658">
        <v>500.0577777777777</v>
      </c>
      <c r="BO658">
        <v>89.76551111111111</v>
      </c>
      <c r="BP658">
        <v>0.09998344444444446</v>
      </c>
      <c r="BQ658">
        <v>19.39302222222222</v>
      </c>
      <c r="BR658">
        <v>19.98278888888889</v>
      </c>
      <c r="BS658">
        <v>999.9000000000001</v>
      </c>
      <c r="BT658">
        <v>0</v>
      </c>
      <c r="BU658">
        <v>0</v>
      </c>
      <c r="BV658">
        <v>10007.53148148148</v>
      </c>
      <c r="BW658">
        <v>0</v>
      </c>
      <c r="BX658">
        <v>14.43835555555555</v>
      </c>
      <c r="BY658">
        <v>21.75336296296296</v>
      </c>
      <c r="BZ658">
        <v>239.0642222222222</v>
      </c>
      <c r="CA658">
        <v>217.0317407407407</v>
      </c>
      <c r="CB658">
        <v>0.3267308148148149</v>
      </c>
      <c r="CC658">
        <v>215.0501111111111</v>
      </c>
      <c r="CD658">
        <v>9.129891851851852</v>
      </c>
      <c r="CE658">
        <v>0.8488785555555555</v>
      </c>
      <c r="CF658">
        <v>0.8195495555555558</v>
      </c>
      <c r="CG658">
        <v>4.552038518518519</v>
      </c>
      <c r="CH658">
        <v>4.050489629629629</v>
      </c>
      <c r="CI658">
        <v>2000.006666666667</v>
      </c>
      <c r="CJ658">
        <v>0.980003</v>
      </c>
      <c r="CK658">
        <v>0.0199969</v>
      </c>
      <c r="CL658">
        <v>0</v>
      </c>
      <c r="CM658">
        <v>2.258907407407407</v>
      </c>
      <c r="CN658">
        <v>0</v>
      </c>
      <c r="CO658">
        <v>4548.691851851851</v>
      </c>
      <c r="CP658">
        <v>16749.55555555555</v>
      </c>
      <c r="CQ658">
        <v>37.88177777777778</v>
      </c>
      <c r="CR658">
        <v>38.89566666666666</v>
      </c>
      <c r="CS658">
        <v>38.27059259259259</v>
      </c>
      <c r="CT658">
        <v>37.69640740740741</v>
      </c>
      <c r="CU658">
        <v>36.458</v>
      </c>
      <c r="CV658">
        <v>1960.016296296296</v>
      </c>
      <c r="CW658">
        <v>39.99</v>
      </c>
      <c r="CX658">
        <v>0</v>
      </c>
      <c r="CY658">
        <v>1679439676.5</v>
      </c>
      <c r="CZ658">
        <v>0</v>
      </c>
      <c r="DA658">
        <v>0</v>
      </c>
      <c r="DB658" t="s">
        <v>356</v>
      </c>
      <c r="DC658">
        <v>1678823626.5</v>
      </c>
      <c r="DD658">
        <v>1678823640.5</v>
      </c>
      <c r="DE658">
        <v>0</v>
      </c>
      <c r="DF658">
        <v>1.239</v>
      </c>
      <c r="DG658">
        <v>0.006</v>
      </c>
      <c r="DH658">
        <v>-2.298</v>
      </c>
      <c r="DI658">
        <v>-0.146</v>
      </c>
      <c r="DJ658">
        <v>420</v>
      </c>
      <c r="DK658">
        <v>21</v>
      </c>
      <c r="DL658">
        <v>0.57</v>
      </c>
      <c r="DM658">
        <v>0.05</v>
      </c>
      <c r="DN658">
        <v>21.60111707317073</v>
      </c>
      <c r="DO658">
        <v>2.283478745644564</v>
      </c>
      <c r="DP658">
        <v>0.2896306124354371</v>
      </c>
      <c r="DQ658">
        <v>0</v>
      </c>
      <c r="DR658">
        <v>0.3242293414634146</v>
      </c>
      <c r="DS658">
        <v>0.05729345644599354</v>
      </c>
      <c r="DT658">
        <v>0.005961798965731151</v>
      </c>
      <c r="DU658">
        <v>1</v>
      </c>
      <c r="DV658">
        <v>1</v>
      </c>
      <c r="DW658">
        <v>2</v>
      </c>
      <c r="DX658" t="s">
        <v>357</v>
      </c>
      <c r="DY658">
        <v>2.98453</v>
      </c>
      <c r="DZ658">
        <v>2.71558</v>
      </c>
      <c r="EA658">
        <v>0.0541672</v>
      </c>
      <c r="EB658">
        <v>0.0482551</v>
      </c>
      <c r="EC658">
        <v>0.0547316</v>
      </c>
      <c r="ED658">
        <v>0.0518582</v>
      </c>
      <c r="EE658">
        <v>30108</v>
      </c>
      <c r="EF658">
        <v>30396.9</v>
      </c>
      <c r="EG658">
        <v>29579</v>
      </c>
      <c r="EH658">
        <v>29532.9</v>
      </c>
      <c r="EI658">
        <v>37061.6</v>
      </c>
      <c r="EJ658">
        <v>37242.9</v>
      </c>
      <c r="EK658">
        <v>41666.2</v>
      </c>
      <c r="EL658">
        <v>42086.4</v>
      </c>
      <c r="EM658">
        <v>1.98363</v>
      </c>
      <c r="EN658">
        <v>1.87707</v>
      </c>
      <c r="EO658">
        <v>0.0384003</v>
      </c>
      <c r="EP658">
        <v>0</v>
      </c>
      <c r="EQ658">
        <v>19.3566</v>
      </c>
      <c r="ER658">
        <v>999.9</v>
      </c>
      <c r="ES658">
        <v>23.1</v>
      </c>
      <c r="ET658">
        <v>31.2</v>
      </c>
      <c r="EU658">
        <v>11.743</v>
      </c>
      <c r="EV658">
        <v>62.962</v>
      </c>
      <c r="EW658">
        <v>33.0168</v>
      </c>
      <c r="EX658">
        <v>1</v>
      </c>
      <c r="EY658">
        <v>-0.134527</v>
      </c>
      <c r="EZ658">
        <v>4.72954</v>
      </c>
      <c r="FA658">
        <v>20.2801</v>
      </c>
      <c r="FB658">
        <v>5.21999</v>
      </c>
      <c r="FC658">
        <v>12.0108</v>
      </c>
      <c r="FD658">
        <v>4.9908</v>
      </c>
      <c r="FE658">
        <v>3.2885</v>
      </c>
      <c r="FF658">
        <v>9999</v>
      </c>
      <c r="FG658">
        <v>9999</v>
      </c>
      <c r="FH658">
        <v>9999</v>
      </c>
      <c r="FI658">
        <v>999.9</v>
      </c>
      <c r="FJ658">
        <v>1.86741</v>
      </c>
      <c r="FK658">
        <v>1.86646</v>
      </c>
      <c r="FL658">
        <v>1.86598</v>
      </c>
      <c r="FM658">
        <v>1.86584</v>
      </c>
      <c r="FN658">
        <v>1.86768</v>
      </c>
      <c r="FO658">
        <v>1.87014</v>
      </c>
      <c r="FP658">
        <v>1.86887</v>
      </c>
      <c r="FQ658">
        <v>1.87027</v>
      </c>
      <c r="FR658">
        <v>0</v>
      </c>
      <c r="FS658">
        <v>0</v>
      </c>
      <c r="FT658">
        <v>0</v>
      </c>
      <c r="FU658">
        <v>0</v>
      </c>
      <c r="FV658" t="s">
        <v>358</v>
      </c>
      <c r="FW658" t="s">
        <v>359</v>
      </c>
      <c r="FX658" t="s">
        <v>360</v>
      </c>
      <c r="FY658" t="s">
        <v>360</v>
      </c>
      <c r="FZ658" t="s">
        <v>360</v>
      </c>
      <c r="GA658" t="s">
        <v>360</v>
      </c>
      <c r="GB658">
        <v>0</v>
      </c>
      <c r="GC658">
        <v>100</v>
      </c>
      <c r="GD658">
        <v>100</v>
      </c>
      <c r="GE658">
        <v>-2.522</v>
      </c>
      <c r="GF658">
        <v>-0.2251</v>
      </c>
      <c r="GG658">
        <v>-1.841240210434717</v>
      </c>
      <c r="GH658">
        <v>-0.003310856085068561</v>
      </c>
      <c r="GI658">
        <v>6.863268723063948E-07</v>
      </c>
      <c r="GJ658">
        <v>-1.919107141366201E-10</v>
      </c>
      <c r="GK658">
        <v>-0.1688837207721138</v>
      </c>
      <c r="GL658">
        <v>-0.01731051475613908</v>
      </c>
      <c r="GM658">
        <v>0.001423790055903263</v>
      </c>
      <c r="GN658">
        <v>-2.424810517790065E-05</v>
      </c>
      <c r="GO658">
        <v>3</v>
      </c>
      <c r="GP658">
        <v>2318</v>
      </c>
      <c r="GQ658">
        <v>1</v>
      </c>
      <c r="GR658">
        <v>25</v>
      </c>
      <c r="GS658">
        <v>10267.4</v>
      </c>
      <c r="GT658">
        <v>10267.1</v>
      </c>
      <c r="GU658">
        <v>0.531006</v>
      </c>
      <c r="GV658">
        <v>2.25342</v>
      </c>
      <c r="GW658">
        <v>1.39648</v>
      </c>
      <c r="GX658">
        <v>2.34985</v>
      </c>
      <c r="GY658">
        <v>1.49536</v>
      </c>
      <c r="GZ658">
        <v>2.52197</v>
      </c>
      <c r="HA658">
        <v>35.638</v>
      </c>
      <c r="HB658">
        <v>24.0525</v>
      </c>
      <c r="HC658">
        <v>18</v>
      </c>
      <c r="HD658">
        <v>527.731</v>
      </c>
      <c r="HE658">
        <v>417.938</v>
      </c>
      <c r="HF658">
        <v>13.8906</v>
      </c>
      <c r="HG658">
        <v>25.5547</v>
      </c>
      <c r="HH658">
        <v>30.0001</v>
      </c>
      <c r="HI658">
        <v>25.5751</v>
      </c>
      <c r="HJ658">
        <v>25.5319</v>
      </c>
      <c r="HK658">
        <v>10.6226</v>
      </c>
      <c r="HL658">
        <v>14.3811</v>
      </c>
      <c r="HM658">
        <v>3.80616</v>
      </c>
      <c r="HN658">
        <v>13.897</v>
      </c>
      <c r="HO658">
        <v>165.766</v>
      </c>
      <c r="HP658">
        <v>9.07016</v>
      </c>
      <c r="HQ658">
        <v>101.153</v>
      </c>
      <c r="HR658">
        <v>101.076</v>
      </c>
    </row>
    <row r="659" spans="1:226">
      <c r="A659">
        <v>643</v>
      </c>
      <c r="B659">
        <v>1679439674.1</v>
      </c>
      <c r="C659">
        <v>17761</v>
      </c>
      <c r="D659" t="s">
        <v>1655</v>
      </c>
      <c r="E659" t="s">
        <v>1656</v>
      </c>
      <c r="F659">
        <v>5</v>
      </c>
      <c r="G659" t="s">
        <v>1624</v>
      </c>
      <c r="H659" t="s">
        <v>354</v>
      </c>
      <c r="I659">
        <v>1679439666.314285</v>
      </c>
      <c r="J659">
        <f>(K659)/1000</f>
        <v>0</v>
      </c>
      <c r="K659">
        <f>IF(BF659, AN659, AH659)</f>
        <v>0</v>
      </c>
      <c r="L659">
        <f>IF(BF659, AI659, AG659)</f>
        <v>0</v>
      </c>
      <c r="M659">
        <f>BH659 - IF(AU659&gt;1, L659*BB659*100.0/(AW659*BV659), 0)</f>
        <v>0</v>
      </c>
      <c r="N659">
        <f>((T659-J659/2)*M659-L659)/(T659+J659/2)</f>
        <v>0</v>
      </c>
      <c r="O659">
        <f>N659*(BO659+BP659)/1000.0</f>
        <v>0</v>
      </c>
      <c r="P659">
        <f>(BH659 - IF(AU659&gt;1, L659*BB659*100.0/(AW659*BV659), 0))*(BO659+BP659)/1000.0</f>
        <v>0</v>
      </c>
      <c r="Q659">
        <f>2.0/((1/S659-1/R659)+SIGN(S659)*SQRT((1/S659-1/R659)*(1/S659-1/R659) + 4*BC659/((BC659+1)*(BC659+1))*(2*1/S659*1/R659-1/R659*1/R659)))</f>
        <v>0</v>
      </c>
      <c r="R659">
        <f>IF(LEFT(BD659,1)&lt;&gt;"0",IF(LEFT(BD659,1)="1",3.0,BE659),$D$5+$E$5*(BV659*BO659/($K$5*1000))+$F$5*(BV659*BO659/($K$5*1000))*MAX(MIN(BB659,$J$5),$I$5)*MAX(MIN(BB659,$J$5),$I$5)+$G$5*MAX(MIN(BB659,$J$5),$I$5)*(BV659*BO659/($K$5*1000))+$H$5*(BV659*BO659/($K$5*1000))*(BV659*BO659/($K$5*1000)))</f>
        <v>0</v>
      </c>
      <c r="S659">
        <f>J659*(1000-(1000*0.61365*exp(17.502*W659/(240.97+W659))/(BO659+BP659)+BJ659)/2)/(1000*0.61365*exp(17.502*W659/(240.97+W659))/(BO659+BP659)-BJ659)</f>
        <v>0</v>
      </c>
      <c r="T659">
        <f>1/((BC659+1)/(Q659/1.6)+1/(R659/1.37)) + BC659/((BC659+1)/(Q659/1.6) + BC659/(R659/1.37))</f>
        <v>0</v>
      </c>
      <c r="U659">
        <f>(AX659*BA659)</f>
        <v>0</v>
      </c>
      <c r="V659">
        <f>(BQ659+(U659+2*0.95*5.67E-8*(((BQ659+$B$7)+273)^4-(BQ659+273)^4)-44100*J659)/(1.84*29.3*R659+8*0.95*5.67E-8*(BQ659+273)^3))</f>
        <v>0</v>
      </c>
      <c r="W659">
        <f>($C$7*BR659+$D$7*BS659+$E$7*V659)</f>
        <v>0</v>
      </c>
      <c r="X659">
        <f>0.61365*exp(17.502*W659/(240.97+W659))</f>
        <v>0</v>
      </c>
      <c r="Y659">
        <f>(Z659/AA659*100)</f>
        <v>0</v>
      </c>
      <c r="Z659">
        <f>BJ659*(BO659+BP659)/1000</f>
        <v>0</v>
      </c>
      <c r="AA659">
        <f>0.61365*exp(17.502*BQ659/(240.97+BQ659))</f>
        <v>0</v>
      </c>
      <c r="AB659">
        <f>(X659-BJ659*(BO659+BP659)/1000)</f>
        <v>0</v>
      </c>
      <c r="AC659">
        <f>(-J659*44100)</f>
        <v>0</v>
      </c>
      <c r="AD659">
        <f>2*29.3*R659*0.92*(BQ659-W659)</f>
        <v>0</v>
      </c>
      <c r="AE659">
        <f>2*0.95*5.67E-8*(((BQ659+$B$7)+273)^4-(W659+273)^4)</f>
        <v>0</v>
      </c>
      <c r="AF659">
        <f>U659+AE659+AC659+AD659</f>
        <v>0</v>
      </c>
      <c r="AG659">
        <f>BN659*AU659*(BI659-BH659*(1000-AU659*BK659)/(1000-AU659*BJ659))/(100*BB659)</f>
        <v>0</v>
      </c>
      <c r="AH659">
        <f>1000*BN659*AU659*(BJ659-BK659)/(100*BB659*(1000-AU659*BJ659))</f>
        <v>0</v>
      </c>
      <c r="AI659">
        <f>(AJ659 - AK659 - BO659*1E3/(8.314*(BQ659+273.15)) * AM659/BN659 * AL659) * BN659/(100*BB659) * (1000 - BK659)/1000</f>
        <v>0</v>
      </c>
      <c r="AJ659">
        <v>184.8749547980338</v>
      </c>
      <c r="AK659">
        <v>199.2686666666667</v>
      </c>
      <c r="AL659">
        <v>-3.310391796911253</v>
      </c>
      <c r="AM659">
        <v>64.88891033799035</v>
      </c>
      <c r="AN659">
        <f>(AP659 - AO659 + BO659*1E3/(8.314*(BQ659+273.15)) * AR659/BN659 * AQ659) * BN659/(100*BB659) * 1000/(1000 - AP659)</f>
        <v>0</v>
      </c>
      <c r="AO659">
        <v>9.116991280504598</v>
      </c>
      <c r="AP659">
        <v>9.443609230769239</v>
      </c>
      <c r="AQ659">
        <v>-6.930033267347573E-06</v>
      </c>
      <c r="AR659">
        <v>95.47772435705387</v>
      </c>
      <c r="AS659">
        <v>0</v>
      </c>
      <c r="AT659">
        <v>0</v>
      </c>
      <c r="AU659">
        <f>IF(AS659*$H$13&gt;=AW659,1.0,(AW659/(AW659-AS659*$H$13)))</f>
        <v>0</v>
      </c>
      <c r="AV659">
        <f>(AU659-1)*100</f>
        <v>0</v>
      </c>
      <c r="AW659">
        <f>MAX(0,($B$13+$C$13*BV659)/(1+$D$13*BV659)*BO659/(BQ659+273)*$E$13)</f>
        <v>0</v>
      </c>
      <c r="AX659">
        <f>$B$11*BW659+$C$11*BX659+$F$11*CI659*(1-CL659)</f>
        <v>0</v>
      </c>
      <c r="AY659">
        <f>AX659*AZ659</f>
        <v>0</v>
      </c>
      <c r="AZ659">
        <f>($B$11*$D$9+$C$11*$D$9+$F$11*((CV659+CN659)/MAX(CV659+CN659+CW659, 0.1)*$I$9+CW659/MAX(CV659+CN659+CW659, 0.1)*$J$9))/($B$11+$C$11+$F$11)</f>
        <v>0</v>
      </c>
      <c r="BA659">
        <f>($B$11*$K$9+$C$11*$K$9+$F$11*((CV659+CN659)/MAX(CV659+CN659+CW659, 0.1)*$P$9+CW659/MAX(CV659+CN659+CW659, 0.1)*$Q$9))/($B$11+$C$11+$F$11)</f>
        <v>0</v>
      </c>
      <c r="BB659">
        <v>2.18</v>
      </c>
      <c r="BC659">
        <v>0.5</v>
      </c>
      <c r="BD659" t="s">
        <v>355</v>
      </c>
      <c r="BE659">
        <v>2</v>
      </c>
      <c r="BF659" t="b">
        <v>1</v>
      </c>
      <c r="BG659">
        <v>1679439666.314285</v>
      </c>
      <c r="BH659">
        <v>221.3071428571428</v>
      </c>
      <c r="BI659">
        <v>199.51175</v>
      </c>
      <c r="BJ659">
        <v>9.451508214285713</v>
      </c>
      <c r="BK659">
        <v>9.122671428571429</v>
      </c>
      <c r="BL659">
        <v>223.8571428571429</v>
      </c>
      <c r="BM659">
        <v>9.676551071428571</v>
      </c>
      <c r="BN659">
        <v>500.0631428571429</v>
      </c>
      <c r="BO659">
        <v>89.76518571428572</v>
      </c>
      <c r="BP659">
        <v>0.09996758214285714</v>
      </c>
      <c r="BQ659">
        <v>19.39202857142857</v>
      </c>
      <c r="BR659">
        <v>19.988725</v>
      </c>
      <c r="BS659">
        <v>999.9000000000002</v>
      </c>
      <c r="BT659">
        <v>0</v>
      </c>
      <c r="BU659">
        <v>0</v>
      </c>
      <c r="BV659">
        <v>10004.95535714286</v>
      </c>
      <c r="BW659">
        <v>0</v>
      </c>
      <c r="BX659">
        <v>14.42087857142857</v>
      </c>
      <c r="BY659">
        <v>21.79534642857143</v>
      </c>
      <c r="BZ659">
        <v>223.4188214285714</v>
      </c>
      <c r="CA659">
        <v>201.34875</v>
      </c>
      <c r="CB659">
        <v>0.3288370357142857</v>
      </c>
      <c r="CC659">
        <v>199.51175</v>
      </c>
      <c r="CD659">
        <v>9.122671428571429</v>
      </c>
      <c r="CE659">
        <v>0.8484163214285715</v>
      </c>
      <c r="CF659">
        <v>0.8188983214285714</v>
      </c>
      <c r="CG659">
        <v>4.544253214285715</v>
      </c>
      <c r="CH659">
        <v>4.039178214285714</v>
      </c>
      <c r="CI659">
        <v>2000.025357142857</v>
      </c>
      <c r="CJ659">
        <v>0.9800028928571428</v>
      </c>
      <c r="CK659">
        <v>0.01999700714285714</v>
      </c>
      <c r="CL659">
        <v>0</v>
      </c>
      <c r="CM659">
        <v>2.292296428571429</v>
      </c>
      <c r="CN659">
        <v>0</v>
      </c>
      <c r="CO659">
        <v>4548.368214285715</v>
      </c>
      <c r="CP659">
        <v>16749.70357142857</v>
      </c>
      <c r="CQ659">
        <v>37.848</v>
      </c>
      <c r="CR659">
        <v>38.86146428571428</v>
      </c>
      <c r="CS659">
        <v>38.23189285714285</v>
      </c>
      <c r="CT659">
        <v>37.66707142857143</v>
      </c>
      <c r="CU659">
        <v>36.43260714285714</v>
      </c>
      <c r="CV659">
        <v>1960.031785714285</v>
      </c>
      <c r="CW659">
        <v>39.99214285714286</v>
      </c>
      <c r="CX659">
        <v>0</v>
      </c>
      <c r="CY659">
        <v>1679439681.3</v>
      </c>
      <c r="CZ659">
        <v>0</v>
      </c>
      <c r="DA659">
        <v>0</v>
      </c>
      <c r="DB659" t="s">
        <v>356</v>
      </c>
      <c r="DC659">
        <v>1678823626.5</v>
      </c>
      <c r="DD659">
        <v>1678823640.5</v>
      </c>
      <c r="DE659">
        <v>0</v>
      </c>
      <c r="DF659">
        <v>1.239</v>
      </c>
      <c r="DG659">
        <v>0.006</v>
      </c>
      <c r="DH659">
        <v>-2.298</v>
      </c>
      <c r="DI659">
        <v>-0.146</v>
      </c>
      <c r="DJ659">
        <v>420</v>
      </c>
      <c r="DK659">
        <v>21</v>
      </c>
      <c r="DL659">
        <v>0.57</v>
      </c>
      <c r="DM659">
        <v>0.05</v>
      </c>
      <c r="DN659">
        <v>21.73562926829268</v>
      </c>
      <c r="DO659">
        <v>0.7340487804878606</v>
      </c>
      <c r="DP659">
        <v>0.1571067265702233</v>
      </c>
      <c r="DQ659">
        <v>0</v>
      </c>
      <c r="DR659">
        <v>0.326481731707317</v>
      </c>
      <c r="DS659">
        <v>0.03927183972125418</v>
      </c>
      <c r="DT659">
        <v>0.00480970911865446</v>
      </c>
      <c r="DU659">
        <v>1</v>
      </c>
      <c r="DV659">
        <v>1</v>
      </c>
      <c r="DW659">
        <v>2</v>
      </c>
      <c r="DX659" t="s">
        <v>357</v>
      </c>
      <c r="DY659">
        <v>2.98449</v>
      </c>
      <c r="DZ659">
        <v>2.71554</v>
      </c>
      <c r="EA659">
        <v>0.0504791</v>
      </c>
      <c r="EB659">
        <v>0.044346</v>
      </c>
      <c r="EC659">
        <v>0.0547141</v>
      </c>
      <c r="ED659">
        <v>0.0518549</v>
      </c>
      <c r="EE659">
        <v>30225.1</v>
      </c>
      <c r="EF659">
        <v>30521.9</v>
      </c>
      <c r="EG659">
        <v>29578.7</v>
      </c>
      <c r="EH659">
        <v>29533</v>
      </c>
      <c r="EI659">
        <v>37061.9</v>
      </c>
      <c r="EJ659">
        <v>37243.3</v>
      </c>
      <c r="EK659">
        <v>41665.8</v>
      </c>
      <c r="EL659">
        <v>42086.8</v>
      </c>
      <c r="EM659">
        <v>1.98358</v>
      </c>
      <c r="EN659">
        <v>1.87698</v>
      </c>
      <c r="EO659">
        <v>0.0378713</v>
      </c>
      <c r="EP659">
        <v>0</v>
      </c>
      <c r="EQ659">
        <v>19.3562</v>
      </c>
      <c r="ER659">
        <v>999.9</v>
      </c>
      <c r="ES659">
        <v>23.1</v>
      </c>
      <c r="ET659">
        <v>31.2</v>
      </c>
      <c r="EU659">
        <v>11.742</v>
      </c>
      <c r="EV659">
        <v>63.002</v>
      </c>
      <c r="EW659">
        <v>33.1611</v>
      </c>
      <c r="EX659">
        <v>1</v>
      </c>
      <c r="EY659">
        <v>-0.134126</v>
      </c>
      <c r="EZ659">
        <v>4.74798</v>
      </c>
      <c r="FA659">
        <v>20.2796</v>
      </c>
      <c r="FB659">
        <v>5.21954</v>
      </c>
      <c r="FC659">
        <v>12.0113</v>
      </c>
      <c r="FD659">
        <v>4.99025</v>
      </c>
      <c r="FE659">
        <v>3.28842</v>
      </c>
      <c r="FF659">
        <v>9999</v>
      </c>
      <c r="FG659">
        <v>9999</v>
      </c>
      <c r="FH659">
        <v>9999</v>
      </c>
      <c r="FI659">
        <v>999.9</v>
      </c>
      <c r="FJ659">
        <v>1.86742</v>
      </c>
      <c r="FK659">
        <v>1.86646</v>
      </c>
      <c r="FL659">
        <v>1.86598</v>
      </c>
      <c r="FM659">
        <v>1.86584</v>
      </c>
      <c r="FN659">
        <v>1.86768</v>
      </c>
      <c r="FO659">
        <v>1.87014</v>
      </c>
      <c r="FP659">
        <v>1.86889</v>
      </c>
      <c r="FQ659">
        <v>1.87027</v>
      </c>
      <c r="FR659">
        <v>0</v>
      </c>
      <c r="FS659">
        <v>0</v>
      </c>
      <c r="FT659">
        <v>0</v>
      </c>
      <c r="FU659">
        <v>0</v>
      </c>
      <c r="FV659" t="s">
        <v>358</v>
      </c>
      <c r="FW659" t="s">
        <v>359</v>
      </c>
      <c r="FX659" t="s">
        <v>360</v>
      </c>
      <c r="FY659" t="s">
        <v>360</v>
      </c>
      <c r="FZ659" t="s">
        <v>360</v>
      </c>
      <c r="GA659" t="s">
        <v>360</v>
      </c>
      <c r="GB659">
        <v>0</v>
      </c>
      <c r="GC659">
        <v>100</v>
      </c>
      <c r="GD659">
        <v>100</v>
      </c>
      <c r="GE659">
        <v>-2.472</v>
      </c>
      <c r="GF659">
        <v>-0.2251</v>
      </c>
      <c r="GG659">
        <v>-1.841240210434717</v>
      </c>
      <c r="GH659">
        <v>-0.003310856085068561</v>
      </c>
      <c r="GI659">
        <v>6.863268723063948E-07</v>
      </c>
      <c r="GJ659">
        <v>-1.919107141366201E-10</v>
      </c>
      <c r="GK659">
        <v>-0.1688837207721138</v>
      </c>
      <c r="GL659">
        <v>-0.01731051475613908</v>
      </c>
      <c r="GM659">
        <v>0.001423790055903263</v>
      </c>
      <c r="GN659">
        <v>-2.424810517790065E-05</v>
      </c>
      <c r="GO659">
        <v>3</v>
      </c>
      <c r="GP659">
        <v>2318</v>
      </c>
      <c r="GQ659">
        <v>1</v>
      </c>
      <c r="GR659">
        <v>25</v>
      </c>
      <c r="GS659">
        <v>10267.5</v>
      </c>
      <c r="GT659">
        <v>10267.2</v>
      </c>
      <c r="GU659">
        <v>0.496826</v>
      </c>
      <c r="GV659">
        <v>2.26929</v>
      </c>
      <c r="GW659">
        <v>1.39648</v>
      </c>
      <c r="GX659">
        <v>2.34741</v>
      </c>
      <c r="GY659">
        <v>1.49536</v>
      </c>
      <c r="GZ659">
        <v>2.39014</v>
      </c>
      <c r="HA659">
        <v>35.638</v>
      </c>
      <c r="HB659">
        <v>24.0437</v>
      </c>
      <c r="HC659">
        <v>18</v>
      </c>
      <c r="HD659">
        <v>527.71</v>
      </c>
      <c r="HE659">
        <v>417.884</v>
      </c>
      <c r="HF659">
        <v>13.9009</v>
      </c>
      <c r="HG659">
        <v>25.5561</v>
      </c>
      <c r="HH659">
        <v>30.0001</v>
      </c>
      <c r="HI659">
        <v>25.5765</v>
      </c>
      <c r="HJ659">
        <v>25.5324</v>
      </c>
      <c r="HK659">
        <v>9.929130000000001</v>
      </c>
      <c r="HL659">
        <v>14.3811</v>
      </c>
      <c r="HM659">
        <v>3.80616</v>
      </c>
      <c r="HN659">
        <v>13.9011</v>
      </c>
      <c r="HO659">
        <v>152.411</v>
      </c>
      <c r="HP659">
        <v>9.07016</v>
      </c>
      <c r="HQ659">
        <v>101.152</v>
      </c>
      <c r="HR659">
        <v>101.077</v>
      </c>
    </row>
    <row r="660" spans="1:226">
      <c r="A660">
        <v>644</v>
      </c>
      <c r="B660">
        <v>1679439679.1</v>
      </c>
      <c r="C660">
        <v>17766</v>
      </c>
      <c r="D660" t="s">
        <v>1657</v>
      </c>
      <c r="E660" t="s">
        <v>1658</v>
      </c>
      <c r="F660">
        <v>5</v>
      </c>
      <c r="G660" t="s">
        <v>1624</v>
      </c>
      <c r="H660" t="s">
        <v>354</v>
      </c>
      <c r="I660">
        <v>1679439671.6</v>
      </c>
      <c r="J660">
        <f>(K660)/1000</f>
        <v>0</v>
      </c>
      <c r="K660">
        <f>IF(BF660, AN660, AH660)</f>
        <v>0</v>
      </c>
      <c r="L660">
        <f>IF(BF660, AI660, AG660)</f>
        <v>0</v>
      </c>
      <c r="M660">
        <f>BH660 - IF(AU660&gt;1, L660*BB660*100.0/(AW660*BV660), 0)</f>
        <v>0</v>
      </c>
      <c r="N660">
        <f>((T660-J660/2)*M660-L660)/(T660+J660/2)</f>
        <v>0</v>
      </c>
      <c r="O660">
        <f>N660*(BO660+BP660)/1000.0</f>
        <v>0</v>
      </c>
      <c r="P660">
        <f>(BH660 - IF(AU660&gt;1, L660*BB660*100.0/(AW660*BV660), 0))*(BO660+BP660)/1000.0</f>
        <v>0</v>
      </c>
      <c r="Q660">
        <f>2.0/((1/S660-1/R660)+SIGN(S660)*SQRT((1/S660-1/R660)*(1/S660-1/R660) + 4*BC660/((BC660+1)*(BC660+1))*(2*1/S660*1/R660-1/R660*1/R660)))</f>
        <v>0</v>
      </c>
      <c r="R660">
        <f>IF(LEFT(BD660,1)&lt;&gt;"0",IF(LEFT(BD660,1)="1",3.0,BE660),$D$5+$E$5*(BV660*BO660/($K$5*1000))+$F$5*(BV660*BO660/($K$5*1000))*MAX(MIN(BB660,$J$5),$I$5)*MAX(MIN(BB660,$J$5),$I$5)+$G$5*MAX(MIN(BB660,$J$5),$I$5)*(BV660*BO660/($K$5*1000))+$H$5*(BV660*BO660/($K$5*1000))*(BV660*BO660/($K$5*1000)))</f>
        <v>0</v>
      </c>
      <c r="S660">
        <f>J660*(1000-(1000*0.61365*exp(17.502*W660/(240.97+W660))/(BO660+BP660)+BJ660)/2)/(1000*0.61365*exp(17.502*W660/(240.97+W660))/(BO660+BP660)-BJ660)</f>
        <v>0</v>
      </c>
      <c r="T660">
        <f>1/((BC660+1)/(Q660/1.6)+1/(R660/1.37)) + BC660/((BC660+1)/(Q660/1.6) + BC660/(R660/1.37))</f>
        <v>0</v>
      </c>
      <c r="U660">
        <f>(AX660*BA660)</f>
        <v>0</v>
      </c>
      <c r="V660">
        <f>(BQ660+(U660+2*0.95*5.67E-8*(((BQ660+$B$7)+273)^4-(BQ660+273)^4)-44100*J660)/(1.84*29.3*R660+8*0.95*5.67E-8*(BQ660+273)^3))</f>
        <v>0</v>
      </c>
      <c r="W660">
        <f>($C$7*BR660+$D$7*BS660+$E$7*V660)</f>
        <v>0</v>
      </c>
      <c r="X660">
        <f>0.61365*exp(17.502*W660/(240.97+W660))</f>
        <v>0</v>
      </c>
      <c r="Y660">
        <f>(Z660/AA660*100)</f>
        <v>0</v>
      </c>
      <c r="Z660">
        <f>BJ660*(BO660+BP660)/1000</f>
        <v>0</v>
      </c>
      <c r="AA660">
        <f>0.61365*exp(17.502*BQ660/(240.97+BQ660))</f>
        <v>0</v>
      </c>
      <c r="AB660">
        <f>(X660-BJ660*(BO660+BP660)/1000)</f>
        <v>0</v>
      </c>
      <c r="AC660">
        <f>(-J660*44100)</f>
        <v>0</v>
      </c>
      <c r="AD660">
        <f>2*29.3*R660*0.92*(BQ660-W660)</f>
        <v>0</v>
      </c>
      <c r="AE660">
        <f>2*0.95*5.67E-8*(((BQ660+$B$7)+273)^4-(W660+273)^4)</f>
        <v>0</v>
      </c>
      <c r="AF660">
        <f>U660+AE660+AC660+AD660</f>
        <v>0</v>
      </c>
      <c r="AG660">
        <f>BN660*AU660*(BI660-BH660*(1000-AU660*BK660)/(1000-AU660*BJ660))/(100*BB660)</f>
        <v>0</v>
      </c>
      <c r="AH660">
        <f>1000*BN660*AU660*(BJ660-BK660)/(100*BB660*(1000-AU660*BJ660))</f>
        <v>0</v>
      </c>
      <c r="AI660">
        <f>(AJ660 - AK660 - BO660*1E3/(8.314*(BQ660+273.15)) * AM660/BN660 * AL660) * BN660/(100*BB660) * (1000 - BK660)/1000</f>
        <v>0</v>
      </c>
      <c r="AJ660">
        <v>167.7807338214482</v>
      </c>
      <c r="AK660">
        <v>182.5378606060605</v>
      </c>
      <c r="AL660">
        <v>-3.339164795184969</v>
      </c>
      <c r="AM660">
        <v>64.88891033799035</v>
      </c>
      <c r="AN660">
        <f>(AP660 - AO660 + BO660*1E3/(8.314*(BQ660+273.15)) * AR660/BN660 * AQ660) * BN660/(100*BB660) * 1000/(1000 - AP660)</f>
        <v>0</v>
      </c>
      <c r="AO660">
        <v>9.11548784302124</v>
      </c>
      <c r="AP660">
        <v>9.438761098901104</v>
      </c>
      <c r="AQ660">
        <v>-4.390264465680549E-06</v>
      </c>
      <c r="AR660">
        <v>95.47772435705387</v>
      </c>
      <c r="AS660">
        <v>0</v>
      </c>
      <c r="AT660">
        <v>0</v>
      </c>
      <c r="AU660">
        <f>IF(AS660*$H$13&gt;=AW660,1.0,(AW660/(AW660-AS660*$H$13)))</f>
        <v>0</v>
      </c>
      <c r="AV660">
        <f>(AU660-1)*100</f>
        <v>0</v>
      </c>
      <c r="AW660">
        <f>MAX(0,($B$13+$C$13*BV660)/(1+$D$13*BV660)*BO660/(BQ660+273)*$E$13)</f>
        <v>0</v>
      </c>
      <c r="AX660">
        <f>$B$11*BW660+$C$11*BX660+$F$11*CI660*(1-CL660)</f>
        <v>0</v>
      </c>
      <c r="AY660">
        <f>AX660*AZ660</f>
        <v>0</v>
      </c>
      <c r="AZ660">
        <f>($B$11*$D$9+$C$11*$D$9+$F$11*((CV660+CN660)/MAX(CV660+CN660+CW660, 0.1)*$I$9+CW660/MAX(CV660+CN660+CW660, 0.1)*$J$9))/($B$11+$C$11+$F$11)</f>
        <v>0</v>
      </c>
      <c r="BA660">
        <f>($B$11*$K$9+$C$11*$K$9+$F$11*((CV660+CN660)/MAX(CV660+CN660+CW660, 0.1)*$P$9+CW660/MAX(CV660+CN660+CW660, 0.1)*$Q$9))/($B$11+$C$11+$F$11)</f>
        <v>0</v>
      </c>
      <c r="BB660">
        <v>2.18</v>
      </c>
      <c r="BC660">
        <v>0.5</v>
      </c>
      <c r="BD660" t="s">
        <v>355</v>
      </c>
      <c r="BE660">
        <v>2</v>
      </c>
      <c r="BF660" t="b">
        <v>1</v>
      </c>
      <c r="BG660">
        <v>1679439671.6</v>
      </c>
      <c r="BH660">
        <v>203.9051481481482</v>
      </c>
      <c r="BI660">
        <v>181.9404074074074</v>
      </c>
      <c r="BJ660">
        <v>9.445379259259258</v>
      </c>
      <c r="BK660">
        <v>9.116558518518518</v>
      </c>
      <c r="BL660">
        <v>206.402</v>
      </c>
      <c r="BM660">
        <v>9.670442592592591</v>
      </c>
      <c r="BN660">
        <v>500.0583703703704</v>
      </c>
      <c r="BO660">
        <v>89.76508148148149</v>
      </c>
      <c r="BP660">
        <v>0.1000356481481481</v>
      </c>
      <c r="BQ660">
        <v>19.39103703703704</v>
      </c>
      <c r="BR660">
        <v>19.99021111111111</v>
      </c>
      <c r="BS660">
        <v>999.9000000000001</v>
      </c>
      <c r="BT660">
        <v>0</v>
      </c>
      <c r="BU660">
        <v>0</v>
      </c>
      <c r="BV660">
        <v>9992.891851851853</v>
      </c>
      <c r="BW660">
        <v>0</v>
      </c>
      <c r="BX660">
        <v>14.41913333333333</v>
      </c>
      <c r="BY660">
        <v>21.96471111111111</v>
      </c>
      <c r="BZ660">
        <v>205.8494444444445</v>
      </c>
      <c r="CA660">
        <v>183.6143703703704</v>
      </c>
      <c r="CB660">
        <v>0.3288208148148148</v>
      </c>
      <c r="CC660">
        <v>181.9404074074074</v>
      </c>
      <c r="CD660">
        <v>9.116558518518518</v>
      </c>
      <c r="CE660">
        <v>0.8478650370370372</v>
      </c>
      <c r="CF660">
        <v>0.8183485185185185</v>
      </c>
      <c r="CG660">
        <v>4.534965185185185</v>
      </c>
      <c r="CH660">
        <v>4.029623333333333</v>
      </c>
      <c r="CI660">
        <v>2000.034074074074</v>
      </c>
      <c r="CJ660">
        <v>0.9800025555555556</v>
      </c>
      <c r="CK660">
        <v>0.01999734444444445</v>
      </c>
      <c r="CL660">
        <v>0</v>
      </c>
      <c r="CM660">
        <v>2.311355555555556</v>
      </c>
      <c r="CN660">
        <v>0</v>
      </c>
      <c r="CO660">
        <v>4548.308148148149</v>
      </c>
      <c r="CP660">
        <v>16749.77037037037</v>
      </c>
      <c r="CQ660">
        <v>37.81451851851852</v>
      </c>
      <c r="CR660">
        <v>38.83766666666666</v>
      </c>
      <c r="CS660">
        <v>38.20103703703703</v>
      </c>
      <c r="CT660">
        <v>37.64566666666666</v>
      </c>
      <c r="CU660">
        <v>36.40944444444444</v>
      </c>
      <c r="CV660">
        <v>1960.037037037037</v>
      </c>
      <c r="CW660">
        <v>39.99555555555556</v>
      </c>
      <c r="CX660">
        <v>0</v>
      </c>
      <c r="CY660">
        <v>1679439686.7</v>
      </c>
      <c r="CZ660">
        <v>0</v>
      </c>
      <c r="DA660">
        <v>0</v>
      </c>
      <c r="DB660" t="s">
        <v>356</v>
      </c>
      <c r="DC660">
        <v>1678823626.5</v>
      </c>
      <c r="DD660">
        <v>1678823640.5</v>
      </c>
      <c r="DE660">
        <v>0</v>
      </c>
      <c r="DF660">
        <v>1.239</v>
      </c>
      <c r="DG660">
        <v>0.006</v>
      </c>
      <c r="DH660">
        <v>-2.298</v>
      </c>
      <c r="DI660">
        <v>-0.146</v>
      </c>
      <c r="DJ660">
        <v>420</v>
      </c>
      <c r="DK660">
        <v>21</v>
      </c>
      <c r="DL660">
        <v>0.57</v>
      </c>
      <c r="DM660">
        <v>0.05</v>
      </c>
      <c r="DN660">
        <v>21.8713325</v>
      </c>
      <c r="DO660">
        <v>1.974703564727934</v>
      </c>
      <c r="DP660">
        <v>0.2374894075401049</v>
      </c>
      <c r="DQ660">
        <v>0</v>
      </c>
      <c r="DR660">
        <v>0.3282068</v>
      </c>
      <c r="DS660">
        <v>0.0001396998123824823</v>
      </c>
      <c r="DT660">
        <v>0.003242030977643492</v>
      </c>
      <c r="DU660">
        <v>1</v>
      </c>
      <c r="DV660">
        <v>1</v>
      </c>
      <c r="DW660">
        <v>2</v>
      </c>
      <c r="DX660" t="s">
        <v>357</v>
      </c>
      <c r="DY660">
        <v>2.98448</v>
      </c>
      <c r="DZ660">
        <v>2.71533</v>
      </c>
      <c r="EA660">
        <v>0.0466611</v>
      </c>
      <c r="EB660">
        <v>0.0405164</v>
      </c>
      <c r="EC660">
        <v>0.0546941</v>
      </c>
      <c r="ED660">
        <v>0.0518409</v>
      </c>
      <c r="EE660">
        <v>30346.2</v>
      </c>
      <c r="EF660">
        <v>30643.9</v>
      </c>
      <c r="EG660">
        <v>29578.3</v>
      </c>
      <c r="EH660">
        <v>29532.8</v>
      </c>
      <c r="EI660">
        <v>37062</v>
      </c>
      <c r="EJ660">
        <v>37243.3</v>
      </c>
      <c r="EK660">
        <v>41665</v>
      </c>
      <c r="EL660">
        <v>42086.3</v>
      </c>
      <c r="EM660">
        <v>1.98363</v>
      </c>
      <c r="EN660">
        <v>1.87715</v>
      </c>
      <c r="EO660">
        <v>0.0387281</v>
      </c>
      <c r="EP660">
        <v>0</v>
      </c>
      <c r="EQ660">
        <v>19.355</v>
      </c>
      <c r="ER660">
        <v>999.9</v>
      </c>
      <c r="ES660">
        <v>23.1</v>
      </c>
      <c r="ET660">
        <v>31.2</v>
      </c>
      <c r="EU660">
        <v>11.7429</v>
      </c>
      <c r="EV660">
        <v>62.712</v>
      </c>
      <c r="EW660">
        <v>33.6138</v>
      </c>
      <c r="EX660">
        <v>1</v>
      </c>
      <c r="EY660">
        <v>-0.133902</v>
      </c>
      <c r="EZ660">
        <v>4.74892</v>
      </c>
      <c r="FA660">
        <v>20.2796</v>
      </c>
      <c r="FB660">
        <v>5.21984</v>
      </c>
      <c r="FC660">
        <v>12.0111</v>
      </c>
      <c r="FD660">
        <v>4.99065</v>
      </c>
      <c r="FE660">
        <v>3.28858</v>
      </c>
      <c r="FF660">
        <v>9999</v>
      </c>
      <c r="FG660">
        <v>9999</v>
      </c>
      <c r="FH660">
        <v>9999</v>
      </c>
      <c r="FI660">
        <v>999.9</v>
      </c>
      <c r="FJ660">
        <v>1.86739</v>
      </c>
      <c r="FK660">
        <v>1.86646</v>
      </c>
      <c r="FL660">
        <v>1.86595</v>
      </c>
      <c r="FM660">
        <v>1.86584</v>
      </c>
      <c r="FN660">
        <v>1.86768</v>
      </c>
      <c r="FO660">
        <v>1.87012</v>
      </c>
      <c r="FP660">
        <v>1.86885</v>
      </c>
      <c r="FQ660">
        <v>1.87027</v>
      </c>
      <c r="FR660">
        <v>0</v>
      </c>
      <c r="FS660">
        <v>0</v>
      </c>
      <c r="FT660">
        <v>0</v>
      </c>
      <c r="FU660">
        <v>0</v>
      </c>
      <c r="FV660" t="s">
        <v>358</v>
      </c>
      <c r="FW660" t="s">
        <v>359</v>
      </c>
      <c r="FX660" t="s">
        <v>360</v>
      </c>
      <c r="FY660" t="s">
        <v>360</v>
      </c>
      <c r="FZ660" t="s">
        <v>360</v>
      </c>
      <c r="GA660" t="s">
        <v>360</v>
      </c>
      <c r="GB660">
        <v>0</v>
      </c>
      <c r="GC660">
        <v>100</v>
      </c>
      <c r="GD660">
        <v>100</v>
      </c>
      <c r="GE660">
        <v>-2.421</v>
      </c>
      <c r="GF660">
        <v>-0.2251</v>
      </c>
      <c r="GG660">
        <v>-1.841240210434717</v>
      </c>
      <c r="GH660">
        <v>-0.003310856085068561</v>
      </c>
      <c r="GI660">
        <v>6.863268723063948E-07</v>
      </c>
      <c r="GJ660">
        <v>-1.919107141366201E-10</v>
      </c>
      <c r="GK660">
        <v>-0.1688837207721138</v>
      </c>
      <c r="GL660">
        <v>-0.01731051475613908</v>
      </c>
      <c r="GM660">
        <v>0.001423790055903263</v>
      </c>
      <c r="GN660">
        <v>-2.424810517790065E-05</v>
      </c>
      <c r="GO660">
        <v>3</v>
      </c>
      <c r="GP660">
        <v>2318</v>
      </c>
      <c r="GQ660">
        <v>1</v>
      </c>
      <c r="GR660">
        <v>25</v>
      </c>
      <c r="GS660">
        <v>10267.5</v>
      </c>
      <c r="GT660">
        <v>10267.3</v>
      </c>
      <c r="GU660">
        <v>0.457764</v>
      </c>
      <c r="GV660">
        <v>2.27051</v>
      </c>
      <c r="GW660">
        <v>1.39648</v>
      </c>
      <c r="GX660">
        <v>2.34741</v>
      </c>
      <c r="GY660">
        <v>1.49536</v>
      </c>
      <c r="GZ660">
        <v>2.48169</v>
      </c>
      <c r="HA660">
        <v>35.638</v>
      </c>
      <c r="HB660">
        <v>24.0525</v>
      </c>
      <c r="HC660">
        <v>18</v>
      </c>
      <c r="HD660">
        <v>527.75</v>
      </c>
      <c r="HE660">
        <v>418</v>
      </c>
      <c r="HF660">
        <v>13.9059</v>
      </c>
      <c r="HG660">
        <v>25.5572</v>
      </c>
      <c r="HH660">
        <v>30.0002</v>
      </c>
      <c r="HI660">
        <v>25.5772</v>
      </c>
      <c r="HJ660">
        <v>25.5343</v>
      </c>
      <c r="HK660">
        <v>9.15685</v>
      </c>
      <c r="HL660">
        <v>14.3811</v>
      </c>
      <c r="HM660">
        <v>3.80616</v>
      </c>
      <c r="HN660">
        <v>13.9108</v>
      </c>
      <c r="HO660">
        <v>132.312</v>
      </c>
      <c r="HP660">
        <v>9.07016</v>
      </c>
      <c r="HQ660">
        <v>101.151</v>
      </c>
      <c r="HR660">
        <v>101.075</v>
      </c>
    </row>
    <row r="661" spans="1:226">
      <c r="A661">
        <v>645</v>
      </c>
      <c r="B661">
        <v>1679439684.1</v>
      </c>
      <c r="C661">
        <v>17771</v>
      </c>
      <c r="D661" t="s">
        <v>1659</v>
      </c>
      <c r="E661" t="s">
        <v>1660</v>
      </c>
      <c r="F661">
        <v>5</v>
      </c>
      <c r="G661" t="s">
        <v>1624</v>
      </c>
      <c r="H661" t="s">
        <v>354</v>
      </c>
      <c r="I661">
        <v>1679439676.314285</v>
      </c>
      <c r="J661">
        <f>(K661)/1000</f>
        <v>0</v>
      </c>
      <c r="K661">
        <f>IF(BF661, AN661, AH661)</f>
        <v>0</v>
      </c>
      <c r="L661">
        <f>IF(BF661, AI661, AG661)</f>
        <v>0</v>
      </c>
      <c r="M661">
        <f>BH661 - IF(AU661&gt;1, L661*BB661*100.0/(AW661*BV661), 0)</f>
        <v>0</v>
      </c>
      <c r="N661">
        <f>((T661-J661/2)*M661-L661)/(T661+J661/2)</f>
        <v>0</v>
      </c>
      <c r="O661">
        <f>N661*(BO661+BP661)/1000.0</f>
        <v>0</v>
      </c>
      <c r="P661">
        <f>(BH661 - IF(AU661&gt;1, L661*BB661*100.0/(AW661*BV661), 0))*(BO661+BP661)/1000.0</f>
        <v>0</v>
      </c>
      <c r="Q661">
        <f>2.0/((1/S661-1/R661)+SIGN(S661)*SQRT((1/S661-1/R661)*(1/S661-1/R661) + 4*BC661/((BC661+1)*(BC661+1))*(2*1/S661*1/R661-1/R661*1/R661)))</f>
        <v>0</v>
      </c>
      <c r="R661">
        <f>IF(LEFT(BD661,1)&lt;&gt;"0",IF(LEFT(BD661,1)="1",3.0,BE661),$D$5+$E$5*(BV661*BO661/($K$5*1000))+$F$5*(BV661*BO661/($K$5*1000))*MAX(MIN(BB661,$J$5),$I$5)*MAX(MIN(BB661,$J$5),$I$5)+$G$5*MAX(MIN(BB661,$J$5),$I$5)*(BV661*BO661/($K$5*1000))+$H$5*(BV661*BO661/($K$5*1000))*(BV661*BO661/($K$5*1000)))</f>
        <v>0</v>
      </c>
      <c r="S661">
        <f>J661*(1000-(1000*0.61365*exp(17.502*W661/(240.97+W661))/(BO661+BP661)+BJ661)/2)/(1000*0.61365*exp(17.502*W661/(240.97+W661))/(BO661+BP661)-BJ661)</f>
        <v>0</v>
      </c>
      <c r="T661">
        <f>1/((BC661+1)/(Q661/1.6)+1/(R661/1.37)) + BC661/((BC661+1)/(Q661/1.6) + BC661/(R661/1.37))</f>
        <v>0</v>
      </c>
      <c r="U661">
        <f>(AX661*BA661)</f>
        <v>0</v>
      </c>
      <c r="V661">
        <f>(BQ661+(U661+2*0.95*5.67E-8*(((BQ661+$B$7)+273)^4-(BQ661+273)^4)-44100*J661)/(1.84*29.3*R661+8*0.95*5.67E-8*(BQ661+273)^3))</f>
        <v>0</v>
      </c>
      <c r="W661">
        <f>($C$7*BR661+$D$7*BS661+$E$7*V661)</f>
        <v>0</v>
      </c>
      <c r="X661">
        <f>0.61365*exp(17.502*W661/(240.97+W661))</f>
        <v>0</v>
      </c>
      <c r="Y661">
        <f>(Z661/AA661*100)</f>
        <v>0</v>
      </c>
      <c r="Z661">
        <f>BJ661*(BO661+BP661)/1000</f>
        <v>0</v>
      </c>
      <c r="AA661">
        <f>0.61365*exp(17.502*BQ661/(240.97+BQ661))</f>
        <v>0</v>
      </c>
      <c r="AB661">
        <f>(X661-BJ661*(BO661+BP661)/1000)</f>
        <v>0</v>
      </c>
      <c r="AC661">
        <f>(-J661*44100)</f>
        <v>0</v>
      </c>
      <c r="AD661">
        <f>2*29.3*R661*0.92*(BQ661-W661)</f>
        <v>0</v>
      </c>
      <c r="AE661">
        <f>2*0.95*5.67E-8*(((BQ661+$B$7)+273)^4-(W661+273)^4)</f>
        <v>0</v>
      </c>
      <c r="AF661">
        <f>U661+AE661+AC661+AD661</f>
        <v>0</v>
      </c>
      <c r="AG661">
        <f>BN661*AU661*(BI661-BH661*(1000-AU661*BK661)/(1000-AU661*BJ661))/(100*BB661)</f>
        <v>0</v>
      </c>
      <c r="AH661">
        <f>1000*BN661*AU661*(BJ661-BK661)/(100*BB661*(1000-AU661*BJ661))</f>
        <v>0</v>
      </c>
      <c r="AI661">
        <f>(AJ661 - AK661 - BO661*1E3/(8.314*(BQ661+273.15)) * AM661/BN661 * AL661) * BN661/(100*BB661) * (1000 - BK661)/1000</f>
        <v>0</v>
      </c>
      <c r="AJ661">
        <v>151.3931425038541</v>
      </c>
      <c r="AK661">
        <v>166.0607212121212</v>
      </c>
      <c r="AL661">
        <v>-3.296200838202887</v>
      </c>
      <c r="AM661">
        <v>64.88891033799035</v>
      </c>
      <c r="AN661">
        <f>(AP661 - AO661 + BO661*1E3/(8.314*(BQ661+273.15)) * AR661/BN661 * AQ661) * BN661/(100*BB661) * 1000/(1000 - AP661)</f>
        <v>0</v>
      </c>
      <c r="AO661">
        <v>9.113185695310362</v>
      </c>
      <c r="AP661">
        <v>9.435750219780221</v>
      </c>
      <c r="AQ661">
        <v>-3.528143841933835E-06</v>
      </c>
      <c r="AR661">
        <v>95.47772435705387</v>
      </c>
      <c r="AS661">
        <v>0</v>
      </c>
      <c r="AT661">
        <v>0</v>
      </c>
      <c r="AU661">
        <f>IF(AS661*$H$13&gt;=AW661,1.0,(AW661/(AW661-AS661*$H$13)))</f>
        <v>0</v>
      </c>
      <c r="AV661">
        <f>(AU661-1)*100</f>
        <v>0</v>
      </c>
      <c r="AW661">
        <f>MAX(0,($B$13+$C$13*BV661)/(1+$D$13*BV661)*BO661/(BQ661+273)*$E$13)</f>
        <v>0</v>
      </c>
      <c r="AX661">
        <f>$B$11*BW661+$C$11*BX661+$F$11*CI661*(1-CL661)</f>
        <v>0</v>
      </c>
      <c r="AY661">
        <f>AX661*AZ661</f>
        <v>0</v>
      </c>
      <c r="AZ661">
        <f>($B$11*$D$9+$C$11*$D$9+$F$11*((CV661+CN661)/MAX(CV661+CN661+CW661, 0.1)*$I$9+CW661/MAX(CV661+CN661+CW661, 0.1)*$J$9))/($B$11+$C$11+$F$11)</f>
        <v>0</v>
      </c>
      <c r="BA661">
        <f>($B$11*$K$9+$C$11*$K$9+$F$11*((CV661+CN661)/MAX(CV661+CN661+CW661, 0.1)*$P$9+CW661/MAX(CV661+CN661+CW661, 0.1)*$Q$9))/($B$11+$C$11+$F$11)</f>
        <v>0</v>
      </c>
      <c r="BB661">
        <v>2.18</v>
      </c>
      <c r="BC661">
        <v>0.5</v>
      </c>
      <c r="BD661" t="s">
        <v>355</v>
      </c>
      <c r="BE661">
        <v>2</v>
      </c>
      <c r="BF661" t="b">
        <v>1</v>
      </c>
      <c r="BG661">
        <v>1679439676.314285</v>
      </c>
      <c r="BH661">
        <v>188.4110357142858</v>
      </c>
      <c r="BI661">
        <v>166.37025</v>
      </c>
      <c r="BJ661">
        <v>9.441020357142856</v>
      </c>
      <c r="BK661">
        <v>9.114858928571428</v>
      </c>
      <c r="BL661">
        <v>190.8603928571429</v>
      </c>
      <c r="BM661">
        <v>9.666097857142857</v>
      </c>
      <c r="BN661">
        <v>500.0496428571428</v>
      </c>
      <c r="BO661">
        <v>89.76469642857144</v>
      </c>
      <c r="BP661">
        <v>0.09995680714285715</v>
      </c>
      <c r="BQ661">
        <v>19.39018214285715</v>
      </c>
      <c r="BR661">
        <v>19.99211071428572</v>
      </c>
      <c r="BS661">
        <v>999.9000000000002</v>
      </c>
      <c r="BT661">
        <v>0</v>
      </c>
      <c r="BU661">
        <v>0</v>
      </c>
      <c r="BV661">
        <v>9989.306785714285</v>
      </c>
      <c r="BW661">
        <v>0</v>
      </c>
      <c r="BX661">
        <v>14.4172</v>
      </c>
      <c r="BY661">
        <v>22.04071428571428</v>
      </c>
      <c r="BZ661">
        <v>190.2067857142857</v>
      </c>
      <c r="CA661">
        <v>167.9006785714285</v>
      </c>
      <c r="CB661">
        <v>0.3261605714285715</v>
      </c>
      <c r="CC661">
        <v>166.37025</v>
      </c>
      <c r="CD661">
        <v>9.114858928571428</v>
      </c>
      <c r="CE661">
        <v>0.8474701785714286</v>
      </c>
      <c r="CF661">
        <v>0.8181925714285715</v>
      </c>
      <c r="CG661">
        <v>4.528307499999999</v>
      </c>
      <c r="CH661">
        <v>4.026909642857142</v>
      </c>
      <c r="CI661">
        <v>2000.028571428571</v>
      </c>
      <c r="CJ661">
        <v>0.9800020357142858</v>
      </c>
      <c r="CK661">
        <v>0.01999786428571429</v>
      </c>
      <c r="CL661">
        <v>0</v>
      </c>
      <c r="CM661">
        <v>2.356828571428572</v>
      </c>
      <c r="CN661">
        <v>0</v>
      </c>
      <c r="CO661">
        <v>4548.355714285714</v>
      </c>
      <c r="CP661">
        <v>16749.70714285714</v>
      </c>
      <c r="CQ661">
        <v>37.781</v>
      </c>
      <c r="CR661">
        <v>38.80767857142857</v>
      </c>
      <c r="CS661">
        <v>38.16710714285715</v>
      </c>
      <c r="CT661">
        <v>37.62939285714286</v>
      </c>
      <c r="CU661">
        <v>36.38375</v>
      </c>
      <c r="CV661">
        <v>1960.028571428571</v>
      </c>
      <c r="CW661">
        <v>39.99857142857143</v>
      </c>
      <c r="CX661">
        <v>0</v>
      </c>
      <c r="CY661">
        <v>1679439691.5</v>
      </c>
      <c r="CZ661">
        <v>0</v>
      </c>
      <c r="DA661">
        <v>0</v>
      </c>
      <c r="DB661" t="s">
        <v>356</v>
      </c>
      <c r="DC661">
        <v>1678823626.5</v>
      </c>
      <c r="DD661">
        <v>1678823640.5</v>
      </c>
      <c r="DE661">
        <v>0</v>
      </c>
      <c r="DF661">
        <v>1.239</v>
      </c>
      <c r="DG661">
        <v>0.006</v>
      </c>
      <c r="DH661">
        <v>-2.298</v>
      </c>
      <c r="DI661">
        <v>-0.146</v>
      </c>
      <c r="DJ661">
        <v>420</v>
      </c>
      <c r="DK661">
        <v>21</v>
      </c>
      <c r="DL661">
        <v>0.57</v>
      </c>
      <c r="DM661">
        <v>0.05</v>
      </c>
      <c r="DN661">
        <v>21.9807225</v>
      </c>
      <c r="DO661">
        <v>1.202025140712939</v>
      </c>
      <c r="DP661">
        <v>0.1953103626123047</v>
      </c>
      <c r="DQ661">
        <v>0</v>
      </c>
      <c r="DR661">
        <v>0.32789715</v>
      </c>
      <c r="DS661">
        <v>-0.03254881801125716</v>
      </c>
      <c r="DT661">
        <v>0.003186288017034874</v>
      </c>
      <c r="DU661">
        <v>1</v>
      </c>
      <c r="DV661">
        <v>1</v>
      </c>
      <c r="DW661">
        <v>2</v>
      </c>
      <c r="DX661" t="s">
        <v>357</v>
      </c>
      <c r="DY661">
        <v>2.98421</v>
      </c>
      <c r="DZ661">
        <v>2.71561</v>
      </c>
      <c r="EA661">
        <v>0.0427986</v>
      </c>
      <c r="EB661">
        <v>0.0364404</v>
      </c>
      <c r="EC661">
        <v>0.054682</v>
      </c>
      <c r="ED661">
        <v>0.051837</v>
      </c>
      <c r="EE661">
        <v>30468.6</v>
      </c>
      <c r="EF661">
        <v>30774.2</v>
      </c>
      <c r="EG661">
        <v>29577.8</v>
      </c>
      <c r="EH661">
        <v>29532.9</v>
      </c>
      <c r="EI661">
        <v>37061.8</v>
      </c>
      <c r="EJ661">
        <v>37243.6</v>
      </c>
      <c r="EK661">
        <v>41664.4</v>
      </c>
      <c r="EL661">
        <v>42086.5</v>
      </c>
      <c r="EM661">
        <v>1.98325</v>
      </c>
      <c r="EN661">
        <v>1.87675</v>
      </c>
      <c r="EO661">
        <v>0.0383928</v>
      </c>
      <c r="EP661">
        <v>0</v>
      </c>
      <c r="EQ661">
        <v>19.3551</v>
      </c>
      <c r="ER661">
        <v>999.9</v>
      </c>
      <c r="ES661">
        <v>23.1</v>
      </c>
      <c r="ET661">
        <v>31.2</v>
      </c>
      <c r="EU661">
        <v>11.7434</v>
      </c>
      <c r="EV661">
        <v>62.812</v>
      </c>
      <c r="EW661">
        <v>33.4976</v>
      </c>
      <c r="EX661">
        <v>1</v>
      </c>
      <c r="EY661">
        <v>-0.133821</v>
      </c>
      <c r="EZ661">
        <v>4.74531</v>
      </c>
      <c r="FA661">
        <v>20.2797</v>
      </c>
      <c r="FB661">
        <v>5.21999</v>
      </c>
      <c r="FC661">
        <v>12.0107</v>
      </c>
      <c r="FD661">
        <v>4.9907</v>
      </c>
      <c r="FE661">
        <v>3.28865</v>
      </c>
      <c r="FF661">
        <v>9999</v>
      </c>
      <c r="FG661">
        <v>9999</v>
      </c>
      <c r="FH661">
        <v>9999</v>
      </c>
      <c r="FI661">
        <v>999.9</v>
      </c>
      <c r="FJ661">
        <v>1.8674</v>
      </c>
      <c r="FK661">
        <v>1.86645</v>
      </c>
      <c r="FL661">
        <v>1.86599</v>
      </c>
      <c r="FM661">
        <v>1.86584</v>
      </c>
      <c r="FN661">
        <v>1.86768</v>
      </c>
      <c r="FO661">
        <v>1.87014</v>
      </c>
      <c r="FP661">
        <v>1.86884</v>
      </c>
      <c r="FQ661">
        <v>1.87027</v>
      </c>
      <c r="FR661">
        <v>0</v>
      </c>
      <c r="FS661">
        <v>0</v>
      </c>
      <c r="FT661">
        <v>0</v>
      </c>
      <c r="FU661">
        <v>0</v>
      </c>
      <c r="FV661" t="s">
        <v>358</v>
      </c>
      <c r="FW661" t="s">
        <v>359</v>
      </c>
      <c r="FX661" t="s">
        <v>360</v>
      </c>
      <c r="FY661" t="s">
        <v>360</v>
      </c>
      <c r="FZ661" t="s">
        <v>360</v>
      </c>
      <c r="GA661" t="s">
        <v>360</v>
      </c>
      <c r="GB661">
        <v>0</v>
      </c>
      <c r="GC661">
        <v>100</v>
      </c>
      <c r="GD661">
        <v>100</v>
      </c>
      <c r="GE661">
        <v>-2.37</v>
      </c>
      <c r="GF661">
        <v>-0.2251</v>
      </c>
      <c r="GG661">
        <v>-1.841240210434717</v>
      </c>
      <c r="GH661">
        <v>-0.003310856085068561</v>
      </c>
      <c r="GI661">
        <v>6.863268723063948E-07</v>
      </c>
      <c r="GJ661">
        <v>-1.919107141366201E-10</v>
      </c>
      <c r="GK661">
        <v>-0.1688837207721138</v>
      </c>
      <c r="GL661">
        <v>-0.01731051475613908</v>
      </c>
      <c r="GM661">
        <v>0.001423790055903263</v>
      </c>
      <c r="GN661">
        <v>-2.424810517790065E-05</v>
      </c>
      <c r="GO661">
        <v>3</v>
      </c>
      <c r="GP661">
        <v>2318</v>
      </c>
      <c r="GQ661">
        <v>1</v>
      </c>
      <c r="GR661">
        <v>25</v>
      </c>
      <c r="GS661">
        <v>10267.6</v>
      </c>
      <c r="GT661">
        <v>10267.4</v>
      </c>
      <c r="GU661">
        <v>0.422363</v>
      </c>
      <c r="GV661">
        <v>2.26929</v>
      </c>
      <c r="GW661">
        <v>1.39648</v>
      </c>
      <c r="GX661">
        <v>2.34741</v>
      </c>
      <c r="GY661">
        <v>1.49536</v>
      </c>
      <c r="GZ661">
        <v>2.51465</v>
      </c>
      <c r="HA661">
        <v>35.638</v>
      </c>
      <c r="HB661">
        <v>24.0525</v>
      </c>
      <c r="HC661">
        <v>18</v>
      </c>
      <c r="HD661">
        <v>527.525</v>
      </c>
      <c r="HE661">
        <v>417.778</v>
      </c>
      <c r="HF661">
        <v>13.9125</v>
      </c>
      <c r="HG661">
        <v>25.559</v>
      </c>
      <c r="HH661">
        <v>30.0003</v>
      </c>
      <c r="HI661">
        <v>25.5794</v>
      </c>
      <c r="HJ661">
        <v>25.5356</v>
      </c>
      <c r="HK661">
        <v>8.45143</v>
      </c>
      <c r="HL661">
        <v>14.3811</v>
      </c>
      <c r="HM661">
        <v>3.80616</v>
      </c>
      <c r="HN661">
        <v>13.9143</v>
      </c>
      <c r="HO661">
        <v>118.955</v>
      </c>
      <c r="HP661">
        <v>9.07016</v>
      </c>
      <c r="HQ661">
        <v>101.149</v>
      </c>
      <c r="HR661">
        <v>101.076</v>
      </c>
    </row>
    <row r="662" spans="1:226">
      <c r="A662">
        <v>646</v>
      </c>
      <c r="B662">
        <v>1679439689.1</v>
      </c>
      <c r="C662">
        <v>17776</v>
      </c>
      <c r="D662" t="s">
        <v>1661</v>
      </c>
      <c r="E662" t="s">
        <v>1662</v>
      </c>
      <c r="F662">
        <v>5</v>
      </c>
      <c r="G662" t="s">
        <v>1624</v>
      </c>
      <c r="H662" t="s">
        <v>354</v>
      </c>
      <c r="I662">
        <v>1679439681.6</v>
      </c>
      <c r="J662">
        <f>(K662)/1000</f>
        <v>0</v>
      </c>
      <c r="K662">
        <f>IF(BF662, AN662, AH662)</f>
        <v>0</v>
      </c>
      <c r="L662">
        <f>IF(BF662, AI662, AG662)</f>
        <v>0</v>
      </c>
      <c r="M662">
        <f>BH662 - IF(AU662&gt;1, L662*BB662*100.0/(AW662*BV662), 0)</f>
        <v>0</v>
      </c>
      <c r="N662">
        <f>((T662-J662/2)*M662-L662)/(T662+J662/2)</f>
        <v>0</v>
      </c>
      <c r="O662">
        <f>N662*(BO662+BP662)/1000.0</f>
        <v>0</v>
      </c>
      <c r="P662">
        <f>(BH662 - IF(AU662&gt;1, L662*BB662*100.0/(AW662*BV662), 0))*(BO662+BP662)/1000.0</f>
        <v>0</v>
      </c>
      <c r="Q662">
        <f>2.0/((1/S662-1/R662)+SIGN(S662)*SQRT((1/S662-1/R662)*(1/S662-1/R662) + 4*BC662/((BC662+1)*(BC662+1))*(2*1/S662*1/R662-1/R662*1/R662)))</f>
        <v>0</v>
      </c>
      <c r="R662">
        <f>IF(LEFT(BD662,1)&lt;&gt;"0",IF(LEFT(BD662,1)="1",3.0,BE662),$D$5+$E$5*(BV662*BO662/($K$5*1000))+$F$5*(BV662*BO662/($K$5*1000))*MAX(MIN(BB662,$J$5),$I$5)*MAX(MIN(BB662,$J$5),$I$5)+$G$5*MAX(MIN(BB662,$J$5),$I$5)*(BV662*BO662/($K$5*1000))+$H$5*(BV662*BO662/($K$5*1000))*(BV662*BO662/($K$5*1000)))</f>
        <v>0</v>
      </c>
      <c r="S662">
        <f>J662*(1000-(1000*0.61365*exp(17.502*W662/(240.97+W662))/(BO662+BP662)+BJ662)/2)/(1000*0.61365*exp(17.502*W662/(240.97+W662))/(BO662+BP662)-BJ662)</f>
        <v>0</v>
      </c>
      <c r="T662">
        <f>1/((BC662+1)/(Q662/1.6)+1/(R662/1.37)) + BC662/((BC662+1)/(Q662/1.6) + BC662/(R662/1.37))</f>
        <v>0</v>
      </c>
      <c r="U662">
        <f>(AX662*BA662)</f>
        <v>0</v>
      </c>
      <c r="V662">
        <f>(BQ662+(U662+2*0.95*5.67E-8*(((BQ662+$B$7)+273)^4-(BQ662+273)^4)-44100*J662)/(1.84*29.3*R662+8*0.95*5.67E-8*(BQ662+273)^3))</f>
        <v>0</v>
      </c>
      <c r="W662">
        <f>($C$7*BR662+$D$7*BS662+$E$7*V662)</f>
        <v>0</v>
      </c>
      <c r="X662">
        <f>0.61365*exp(17.502*W662/(240.97+W662))</f>
        <v>0</v>
      </c>
      <c r="Y662">
        <f>(Z662/AA662*100)</f>
        <v>0</v>
      </c>
      <c r="Z662">
        <f>BJ662*(BO662+BP662)/1000</f>
        <v>0</v>
      </c>
      <c r="AA662">
        <f>0.61365*exp(17.502*BQ662/(240.97+BQ662))</f>
        <v>0</v>
      </c>
      <c r="AB662">
        <f>(X662-BJ662*(BO662+BP662)/1000)</f>
        <v>0</v>
      </c>
      <c r="AC662">
        <f>(-J662*44100)</f>
        <v>0</v>
      </c>
      <c r="AD662">
        <f>2*29.3*R662*0.92*(BQ662-W662)</f>
        <v>0</v>
      </c>
      <c r="AE662">
        <f>2*0.95*5.67E-8*(((BQ662+$B$7)+273)^4-(W662+273)^4)</f>
        <v>0</v>
      </c>
      <c r="AF662">
        <f>U662+AE662+AC662+AD662</f>
        <v>0</v>
      </c>
      <c r="AG662">
        <f>BN662*AU662*(BI662-BH662*(1000-AU662*BK662)/(1000-AU662*BJ662))/(100*BB662)</f>
        <v>0</v>
      </c>
      <c r="AH662">
        <f>1000*BN662*AU662*(BJ662-BK662)/(100*BB662*(1000-AU662*BJ662))</f>
        <v>0</v>
      </c>
      <c r="AI662">
        <f>(AJ662 - AK662 - BO662*1E3/(8.314*(BQ662+273.15)) * AM662/BN662 * AL662) * BN662/(100*BB662) * (1000 - BK662)/1000</f>
        <v>0</v>
      </c>
      <c r="AJ662">
        <v>134.1920766760181</v>
      </c>
      <c r="AK662">
        <v>149.2903333333333</v>
      </c>
      <c r="AL662">
        <v>-3.349339721325237</v>
      </c>
      <c r="AM662">
        <v>64.88891033799035</v>
      </c>
      <c r="AN662">
        <f>(AP662 - AO662 + BO662*1E3/(8.314*(BQ662+273.15)) * AR662/BN662 * AQ662) * BN662/(100*BB662) * 1000/(1000 - AP662)</f>
        <v>0</v>
      </c>
      <c r="AO662">
        <v>9.11203646899351</v>
      </c>
      <c r="AP662">
        <v>9.433220109890113</v>
      </c>
      <c r="AQ662">
        <v>-1.144877872275918E-06</v>
      </c>
      <c r="AR662">
        <v>95.47772435705387</v>
      </c>
      <c r="AS662">
        <v>0</v>
      </c>
      <c r="AT662">
        <v>0</v>
      </c>
      <c r="AU662">
        <f>IF(AS662*$H$13&gt;=AW662,1.0,(AW662/(AW662-AS662*$H$13)))</f>
        <v>0</v>
      </c>
      <c r="AV662">
        <f>(AU662-1)*100</f>
        <v>0</v>
      </c>
      <c r="AW662">
        <f>MAX(0,($B$13+$C$13*BV662)/(1+$D$13*BV662)*BO662/(BQ662+273)*$E$13)</f>
        <v>0</v>
      </c>
      <c r="AX662">
        <f>$B$11*BW662+$C$11*BX662+$F$11*CI662*(1-CL662)</f>
        <v>0</v>
      </c>
      <c r="AY662">
        <f>AX662*AZ662</f>
        <v>0</v>
      </c>
      <c r="AZ662">
        <f>($B$11*$D$9+$C$11*$D$9+$F$11*((CV662+CN662)/MAX(CV662+CN662+CW662, 0.1)*$I$9+CW662/MAX(CV662+CN662+CW662, 0.1)*$J$9))/($B$11+$C$11+$F$11)</f>
        <v>0</v>
      </c>
      <c r="BA662">
        <f>($B$11*$K$9+$C$11*$K$9+$F$11*((CV662+CN662)/MAX(CV662+CN662+CW662, 0.1)*$P$9+CW662/MAX(CV662+CN662+CW662, 0.1)*$Q$9))/($B$11+$C$11+$F$11)</f>
        <v>0</v>
      </c>
      <c r="BB662">
        <v>2.18</v>
      </c>
      <c r="BC662">
        <v>0.5</v>
      </c>
      <c r="BD662" t="s">
        <v>355</v>
      </c>
      <c r="BE662">
        <v>2</v>
      </c>
      <c r="BF662" t="b">
        <v>1</v>
      </c>
      <c r="BG662">
        <v>1679439681.6</v>
      </c>
      <c r="BH662">
        <v>170.9902592592593</v>
      </c>
      <c r="BI662">
        <v>148.729925925926</v>
      </c>
      <c r="BJ662">
        <v>9.43731</v>
      </c>
      <c r="BK662">
        <v>9.112856666666667</v>
      </c>
      <c r="BL662">
        <v>173.3858518518518</v>
      </c>
      <c r="BM662">
        <v>9.66240074074074</v>
      </c>
      <c r="BN662">
        <v>500.0482222222223</v>
      </c>
      <c r="BO662">
        <v>89.76541851851853</v>
      </c>
      <c r="BP662">
        <v>0.09999459629629631</v>
      </c>
      <c r="BQ662">
        <v>19.38951481481482</v>
      </c>
      <c r="BR662">
        <v>19.98885185185185</v>
      </c>
      <c r="BS662">
        <v>999.9000000000001</v>
      </c>
      <c r="BT662">
        <v>0</v>
      </c>
      <c r="BU662">
        <v>0</v>
      </c>
      <c r="BV662">
        <v>9988.450370370372</v>
      </c>
      <c r="BW662">
        <v>0</v>
      </c>
      <c r="BX662">
        <v>14.4172</v>
      </c>
      <c r="BY662">
        <v>22.26037407407407</v>
      </c>
      <c r="BZ662">
        <v>172.6193703703704</v>
      </c>
      <c r="CA662">
        <v>150.0976666666667</v>
      </c>
      <c r="CB662">
        <v>0.3244519259259259</v>
      </c>
      <c r="CC662">
        <v>148.729925925926</v>
      </c>
      <c r="CD662">
        <v>9.112856666666667</v>
      </c>
      <c r="CE662">
        <v>0.847143962962963</v>
      </c>
      <c r="CF662">
        <v>0.8180195185185186</v>
      </c>
      <c r="CG662">
        <v>4.522807037037037</v>
      </c>
      <c r="CH662">
        <v>4.023897777777778</v>
      </c>
      <c r="CI662">
        <v>2000.021851851852</v>
      </c>
      <c r="CJ662">
        <v>0.9800014444444444</v>
      </c>
      <c r="CK662">
        <v>0.01999845555555555</v>
      </c>
      <c r="CL662">
        <v>0</v>
      </c>
      <c r="CM662">
        <v>2.394259259259259</v>
      </c>
      <c r="CN662">
        <v>0</v>
      </c>
      <c r="CO662">
        <v>4548.494074074074</v>
      </c>
      <c r="CP662">
        <v>16749.65185185185</v>
      </c>
      <c r="CQ662">
        <v>37.74751851851853</v>
      </c>
      <c r="CR662">
        <v>38.77985185185185</v>
      </c>
      <c r="CS662">
        <v>38.1317037037037</v>
      </c>
      <c r="CT662">
        <v>37.60166666666667</v>
      </c>
      <c r="CU662">
        <v>36.347</v>
      </c>
      <c r="CV662">
        <v>1960.021851851852</v>
      </c>
      <c r="CW662">
        <v>40</v>
      </c>
      <c r="CX662">
        <v>0</v>
      </c>
      <c r="CY662">
        <v>1679439696.3</v>
      </c>
      <c r="CZ662">
        <v>0</v>
      </c>
      <c r="DA662">
        <v>0</v>
      </c>
      <c r="DB662" t="s">
        <v>356</v>
      </c>
      <c r="DC662">
        <v>1678823626.5</v>
      </c>
      <c r="DD662">
        <v>1678823640.5</v>
      </c>
      <c r="DE662">
        <v>0</v>
      </c>
      <c r="DF662">
        <v>1.239</v>
      </c>
      <c r="DG662">
        <v>0.006</v>
      </c>
      <c r="DH662">
        <v>-2.298</v>
      </c>
      <c r="DI662">
        <v>-0.146</v>
      </c>
      <c r="DJ662">
        <v>420</v>
      </c>
      <c r="DK662">
        <v>21</v>
      </c>
      <c r="DL662">
        <v>0.57</v>
      </c>
      <c r="DM662">
        <v>0.05</v>
      </c>
      <c r="DN662">
        <v>22.14123</v>
      </c>
      <c r="DO662">
        <v>2.368003001876155</v>
      </c>
      <c r="DP662">
        <v>0.2830179006706112</v>
      </c>
      <c r="DQ662">
        <v>0</v>
      </c>
      <c r="DR662">
        <v>0.325703025</v>
      </c>
      <c r="DS662">
        <v>-0.02181540337711097</v>
      </c>
      <c r="DT662">
        <v>0.002232711137692243</v>
      </c>
      <c r="DU662">
        <v>1</v>
      </c>
      <c r="DV662">
        <v>1</v>
      </c>
      <c r="DW662">
        <v>2</v>
      </c>
      <c r="DX662" t="s">
        <v>357</v>
      </c>
      <c r="DY662">
        <v>2.98436</v>
      </c>
      <c r="DZ662">
        <v>2.71569</v>
      </c>
      <c r="EA662">
        <v>0.0387903</v>
      </c>
      <c r="EB662">
        <v>0.032392</v>
      </c>
      <c r="EC662">
        <v>0.054673</v>
      </c>
      <c r="ED662">
        <v>0.0518271</v>
      </c>
      <c r="EE662">
        <v>30596.3</v>
      </c>
      <c r="EF662">
        <v>30903.6</v>
      </c>
      <c r="EG662">
        <v>29577.9</v>
      </c>
      <c r="EH662">
        <v>29532.9</v>
      </c>
      <c r="EI662">
        <v>37062.2</v>
      </c>
      <c r="EJ662">
        <v>37243.9</v>
      </c>
      <c r="EK662">
        <v>41664.5</v>
      </c>
      <c r="EL662">
        <v>42086.5</v>
      </c>
      <c r="EM662">
        <v>1.98345</v>
      </c>
      <c r="EN662">
        <v>1.87685</v>
      </c>
      <c r="EO662">
        <v>0.0377446</v>
      </c>
      <c r="EP662">
        <v>0</v>
      </c>
      <c r="EQ662">
        <v>19.3566</v>
      </c>
      <c r="ER662">
        <v>999.9</v>
      </c>
      <c r="ES662">
        <v>23.1</v>
      </c>
      <c r="ET662">
        <v>31.2</v>
      </c>
      <c r="EU662">
        <v>11.7428</v>
      </c>
      <c r="EV662">
        <v>63.242</v>
      </c>
      <c r="EW662">
        <v>33.105</v>
      </c>
      <c r="EX662">
        <v>1</v>
      </c>
      <c r="EY662">
        <v>-0.133651</v>
      </c>
      <c r="EZ662">
        <v>4.74587</v>
      </c>
      <c r="FA662">
        <v>20.2797</v>
      </c>
      <c r="FB662">
        <v>5.21939</v>
      </c>
      <c r="FC662">
        <v>12.012</v>
      </c>
      <c r="FD662">
        <v>4.9908</v>
      </c>
      <c r="FE662">
        <v>3.28858</v>
      </c>
      <c r="FF662">
        <v>9999</v>
      </c>
      <c r="FG662">
        <v>9999</v>
      </c>
      <c r="FH662">
        <v>9999</v>
      </c>
      <c r="FI662">
        <v>999.9</v>
      </c>
      <c r="FJ662">
        <v>1.8674</v>
      </c>
      <c r="FK662">
        <v>1.86646</v>
      </c>
      <c r="FL662">
        <v>1.866</v>
      </c>
      <c r="FM662">
        <v>1.86584</v>
      </c>
      <c r="FN662">
        <v>1.86768</v>
      </c>
      <c r="FO662">
        <v>1.87012</v>
      </c>
      <c r="FP662">
        <v>1.86888</v>
      </c>
      <c r="FQ662">
        <v>1.87026</v>
      </c>
      <c r="FR662">
        <v>0</v>
      </c>
      <c r="FS662">
        <v>0</v>
      </c>
      <c r="FT662">
        <v>0</v>
      </c>
      <c r="FU662">
        <v>0</v>
      </c>
      <c r="FV662" t="s">
        <v>358</v>
      </c>
      <c r="FW662" t="s">
        <v>359</v>
      </c>
      <c r="FX662" t="s">
        <v>360</v>
      </c>
      <c r="FY662" t="s">
        <v>360</v>
      </c>
      <c r="FZ662" t="s">
        <v>360</v>
      </c>
      <c r="GA662" t="s">
        <v>360</v>
      </c>
      <c r="GB662">
        <v>0</v>
      </c>
      <c r="GC662">
        <v>100</v>
      </c>
      <c r="GD662">
        <v>100</v>
      </c>
      <c r="GE662">
        <v>-2.318</v>
      </c>
      <c r="GF662">
        <v>-0.2251</v>
      </c>
      <c r="GG662">
        <v>-1.841240210434717</v>
      </c>
      <c r="GH662">
        <v>-0.003310856085068561</v>
      </c>
      <c r="GI662">
        <v>6.863268723063948E-07</v>
      </c>
      <c r="GJ662">
        <v>-1.919107141366201E-10</v>
      </c>
      <c r="GK662">
        <v>-0.1688837207721138</v>
      </c>
      <c r="GL662">
        <v>-0.01731051475613908</v>
      </c>
      <c r="GM662">
        <v>0.001423790055903263</v>
      </c>
      <c r="GN662">
        <v>-2.424810517790065E-05</v>
      </c>
      <c r="GO662">
        <v>3</v>
      </c>
      <c r="GP662">
        <v>2318</v>
      </c>
      <c r="GQ662">
        <v>1</v>
      </c>
      <c r="GR662">
        <v>25</v>
      </c>
      <c r="GS662">
        <v>10267.7</v>
      </c>
      <c r="GT662">
        <v>10267.5</v>
      </c>
      <c r="GU662">
        <v>0.383301</v>
      </c>
      <c r="GV662">
        <v>2.27539</v>
      </c>
      <c r="GW662">
        <v>1.39648</v>
      </c>
      <c r="GX662">
        <v>2.34497</v>
      </c>
      <c r="GY662">
        <v>1.49536</v>
      </c>
      <c r="GZ662">
        <v>2.51465</v>
      </c>
      <c r="HA662">
        <v>35.638</v>
      </c>
      <c r="HB662">
        <v>24.0525</v>
      </c>
      <c r="HC662">
        <v>18</v>
      </c>
      <c r="HD662">
        <v>527.672</v>
      </c>
      <c r="HE662">
        <v>417.843</v>
      </c>
      <c r="HF662">
        <v>13.9177</v>
      </c>
      <c r="HG662">
        <v>25.5609</v>
      </c>
      <c r="HH662">
        <v>30.0003</v>
      </c>
      <c r="HI662">
        <v>25.5813</v>
      </c>
      <c r="HJ662">
        <v>25.5364</v>
      </c>
      <c r="HK662">
        <v>7.67564</v>
      </c>
      <c r="HL662">
        <v>14.3811</v>
      </c>
      <c r="HM662">
        <v>3.80616</v>
      </c>
      <c r="HN662">
        <v>13.9221</v>
      </c>
      <c r="HO662">
        <v>98.91840000000001</v>
      </c>
      <c r="HP662">
        <v>9.07016</v>
      </c>
      <c r="HQ662">
        <v>101.149</v>
      </c>
      <c r="HR662">
        <v>101.076</v>
      </c>
    </row>
    <row r="663" spans="1:226">
      <c r="A663">
        <v>647</v>
      </c>
      <c r="B663">
        <v>1679439694.1</v>
      </c>
      <c r="C663">
        <v>17781</v>
      </c>
      <c r="D663" t="s">
        <v>1663</v>
      </c>
      <c r="E663" t="s">
        <v>1664</v>
      </c>
      <c r="F663">
        <v>5</v>
      </c>
      <c r="G663" t="s">
        <v>1624</v>
      </c>
      <c r="H663" t="s">
        <v>354</v>
      </c>
      <c r="I663">
        <v>1679439686.314285</v>
      </c>
      <c r="J663">
        <f>(K663)/1000</f>
        <v>0</v>
      </c>
      <c r="K663">
        <f>IF(BF663, AN663, AH663)</f>
        <v>0</v>
      </c>
      <c r="L663">
        <f>IF(BF663, AI663, AG663)</f>
        <v>0</v>
      </c>
      <c r="M663">
        <f>BH663 - IF(AU663&gt;1, L663*BB663*100.0/(AW663*BV663), 0)</f>
        <v>0</v>
      </c>
      <c r="N663">
        <f>((T663-J663/2)*M663-L663)/(T663+J663/2)</f>
        <v>0</v>
      </c>
      <c r="O663">
        <f>N663*(BO663+BP663)/1000.0</f>
        <v>0</v>
      </c>
      <c r="P663">
        <f>(BH663 - IF(AU663&gt;1, L663*BB663*100.0/(AW663*BV663), 0))*(BO663+BP663)/1000.0</f>
        <v>0</v>
      </c>
      <c r="Q663">
        <f>2.0/((1/S663-1/R663)+SIGN(S663)*SQRT((1/S663-1/R663)*(1/S663-1/R663) + 4*BC663/((BC663+1)*(BC663+1))*(2*1/S663*1/R663-1/R663*1/R663)))</f>
        <v>0</v>
      </c>
      <c r="R663">
        <f>IF(LEFT(BD663,1)&lt;&gt;"0",IF(LEFT(BD663,1)="1",3.0,BE663),$D$5+$E$5*(BV663*BO663/($K$5*1000))+$F$5*(BV663*BO663/($K$5*1000))*MAX(MIN(BB663,$J$5),$I$5)*MAX(MIN(BB663,$J$5),$I$5)+$G$5*MAX(MIN(BB663,$J$5),$I$5)*(BV663*BO663/($K$5*1000))+$H$5*(BV663*BO663/($K$5*1000))*(BV663*BO663/($K$5*1000)))</f>
        <v>0</v>
      </c>
      <c r="S663">
        <f>J663*(1000-(1000*0.61365*exp(17.502*W663/(240.97+W663))/(BO663+BP663)+BJ663)/2)/(1000*0.61365*exp(17.502*W663/(240.97+W663))/(BO663+BP663)-BJ663)</f>
        <v>0</v>
      </c>
      <c r="T663">
        <f>1/((BC663+1)/(Q663/1.6)+1/(R663/1.37)) + BC663/((BC663+1)/(Q663/1.6) + BC663/(R663/1.37))</f>
        <v>0</v>
      </c>
      <c r="U663">
        <f>(AX663*BA663)</f>
        <v>0</v>
      </c>
      <c r="V663">
        <f>(BQ663+(U663+2*0.95*5.67E-8*(((BQ663+$B$7)+273)^4-(BQ663+273)^4)-44100*J663)/(1.84*29.3*R663+8*0.95*5.67E-8*(BQ663+273)^3))</f>
        <v>0</v>
      </c>
      <c r="W663">
        <f>($C$7*BR663+$D$7*BS663+$E$7*V663)</f>
        <v>0</v>
      </c>
      <c r="X663">
        <f>0.61365*exp(17.502*W663/(240.97+W663))</f>
        <v>0</v>
      </c>
      <c r="Y663">
        <f>(Z663/AA663*100)</f>
        <v>0</v>
      </c>
      <c r="Z663">
        <f>BJ663*(BO663+BP663)/1000</f>
        <v>0</v>
      </c>
      <c r="AA663">
        <f>0.61365*exp(17.502*BQ663/(240.97+BQ663))</f>
        <v>0</v>
      </c>
      <c r="AB663">
        <f>(X663-BJ663*(BO663+BP663)/1000)</f>
        <v>0</v>
      </c>
      <c r="AC663">
        <f>(-J663*44100)</f>
        <v>0</v>
      </c>
      <c r="AD663">
        <f>2*29.3*R663*0.92*(BQ663-W663)</f>
        <v>0</v>
      </c>
      <c r="AE663">
        <f>2*0.95*5.67E-8*(((BQ663+$B$7)+273)^4-(W663+273)^4)</f>
        <v>0</v>
      </c>
      <c r="AF663">
        <f>U663+AE663+AC663+AD663</f>
        <v>0</v>
      </c>
      <c r="AG663">
        <f>BN663*AU663*(BI663-BH663*(1000-AU663*BK663)/(1000-AU663*BJ663))/(100*BB663)</f>
        <v>0</v>
      </c>
      <c r="AH663">
        <f>1000*BN663*AU663*(BJ663-BK663)/(100*BB663*(1000-AU663*BJ663))</f>
        <v>0</v>
      </c>
      <c r="AI663">
        <f>(AJ663 - AK663 - BO663*1E3/(8.314*(BQ663+273.15)) * AM663/BN663 * AL663) * BN663/(100*BB663) * (1000 - BK663)/1000</f>
        <v>0</v>
      </c>
      <c r="AJ663">
        <v>117.7062895116447</v>
      </c>
      <c r="AK663">
        <v>132.6994424242424</v>
      </c>
      <c r="AL663">
        <v>-3.318321299325183</v>
      </c>
      <c r="AM663">
        <v>64.88891033799035</v>
      </c>
      <c r="AN663">
        <f>(AP663 - AO663 + BO663*1E3/(8.314*(BQ663+273.15)) * AR663/BN663 * AQ663) * BN663/(100*BB663) * 1000/(1000 - AP663)</f>
        <v>0</v>
      </c>
      <c r="AO663">
        <v>9.109466803040464</v>
      </c>
      <c r="AP663">
        <v>9.432343846153852</v>
      </c>
      <c r="AQ663">
        <v>-1.101109574155034E-07</v>
      </c>
      <c r="AR663">
        <v>95.47772435705387</v>
      </c>
      <c r="AS663">
        <v>0</v>
      </c>
      <c r="AT663">
        <v>0</v>
      </c>
      <c r="AU663">
        <f>IF(AS663*$H$13&gt;=AW663,1.0,(AW663/(AW663-AS663*$H$13)))</f>
        <v>0</v>
      </c>
      <c r="AV663">
        <f>(AU663-1)*100</f>
        <v>0</v>
      </c>
      <c r="AW663">
        <f>MAX(0,($B$13+$C$13*BV663)/(1+$D$13*BV663)*BO663/(BQ663+273)*$E$13)</f>
        <v>0</v>
      </c>
      <c r="AX663">
        <f>$B$11*BW663+$C$11*BX663+$F$11*CI663*(1-CL663)</f>
        <v>0</v>
      </c>
      <c r="AY663">
        <f>AX663*AZ663</f>
        <v>0</v>
      </c>
      <c r="AZ663">
        <f>($B$11*$D$9+$C$11*$D$9+$F$11*((CV663+CN663)/MAX(CV663+CN663+CW663, 0.1)*$I$9+CW663/MAX(CV663+CN663+CW663, 0.1)*$J$9))/($B$11+$C$11+$F$11)</f>
        <v>0</v>
      </c>
      <c r="BA663">
        <f>($B$11*$K$9+$C$11*$K$9+$F$11*((CV663+CN663)/MAX(CV663+CN663+CW663, 0.1)*$P$9+CW663/MAX(CV663+CN663+CW663, 0.1)*$Q$9))/($B$11+$C$11+$F$11)</f>
        <v>0</v>
      </c>
      <c r="BB663">
        <v>2.18</v>
      </c>
      <c r="BC663">
        <v>0.5</v>
      </c>
      <c r="BD663" t="s">
        <v>355</v>
      </c>
      <c r="BE663">
        <v>2</v>
      </c>
      <c r="BF663" t="b">
        <v>1</v>
      </c>
      <c r="BG663">
        <v>1679439686.314285</v>
      </c>
      <c r="BH663">
        <v>155.4625714285714</v>
      </c>
      <c r="BI663">
        <v>133.1045</v>
      </c>
      <c r="BJ663">
        <v>9.434981785714287</v>
      </c>
      <c r="BK663">
        <v>9.111282142857144</v>
      </c>
      <c r="BL663">
        <v>157.81</v>
      </c>
      <c r="BM663">
        <v>9.660079999999999</v>
      </c>
      <c r="BN663">
        <v>500.0521071428572</v>
      </c>
      <c r="BO663">
        <v>89.76572857142858</v>
      </c>
      <c r="BP663">
        <v>0.09994096785714286</v>
      </c>
      <c r="BQ663">
        <v>19.38873214285714</v>
      </c>
      <c r="BR663">
        <v>19.98853928571429</v>
      </c>
      <c r="BS663">
        <v>999.9000000000002</v>
      </c>
      <c r="BT663">
        <v>0</v>
      </c>
      <c r="BU663">
        <v>0</v>
      </c>
      <c r="BV663">
        <v>9993.682857142854</v>
      </c>
      <c r="BW663">
        <v>0</v>
      </c>
      <c r="BX663">
        <v>14.42077857142857</v>
      </c>
      <c r="BY663">
        <v>22.35806785714286</v>
      </c>
      <c r="BZ663">
        <v>156.9433928571429</v>
      </c>
      <c r="CA663">
        <v>134.3284285714286</v>
      </c>
      <c r="CB663">
        <v>0.3236985357142857</v>
      </c>
      <c r="CC663">
        <v>133.1045</v>
      </c>
      <c r="CD663">
        <v>9.111282142857144</v>
      </c>
      <c r="CE663">
        <v>0.846938</v>
      </c>
      <c r="CF663">
        <v>0.8178810357142857</v>
      </c>
      <c r="CG663">
        <v>4.519331428571428</v>
      </c>
      <c r="CH663">
        <v>4.021489285714286</v>
      </c>
      <c r="CI663">
        <v>1999.999285714286</v>
      </c>
      <c r="CJ663">
        <v>0.9800008571428572</v>
      </c>
      <c r="CK663">
        <v>0.01999904285714285</v>
      </c>
      <c r="CL663">
        <v>0</v>
      </c>
      <c r="CM663">
        <v>2.466203571428572</v>
      </c>
      <c r="CN663">
        <v>0</v>
      </c>
      <c r="CO663">
        <v>4548.670714285714</v>
      </c>
      <c r="CP663">
        <v>16749.45714285714</v>
      </c>
      <c r="CQ663">
        <v>37.7185</v>
      </c>
      <c r="CR663">
        <v>38.75657142857143</v>
      </c>
      <c r="CS663">
        <v>38.09349999999999</v>
      </c>
      <c r="CT663">
        <v>37.58224999999999</v>
      </c>
      <c r="CU663">
        <v>36.32110714285714</v>
      </c>
      <c r="CV663">
        <v>1959.999285714286</v>
      </c>
      <c r="CW663">
        <v>40</v>
      </c>
      <c r="CX663">
        <v>0</v>
      </c>
      <c r="CY663">
        <v>1679439701.7</v>
      </c>
      <c r="CZ663">
        <v>0</v>
      </c>
      <c r="DA663">
        <v>0</v>
      </c>
      <c r="DB663" t="s">
        <v>356</v>
      </c>
      <c r="DC663">
        <v>1678823626.5</v>
      </c>
      <c r="DD663">
        <v>1678823640.5</v>
      </c>
      <c r="DE663">
        <v>0</v>
      </c>
      <c r="DF663">
        <v>1.239</v>
      </c>
      <c r="DG663">
        <v>0.006</v>
      </c>
      <c r="DH663">
        <v>-2.298</v>
      </c>
      <c r="DI663">
        <v>-0.146</v>
      </c>
      <c r="DJ663">
        <v>420</v>
      </c>
      <c r="DK663">
        <v>21</v>
      </c>
      <c r="DL663">
        <v>0.57</v>
      </c>
      <c r="DM663">
        <v>0.05</v>
      </c>
      <c r="DN663">
        <v>22.30620975609756</v>
      </c>
      <c r="DO663">
        <v>1.54434146341461</v>
      </c>
      <c r="DP663">
        <v>0.2221709085090698</v>
      </c>
      <c r="DQ663">
        <v>0</v>
      </c>
      <c r="DR663">
        <v>0.3243943414634147</v>
      </c>
      <c r="DS663">
        <v>-0.01036390243902415</v>
      </c>
      <c r="DT663">
        <v>0.001275381676200542</v>
      </c>
      <c r="DU663">
        <v>1</v>
      </c>
      <c r="DV663">
        <v>1</v>
      </c>
      <c r="DW663">
        <v>2</v>
      </c>
      <c r="DX663" t="s">
        <v>357</v>
      </c>
      <c r="DY663">
        <v>2.98438</v>
      </c>
      <c r="DZ663">
        <v>2.7156</v>
      </c>
      <c r="EA663">
        <v>0.0347276</v>
      </c>
      <c r="EB663">
        <v>0.0281371</v>
      </c>
      <c r="EC663">
        <v>0.0546687</v>
      </c>
      <c r="ED663">
        <v>0.0518224</v>
      </c>
      <c r="EE663">
        <v>30725.6</v>
      </c>
      <c r="EF663">
        <v>31039.7</v>
      </c>
      <c r="EG663">
        <v>29577.9</v>
      </c>
      <c r="EH663">
        <v>29533.2</v>
      </c>
      <c r="EI663">
        <v>37062.4</v>
      </c>
      <c r="EJ663">
        <v>37244.3</v>
      </c>
      <c r="EK663">
        <v>41664.6</v>
      </c>
      <c r="EL663">
        <v>42086.8</v>
      </c>
      <c r="EM663">
        <v>1.98335</v>
      </c>
      <c r="EN663">
        <v>1.87652</v>
      </c>
      <c r="EO663">
        <v>0.037618</v>
      </c>
      <c r="EP663">
        <v>0</v>
      </c>
      <c r="EQ663">
        <v>19.3581</v>
      </c>
      <c r="ER663">
        <v>999.9</v>
      </c>
      <c r="ES663">
        <v>23.1</v>
      </c>
      <c r="ET663">
        <v>31.2</v>
      </c>
      <c r="EU663">
        <v>11.7432</v>
      </c>
      <c r="EV663">
        <v>62.862</v>
      </c>
      <c r="EW663">
        <v>33.0889</v>
      </c>
      <c r="EX663">
        <v>1</v>
      </c>
      <c r="EY663">
        <v>-0.133417</v>
      </c>
      <c r="EZ663">
        <v>4.72668</v>
      </c>
      <c r="FA663">
        <v>20.2801</v>
      </c>
      <c r="FB663">
        <v>5.21954</v>
      </c>
      <c r="FC663">
        <v>12.0114</v>
      </c>
      <c r="FD663">
        <v>4.9906</v>
      </c>
      <c r="FE663">
        <v>3.28865</v>
      </c>
      <c r="FF663">
        <v>9999</v>
      </c>
      <c r="FG663">
        <v>9999</v>
      </c>
      <c r="FH663">
        <v>9999</v>
      </c>
      <c r="FI663">
        <v>999.9</v>
      </c>
      <c r="FJ663">
        <v>1.86742</v>
      </c>
      <c r="FK663">
        <v>1.86646</v>
      </c>
      <c r="FL663">
        <v>1.86599</v>
      </c>
      <c r="FM663">
        <v>1.86584</v>
      </c>
      <c r="FN663">
        <v>1.86768</v>
      </c>
      <c r="FO663">
        <v>1.87014</v>
      </c>
      <c r="FP663">
        <v>1.86888</v>
      </c>
      <c r="FQ663">
        <v>1.87026</v>
      </c>
      <c r="FR663">
        <v>0</v>
      </c>
      <c r="FS663">
        <v>0</v>
      </c>
      <c r="FT663">
        <v>0</v>
      </c>
      <c r="FU663">
        <v>0</v>
      </c>
      <c r="FV663" t="s">
        <v>358</v>
      </c>
      <c r="FW663" t="s">
        <v>359</v>
      </c>
      <c r="FX663" t="s">
        <v>360</v>
      </c>
      <c r="FY663" t="s">
        <v>360</v>
      </c>
      <c r="FZ663" t="s">
        <v>360</v>
      </c>
      <c r="GA663" t="s">
        <v>360</v>
      </c>
      <c r="GB663">
        <v>0</v>
      </c>
      <c r="GC663">
        <v>100</v>
      </c>
      <c r="GD663">
        <v>100</v>
      </c>
      <c r="GE663">
        <v>-2.267</v>
      </c>
      <c r="GF663">
        <v>-0.2251</v>
      </c>
      <c r="GG663">
        <v>-1.841240210434717</v>
      </c>
      <c r="GH663">
        <v>-0.003310856085068561</v>
      </c>
      <c r="GI663">
        <v>6.863268723063948E-07</v>
      </c>
      <c r="GJ663">
        <v>-1.919107141366201E-10</v>
      </c>
      <c r="GK663">
        <v>-0.1688837207721138</v>
      </c>
      <c r="GL663">
        <v>-0.01731051475613908</v>
      </c>
      <c r="GM663">
        <v>0.001423790055903263</v>
      </c>
      <c r="GN663">
        <v>-2.424810517790065E-05</v>
      </c>
      <c r="GO663">
        <v>3</v>
      </c>
      <c r="GP663">
        <v>2318</v>
      </c>
      <c r="GQ663">
        <v>1</v>
      </c>
      <c r="GR663">
        <v>25</v>
      </c>
      <c r="GS663">
        <v>10267.8</v>
      </c>
      <c r="GT663">
        <v>10267.6</v>
      </c>
      <c r="GU663">
        <v>0.349121</v>
      </c>
      <c r="GV663">
        <v>2.28882</v>
      </c>
      <c r="GW663">
        <v>1.39771</v>
      </c>
      <c r="GX663">
        <v>2.34741</v>
      </c>
      <c r="GY663">
        <v>1.49536</v>
      </c>
      <c r="GZ663">
        <v>2.4231</v>
      </c>
      <c r="HA663">
        <v>35.638</v>
      </c>
      <c r="HB663">
        <v>24.0437</v>
      </c>
      <c r="HC663">
        <v>18</v>
      </c>
      <c r="HD663">
        <v>527.611</v>
      </c>
      <c r="HE663">
        <v>417.671</v>
      </c>
      <c r="HF663">
        <v>13.9246</v>
      </c>
      <c r="HG663">
        <v>25.562</v>
      </c>
      <c r="HH663">
        <v>30.0002</v>
      </c>
      <c r="HI663">
        <v>25.5816</v>
      </c>
      <c r="HJ663">
        <v>25.5386</v>
      </c>
      <c r="HK663">
        <v>6.9959</v>
      </c>
      <c r="HL663">
        <v>14.3811</v>
      </c>
      <c r="HM663">
        <v>3.80616</v>
      </c>
      <c r="HN663">
        <v>13.9336</v>
      </c>
      <c r="HO663">
        <v>85.5615</v>
      </c>
      <c r="HP663">
        <v>9.07016</v>
      </c>
      <c r="HQ663">
        <v>101.149</v>
      </c>
      <c r="HR663">
        <v>101.077</v>
      </c>
    </row>
    <row r="664" spans="1:226">
      <c r="A664">
        <v>648</v>
      </c>
      <c r="B664">
        <v>1679439699.1</v>
      </c>
      <c r="C664">
        <v>17786</v>
      </c>
      <c r="D664" t="s">
        <v>1665</v>
      </c>
      <c r="E664" t="s">
        <v>1666</v>
      </c>
      <c r="F664">
        <v>5</v>
      </c>
      <c r="G664" t="s">
        <v>1624</v>
      </c>
      <c r="H664" t="s">
        <v>354</v>
      </c>
      <c r="I664">
        <v>1679439691.6</v>
      </c>
      <c r="J664">
        <f>(K664)/1000</f>
        <v>0</v>
      </c>
      <c r="K664">
        <f>IF(BF664, AN664, AH664)</f>
        <v>0</v>
      </c>
      <c r="L664">
        <f>IF(BF664, AI664, AG664)</f>
        <v>0</v>
      </c>
      <c r="M664">
        <f>BH664 - IF(AU664&gt;1, L664*BB664*100.0/(AW664*BV664), 0)</f>
        <v>0</v>
      </c>
      <c r="N664">
        <f>((T664-J664/2)*M664-L664)/(T664+J664/2)</f>
        <v>0</v>
      </c>
      <c r="O664">
        <f>N664*(BO664+BP664)/1000.0</f>
        <v>0</v>
      </c>
      <c r="P664">
        <f>(BH664 - IF(AU664&gt;1, L664*BB664*100.0/(AW664*BV664), 0))*(BO664+BP664)/1000.0</f>
        <v>0</v>
      </c>
      <c r="Q664">
        <f>2.0/((1/S664-1/R664)+SIGN(S664)*SQRT((1/S664-1/R664)*(1/S664-1/R664) + 4*BC664/((BC664+1)*(BC664+1))*(2*1/S664*1/R664-1/R664*1/R664)))</f>
        <v>0</v>
      </c>
      <c r="R664">
        <f>IF(LEFT(BD664,1)&lt;&gt;"0",IF(LEFT(BD664,1)="1",3.0,BE664),$D$5+$E$5*(BV664*BO664/($K$5*1000))+$F$5*(BV664*BO664/($K$5*1000))*MAX(MIN(BB664,$J$5),$I$5)*MAX(MIN(BB664,$J$5),$I$5)+$G$5*MAX(MIN(BB664,$J$5),$I$5)*(BV664*BO664/($K$5*1000))+$H$5*(BV664*BO664/($K$5*1000))*(BV664*BO664/($K$5*1000)))</f>
        <v>0</v>
      </c>
      <c r="S664">
        <f>J664*(1000-(1000*0.61365*exp(17.502*W664/(240.97+W664))/(BO664+BP664)+BJ664)/2)/(1000*0.61365*exp(17.502*W664/(240.97+W664))/(BO664+BP664)-BJ664)</f>
        <v>0</v>
      </c>
      <c r="T664">
        <f>1/((BC664+1)/(Q664/1.6)+1/(R664/1.37)) + BC664/((BC664+1)/(Q664/1.6) + BC664/(R664/1.37))</f>
        <v>0</v>
      </c>
      <c r="U664">
        <f>(AX664*BA664)</f>
        <v>0</v>
      </c>
      <c r="V664">
        <f>(BQ664+(U664+2*0.95*5.67E-8*(((BQ664+$B$7)+273)^4-(BQ664+273)^4)-44100*J664)/(1.84*29.3*R664+8*0.95*5.67E-8*(BQ664+273)^3))</f>
        <v>0</v>
      </c>
      <c r="W664">
        <f>($C$7*BR664+$D$7*BS664+$E$7*V664)</f>
        <v>0</v>
      </c>
      <c r="X664">
        <f>0.61365*exp(17.502*W664/(240.97+W664))</f>
        <v>0</v>
      </c>
      <c r="Y664">
        <f>(Z664/AA664*100)</f>
        <v>0</v>
      </c>
      <c r="Z664">
        <f>BJ664*(BO664+BP664)/1000</f>
        <v>0</v>
      </c>
      <c r="AA664">
        <f>0.61365*exp(17.502*BQ664/(240.97+BQ664))</f>
        <v>0</v>
      </c>
      <c r="AB664">
        <f>(X664-BJ664*(BO664+BP664)/1000)</f>
        <v>0</v>
      </c>
      <c r="AC664">
        <f>(-J664*44100)</f>
        <v>0</v>
      </c>
      <c r="AD664">
        <f>2*29.3*R664*0.92*(BQ664-W664)</f>
        <v>0</v>
      </c>
      <c r="AE664">
        <f>2*0.95*5.67E-8*(((BQ664+$B$7)+273)^4-(W664+273)^4)</f>
        <v>0</v>
      </c>
      <c r="AF664">
        <f>U664+AE664+AC664+AD664</f>
        <v>0</v>
      </c>
      <c r="AG664">
        <f>BN664*AU664*(BI664-BH664*(1000-AU664*BK664)/(1000-AU664*BJ664))/(100*BB664)</f>
        <v>0</v>
      </c>
      <c r="AH664">
        <f>1000*BN664*AU664*(BJ664-BK664)/(100*BB664*(1000-AU664*BJ664))</f>
        <v>0</v>
      </c>
      <c r="AI664">
        <f>(AJ664 - AK664 - BO664*1E3/(8.314*(BQ664+273.15)) * AM664/BN664 * AL664) * BN664/(100*BB664) * (1000 - BK664)/1000</f>
        <v>0</v>
      </c>
      <c r="AJ664">
        <v>100.6813747722742</v>
      </c>
      <c r="AK664">
        <v>115.9274363636364</v>
      </c>
      <c r="AL664">
        <v>-3.352504353005225</v>
      </c>
      <c r="AM664">
        <v>64.88891033799035</v>
      </c>
      <c r="AN664">
        <f>(AP664 - AO664 + BO664*1E3/(8.314*(BQ664+273.15)) * AR664/BN664 * AQ664) * BN664/(100*BB664) * 1000/(1000 - AP664)</f>
        <v>0</v>
      </c>
      <c r="AO664">
        <v>9.108109197680362</v>
      </c>
      <c r="AP664">
        <v>9.431096703296701</v>
      </c>
      <c r="AQ664">
        <v>9.285952999910209E-07</v>
      </c>
      <c r="AR664">
        <v>95.47772435705387</v>
      </c>
      <c r="AS664">
        <v>0</v>
      </c>
      <c r="AT664">
        <v>0</v>
      </c>
      <c r="AU664">
        <f>IF(AS664*$H$13&gt;=AW664,1.0,(AW664/(AW664-AS664*$H$13)))</f>
        <v>0</v>
      </c>
      <c r="AV664">
        <f>(AU664-1)*100</f>
        <v>0</v>
      </c>
      <c r="AW664">
        <f>MAX(0,($B$13+$C$13*BV664)/(1+$D$13*BV664)*BO664/(BQ664+273)*$E$13)</f>
        <v>0</v>
      </c>
      <c r="AX664">
        <f>$B$11*BW664+$C$11*BX664+$F$11*CI664*(1-CL664)</f>
        <v>0</v>
      </c>
      <c r="AY664">
        <f>AX664*AZ664</f>
        <v>0</v>
      </c>
      <c r="AZ664">
        <f>($B$11*$D$9+$C$11*$D$9+$F$11*((CV664+CN664)/MAX(CV664+CN664+CW664, 0.1)*$I$9+CW664/MAX(CV664+CN664+CW664, 0.1)*$J$9))/($B$11+$C$11+$F$11)</f>
        <v>0</v>
      </c>
      <c r="BA664">
        <f>($B$11*$K$9+$C$11*$K$9+$F$11*((CV664+CN664)/MAX(CV664+CN664+CW664, 0.1)*$P$9+CW664/MAX(CV664+CN664+CW664, 0.1)*$Q$9))/($B$11+$C$11+$F$11)</f>
        <v>0</v>
      </c>
      <c r="BB664">
        <v>2.18</v>
      </c>
      <c r="BC664">
        <v>0.5</v>
      </c>
      <c r="BD664" t="s">
        <v>355</v>
      </c>
      <c r="BE664">
        <v>2</v>
      </c>
      <c r="BF664" t="b">
        <v>1</v>
      </c>
      <c r="BG664">
        <v>1679439691.6</v>
      </c>
      <c r="BH664">
        <v>138.0028148148148</v>
      </c>
      <c r="BI664">
        <v>115.4467074074074</v>
      </c>
      <c r="BJ664">
        <v>9.433266296296296</v>
      </c>
      <c r="BK664">
        <v>9.109196666666666</v>
      </c>
      <c r="BL664">
        <v>140.2954814814815</v>
      </c>
      <c r="BM664">
        <v>9.65837074074074</v>
      </c>
      <c r="BN664">
        <v>500.0476666666667</v>
      </c>
      <c r="BO664">
        <v>89.76582592592594</v>
      </c>
      <c r="BP664">
        <v>0.09995862592592591</v>
      </c>
      <c r="BQ664">
        <v>19.38820740740741</v>
      </c>
      <c r="BR664">
        <v>19.98441111111111</v>
      </c>
      <c r="BS664">
        <v>999.9000000000001</v>
      </c>
      <c r="BT664">
        <v>0</v>
      </c>
      <c r="BU664">
        <v>0</v>
      </c>
      <c r="BV664">
        <v>10001.92148148148</v>
      </c>
      <c r="BW664">
        <v>0</v>
      </c>
      <c r="BX664">
        <v>14.42503703703704</v>
      </c>
      <c r="BY664">
        <v>22.55613703703704</v>
      </c>
      <c r="BZ664">
        <v>139.317037037037</v>
      </c>
      <c r="CA664">
        <v>116.5079555555556</v>
      </c>
      <c r="CB664">
        <v>0.3240687777777779</v>
      </c>
      <c r="CC664">
        <v>115.4467074074074</v>
      </c>
      <c r="CD664">
        <v>9.109196666666666</v>
      </c>
      <c r="CE664">
        <v>0.8467848518518517</v>
      </c>
      <c r="CF664">
        <v>0.8176946666666667</v>
      </c>
      <c r="CG664">
        <v>4.516748518518519</v>
      </c>
      <c r="CH664">
        <v>4.018246296296296</v>
      </c>
      <c r="CI664">
        <v>1999.986666666667</v>
      </c>
      <c r="CJ664">
        <v>0.9800004444444446</v>
      </c>
      <c r="CK664">
        <v>0.01999945555555556</v>
      </c>
      <c r="CL664">
        <v>0</v>
      </c>
      <c r="CM664">
        <v>2.42365925925926</v>
      </c>
      <c r="CN664">
        <v>0</v>
      </c>
      <c r="CO664">
        <v>4548.987037037037</v>
      </c>
      <c r="CP664">
        <v>16749.36296296296</v>
      </c>
      <c r="CQ664">
        <v>37.68025925925926</v>
      </c>
      <c r="CR664">
        <v>38.72433333333333</v>
      </c>
      <c r="CS664">
        <v>38.06444444444445</v>
      </c>
      <c r="CT664">
        <v>37.55051851851852</v>
      </c>
      <c r="CU664">
        <v>36.28444444444444</v>
      </c>
      <c r="CV664">
        <v>1959.986666666667</v>
      </c>
      <c r="CW664">
        <v>40</v>
      </c>
      <c r="CX664">
        <v>0</v>
      </c>
      <c r="CY664">
        <v>1679439706.5</v>
      </c>
      <c r="CZ664">
        <v>0</v>
      </c>
      <c r="DA664">
        <v>0</v>
      </c>
      <c r="DB664" t="s">
        <v>356</v>
      </c>
      <c r="DC664">
        <v>1678823626.5</v>
      </c>
      <c r="DD664">
        <v>1678823640.5</v>
      </c>
      <c r="DE664">
        <v>0</v>
      </c>
      <c r="DF664">
        <v>1.239</v>
      </c>
      <c r="DG664">
        <v>0.006</v>
      </c>
      <c r="DH664">
        <v>-2.298</v>
      </c>
      <c r="DI664">
        <v>-0.146</v>
      </c>
      <c r="DJ664">
        <v>420</v>
      </c>
      <c r="DK664">
        <v>21</v>
      </c>
      <c r="DL664">
        <v>0.57</v>
      </c>
      <c r="DM664">
        <v>0.05</v>
      </c>
      <c r="DN664">
        <v>22.4290512195122</v>
      </c>
      <c r="DO664">
        <v>2.083442508710811</v>
      </c>
      <c r="DP664">
        <v>0.2592563409126013</v>
      </c>
      <c r="DQ664">
        <v>0</v>
      </c>
      <c r="DR664">
        <v>0.3240478780487805</v>
      </c>
      <c r="DS664">
        <v>0.002022501742160924</v>
      </c>
      <c r="DT664">
        <v>0.0008057429898023976</v>
      </c>
      <c r="DU664">
        <v>1</v>
      </c>
      <c r="DV664">
        <v>1</v>
      </c>
      <c r="DW664">
        <v>2</v>
      </c>
      <c r="DX664" t="s">
        <v>357</v>
      </c>
      <c r="DY664">
        <v>2.98435</v>
      </c>
      <c r="DZ664">
        <v>2.71576</v>
      </c>
      <c r="EA664">
        <v>0.0305413</v>
      </c>
      <c r="EB664">
        <v>0.0239847</v>
      </c>
      <c r="EC664">
        <v>0.0546593</v>
      </c>
      <c r="ED664">
        <v>0.0518073</v>
      </c>
      <c r="EE664">
        <v>30858.7</v>
      </c>
      <c r="EF664">
        <v>31171.8</v>
      </c>
      <c r="EG664">
        <v>29577.7</v>
      </c>
      <c r="EH664">
        <v>29532.6</v>
      </c>
      <c r="EI664">
        <v>37062.5</v>
      </c>
      <c r="EJ664">
        <v>37244</v>
      </c>
      <c r="EK664">
        <v>41664.4</v>
      </c>
      <c r="EL664">
        <v>42085.9</v>
      </c>
      <c r="EM664">
        <v>1.98335</v>
      </c>
      <c r="EN664">
        <v>1.87675</v>
      </c>
      <c r="EO664">
        <v>0.0375435</v>
      </c>
      <c r="EP664">
        <v>0</v>
      </c>
      <c r="EQ664">
        <v>19.3597</v>
      </c>
      <c r="ER664">
        <v>999.9</v>
      </c>
      <c r="ES664">
        <v>23.1</v>
      </c>
      <c r="ET664">
        <v>31.2</v>
      </c>
      <c r="EU664">
        <v>11.7435</v>
      </c>
      <c r="EV664">
        <v>62.542</v>
      </c>
      <c r="EW664">
        <v>33.4936</v>
      </c>
      <c r="EX664">
        <v>1</v>
      </c>
      <c r="EY664">
        <v>-0.133557</v>
      </c>
      <c r="EZ664">
        <v>4.7052</v>
      </c>
      <c r="FA664">
        <v>20.2808</v>
      </c>
      <c r="FB664">
        <v>5.21924</v>
      </c>
      <c r="FC664">
        <v>12.0113</v>
      </c>
      <c r="FD664">
        <v>4.99035</v>
      </c>
      <c r="FE664">
        <v>3.28848</v>
      </c>
      <c r="FF664">
        <v>9999</v>
      </c>
      <c r="FG664">
        <v>9999</v>
      </c>
      <c r="FH664">
        <v>9999</v>
      </c>
      <c r="FI664">
        <v>999.9</v>
      </c>
      <c r="FJ664">
        <v>1.86744</v>
      </c>
      <c r="FK664">
        <v>1.86645</v>
      </c>
      <c r="FL664">
        <v>1.86598</v>
      </c>
      <c r="FM664">
        <v>1.86584</v>
      </c>
      <c r="FN664">
        <v>1.86768</v>
      </c>
      <c r="FO664">
        <v>1.87014</v>
      </c>
      <c r="FP664">
        <v>1.86887</v>
      </c>
      <c r="FQ664">
        <v>1.87026</v>
      </c>
      <c r="FR664">
        <v>0</v>
      </c>
      <c r="FS664">
        <v>0</v>
      </c>
      <c r="FT664">
        <v>0</v>
      </c>
      <c r="FU664">
        <v>0</v>
      </c>
      <c r="FV664" t="s">
        <v>358</v>
      </c>
      <c r="FW664" t="s">
        <v>359</v>
      </c>
      <c r="FX664" t="s">
        <v>360</v>
      </c>
      <c r="FY664" t="s">
        <v>360</v>
      </c>
      <c r="FZ664" t="s">
        <v>360</v>
      </c>
      <c r="GA664" t="s">
        <v>360</v>
      </c>
      <c r="GB664">
        <v>0</v>
      </c>
      <c r="GC664">
        <v>100</v>
      </c>
      <c r="GD664">
        <v>100</v>
      </c>
      <c r="GE664">
        <v>-2.214</v>
      </c>
      <c r="GF664">
        <v>-0.2251</v>
      </c>
      <c r="GG664">
        <v>-1.841240210434717</v>
      </c>
      <c r="GH664">
        <v>-0.003310856085068561</v>
      </c>
      <c r="GI664">
        <v>6.863268723063948E-07</v>
      </c>
      <c r="GJ664">
        <v>-1.919107141366201E-10</v>
      </c>
      <c r="GK664">
        <v>-0.1688837207721138</v>
      </c>
      <c r="GL664">
        <v>-0.01731051475613908</v>
      </c>
      <c r="GM664">
        <v>0.001423790055903263</v>
      </c>
      <c r="GN664">
        <v>-2.424810517790065E-05</v>
      </c>
      <c r="GO664">
        <v>3</v>
      </c>
      <c r="GP664">
        <v>2318</v>
      </c>
      <c r="GQ664">
        <v>1</v>
      </c>
      <c r="GR664">
        <v>25</v>
      </c>
      <c r="GS664">
        <v>10267.9</v>
      </c>
      <c r="GT664">
        <v>10267.6</v>
      </c>
      <c r="GU664">
        <v>0.3125</v>
      </c>
      <c r="GV664">
        <v>2.30225</v>
      </c>
      <c r="GW664">
        <v>1.39771</v>
      </c>
      <c r="GX664">
        <v>2.34619</v>
      </c>
      <c r="GY664">
        <v>1.49536</v>
      </c>
      <c r="GZ664">
        <v>2.43042</v>
      </c>
      <c r="HA664">
        <v>35.6613</v>
      </c>
      <c r="HB664">
        <v>24.0437</v>
      </c>
      <c r="HC664">
        <v>18</v>
      </c>
      <c r="HD664">
        <v>527.629</v>
      </c>
      <c r="HE664">
        <v>417.802</v>
      </c>
      <c r="HF664">
        <v>13.9353</v>
      </c>
      <c r="HG664">
        <v>25.5633</v>
      </c>
      <c r="HH664">
        <v>30.0002</v>
      </c>
      <c r="HI664">
        <v>25.5837</v>
      </c>
      <c r="HJ664">
        <v>25.5388</v>
      </c>
      <c r="HK664">
        <v>6.26017</v>
      </c>
      <c r="HL664">
        <v>14.3811</v>
      </c>
      <c r="HM664">
        <v>3.80616</v>
      </c>
      <c r="HN664">
        <v>13.9454</v>
      </c>
      <c r="HO664">
        <v>65.5236</v>
      </c>
      <c r="HP664">
        <v>9.07016</v>
      </c>
      <c r="HQ664">
        <v>101.149</v>
      </c>
      <c r="HR664">
        <v>101.075</v>
      </c>
    </row>
    <row r="665" spans="1:226">
      <c r="A665">
        <v>649</v>
      </c>
      <c r="B665">
        <v>1679439704.1</v>
      </c>
      <c r="C665">
        <v>17791</v>
      </c>
      <c r="D665" t="s">
        <v>1667</v>
      </c>
      <c r="E665" t="s">
        <v>1668</v>
      </c>
      <c r="F665">
        <v>5</v>
      </c>
      <c r="G665" t="s">
        <v>1624</v>
      </c>
      <c r="H665" t="s">
        <v>354</v>
      </c>
      <c r="I665">
        <v>1679439696.314285</v>
      </c>
      <c r="J665">
        <f>(K665)/1000</f>
        <v>0</v>
      </c>
      <c r="K665">
        <f>IF(BF665, AN665, AH665)</f>
        <v>0</v>
      </c>
      <c r="L665">
        <f>IF(BF665, AI665, AG665)</f>
        <v>0</v>
      </c>
      <c r="M665">
        <f>BH665 - IF(AU665&gt;1, L665*BB665*100.0/(AW665*BV665), 0)</f>
        <v>0</v>
      </c>
      <c r="N665">
        <f>((T665-J665/2)*M665-L665)/(T665+J665/2)</f>
        <v>0</v>
      </c>
      <c r="O665">
        <f>N665*(BO665+BP665)/1000.0</f>
        <v>0</v>
      </c>
      <c r="P665">
        <f>(BH665 - IF(AU665&gt;1, L665*BB665*100.0/(AW665*BV665), 0))*(BO665+BP665)/1000.0</f>
        <v>0</v>
      </c>
      <c r="Q665">
        <f>2.0/((1/S665-1/R665)+SIGN(S665)*SQRT((1/S665-1/R665)*(1/S665-1/R665) + 4*BC665/((BC665+1)*(BC665+1))*(2*1/S665*1/R665-1/R665*1/R665)))</f>
        <v>0</v>
      </c>
      <c r="R665">
        <f>IF(LEFT(BD665,1)&lt;&gt;"0",IF(LEFT(BD665,1)="1",3.0,BE665),$D$5+$E$5*(BV665*BO665/($K$5*1000))+$F$5*(BV665*BO665/($K$5*1000))*MAX(MIN(BB665,$J$5),$I$5)*MAX(MIN(BB665,$J$5),$I$5)+$G$5*MAX(MIN(BB665,$J$5),$I$5)*(BV665*BO665/($K$5*1000))+$H$5*(BV665*BO665/($K$5*1000))*(BV665*BO665/($K$5*1000)))</f>
        <v>0</v>
      </c>
      <c r="S665">
        <f>J665*(1000-(1000*0.61365*exp(17.502*W665/(240.97+W665))/(BO665+BP665)+BJ665)/2)/(1000*0.61365*exp(17.502*W665/(240.97+W665))/(BO665+BP665)-BJ665)</f>
        <v>0</v>
      </c>
      <c r="T665">
        <f>1/((BC665+1)/(Q665/1.6)+1/(R665/1.37)) + BC665/((BC665+1)/(Q665/1.6) + BC665/(R665/1.37))</f>
        <v>0</v>
      </c>
      <c r="U665">
        <f>(AX665*BA665)</f>
        <v>0</v>
      </c>
      <c r="V665">
        <f>(BQ665+(U665+2*0.95*5.67E-8*(((BQ665+$B$7)+273)^4-(BQ665+273)^4)-44100*J665)/(1.84*29.3*R665+8*0.95*5.67E-8*(BQ665+273)^3))</f>
        <v>0</v>
      </c>
      <c r="W665">
        <f>($C$7*BR665+$D$7*BS665+$E$7*V665)</f>
        <v>0</v>
      </c>
      <c r="X665">
        <f>0.61365*exp(17.502*W665/(240.97+W665))</f>
        <v>0</v>
      </c>
      <c r="Y665">
        <f>(Z665/AA665*100)</f>
        <v>0</v>
      </c>
      <c r="Z665">
        <f>BJ665*(BO665+BP665)/1000</f>
        <v>0</v>
      </c>
      <c r="AA665">
        <f>0.61365*exp(17.502*BQ665/(240.97+BQ665))</f>
        <v>0</v>
      </c>
      <c r="AB665">
        <f>(X665-BJ665*(BO665+BP665)/1000)</f>
        <v>0</v>
      </c>
      <c r="AC665">
        <f>(-J665*44100)</f>
        <v>0</v>
      </c>
      <c r="AD665">
        <f>2*29.3*R665*0.92*(BQ665-W665)</f>
        <v>0</v>
      </c>
      <c r="AE665">
        <f>2*0.95*5.67E-8*(((BQ665+$B$7)+273)^4-(W665+273)^4)</f>
        <v>0</v>
      </c>
      <c r="AF665">
        <f>U665+AE665+AC665+AD665</f>
        <v>0</v>
      </c>
      <c r="AG665">
        <f>BN665*AU665*(BI665-BH665*(1000-AU665*BK665)/(1000-AU665*BJ665))/(100*BB665)</f>
        <v>0</v>
      </c>
      <c r="AH665">
        <f>1000*BN665*AU665*(BJ665-BK665)/(100*BB665*(1000-AU665*BJ665))</f>
        <v>0</v>
      </c>
      <c r="AI665">
        <f>(AJ665 - AK665 - BO665*1E3/(8.314*(BQ665+273.15)) * AM665/BN665 * AL665) * BN665/(100*BB665) * (1000 - BK665)/1000</f>
        <v>0</v>
      </c>
      <c r="AJ665">
        <v>84.59395466388453</v>
      </c>
      <c r="AK665">
        <v>99.58581939393939</v>
      </c>
      <c r="AL665">
        <v>-3.258855107236427</v>
      </c>
      <c r="AM665">
        <v>64.88891033799035</v>
      </c>
      <c r="AN665">
        <f>(AP665 - AO665 + BO665*1E3/(8.314*(BQ665+273.15)) * AR665/BN665 * AQ665) * BN665/(100*BB665) * 1000/(1000 - AP665)</f>
        <v>0</v>
      </c>
      <c r="AO665">
        <v>9.105706928103984</v>
      </c>
      <c r="AP665">
        <v>9.429213736263744</v>
      </c>
      <c r="AQ665">
        <v>-1.007914223729629E-06</v>
      </c>
      <c r="AR665">
        <v>95.47772435705387</v>
      </c>
      <c r="AS665">
        <v>0</v>
      </c>
      <c r="AT665">
        <v>0</v>
      </c>
      <c r="AU665">
        <f>IF(AS665*$H$13&gt;=AW665,1.0,(AW665/(AW665-AS665*$H$13)))</f>
        <v>0</v>
      </c>
      <c r="AV665">
        <f>(AU665-1)*100</f>
        <v>0</v>
      </c>
      <c r="AW665">
        <f>MAX(0,($B$13+$C$13*BV665)/(1+$D$13*BV665)*BO665/(BQ665+273)*$E$13)</f>
        <v>0</v>
      </c>
      <c r="AX665">
        <f>$B$11*BW665+$C$11*BX665+$F$11*CI665*(1-CL665)</f>
        <v>0</v>
      </c>
      <c r="AY665">
        <f>AX665*AZ665</f>
        <v>0</v>
      </c>
      <c r="AZ665">
        <f>($B$11*$D$9+$C$11*$D$9+$F$11*((CV665+CN665)/MAX(CV665+CN665+CW665, 0.1)*$I$9+CW665/MAX(CV665+CN665+CW665, 0.1)*$J$9))/($B$11+$C$11+$F$11)</f>
        <v>0</v>
      </c>
      <c r="BA665">
        <f>($B$11*$K$9+$C$11*$K$9+$F$11*((CV665+CN665)/MAX(CV665+CN665+CW665, 0.1)*$P$9+CW665/MAX(CV665+CN665+CW665, 0.1)*$Q$9))/($B$11+$C$11+$F$11)</f>
        <v>0</v>
      </c>
      <c r="BB665">
        <v>2.18</v>
      </c>
      <c r="BC665">
        <v>0.5</v>
      </c>
      <c r="BD665" t="s">
        <v>355</v>
      </c>
      <c r="BE665">
        <v>2</v>
      </c>
      <c r="BF665" t="b">
        <v>1</v>
      </c>
      <c r="BG665">
        <v>1679439696.314285</v>
      </c>
      <c r="BH665">
        <v>122.4731714285714</v>
      </c>
      <c r="BI665">
        <v>99.98729285714288</v>
      </c>
      <c r="BJ665">
        <v>9.431858214285715</v>
      </c>
      <c r="BK665">
        <v>9.107386785714285</v>
      </c>
      <c r="BL665">
        <v>124.7168928571429</v>
      </c>
      <c r="BM665">
        <v>9.656967142857143</v>
      </c>
      <c r="BN665">
        <v>500.0591428571429</v>
      </c>
      <c r="BO665">
        <v>89.76434642857143</v>
      </c>
      <c r="BP665">
        <v>0.09997324285714286</v>
      </c>
      <c r="BQ665">
        <v>19.38938571428571</v>
      </c>
      <c r="BR665">
        <v>19.98273928571428</v>
      </c>
      <c r="BS665">
        <v>999.9000000000002</v>
      </c>
      <c r="BT665">
        <v>0</v>
      </c>
      <c r="BU665">
        <v>0</v>
      </c>
      <c r="BV665">
        <v>9996.874285714284</v>
      </c>
      <c r="BW665">
        <v>0</v>
      </c>
      <c r="BX665">
        <v>14.42475714285714</v>
      </c>
      <c r="BY665">
        <v>22.48585357142857</v>
      </c>
      <c r="BZ665">
        <v>123.63935</v>
      </c>
      <c r="CA665">
        <v>100.9062678571429</v>
      </c>
      <c r="CB665">
        <v>0.3244706785714285</v>
      </c>
      <c r="CC665">
        <v>99.98729285714288</v>
      </c>
      <c r="CD665">
        <v>9.107386785714285</v>
      </c>
      <c r="CE665">
        <v>0.8466445714285713</v>
      </c>
      <c r="CF665">
        <v>0.81751875</v>
      </c>
      <c r="CG665">
        <v>4.514378928571428</v>
      </c>
      <c r="CH665">
        <v>4.015183928571429</v>
      </c>
      <c r="CI665">
        <v>1999.980714285714</v>
      </c>
      <c r="CJ665">
        <v>0.9800001071428573</v>
      </c>
      <c r="CK665">
        <v>0.01999979285714286</v>
      </c>
      <c r="CL665">
        <v>0</v>
      </c>
      <c r="CM665">
        <v>2.369885714285714</v>
      </c>
      <c r="CN665">
        <v>0</v>
      </c>
      <c r="CO665">
        <v>4549.482857142857</v>
      </c>
      <c r="CP665">
        <v>16749.31785714286</v>
      </c>
      <c r="CQ665">
        <v>37.65157142857142</v>
      </c>
      <c r="CR665">
        <v>38.70499999999999</v>
      </c>
      <c r="CS665">
        <v>38.03542857142857</v>
      </c>
      <c r="CT665">
        <v>37.531</v>
      </c>
      <c r="CU665">
        <v>36.2655</v>
      </c>
      <c r="CV665">
        <v>1959.980714285714</v>
      </c>
      <c r="CW665">
        <v>40</v>
      </c>
      <c r="CX665">
        <v>0</v>
      </c>
      <c r="CY665">
        <v>1679439711.3</v>
      </c>
      <c r="CZ665">
        <v>0</v>
      </c>
      <c r="DA665">
        <v>0</v>
      </c>
      <c r="DB665" t="s">
        <v>356</v>
      </c>
      <c r="DC665">
        <v>1678823626.5</v>
      </c>
      <c r="DD665">
        <v>1678823640.5</v>
      </c>
      <c r="DE665">
        <v>0</v>
      </c>
      <c r="DF665">
        <v>1.239</v>
      </c>
      <c r="DG665">
        <v>0.006</v>
      </c>
      <c r="DH665">
        <v>-2.298</v>
      </c>
      <c r="DI665">
        <v>-0.146</v>
      </c>
      <c r="DJ665">
        <v>420</v>
      </c>
      <c r="DK665">
        <v>21</v>
      </c>
      <c r="DL665">
        <v>0.57</v>
      </c>
      <c r="DM665">
        <v>0.05</v>
      </c>
      <c r="DN665">
        <v>22.49161463414634</v>
      </c>
      <c r="DO665">
        <v>-0.04062229965150237</v>
      </c>
      <c r="DP665">
        <v>0.1676220568188544</v>
      </c>
      <c r="DQ665">
        <v>1</v>
      </c>
      <c r="DR665">
        <v>0.324157731707317</v>
      </c>
      <c r="DS665">
        <v>0.006574390243903548</v>
      </c>
      <c r="DT665">
        <v>0.0007888674816651981</v>
      </c>
      <c r="DU665">
        <v>1</v>
      </c>
      <c r="DV665">
        <v>2</v>
      </c>
      <c r="DW665">
        <v>2</v>
      </c>
      <c r="DX665" t="s">
        <v>392</v>
      </c>
      <c r="DY665">
        <v>2.98421</v>
      </c>
      <c r="DZ665">
        <v>2.7156</v>
      </c>
      <c r="EA665">
        <v>0.0263879</v>
      </c>
      <c r="EB665">
        <v>0.0197845</v>
      </c>
      <c r="EC665">
        <v>0.0546498</v>
      </c>
      <c r="ED665">
        <v>0.0518019</v>
      </c>
      <c r="EE665">
        <v>30991.3</v>
      </c>
      <c r="EF665">
        <v>31306.2</v>
      </c>
      <c r="EG665">
        <v>29578.1</v>
      </c>
      <c r="EH665">
        <v>29532.9</v>
      </c>
      <c r="EI665">
        <v>37063.5</v>
      </c>
      <c r="EJ665">
        <v>37244.2</v>
      </c>
      <c r="EK665">
        <v>41665.2</v>
      </c>
      <c r="EL665">
        <v>42085.9</v>
      </c>
      <c r="EM665">
        <v>1.98312</v>
      </c>
      <c r="EN665">
        <v>1.87647</v>
      </c>
      <c r="EO665">
        <v>0.0375658</v>
      </c>
      <c r="EP665">
        <v>0</v>
      </c>
      <c r="EQ665">
        <v>19.3601</v>
      </c>
      <c r="ER665">
        <v>999.9</v>
      </c>
      <c r="ES665">
        <v>23.1</v>
      </c>
      <c r="ET665">
        <v>31.2</v>
      </c>
      <c r="EU665">
        <v>11.7427</v>
      </c>
      <c r="EV665">
        <v>62.822</v>
      </c>
      <c r="EW665">
        <v>33.4776</v>
      </c>
      <c r="EX665">
        <v>1</v>
      </c>
      <c r="EY665">
        <v>-0.133699</v>
      </c>
      <c r="EZ665">
        <v>4.68491</v>
      </c>
      <c r="FA665">
        <v>20.2812</v>
      </c>
      <c r="FB665">
        <v>5.21924</v>
      </c>
      <c r="FC665">
        <v>12.0125</v>
      </c>
      <c r="FD665">
        <v>4.99025</v>
      </c>
      <c r="FE665">
        <v>3.2885</v>
      </c>
      <c r="FF665">
        <v>9999</v>
      </c>
      <c r="FG665">
        <v>9999</v>
      </c>
      <c r="FH665">
        <v>9999</v>
      </c>
      <c r="FI665">
        <v>999.9</v>
      </c>
      <c r="FJ665">
        <v>1.8674</v>
      </c>
      <c r="FK665">
        <v>1.86645</v>
      </c>
      <c r="FL665">
        <v>1.86598</v>
      </c>
      <c r="FM665">
        <v>1.86584</v>
      </c>
      <c r="FN665">
        <v>1.86768</v>
      </c>
      <c r="FO665">
        <v>1.87013</v>
      </c>
      <c r="FP665">
        <v>1.86888</v>
      </c>
      <c r="FQ665">
        <v>1.87023</v>
      </c>
      <c r="FR665">
        <v>0</v>
      </c>
      <c r="FS665">
        <v>0</v>
      </c>
      <c r="FT665">
        <v>0</v>
      </c>
      <c r="FU665">
        <v>0</v>
      </c>
      <c r="FV665" t="s">
        <v>358</v>
      </c>
      <c r="FW665" t="s">
        <v>359</v>
      </c>
      <c r="FX665" t="s">
        <v>360</v>
      </c>
      <c r="FY665" t="s">
        <v>360</v>
      </c>
      <c r="FZ665" t="s">
        <v>360</v>
      </c>
      <c r="GA665" t="s">
        <v>360</v>
      </c>
      <c r="GB665">
        <v>0</v>
      </c>
      <c r="GC665">
        <v>100</v>
      </c>
      <c r="GD665">
        <v>100</v>
      </c>
      <c r="GE665">
        <v>-2.163</v>
      </c>
      <c r="GF665">
        <v>-0.2251</v>
      </c>
      <c r="GG665">
        <v>-1.841240210434717</v>
      </c>
      <c r="GH665">
        <v>-0.003310856085068561</v>
      </c>
      <c r="GI665">
        <v>6.863268723063948E-07</v>
      </c>
      <c r="GJ665">
        <v>-1.919107141366201E-10</v>
      </c>
      <c r="GK665">
        <v>-0.1688837207721138</v>
      </c>
      <c r="GL665">
        <v>-0.01731051475613908</v>
      </c>
      <c r="GM665">
        <v>0.001423790055903263</v>
      </c>
      <c r="GN665">
        <v>-2.424810517790065E-05</v>
      </c>
      <c r="GO665">
        <v>3</v>
      </c>
      <c r="GP665">
        <v>2318</v>
      </c>
      <c r="GQ665">
        <v>1</v>
      </c>
      <c r="GR665">
        <v>25</v>
      </c>
      <c r="GS665">
        <v>10268</v>
      </c>
      <c r="GT665">
        <v>10267.7</v>
      </c>
      <c r="GU665">
        <v>0.27832</v>
      </c>
      <c r="GV665">
        <v>2.30225</v>
      </c>
      <c r="GW665">
        <v>1.39648</v>
      </c>
      <c r="GX665">
        <v>2.34741</v>
      </c>
      <c r="GY665">
        <v>1.49536</v>
      </c>
      <c r="GZ665">
        <v>2.45117</v>
      </c>
      <c r="HA665">
        <v>35.638</v>
      </c>
      <c r="HB665">
        <v>24.0525</v>
      </c>
      <c r="HC665">
        <v>18</v>
      </c>
      <c r="HD665">
        <v>527.489</v>
      </c>
      <c r="HE665">
        <v>417.658</v>
      </c>
      <c r="HF665">
        <v>13.9476</v>
      </c>
      <c r="HG665">
        <v>25.5652</v>
      </c>
      <c r="HH665">
        <v>30.0001</v>
      </c>
      <c r="HI665">
        <v>25.5845</v>
      </c>
      <c r="HJ665">
        <v>25.5407</v>
      </c>
      <c r="HK665">
        <v>5.5633</v>
      </c>
      <c r="HL665">
        <v>14.3811</v>
      </c>
      <c r="HM665">
        <v>3.80616</v>
      </c>
      <c r="HN665">
        <v>13.9589</v>
      </c>
      <c r="HO665">
        <v>52.1675</v>
      </c>
      <c r="HP665">
        <v>9.07016</v>
      </c>
      <c r="HQ665">
        <v>101.151</v>
      </c>
      <c r="HR665">
        <v>101.075</v>
      </c>
    </row>
    <row r="666" spans="1:226">
      <c r="A666">
        <v>650</v>
      </c>
      <c r="B666">
        <v>1679439709.1</v>
      </c>
      <c r="C666">
        <v>17796</v>
      </c>
      <c r="D666" t="s">
        <v>1669</v>
      </c>
      <c r="E666" t="s">
        <v>1670</v>
      </c>
      <c r="F666">
        <v>5</v>
      </c>
      <c r="G666" t="s">
        <v>1624</v>
      </c>
      <c r="H666" t="s">
        <v>354</v>
      </c>
      <c r="I666">
        <v>1679439701.6</v>
      </c>
      <c r="J666">
        <f>(K666)/1000</f>
        <v>0</v>
      </c>
      <c r="K666">
        <f>IF(BF666, AN666, AH666)</f>
        <v>0</v>
      </c>
      <c r="L666">
        <f>IF(BF666, AI666, AG666)</f>
        <v>0</v>
      </c>
      <c r="M666">
        <f>BH666 - IF(AU666&gt;1, L666*BB666*100.0/(AW666*BV666), 0)</f>
        <v>0</v>
      </c>
      <c r="N666">
        <f>((T666-J666/2)*M666-L666)/(T666+J666/2)</f>
        <v>0</v>
      </c>
      <c r="O666">
        <f>N666*(BO666+BP666)/1000.0</f>
        <v>0</v>
      </c>
      <c r="P666">
        <f>(BH666 - IF(AU666&gt;1, L666*BB666*100.0/(AW666*BV666), 0))*(BO666+BP666)/1000.0</f>
        <v>0</v>
      </c>
      <c r="Q666">
        <f>2.0/((1/S666-1/R666)+SIGN(S666)*SQRT((1/S666-1/R666)*(1/S666-1/R666) + 4*BC666/((BC666+1)*(BC666+1))*(2*1/S666*1/R666-1/R666*1/R666)))</f>
        <v>0</v>
      </c>
      <c r="R666">
        <f>IF(LEFT(BD666,1)&lt;&gt;"0",IF(LEFT(BD666,1)="1",3.0,BE666),$D$5+$E$5*(BV666*BO666/($K$5*1000))+$F$5*(BV666*BO666/($K$5*1000))*MAX(MIN(BB666,$J$5),$I$5)*MAX(MIN(BB666,$J$5),$I$5)+$G$5*MAX(MIN(BB666,$J$5),$I$5)*(BV666*BO666/($K$5*1000))+$H$5*(BV666*BO666/($K$5*1000))*(BV666*BO666/($K$5*1000)))</f>
        <v>0</v>
      </c>
      <c r="S666">
        <f>J666*(1000-(1000*0.61365*exp(17.502*W666/(240.97+W666))/(BO666+BP666)+BJ666)/2)/(1000*0.61365*exp(17.502*W666/(240.97+W666))/(BO666+BP666)-BJ666)</f>
        <v>0</v>
      </c>
      <c r="T666">
        <f>1/((BC666+1)/(Q666/1.6)+1/(R666/1.37)) + BC666/((BC666+1)/(Q666/1.6) + BC666/(R666/1.37))</f>
        <v>0</v>
      </c>
      <c r="U666">
        <f>(AX666*BA666)</f>
        <v>0</v>
      </c>
      <c r="V666">
        <f>(BQ666+(U666+2*0.95*5.67E-8*(((BQ666+$B$7)+273)^4-(BQ666+273)^4)-44100*J666)/(1.84*29.3*R666+8*0.95*5.67E-8*(BQ666+273)^3))</f>
        <v>0</v>
      </c>
      <c r="W666">
        <f>($C$7*BR666+$D$7*BS666+$E$7*V666)</f>
        <v>0</v>
      </c>
      <c r="X666">
        <f>0.61365*exp(17.502*W666/(240.97+W666))</f>
        <v>0</v>
      </c>
      <c r="Y666">
        <f>(Z666/AA666*100)</f>
        <v>0</v>
      </c>
      <c r="Z666">
        <f>BJ666*(BO666+BP666)/1000</f>
        <v>0</v>
      </c>
      <c r="AA666">
        <f>0.61365*exp(17.502*BQ666/(240.97+BQ666))</f>
        <v>0</v>
      </c>
      <c r="AB666">
        <f>(X666-BJ666*(BO666+BP666)/1000)</f>
        <v>0</v>
      </c>
      <c r="AC666">
        <f>(-J666*44100)</f>
        <v>0</v>
      </c>
      <c r="AD666">
        <f>2*29.3*R666*0.92*(BQ666-W666)</f>
        <v>0</v>
      </c>
      <c r="AE666">
        <f>2*0.95*5.67E-8*(((BQ666+$B$7)+273)^4-(W666+273)^4)</f>
        <v>0</v>
      </c>
      <c r="AF666">
        <f>U666+AE666+AC666+AD666</f>
        <v>0</v>
      </c>
      <c r="AG666">
        <f>BN666*AU666*(BI666-BH666*(1000-AU666*BK666)/(1000-AU666*BJ666))/(100*BB666)</f>
        <v>0</v>
      </c>
      <c r="AH666">
        <f>1000*BN666*AU666*(BJ666-BK666)/(100*BB666*(1000-AU666*BJ666))</f>
        <v>0</v>
      </c>
      <c r="AI666">
        <f>(AJ666 - AK666 - BO666*1E3/(8.314*(BQ666+273.15)) * AM666/BN666 * AL666) * BN666/(100*BB666) * (1000 - BK666)/1000</f>
        <v>0</v>
      </c>
      <c r="AJ666">
        <v>67.95917911081845</v>
      </c>
      <c r="AK666">
        <v>83.22040787878785</v>
      </c>
      <c r="AL666">
        <v>-3.280852892697134</v>
      </c>
      <c r="AM666">
        <v>64.88891033799035</v>
      </c>
      <c r="AN666">
        <f>(AP666 - AO666 + BO666*1E3/(8.314*(BQ666+273.15)) * AR666/BN666 * AQ666) * BN666/(100*BB666) * 1000/(1000 - AP666)</f>
        <v>0</v>
      </c>
      <c r="AO666">
        <v>9.104272122584634</v>
      </c>
      <c r="AP666">
        <v>9.427480439560441</v>
      </c>
      <c r="AQ666">
        <v>-2.693036495534468E-06</v>
      </c>
      <c r="AR666">
        <v>95.47772435705387</v>
      </c>
      <c r="AS666">
        <v>0</v>
      </c>
      <c r="AT666">
        <v>0</v>
      </c>
      <c r="AU666">
        <f>IF(AS666*$H$13&gt;=AW666,1.0,(AW666/(AW666-AS666*$H$13)))</f>
        <v>0</v>
      </c>
      <c r="AV666">
        <f>(AU666-1)*100</f>
        <v>0</v>
      </c>
      <c r="AW666">
        <f>MAX(0,($B$13+$C$13*BV666)/(1+$D$13*BV666)*BO666/(BQ666+273)*$E$13)</f>
        <v>0</v>
      </c>
      <c r="AX666">
        <f>$B$11*BW666+$C$11*BX666+$F$11*CI666*(1-CL666)</f>
        <v>0</v>
      </c>
      <c r="AY666">
        <f>AX666*AZ666</f>
        <v>0</v>
      </c>
      <c r="AZ666">
        <f>($B$11*$D$9+$C$11*$D$9+$F$11*((CV666+CN666)/MAX(CV666+CN666+CW666, 0.1)*$I$9+CW666/MAX(CV666+CN666+CW666, 0.1)*$J$9))/($B$11+$C$11+$F$11)</f>
        <v>0</v>
      </c>
      <c r="BA666">
        <f>($B$11*$K$9+$C$11*$K$9+$F$11*((CV666+CN666)/MAX(CV666+CN666+CW666, 0.1)*$P$9+CW666/MAX(CV666+CN666+CW666, 0.1)*$Q$9))/($B$11+$C$11+$F$11)</f>
        <v>0</v>
      </c>
      <c r="BB666">
        <v>2.18</v>
      </c>
      <c r="BC666">
        <v>0.5</v>
      </c>
      <c r="BD666" t="s">
        <v>355</v>
      </c>
      <c r="BE666">
        <v>2</v>
      </c>
      <c r="BF666" t="b">
        <v>1</v>
      </c>
      <c r="BG666">
        <v>1679439701.6</v>
      </c>
      <c r="BH666">
        <v>105.1711888888889</v>
      </c>
      <c r="BI666">
        <v>82.62775925925925</v>
      </c>
      <c r="BJ666">
        <v>9.430074074074074</v>
      </c>
      <c r="BK666">
        <v>9.105325555555556</v>
      </c>
      <c r="BL666">
        <v>107.3599814814815</v>
      </c>
      <c r="BM666">
        <v>9.655188518518518</v>
      </c>
      <c r="BN666">
        <v>500.0575185185185</v>
      </c>
      <c r="BO666">
        <v>89.76394444444443</v>
      </c>
      <c r="BP666">
        <v>0.1000087185185185</v>
      </c>
      <c r="BQ666">
        <v>19.38964074074074</v>
      </c>
      <c r="BR666">
        <v>19.98188148148148</v>
      </c>
      <c r="BS666">
        <v>999.9000000000001</v>
      </c>
      <c r="BT666">
        <v>0</v>
      </c>
      <c r="BU666">
        <v>0</v>
      </c>
      <c r="BV666">
        <v>9998.703333333335</v>
      </c>
      <c r="BW666">
        <v>0</v>
      </c>
      <c r="BX666">
        <v>14.42132592592593</v>
      </c>
      <c r="BY666">
        <v>22.54339629629629</v>
      </c>
      <c r="BZ666">
        <v>106.1724407407407</v>
      </c>
      <c r="CA666">
        <v>83.38699629629629</v>
      </c>
      <c r="CB666">
        <v>0.3247475185185185</v>
      </c>
      <c r="CC666">
        <v>82.62775925925925</v>
      </c>
      <c r="CD666">
        <v>9.105325555555556</v>
      </c>
      <c r="CE666">
        <v>0.8464805925925926</v>
      </c>
      <c r="CF666">
        <v>0.8173299629629628</v>
      </c>
      <c r="CG666">
        <v>4.511610740740741</v>
      </c>
      <c r="CH666">
        <v>4.011897777777778</v>
      </c>
      <c r="CI666">
        <v>2000.015555555555</v>
      </c>
      <c r="CJ666">
        <v>0.98</v>
      </c>
      <c r="CK666">
        <v>0.0199999</v>
      </c>
      <c r="CL666">
        <v>0</v>
      </c>
      <c r="CM666">
        <v>2.327359259259259</v>
      </c>
      <c r="CN666">
        <v>0</v>
      </c>
      <c r="CO666">
        <v>4550.097037037036</v>
      </c>
      <c r="CP666">
        <v>16749.6037037037</v>
      </c>
      <c r="CQ666">
        <v>37.6225925925926</v>
      </c>
      <c r="CR666">
        <v>38.67781481481481</v>
      </c>
      <c r="CS666">
        <v>38.01377777777778</v>
      </c>
      <c r="CT666">
        <v>37.50918518518519</v>
      </c>
      <c r="CU666">
        <v>36.22900000000001</v>
      </c>
      <c r="CV666">
        <v>1960.015555555555</v>
      </c>
      <c r="CW666">
        <v>40</v>
      </c>
      <c r="CX666">
        <v>0</v>
      </c>
      <c r="CY666">
        <v>1679439716.7</v>
      </c>
      <c r="CZ666">
        <v>0</v>
      </c>
      <c r="DA666">
        <v>0</v>
      </c>
      <c r="DB666" t="s">
        <v>356</v>
      </c>
      <c r="DC666">
        <v>1678823626.5</v>
      </c>
      <c r="DD666">
        <v>1678823640.5</v>
      </c>
      <c r="DE666">
        <v>0</v>
      </c>
      <c r="DF666">
        <v>1.239</v>
      </c>
      <c r="DG666">
        <v>0.006</v>
      </c>
      <c r="DH666">
        <v>-2.298</v>
      </c>
      <c r="DI666">
        <v>-0.146</v>
      </c>
      <c r="DJ666">
        <v>420</v>
      </c>
      <c r="DK666">
        <v>21</v>
      </c>
      <c r="DL666">
        <v>0.57</v>
      </c>
      <c r="DM666">
        <v>0.05</v>
      </c>
      <c r="DN666">
        <v>22.5122325</v>
      </c>
      <c r="DO666">
        <v>0.1423463414633906</v>
      </c>
      <c r="DP666">
        <v>0.1799647054112279</v>
      </c>
      <c r="DQ666">
        <v>0</v>
      </c>
      <c r="DR666">
        <v>0.324426775</v>
      </c>
      <c r="DS666">
        <v>0.002578120075046104</v>
      </c>
      <c r="DT666">
        <v>0.0006634620745566399</v>
      </c>
      <c r="DU666">
        <v>1</v>
      </c>
      <c r="DV666">
        <v>1</v>
      </c>
      <c r="DW666">
        <v>2</v>
      </c>
      <c r="DX666" t="s">
        <v>357</v>
      </c>
      <c r="DY666">
        <v>2.98451</v>
      </c>
      <c r="DZ666">
        <v>2.71567</v>
      </c>
      <c r="EA666">
        <v>0.0221511</v>
      </c>
      <c r="EB666">
        <v>0.0153969</v>
      </c>
      <c r="EC666">
        <v>0.0546444</v>
      </c>
      <c r="ED666">
        <v>0.0517925</v>
      </c>
      <c r="EE666">
        <v>31126.2</v>
      </c>
      <c r="EF666">
        <v>31446.4</v>
      </c>
      <c r="EG666">
        <v>29578.1</v>
      </c>
      <c r="EH666">
        <v>29532.9</v>
      </c>
      <c r="EI666">
        <v>37063.6</v>
      </c>
      <c r="EJ666">
        <v>37244.6</v>
      </c>
      <c r="EK666">
        <v>41665.1</v>
      </c>
      <c r="EL666">
        <v>42086.1</v>
      </c>
      <c r="EM666">
        <v>1.98312</v>
      </c>
      <c r="EN666">
        <v>1.87625</v>
      </c>
      <c r="EO666">
        <v>0.0373945</v>
      </c>
      <c r="EP666">
        <v>0</v>
      </c>
      <c r="EQ666">
        <v>19.3616</v>
      </c>
      <c r="ER666">
        <v>999.9</v>
      </c>
      <c r="ES666">
        <v>23.1</v>
      </c>
      <c r="ET666">
        <v>31.2</v>
      </c>
      <c r="EU666">
        <v>11.7428</v>
      </c>
      <c r="EV666">
        <v>62.592</v>
      </c>
      <c r="EW666">
        <v>33.0809</v>
      </c>
      <c r="EX666">
        <v>1</v>
      </c>
      <c r="EY666">
        <v>-0.133537</v>
      </c>
      <c r="EZ666">
        <v>4.66452</v>
      </c>
      <c r="FA666">
        <v>20.2819</v>
      </c>
      <c r="FB666">
        <v>5.21954</v>
      </c>
      <c r="FC666">
        <v>12.0123</v>
      </c>
      <c r="FD666">
        <v>4.99055</v>
      </c>
      <c r="FE666">
        <v>3.2885</v>
      </c>
      <c r="FF666">
        <v>9999</v>
      </c>
      <c r="FG666">
        <v>9999</v>
      </c>
      <c r="FH666">
        <v>9999</v>
      </c>
      <c r="FI666">
        <v>999.9</v>
      </c>
      <c r="FJ666">
        <v>1.8674</v>
      </c>
      <c r="FK666">
        <v>1.86646</v>
      </c>
      <c r="FL666">
        <v>1.866</v>
      </c>
      <c r="FM666">
        <v>1.86584</v>
      </c>
      <c r="FN666">
        <v>1.86768</v>
      </c>
      <c r="FO666">
        <v>1.87014</v>
      </c>
      <c r="FP666">
        <v>1.86888</v>
      </c>
      <c r="FQ666">
        <v>1.87025</v>
      </c>
      <c r="FR666">
        <v>0</v>
      </c>
      <c r="FS666">
        <v>0</v>
      </c>
      <c r="FT666">
        <v>0</v>
      </c>
      <c r="FU666">
        <v>0</v>
      </c>
      <c r="FV666" t="s">
        <v>358</v>
      </c>
      <c r="FW666" t="s">
        <v>359</v>
      </c>
      <c r="FX666" t="s">
        <v>360</v>
      </c>
      <c r="FY666" t="s">
        <v>360</v>
      </c>
      <c r="FZ666" t="s">
        <v>360</v>
      </c>
      <c r="GA666" t="s">
        <v>360</v>
      </c>
      <c r="GB666">
        <v>0</v>
      </c>
      <c r="GC666">
        <v>100</v>
      </c>
      <c r="GD666">
        <v>100</v>
      </c>
      <c r="GE666">
        <v>-2.111</v>
      </c>
      <c r="GF666">
        <v>-0.2251</v>
      </c>
      <c r="GG666">
        <v>-1.841240210434717</v>
      </c>
      <c r="GH666">
        <v>-0.003310856085068561</v>
      </c>
      <c r="GI666">
        <v>6.863268723063948E-07</v>
      </c>
      <c r="GJ666">
        <v>-1.919107141366201E-10</v>
      </c>
      <c r="GK666">
        <v>-0.1688837207721138</v>
      </c>
      <c r="GL666">
        <v>-0.01731051475613908</v>
      </c>
      <c r="GM666">
        <v>0.001423790055903263</v>
      </c>
      <c r="GN666">
        <v>-2.424810517790065E-05</v>
      </c>
      <c r="GO666">
        <v>3</v>
      </c>
      <c r="GP666">
        <v>2318</v>
      </c>
      <c r="GQ666">
        <v>1</v>
      </c>
      <c r="GR666">
        <v>25</v>
      </c>
      <c r="GS666">
        <v>10268</v>
      </c>
      <c r="GT666">
        <v>10267.8</v>
      </c>
      <c r="GU666">
        <v>0.239258</v>
      </c>
      <c r="GV666">
        <v>2.31079</v>
      </c>
      <c r="GW666">
        <v>1.39648</v>
      </c>
      <c r="GX666">
        <v>2.34497</v>
      </c>
      <c r="GY666">
        <v>1.49536</v>
      </c>
      <c r="GZ666">
        <v>2.51709</v>
      </c>
      <c r="HA666">
        <v>35.638</v>
      </c>
      <c r="HB666">
        <v>24.0525</v>
      </c>
      <c r="HC666">
        <v>18</v>
      </c>
      <c r="HD666">
        <v>527.501</v>
      </c>
      <c r="HE666">
        <v>417.534</v>
      </c>
      <c r="HF666">
        <v>13.9605</v>
      </c>
      <c r="HG666">
        <v>25.5654</v>
      </c>
      <c r="HH666">
        <v>30</v>
      </c>
      <c r="HI666">
        <v>25.5858</v>
      </c>
      <c r="HJ666">
        <v>25.5415</v>
      </c>
      <c r="HK666">
        <v>4.81016</v>
      </c>
      <c r="HL666">
        <v>14.3811</v>
      </c>
      <c r="HM666">
        <v>4.17677</v>
      </c>
      <c r="HN666">
        <v>13.9707</v>
      </c>
      <c r="HO666">
        <v>32.1315</v>
      </c>
      <c r="HP666">
        <v>9.07016</v>
      </c>
      <c r="HQ666">
        <v>101.15</v>
      </c>
      <c r="HR666">
        <v>101.075</v>
      </c>
    </row>
    <row r="667" spans="1:226">
      <c r="A667">
        <v>651</v>
      </c>
      <c r="B667">
        <v>1679439806.1</v>
      </c>
      <c r="C667">
        <v>17893</v>
      </c>
      <c r="D667" t="s">
        <v>1671</v>
      </c>
      <c r="E667" t="s">
        <v>1672</v>
      </c>
      <c r="F667">
        <v>5</v>
      </c>
      <c r="G667" t="s">
        <v>1624</v>
      </c>
      <c r="H667" t="s">
        <v>354</v>
      </c>
      <c r="I667">
        <v>1679439798.099999</v>
      </c>
      <c r="J667">
        <f>(K667)/1000</f>
        <v>0</v>
      </c>
      <c r="K667">
        <f>IF(BF667, AN667, AH667)</f>
        <v>0</v>
      </c>
      <c r="L667">
        <f>IF(BF667, AI667, AG667)</f>
        <v>0</v>
      </c>
      <c r="M667">
        <f>BH667 - IF(AU667&gt;1, L667*BB667*100.0/(AW667*BV667), 0)</f>
        <v>0</v>
      </c>
      <c r="N667">
        <f>((T667-J667/2)*M667-L667)/(T667+J667/2)</f>
        <v>0</v>
      </c>
      <c r="O667">
        <f>N667*(BO667+BP667)/1000.0</f>
        <v>0</v>
      </c>
      <c r="P667">
        <f>(BH667 - IF(AU667&gt;1, L667*BB667*100.0/(AW667*BV667), 0))*(BO667+BP667)/1000.0</f>
        <v>0</v>
      </c>
      <c r="Q667">
        <f>2.0/((1/S667-1/R667)+SIGN(S667)*SQRT((1/S667-1/R667)*(1/S667-1/R667) + 4*BC667/((BC667+1)*(BC667+1))*(2*1/S667*1/R667-1/R667*1/R667)))</f>
        <v>0</v>
      </c>
      <c r="R667">
        <f>IF(LEFT(BD667,1)&lt;&gt;"0",IF(LEFT(BD667,1)="1",3.0,BE667),$D$5+$E$5*(BV667*BO667/($K$5*1000))+$F$5*(BV667*BO667/($K$5*1000))*MAX(MIN(BB667,$J$5),$I$5)*MAX(MIN(BB667,$J$5),$I$5)+$G$5*MAX(MIN(BB667,$J$5),$I$5)*(BV667*BO667/($K$5*1000))+$H$5*(BV667*BO667/($K$5*1000))*(BV667*BO667/($K$5*1000)))</f>
        <v>0</v>
      </c>
      <c r="S667">
        <f>J667*(1000-(1000*0.61365*exp(17.502*W667/(240.97+W667))/(BO667+BP667)+BJ667)/2)/(1000*0.61365*exp(17.502*W667/(240.97+W667))/(BO667+BP667)-BJ667)</f>
        <v>0</v>
      </c>
      <c r="T667">
        <f>1/((BC667+1)/(Q667/1.6)+1/(R667/1.37)) + BC667/((BC667+1)/(Q667/1.6) + BC667/(R667/1.37))</f>
        <v>0</v>
      </c>
      <c r="U667">
        <f>(AX667*BA667)</f>
        <v>0</v>
      </c>
      <c r="V667">
        <f>(BQ667+(U667+2*0.95*5.67E-8*(((BQ667+$B$7)+273)^4-(BQ667+273)^4)-44100*J667)/(1.84*29.3*R667+8*0.95*5.67E-8*(BQ667+273)^3))</f>
        <v>0</v>
      </c>
      <c r="W667">
        <f>($C$7*BR667+$D$7*BS667+$E$7*V667)</f>
        <v>0</v>
      </c>
      <c r="X667">
        <f>0.61365*exp(17.502*W667/(240.97+W667))</f>
        <v>0</v>
      </c>
      <c r="Y667">
        <f>(Z667/AA667*100)</f>
        <v>0</v>
      </c>
      <c r="Z667">
        <f>BJ667*(BO667+BP667)/1000</f>
        <v>0</v>
      </c>
      <c r="AA667">
        <f>0.61365*exp(17.502*BQ667/(240.97+BQ667))</f>
        <v>0</v>
      </c>
      <c r="AB667">
        <f>(X667-BJ667*(BO667+BP667)/1000)</f>
        <v>0</v>
      </c>
      <c r="AC667">
        <f>(-J667*44100)</f>
        <v>0</v>
      </c>
      <c r="AD667">
        <f>2*29.3*R667*0.92*(BQ667-W667)</f>
        <v>0</v>
      </c>
      <c r="AE667">
        <f>2*0.95*5.67E-8*(((BQ667+$B$7)+273)^4-(W667+273)^4)</f>
        <v>0</v>
      </c>
      <c r="AF667">
        <f>U667+AE667+AC667+AD667</f>
        <v>0</v>
      </c>
      <c r="AG667">
        <f>BN667*AU667*(BI667-BH667*(1000-AU667*BK667)/(1000-AU667*BJ667))/(100*BB667)</f>
        <v>0</v>
      </c>
      <c r="AH667">
        <f>1000*BN667*AU667*(BJ667-BK667)/(100*BB667*(1000-AU667*BJ667))</f>
        <v>0</v>
      </c>
      <c r="AI667">
        <f>(AJ667 - AK667 - BO667*1E3/(8.314*(BQ667+273.15)) * AM667/BN667 * AL667) * BN667/(100*BB667) * (1000 - BK667)/1000</f>
        <v>0</v>
      </c>
      <c r="AJ667">
        <v>423.8421318058986</v>
      </c>
      <c r="AK667">
        <v>420.8230545454546</v>
      </c>
      <c r="AL667">
        <v>-0.001448944396613892</v>
      </c>
      <c r="AM667">
        <v>64.88891033799035</v>
      </c>
      <c r="AN667">
        <f>(AP667 - AO667 + BO667*1E3/(8.314*(BQ667+273.15)) * AR667/BN667 * AQ667) * BN667/(100*BB667) * 1000/(1000 - AP667)</f>
        <v>0</v>
      </c>
      <c r="AO667">
        <v>9.051709305153453</v>
      </c>
      <c r="AP667">
        <v>9.409714285714292</v>
      </c>
      <c r="AQ667">
        <v>1.653228259056346E-06</v>
      </c>
      <c r="AR667">
        <v>95.47772435705387</v>
      </c>
      <c r="AS667">
        <v>0</v>
      </c>
      <c r="AT667">
        <v>0</v>
      </c>
      <c r="AU667">
        <f>IF(AS667*$H$13&gt;=AW667,1.0,(AW667/(AW667-AS667*$H$13)))</f>
        <v>0</v>
      </c>
      <c r="AV667">
        <f>(AU667-1)*100</f>
        <v>0</v>
      </c>
      <c r="AW667">
        <f>MAX(0,($B$13+$C$13*BV667)/(1+$D$13*BV667)*BO667/(BQ667+273)*$E$13)</f>
        <v>0</v>
      </c>
      <c r="AX667">
        <f>$B$11*BW667+$C$11*BX667+$F$11*CI667*(1-CL667)</f>
        <v>0</v>
      </c>
      <c r="AY667">
        <f>AX667*AZ667</f>
        <v>0</v>
      </c>
      <c r="AZ667">
        <f>($B$11*$D$9+$C$11*$D$9+$F$11*((CV667+CN667)/MAX(CV667+CN667+CW667, 0.1)*$I$9+CW667/MAX(CV667+CN667+CW667, 0.1)*$J$9))/($B$11+$C$11+$F$11)</f>
        <v>0</v>
      </c>
      <c r="BA667">
        <f>($B$11*$K$9+$C$11*$K$9+$F$11*((CV667+CN667)/MAX(CV667+CN667+CW667, 0.1)*$P$9+CW667/MAX(CV667+CN667+CW667, 0.1)*$Q$9))/($B$11+$C$11+$F$11)</f>
        <v>0</v>
      </c>
      <c r="BB667">
        <v>2.18</v>
      </c>
      <c r="BC667">
        <v>0.5</v>
      </c>
      <c r="BD667" t="s">
        <v>355</v>
      </c>
      <c r="BE667">
        <v>2</v>
      </c>
      <c r="BF667" t="b">
        <v>1</v>
      </c>
      <c r="BG667">
        <v>1679439798.099999</v>
      </c>
      <c r="BH667">
        <v>416.8756774193549</v>
      </c>
      <c r="BI667">
        <v>420.0069999999999</v>
      </c>
      <c r="BJ667">
        <v>9.40820677419355</v>
      </c>
      <c r="BK667">
        <v>9.052312258064516</v>
      </c>
      <c r="BL667">
        <v>420.0007096774194</v>
      </c>
      <c r="BM667">
        <v>9.633396774193548</v>
      </c>
      <c r="BN667">
        <v>500.0415483870967</v>
      </c>
      <c r="BO667">
        <v>89.75677741935485</v>
      </c>
      <c r="BP667">
        <v>0.09997574838709679</v>
      </c>
      <c r="BQ667">
        <v>19.38215483870968</v>
      </c>
      <c r="BR667">
        <v>19.98173548387097</v>
      </c>
      <c r="BS667">
        <v>999.9000000000003</v>
      </c>
      <c r="BT667">
        <v>0</v>
      </c>
      <c r="BU667">
        <v>0</v>
      </c>
      <c r="BV667">
        <v>9994.641935483871</v>
      </c>
      <c r="BW667">
        <v>0</v>
      </c>
      <c r="BX667">
        <v>14.39333548387096</v>
      </c>
      <c r="BY667">
        <v>-3.131357096774193</v>
      </c>
      <c r="BZ667">
        <v>420.8350322580645</v>
      </c>
      <c r="CA667">
        <v>423.8438064516129</v>
      </c>
      <c r="CB667">
        <v>0.3558953548387097</v>
      </c>
      <c r="CC667">
        <v>420.0069999999999</v>
      </c>
      <c r="CD667">
        <v>9.052312258064516</v>
      </c>
      <c r="CE667">
        <v>0.8444503225806453</v>
      </c>
      <c r="CF667">
        <v>0.8125063548387097</v>
      </c>
      <c r="CG667">
        <v>4.477304516129033</v>
      </c>
      <c r="CH667">
        <v>3.927695161290322</v>
      </c>
      <c r="CI667">
        <v>2000.001290322581</v>
      </c>
      <c r="CJ667">
        <v>0.979994290322581</v>
      </c>
      <c r="CK667">
        <v>0.02000560967741936</v>
      </c>
      <c r="CL667">
        <v>0</v>
      </c>
      <c r="CM667">
        <v>2.452603225806453</v>
      </c>
      <c r="CN667">
        <v>0</v>
      </c>
      <c r="CO667">
        <v>4521.284838709677</v>
      </c>
      <c r="CP667">
        <v>16749.44193548387</v>
      </c>
      <c r="CQ667">
        <v>37.12696774193548</v>
      </c>
      <c r="CR667">
        <v>38.29799999999999</v>
      </c>
      <c r="CS667">
        <v>37.508</v>
      </c>
      <c r="CT667">
        <v>37.129</v>
      </c>
      <c r="CU667">
        <v>35.794</v>
      </c>
      <c r="CV667">
        <v>1959.990967741936</v>
      </c>
      <c r="CW667">
        <v>40.01032258064516</v>
      </c>
      <c r="CX667">
        <v>0</v>
      </c>
      <c r="CY667">
        <v>1679439813.3</v>
      </c>
      <c r="CZ667">
        <v>0</v>
      </c>
      <c r="DA667">
        <v>0</v>
      </c>
      <c r="DB667" t="s">
        <v>356</v>
      </c>
      <c r="DC667">
        <v>1678823626.5</v>
      </c>
      <c r="DD667">
        <v>1678823640.5</v>
      </c>
      <c r="DE667">
        <v>0</v>
      </c>
      <c r="DF667">
        <v>1.239</v>
      </c>
      <c r="DG667">
        <v>0.006</v>
      </c>
      <c r="DH667">
        <v>-2.298</v>
      </c>
      <c r="DI667">
        <v>-0.146</v>
      </c>
      <c r="DJ667">
        <v>420</v>
      </c>
      <c r="DK667">
        <v>21</v>
      </c>
      <c r="DL667">
        <v>0.57</v>
      </c>
      <c r="DM667">
        <v>0.05</v>
      </c>
      <c r="DN667">
        <v>-3.131799268292683</v>
      </c>
      <c r="DO667">
        <v>0.1511732404181145</v>
      </c>
      <c r="DP667">
        <v>0.03463678535119283</v>
      </c>
      <c r="DQ667">
        <v>0</v>
      </c>
      <c r="DR667">
        <v>0.3552840975609756</v>
      </c>
      <c r="DS667">
        <v>0.01492971428571462</v>
      </c>
      <c r="DT667">
        <v>0.001666948179873716</v>
      </c>
      <c r="DU667">
        <v>1</v>
      </c>
      <c r="DV667">
        <v>1</v>
      </c>
      <c r="DW667">
        <v>2</v>
      </c>
      <c r="DX667" t="s">
        <v>357</v>
      </c>
      <c r="DY667">
        <v>2.98388</v>
      </c>
      <c r="DZ667">
        <v>2.7153</v>
      </c>
      <c r="EA667">
        <v>0.0938397</v>
      </c>
      <c r="EB667">
        <v>0.0929494</v>
      </c>
      <c r="EC667">
        <v>0.0545591</v>
      </c>
      <c r="ED667">
        <v>0.0515623</v>
      </c>
      <c r="EE667">
        <v>28843.4</v>
      </c>
      <c r="EF667">
        <v>28968.4</v>
      </c>
      <c r="EG667">
        <v>29577.2</v>
      </c>
      <c r="EH667">
        <v>29531.8</v>
      </c>
      <c r="EI667">
        <v>37066.6</v>
      </c>
      <c r="EJ667">
        <v>37254.3</v>
      </c>
      <c r="EK667">
        <v>41663.3</v>
      </c>
      <c r="EL667">
        <v>42085.2</v>
      </c>
      <c r="EM667">
        <v>1.98298</v>
      </c>
      <c r="EN667">
        <v>1.87733</v>
      </c>
      <c r="EO667">
        <v>0.038892</v>
      </c>
      <c r="EP667">
        <v>0</v>
      </c>
      <c r="EQ667">
        <v>19.3483</v>
      </c>
      <c r="ER667">
        <v>999.9</v>
      </c>
      <c r="ES667">
        <v>23.2</v>
      </c>
      <c r="ET667">
        <v>31.2</v>
      </c>
      <c r="EU667">
        <v>11.7953</v>
      </c>
      <c r="EV667">
        <v>63.332</v>
      </c>
      <c r="EW667">
        <v>33.6378</v>
      </c>
      <c r="EX667">
        <v>1</v>
      </c>
      <c r="EY667">
        <v>-0.132698</v>
      </c>
      <c r="EZ667">
        <v>4.60595</v>
      </c>
      <c r="FA667">
        <v>20.2841</v>
      </c>
      <c r="FB667">
        <v>5.22418</v>
      </c>
      <c r="FC667">
        <v>12.0132</v>
      </c>
      <c r="FD667">
        <v>4.99215</v>
      </c>
      <c r="FE667">
        <v>3.28933</v>
      </c>
      <c r="FF667">
        <v>9999</v>
      </c>
      <c r="FG667">
        <v>9999</v>
      </c>
      <c r="FH667">
        <v>9999</v>
      </c>
      <c r="FI667">
        <v>999.9</v>
      </c>
      <c r="FJ667">
        <v>1.86741</v>
      </c>
      <c r="FK667">
        <v>1.86646</v>
      </c>
      <c r="FL667">
        <v>1.86598</v>
      </c>
      <c r="FM667">
        <v>1.86584</v>
      </c>
      <c r="FN667">
        <v>1.86768</v>
      </c>
      <c r="FO667">
        <v>1.87019</v>
      </c>
      <c r="FP667">
        <v>1.86888</v>
      </c>
      <c r="FQ667">
        <v>1.87026</v>
      </c>
      <c r="FR667">
        <v>0</v>
      </c>
      <c r="FS667">
        <v>0</v>
      </c>
      <c r="FT667">
        <v>0</v>
      </c>
      <c r="FU667">
        <v>0</v>
      </c>
      <c r="FV667" t="s">
        <v>358</v>
      </c>
      <c r="FW667" t="s">
        <v>359</v>
      </c>
      <c r="FX667" t="s">
        <v>360</v>
      </c>
      <c r="FY667" t="s">
        <v>360</v>
      </c>
      <c r="FZ667" t="s">
        <v>360</v>
      </c>
      <c r="GA667" t="s">
        <v>360</v>
      </c>
      <c r="GB667">
        <v>0</v>
      </c>
      <c r="GC667">
        <v>100</v>
      </c>
      <c r="GD667">
        <v>100</v>
      </c>
      <c r="GE667">
        <v>-3.125</v>
      </c>
      <c r="GF667">
        <v>-0.2252</v>
      </c>
      <c r="GG667">
        <v>-1.841240210434717</v>
      </c>
      <c r="GH667">
        <v>-0.003310856085068561</v>
      </c>
      <c r="GI667">
        <v>6.863268723063948E-07</v>
      </c>
      <c r="GJ667">
        <v>-1.919107141366201E-10</v>
      </c>
      <c r="GK667">
        <v>-0.1688837207721138</v>
      </c>
      <c r="GL667">
        <v>-0.01731051475613908</v>
      </c>
      <c r="GM667">
        <v>0.001423790055903263</v>
      </c>
      <c r="GN667">
        <v>-2.424810517790065E-05</v>
      </c>
      <c r="GO667">
        <v>3</v>
      </c>
      <c r="GP667">
        <v>2318</v>
      </c>
      <c r="GQ667">
        <v>1</v>
      </c>
      <c r="GR667">
        <v>25</v>
      </c>
      <c r="GS667">
        <v>10269.7</v>
      </c>
      <c r="GT667">
        <v>10269.4</v>
      </c>
      <c r="GU667">
        <v>1.03882</v>
      </c>
      <c r="GV667">
        <v>2.23877</v>
      </c>
      <c r="GW667">
        <v>1.39648</v>
      </c>
      <c r="GX667">
        <v>2.34741</v>
      </c>
      <c r="GY667">
        <v>1.49536</v>
      </c>
      <c r="GZ667">
        <v>2.53906</v>
      </c>
      <c r="HA667">
        <v>35.638</v>
      </c>
      <c r="HB667">
        <v>24.0525</v>
      </c>
      <c r="HC667">
        <v>18</v>
      </c>
      <c r="HD667">
        <v>527.562</v>
      </c>
      <c r="HE667">
        <v>418.277</v>
      </c>
      <c r="HF667">
        <v>14.029</v>
      </c>
      <c r="HG667">
        <v>25.5784</v>
      </c>
      <c r="HH667">
        <v>30.0001</v>
      </c>
      <c r="HI667">
        <v>25.603</v>
      </c>
      <c r="HJ667">
        <v>25.5578</v>
      </c>
      <c r="HK667">
        <v>20.8006</v>
      </c>
      <c r="HL667">
        <v>15.8101</v>
      </c>
      <c r="HM667">
        <v>4.17677</v>
      </c>
      <c r="HN667">
        <v>14.0301</v>
      </c>
      <c r="HO667">
        <v>426.689</v>
      </c>
      <c r="HP667">
        <v>9.01765</v>
      </c>
      <c r="HQ667">
        <v>101.147</v>
      </c>
      <c r="HR667">
        <v>101.073</v>
      </c>
    </row>
    <row r="668" spans="1:226">
      <c r="A668">
        <v>652</v>
      </c>
      <c r="B668">
        <v>1679439811.1</v>
      </c>
      <c r="C668">
        <v>17898</v>
      </c>
      <c r="D668" t="s">
        <v>1673</v>
      </c>
      <c r="E668" t="s">
        <v>1674</v>
      </c>
      <c r="F668">
        <v>5</v>
      </c>
      <c r="G668" t="s">
        <v>1624</v>
      </c>
      <c r="H668" t="s">
        <v>354</v>
      </c>
      <c r="I668">
        <v>1679439803.255172</v>
      </c>
      <c r="J668">
        <f>(K668)/1000</f>
        <v>0</v>
      </c>
      <c r="K668">
        <f>IF(BF668, AN668, AH668)</f>
        <v>0</v>
      </c>
      <c r="L668">
        <f>IF(BF668, AI668, AG668)</f>
        <v>0</v>
      </c>
      <c r="M668">
        <f>BH668 - IF(AU668&gt;1, L668*BB668*100.0/(AW668*BV668), 0)</f>
        <v>0</v>
      </c>
      <c r="N668">
        <f>((T668-J668/2)*M668-L668)/(T668+J668/2)</f>
        <v>0</v>
      </c>
      <c r="O668">
        <f>N668*(BO668+BP668)/1000.0</f>
        <v>0</v>
      </c>
      <c r="P668">
        <f>(BH668 - IF(AU668&gt;1, L668*BB668*100.0/(AW668*BV668), 0))*(BO668+BP668)/1000.0</f>
        <v>0</v>
      </c>
      <c r="Q668">
        <f>2.0/((1/S668-1/R668)+SIGN(S668)*SQRT((1/S668-1/R668)*(1/S668-1/R668) + 4*BC668/((BC668+1)*(BC668+1))*(2*1/S668*1/R668-1/R668*1/R668)))</f>
        <v>0</v>
      </c>
      <c r="R668">
        <f>IF(LEFT(BD668,1)&lt;&gt;"0",IF(LEFT(BD668,1)="1",3.0,BE668),$D$5+$E$5*(BV668*BO668/($K$5*1000))+$F$5*(BV668*BO668/($K$5*1000))*MAX(MIN(BB668,$J$5),$I$5)*MAX(MIN(BB668,$J$5),$I$5)+$G$5*MAX(MIN(BB668,$J$5),$I$5)*(BV668*BO668/($K$5*1000))+$H$5*(BV668*BO668/($K$5*1000))*(BV668*BO668/($K$5*1000)))</f>
        <v>0</v>
      </c>
      <c r="S668">
        <f>J668*(1000-(1000*0.61365*exp(17.502*W668/(240.97+W668))/(BO668+BP668)+BJ668)/2)/(1000*0.61365*exp(17.502*W668/(240.97+W668))/(BO668+BP668)-BJ668)</f>
        <v>0</v>
      </c>
      <c r="T668">
        <f>1/((BC668+1)/(Q668/1.6)+1/(R668/1.37)) + BC668/((BC668+1)/(Q668/1.6) + BC668/(R668/1.37))</f>
        <v>0</v>
      </c>
      <c r="U668">
        <f>(AX668*BA668)</f>
        <v>0</v>
      </c>
      <c r="V668">
        <f>(BQ668+(U668+2*0.95*5.67E-8*(((BQ668+$B$7)+273)^4-(BQ668+273)^4)-44100*J668)/(1.84*29.3*R668+8*0.95*5.67E-8*(BQ668+273)^3))</f>
        <v>0</v>
      </c>
      <c r="W668">
        <f>($C$7*BR668+$D$7*BS668+$E$7*V668)</f>
        <v>0</v>
      </c>
      <c r="X668">
        <f>0.61365*exp(17.502*W668/(240.97+W668))</f>
        <v>0</v>
      </c>
      <c r="Y668">
        <f>(Z668/AA668*100)</f>
        <v>0</v>
      </c>
      <c r="Z668">
        <f>BJ668*(BO668+BP668)/1000</f>
        <v>0</v>
      </c>
      <c r="AA668">
        <f>0.61365*exp(17.502*BQ668/(240.97+BQ668))</f>
        <v>0</v>
      </c>
      <c r="AB668">
        <f>(X668-BJ668*(BO668+BP668)/1000)</f>
        <v>0</v>
      </c>
      <c r="AC668">
        <f>(-J668*44100)</f>
        <v>0</v>
      </c>
      <c r="AD668">
        <f>2*29.3*R668*0.92*(BQ668-W668)</f>
        <v>0</v>
      </c>
      <c r="AE668">
        <f>2*0.95*5.67E-8*(((BQ668+$B$7)+273)^4-(W668+273)^4)</f>
        <v>0</v>
      </c>
      <c r="AF668">
        <f>U668+AE668+AC668+AD668</f>
        <v>0</v>
      </c>
      <c r="AG668">
        <f>BN668*AU668*(BI668-BH668*(1000-AU668*BK668)/(1000-AU668*BJ668))/(100*BB668)</f>
        <v>0</v>
      </c>
      <c r="AH668">
        <f>1000*BN668*AU668*(BJ668-BK668)/(100*BB668*(1000-AU668*BJ668))</f>
        <v>0</v>
      </c>
      <c r="AI668">
        <f>(AJ668 - AK668 - BO668*1E3/(8.314*(BQ668+273.15)) * AM668/BN668 * AL668) * BN668/(100*BB668) * (1000 - BK668)/1000</f>
        <v>0</v>
      </c>
      <c r="AJ668">
        <v>423.9217432492244</v>
      </c>
      <c r="AK668">
        <v>420.9120606060605</v>
      </c>
      <c r="AL668">
        <v>0.02919320531348727</v>
      </c>
      <c r="AM668">
        <v>64.88891033799035</v>
      </c>
      <c r="AN668">
        <f>(AP668 - AO668 + BO668*1E3/(8.314*(BQ668+273.15)) * AR668/BN668 * AQ668) * BN668/(100*BB668) * 1000/(1000 - AP668)</f>
        <v>0</v>
      </c>
      <c r="AO668">
        <v>9.05122703104608</v>
      </c>
      <c r="AP668">
        <v>9.410961868131876</v>
      </c>
      <c r="AQ668">
        <v>1.030508636604663E-06</v>
      </c>
      <c r="AR668">
        <v>95.47772435705387</v>
      </c>
      <c r="AS668">
        <v>0</v>
      </c>
      <c r="AT668">
        <v>0</v>
      </c>
      <c r="AU668">
        <f>IF(AS668*$H$13&gt;=AW668,1.0,(AW668/(AW668-AS668*$H$13)))</f>
        <v>0</v>
      </c>
      <c r="AV668">
        <f>(AU668-1)*100</f>
        <v>0</v>
      </c>
      <c r="AW668">
        <f>MAX(0,($B$13+$C$13*BV668)/(1+$D$13*BV668)*BO668/(BQ668+273)*$E$13)</f>
        <v>0</v>
      </c>
      <c r="AX668">
        <f>$B$11*BW668+$C$11*BX668+$F$11*CI668*(1-CL668)</f>
        <v>0</v>
      </c>
      <c r="AY668">
        <f>AX668*AZ668</f>
        <v>0</v>
      </c>
      <c r="AZ668">
        <f>($B$11*$D$9+$C$11*$D$9+$F$11*((CV668+CN668)/MAX(CV668+CN668+CW668, 0.1)*$I$9+CW668/MAX(CV668+CN668+CW668, 0.1)*$J$9))/($B$11+$C$11+$F$11)</f>
        <v>0</v>
      </c>
      <c r="BA668">
        <f>($B$11*$K$9+$C$11*$K$9+$F$11*((CV668+CN668)/MAX(CV668+CN668+CW668, 0.1)*$P$9+CW668/MAX(CV668+CN668+CW668, 0.1)*$Q$9))/($B$11+$C$11+$F$11)</f>
        <v>0</v>
      </c>
      <c r="BB668">
        <v>2.18</v>
      </c>
      <c r="BC668">
        <v>0.5</v>
      </c>
      <c r="BD668" t="s">
        <v>355</v>
      </c>
      <c r="BE668">
        <v>2</v>
      </c>
      <c r="BF668" t="b">
        <v>1</v>
      </c>
      <c r="BG668">
        <v>1679439803.255172</v>
      </c>
      <c r="BH668">
        <v>416.8883103448276</v>
      </c>
      <c r="BI668">
        <v>420.150172413793</v>
      </c>
      <c r="BJ668">
        <v>9.409065517241379</v>
      </c>
      <c r="BK668">
        <v>9.051671034482759</v>
      </c>
      <c r="BL668">
        <v>420.0133793103449</v>
      </c>
      <c r="BM668">
        <v>9.634251724137931</v>
      </c>
      <c r="BN668">
        <v>500.0356206896552</v>
      </c>
      <c r="BO668">
        <v>89.75683793103448</v>
      </c>
      <c r="BP668">
        <v>0.09984184482758622</v>
      </c>
      <c r="BQ668">
        <v>19.38360689655172</v>
      </c>
      <c r="BR668">
        <v>19.98654827586207</v>
      </c>
      <c r="BS668">
        <v>999.9000000000002</v>
      </c>
      <c r="BT668">
        <v>0</v>
      </c>
      <c r="BU668">
        <v>0</v>
      </c>
      <c r="BV668">
        <v>10004.44344827586</v>
      </c>
      <c r="BW668">
        <v>0</v>
      </c>
      <c r="BX668">
        <v>14.40152758620689</v>
      </c>
      <c r="BY668">
        <v>-3.261950344827586</v>
      </c>
      <c r="BZ668">
        <v>420.8481034482758</v>
      </c>
      <c r="CA668">
        <v>423.9880689655172</v>
      </c>
      <c r="CB668">
        <v>0.3573948620689655</v>
      </c>
      <c r="CC668">
        <v>420.150172413793</v>
      </c>
      <c r="CD668">
        <v>9.051671034482759</v>
      </c>
      <c r="CE668">
        <v>0.8445279655172414</v>
      </c>
      <c r="CF668">
        <v>0.8124492758620689</v>
      </c>
      <c r="CG668">
        <v>4.478617241379311</v>
      </c>
      <c r="CH668">
        <v>3.926696896551724</v>
      </c>
      <c r="CI668">
        <v>2000.000689655172</v>
      </c>
      <c r="CJ668">
        <v>0.9799941034482762</v>
      </c>
      <c r="CK668">
        <v>0.02000579655172414</v>
      </c>
      <c r="CL668">
        <v>0</v>
      </c>
      <c r="CM668">
        <v>2.442010344827586</v>
      </c>
      <c r="CN668">
        <v>0</v>
      </c>
      <c r="CO668">
        <v>4519.356551724138</v>
      </c>
      <c r="CP668">
        <v>16749.43103448276</v>
      </c>
      <c r="CQ668">
        <v>37.10327586206896</v>
      </c>
      <c r="CR668">
        <v>38.27779310344827</v>
      </c>
      <c r="CS668">
        <v>37.48479310344828</v>
      </c>
      <c r="CT668">
        <v>37.125</v>
      </c>
      <c r="CU668">
        <v>35.77351724137931</v>
      </c>
      <c r="CV668">
        <v>1959.990689655172</v>
      </c>
      <c r="CW668">
        <v>40.01</v>
      </c>
      <c r="CX668">
        <v>0</v>
      </c>
      <c r="CY668">
        <v>1679439818.7</v>
      </c>
      <c r="CZ668">
        <v>0</v>
      </c>
      <c r="DA668">
        <v>0</v>
      </c>
      <c r="DB668" t="s">
        <v>356</v>
      </c>
      <c r="DC668">
        <v>1678823626.5</v>
      </c>
      <c r="DD668">
        <v>1678823640.5</v>
      </c>
      <c r="DE668">
        <v>0</v>
      </c>
      <c r="DF668">
        <v>1.239</v>
      </c>
      <c r="DG668">
        <v>0.006</v>
      </c>
      <c r="DH668">
        <v>-2.298</v>
      </c>
      <c r="DI668">
        <v>-0.146</v>
      </c>
      <c r="DJ668">
        <v>420</v>
      </c>
      <c r="DK668">
        <v>21</v>
      </c>
      <c r="DL668">
        <v>0.57</v>
      </c>
      <c r="DM668">
        <v>0.05</v>
      </c>
      <c r="DN668">
        <v>-3.169555365853659</v>
      </c>
      <c r="DO668">
        <v>-0.4149967944250997</v>
      </c>
      <c r="DP668">
        <v>0.1280650630581412</v>
      </c>
      <c r="DQ668">
        <v>0</v>
      </c>
      <c r="DR668">
        <v>0.3564950975609756</v>
      </c>
      <c r="DS668">
        <v>0.01789396515679475</v>
      </c>
      <c r="DT668">
        <v>0.001955329849347714</v>
      </c>
      <c r="DU668">
        <v>1</v>
      </c>
      <c r="DV668">
        <v>1</v>
      </c>
      <c r="DW668">
        <v>2</v>
      </c>
      <c r="DX668" t="s">
        <v>357</v>
      </c>
      <c r="DY668">
        <v>2.98445</v>
      </c>
      <c r="DZ668">
        <v>2.7158</v>
      </c>
      <c r="EA668">
        <v>0.09387089999999999</v>
      </c>
      <c r="EB668">
        <v>0.0933846</v>
      </c>
      <c r="EC668">
        <v>0.0545675</v>
      </c>
      <c r="ED668">
        <v>0.0515585</v>
      </c>
      <c r="EE668">
        <v>28843.3</v>
      </c>
      <c r="EF668">
        <v>28954.7</v>
      </c>
      <c r="EG668">
        <v>29578.1</v>
      </c>
      <c r="EH668">
        <v>29532</v>
      </c>
      <c r="EI668">
        <v>37067.4</v>
      </c>
      <c r="EJ668">
        <v>37254.5</v>
      </c>
      <c r="EK668">
        <v>41664.5</v>
      </c>
      <c r="EL668">
        <v>42085.3</v>
      </c>
      <c r="EM668">
        <v>1.9831</v>
      </c>
      <c r="EN668">
        <v>1.87725</v>
      </c>
      <c r="EO668">
        <v>0.0384599</v>
      </c>
      <c r="EP668">
        <v>0</v>
      </c>
      <c r="EQ668">
        <v>19.3483</v>
      </c>
      <c r="ER668">
        <v>999.9</v>
      </c>
      <c r="ES668">
        <v>23.2</v>
      </c>
      <c r="ET668">
        <v>31.2</v>
      </c>
      <c r="EU668">
        <v>11.7939</v>
      </c>
      <c r="EV668">
        <v>62.562</v>
      </c>
      <c r="EW668">
        <v>33.0168</v>
      </c>
      <c r="EX668">
        <v>1</v>
      </c>
      <c r="EY668">
        <v>-0.132668</v>
      </c>
      <c r="EZ668">
        <v>4.61645</v>
      </c>
      <c r="FA668">
        <v>20.2832</v>
      </c>
      <c r="FB668">
        <v>5.21999</v>
      </c>
      <c r="FC668">
        <v>12.0126</v>
      </c>
      <c r="FD668">
        <v>4.9906</v>
      </c>
      <c r="FE668">
        <v>3.28865</v>
      </c>
      <c r="FF668">
        <v>9999</v>
      </c>
      <c r="FG668">
        <v>9999</v>
      </c>
      <c r="FH668">
        <v>9999</v>
      </c>
      <c r="FI668">
        <v>999.9</v>
      </c>
      <c r="FJ668">
        <v>1.86739</v>
      </c>
      <c r="FK668">
        <v>1.86646</v>
      </c>
      <c r="FL668">
        <v>1.86599</v>
      </c>
      <c r="FM668">
        <v>1.86584</v>
      </c>
      <c r="FN668">
        <v>1.86768</v>
      </c>
      <c r="FO668">
        <v>1.87016</v>
      </c>
      <c r="FP668">
        <v>1.86889</v>
      </c>
      <c r="FQ668">
        <v>1.87026</v>
      </c>
      <c r="FR668">
        <v>0</v>
      </c>
      <c r="FS668">
        <v>0</v>
      </c>
      <c r="FT668">
        <v>0</v>
      </c>
      <c r="FU668">
        <v>0</v>
      </c>
      <c r="FV668" t="s">
        <v>358</v>
      </c>
      <c r="FW668" t="s">
        <v>359</v>
      </c>
      <c r="FX668" t="s">
        <v>360</v>
      </c>
      <c r="FY668" t="s">
        <v>360</v>
      </c>
      <c r="FZ668" t="s">
        <v>360</v>
      </c>
      <c r="GA668" t="s">
        <v>360</v>
      </c>
      <c r="GB668">
        <v>0</v>
      </c>
      <c r="GC668">
        <v>100</v>
      </c>
      <c r="GD668">
        <v>100</v>
      </c>
      <c r="GE668">
        <v>-3.126</v>
      </c>
      <c r="GF668">
        <v>-0.2252</v>
      </c>
      <c r="GG668">
        <v>-1.841240210434717</v>
      </c>
      <c r="GH668">
        <v>-0.003310856085068561</v>
      </c>
      <c r="GI668">
        <v>6.863268723063948E-07</v>
      </c>
      <c r="GJ668">
        <v>-1.919107141366201E-10</v>
      </c>
      <c r="GK668">
        <v>-0.1688837207721138</v>
      </c>
      <c r="GL668">
        <v>-0.01731051475613908</v>
      </c>
      <c r="GM668">
        <v>0.001423790055903263</v>
      </c>
      <c r="GN668">
        <v>-2.424810517790065E-05</v>
      </c>
      <c r="GO668">
        <v>3</v>
      </c>
      <c r="GP668">
        <v>2318</v>
      </c>
      <c r="GQ668">
        <v>1</v>
      </c>
      <c r="GR668">
        <v>25</v>
      </c>
      <c r="GS668">
        <v>10269.7</v>
      </c>
      <c r="GT668">
        <v>10269.5</v>
      </c>
      <c r="GU668">
        <v>1.06567</v>
      </c>
      <c r="GV668">
        <v>2.23755</v>
      </c>
      <c r="GW668">
        <v>1.39648</v>
      </c>
      <c r="GX668">
        <v>2.34863</v>
      </c>
      <c r="GY668">
        <v>1.49536</v>
      </c>
      <c r="GZ668">
        <v>2.52197</v>
      </c>
      <c r="HA668">
        <v>35.638</v>
      </c>
      <c r="HB668">
        <v>24.0525</v>
      </c>
      <c r="HC668">
        <v>18</v>
      </c>
      <c r="HD668">
        <v>527.644</v>
      </c>
      <c r="HE668">
        <v>418.235</v>
      </c>
      <c r="HF668">
        <v>14.0382</v>
      </c>
      <c r="HG668">
        <v>25.5784</v>
      </c>
      <c r="HH668">
        <v>30.0001</v>
      </c>
      <c r="HI668">
        <v>25.603</v>
      </c>
      <c r="HJ668">
        <v>25.558</v>
      </c>
      <c r="HK668">
        <v>21.3481</v>
      </c>
      <c r="HL668">
        <v>15.8101</v>
      </c>
      <c r="HM668">
        <v>4.17677</v>
      </c>
      <c r="HN668">
        <v>14.0378</v>
      </c>
      <c r="HO668">
        <v>440.054</v>
      </c>
      <c r="HP668">
        <v>9.01765</v>
      </c>
      <c r="HQ668">
        <v>101.149</v>
      </c>
      <c r="HR668">
        <v>101.073</v>
      </c>
    </row>
    <row r="669" spans="1:226">
      <c r="A669">
        <v>653</v>
      </c>
      <c r="B669">
        <v>1679439816.1</v>
      </c>
      <c r="C669">
        <v>17903</v>
      </c>
      <c r="D669" t="s">
        <v>1675</v>
      </c>
      <c r="E669" t="s">
        <v>1676</v>
      </c>
      <c r="F669">
        <v>5</v>
      </c>
      <c r="G669" t="s">
        <v>1624</v>
      </c>
      <c r="H669" t="s">
        <v>354</v>
      </c>
      <c r="I669">
        <v>1679439808.332142</v>
      </c>
      <c r="J669">
        <f>(K669)/1000</f>
        <v>0</v>
      </c>
      <c r="K669">
        <f>IF(BF669, AN669, AH669)</f>
        <v>0</v>
      </c>
      <c r="L669">
        <f>IF(BF669, AI669, AG669)</f>
        <v>0</v>
      </c>
      <c r="M669">
        <f>BH669 - IF(AU669&gt;1, L669*BB669*100.0/(AW669*BV669), 0)</f>
        <v>0</v>
      </c>
      <c r="N669">
        <f>((T669-J669/2)*M669-L669)/(T669+J669/2)</f>
        <v>0</v>
      </c>
      <c r="O669">
        <f>N669*(BO669+BP669)/1000.0</f>
        <v>0</v>
      </c>
      <c r="P669">
        <f>(BH669 - IF(AU669&gt;1, L669*BB669*100.0/(AW669*BV669), 0))*(BO669+BP669)/1000.0</f>
        <v>0</v>
      </c>
      <c r="Q669">
        <f>2.0/((1/S669-1/R669)+SIGN(S669)*SQRT((1/S669-1/R669)*(1/S669-1/R669) + 4*BC669/((BC669+1)*(BC669+1))*(2*1/S669*1/R669-1/R669*1/R669)))</f>
        <v>0</v>
      </c>
      <c r="R669">
        <f>IF(LEFT(BD669,1)&lt;&gt;"0",IF(LEFT(BD669,1)="1",3.0,BE669),$D$5+$E$5*(BV669*BO669/($K$5*1000))+$F$5*(BV669*BO669/($K$5*1000))*MAX(MIN(BB669,$J$5),$I$5)*MAX(MIN(BB669,$J$5),$I$5)+$G$5*MAX(MIN(BB669,$J$5),$I$5)*(BV669*BO669/($K$5*1000))+$H$5*(BV669*BO669/($K$5*1000))*(BV669*BO669/($K$5*1000)))</f>
        <v>0</v>
      </c>
      <c r="S669">
        <f>J669*(1000-(1000*0.61365*exp(17.502*W669/(240.97+W669))/(BO669+BP669)+BJ669)/2)/(1000*0.61365*exp(17.502*W669/(240.97+W669))/(BO669+BP669)-BJ669)</f>
        <v>0</v>
      </c>
      <c r="T669">
        <f>1/((BC669+1)/(Q669/1.6)+1/(R669/1.37)) + BC669/((BC669+1)/(Q669/1.6) + BC669/(R669/1.37))</f>
        <v>0</v>
      </c>
      <c r="U669">
        <f>(AX669*BA669)</f>
        <v>0</v>
      </c>
      <c r="V669">
        <f>(BQ669+(U669+2*0.95*5.67E-8*(((BQ669+$B$7)+273)^4-(BQ669+273)^4)-44100*J669)/(1.84*29.3*R669+8*0.95*5.67E-8*(BQ669+273)^3))</f>
        <v>0</v>
      </c>
      <c r="W669">
        <f>($C$7*BR669+$D$7*BS669+$E$7*V669)</f>
        <v>0</v>
      </c>
      <c r="X669">
        <f>0.61365*exp(17.502*W669/(240.97+W669))</f>
        <v>0</v>
      </c>
      <c r="Y669">
        <f>(Z669/AA669*100)</f>
        <v>0</v>
      </c>
      <c r="Z669">
        <f>BJ669*(BO669+BP669)/1000</f>
        <v>0</v>
      </c>
      <c r="AA669">
        <f>0.61365*exp(17.502*BQ669/(240.97+BQ669))</f>
        <v>0</v>
      </c>
      <c r="AB669">
        <f>(X669-BJ669*(BO669+BP669)/1000)</f>
        <v>0</v>
      </c>
      <c r="AC669">
        <f>(-J669*44100)</f>
        <v>0</v>
      </c>
      <c r="AD669">
        <f>2*29.3*R669*0.92*(BQ669-W669)</f>
        <v>0</v>
      </c>
      <c r="AE669">
        <f>2*0.95*5.67E-8*(((BQ669+$B$7)+273)^4-(W669+273)^4)</f>
        <v>0</v>
      </c>
      <c r="AF669">
        <f>U669+AE669+AC669+AD669</f>
        <v>0</v>
      </c>
      <c r="AG669">
        <f>BN669*AU669*(BI669-BH669*(1000-AU669*BK669)/(1000-AU669*BJ669))/(100*BB669)</f>
        <v>0</v>
      </c>
      <c r="AH669">
        <f>1000*BN669*AU669*(BJ669-BK669)/(100*BB669*(1000-AU669*BJ669))</f>
        <v>0</v>
      </c>
      <c r="AI669">
        <f>(AJ669 - AK669 - BO669*1E3/(8.314*(BQ669+273.15)) * AM669/BN669 * AL669) * BN669/(100*BB669) * (1000 - BK669)/1000</f>
        <v>0</v>
      </c>
      <c r="AJ669">
        <v>431.7044543304368</v>
      </c>
      <c r="AK669">
        <v>424.2849696969693</v>
      </c>
      <c r="AL669">
        <v>0.8760437575121441</v>
      </c>
      <c r="AM669">
        <v>64.88891033799035</v>
      </c>
      <c r="AN669">
        <f>(AP669 - AO669 + BO669*1E3/(8.314*(BQ669+273.15)) * AR669/BN669 * AQ669) * BN669/(100*BB669) * 1000/(1000 - AP669)</f>
        <v>0</v>
      </c>
      <c r="AO669">
        <v>9.049517190293658</v>
      </c>
      <c r="AP669">
        <v>9.413099120879128</v>
      </c>
      <c r="AQ669">
        <v>2.422158658970661E-06</v>
      </c>
      <c r="AR669">
        <v>95.47772435705387</v>
      </c>
      <c r="AS669">
        <v>0</v>
      </c>
      <c r="AT669">
        <v>0</v>
      </c>
      <c r="AU669">
        <f>IF(AS669*$H$13&gt;=AW669,1.0,(AW669/(AW669-AS669*$H$13)))</f>
        <v>0</v>
      </c>
      <c r="AV669">
        <f>(AU669-1)*100</f>
        <v>0</v>
      </c>
      <c r="AW669">
        <f>MAX(0,($B$13+$C$13*BV669)/(1+$D$13*BV669)*BO669/(BQ669+273)*$E$13)</f>
        <v>0</v>
      </c>
      <c r="AX669">
        <f>$B$11*BW669+$C$11*BX669+$F$11*CI669*(1-CL669)</f>
        <v>0</v>
      </c>
      <c r="AY669">
        <f>AX669*AZ669</f>
        <v>0</v>
      </c>
      <c r="AZ669">
        <f>($B$11*$D$9+$C$11*$D$9+$F$11*((CV669+CN669)/MAX(CV669+CN669+CW669, 0.1)*$I$9+CW669/MAX(CV669+CN669+CW669, 0.1)*$J$9))/($B$11+$C$11+$F$11)</f>
        <v>0</v>
      </c>
      <c r="BA669">
        <f>($B$11*$K$9+$C$11*$K$9+$F$11*((CV669+CN669)/MAX(CV669+CN669+CW669, 0.1)*$P$9+CW669/MAX(CV669+CN669+CW669, 0.1)*$Q$9))/($B$11+$C$11+$F$11)</f>
        <v>0</v>
      </c>
      <c r="BB669">
        <v>2.18</v>
      </c>
      <c r="BC669">
        <v>0.5</v>
      </c>
      <c r="BD669" t="s">
        <v>355</v>
      </c>
      <c r="BE669">
        <v>2</v>
      </c>
      <c r="BF669" t="b">
        <v>1</v>
      </c>
      <c r="BG669">
        <v>1679439808.332142</v>
      </c>
      <c r="BH669">
        <v>417.3643928571428</v>
      </c>
      <c r="BI669">
        <v>422.97525</v>
      </c>
      <c r="BJ669">
        <v>9.410783214285715</v>
      </c>
      <c r="BK669">
        <v>9.050563928571428</v>
      </c>
      <c r="BL669">
        <v>420.49075</v>
      </c>
      <c r="BM669">
        <v>9.635965000000001</v>
      </c>
      <c r="BN669">
        <v>500.0434642857143</v>
      </c>
      <c r="BO669">
        <v>89.75689285714284</v>
      </c>
      <c r="BP669">
        <v>0.09999242142857144</v>
      </c>
      <c r="BQ669">
        <v>19.38741785714286</v>
      </c>
      <c r="BR669">
        <v>19.98650357142857</v>
      </c>
      <c r="BS669">
        <v>999.9000000000002</v>
      </c>
      <c r="BT669">
        <v>0</v>
      </c>
      <c r="BU669">
        <v>0</v>
      </c>
      <c r="BV669">
        <v>10000.20107142857</v>
      </c>
      <c r="BW669">
        <v>0</v>
      </c>
      <c r="BX669">
        <v>14.40697142857143</v>
      </c>
      <c r="BY669">
        <v>-5.610865000000001</v>
      </c>
      <c r="BZ669">
        <v>421.3293214285713</v>
      </c>
      <c r="CA669">
        <v>426.8383571428571</v>
      </c>
      <c r="CB669">
        <v>0.3602201071428572</v>
      </c>
      <c r="CC669">
        <v>422.97525</v>
      </c>
      <c r="CD669">
        <v>9.050563928571428</v>
      </c>
      <c r="CE669">
        <v>0.8446827499999999</v>
      </c>
      <c r="CF669">
        <v>0.8123505000000001</v>
      </c>
      <c r="CG669">
        <v>4.481236071428571</v>
      </c>
      <c r="CH669">
        <v>3.924967857142857</v>
      </c>
      <c r="CI669">
        <v>2000.017142857143</v>
      </c>
      <c r="CJ669">
        <v>0.9799940000000003</v>
      </c>
      <c r="CK669">
        <v>0.0200059</v>
      </c>
      <c r="CL669">
        <v>0</v>
      </c>
      <c r="CM669">
        <v>2.429242857142857</v>
      </c>
      <c r="CN669">
        <v>0</v>
      </c>
      <c r="CO669">
        <v>4517.293571428571</v>
      </c>
      <c r="CP669">
        <v>16749.56428571428</v>
      </c>
      <c r="CQ669">
        <v>37.08224999999999</v>
      </c>
      <c r="CR669">
        <v>38.25664285714286</v>
      </c>
      <c r="CS669">
        <v>37.464</v>
      </c>
      <c r="CT669">
        <v>37.11375</v>
      </c>
      <c r="CU669">
        <v>35.75664285714286</v>
      </c>
      <c r="CV669">
        <v>1960.007142857143</v>
      </c>
      <c r="CW669">
        <v>40.01</v>
      </c>
      <c r="CX669">
        <v>0</v>
      </c>
      <c r="CY669">
        <v>1679439823.5</v>
      </c>
      <c r="CZ669">
        <v>0</v>
      </c>
      <c r="DA669">
        <v>0</v>
      </c>
      <c r="DB669" t="s">
        <v>356</v>
      </c>
      <c r="DC669">
        <v>1678823626.5</v>
      </c>
      <c r="DD669">
        <v>1678823640.5</v>
      </c>
      <c r="DE669">
        <v>0</v>
      </c>
      <c r="DF669">
        <v>1.239</v>
      </c>
      <c r="DG669">
        <v>0.006</v>
      </c>
      <c r="DH669">
        <v>-2.298</v>
      </c>
      <c r="DI669">
        <v>-0.146</v>
      </c>
      <c r="DJ669">
        <v>420</v>
      </c>
      <c r="DK669">
        <v>21</v>
      </c>
      <c r="DL669">
        <v>0.57</v>
      </c>
      <c r="DM669">
        <v>0.05</v>
      </c>
      <c r="DN669">
        <v>-4.877455121951219</v>
      </c>
      <c r="DO669">
        <v>-24.51407979094076</v>
      </c>
      <c r="DP669">
        <v>3.186666135202961</v>
      </c>
      <c r="DQ669">
        <v>0</v>
      </c>
      <c r="DR669">
        <v>0.358765487804878</v>
      </c>
      <c r="DS669">
        <v>0.03119675958188112</v>
      </c>
      <c r="DT669">
        <v>0.003119510015636455</v>
      </c>
      <c r="DU669">
        <v>1</v>
      </c>
      <c r="DV669">
        <v>1</v>
      </c>
      <c r="DW669">
        <v>2</v>
      </c>
      <c r="DX669" t="s">
        <v>357</v>
      </c>
      <c r="DY669">
        <v>2.98451</v>
      </c>
      <c r="DZ669">
        <v>2.71572</v>
      </c>
      <c r="EA669">
        <v>0.0945439</v>
      </c>
      <c r="EB669">
        <v>0.0955783</v>
      </c>
      <c r="EC669">
        <v>0.0545752</v>
      </c>
      <c r="ED669">
        <v>0.0515559</v>
      </c>
      <c r="EE669">
        <v>28822.2</v>
      </c>
      <c r="EF669">
        <v>28884.6</v>
      </c>
      <c r="EG669">
        <v>29578.4</v>
      </c>
      <c r="EH669">
        <v>29531.9</v>
      </c>
      <c r="EI669">
        <v>37067.3</v>
      </c>
      <c r="EJ669">
        <v>37254.7</v>
      </c>
      <c r="EK669">
        <v>41664.7</v>
      </c>
      <c r="EL669">
        <v>42085.4</v>
      </c>
      <c r="EM669">
        <v>1.98333</v>
      </c>
      <c r="EN669">
        <v>1.8772</v>
      </c>
      <c r="EO669">
        <v>0.0381283</v>
      </c>
      <c r="EP669">
        <v>0</v>
      </c>
      <c r="EQ669">
        <v>19.3483</v>
      </c>
      <c r="ER669">
        <v>999.9</v>
      </c>
      <c r="ES669">
        <v>23.2</v>
      </c>
      <c r="ET669">
        <v>31.2</v>
      </c>
      <c r="EU669">
        <v>11.7935</v>
      </c>
      <c r="EV669">
        <v>63.172</v>
      </c>
      <c r="EW669">
        <v>33.3934</v>
      </c>
      <c r="EX669">
        <v>1</v>
      </c>
      <c r="EY669">
        <v>-0.132533</v>
      </c>
      <c r="EZ669">
        <v>4.60812</v>
      </c>
      <c r="FA669">
        <v>20.2835</v>
      </c>
      <c r="FB669">
        <v>5.21999</v>
      </c>
      <c r="FC669">
        <v>12.0122</v>
      </c>
      <c r="FD669">
        <v>4.99075</v>
      </c>
      <c r="FE669">
        <v>3.28865</v>
      </c>
      <c r="FF669">
        <v>9999</v>
      </c>
      <c r="FG669">
        <v>9999</v>
      </c>
      <c r="FH669">
        <v>9999</v>
      </c>
      <c r="FI669">
        <v>999.9</v>
      </c>
      <c r="FJ669">
        <v>1.86741</v>
      </c>
      <c r="FK669">
        <v>1.86646</v>
      </c>
      <c r="FL669">
        <v>1.866</v>
      </c>
      <c r="FM669">
        <v>1.86584</v>
      </c>
      <c r="FN669">
        <v>1.86768</v>
      </c>
      <c r="FO669">
        <v>1.87016</v>
      </c>
      <c r="FP669">
        <v>1.8689</v>
      </c>
      <c r="FQ669">
        <v>1.87026</v>
      </c>
      <c r="FR669">
        <v>0</v>
      </c>
      <c r="FS669">
        <v>0</v>
      </c>
      <c r="FT669">
        <v>0</v>
      </c>
      <c r="FU669">
        <v>0</v>
      </c>
      <c r="FV669" t="s">
        <v>358</v>
      </c>
      <c r="FW669" t="s">
        <v>359</v>
      </c>
      <c r="FX669" t="s">
        <v>360</v>
      </c>
      <c r="FY669" t="s">
        <v>360</v>
      </c>
      <c r="FZ669" t="s">
        <v>360</v>
      </c>
      <c r="GA669" t="s">
        <v>360</v>
      </c>
      <c r="GB669">
        <v>0</v>
      </c>
      <c r="GC669">
        <v>100</v>
      </c>
      <c r="GD669">
        <v>100</v>
      </c>
      <c r="GE669">
        <v>-3.137</v>
      </c>
      <c r="GF669">
        <v>-0.2252</v>
      </c>
      <c r="GG669">
        <v>-1.841240210434717</v>
      </c>
      <c r="GH669">
        <v>-0.003310856085068561</v>
      </c>
      <c r="GI669">
        <v>6.863268723063948E-07</v>
      </c>
      <c r="GJ669">
        <v>-1.919107141366201E-10</v>
      </c>
      <c r="GK669">
        <v>-0.1688837207721138</v>
      </c>
      <c r="GL669">
        <v>-0.01731051475613908</v>
      </c>
      <c r="GM669">
        <v>0.001423790055903263</v>
      </c>
      <c r="GN669">
        <v>-2.424810517790065E-05</v>
      </c>
      <c r="GO669">
        <v>3</v>
      </c>
      <c r="GP669">
        <v>2318</v>
      </c>
      <c r="GQ669">
        <v>1</v>
      </c>
      <c r="GR669">
        <v>25</v>
      </c>
      <c r="GS669">
        <v>10269.8</v>
      </c>
      <c r="GT669">
        <v>10269.6</v>
      </c>
      <c r="GU669">
        <v>1.09375</v>
      </c>
      <c r="GV669">
        <v>2.23511</v>
      </c>
      <c r="GW669">
        <v>1.39648</v>
      </c>
      <c r="GX669">
        <v>2.34863</v>
      </c>
      <c r="GY669">
        <v>1.49536</v>
      </c>
      <c r="GZ669">
        <v>2.48047</v>
      </c>
      <c r="HA669">
        <v>35.638</v>
      </c>
      <c r="HB669">
        <v>24.0525</v>
      </c>
      <c r="HC669">
        <v>18</v>
      </c>
      <c r="HD669">
        <v>527.794</v>
      </c>
      <c r="HE669">
        <v>418.221</v>
      </c>
      <c r="HF669">
        <v>14.0445</v>
      </c>
      <c r="HG669">
        <v>25.5784</v>
      </c>
      <c r="HH669">
        <v>30.0001</v>
      </c>
      <c r="HI669">
        <v>25.603</v>
      </c>
      <c r="HJ669">
        <v>25.5599</v>
      </c>
      <c r="HK669">
        <v>21.9136</v>
      </c>
      <c r="HL669">
        <v>15.8101</v>
      </c>
      <c r="HM669">
        <v>4.17677</v>
      </c>
      <c r="HN669">
        <v>14.0469</v>
      </c>
      <c r="HO669">
        <v>460.096</v>
      </c>
      <c r="HP669">
        <v>9.01765</v>
      </c>
      <c r="HQ669">
        <v>101.15</v>
      </c>
      <c r="HR669">
        <v>101.073</v>
      </c>
    </row>
    <row r="670" spans="1:226">
      <c r="A670">
        <v>654</v>
      </c>
      <c r="B670">
        <v>1679439821.1</v>
      </c>
      <c r="C670">
        <v>17908</v>
      </c>
      <c r="D670" t="s">
        <v>1677</v>
      </c>
      <c r="E670" t="s">
        <v>1678</v>
      </c>
      <c r="F670">
        <v>5</v>
      </c>
      <c r="G670" t="s">
        <v>1624</v>
      </c>
      <c r="H670" t="s">
        <v>354</v>
      </c>
      <c r="I670">
        <v>1679439813.6</v>
      </c>
      <c r="J670">
        <f>(K670)/1000</f>
        <v>0</v>
      </c>
      <c r="K670">
        <f>IF(BF670, AN670, AH670)</f>
        <v>0</v>
      </c>
      <c r="L670">
        <f>IF(BF670, AI670, AG670)</f>
        <v>0</v>
      </c>
      <c r="M670">
        <f>BH670 - IF(AU670&gt;1, L670*BB670*100.0/(AW670*BV670), 0)</f>
        <v>0</v>
      </c>
      <c r="N670">
        <f>((T670-J670/2)*M670-L670)/(T670+J670/2)</f>
        <v>0</v>
      </c>
      <c r="O670">
        <f>N670*(BO670+BP670)/1000.0</f>
        <v>0</v>
      </c>
      <c r="P670">
        <f>(BH670 - IF(AU670&gt;1, L670*BB670*100.0/(AW670*BV670), 0))*(BO670+BP670)/1000.0</f>
        <v>0</v>
      </c>
      <c r="Q670">
        <f>2.0/((1/S670-1/R670)+SIGN(S670)*SQRT((1/S670-1/R670)*(1/S670-1/R670) + 4*BC670/((BC670+1)*(BC670+1))*(2*1/S670*1/R670-1/R670*1/R670)))</f>
        <v>0</v>
      </c>
      <c r="R670">
        <f>IF(LEFT(BD670,1)&lt;&gt;"0",IF(LEFT(BD670,1)="1",3.0,BE670),$D$5+$E$5*(BV670*BO670/($K$5*1000))+$F$5*(BV670*BO670/($K$5*1000))*MAX(MIN(BB670,$J$5),$I$5)*MAX(MIN(BB670,$J$5),$I$5)+$G$5*MAX(MIN(BB670,$J$5),$I$5)*(BV670*BO670/($K$5*1000))+$H$5*(BV670*BO670/($K$5*1000))*(BV670*BO670/($K$5*1000)))</f>
        <v>0</v>
      </c>
      <c r="S670">
        <f>J670*(1000-(1000*0.61365*exp(17.502*W670/(240.97+W670))/(BO670+BP670)+BJ670)/2)/(1000*0.61365*exp(17.502*W670/(240.97+W670))/(BO670+BP670)-BJ670)</f>
        <v>0</v>
      </c>
      <c r="T670">
        <f>1/((BC670+1)/(Q670/1.6)+1/(R670/1.37)) + BC670/((BC670+1)/(Q670/1.6) + BC670/(R670/1.37))</f>
        <v>0</v>
      </c>
      <c r="U670">
        <f>(AX670*BA670)</f>
        <v>0</v>
      </c>
      <c r="V670">
        <f>(BQ670+(U670+2*0.95*5.67E-8*(((BQ670+$B$7)+273)^4-(BQ670+273)^4)-44100*J670)/(1.84*29.3*R670+8*0.95*5.67E-8*(BQ670+273)^3))</f>
        <v>0</v>
      </c>
      <c r="W670">
        <f>($C$7*BR670+$D$7*BS670+$E$7*V670)</f>
        <v>0</v>
      </c>
      <c r="X670">
        <f>0.61365*exp(17.502*W670/(240.97+W670))</f>
        <v>0</v>
      </c>
      <c r="Y670">
        <f>(Z670/AA670*100)</f>
        <v>0</v>
      </c>
      <c r="Z670">
        <f>BJ670*(BO670+BP670)/1000</f>
        <v>0</v>
      </c>
      <c r="AA670">
        <f>0.61365*exp(17.502*BQ670/(240.97+BQ670))</f>
        <v>0</v>
      </c>
      <c r="AB670">
        <f>(X670-BJ670*(BO670+BP670)/1000)</f>
        <v>0</v>
      </c>
      <c r="AC670">
        <f>(-J670*44100)</f>
        <v>0</v>
      </c>
      <c r="AD670">
        <f>2*29.3*R670*0.92*(BQ670-W670)</f>
        <v>0</v>
      </c>
      <c r="AE670">
        <f>2*0.95*5.67E-8*(((BQ670+$B$7)+273)^4-(W670+273)^4)</f>
        <v>0</v>
      </c>
      <c r="AF670">
        <f>U670+AE670+AC670+AD670</f>
        <v>0</v>
      </c>
      <c r="AG670">
        <f>BN670*AU670*(BI670-BH670*(1000-AU670*BK670)/(1000-AU670*BJ670))/(100*BB670)</f>
        <v>0</v>
      </c>
      <c r="AH670">
        <f>1000*BN670*AU670*(BJ670-BK670)/(100*BB670*(1000-AU670*BJ670))</f>
        <v>0</v>
      </c>
      <c r="AI670">
        <f>(AJ670 - AK670 - BO670*1E3/(8.314*(BQ670+273.15)) * AM670/BN670 * AL670) * BN670/(100*BB670) * (1000 - BK670)/1000</f>
        <v>0</v>
      </c>
      <c r="AJ670">
        <v>446.430763156673</v>
      </c>
      <c r="AK670">
        <v>433.5104969696969</v>
      </c>
      <c r="AL670">
        <v>1.99206245689454</v>
      </c>
      <c r="AM670">
        <v>64.88891033799035</v>
      </c>
      <c r="AN670">
        <f>(AP670 - AO670 + BO670*1E3/(8.314*(BQ670+273.15)) * AR670/BN670 * AQ670) * BN670/(100*BB670) * 1000/(1000 - AP670)</f>
        <v>0</v>
      </c>
      <c r="AO670">
        <v>9.049319592924629</v>
      </c>
      <c r="AP670">
        <v>9.413726373626382</v>
      </c>
      <c r="AQ670">
        <v>5.952180362119659E-07</v>
      </c>
      <c r="AR670">
        <v>95.47772435705387</v>
      </c>
      <c r="AS670">
        <v>0</v>
      </c>
      <c r="AT670">
        <v>0</v>
      </c>
      <c r="AU670">
        <f>IF(AS670*$H$13&gt;=AW670,1.0,(AW670/(AW670-AS670*$H$13)))</f>
        <v>0</v>
      </c>
      <c r="AV670">
        <f>(AU670-1)*100</f>
        <v>0</v>
      </c>
      <c r="AW670">
        <f>MAX(0,($B$13+$C$13*BV670)/(1+$D$13*BV670)*BO670/(BQ670+273)*$E$13)</f>
        <v>0</v>
      </c>
      <c r="AX670">
        <f>$B$11*BW670+$C$11*BX670+$F$11*CI670*(1-CL670)</f>
        <v>0</v>
      </c>
      <c r="AY670">
        <f>AX670*AZ670</f>
        <v>0</v>
      </c>
      <c r="AZ670">
        <f>($B$11*$D$9+$C$11*$D$9+$F$11*((CV670+CN670)/MAX(CV670+CN670+CW670, 0.1)*$I$9+CW670/MAX(CV670+CN670+CW670, 0.1)*$J$9))/($B$11+$C$11+$F$11)</f>
        <v>0</v>
      </c>
      <c r="BA670">
        <f>($B$11*$K$9+$C$11*$K$9+$F$11*((CV670+CN670)/MAX(CV670+CN670+CW670, 0.1)*$P$9+CW670/MAX(CV670+CN670+CW670, 0.1)*$Q$9))/($B$11+$C$11+$F$11)</f>
        <v>0</v>
      </c>
      <c r="BB670">
        <v>2.18</v>
      </c>
      <c r="BC670">
        <v>0.5</v>
      </c>
      <c r="BD670" t="s">
        <v>355</v>
      </c>
      <c r="BE670">
        <v>2</v>
      </c>
      <c r="BF670" t="b">
        <v>1</v>
      </c>
      <c r="BG670">
        <v>1679439813.6</v>
      </c>
      <c r="BH670">
        <v>420.2103333333333</v>
      </c>
      <c r="BI670">
        <v>430.901037037037</v>
      </c>
      <c r="BJ670">
        <v>9.412276296296296</v>
      </c>
      <c r="BK670">
        <v>9.049768148148148</v>
      </c>
      <c r="BL670">
        <v>423.3447777777778</v>
      </c>
      <c r="BM670">
        <v>9.637452222222223</v>
      </c>
      <c r="BN670">
        <v>500.0357407407407</v>
      </c>
      <c r="BO670">
        <v>89.7570962962963</v>
      </c>
      <c r="BP670">
        <v>0.09992994074074073</v>
      </c>
      <c r="BQ670">
        <v>19.38833333333334</v>
      </c>
      <c r="BR670">
        <v>19.98185185185185</v>
      </c>
      <c r="BS670">
        <v>999.9000000000001</v>
      </c>
      <c r="BT670">
        <v>0</v>
      </c>
      <c r="BU670">
        <v>0</v>
      </c>
      <c r="BV670">
        <v>10003.31148148148</v>
      </c>
      <c r="BW670">
        <v>0</v>
      </c>
      <c r="BX670">
        <v>14.41631851851852</v>
      </c>
      <c r="BY670">
        <v>-10.69068962962963</v>
      </c>
      <c r="BZ670">
        <v>424.2030370370371</v>
      </c>
      <c r="CA670">
        <v>434.8361481481482</v>
      </c>
      <c r="CB670">
        <v>0.362509037037037</v>
      </c>
      <c r="CC670">
        <v>430.901037037037</v>
      </c>
      <c r="CD670">
        <v>9.049768148148148</v>
      </c>
      <c r="CE670">
        <v>0.8448187777777777</v>
      </c>
      <c r="CF670">
        <v>0.8122809259259258</v>
      </c>
      <c r="CG670">
        <v>4.483535185185185</v>
      </c>
      <c r="CH670">
        <v>3.923749629629629</v>
      </c>
      <c r="CI670">
        <v>2000.027037037037</v>
      </c>
      <c r="CJ670">
        <v>0.9799935555555552</v>
      </c>
      <c r="CK670">
        <v>0.02000634444444445</v>
      </c>
      <c r="CL670">
        <v>0</v>
      </c>
      <c r="CM670">
        <v>2.400466666666667</v>
      </c>
      <c r="CN670">
        <v>0</v>
      </c>
      <c r="CO670">
        <v>4514.78962962963</v>
      </c>
      <c r="CP670">
        <v>16749.65555555556</v>
      </c>
      <c r="CQ670">
        <v>37.05051851851852</v>
      </c>
      <c r="CR670">
        <v>38.23366666666666</v>
      </c>
      <c r="CS670">
        <v>37.43937037037037</v>
      </c>
      <c r="CT670">
        <v>37.09233333333333</v>
      </c>
      <c r="CU670">
        <v>35.743</v>
      </c>
      <c r="CV670">
        <v>1960.016296296296</v>
      </c>
      <c r="CW670">
        <v>40.01074074074074</v>
      </c>
      <c r="CX670">
        <v>0</v>
      </c>
      <c r="CY670">
        <v>1679439828.3</v>
      </c>
      <c r="CZ670">
        <v>0</v>
      </c>
      <c r="DA670">
        <v>0</v>
      </c>
      <c r="DB670" t="s">
        <v>356</v>
      </c>
      <c r="DC670">
        <v>1678823626.5</v>
      </c>
      <c r="DD670">
        <v>1678823640.5</v>
      </c>
      <c r="DE670">
        <v>0</v>
      </c>
      <c r="DF670">
        <v>1.239</v>
      </c>
      <c r="DG670">
        <v>0.006</v>
      </c>
      <c r="DH670">
        <v>-2.298</v>
      </c>
      <c r="DI670">
        <v>-0.146</v>
      </c>
      <c r="DJ670">
        <v>420</v>
      </c>
      <c r="DK670">
        <v>21</v>
      </c>
      <c r="DL670">
        <v>0.57</v>
      </c>
      <c r="DM670">
        <v>0.05</v>
      </c>
      <c r="DN670">
        <v>-7.616229756097561</v>
      </c>
      <c r="DO670">
        <v>-51.70876766550521</v>
      </c>
      <c r="DP670">
        <v>5.64344162154425</v>
      </c>
      <c r="DQ670">
        <v>0</v>
      </c>
      <c r="DR670">
        <v>0.3606437317073171</v>
      </c>
      <c r="DS670">
        <v>0.02906299651567946</v>
      </c>
      <c r="DT670">
        <v>0.002919336401578277</v>
      </c>
      <c r="DU670">
        <v>1</v>
      </c>
      <c r="DV670">
        <v>1</v>
      </c>
      <c r="DW670">
        <v>2</v>
      </c>
      <c r="DX670" t="s">
        <v>357</v>
      </c>
      <c r="DY670">
        <v>2.9842</v>
      </c>
      <c r="DZ670">
        <v>2.71565</v>
      </c>
      <c r="EA670">
        <v>0.096151</v>
      </c>
      <c r="EB670">
        <v>0.0981341</v>
      </c>
      <c r="EC670">
        <v>0.0545766</v>
      </c>
      <c r="ED670">
        <v>0.0515534</v>
      </c>
      <c r="EE670">
        <v>28770.4</v>
      </c>
      <c r="EF670">
        <v>28803.4</v>
      </c>
      <c r="EG670">
        <v>29577.7</v>
      </c>
      <c r="EH670">
        <v>29532.4</v>
      </c>
      <c r="EI670">
        <v>37066.6</v>
      </c>
      <c r="EJ670">
        <v>37255.4</v>
      </c>
      <c r="EK670">
        <v>41664</v>
      </c>
      <c r="EL670">
        <v>42086</v>
      </c>
      <c r="EM670">
        <v>1.9829</v>
      </c>
      <c r="EN670">
        <v>1.8774</v>
      </c>
      <c r="EO670">
        <v>0.0381321</v>
      </c>
      <c r="EP670">
        <v>0</v>
      </c>
      <c r="EQ670">
        <v>19.3483</v>
      </c>
      <c r="ER670">
        <v>999.9</v>
      </c>
      <c r="ES670">
        <v>23.2</v>
      </c>
      <c r="ET670">
        <v>31.2</v>
      </c>
      <c r="EU670">
        <v>11.7944</v>
      </c>
      <c r="EV670">
        <v>62.642</v>
      </c>
      <c r="EW670">
        <v>33.2812</v>
      </c>
      <c r="EX670">
        <v>1</v>
      </c>
      <c r="EY670">
        <v>-0.132813</v>
      </c>
      <c r="EZ670">
        <v>4.57607</v>
      </c>
      <c r="FA670">
        <v>20.2842</v>
      </c>
      <c r="FB670">
        <v>5.21969</v>
      </c>
      <c r="FC670">
        <v>12.0119</v>
      </c>
      <c r="FD670">
        <v>4.99085</v>
      </c>
      <c r="FE670">
        <v>3.2885</v>
      </c>
      <c r="FF670">
        <v>9999</v>
      </c>
      <c r="FG670">
        <v>9999</v>
      </c>
      <c r="FH670">
        <v>9999</v>
      </c>
      <c r="FI670">
        <v>999.9</v>
      </c>
      <c r="FJ670">
        <v>1.8674</v>
      </c>
      <c r="FK670">
        <v>1.86646</v>
      </c>
      <c r="FL670">
        <v>1.866</v>
      </c>
      <c r="FM670">
        <v>1.86584</v>
      </c>
      <c r="FN670">
        <v>1.86768</v>
      </c>
      <c r="FO670">
        <v>1.87015</v>
      </c>
      <c r="FP670">
        <v>1.8689</v>
      </c>
      <c r="FQ670">
        <v>1.87027</v>
      </c>
      <c r="FR670">
        <v>0</v>
      </c>
      <c r="FS670">
        <v>0</v>
      </c>
      <c r="FT670">
        <v>0</v>
      </c>
      <c r="FU670">
        <v>0</v>
      </c>
      <c r="FV670" t="s">
        <v>358</v>
      </c>
      <c r="FW670" t="s">
        <v>359</v>
      </c>
      <c r="FX670" t="s">
        <v>360</v>
      </c>
      <c r="FY670" t="s">
        <v>360</v>
      </c>
      <c r="FZ670" t="s">
        <v>360</v>
      </c>
      <c r="GA670" t="s">
        <v>360</v>
      </c>
      <c r="GB670">
        <v>0</v>
      </c>
      <c r="GC670">
        <v>100</v>
      </c>
      <c r="GD670">
        <v>100</v>
      </c>
      <c r="GE670">
        <v>-3.163</v>
      </c>
      <c r="GF670">
        <v>-0.2252</v>
      </c>
      <c r="GG670">
        <v>-1.841240210434717</v>
      </c>
      <c r="GH670">
        <v>-0.003310856085068561</v>
      </c>
      <c r="GI670">
        <v>6.863268723063948E-07</v>
      </c>
      <c r="GJ670">
        <v>-1.919107141366201E-10</v>
      </c>
      <c r="GK670">
        <v>-0.1688837207721138</v>
      </c>
      <c r="GL670">
        <v>-0.01731051475613908</v>
      </c>
      <c r="GM670">
        <v>0.001423790055903263</v>
      </c>
      <c r="GN670">
        <v>-2.424810517790065E-05</v>
      </c>
      <c r="GO670">
        <v>3</v>
      </c>
      <c r="GP670">
        <v>2318</v>
      </c>
      <c r="GQ670">
        <v>1</v>
      </c>
      <c r="GR670">
        <v>25</v>
      </c>
      <c r="GS670">
        <v>10269.9</v>
      </c>
      <c r="GT670">
        <v>10269.7</v>
      </c>
      <c r="GU670">
        <v>1.12793</v>
      </c>
      <c r="GV670">
        <v>2.23999</v>
      </c>
      <c r="GW670">
        <v>1.39648</v>
      </c>
      <c r="GX670">
        <v>2.34863</v>
      </c>
      <c r="GY670">
        <v>1.49536</v>
      </c>
      <c r="GZ670">
        <v>2.38159</v>
      </c>
      <c r="HA670">
        <v>35.638</v>
      </c>
      <c r="HB670">
        <v>24.0525</v>
      </c>
      <c r="HC670">
        <v>18</v>
      </c>
      <c r="HD670">
        <v>527.53</v>
      </c>
      <c r="HE670">
        <v>418.336</v>
      </c>
      <c r="HF670">
        <v>14.0555</v>
      </c>
      <c r="HG670">
        <v>25.5784</v>
      </c>
      <c r="HH670">
        <v>30</v>
      </c>
      <c r="HI670">
        <v>25.6049</v>
      </c>
      <c r="HJ670">
        <v>25.5599</v>
      </c>
      <c r="HK670">
        <v>22.5941</v>
      </c>
      <c r="HL670">
        <v>15.8101</v>
      </c>
      <c r="HM670">
        <v>4.17677</v>
      </c>
      <c r="HN670">
        <v>14.061</v>
      </c>
      <c r="HO670">
        <v>473.472</v>
      </c>
      <c r="HP670">
        <v>9.01765</v>
      </c>
      <c r="HQ670">
        <v>101.148</v>
      </c>
      <c r="HR670">
        <v>101.075</v>
      </c>
    </row>
    <row r="671" spans="1:226">
      <c r="A671">
        <v>655</v>
      </c>
      <c r="B671">
        <v>1679439826.1</v>
      </c>
      <c r="C671">
        <v>17913</v>
      </c>
      <c r="D671" t="s">
        <v>1679</v>
      </c>
      <c r="E671" t="s">
        <v>1680</v>
      </c>
      <c r="F671">
        <v>5</v>
      </c>
      <c r="G671" t="s">
        <v>1624</v>
      </c>
      <c r="H671" t="s">
        <v>354</v>
      </c>
      <c r="I671">
        <v>1679439818.314285</v>
      </c>
      <c r="J671">
        <f>(K671)/1000</f>
        <v>0</v>
      </c>
      <c r="K671">
        <f>IF(BF671, AN671, AH671)</f>
        <v>0</v>
      </c>
      <c r="L671">
        <f>IF(BF671, AI671, AG671)</f>
        <v>0</v>
      </c>
      <c r="M671">
        <f>BH671 - IF(AU671&gt;1, L671*BB671*100.0/(AW671*BV671), 0)</f>
        <v>0</v>
      </c>
      <c r="N671">
        <f>((T671-J671/2)*M671-L671)/(T671+J671/2)</f>
        <v>0</v>
      </c>
      <c r="O671">
        <f>N671*(BO671+BP671)/1000.0</f>
        <v>0</v>
      </c>
      <c r="P671">
        <f>(BH671 - IF(AU671&gt;1, L671*BB671*100.0/(AW671*BV671), 0))*(BO671+BP671)/1000.0</f>
        <v>0</v>
      </c>
      <c r="Q671">
        <f>2.0/((1/S671-1/R671)+SIGN(S671)*SQRT((1/S671-1/R671)*(1/S671-1/R671) + 4*BC671/((BC671+1)*(BC671+1))*(2*1/S671*1/R671-1/R671*1/R671)))</f>
        <v>0</v>
      </c>
      <c r="R671">
        <f>IF(LEFT(BD671,1)&lt;&gt;"0",IF(LEFT(BD671,1)="1",3.0,BE671),$D$5+$E$5*(BV671*BO671/($K$5*1000))+$F$5*(BV671*BO671/($K$5*1000))*MAX(MIN(BB671,$J$5),$I$5)*MAX(MIN(BB671,$J$5),$I$5)+$G$5*MAX(MIN(BB671,$J$5),$I$5)*(BV671*BO671/($K$5*1000))+$H$5*(BV671*BO671/($K$5*1000))*(BV671*BO671/($K$5*1000)))</f>
        <v>0</v>
      </c>
      <c r="S671">
        <f>J671*(1000-(1000*0.61365*exp(17.502*W671/(240.97+W671))/(BO671+BP671)+BJ671)/2)/(1000*0.61365*exp(17.502*W671/(240.97+W671))/(BO671+BP671)-BJ671)</f>
        <v>0</v>
      </c>
      <c r="T671">
        <f>1/((BC671+1)/(Q671/1.6)+1/(R671/1.37)) + BC671/((BC671+1)/(Q671/1.6) + BC671/(R671/1.37))</f>
        <v>0</v>
      </c>
      <c r="U671">
        <f>(AX671*BA671)</f>
        <v>0</v>
      </c>
      <c r="V671">
        <f>(BQ671+(U671+2*0.95*5.67E-8*(((BQ671+$B$7)+273)^4-(BQ671+273)^4)-44100*J671)/(1.84*29.3*R671+8*0.95*5.67E-8*(BQ671+273)^3))</f>
        <v>0</v>
      </c>
      <c r="W671">
        <f>($C$7*BR671+$D$7*BS671+$E$7*V671)</f>
        <v>0</v>
      </c>
      <c r="X671">
        <f>0.61365*exp(17.502*W671/(240.97+W671))</f>
        <v>0</v>
      </c>
      <c r="Y671">
        <f>(Z671/AA671*100)</f>
        <v>0</v>
      </c>
      <c r="Z671">
        <f>BJ671*(BO671+BP671)/1000</f>
        <v>0</v>
      </c>
      <c r="AA671">
        <f>0.61365*exp(17.502*BQ671/(240.97+BQ671))</f>
        <v>0</v>
      </c>
      <c r="AB671">
        <f>(X671-BJ671*(BO671+BP671)/1000)</f>
        <v>0</v>
      </c>
      <c r="AC671">
        <f>(-J671*44100)</f>
        <v>0</v>
      </c>
      <c r="AD671">
        <f>2*29.3*R671*0.92*(BQ671-W671)</f>
        <v>0</v>
      </c>
      <c r="AE671">
        <f>2*0.95*5.67E-8*(((BQ671+$B$7)+273)^4-(W671+273)^4)</f>
        <v>0</v>
      </c>
      <c r="AF671">
        <f>U671+AE671+AC671+AD671</f>
        <v>0</v>
      </c>
      <c r="AG671">
        <f>BN671*AU671*(BI671-BH671*(1000-AU671*BK671)/(1000-AU671*BJ671))/(100*BB671)</f>
        <v>0</v>
      </c>
      <c r="AH671">
        <f>1000*BN671*AU671*(BJ671-BK671)/(100*BB671*(1000-AU671*BJ671))</f>
        <v>0</v>
      </c>
      <c r="AI671">
        <f>(AJ671 - AK671 - BO671*1E3/(8.314*(BQ671+273.15)) * AM671/BN671 * AL671) * BN671/(100*BB671) * (1000 - BK671)/1000</f>
        <v>0</v>
      </c>
      <c r="AJ671">
        <v>462.8759811445609</v>
      </c>
      <c r="AK671">
        <v>446.4947757575756</v>
      </c>
      <c r="AL671">
        <v>2.696627638095897</v>
      </c>
      <c r="AM671">
        <v>64.88891033799035</v>
      </c>
      <c r="AN671">
        <f>(AP671 - AO671 + BO671*1E3/(8.314*(BQ671+273.15)) * AR671/BN671 * AQ671) * BN671/(100*BB671) * 1000/(1000 - AP671)</f>
        <v>0</v>
      </c>
      <c r="AO671">
        <v>9.048545119420817</v>
      </c>
      <c r="AP671">
        <v>9.415734505494513</v>
      </c>
      <c r="AQ671">
        <v>-1.781073789606194E-07</v>
      </c>
      <c r="AR671">
        <v>95.47772435705387</v>
      </c>
      <c r="AS671">
        <v>0</v>
      </c>
      <c r="AT671">
        <v>0</v>
      </c>
      <c r="AU671">
        <f>IF(AS671*$H$13&gt;=AW671,1.0,(AW671/(AW671-AS671*$H$13)))</f>
        <v>0</v>
      </c>
      <c r="AV671">
        <f>(AU671-1)*100</f>
        <v>0</v>
      </c>
      <c r="AW671">
        <f>MAX(0,($B$13+$C$13*BV671)/(1+$D$13*BV671)*BO671/(BQ671+273)*$E$13)</f>
        <v>0</v>
      </c>
      <c r="AX671">
        <f>$B$11*BW671+$C$11*BX671+$F$11*CI671*(1-CL671)</f>
        <v>0</v>
      </c>
      <c r="AY671">
        <f>AX671*AZ671</f>
        <v>0</v>
      </c>
      <c r="AZ671">
        <f>($B$11*$D$9+$C$11*$D$9+$F$11*((CV671+CN671)/MAX(CV671+CN671+CW671, 0.1)*$I$9+CW671/MAX(CV671+CN671+CW671, 0.1)*$J$9))/($B$11+$C$11+$F$11)</f>
        <v>0</v>
      </c>
      <c r="BA671">
        <f>($B$11*$K$9+$C$11*$K$9+$F$11*((CV671+CN671)/MAX(CV671+CN671+CW671, 0.1)*$P$9+CW671/MAX(CV671+CN671+CW671, 0.1)*$Q$9))/($B$11+$C$11+$F$11)</f>
        <v>0</v>
      </c>
      <c r="BB671">
        <v>2.18</v>
      </c>
      <c r="BC671">
        <v>0.5</v>
      </c>
      <c r="BD671" t="s">
        <v>355</v>
      </c>
      <c r="BE671">
        <v>2</v>
      </c>
      <c r="BF671" t="b">
        <v>1</v>
      </c>
      <c r="BG671">
        <v>1679439818.314285</v>
      </c>
      <c r="BH671">
        <v>426.52025</v>
      </c>
      <c r="BI671">
        <v>443.1939285714286</v>
      </c>
      <c r="BJ671">
        <v>9.413427857142858</v>
      </c>
      <c r="BK671">
        <v>9.048984642857144</v>
      </c>
      <c r="BL671">
        <v>429.6726071428571</v>
      </c>
      <c r="BM671">
        <v>9.638599999999999</v>
      </c>
      <c r="BN671">
        <v>500.0650714285715</v>
      </c>
      <c r="BO671">
        <v>89.75796071428572</v>
      </c>
      <c r="BP671">
        <v>0.1000404035714286</v>
      </c>
      <c r="BQ671">
        <v>19.38895</v>
      </c>
      <c r="BR671">
        <v>19.981125</v>
      </c>
      <c r="BS671">
        <v>999.9000000000002</v>
      </c>
      <c r="BT671">
        <v>0</v>
      </c>
      <c r="BU671">
        <v>0</v>
      </c>
      <c r="BV671">
        <v>9994.645357142857</v>
      </c>
      <c r="BW671">
        <v>0</v>
      </c>
      <c r="BX671">
        <v>14.4172</v>
      </c>
      <c r="BY671">
        <v>-16.67367142857143</v>
      </c>
      <c r="BZ671">
        <v>430.5733928571429</v>
      </c>
      <c r="CA671">
        <v>447.2409642857143</v>
      </c>
      <c r="CB671">
        <v>0.3644442142857143</v>
      </c>
      <c r="CC671">
        <v>443.1939285714286</v>
      </c>
      <c r="CD671">
        <v>9.048984642857144</v>
      </c>
      <c r="CE671">
        <v>0.8449301785714286</v>
      </c>
      <c r="CF671">
        <v>0.8122183214285713</v>
      </c>
      <c r="CG671">
        <v>4.485419642857144</v>
      </c>
      <c r="CH671">
        <v>3.922654285714285</v>
      </c>
      <c r="CI671">
        <v>2000.035</v>
      </c>
      <c r="CJ671">
        <v>0.9799942857142858</v>
      </c>
      <c r="CK671">
        <v>0.02000563571428571</v>
      </c>
      <c r="CL671">
        <v>0</v>
      </c>
      <c r="CM671">
        <v>2.389442857142857</v>
      </c>
      <c r="CN671">
        <v>0</v>
      </c>
      <c r="CO671">
        <v>4512.0925</v>
      </c>
      <c r="CP671">
        <v>16749.71785714286</v>
      </c>
      <c r="CQ671">
        <v>37.031</v>
      </c>
      <c r="CR671">
        <v>38.21399999999999</v>
      </c>
      <c r="CS671">
        <v>37.41928571428571</v>
      </c>
      <c r="CT671">
        <v>37.07324999999999</v>
      </c>
      <c r="CU671">
        <v>35.723</v>
      </c>
      <c r="CV671">
        <v>1960.025714285714</v>
      </c>
      <c r="CW671">
        <v>40.00928571428572</v>
      </c>
      <c r="CX671">
        <v>0</v>
      </c>
      <c r="CY671">
        <v>1679439833.7</v>
      </c>
      <c r="CZ671">
        <v>0</v>
      </c>
      <c r="DA671">
        <v>0</v>
      </c>
      <c r="DB671" t="s">
        <v>356</v>
      </c>
      <c r="DC671">
        <v>1678823626.5</v>
      </c>
      <c r="DD671">
        <v>1678823640.5</v>
      </c>
      <c r="DE671">
        <v>0</v>
      </c>
      <c r="DF671">
        <v>1.239</v>
      </c>
      <c r="DG671">
        <v>0.006</v>
      </c>
      <c r="DH671">
        <v>-2.298</v>
      </c>
      <c r="DI671">
        <v>-0.146</v>
      </c>
      <c r="DJ671">
        <v>420</v>
      </c>
      <c r="DK671">
        <v>21</v>
      </c>
      <c r="DL671">
        <v>0.57</v>
      </c>
      <c r="DM671">
        <v>0.05</v>
      </c>
      <c r="DN671">
        <v>-13.22180219512195</v>
      </c>
      <c r="DO671">
        <v>-76.09518752613243</v>
      </c>
      <c r="DP671">
        <v>7.596650439876811</v>
      </c>
      <c r="DQ671">
        <v>0</v>
      </c>
      <c r="DR671">
        <v>0.3631342682926829</v>
      </c>
      <c r="DS671">
        <v>0.02420646689895456</v>
      </c>
      <c r="DT671">
        <v>0.002489328227771506</v>
      </c>
      <c r="DU671">
        <v>1</v>
      </c>
      <c r="DV671">
        <v>1</v>
      </c>
      <c r="DW671">
        <v>2</v>
      </c>
      <c r="DX671" t="s">
        <v>357</v>
      </c>
      <c r="DY671">
        <v>2.98432</v>
      </c>
      <c r="DZ671">
        <v>2.7155</v>
      </c>
      <c r="EA671">
        <v>0.0983333</v>
      </c>
      <c r="EB671">
        <v>0.100806</v>
      </c>
      <c r="EC671">
        <v>0.0545852</v>
      </c>
      <c r="ED671">
        <v>0.0515491</v>
      </c>
      <c r="EE671">
        <v>28700.9</v>
      </c>
      <c r="EF671">
        <v>28717.9</v>
      </c>
      <c r="EG671">
        <v>29577.7</v>
      </c>
      <c r="EH671">
        <v>29532.1</v>
      </c>
      <c r="EI671">
        <v>37065.9</v>
      </c>
      <c r="EJ671">
        <v>37255.4</v>
      </c>
      <c r="EK671">
        <v>41663.6</v>
      </c>
      <c r="EL671">
        <v>42085.8</v>
      </c>
      <c r="EM671">
        <v>1.9835</v>
      </c>
      <c r="EN671">
        <v>1.87792</v>
      </c>
      <c r="EO671">
        <v>0.0384077</v>
      </c>
      <c r="EP671">
        <v>0</v>
      </c>
      <c r="EQ671">
        <v>19.35</v>
      </c>
      <c r="ER671">
        <v>999.9</v>
      </c>
      <c r="ES671">
        <v>23.2</v>
      </c>
      <c r="ET671">
        <v>31.2</v>
      </c>
      <c r="EU671">
        <v>11.795</v>
      </c>
      <c r="EV671">
        <v>62.892</v>
      </c>
      <c r="EW671">
        <v>33.5256</v>
      </c>
      <c r="EX671">
        <v>1</v>
      </c>
      <c r="EY671">
        <v>-0.132729</v>
      </c>
      <c r="EZ671">
        <v>4.54755</v>
      </c>
      <c r="FA671">
        <v>20.285</v>
      </c>
      <c r="FB671">
        <v>5.21954</v>
      </c>
      <c r="FC671">
        <v>12.0111</v>
      </c>
      <c r="FD671">
        <v>4.9906</v>
      </c>
      <c r="FE671">
        <v>3.2885</v>
      </c>
      <c r="FF671">
        <v>9999</v>
      </c>
      <c r="FG671">
        <v>9999</v>
      </c>
      <c r="FH671">
        <v>9999</v>
      </c>
      <c r="FI671">
        <v>999.9</v>
      </c>
      <c r="FJ671">
        <v>1.86738</v>
      </c>
      <c r="FK671">
        <v>1.86646</v>
      </c>
      <c r="FL671">
        <v>1.866</v>
      </c>
      <c r="FM671">
        <v>1.86584</v>
      </c>
      <c r="FN671">
        <v>1.86768</v>
      </c>
      <c r="FO671">
        <v>1.87015</v>
      </c>
      <c r="FP671">
        <v>1.8689</v>
      </c>
      <c r="FQ671">
        <v>1.87027</v>
      </c>
      <c r="FR671">
        <v>0</v>
      </c>
      <c r="FS671">
        <v>0</v>
      </c>
      <c r="FT671">
        <v>0</v>
      </c>
      <c r="FU671">
        <v>0</v>
      </c>
      <c r="FV671" t="s">
        <v>358</v>
      </c>
      <c r="FW671" t="s">
        <v>359</v>
      </c>
      <c r="FX671" t="s">
        <v>360</v>
      </c>
      <c r="FY671" t="s">
        <v>360</v>
      </c>
      <c r="FZ671" t="s">
        <v>360</v>
      </c>
      <c r="GA671" t="s">
        <v>360</v>
      </c>
      <c r="GB671">
        <v>0</v>
      </c>
      <c r="GC671">
        <v>100</v>
      </c>
      <c r="GD671">
        <v>100</v>
      </c>
      <c r="GE671">
        <v>-3.201</v>
      </c>
      <c r="GF671">
        <v>-0.2252</v>
      </c>
      <c r="GG671">
        <v>-1.841240210434717</v>
      </c>
      <c r="GH671">
        <v>-0.003310856085068561</v>
      </c>
      <c r="GI671">
        <v>6.863268723063948E-07</v>
      </c>
      <c r="GJ671">
        <v>-1.919107141366201E-10</v>
      </c>
      <c r="GK671">
        <v>-0.1688837207721138</v>
      </c>
      <c r="GL671">
        <v>-0.01731051475613908</v>
      </c>
      <c r="GM671">
        <v>0.001423790055903263</v>
      </c>
      <c r="GN671">
        <v>-2.424810517790065E-05</v>
      </c>
      <c r="GO671">
        <v>3</v>
      </c>
      <c r="GP671">
        <v>2318</v>
      </c>
      <c r="GQ671">
        <v>1</v>
      </c>
      <c r="GR671">
        <v>25</v>
      </c>
      <c r="GS671">
        <v>10270</v>
      </c>
      <c r="GT671">
        <v>10269.8</v>
      </c>
      <c r="GU671">
        <v>1.15845</v>
      </c>
      <c r="GV671">
        <v>2.24243</v>
      </c>
      <c r="GW671">
        <v>1.39648</v>
      </c>
      <c r="GX671">
        <v>2.34619</v>
      </c>
      <c r="GY671">
        <v>1.49536</v>
      </c>
      <c r="GZ671">
        <v>2.47559</v>
      </c>
      <c r="HA671">
        <v>35.638</v>
      </c>
      <c r="HB671">
        <v>24.0525</v>
      </c>
      <c r="HC671">
        <v>18</v>
      </c>
      <c r="HD671">
        <v>527.928</v>
      </c>
      <c r="HE671">
        <v>418.64</v>
      </c>
      <c r="HF671">
        <v>14.0696</v>
      </c>
      <c r="HG671">
        <v>25.5784</v>
      </c>
      <c r="HH671">
        <v>30.0001</v>
      </c>
      <c r="HI671">
        <v>25.6051</v>
      </c>
      <c r="HJ671">
        <v>25.5599</v>
      </c>
      <c r="HK671">
        <v>23.1965</v>
      </c>
      <c r="HL671">
        <v>15.8101</v>
      </c>
      <c r="HM671">
        <v>4.17677</v>
      </c>
      <c r="HN671">
        <v>14.0777</v>
      </c>
      <c r="HO671">
        <v>493.508</v>
      </c>
      <c r="HP671">
        <v>9.01765</v>
      </c>
      <c r="HQ671">
        <v>101.148</v>
      </c>
      <c r="HR671">
        <v>101.074</v>
      </c>
    </row>
    <row r="672" spans="1:226">
      <c r="A672">
        <v>656</v>
      </c>
      <c r="B672">
        <v>1679439831</v>
      </c>
      <c r="C672">
        <v>17917.90000009537</v>
      </c>
      <c r="D672" t="s">
        <v>1681</v>
      </c>
      <c r="E672" t="s">
        <v>1682</v>
      </c>
      <c r="F672">
        <v>5</v>
      </c>
      <c r="G672" t="s">
        <v>1624</v>
      </c>
      <c r="H672" t="s">
        <v>354</v>
      </c>
      <c r="I672">
        <v>1679439823.303571</v>
      </c>
      <c r="J672">
        <f>(K672)/1000</f>
        <v>0</v>
      </c>
      <c r="K672">
        <f>IF(BF672, AN672, AH672)</f>
        <v>0</v>
      </c>
      <c r="L672">
        <f>IF(BF672, AI672, AG672)</f>
        <v>0</v>
      </c>
      <c r="M672">
        <f>BH672 - IF(AU672&gt;1, L672*BB672*100.0/(AW672*BV672), 0)</f>
        <v>0</v>
      </c>
      <c r="N672">
        <f>((T672-J672/2)*M672-L672)/(T672+J672/2)</f>
        <v>0</v>
      </c>
      <c r="O672">
        <f>N672*(BO672+BP672)/1000.0</f>
        <v>0</v>
      </c>
      <c r="P672">
        <f>(BH672 - IF(AU672&gt;1, L672*BB672*100.0/(AW672*BV672), 0))*(BO672+BP672)/1000.0</f>
        <v>0</v>
      </c>
      <c r="Q672">
        <f>2.0/((1/S672-1/R672)+SIGN(S672)*SQRT((1/S672-1/R672)*(1/S672-1/R672) + 4*BC672/((BC672+1)*(BC672+1))*(2*1/S672*1/R672-1/R672*1/R672)))</f>
        <v>0</v>
      </c>
      <c r="R672">
        <f>IF(LEFT(BD672,1)&lt;&gt;"0",IF(LEFT(BD672,1)="1",3.0,BE672),$D$5+$E$5*(BV672*BO672/($K$5*1000))+$F$5*(BV672*BO672/($K$5*1000))*MAX(MIN(BB672,$J$5),$I$5)*MAX(MIN(BB672,$J$5),$I$5)+$G$5*MAX(MIN(BB672,$J$5),$I$5)*(BV672*BO672/($K$5*1000))+$H$5*(BV672*BO672/($K$5*1000))*(BV672*BO672/($K$5*1000)))</f>
        <v>0</v>
      </c>
      <c r="S672">
        <f>J672*(1000-(1000*0.61365*exp(17.502*W672/(240.97+W672))/(BO672+BP672)+BJ672)/2)/(1000*0.61365*exp(17.502*W672/(240.97+W672))/(BO672+BP672)-BJ672)</f>
        <v>0</v>
      </c>
      <c r="T672">
        <f>1/((BC672+1)/(Q672/1.6)+1/(R672/1.37)) + BC672/((BC672+1)/(Q672/1.6) + BC672/(R672/1.37))</f>
        <v>0</v>
      </c>
      <c r="U672">
        <f>(AX672*BA672)</f>
        <v>0</v>
      </c>
      <c r="V672">
        <f>(BQ672+(U672+2*0.95*5.67E-8*(((BQ672+$B$7)+273)^4-(BQ672+273)^4)-44100*J672)/(1.84*29.3*R672+8*0.95*5.67E-8*(BQ672+273)^3))</f>
        <v>0</v>
      </c>
      <c r="W672">
        <f>($C$7*BR672+$D$7*BS672+$E$7*V672)</f>
        <v>0</v>
      </c>
      <c r="X672">
        <f>0.61365*exp(17.502*W672/(240.97+W672))</f>
        <v>0</v>
      </c>
      <c r="Y672">
        <f>(Z672/AA672*100)</f>
        <v>0</v>
      </c>
      <c r="Z672">
        <f>BJ672*(BO672+BP672)/1000</f>
        <v>0</v>
      </c>
      <c r="AA672">
        <f>0.61365*exp(17.502*BQ672/(240.97+BQ672))</f>
        <v>0</v>
      </c>
      <c r="AB672">
        <f>(X672-BJ672*(BO672+BP672)/1000)</f>
        <v>0</v>
      </c>
      <c r="AC672">
        <f>(-J672*44100)</f>
        <v>0</v>
      </c>
      <c r="AD672">
        <f>2*29.3*R672*0.92*(BQ672-W672)</f>
        <v>0</v>
      </c>
      <c r="AE672">
        <f>2*0.95*5.67E-8*(((BQ672+$B$7)+273)^4-(W672+273)^4)</f>
        <v>0</v>
      </c>
      <c r="AF672">
        <f>U672+AE672+AC672+AD672</f>
        <v>0</v>
      </c>
      <c r="AG672">
        <f>BN672*AU672*(BI672-BH672*(1000-AU672*BK672)/(1000-AU672*BJ672))/(100*BB672)</f>
        <v>0</v>
      </c>
      <c r="AH672">
        <f>1000*BN672*AU672*(BJ672-BK672)/(100*BB672*(1000-AU672*BJ672))</f>
        <v>0</v>
      </c>
      <c r="AI672">
        <f>(AJ672 - AK672 - BO672*1E3/(8.314*(BQ672+273.15)) * AM672/BN672 * AL672) * BN672/(100*BB672) * (1000 - BK672)/1000</f>
        <v>0</v>
      </c>
      <c r="AJ672">
        <v>479.4023420661647</v>
      </c>
      <c r="AK672">
        <v>461.5616103781257</v>
      </c>
      <c r="AL672">
        <v>3.150878641337224</v>
      </c>
      <c r="AM672">
        <v>64.88891033799035</v>
      </c>
      <c r="AN672">
        <f>(AP672 - AO672 + BO672*1E3/(8.314*(BQ672+273.15)) * AR672/BN672 * AQ672) * BN672/(100*BB672) * 1000/(1000 - AP672)</f>
        <v>0</v>
      </c>
      <c r="AO672">
        <v>9.047988863484328</v>
      </c>
      <c r="AP672">
        <v>9.417061723189217</v>
      </c>
      <c r="AQ672">
        <v>-7.632566455144291E-08</v>
      </c>
      <c r="AR672">
        <v>95.47772435705387</v>
      </c>
      <c r="AS672">
        <v>0</v>
      </c>
      <c r="AT672">
        <v>0</v>
      </c>
      <c r="AU672">
        <f>IF(AS672*$H$13&gt;=AW672,1.0,(AW672/(AW672-AS672*$H$13)))</f>
        <v>0</v>
      </c>
      <c r="AV672">
        <f>(AU672-1)*100</f>
        <v>0</v>
      </c>
      <c r="AW672">
        <f>MAX(0,($B$13+$C$13*BV672)/(1+$D$13*BV672)*BO672/(BQ672+273)*$E$13)</f>
        <v>0</v>
      </c>
      <c r="AX672">
        <f>$B$11*BW672+$C$11*BX672+$F$11*CI672*(1-CL672)</f>
        <v>0</v>
      </c>
      <c r="AY672">
        <f>AX672*AZ672</f>
        <v>0</v>
      </c>
      <c r="AZ672">
        <f>($B$11*$D$9+$C$11*$D$9+$F$11*((CV672+CN672)/MAX(CV672+CN672+CW672, 0.1)*$I$9+CW672/MAX(CV672+CN672+CW672, 0.1)*$J$9))/($B$11+$C$11+$F$11)</f>
        <v>0</v>
      </c>
      <c r="BA672">
        <f>($B$11*$K$9+$C$11*$K$9+$F$11*((CV672+CN672)/MAX(CV672+CN672+CW672, 0.1)*$P$9+CW672/MAX(CV672+CN672+CW672, 0.1)*$Q$9))/($B$11+$C$11+$F$11)</f>
        <v>0</v>
      </c>
      <c r="BB672">
        <v>2.18</v>
      </c>
      <c r="BC672">
        <v>0.5</v>
      </c>
      <c r="BD672" t="s">
        <v>355</v>
      </c>
      <c r="BE672">
        <v>2</v>
      </c>
      <c r="BF672" t="b">
        <v>1</v>
      </c>
      <c r="BG672">
        <v>1679439823.303571</v>
      </c>
      <c r="BH672">
        <v>437.1571071428572</v>
      </c>
      <c r="BI672">
        <v>458.9619642857143</v>
      </c>
      <c r="BJ672">
        <v>9.414547857142855</v>
      </c>
      <c r="BK672">
        <v>9.048378214285714</v>
      </c>
      <c r="BL672">
        <v>440.3394642857143</v>
      </c>
      <c r="BM672">
        <v>9.639716071428571</v>
      </c>
      <c r="BN672">
        <v>500.0589642857144</v>
      </c>
      <c r="BO672">
        <v>89.75882142857142</v>
      </c>
      <c r="BP672">
        <v>0.1000002964285714</v>
      </c>
      <c r="BQ672">
        <v>19.38802142857143</v>
      </c>
      <c r="BR672">
        <v>19.97894642857143</v>
      </c>
      <c r="BS672">
        <v>999.9000000000002</v>
      </c>
      <c r="BT672">
        <v>0</v>
      </c>
      <c r="BU672">
        <v>0</v>
      </c>
      <c r="BV672">
        <v>9991.429285714286</v>
      </c>
      <c r="BW672">
        <v>0</v>
      </c>
      <c r="BX672">
        <v>14.4172</v>
      </c>
      <c r="BY672">
        <v>-21.80488928571429</v>
      </c>
      <c r="BZ672">
        <v>441.3118571428571</v>
      </c>
      <c r="CA672">
        <v>463.1526428571428</v>
      </c>
      <c r="CB672">
        <v>0.3661705</v>
      </c>
      <c r="CC672">
        <v>458.9619642857143</v>
      </c>
      <c r="CD672">
        <v>9.048378214285714</v>
      </c>
      <c r="CE672">
        <v>0.8450387499999998</v>
      </c>
      <c r="CF672">
        <v>0.8121716428571429</v>
      </c>
      <c r="CG672">
        <v>4.487254285714286</v>
      </c>
      <c r="CH672">
        <v>3.921836428571429</v>
      </c>
      <c r="CI672">
        <v>2000.023214285714</v>
      </c>
      <c r="CJ672">
        <v>0.9799955357142859</v>
      </c>
      <c r="CK672">
        <v>0.02000441785714286</v>
      </c>
      <c r="CL672">
        <v>0</v>
      </c>
      <c r="CM672">
        <v>2.34195</v>
      </c>
      <c r="CN672">
        <v>0</v>
      </c>
      <c r="CO672">
        <v>4509.098571428572</v>
      </c>
      <c r="CP672">
        <v>16749.62857142857</v>
      </c>
      <c r="CQ672">
        <v>37.01107142857143</v>
      </c>
      <c r="CR672">
        <v>38.19374999999999</v>
      </c>
      <c r="CS672">
        <v>37.39935714285714</v>
      </c>
      <c r="CT672">
        <v>37.05757142857142</v>
      </c>
      <c r="CU672">
        <v>35.69610714285714</v>
      </c>
      <c r="CV672">
        <v>1960.016428571428</v>
      </c>
      <c r="CW672">
        <v>40.00607142857143</v>
      </c>
      <c r="CX672">
        <v>0</v>
      </c>
      <c r="CY672">
        <v>1679439838.5</v>
      </c>
      <c r="CZ672">
        <v>0</v>
      </c>
      <c r="DA672">
        <v>0</v>
      </c>
      <c r="DB672" t="s">
        <v>356</v>
      </c>
      <c r="DC672">
        <v>1678823626.5</v>
      </c>
      <c r="DD672">
        <v>1678823640.5</v>
      </c>
      <c r="DE672">
        <v>0</v>
      </c>
      <c r="DF672">
        <v>1.239</v>
      </c>
      <c r="DG672">
        <v>0.006</v>
      </c>
      <c r="DH672">
        <v>-2.298</v>
      </c>
      <c r="DI672">
        <v>-0.146</v>
      </c>
      <c r="DJ672">
        <v>420</v>
      </c>
      <c r="DK672">
        <v>21</v>
      </c>
      <c r="DL672">
        <v>0.57</v>
      </c>
      <c r="DM672">
        <v>0.05</v>
      </c>
      <c r="DN672">
        <v>-17.48233926829268</v>
      </c>
      <c r="DO672">
        <v>-68.0620005124776</v>
      </c>
      <c r="DP672">
        <v>6.894305981463676</v>
      </c>
      <c r="DQ672">
        <v>0</v>
      </c>
      <c r="DR672">
        <v>0.3648266097560975</v>
      </c>
      <c r="DS672">
        <v>0.02141191398840538</v>
      </c>
      <c r="DT672">
        <v>0.002194891728848655</v>
      </c>
      <c r="DU672">
        <v>1</v>
      </c>
      <c r="DV672">
        <v>1</v>
      </c>
      <c r="DW672">
        <v>2</v>
      </c>
      <c r="DX672" t="s">
        <v>357</v>
      </c>
      <c r="DY672">
        <v>2.98439</v>
      </c>
      <c r="DZ672">
        <v>2.71564</v>
      </c>
      <c r="EA672">
        <v>0.100791</v>
      </c>
      <c r="EB672">
        <v>0.103449</v>
      </c>
      <c r="EC672">
        <v>0.0545957</v>
      </c>
      <c r="ED672">
        <v>0.0515462</v>
      </c>
      <c r="EE672">
        <v>28622.9</v>
      </c>
      <c r="EF672">
        <v>28633.7</v>
      </c>
      <c r="EG672">
        <v>29577.9</v>
      </c>
      <c r="EH672">
        <v>29532.3</v>
      </c>
      <c r="EI672">
        <v>37066</v>
      </c>
      <c r="EJ672">
        <v>37255.8</v>
      </c>
      <c r="EK672">
        <v>41664.1</v>
      </c>
      <c r="EL672">
        <v>42086</v>
      </c>
      <c r="EM672">
        <v>1.98337</v>
      </c>
      <c r="EN672">
        <v>1.8777</v>
      </c>
      <c r="EO672">
        <v>0.0376254</v>
      </c>
      <c r="EP672">
        <v>0</v>
      </c>
      <c r="EQ672">
        <v>19.3517</v>
      </c>
      <c r="ER672">
        <v>999.9</v>
      </c>
      <c r="ES672">
        <v>23.1</v>
      </c>
      <c r="ET672">
        <v>31.2</v>
      </c>
      <c r="EU672">
        <v>11.7434</v>
      </c>
      <c r="EV672">
        <v>63.082</v>
      </c>
      <c r="EW672">
        <v>33.0769</v>
      </c>
      <c r="EX672">
        <v>1</v>
      </c>
      <c r="EY672">
        <v>-0.132782</v>
      </c>
      <c r="EZ672">
        <v>4.5535</v>
      </c>
      <c r="FA672">
        <v>20.2848</v>
      </c>
      <c r="FB672">
        <v>5.21924</v>
      </c>
      <c r="FC672">
        <v>12.0105</v>
      </c>
      <c r="FD672">
        <v>4.9904</v>
      </c>
      <c r="FE672">
        <v>3.2885</v>
      </c>
      <c r="FF672">
        <v>9999</v>
      </c>
      <c r="FG672">
        <v>9999</v>
      </c>
      <c r="FH672">
        <v>9999</v>
      </c>
      <c r="FI672">
        <v>999.9</v>
      </c>
      <c r="FJ672">
        <v>1.86739</v>
      </c>
      <c r="FK672">
        <v>1.86646</v>
      </c>
      <c r="FL672">
        <v>1.86599</v>
      </c>
      <c r="FM672">
        <v>1.86584</v>
      </c>
      <c r="FN672">
        <v>1.86768</v>
      </c>
      <c r="FO672">
        <v>1.87015</v>
      </c>
      <c r="FP672">
        <v>1.8689</v>
      </c>
      <c r="FQ672">
        <v>1.87025</v>
      </c>
      <c r="FR672">
        <v>0</v>
      </c>
      <c r="FS672">
        <v>0</v>
      </c>
      <c r="FT672">
        <v>0</v>
      </c>
      <c r="FU672">
        <v>0</v>
      </c>
      <c r="FV672" t="s">
        <v>358</v>
      </c>
      <c r="FW672" t="s">
        <v>359</v>
      </c>
      <c r="FX672" t="s">
        <v>360</v>
      </c>
      <c r="FY672" t="s">
        <v>360</v>
      </c>
      <c r="FZ672" t="s">
        <v>360</v>
      </c>
      <c r="GA672" t="s">
        <v>360</v>
      </c>
      <c r="GB672">
        <v>0</v>
      </c>
      <c r="GC672">
        <v>100</v>
      </c>
      <c r="GD672">
        <v>100</v>
      </c>
      <c r="GE672">
        <v>-3.243</v>
      </c>
      <c r="GF672">
        <v>-0.2252</v>
      </c>
      <c r="GG672">
        <v>-1.841240210434717</v>
      </c>
      <c r="GH672">
        <v>-0.003310856085068561</v>
      </c>
      <c r="GI672">
        <v>6.863268723063948E-07</v>
      </c>
      <c r="GJ672">
        <v>-1.919107141366201E-10</v>
      </c>
      <c r="GK672">
        <v>-0.1688837207721138</v>
      </c>
      <c r="GL672">
        <v>-0.01731051475613908</v>
      </c>
      <c r="GM672">
        <v>0.001423790055903263</v>
      </c>
      <c r="GN672">
        <v>-2.424810517790065E-05</v>
      </c>
      <c r="GO672">
        <v>3</v>
      </c>
      <c r="GP672">
        <v>2318</v>
      </c>
      <c r="GQ672">
        <v>1</v>
      </c>
      <c r="GR672">
        <v>25</v>
      </c>
      <c r="GS672">
        <v>10270.1</v>
      </c>
      <c r="GT672">
        <v>10269.8</v>
      </c>
      <c r="GU672">
        <v>1.19263</v>
      </c>
      <c r="GV672">
        <v>2.229</v>
      </c>
      <c r="GW672">
        <v>1.39648</v>
      </c>
      <c r="GX672">
        <v>2.34741</v>
      </c>
      <c r="GY672">
        <v>1.49536</v>
      </c>
      <c r="GZ672">
        <v>2.5</v>
      </c>
      <c r="HA672">
        <v>35.638</v>
      </c>
      <c r="HB672">
        <v>24.0525</v>
      </c>
      <c r="HC672">
        <v>18</v>
      </c>
      <c r="HD672">
        <v>527.846</v>
      </c>
      <c r="HE672">
        <v>418.511</v>
      </c>
      <c r="HF672">
        <v>14.0849</v>
      </c>
      <c r="HG672">
        <v>25.5784</v>
      </c>
      <c r="HH672">
        <v>30</v>
      </c>
      <c r="HI672">
        <v>25.6051</v>
      </c>
      <c r="HJ672">
        <v>25.5601</v>
      </c>
      <c r="HK672">
        <v>23.8786</v>
      </c>
      <c r="HL672">
        <v>15.8101</v>
      </c>
      <c r="HM672">
        <v>4.17677</v>
      </c>
      <c r="HN672">
        <v>14.0872</v>
      </c>
      <c r="HO672">
        <v>506.866</v>
      </c>
      <c r="HP672">
        <v>9.01765</v>
      </c>
      <c r="HQ672">
        <v>101.149</v>
      </c>
      <c r="HR672">
        <v>101.074</v>
      </c>
    </row>
    <row r="673" spans="1:226">
      <c r="A673">
        <v>657</v>
      </c>
      <c r="B673">
        <v>1679439836</v>
      </c>
      <c r="C673">
        <v>17922.90000009537</v>
      </c>
      <c r="D673" t="s">
        <v>1683</v>
      </c>
      <c r="E673" t="s">
        <v>1684</v>
      </c>
      <c r="F673">
        <v>5</v>
      </c>
      <c r="G673" t="s">
        <v>1624</v>
      </c>
      <c r="H673" t="s">
        <v>354</v>
      </c>
      <c r="I673">
        <v>1679439828.271429</v>
      </c>
      <c r="J673">
        <f>(K673)/1000</f>
        <v>0</v>
      </c>
      <c r="K673">
        <f>IF(BF673, AN673, AH673)</f>
        <v>0</v>
      </c>
      <c r="L673">
        <f>IF(BF673, AI673, AG673)</f>
        <v>0</v>
      </c>
      <c r="M673">
        <f>BH673 - IF(AU673&gt;1, L673*BB673*100.0/(AW673*BV673), 0)</f>
        <v>0</v>
      </c>
      <c r="N673">
        <f>((T673-J673/2)*M673-L673)/(T673+J673/2)</f>
        <v>0</v>
      </c>
      <c r="O673">
        <f>N673*(BO673+BP673)/1000.0</f>
        <v>0</v>
      </c>
      <c r="P673">
        <f>(BH673 - IF(AU673&gt;1, L673*BB673*100.0/(AW673*BV673), 0))*(BO673+BP673)/1000.0</f>
        <v>0</v>
      </c>
      <c r="Q673">
        <f>2.0/((1/S673-1/R673)+SIGN(S673)*SQRT((1/S673-1/R673)*(1/S673-1/R673) + 4*BC673/((BC673+1)*(BC673+1))*(2*1/S673*1/R673-1/R673*1/R673)))</f>
        <v>0</v>
      </c>
      <c r="R673">
        <f>IF(LEFT(BD673,1)&lt;&gt;"0",IF(LEFT(BD673,1)="1",3.0,BE673),$D$5+$E$5*(BV673*BO673/($K$5*1000))+$F$5*(BV673*BO673/($K$5*1000))*MAX(MIN(BB673,$J$5),$I$5)*MAX(MIN(BB673,$J$5),$I$5)+$G$5*MAX(MIN(BB673,$J$5),$I$5)*(BV673*BO673/($K$5*1000))+$H$5*(BV673*BO673/($K$5*1000))*(BV673*BO673/($K$5*1000)))</f>
        <v>0</v>
      </c>
      <c r="S673">
        <f>J673*(1000-(1000*0.61365*exp(17.502*W673/(240.97+W673))/(BO673+BP673)+BJ673)/2)/(1000*0.61365*exp(17.502*W673/(240.97+W673))/(BO673+BP673)-BJ673)</f>
        <v>0</v>
      </c>
      <c r="T673">
        <f>1/((BC673+1)/(Q673/1.6)+1/(R673/1.37)) + BC673/((BC673+1)/(Q673/1.6) + BC673/(R673/1.37))</f>
        <v>0</v>
      </c>
      <c r="U673">
        <f>(AX673*BA673)</f>
        <v>0</v>
      </c>
      <c r="V673">
        <f>(BQ673+(U673+2*0.95*5.67E-8*(((BQ673+$B$7)+273)^4-(BQ673+273)^4)-44100*J673)/(1.84*29.3*R673+8*0.95*5.67E-8*(BQ673+273)^3))</f>
        <v>0</v>
      </c>
      <c r="W673">
        <f>($C$7*BR673+$D$7*BS673+$E$7*V673)</f>
        <v>0</v>
      </c>
      <c r="X673">
        <f>0.61365*exp(17.502*W673/(240.97+W673))</f>
        <v>0</v>
      </c>
      <c r="Y673">
        <f>(Z673/AA673*100)</f>
        <v>0</v>
      </c>
      <c r="Z673">
        <f>BJ673*(BO673+BP673)/1000</f>
        <v>0</v>
      </c>
      <c r="AA673">
        <f>0.61365*exp(17.502*BQ673/(240.97+BQ673))</f>
        <v>0</v>
      </c>
      <c r="AB673">
        <f>(X673-BJ673*(BO673+BP673)/1000)</f>
        <v>0</v>
      </c>
      <c r="AC673">
        <f>(-J673*44100)</f>
        <v>0</v>
      </c>
      <c r="AD673">
        <f>2*29.3*R673*0.92*(BQ673-W673)</f>
        <v>0</v>
      </c>
      <c r="AE673">
        <f>2*0.95*5.67E-8*(((BQ673+$B$7)+273)^4-(W673+273)^4)</f>
        <v>0</v>
      </c>
      <c r="AF673">
        <f>U673+AE673+AC673+AD673</f>
        <v>0</v>
      </c>
      <c r="AG673">
        <f>BN673*AU673*(BI673-BH673*(1000-AU673*BK673)/(1000-AU673*BJ673))/(100*BB673)</f>
        <v>0</v>
      </c>
      <c r="AH673">
        <f>1000*BN673*AU673*(BJ673-BK673)/(100*BB673*(1000-AU673*BJ673))</f>
        <v>0</v>
      </c>
      <c r="AI673">
        <f>(AJ673 - AK673 - BO673*1E3/(8.314*(BQ673+273.15)) * AM673/BN673 * AL673) * BN673/(100*BB673) * (1000 - BK673)/1000</f>
        <v>0</v>
      </c>
      <c r="AJ673">
        <v>496.7291577285411</v>
      </c>
      <c r="AK673">
        <v>477.5728484848487</v>
      </c>
      <c r="AL673">
        <v>3.248641697305426</v>
      </c>
      <c r="AM673">
        <v>64.88891033799035</v>
      </c>
      <c r="AN673">
        <f>(AP673 - AO673 + BO673*1E3/(8.314*(BQ673+273.15)) * AR673/BN673 * AQ673) * BN673/(100*BB673) * 1000/(1000 - AP673)</f>
        <v>0</v>
      </c>
      <c r="AO673">
        <v>9.046355700089396</v>
      </c>
      <c r="AP673">
        <v>9.418878241758247</v>
      </c>
      <c r="AQ673">
        <v>1.334806263994222E-06</v>
      </c>
      <c r="AR673">
        <v>95.47772435705387</v>
      </c>
      <c r="AS673">
        <v>0</v>
      </c>
      <c r="AT673">
        <v>0</v>
      </c>
      <c r="AU673">
        <f>IF(AS673*$H$13&gt;=AW673,1.0,(AW673/(AW673-AS673*$H$13)))</f>
        <v>0</v>
      </c>
      <c r="AV673">
        <f>(AU673-1)*100</f>
        <v>0</v>
      </c>
      <c r="AW673">
        <f>MAX(0,($B$13+$C$13*BV673)/(1+$D$13*BV673)*BO673/(BQ673+273)*$E$13)</f>
        <v>0</v>
      </c>
      <c r="AX673">
        <f>$B$11*BW673+$C$11*BX673+$F$11*CI673*(1-CL673)</f>
        <v>0</v>
      </c>
      <c r="AY673">
        <f>AX673*AZ673</f>
        <v>0</v>
      </c>
      <c r="AZ673">
        <f>($B$11*$D$9+$C$11*$D$9+$F$11*((CV673+CN673)/MAX(CV673+CN673+CW673, 0.1)*$I$9+CW673/MAX(CV673+CN673+CW673, 0.1)*$J$9))/($B$11+$C$11+$F$11)</f>
        <v>0</v>
      </c>
      <c r="BA673">
        <f>($B$11*$K$9+$C$11*$K$9+$F$11*((CV673+CN673)/MAX(CV673+CN673+CW673, 0.1)*$P$9+CW673/MAX(CV673+CN673+CW673, 0.1)*$Q$9))/($B$11+$C$11+$F$11)</f>
        <v>0</v>
      </c>
      <c r="BB673">
        <v>2.18</v>
      </c>
      <c r="BC673">
        <v>0.5</v>
      </c>
      <c r="BD673" t="s">
        <v>355</v>
      </c>
      <c r="BE673">
        <v>2</v>
      </c>
      <c r="BF673" t="b">
        <v>1</v>
      </c>
      <c r="BG673">
        <v>1679439828.271429</v>
      </c>
      <c r="BH673">
        <v>450.7410714285714</v>
      </c>
      <c r="BI673">
        <v>475.5367499999999</v>
      </c>
      <c r="BJ673">
        <v>9.41605142857143</v>
      </c>
      <c r="BK673">
        <v>9.047524285714285</v>
      </c>
      <c r="BL673">
        <v>453.9617857142857</v>
      </c>
      <c r="BM673">
        <v>9.641215000000001</v>
      </c>
      <c r="BN673">
        <v>500.0567857142856</v>
      </c>
      <c r="BO673">
        <v>89.75997499999998</v>
      </c>
      <c r="BP673">
        <v>0.09997917857142857</v>
      </c>
      <c r="BQ673">
        <v>19.3887</v>
      </c>
      <c r="BR673">
        <v>19.97866785714286</v>
      </c>
      <c r="BS673">
        <v>999.9000000000002</v>
      </c>
      <c r="BT673">
        <v>0</v>
      </c>
      <c r="BU673">
        <v>0</v>
      </c>
      <c r="BV673">
        <v>10000.78392857143</v>
      </c>
      <c r="BW673">
        <v>0</v>
      </c>
      <c r="BX673">
        <v>14.41655</v>
      </c>
      <c r="BY673">
        <v>-24.79567857142857</v>
      </c>
      <c r="BZ673">
        <v>455.0256785714287</v>
      </c>
      <c r="CA673">
        <v>479.8784285714286</v>
      </c>
      <c r="CB673">
        <v>0.3685281428571429</v>
      </c>
      <c r="CC673">
        <v>475.5367499999999</v>
      </c>
      <c r="CD673">
        <v>9.047524285714285</v>
      </c>
      <c r="CE673">
        <v>0.8451844999999997</v>
      </c>
      <c r="CF673">
        <v>0.8121054642857143</v>
      </c>
      <c r="CG673">
        <v>4.489718928571429</v>
      </c>
      <c r="CH673">
        <v>3.920676071428571</v>
      </c>
      <c r="CI673">
        <v>2000.017142857143</v>
      </c>
      <c r="CJ673">
        <v>0.9799979285714286</v>
      </c>
      <c r="CK673">
        <v>0.02000209285714286</v>
      </c>
      <c r="CL673">
        <v>0</v>
      </c>
      <c r="CM673">
        <v>2.302357142857143</v>
      </c>
      <c r="CN673">
        <v>0</v>
      </c>
      <c r="CO673">
        <v>4506.388214285714</v>
      </c>
      <c r="CP673">
        <v>16749.58928571428</v>
      </c>
      <c r="CQ673">
        <v>36.97975</v>
      </c>
      <c r="CR673">
        <v>38.1715</v>
      </c>
      <c r="CS673">
        <v>37.37942857142857</v>
      </c>
      <c r="CT673">
        <v>37.03764285714286</v>
      </c>
      <c r="CU673">
        <v>35.66485714285714</v>
      </c>
      <c r="CV673">
        <v>1960.014285714286</v>
      </c>
      <c r="CW673">
        <v>40.00178571428571</v>
      </c>
      <c r="CX673">
        <v>0</v>
      </c>
      <c r="CY673">
        <v>1679439843.3</v>
      </c>
      <c r="CZ673">
        <v>0</v>
      </c>
      <c r="DA673">
        <v>0</v>
      </c>
      <c r="DB673" t="s">
        <v>356</v>
      </c>
      <c r="DC673">
        <v>1678823626.5</v>
      </c>
      <c r="DD673">
        <v>1678823640.5</v>
      </c>
      <c r="DE673">
        <v>0</v>
      </c>
      <c r="DF673">
        <v>1.239</v>
      </c>
      <c r="DG673">
        <v>0.006</v>
      </c>
      <c r="DH673">
        <v>-2.298</v>
      </c>
      <c r="DI673">
        <v>-0.146</v>
      </c>
      <c r="DJ673">
        <v>420</v>
      </c>
      <c r="DK673">
        <v>21</v>
      </c>
      <c r="DL673">
        <v>0.57</v>
      </c>
      <c r="DM673">
        <v>0.05</v>
      </c>
      <c r="DN673">
        <v>-22.84916829268293</v>
      </c>
      <c r="DO673">
        <v>-36.67874492233661</v>
      </c>
      <c r="DP673">
        <v>3.769127144180021</v>
      </c>
      <c r="DQ673">
        <v>0</v>
      </c>
      <c r="DR673">
        <v>0.3673977073170732</v>
      </c>
      <c r="DS673">
        <v>0.02853607672637758</v>
      </c>
      <c r="DT673">
        <v>0.002864934930890953</v>
      </c>
      <c r="DU673">
        <v>1</v>
      </c>
      <c r="DV673">
        <v>1</v>
      </c>
      <c r="DW673">
        <v>2</v>
      </c>
      <c r="DX673" t="s">
        <v>357</v>
      </c>
      <c r="DY673">
        <v>2.98427</v>
      </c>
      <c r="DZ673">
        <v>2.71568</v>
      </c>
      <c r="EA673">
        <v>0.103363</v>
      </c>
      <c r="EB673">
        <v>0.106079</v>
      </c>
      <c r="EC673">
        <v>0.0546006</v>
      </c>
      <c r="ED673">
        <v>0.0515432</v>
      </c>
      <c r="EE673">
        <v>28541.1</v>
      </c>
      <c r="EF673">
        <v>28549.9</v>
      </c>
      <c r="EG673">
        <v>29577.9</v>
      </c>
      <c r="EH673">
        <v>29532.5</v>
      </c>
      <c r="EI673">
        <v>37065.6</v>
      </c>
      <c r="EJ673">
        <v>37256.2</v>
      </c>
      <c r="EK673">
        <v>41663.8</v>
      </c>
      <c r="EL673">
        <v>42086.2</v>
      </c>
      <c r="EM673">
        <v>1.98315</v>
      </c>
      <c r="EN673">
        <v>1.87785</v>
      </c>
      <c r="EO673">
        <v>0.0373833</v>
      </c>
      <c r="EP673">
        <v>0</v>
      </c>
      <c r="EQ673">
        <v>19.3517</v>
      </c>
      <c r="ER673">
        <v>999.9</v>
      </c>
      <c r="ES673">
        <v>23.1</v>
      </c>
      <c r="ET673">
        <v>31.2</v>
      </c>
      <c r="EU673">
        <v>11.7435</v>
      </c>
      <c r="EV673">
        <v>62.582</v>
      </c>
      <c r="EW673">
        <v>33.2853</v>
      </c>
      <c r="EX673">
        <v>1</v>
      </c>
      <c r="EY673">
        <v>-0.132805</v>
      </c>
      <c r="EZ673">
        <v>4.5201</v>
      </c>
      <c r="FA673">
        <v>20.2856</v>
      </c>
      <c r="FB673">
        <v>5.21879</v>
      </c>
      <c r="FC673">
        <v>12.0104</v>
      </c>
      <c r="FD673">
        <v>4.99035</v>
      </c>
      <c r="FE673">
        <v>3.28848</v>
      </c>
      <c r="FF673">
        <v>9999</v>
      </c>
      <c r="FG673">
        <v>9999</v>
      </c>
      <c r="FH673">
        <v>9999</v>
      </c>
      <c r="FI673">
        <v>999.9</v>
      </c>
      <c r="FJ673">
        <v>1.86744</v>
      </c>
      <c r="FK673">
        <v>1.86646</v>
      </c>
      <c r="FL673">
        <v>1.86599</v>
      </c>
      <c r="FM673">
        <v>1.86584</v>
      </c>
      <c r="FN673">
        <v>1.86768</v>
      </c>
      <c r="FO673">
        <v>1.87014</v>
      </c>
      <c r="FP673">
        <v>1.8689</v>
      </c>
      <c r="FQ673">
        <v>1.87027</v>
      </c>
      <c r="FR673">
        <v>0</v>
      </c>
      <c r="FS673">
        <v>0</v>
      </c>
      <c r="FT673">
        <v>0</v>
      </c>
      <c r="FU673">
        <v>0</v>
      </c>
      <c r="FV673" t="s">
        <v>358</v>
      </c>
      <c r="FW673" t="s">
        <v>359</v>
      </c>
      <c r="FX673" t="s">
        <v>360</v>
      </c>
      <c r="FY673" t="s">
        <v>360</v>
      </c>
      <c r="FZ673" t="s">
        <v>360</v>
      </c>
      <c r="GA673" t="s">
        <v>360</v>
      </c>
      <c r="GB673">
        <v>0</v>
      </c>
      <c r="GC673">
        <v>100</v>
      </c>
      <c r="GD673">
        <v>100</v>
      </c>
      <c r="GE673">
        <v>-3.288</v>
      </c>
      <c r="GF673">
        <v>-0.2251</v>
      </c>
      <c r="GG673">
        <v>-1.841240210434717</v>
      </c>
      <c r="GH673">
        <v>-0.003310856085068561</v>
      </c>
      <c r="GI673">
        <v>6.863268723063948E-07</v>
      </c>
      <c r="GJ673">
        <v>-1.919107141366201E-10</v>
      </c>
      <c r="GK673">
        <v>-0.1688837207721138</v>
      </c>
      <c r="GL673">
        <v>-0.01731051475613908</v>
      </c>
      <c r="GM673">
        <v>0.001423790055903263</v>
      </c>
      <c r="GN673">
        <v>-2.424810517790065E-05</v>
      </c>
      <c r="GO673">
        <v>3</v>
      </c>
      <c r="GP673">
        <v>2318</v>
      </c>
      <c r="GQ673">
        <v>1</v>
      </c>
      <c r="GR673">
        <v>25</v>
      </c>
      <c r="GS673">
        <v>10270.2</v>
      </c>
      <c r="GT673">
        <v>10269.9</v>
      </c>
      <c r="GU673">
        <v>1.22192</v>
      </c>
      <c r="GV673">
        <v>2.23511</v>
      </c>
      <c r="GW673">
        <v>1.39648</v>
      </c>
      <c r="GX673">
        <v>2.34741</v>
      </c>
      <c r="GY673">
        <v>1.49536</v>
      </c>
      <c r="GZ673">
        <v>2.3999</v>
      </c>
      <c r="HA673">
        <v>35.638</v>
      </c>
      <c r="HB673">
        <v>24.0525</v>
      </c>
      <c r="HC673">
        <v>18</v>
      </c>
      <c r="HD673">
        <v>527.697</v>
      </c>
      <c r="HE673">
        <v>418.612</v>
      </c>
      <c r="HF673">
        <v>14.0975</v>
      </c>
      <c r="HG673">
        <v>25.5784</v>
      </c>
      <c r="HH673">
        <v>30</v>
      </c>
      <c r="HI673">
        <v>25.6051</v>
      </c>
      <c r="HJ673">
        <v>25.562</v>
      </c>
      <c r="HK673">
        <v>24.4704</v>
      </c>
      <c r="HL673">
        <v>15.8101</v>
      </c>
      <c r="HM673">
        <v>4.17677</v>
      </c>
      <c r="HN673">
        <v>14.1052</v>
      </c>
      <c r="HO673">
        <v>526.902</v>
      </c>
      <c r="HP673">
        <v>9.01765</v>
      </c>
      <c r="HQ673">
        <v>101.148</v>
      </c>
      <c r="HR673">
        <v>101.075</v>
      </c>
    </row>
    <row r="674" spans="1:226">
      <c r="A674">
        <v>658</v>
      </c>
      <c r="B674">
        <v>1679439841</v>
      </c>
      <c r="C674">
        <v>17927.90000009537</v>
      </c>
      <c r="D674" t="s">
        <v>1685</v>
      </c>
      <c r="E674" t="s">
        <v>1686</v>
      </c>
      <c r="F674">
        <v>5</v>
      </c>
      <c r="G674" t="s">
        <v>1624</v>
      </c>
      <c r="H674" t="s">
        <v>354</v>
      </c>
      <c r="I674">
        <v>1679439833.239286</v>
      </c>
      <c r="J674">
        <f>(K674)/1000</f>
        <v>0</v>
      </c>
      <c r="K674">
        <f>IF(BF674, AN674, AH674)</f>
        <v>0</v>
      </c>
      <c r="L674">
        <f>IF(BF674, AI674, AG674)</f>
        <v>0</v>
      </c>
      <c r="M674">
        <f>BH674 - IF(AU674&gt;1, L674*BB674*100.0/(AW674*BV674), 0)</f>
        <v>0</v>
      </c>
      <c r="N674">
        <f>((T674-J674/2)*M674-L674)/(T674+J674/2)</f>
        <v>0</v>
      </c>
      <c r="O674">
        <f>N674*(BO674+BP674)/1000.0</f>
        <v>0</v>
      </c>
      <c r="P674">
        <f>(BH674 - IF(AU674&gt;1, L674*BB674*100.0/(AW674*BV674), 0))*(BO674+BP674)/1000.0</f>
        <v>0</v>
      </c>
      <c r="Q674">
        <f>2.0/((1/S674-1/R674)+SIGN(S674)*SQRT((1/S674-1/R674)*(1/S674-1/R674) + 4*BC674/((BC674+1)*(BC674+1))*(2*1/S674*1/R674-1/R674*1/R674)))</f>
        <v>0</v>
      </c>
      <c r="R674">
        <f>IF(LEFT(BD674,1)&lt;&gt;"0",IF(LEFT(BD674,1)="1",3.0,BE674),$D$5+$E$5*(BV674*BO674/($K$5*1000))+$F$5*(BV674*BO674/($K$5*1000))*MAX(MIN(BB674,$J$5),$I$5)*MAX(MIN(BB674,$J$5),$I$5)+$G$5*MAX(MIN(BB674,$J$5),$I$5)*(BV674*BO674/($K$5*1000))+$H$5*(BV674*BO674/($K$5*1000))*(BV674*BO674/($K$5*1000)))</f>
        <v>0</v>
      </c>
      <c r="S674">
        <f>J674*(1000-(1000*0.61365*exp(17.502*W674/(240.97+W674))/(BO674+BP674)+BJ674)/2)/(1000*0.61365*exp(17.502*W674/(240.97+W674))/(BO674+BP674)-BJ674)</f>
        <v>0</v>
      </c>
      <c r="T674">
        <f>1/((BC674+1)/(Q674/1.6)+1/(R674/1.37)) + BC674/((BC674+1)/(Q674/1.6) + BC674/(R674/1.37))</f>
        <v>0</v>
      </c>
      <c r="U674">
        <f>(AX674*BA674)</f>
        <v>0</v>
      </c>
      <c r="V674">
        <f>(BQ674+(U674+2*0.95*5.67E-8*(((BQ674+$B$7)+273)^4-(BQ674+273)^4)-44100*J674)/(1.84*29.3*R674+8*0.95*5.67E-8*(BQ674+273)^3))</f>
        <v>0</v>
      </c>
      <c r="W674">
        <f>($C$7*BR674+$D$7*BS674+$E$7*V674)</f>
        <v>0</v>
      </c>
      <c r="X674">
        <f>0.61365*exp(17.502*W674/(240.97+W674))</f>
        <v>0</v>
      </c>
      <c r="Y674">
        <f>(Z674/AA674*100)</f>
        <v>0</v>
      </c>
      <c r="Z674">
        <f>BJ674*(BO674+BP674)/1000</f>
        <v>0</v>
      </c>
      <c r="AA674">
        <f>0.61365*exp(17.502*BQ674/(240.97+BQ674))</f>
        <v>0</v>
      </c>
      <c r="AB674">
        <f>(X674-BJ674*(BO674+BP674)/1000)</f>
        <v>0</v>
      </c>
      <c r="AC674">
        <f>(-J674*44100)</f>
        <v>0</v>
      </c>
      <c r="AD674">
        <f>2*29.3*R674*0.92*(BQ674-W674)</f>
        <v>0</v>
      </c>
      <c r="AE674">
        <f>2*0.95*5.67E-8*(((BQ674+$B$7)+273)^4-(W674+273)^4)</f>
        <v>0</v>
      </c>
      <c r="AF674">
        <f>U674+AE674+AC674+AD674</f>
        <v>0</v>
      </c>
      <c r="AG674">
        <f>BN674*AU674*(BI674-BH674*(1000-AU674*BK674)/(1000-AU674*BJ674))/(100*BB674)</f>
        <v>0</v>
      </c>
      <c r="AH674">
        <f>1000*BN674*AU674*(BJ674-BK674)/(100*BB674*(1000-AU674*BJ674))</f>
        <v>0</v>
      </c>
      <c r="AI674">
        <f>(AJ674 - AK674 - BO674*1E3/(8.314*(BQ674+273.15)) * AM674/BN674 * AL674) * BN674/(100*BB674) * (1000 - BK674)/1000</f>
        <v>0</v>
      </c>
      <c r="AJ674">
        <v>513.7683279847355</v>
      </c>
      <c r="AK674">
        <v>493.9858606060604</v>
      </c>
      <c r="AL674">
        <v>3.285553926389527</v>
      </c>
      <c r="AM674">
        <v>64.88891033799035</v>
      </c>
      <c r="AN674">
        <f>(AP674 - AO674 + BO674*1E3/(8.314*(BQ674+273.15)) * AR674/BN674 * AQ674) * BN674/(100*BB674) * 1000/(1000 - AP674)</f>
        <v>0</v>
      </c>
      <c r="AO674">
        <v>9.046128240812982</v>
      </c>
      <c r="AP674">
        <v>9.419196153846157</v>
      </c>
      <c r="AQ674">
        <v>5.922803036969903E-07</v>
      </c>
      <c r="AR674">
        <v>95.47772435705387</v>
      </c>
      <c r="AS674">
        <v>0</v>
      </c>
      <c r="AT674">
        <v>0</v>
      </c>
      <c r="AU674">
        <f>IF(AS674*$H$13&gt;=AW674,1.0,(AW674/(AW674-AS674*$H$13)))</f>
        <v>0</v>
      </c>
      <c r="AV674">
        <f>(AU674-1)*100</f>
        <v>0</v>
      </c>
      <c r="AW674">
        <f>MAX(0,($B$13+$C$13*BV674)/(1+$D$13*BV674)*BO674/(BQ674+273)*$E$13)</f>
        <v>0</v>
      </c>
      <c r="AX674">
        <f>$B$11*BW674+$C$11*BX674+$F$11*CI674*(1-CL674)</f>
        <v>0</v>
      </c>
      <c r="AY674">
        <f>AX674*AZ674</f>
        <v>0</v>
      </c>
      <c r="AZ674">
        <f>($B$11*$D$9+$C$11*$D$9+$F$11*((CV674+CN674)/MAX(CV674+CN674+CW674, 0.1)*$I$9+CW674/MAX(CV674+CN674+CW674, 0.1)*$J$9))/($B$11+$C$11+$F$11)</f>
        <v>0</v>
      </c>
      <c r="BA674">
        <f>($B$11*$K$9+$C$11*$K$9+$F$11*((CV674+CN674)/MAX(CV674+CN674+CW674, 0.1)*$P$9+CW674/MAX(CV674+CN674+CW674, 0.1)*$Q$9))/($B$11+$C$11+$F$11)</f>
        <v>0</v>
      </c>
      <c r="BB674">
        <v>2.18</v>
      </c>
      <c r="BC674">
        <v>0.5</v>
      </c>
      <c r="BD674" t="s">
        <v>355</v>
      </c>
      <c r="BE674">
        <v>2</v>
      </c>
      <c r="BF674" t="b">
        <v>1</v>
      </c>
      <c r="BG674">
        <v>1679439833.239286</v>
      </c>
      <c r="BH674">
        <v>465.9693571428571</v>
      </c>
      <c r="BI674">
        <v>492.3325</v>
      </c>
      <c r="BJ674">
        <v>9.417637142857144</v>
      </c>
      <c r="BK674">
        <v>9.046782142857142</v>
      </c>
      <c r="BL674">
        <v>469.2328571428571</v>
      </c>
      <c r="BM674">
        <v>9.642795357142857</v>
      </c>
      <c r="BN674">
        <v>500.0411428571428</v>
      </c>
      <c r="BO674">
        <v>89.7595642857143</v>
      </c>
      <c r="BP674">
        <v>0.09997345357142857</v>
      </c>
      <c r="BQ674">
        <v>19.38967857142857</v>
      </c>
      <c r="BR674">
        <v>19.97826071428571</v>
      </c>
      <c r="BS674">
        <v>999.9000000000002</v>
      </c>
      <c r="BT674">
        <v>0</v>
      </c>
      <c r="BU674">
        <v>0</v>
      </c>
      <c r="BV674">
        <v>10006.045</v>
      </c>
      <c r="BW674">
        <v>0</v>
      </c>
      <c r="BX674">
        <v>14.41631428571429</v>
      </c>
      <c r="BY674">
        <v>-26.36301071428571</v>
      </c>
      <c r="BZ674">
        <v>470.3995</v>
      </c>
      <c r="CA674">
        <v>496.8271071428572</v>
      </c>
      <c r="CB674">
        <v>0.3708560714285714</v>
      </c>
      <c r="CC674">
        <v>492.3325</v>
      </c>
      <c r="CD674">
        <v>9.046782142857142</v>
      </c>
      <c r="CE674">
        <v>0.8453230714285714</v>
      </c>
      <c r="CF674">
        <v>0.8120352499999999</v>
      </c>
      <c r="CG674">
        <v>4.49206</v>
      </c>
      <c r="CH674">
        <v>3.919445000000001</v>
      </c>
      <c r="CI674">
        <v>2000.008214285714</v>
      </c>
      <c r="CJ674">
        <v>0.9799978214285714</v>
      </c>
      <c r="CK674">
        <v>0.02000220714285714</v>
      </c>
      <c r="CL674">
        <v>0</v>
      </c>
      <c r="CM674">
        <v>2.336839285714286</v>
      </c>
      <c r="CN674">
        <v>0</v>
      </c>
      <c r="CO674">
        <v>4504.040714285715</v>
      </c>
      <c r="CP674">
        <v>16749.51785714286</v>
      </c>
      <c r="CQ674">
        <v>36.9595</v>
      </c>
      <c r="CR674">
        <v>38.15157142857142</v>
      </c>
      <c r="CS674">
        <v>37.35925</v>
      </c>
      <c r="CT674">
        <v>37.01771428571429</v>
      </c>
      <c r="CU674">
        <v>35.64492857142857</v>
      </c>
      <c r="CV674">
        <v>1960.003928571429</v>
      </c>
      <c r="CW674">
        <v>40.00321428571429</v>
      </c>
      <c r="CX674">
        <v>0</v>
      </c>
      <c r="CY674">
        <v>1679439848.7</v>
      </c>
      <c r="CZ674">
        <v>0</v>
      </c>
      <c r="DA674">
        <v>0</v>
      </c>
      <c r="DB674" t="s">
        <v>356</v>
      </c>
      <c r="DC674">
        <v>1678823626.5</v>
      </c>
      <c r="DD674">
        <v>1678823640.5</v>
      </c>
      <c r="DE674">
        <v>0</v>
      </c>
      <c r="DF674">
        <v>1.239</v>
      </c>
      <c r="DG674">
        <v>0.006</v>
      </c>
      <c r="DH674">
        <v>-2.298</v>
      </c>
      <c r="DI674">
        <v>-0.146</v>
      </c>
      <c r="DJ674">
        <v>420</v>
      </c>
      <c r="DK674">
        <v>21</v>
      </c>
      <c r="DL674">
        <v>0.57</v>
      </c>
      <c r="DM674">
        <v>0.05</v>
      </c>
      <c r="DN674">
        <v>-25.33506341463415</v>
      </c>
      <c r="DO674">
        <v>-19.39711286931124</v>
      </c>
      <c r="DP674">
        <v>2.004335852748418</v>
      </c>
      <c r="DQ674">
        <v>0</v>
      </c>
      <c r="DR674">
        <v>0.3695208536585366</v>
      </c>
      <c r="DS674">
        <v>0.02919771143650248</v>
      </c>
      <c r="DT674">
        <v>0.00291730591187524</v>
      </c>
      <c r="DU674">
        <v>1</v>
      </c>
      <c r="DV674">
        <v>1</v>
      </c>
      <c r="DW674">
        <v>2</v>
      </c>
      <c r="DX674" t="s">
        <v>357</v>
      </c>
      <c r="DY674">
        <v>2.98439</v>
      </c>
      <c r="DZ674">
        <v>2.71579</v>
      </c>
      <c r="EA674">
        <v>0.10594</v>
      </c>
      <c r="EB674">
        <v>0.108635</v>
      </c>
      <c r="EC674">
        <v>0.0546038</v>
      </c>
      <c r="ED674">
        <v>0.0515404</v>
      </c>
      <c r="EE674">
        <v>28458.6</v>
      </c>
      <c r="EF674">
        <v>28468.2</v>
      </c>
      <c r="EG674">
        <v>29577.5</v>
      </c>
      <c r="EH674">
        <v>29532.4</v>
      </c>
      <c r="EI674">
        <v>37065.4</v>
      </c>
      <c r="EJ674">
        <v>37256.1</v>
      </c>
      <c r="EK674">
        <v>41663.7</v>
      </c>
      <c r="EL674">
        <v>42085.9</v>
      </c>
      <c r="EM674">
        <v>1.98337</v>
      </c>
      <c r="EN674">
        <v>1.8777</v>
      </c>
      <c r="EO674">
        <v>0.0383705</v>
      </c>
      <c r="EP674">
        <v>0</v>
      </c>
      <c r="EQ674">
        <v>19.3522</v>
      </c>
      <c r="ER674">
        <v>999.9</v>
      </c>
      <c r="ES674">
        <v>23.1</v>
      </c>
      <c r="ET674">
        <v>31.2</v>
      </c>
      <c r="EU674">
        <v>11.7432</v>
      </c>
      <c r="EV674">
        <v>62.862</v>
      </c>
      <c r="EW674">
        <v>33.3013</v>
      </c>
      <c r="EX674">
        <v>1</v>
      </c>
      <c r="EY674">
        <v>-0.132924</v>
      </c>
      <c r="EZ674">
        <v>4.48925</v>
      </c>
      <c r="FA674">
        <v>20.286</v>
      </c>
      <c r="FB674">
        <v>5.21579</v>
      </c>
      <c r="FC674">
        <v>12.0104</v>
      </c>
      <c r="FD674">
        <v>4.98945</v>
      </c>
      <c r="FE674">
        <v>3.28793</v>
      </c>
      <c r="FF674">
        <v>9999</v>
      </c>
      <c r="FG674">
        <v>9999</v>
      </c>
      <c r="FH674">
        <v>9999</v>
      </c>
      <c r="FI674">
        <v>999.9</v>
      </c>
      <c r="FJ674">
        <v>1.8674</v>
      </c>
      <c r="FK674">
        <v>1.86646</v>
      </c>
      <c r="FL674">
        <v>1.86599</v>
      </c>
      <c r="FM674">
        <v>1.86584</v>
      </c>
      <c r="FN674">
        <v>1.86768</v>
      </c>
      <c r="FO674">
        <v>1.87014</v>
      </c>
      <c r="FP674">
        <v>1.86889</v>
      </c>
      <c r="FQ674">
        <v>1.87026</v>
      </c>
      <c r="FR674">
        <v>0</v>
      </c>
      <c r="FS674">
        <v>0</v>
      </c>
      <c r="FT674">
        <v>0</v>
      </c>
      <c r="FU674">
        <v>0</v>
      </c>
      <c r="FV674" t="s">
        <v>358</v>
      </c>
      <c r="FW674" t="s">
        <v>359</v>
      </c>
      <c r="FX674" t="s">
        <v>360</v>
      </c>
      <c r="FY674" t="s">
        <v>360</v>
      </c>
      <c r="FZ674" t="s">
        <v>360</v>
      </c>
      <c r="GA674" t="s">
        <v>360</v>
      </c>
      <c r="GB674">
        <v>0</v>
      </c>
      <c r="GC674">
        <v>100</v>
      </c>
      <c r="GD674">
        <v>100</v>
      </c>
      <c r="GE674">
        <v>-3.334</v>
      </c>
      <c r="GF674">
        <v>-0.2252</v>
      </c>
      <c r="GG674">
        <v>-1.841240210434717</v>
      </c>
      <c r="GH674">
        <v>-0.003310856085068561</v>
      </c>
      <c r="GI674">
        <v>6.863268723063948E-07</v>
      </c>
      <c r="GJ674">
        <v>-1.919107141366201E-10</v>
      </c>
      <c r="GK674">
        <v>-0.1688837207721138</v>
      </c>
      <c r="GL674">
        <v>-0.01731051475613908</v>
      </c>
      <c r="GM674">
        <v>0.001423790055903263</v>
      </c>
      <c r="GN674">
        <v>-2.424810517790065E-05</v>
      </c>
      <c r="GO674">
        <v>3</v>
      </c>
      <c r="GP674">
        <v>2318</v>
      </c>
      <c r="GQ674">
        <v>1</v>
      </c>
      <c r="GR674">
        <v>25</v>
      </c>
      <c r="GS674">
        <v>10270.2</v>
      </c>
      <c r="GT674">
        <v>10270</v>
      </c>
      <c r="GU674">
        <v>1.2561</v>
      </c>
      <c r="GV674">
        <v>2.24121</v>
      </c>
      <c r="GW674">
        <v>1.39648</v>
      </c>
      <c r="GX674">
        <v>2.34741</v>
      </c>
      <c r="GY674">
        <v>1.49536</v>
      </c>
      <c r="GZ674">
        <v>2.38892</v>
      </c>
      <c r="HA674">
        <v>35.638</v>
      </c>
      <c r="HB674">
        <v>24.0437</v>
      </c>
      <c r="HC674">
        <v>18</v>
      </c>
      <c r="HD674">
        <v>527.8579999999999</v>
      </c>
      <c r="HE674">
        <v>418.526</v>
      </c>
      <c r="HF674">
        <v>14.1166</v>
      </c>
      <c r="HG674">
        <v>25.5784</v>
      </c>
      <c r="HH674">
        <v>29.9999</v>
      </c>
      <c r="HI674">
        <v>25.6065</v>
      </c>
      <c r="HJ674">
        <v>25.562</v>
      </c>
      <c r="HK674">
        <v>25.1387</v>
      </c>
      <c r="HL674">
        <v>15.8101</v>
      </c>
      <c r="HM674">
        <v>4.17677</v>
      </c>
      <c r="HN674">
        <v>14.124</v>
      </c>
      <c r="HO674">
        <v>540.2619999999999</v>
      </c>
      <c r="HP674">
        <v>9.00135</v>
      </c>
      <c r="HQ674">
        <v>101.147</v>
      </c>
      <c r="HR674">
        <v>101.074</v>
      </c>
    </row>
    <row r="675" spans="1:226">
      <c r="A675">
        <v>659</v>
      </c>
      <c r="B675">
        <v>1679439846</v>
      </c>
      <c r="C675">
        <v>17932.90000009537</v>
      </c>
      <c r="D675" t="s">
        <v>1687</v>
      </c>
      <c r="E675" t="s">
        <v>1688</v>
      </c>
      <c r="F675">
        <v>5</v>
      </c>
      <c r="G675" t="s">
        <v>1624</v>
      </c>
      <c r="H675" t="s">
        <v>354</v>
      </c>
      <c r="I675">
        <v>1679439838.5</v>
      </c>
      <c r="J675">
        <f>(K675)/1000</f>
        <v>0</v>
      </c>
      <c r="K675">
        <f>IF(BF675, AN675, AH675)</f>
        <v>0</v>
      </c>
      <c r="L675">
        <f>IF(BF675, AI675, AG675)</f>
        <v>0</v>
      </c>
      <c r="M675">
        <f>BH675 - IF(AU675&gt;1, L675*BB675*100.0/(AW675*BV675), 0)</f>
        <v>0</v>
      </c>
      <c r="N675">
        <f>((T675-J675/2)*M675-L675)/(T675+J675/2)</f>
        <v>0</v>
      </c>
      <c r="O675">
        <f>N675*(BO675+BP675)/1000.0</f>
        <v>0</v>
      </c>
      <c r="P675">
        <f>(BH675 - IF(AU675&gt;1, L675*BB675*100.0/(AW675*BV675), 0))*(BO675+BP675)/1000.0</f>
        <v>0</v>
      </c>
      <c r="Q675">
        <f>2.0/((1/S675-1/R675)+SIGN(S675)*SQRT((1/S675-1/R675)*(1/S675-1/R675) + 4*BC675/((BC675+1)*(BC675+1))*(2*1/S675*1/R675-1/R675*1/R675)))</f>
        <v>0</v>
      </c>
      <c r="R675">
        <f>IF(LEFT(BD675,1)&lt;&gt;"0",IF(LEFT(BD675,1)="1",3.0,BE675),$D$5+$E$5*(BV675*BO675/($K$5*1000))+$F$5*(BV675*BO675/($K$5*1000))*MAX(MIN(BB675,$J$5),$I$5)*MAX(MIN(BB675,$J$5),$I$5)+$G$5*MAX(MIN(BB675,$J$5),$I$5)*(BV675*BO675/($K$5*1000))+$H$5*(BV675*BO675/($K$5*1000))*(BV675*BO675/($K$5*1000)))</f>
        <v>0</v>
      </c>
      <c r="S675">
        <f>J675*(1000-(1000*0.61365*exp(17.502*W675/(240.97+W675))/(BO675+BP675)+BJ675)/2)/(1000*0.61365*exp(17.502*W675/(240.97+W675))/(BO675+BP675)-BJ675)</f>
        <v>0</v>
      </c>
      <c r="T675">
        <f>1/((BC675+1)/(Q675/1.6)+1/(R675/1.37)) + BC675/((BC675+1)/(Q675/1.6) + BC675/(R675/1.37))</f>
        <v>0</v>
      </c>
      <c r="U675">
        <f>(AX675*BA675)</f>
        <v>0</v>
      </c>
      <c r="V675">
        <f>(BQ675+(U675+2*0.95*5.67E-8*(((BQ675+$B$7)+273)^4-(BQ675+273)^4)-44100*J675)/(1.84*29.3*R675+8*0.95*5.67E-8*(BQ675+273)^3))</f>
        <v>0</v>
      </c>
      <c r="W675">
        <f>($C$7*BR675+$D$7*BS675+$E$7*V675)</f>
        <v>0</v>
      </c>
      <c r="X675">
        <f>0.61365*exp(17.502*W675/(240.97+W675))</f>
        <v>0</v>
      </c>
      <c r="Y675">
        <f>(Z675/AA675*100)</f>
        <v>0</v>
      </c>
      <c r="Z675">
        <f>BJ675*(BO675+BP675)/1000</f>
        <v>0</v>
      </c>
      <c r="AA675">
        <f>0.61365*exp(17.502*BQ675/(240.97+BQ675))</f>
        <v>0</v>
      </c>
      <c r="AB675">
        <f>(X675-BJ675*(BO675+BP675)/1000)</f>
        <v>0</v>
      </c>
      <c r="AC675">
        <f>(-J675*44100)</f>
        <v>0</v>
      </c>
      <c r="AD675">
        <f>2*29.3*R675*0.92*(BQ675-W675)</f>
        <v>0</v>
      </c>
      <c r="AE675">
        <f>2*0.95*5.67E-8*(((BQ675+$B$7)+273)^4-(W675+273)^4)</f>
        <v>0</v>
      </c>
      <c r="AF675">
        <f>U675+AE675+AC675+AD675</f>
        <v>0</v>
      </c>
      <c r="AG675">
        <f>BN675*AU675*(BI675-BH675*(1000-AU675*BK675)/(1000-AU675*BJ675))/(100*BB675)</f>
        <v>0</v>
      </c>
      <c r="AH675">
        <f>1000*BN675*AU675*(BJ675-BK675)/(100*BB675*(1000-AU675*BJ675))</f>
        <v>0</v>
      </c>
      <c r="AI675">
        <f>(AJ675 - AK675 - BO675*1E3/(8.314*(BQ675+273.15)) * AM675/BN675 * AL675) * BN675/(100*BB675) * (1000 - BK675)/1000</f>
        <v>0</v>
      </c>
      <c r="AJ675">
        <v>530.5861775092325</v>
      </c>
      <c r="AK675">
        <v>510.6727636363635</v>
      </c>
      <c r="AL675">
        <v>3.346107102532147</v>
      </c>
      <c r="AM675">
        <v>64.88891033799035</v>
      </c>
      <c r="AN675">
        <f>(AP675 - AO675 + BO675*1E3/(8.314*(BQ675+273.15)) * AR675/BN675 * AQ675) * BN675/(100*BB675) * 1000/(1000 - AP675)</f>
        <v>0</v>
      </c>
      <c r="AO675">
        <v>9.04525645823157</v>
      </c>
      <c r="AP675">
        <v>9.423115714285725</v>
      </c>
      <c r="AQ675">
        <v>2.75358379858146E-06</v>
      </c>
      <c r="AR675">
        <v>95.47772435705387</v>
      </c>
      <c r="AS675">
        <v>0</v>
      </c>
      <c r="AT675">
        <v>0</v>
      </c>
      <c r="AU675">
        <f>IF(AS675*$H$13&gt;=AW675,1.0,(AW675/(AW675-AS675*$H$13)))</f>
        <v>0</v>
      </c>
      <c r="AV675">
        <f>(AU675-1)*100</f>
        <v>0</v>
      </c>
      <c r="AW675">
        <f>MAX(0,($B$13+$C$13*BV675)/(1+$D$13*BV675)*BO675/(BQ675+273)*$E$13)</f>
        <v>0</v>
      </c>
      <c r="AX675">
        <f>$B$11*BW675+$C$11*BX675+$F$11*CI675*(1-CL675)</f>
        <v>0</v>
      </c>
      <c r="AY675">
        <f>AX675*AZ675</f>
        <v>0</v>
      </c>
      <c r="AZ675">
        <f>($B$11*$D$9+$C$11*$D$9+$F$11*((CV675+CN675)/MAX(CV675+CN675+CW675, 0.1)*$I$9+CW675/MAX(CV675+CN675+CW675, 0.1)*$J$9))/($B$11+$C$11+$F$11)</f>
        <v>0</v>
      </c>
      <c r="BA675">
        <f>($B$11*$K$9+$C$11*$K$9+$F$11*((CV675+CN675)/MAX(CV675+CN675+CW675, 0.1)*$P$9+CW675/MAX(CV675+CN675+CW675, 0.1)*$Q$9))/($B$11+$C$11+$F$11)</f>
        <v>0</v>
      </c>
      <c r="BB675">
        <v>2.18</v>
      </c>
      <c r="BC675">
        <v>0.5</v>
      </c>
      <c r="BD675" t="s">
        <v>355</v>
      </c>
      <c r="BE675">
        <v>2</v>
      </c>
      <c r="BF675" t="b">
        <v>1</v>
      </c>
      <c r="BG675">
        <v>1679439838.5</v>
      </c>
      <c r="BH675">
        <v>482.8884814814814</v>
      </c>
      <c r="BI675">
        <v>510.0952592592592</v>
      </c>
      <c r="BJ675">
        <v>9.419679259259258</v>
      </c>
      <c r="BK675">
        <v>9.045859999999999</v>
      </c>
      <c r="BL675">
        <v>486.1994074074074</v>
      </c>
      <c r="BM675">
        <v>9.64483037037037</v>
      </c>
      <c r="BN675">
        <v>500.063925925926</v>
      </c>
      <c r="BO675">
        <v>89.75855925925926</v>
      </c>
      <c r="BP675">
        <v>0.1000289222222222</v>
      </c>
      <c r="BQ675">
        <v>19.39155925925926</v>
      </c>
      <c r="BR675">
        <v>19.98167407407407</v>
      </c>
      <c r="BS675">
        <v>999.9000000000001</v>
      </c>
      <c r="BT675">
        <v>0</v>
      </c>
      <c r="BU675">
        <v>0</v>
      </c>
      <c r="BV675">
        <v>10004.6962962963</v>
      </c>
      <c r="BW675">
        <v>0</v>
      </c>
      <c r="BX675">
        <v>14.41051481481481</v>
      </c>
      <c r="BY675">
        <v>-27.20658148148149</v>
      </c>
      <c r="BZ675">
        <v>487.4805555555555</v>
      </c>
      <c r="CA675">
        <v>514.7516296296296</v>
      </c>
      <c r="CB675">
        <v>0.3738198518518518</v>
      </c>
      <c r="CC675">
        <v>510.0952592592592</v>
      </c>
      <c r="CD675">
        <v>9.045859999999999</v>
      </c>
      <c r="CE675">
        <v>0.8454968518518517</v>
      </c>
      <c r="CF675">
        <v>0.8119433703703703</v>
      </c>
      <c r="CG675">
        <v>4.494996666666667</v>
      </c>
      <c r="CH675">
        <v>3.917836666666667</v>
      </c>
      <c r="CI675">
        <v>1999.985925925926</v>
      </c>
      <c r="CJ675">
        <v>0.9799999259259259</v>
      </c>
      <c r="CK675">
        <v>0.02000022962962963</v>
      </c>
      <c r="CL675">
        <v>0</v>
      </c>
      <c r="CM675">
        <v>2.362429629629629</v>
      </c>
      <c r="CN675">
        <v>0</v>
      </c>
      <c r="CO675">
        <v>4502.166666666667</v>
      </c>
      <c r="CP675">
        <v>16749.34814814815</v>
      </c>
      <c r="CQ675">
        <v>36.937</v>
      </c>
      <c r="CR675">
        <v>38.12959259259259</v>
      </c>
      <c r="CS675">
        <v>37.33766666666666</v>
      </c>
      <c r="CT675">
        <v>37</v>
      </c>
      <c r="CU675">
        <v>35.62959259259259</v>
      </c>
      <c r="CV675">
        <v>1959.986296296296</v>
      </c>
      <c r="CW675">
        <v>40.00185185185185</v>
      </c>
      <c r="CX675">
        <v>0</v>
      </c>
      <c r="CY675">
        <v>1679439853.5</v>
      </c>
      <c r="CZ675">
        <v>0</v>
      </c>
      <c r="DA675">
        <v>0</v>
      </c>
      <c r="DB675" t="s">
        <v>356</v>
      </c>
      <c r="DC675">
        <v>1678823626.5</v>
      </c>
      <c r="DD675">
        <v>1678823640.5</v>
      </c>
      <c r="DE675">
        <v>0</v>
      </c>
      <c r="DF675">
        <v>1.239</v>
      </c>
      <c r="DG675">
        <v>0.006</v>
      </c>
      <c r="DH675">
        <v>-2.298</v>
      </c>
      <c r="DI675">
        <v>-0.146</v>
      </c>
      <c r="DJ675">
        <v>420</v>
      </c>
      <c r="DK675">
        <v>21</v>
      </c>
      <c r="DL675">
        <v>0.57</v>
      </c>
      <c r="DM675">
        <v>0.05</v>
      </c>
      <c r="DN675">
        <v>-26.53505121951219</v>
      </c>
      <c r="DO675">
        <v>-10.53260265431794</v>
      </c>
      <c r="DP675">
        <v>1.097758227218244</v>
      </c>
      <c r="DQ675">
        <v>0</v>
      </c>
      <c r="DR675">
        <v>0.3719492926829269</v>
      </c>
      <c r="DS675">
        <v>0.03101312931916038</v>
      </c>
      <c r="DT675">
        <v>0.003125377926368167</v>
      </c>
      <c r="DU675">
        <v>1</v>
      </c>
      <c r="DV675">
        <v>1</v>
      </c>
      <c r="DW675">
        <v>2</v>
      </c>
      <c r="DX675" t="s">
        <v>357</v>
      </c>
      <c r="DY675">
        <v>2.98417</v>
      </c>
      <c r="DZ675">
        <v>2.71565</v>
      </c>
      <c r="EA675">
        <v>0.108512</v>
      </c>
      <c r="EB675">
        <v>0.111146</v>
      </c>
      <c r="EC675">
        <v>0.0546161</v>
      </c>
      <c r="ED675">
        <v>0.0515344</v>
      </c>
      <c r="EE675">
        <v>28376.3</v>
      </c>
      <c r="EF675">
        <v>28387.9</v>
      </c>
      <c r="EG675">
        <v>29577</v>
      </c>
      <c r="EH675">
        <v>29532.2</v>
      </c>
      <c r="EI675">
        <v>37064.2</v>
      </c>
      <c r="EJ675">
        <v>37256.3</v>
      </c>
      <c r="EK675">
        <v>41662.8</v>
      </c>
      <c r="EL675">
        <v>42085.9</v>
      </c>
      <c r="EM675">
        <v>1.98315</v>
      </c>
      <c r="EN675">
        <v>1.87818</v>
      </c>
      <c r="EO675">
        <v>0.0389293</v>
      </c>
      <c r="EP675">
        <v>0</v>
      </c>
      <c r="EQ675">
        <v>19.3533</v>
      </c>
      <c r="ER675">
        <v>999.9</v>
      </c>
      <c r="ES675">
        <v>23.1</v>
      </c>
      <c r="ET675">
        <v>31.2</v>
      </c>
      <c r="EU675">
        <v>11.7446</v>
      </c>
      <c r="EV675">
        <v>62.782</v>
      </c>
      <c r="EW675">
        <v>33.4215</v>
      </c>
      <c r="EX675">
        <v>1</v>
      </c>
      <c r="EY675">
        <v>-0.133158</v>
      </c>
      <c r="EZ675">
        <v>4.50782</v>
      </c>
      <c r="FA675">
        <v>20.2861</v>
      </c>
      <c r="FB675">
        <v>5.21954</v>
      </c>
      <c r="FC675">
        <v>12.0108</v>
      </c>
      <c r="FD675">
        <v>4.99035</v>
      </c>
      <c r="FE675">
        <v>3.28848</v>
      </c>
      <c r="FF675">
        <v>9999</v>
      </c>
      <c r="FG675">
        <v>9999</v>
      </c>
      <c r="FH675">
        <v>9999</v>
      </c>
      <c r="FI675">
        <v>999.9</v>
      </c>
      <c r="FJ675">
        <v>1.86744</v>
      </c>
      <c r="FK675">
        <v>1.86646</v>
      </c>
      <c r="FL675">
        <v>1.866</v>
      </c>
      <c r="FM675">
        <v>1.86584</v>
      </c>
      <c r="FN675">
        <v>1.86768</v>
      </c>
      <c r="FO675">
        <v>1.87015</v>
      </c>
      <c r="FP675">
        <v>1.86888</v>
      </c>
      <c r="FQ675">
        <v>1.87025</v>
      </c>
      <c r="FR675">
        <v>0</v>
      </c>
      <c r="FS675">
        <v>0</v>
      </c>
      <c r="FT675">
        <v>0</v>
      </c>
      <c r="FU675">
        <v>0</v>
      </c>
      <c r="FV675" t="s">
        <v>358</v>
      </c>
      <c r="FW675" t="s">
        <v>359</v>
      </c>
      <c r="FX675" t="s">
        <v>360</v>
      </c>
      <c r="FY675" t="s">
        <v>360</v>
      </c>
      <c r="FZ675" t="s">
        <v>360</v>
      </c>
      <c r="GA675" t="s">
        <v>360</v>
      </c>
      <c r="GB675">
        <v>0</v>
      </c>
      <c r="GC675">
        <v>100</v>
      </c>
      <c r="GD675">
        <v>100</v>
      </c>
      <c r="GE675">
        <v>-3.379</v>
      </c>
      <c r="GF675">
        <v>-0.2251</v>
      </c>
      <c r="GG675">
        <v>-1.841240210434717</v>
      </c>
      <c r="GH675">
        <v>-0.003310856085068561</v>
      </c>
      <c r="GI675">
        <v>6.863268723063948E-07</v>
      </c>
      <c r="GJ675">
        <v>-1.919107141366201E-10</v>
      </c>
      <c r="GK675">
        <v>-0.1688837207721138</v>
      </c>
      <c r="GL675">
        <v>-0.01731051475613908</v>
      </c>
      <c r="GM675">
        <v>0.001423790055903263</v>
      </c>
      <c r="GN675">
        <v>-2.424810517790065E-05</v>
      </c>
      <c r="GO675">
        <v>3</v>
      </c>
      <c r="GP675">
        <v>2318</v>
      </c>
      <c r="GQ675">
        <v>1</v>
      </c>
      <c r="GR675">
        <v>25</v>
      </c>
      <c r="GS675">
        <v>10270.3</v>
      </c>
      <c r="GT675">
        <v>10270.1</v>
      </c>
      <c r="GU675">
        <v>1.2854</v>
      </c>
      <c r="GV675">
        <v>2.23267</v>
      </c>
      <c r="GW675">
        <v>1.39648</v>
      </c>
      <c r="GX675">
        <v>2.34741</v>
      </c>
      <c r="GY675">
        <v>1.49536</v>
      </c>
      <c r="GZ675">
        <v>2.48047</v>
      </c>
      <c r="HA675">
        <v>35.638</v>
      </c>
      <c r="HB675">
        <v>24.0525</v>
      </c>
      <c r="HC675">
        <v>18</v>
      </c>
      <c r="HD675">
        <v>527.717</v>
      </c>
      <c r="HE675">
        <v>418.801</v>
      </c>
      <c r="HF675">
        <v>14.1314</v>
      </c>
      <c r="HG675">
        <v>25.5792</v>
      </c>
      <c r="HH675">
        <v>29.9999</v>
      </c>
      <c r="HI675">
        <v>25.6073</v>
      </c>
      <c r="HJ675">
        <v>25.562</v>
      </c>
      <c r="HK675">
        <v>25.7285</v>
      </c>
      <c r="HL675">
        <v>15.8101</v>
      </c>
      <c r="HM675">
        <v>4.17677</v>
      </c>
      <c r="HN675">
        <v>14.1333</v>
      </c>
      <c r="HO675">
        <v>560.299</v>
      </c>
      <c r="HP675">
        <v>8.99339</v>
      </c>
      <c r="HQ675">
        <v>101.145</v>
      </c>
      <c r="HR675">
        <v>101.074</v>
      </c>
    </row>
    <row r="676" spans="1:226">
      <c r="A676">
        <v>660</v>
      </c>
      <c r="B676">
        <v>1679439851</v>
      </c>
      <c r="C676">
        <v>17937.90000009537</v>
      </c>
      <c r="D676" t="s">
        <v>1689</v>
      </c>
      <c r="E676" t="s">
        <v>1690</v>
      </c>
      <c r="F676">
        <v>5</v>
      </c>
      <c r="G676" t="s">
        <v>1624</v>
      </c>
      <c r="H676" t="s">
        <v>354</v>
      </c>
      <c r="I676">
        <v>1679439843.214286</v>
      </c>
      <c r="J676">
        <f>(K676)/1000</f>
        <v>0</v>
      </c>
      <c r="K676">
        <f>IF(BF676, AN676, AH676)</f>
        <v>0</v>
      </c>
      <c r="L676">
        <f>IF(BF676, AI676, AG676)</f>
        <v>0</v>
      </c>
      <c r="M676">
        <f>BH676 - IF(AU676&gt;1, L676*BB676*100.0/(AW676*BV676), 0)</f>
        <v>0</v>
      </c>
      <c r="N676">
        <f>((T676-J676/2)*M676-L676)/(T676+J676/2)</f>
        <v>0</v>
      </c>
      <c r="O676">
        <f>N676*(BO676+BP676)/1000.0</f>
        <v>0</v>
      </c>
      <c r="P676">
        <f>(BH676 - IF(AU676&gt;1, L676*BB676*100.0/(AW676*BV676), 0))*(BO676+BP676)/1000.0</f>
        <v>0</v>
      </c>
      <c r="Q676">
        <f>2.0/((1/S676-1/R676)+SIGN(S676)*SQRT((1/S676-1/R676)*(1/S676-1/R676) + 4*BC676/((BC676+1)*(BC676+1))*(2*1/S676*1/R676-1/R676*1/R676)))</f>
        <v>0</v>
      </c>
      <c r="R676">
        <f>IF(LEFT(BD676,1)&lt;&gt;"0",IF(LEFT(BD676,1)="1",3.0,BE676),$D$5+$E$5*(BV676*BO676/($K$5*1000))+$F$5*(BV676*BO676/($K$5*1000))*MAX(MIN(BB676,$J$5),$I$5)*MAX(MIN(BB676,$J$5),$I$5)+$G$5*MAX(MIN(BB676,$J$5),$I$5)*(BV676*BO676/($K$5*1000))+$H$5*(BV676*BO676/($K$5*1000))*(BV676*BO676/($K$5*1000)))</f>
        <v>0</v>
      </c>
      <c r="S676">
        <f>J676*(1000-(1000*0.61365*exp(17.502*W676/(240.97+W676))/(BO676+BP676)+BJ676)/2)/(1000*0.61365*exp(17.502*W676/(240.97+W676))/(BO676+BP676)-BJ676)</f>
        <v>0</v>
      </c>
      <c r="T676">
        <f>1/((BC676+1)/(Q676/1.6)+1/(R676/1.37)) + BC676/((BC676+1)/(Q676/1.6) + BC676/(R676/1.37))</f>
        <v>0</v>
      </c>
      <c r="U676">
        <f>(AX676*BA676)</f>
        <v>0</v>
      </c>
      <c r="V676">
        <f>(BQ676+(U676+2*0.95*5.67E-8*(((BQ676+$B$7)+273)^4-(BQ676+273)^4)-44100*J676)/(1.84*29.3*R676+8*0.95*5.67E-8*(BQ676+273)^3))</f>
        <v>0</v>
      </c>
      <c r="W676">
        <f>($C$7*BR676+$D$7*BS676+$E$7*V676)</f>
        <v>0</v>
      </c>
      <c r="X676">
        <f>0.61365*exp(17.502*W676/(240.97+W676))</f>
        <v>0</v>
      </c>
      <c r="Y676">
        <f>(Z676/AA676*100)</f>
        <v>0</v>
      </c>
      <c r="Z676">
        <f>BJ676*(BO676+BP676)/1000</f>
        <v>0</v>
      </c>
      <c r="AA676">
        <f>0.61365*exp(17.502*BQ676/(240.97+BQ676))</f>
        <v>0</v>
      </c>
      <c r="AB676">
        <f>(X676-BJ676*(BO676+BP676)/1000)</f>
        <v>0</v>
      </c>
      <c r="AC676">
        <f>(-J676*44100)</f>
        <v>0</v>
      </c>
      <c r="AD676">
        <f>2*29.3*R676*0.92*(BQ676-W676)</f>
        <v>0</v>
      </c>
      <c r="AE676">
        <f>2*0.95*5.67E-8*(((BQ676+$B$7)+273)^4-(W676+273)^4)</f>
        <v>0</v>
      </c>
      <c r="AF676">
        <f>U676+AE676+AC676+AD676</f>
        <v>0</v>
      </c>
      <c r="AG676">
        <f>BN676*AU676*(BI676-BH676*(1000-AU676*BK676)/(1000-AU676*BJ676))/(100*BB676)</f>
        <v>0</v>
      </c>
      <c r="AH676">
        <f>1000*BN676*AU676*(BJ676-BK676)/(100*BB676*(1000-AU676*BJ676))</f>
        <v>0</v>
      </c>
      <c r="AI676">
        <f>(AJ676 - AK676 - BO676*1E3/(8.314*(BQ676+273.15)) * AM676/BN676 * AL676) * BN676/(100*BB676) * (1000 - BK676)/1000</f>
        <v>0</v>
      </c>
      <c r="AJ676">
        <v>547.6076380096813</v>
      </c>
      <c r="AK676">
        <v>527.4129393939394</v>
      </c>
      <c r="AL676">
        <v>3.346974846455704</v>
      </c>
      <c r="AM676">
        <v>64.88891033799035</v>
      </c>
      <c r="AN676">
        <f>(AP676 - AO676 + BO676*1E3/(8.314*(BQ676+273.15)) * AR676/BN676 * AQ676) * BN676/(100*BB676) * 1000/(1000 - AP676)</f>
        <v>0</v>
      </c>
      <c r="AO676">
        <v>9.044944144170209</v>
      </c>
      <c r="AP676">
        <v>9.424977362637362</v>
      </c>
      <c r="AQ676">
        <v>3.389182757951425E-07</v>
      </c>
      <c r="AR676">
        <v>95.47772435705387</v>
      </c>
      <c r="AS676">
        <v>0</v>
      </c>
      <c r="AT676">
        <v>0</v>
      </c>
      <c r="AU676">
        <f>IF(AS676*$H$13&gt;=AW676,1.0,(AW676/(AW676-AS676*$H$13)))</f>
        <v>0</v>
      </c>
      <c r="AV676">
        <f>(AU676-1)*100</f>
        <v>0</v>
      </c>
      <c r="AW676">
        <f>MAX(0,($B$13+$C$13*BV676)/(1+$D$13*BV676)*BO676/(BQ676+273)*$E$13)</f>
        <v>0</v>
      </c>
      <c r="AX676">
        <f>$B$11*BW676+$C$11*BX676+$F$11*CI676*(1-CL676)</f>
        <v>0</v>
      </c>
      <c r="AY676">
        <f>AX676*AZ676</f>
        <v>0</v>
      </c>
      <c r="AZ676">
        <f>($B$11*$D$9+$C$11*$D$9+$F$11*((CV676+CN676)/MAX(CV676+CN676+CW676, 0.1)*$I$9+CW676/MAX(CV676+CN676+CW676, 0.1)*$J$9))/($B$11+$C$11+$F$11)</f>
        <v>0</v>
      </c>
      <c r="BA676">
        <f>($B$11*$K$9+$C$11*$K$9+$F$11*((CV676+CN676)/MAX(CV676+CN676+CW676, 0.1)*$P$9+CW676/MAX(CV676+CN676+CW676, 0.1)*$Q$9))/($B$11+$C$11+$F$11)</f>
        <v>0</v>
      </c>
      <c r="BB676">
        <v>2.18</v>
      </c>
      <c r="BC676">
        <v>0.5</v>
      </c>
      <c r="BD676" t="s">
        <v>355</v>
      </c>
      <c r="BE676">
        <v>2</v>
      </c>
      <c r="BF676" t="b">
        <v>1</v>
      </c>
      <c r="BG676">
        <v>1679439843.214286</v>
      </c>
      <c r="BH676">
        <v>498.3496785714286</v>
      </c>
      <c r="BI676">
        <v>525.9419999999999</v>
      </c>
      <c r="BJ676">
        <v>9.421530357142858</v>
      </c>
      <c r="BK676">
        <v>9.045241428571432</v>
      </c>
      <c r="BL676">
        <v>501.7035357142857</v>
      </c>
      <c r="BM676">
        <v>9.646674285714285</v>
      </c>
      <c r="BN676">
        <v>500.0656428571428</v>
      </c>
      <c r="BO676">
        <v>89.75641428571427</v>
      </c>
      <c r="BP676">
        <v>0.09999032857142857</v>
      </c>
      <c r="BQ676">
        <v>19.39168214285714</v>
      </c>
      <c r="BR676">
        <v>19.98933214285714</v>
      </c>
      <c r="BS676">
        <v>999.9000000000002</v>
      </c>
      <c r="BT676">
        <v>0</v>
      </c>
      <c r="BU676">
        <v>0</v>
      </c>
      <c r="BV676">
        <v>10006.62785714286</v>
      </c>
      <c r="BW676">
        <v>0</v>
      </c>
      <c r="BX676">
        <v>14.41010357142857</v>
      </c>
      <c r="BY676">
        <v>-27.5922</v>
      </c>
      <c r="BZ676">
        <v>503.0896428571428</v>
      </c>
      <c r="CA676">
        <v>530.7427142857143</v>
      </c>
      <c r="CB676">
        <v>0.3762886785714286</v>
      </c>
      <c r="CC676">
        <v>525.9419999999999</v>
      </c>
      <c r="CD676">
        <v>9.045241428571432</v>
      </c>
      <c r="CE676">
        <v>0.8456427857142857</v>
      </c>
      <c r="CF676">
        <v>0.8118684642857142</v>
      </c>
      <c r="CG676">
        <v>4.497461785714286</v>
      </c>
      <c r="CH676">
        <v>3.916525357142857</v>
      </c>
      <c r="CI676">
        <v>1999.998214285715</v>
      </c>
      <c r="CJ676">
        <v>0.9799996428571427</v>
      </c>
      <c r="CK676">
        <v>0.02000054285714286</v>
      </c>
      <c r="CL676">
        <v>0</v>
      </c>
      <c r="CM676">
        <v>2.372446428571429</v>
      </c>
      <c r="CN676">
        <v>0</v>
      </c>
      <c r="CO676">
        <v>4501.007142857144</v>
      </c>
      <c r="CP676">
        <v>16749.44642857143</v>
      </c>
      <c r="CQ676">
        <v>36.92371428571429</v>
      </c>
      <c r="CR676">
        <v>38.12275</v>
      </c>
      <c r="CS676">
        <v>37.31875</v>
      </c>
      <c r="CT676">
        <v>36.9955</v>
      </c>
      <c r="CU676">
        <v>35.6115</v>
      </c>
      <c r="CV676">
        <v>1959.998214285714</v>
      </c>
      <c r="CW676">
        <v>40.00392857142857</v>
      </c>
      <c r="CX676">
        <v>0</v>
      </c>
      <c r="CY676">
        <v>1679439858.3</v>
      </c>
      <c r="CZ676">
        <v>0</v>
      </c>
      <c r="DA676">
        <v>0</v>
      </c>
      <c r="DB676" t="s">
        <v>356</v>
      </c>
      <c r="DC676">
        <v>1678823626.5</v>
      </c>
      <c r="DD676">
        <v>1678823640.5</v>
      </c>
      <c r="DE676">
        <v>0</v>
      </c>
      <c r="DF676">
        <v>1.239</v>
      </c>
      <c r="DG676">
        <v>0.006</v>
      </c>
      <c r="DH676">
        <v>-2.298</v>
      </c>
      <c r="DI676">
        <v>-0.146</v>
      </c>
      <c r="DJ676">
        <v>420</v>
      </c>
      <c r="DK676">
        <v>21</v>
      </c>
      <c r="DL676">
        <v>0.57</v>
      </c>
      <c r="DM676">
        <v>0.05</v>
      </c>
      <c r="DN676">
        <v>-27.26254390243902</v>
      </c>
      <c r="DO676">
        <v>-5.523234146341445</v>
      </c>
      <c r="DP676">
        <v>0.5755017564969829</v>
      </c>
      <c r="DQ676">
        <v>0</v>
      </c>
      <c r="DR676">
        <v>0.3746773902439025</v>
      </c>
      <c r="DS676">
        <v>0.03174790243902487</v>
      </c>
      <c r="DT676">
        <v>0.003210814803343261</v>
      </c>
      <c r="DU676">
        <v>1</v>
      </c>
      <c r="DV676">
        <v>1</v>
      </c>
      <c r="DW676">
        <v>2</v>
      </c>
      <c r="DX676" t="s">
        <v>357</v>
      </c>
      <c r="DY676">
        <v>2.98437</v>
      </c>
      <c r="DZ676">
        <v>2.71552</v>
      </c>
      <c r="EA676">
        <v>0.111054</v>
      </c>
      <c r="EB676">
        <v>0.113652</v>
      </c>
      <c r="EC676">
        <v>0.0546217</v>
      </c>
      <c r="ED676">
        <v>0.0515276</v>
      </c>
      <c r="EE676">
        <v>28295.5</v>
      </c>
      <c r="EF676">
        <v>28308</v>
      </c>
      <c r="EG676">
        <v>29577</v>
      </c>
      <c r="EH676">
        <v>29532.4</v>
      </c>
      <c r="EI676">
        <v>37064.2</v>
      </c>
      <c r="EJ676">
        <v>37256.6</v>
      </c>
      <c r="EK676">
        <v>41663</v>
      </c>
      <c r="EL676">
        <v>42085.9</v>
      </c>
      <c r="EM676">
        <v>1.98337</v>
      </c>
      <c r="EN676">
        <v>1.87785</v>
      </c>
      <c r="EO676">
        <v>0.0388175</v>
      </c>
      <c r="EP676">
        <v>0</v>
      </c>
      <c r="EQ676">
        <v>19.3533</v>
      </c>
      <c r="ER676">
        <v>999.9</v>
      </c>
      <c r="ES676">
        <v>23.1</v>
      </c>
      <c r="ET676">
        <v>31.2</v>
      </c>
      <c r="EU676">
        <v>11.7445</v>
      </c>
      <c r="EV676">
        <v>62.642</v>
      </c>
      <c r="EW676">
        <v>33.5176</v>
      </c>
      <c r="EX676">
        <v>1</v>
      </c>
      <c r="EY676">
        <v>-0.133031</v>
      </c>
      <c r="EZ676">
        <v>4.52452</v>
      </c>
      <c r="FA676">
        <v>20.2856</v>
      </c>
      <c r="FB676">
        <v>5.22014</v>
      </c>
      <c r="FC676">
        <v>12.0108</v>
      </c>
      <c r="FD676">
        <v>4.9909</v>
      </c>
      <c r="FE676">
        <v>3.28865</v>
      </c>
      <c r="FF676">
        <v>9999</v>
      </c>
      <c r="FG676">
        <v>9999</v>
      </c>
      <c r="FH676">
        <v>9999</v>
      </c>
      <c r="FI676">
        <v>999.9</v>
      </c>
      <c r="FJ676">
        <v>1.86739</v>
      </c>
      <c r="FK676">
        <v>1.86646</v>
      </c>
      <c r="FL676">
        <v>1.866</v>
      </c>
      <c r="FM676">
        <v>1.86585</v>
      </c>
      <c r="FN676">
        <v>1.86768</v>
      </c>
      <c r="FO676">
        <v>1.87014</v>
      </c>
      <c r="FP676">
        <v>1.86889</v>
      </c>
      <c r="FQ676">
        <v>1.87026</v>
      </c>
      <c r="FR676">
        <v>0</v>
      </c>
      <c r="FS676">
        <v>0</v>
      </c>
      <c r="FT676">
        <v>0</v>
      </c>
      <c r="FU676">
        <v>0</v>
      </c>
      <c r="FV676" t="s">
        <v>358</v>
      </c>
      <c r="FW676" t="s">
        <v>359</v>
      </c>
      <c r="FX676" t="s">
        <v>360</v>
      </c>
      <c r="FY676" t="s">
        <v>360</v>
      </c>
      <c r="FZ676" t="s">
        <v>360</v>
      </c>
      <c r="GA676" t="s">
        <v>360</v>
      </c>
      <c r="GB676">
        <v>0</v>
      </c>
      <c r="GC676">
        <v>100</v>
      </c>
      <c r="GD676">
        <v>100</v>
      </c>
      <c r="GE676">
        <v>-3.425</v>
      </c>
      <c r="GF676">
        <v>-0.2251</v>
      </c>
      <c r="GG676">
        <v>-1.841240210434717</v>
      </c>
      <c r="GH676">
        <v>-0.003310856085068561</v>
      </c>
      <c r="GI676">
        <v>6.863268723063948E-07</v>
      </c>
      <c r="GJ676">
        <v>-1.919107141366201E-10</v>
      </c>
      <c r="GK676">
        <v>-0.1688837207721138</v>
      </c>
      <c r="GL676">
        <v>-0.01731051475613908</v>
      </c>
      <c r="GM676">
        <v>0.001423790055903263</v>
      </c>
      <c r="GN676">
        <v>-2.424810517790065E-05</v>
      </c>
      <c r="GO676">
        <v>3</v>
      </c>
      <c r="GP676">
        <v>2318</v>
      </c>
      <c r="GQ676">
        <v>1</v>
      </c>
      <c r="GR676">
        <v>25</v>
      </c>
      <c r="GS676">
        <v>10270.4</v>
      </c>
      <c r="GT676">
        <v>10270.2</v>
      </c>
      <c r="GU676">
        <v>1.31836</v>
      </c>
      <c r="GV676">
        <v>2.23267</v>
      </c>
      <c r="GW676">
        <v>1.39771</v>
      </c>
      <c r="GX676">
        <v>2.34863</v>
      </c>
      <c r="GY676">
        <v>1.49536</v>
      </c>
      <c r="GZ676">
        <v>2.47681</v>
      </c>
      <c r="HA676">
        <v>35.638</v>
      </c>
      <c r="HB676">
        <v>24.0525</v>
      </c>
      <c r="HC676">
        <v>18</v>
      </c>
      <c r="HD676">
        <v>527.865</v>
      </c>
      <c r="HE676">
        <v>418.614</v>
      </c>
      <c r="HF676">
        <v>14.141</v>
      </c>
      <c r="HG676">
        <v>25.5805</v>
      </c>
      <c r="HH676">
        <v>30.0002</v>
      </c>
      <c r="HI676">
        <v>25.6073</v>
      </c>
      <c r="HJ676">
        <v>25.5622</v>
      </c>
      <c r="HK676">
        <v>26.385</v>
      </c>
      <c r="HL676">
        <v>15.8101</v>
      </c>
      <c r="HM676">
        <v>4.17677</v>
      </c>
      <c r="HN676">
        <v>14.1396</v>
      </c>
      <c r="HO676">
        <v>573.657</v>
      </c>
      <c r="HP676">
        <v>8.987730000000001</v>
      </c>
      <c r="HQ676">
        <v>101.146</v>
      </c>
      <c r="HR676">
        <v>101.074</v>
      </c>
    </row>
    <row r="677" spans="1:226">
      <c r="A677">
        <v>661</v>
      </c>
      <c r="B677">
        <v>1679439856</v>
      </c>
      <c r="C677">
        <v>17942.90000009537</v>
      </c>
      <c r="D677" t="s">
        <v>1691</v>
      </c>
      <c r="E677" t="s">
        <v>1692</v>
      </c>
      <c r="F677">
        <v>5</v>
      </c>
      <c r="G677" t="s">
        <v>1624</v>
      </c>
      <c r="H677" t="s">
        <v>354</v>
      </c>
      <c r="I677">
        <v>1679439848.5</v>
      </c>
      <c r="J677">
        <f>(K677)/1000</f>
        <v>0</v>
      </c>
      <c r="K677">
        <f>IF(BF677, AN677, AH677)</f>
        <v>0</v>
      </c>
      <c r="L677">
        <f>IF(BF677, AI677, AG677)</f>
        <v>0</v>
      </c>
      <c r="M677">
        <f>BH677 - IF(AU677&gt;1, L677*BB677*100.0/(AW677*BV677), 0)</f>
        <v>0</v>
      </c>
      <c r="N677">
        <f>((T677-J677/2)*M677-L677)/(T677+J677/2)</f>
        <v>0</v>
      </c>
      <c r="O677">
        <f>N677*(BO677+BP677)/1000.0</f>
        <v>0</v>
      </c>
      <c r="P677">
        <f>(BH677 - IF(AU677&gt;1, L677*BB677*100.0/(AW677*BV677), 0))*(BO677+BP677)/1000.0</f>
        <v>0</v>
      </c>
      <c r="Q677">
        <f>2.0/((1/S677-1/R677)+SIGN(S677)*SQRT((1/S677-1/R677)*(1/S677-1/R677) + 4*BC677/((BC677+1)*(BC677+1))*(2*1/S677*1/R677-1/R677*1/R677)))</f>
        <v>0</v>
      </c>
      <c r="R677">
        <f>IF(LEFT(BD677,1)&lt;&gt;"0",IF(LEFT(BD677,1)="1",3.0,BE677),$D$5+$E$5*(BV677*BO677/($K$5*1000))+$F$5*(BV677*BO677/($K$5*1000))*MAX(MIN(BB677,$J$5),$I$5)*MAX(MIN(BB677,$J$5),$I$5)+$G$5*MAX(MIN(BB677,$J$5),$I$5)*(BV677*BO677/($K$5*1000))+$H$5*(BV677*BO677/($K$5*1000))*(BV677*BO677/($K$5*1000)))</f>
        <v>0</v>
      </c>
      <c r="S677">
        <f>J677*(1000-(1000*0.61365*exp(17.502*W677/(240.97+W677))/(BO677+BP677)+BJ677)/2)/(1000*0.61365*exp(17.502*W677/(240.97+W677))/(BO677+BP677)-BJ677)</f>
        <v>0</v>
      </c>
      <c r="T677">
        <f>1/((BC677+1)/(Q677/1.6)+1/(R677/1.37)) + BC677/((BC677+1)/(Q677/1.6) + BC677/(R677/1.37))</f>
        <v>0</v>
      </c>
      <c r="U677">
        <f>(AX677*BA677)</f>
        <v>0</v>
      </c>
      <c r="V677">
        <f>(BQ677+(U677+2*0.95*5.67E-8*(((BQ677+$B$7)+273)^4-(BQ677+273)^4)-44100*J677)/(1.84*29.3*R677+8*0.95*5.67E-8*(BQ677+273)^3))</f>
        <v>0</v>
      </c>
      <c r="W677">
        <f>($C$7*BR677+$D$7*BS677+$E$7*V677)</f>
        <v>0</v>
      </c>
      <c r="X677">
        <f>0.61365*exp(17.502*W677/(240.97+W677))</f>
        <v>0</v>
      </c>
      <c r="Y677">
        <f>(Z677/AA677*100)</f>
        <v>0</v>
      </c>
      <c r="Z677">
        <f>BJ677*(BO677+BP677)/1000</f>
        <v>0</v>
      </c>
      <c r="AA677">
        <f>0.61365*exp(17.502*BQ677/(240.97+BQ677))</f>
        <v>0</v>
      </c>
      <c r="AB677">
        <f>(X677-BJ677*(BO677+BP677)/1000)</f>
        <v>0</v>
      </c>
      <c r="AC677">
        <f>(-J677*44100)</f>
        <v>0</v>
      </c>
      <c r="AD677">
        <f>2*29.3*R677*0.92*(BQ677-W677)</f>
        <v>0</v>
      </c>
      <c r="AE677">
        <f>2*0.95*5.67E-8*(((BQ677+$B$7)+273)^4-(W677+273)^4)</f>
        <v>0</v>
      </c>
      <c r="AF677">
        <f>U677+AE677+AC677+AD677</f>
        <v>0</v>
      </c>
      <c r="AG677">
        <f>BN677*AU677*(BI677-BH677*(1000-AU677*BK677)/(1000-AU677*BJ677))/(100*BB677)</f>
        <v>0</v>
      </c>
      <c r="AH677">
        <f>1000*BN677*AU677*(BJ677-BK677)/(100*BB677*(1000-AU677*BJ677))</f>
        <v>0</v>
      </c>
      <c r="AI677">
        <f>(AJ677 - AK677 - BO677*1E3/(8.314*(BQ677+273.15)) * AM677/BN677 * AL677) * BN677/(100*BB677) * (1000 - BK677)/1000</f>
        <v>0</v>
      </c>
      <c r="AJ677">
        <v>564.59817049681</v>
      </c>
      <c r="AK677">
        <v>544.3137575757574</v>
      </c>
      <c r="AL677">
        <v>3.380453714770974</v>
      </c>
      <c r="AM677">
        <v>64.88891033799035</v>
      </c>
      <c r="AN677">
        <f>(AP677 - AO677 + BO677*1E3/(8.314*(BQ677+273.15)) * AR677/BN677 * AQ677) * BN677/(100*BB677) * 1000/(1000 - AP677)</f>
        <v>0</v>
      </c>
      <c r="AO677">
        <v>9.043962780725277</v>
      </c>
      <c r="AP677">
        <v>9.423870219780222</v>
      </c>
      <c r="AQ677">
        <v>5.21837334640734E-07</v>
      </c>
      <c r="AR677">
        <v>95.47772435705387</v>
      </c>
      <c r="AS677">
        <v>0</v>
      </c>
      <c r="AT677">
        <v>0</v>
      </c>
      <c r="AU677">
        <f>IF(AS677*$H$13&gt;=AW677,1.0,(AW677/(AW677-AS677*$H$13)))</f>
        <v>0</v>
      </c>
      <c r="AV677">
        <f>(AU677-1)*100</f>
        <v>0</v>
      </c>
      <c r="AW677">
        <f>MAX(0,($B$13+$C$13*BV677)/(1+$D$13*BV677)*BO677/(BQ677+273)*$E$13)</f>
        <v>0</v>
      </c>
      <c r="AX677">
        <f>$B$11*BW677+$C$11*BX677+$F$11*CI677*(1-CL677)</f>
        <v>0</v>
      </c>
      <c r="AY677">
        <f>AX677*AZ677</f>
        <v>0</v>
      </c>
      <c r="AZ677">
        <f>($B$11*$D$9+$C$11*$D$9+$F$11*((CV677+CN677)/MAX(CV677+CN677+CW677, 0.1)*$I$9+CW677/MAX(CV677+CN677+CW677, 0.1)*$J$9))/($B$11+$C$11+$F$11)</f>
        <v>0</v>
      </c>
      <c r="BA677">
        <f>($B$11*$K$9+$C$11*$K$9+$F$11*((CV677+CN677)/MAX(CV677+CN677+CW677, 0.1)*$P$9+CW677/MAX(CV677+CN677+CW677, 0.1)*$Q$9))/($B$11+$C$11+$F$11)</f>
        <v>0</v>
      </c>
      <c r="BB677">
        <v>2.18</v>
      </c>
      <c r="BC677">
        <v>0.5</v>
      </c>
      <c r="BD677" t="s">
        <v>355</v>
      </c>
      <c r="BE677">
        <v>2</v>
      </c>
      <c r="BF677" t="b">
        <v>1</v>
      </c>
      <c r="BG677">
        <v>1679439848.5</v>
      </c>
      <c r="BH677">
        <v>515.8414814814814</v>
      </c>
      <c r="BI677">
        <v>543.6853703703704</v>
      </c>
      <c r="BJ677">
        <v>9.423472962962965</v>
      </c>
      <c r="BK677">
        <v>9.044375555555556</v>
      </c>
      <c r="BL677">
        <v>519.2436666666666</v>
      </c>
      <c r="BM677">
        <v>9.64861</v>
      </c>
      <c r="BN677">
        <v>500.0732962962963</v>
      </c>
      <c r="BO677">
        <v>89.75515555555556</v>
      </c>
      <c r="BP677">
        <v>0.0999914888888889</v>
      </c>
      <c r="BQ677">
        <v>19.39318888888889</v>
      </c>
      <c r="BR677">
        <v>19.99509629629629</v>
      </c>
      <c r="BS677">
        <v>999.9000000000001</v>
      </c>
      <c r="BT677">
        <v>0</v>
      </c>
      <c r="BU677">
        <v>0</v>
      </c>
      <c r="BV677">
        <v>10002.47962962963</v>
      </c>
      <c r="BW677">
        <v>0</v>
      </c>
      <c r="BX677">
        <v>14.41055185185185</v>
      </c>
      <c r="BY677">
        <v>-27.84382222222222</v>
      </c>
      <c r="BZ677">
        <v>520.7487777777777</v>
      </c>
      <c r="CA677">
        <v>548.6475925925927</v>
      </c>
      <c r="CB677">
        <v>0.3790966296296296</v>
      </c>
      <c r="CC677">
        <v>543.6853703703704</v>
      </c>
      <c r="CD677">
        <v>9.044375555555556</v>
      </c>
      <c r="CE677">
        <v>0.8458052222222221</v>
      </c>
      <c r="CF677">
        <v>0.8117793333333333</v>
      </c>
      <c r="CG677">
        <v>4.500206296296296</v>
      </c>
      <c r="CH677">
        <v>3.914965185185185</v>
      </c>
      <c r="CI677">
        <v>1999.987407407408</v>
      </c>
      <c r="CJ677">
        <v>0.9800025555555555</v>
      </c>
      <c r="CK677">
        <v>0.01999773333333334</v>
      </c>
      <c r="CL677">
        <v>0</v>
      </c>
      <c r="CM677">
        <v>2.368488888888889</v>
      </c>
      <c r="CN677">
        <v>0</v>
      </c>
      <c r="CO677">
        <v>4500.032962962964</v>
      </c>
      <c r="CP677">
        <v>16749.37037037037</v>
      </c>
      <c r="CQ677">
        <v>36.90255555555555</v>
      </c>
      <c r="CR677">
        <v>38.10166666666666</v>
      </c>
      <c r="CS677">
        <v>37.29362962962963</v>
      </c>
      <c r="CT677">
        <v>36.97666666666667</v>
      </c>
      <c r="CU677">
        <v>35.59</v>
      </c>
      <c r="CV677">
        <v>1959.992592592593</v>
      </c>
      <c r="CW677">
        <v>39.99888888888889</v>
      </c>
      <c r="CX677">
        <v>0</v>
      </c>
      <c r="CY677">
        <v>1679439863.7</v>
      </c>
      <c r="CZ677">
        <v>0</v>
      </c>
      <c r="DA677">
        <v>0</v>
      </c>
      <c r="DB677" t="s">
        <v>356</v>
      </c>
      <c r="DC677">
        <v>1678823626.5</v>
      </c>
      <c r="DD677">
        <v>1678823640.5</v>
      </c>
      <c r="DE677">
        <v>0</v>
      </c>
      <c r="DF677">
        <v>1.239</v>
      </c>
      <c r="DG677">
        <v>0.006</v>
      </c>
      <c r="DH677">
        <v>-2.298</v>
      </c>
      <c r="DI677">
        <v>-0.146</v>
      </c>
      <c r="DJ677">
        <v>420</v>
      </c>
      <c r="DK677">
        <v>21</v>
      </c>
      <c r="DL677">
        <v>0.57</v>
      </c>
      <c r="DM677">
        <v>0.05</v>
      </c>
      <c r="DN677">
        <v>-27.66215365853659</v>
      </c>
      <c r="DO677">
        <v>-3.205036933798036</v>
      </c>
      <c r="DP677">
        <v>0.3271558128801156</v>
      </c>
      <c r="DQ677">
        <v>0</v>
      </c>
      <c r="DR677">
        <v>0.3770907073170731</v>
      </c>
      <c r="DS677">
        <v>0.03222123344947704</v>
      </c>
      <c r="DT677">
        <v>0.003275015533337971</v>
      </c>
      <c r="DU677">
        <v>1</v>
      </c>
      <c r="DV677">
        <v>1</v>
      </c>
      <c r="DW677">
        <v>2</v>
      </c>
      <c r="DX677" t="s">
        <v>357</v>
      </c>
      <c r="DY677">
        <v>2.98416</v>
      </c>
      <c r="DZ677">
        <v>2.71523</v>
      </c>
      <c r="EA677">
        <v>0.113584</v>
      </c>
      <c r="EB677">
        <v>0.116073</v>
      </c>
      <c r="EC677">
        <v>0.0546205</v>
      </c>
      <c r="ED677">
        <v>0.0515253</v>
      </c>
      <c r="EE677">
        <v>28214.6</v>
      </c>
      <c r="EF677">
        <v>28230.7</v>
      </c>
      <c r="EG677">
        <v>29576.6</v>
      </c>
      <c r="EH677">
        <v>29532.4</v>
      </c>
      <c r="EI677">
        <v>37063.6</v>
      </c>
      <c r="EJ677">
        <v>37256.8</v>
      </c>
      <c r="EK677">
        <v>41662.3</v>
      </c>
      <c r="EL677">
        <v>42085.9</v>
      </c>
      <c r="EM677">
        <v>1.98317</v>
      </c>
      <c r="EN677">
        <v>1.87795</v>
      </c>
      <c r="EO677">
        <v>0.0387989</v>
      </c>
      <c r="EP677">
        <v>0</v>
      </c>
      <c r="EQ677">
        <v>19.3538</v>
      </c>
      <c r="ER677">
        <v>999.9</v>
      </c>
      <c r="ES677">
        <v>23.1</v>
      </c>
      <c r="ET677">
        <v>31.2</v>
      </c>
      <c r="EU677">
        <v>11.745</v>
      </c>
      <c r="EV677">
        <v>62.982</v>
      </c>
      <c r="EW677">
        <v>33.0369</v>
      </c>
      <c r="EX677">
        <v>1</v>
      </c>
      <c r="EY677">
        <v>-0.132932</v>
      </c>
      <c r="EZ677">
        <v>4.55403</v>
      </c>
      <c r="FA677">
        <v>20.2844</v>
      </c>
      <c r="FB677">
        <v>5.21714</v>
      </c>
      <c r="FC677">
        <v>12.011</v>
      </c>
      <c r="FD677">
        <v>4.9898</v>
      </c>
      <c r="FE677">
        <v>3.28813</v>
      </c>
      <c r="FF677">
        <v>9999</v>
      </c>
      <c r="FG677">
        <v>9999</v>
      </c>
      <c r="FH677">
        <v>9999</v>
      </c>
      <c r="FI677">
        <v>999.9</v>
      </c>
      <c r="FJ677">
        <v>1.86743</v>
      </c>
      <c r="FK677">
        <v>1.86646</v>
      </c>
      <c r="FL677">
        <v>1.866</v>
      </c>
      <c r="FM677">
        <v>1.86585</v>
      </c>
      <c r="FN677">
        <v>1.86768</v>
      </c>
      <c r="FO677">
        <v>1.87015</v>
      </c>
      <c r="FP677">
        <v>1.8689</v>
      </c>
      <c r="FQ677">
        <v>1.87025</v>
      </c>
      <c r="FR677">
        <v>0</v>
      </c>
      <c r="FS677">
        <v>0</v>
      </c>
      <c r="FT677">
        <v>0</v>
      </c>
      <c r="FU677">
        <v>0</v>
      </c>
      <c r="FV677" t="s">
        <v>358</v>
      </c>
      <c r="FW677" t="s">
        <v>359</v>
      </c>
      <c r="FX677" t="s">
        <v>360</v>
      </c>
      <c r="FY677" t="s">
        <v>360</v>
      </c>
      <c r="FZ677" t="s">
        <v>360</v>
      </c>
      <c r="GA677" t="s">
        <v>360</v>
      </c>
      <c r="GB677">
        <v>0</v>
      </c>
      <c r="GC677">
        <v>100</v>
      </c>
      <c r="GD677">
        <v>100</v>
      </c>
      <c r="GE677">
        <v>-3.471</v>
      </c>
      <c r="GF677">
        <v>-0.2251</v>
      </c>
      <c r="GG677">
        <v>-1.841240210434717</v>
      </c>
      <c r="GH677">
        <v>-0.003310856085068561</v>
      </c>
      <c r="GI677">
        <v>6.863268723063948E-07</v>
      </c>
      <c r="GJ677">
        <v>-1.919107141366201E-10</v>
      </c>
      <c r="GK677">
        <v>-0.1688837207721138</v>
      </c>
      <c r="GL677">
        <v>-0.01731051475613908</v>
      </c>
      <c r="GM677">
        <v>0.001423790055903263</v>
      </c>
      <c r="GN677">
        <v>-2.424810517790065E-05</v>
      </c>
      <c r="GO677">
        <v>3</v>
      </c>
      <c r="GP677">
        <v>2318</v>
      </c>
      <c r="GQ677">
        <v>1</v>
      </c>
      <c r="GR677">
        <v>25</v>
      </c>
      <c r="GS677">
        <v>10270.5</v>
      </c>
      <c r="GT677">
        <v>10270.3</v>
      </c>
      <c r="GU677">
        <v>1.34766</v>
      </c>
      <c r="GV677">
        <v>2.22778</v>
      </c>
      <c r="GW677">
        <v>1.39648</v>
      </c>
      <c r="GX677">
        <v>2.34741</v>
      </c>
      <c r="GY677">
        <v>1.49536</v>
      </c>
      <c r="GZ677">
        <v>2.50122</v>
      </c>
      <c r="HA677">
        <v>35.638</v>
      </c>
      <c r="HB677">
        <v>24.0525</v>
      </c>
      <c r="HC677">
        <v>18</v>
      </c>
      <c r="HD677">
        <v>527.7329999999999</v>
      </c>
      <c r="HE677">
        <v>418.686</v>
      </c>
      <c r="HF677">
        <v>14.1449</v>
      </c>
      <c r="HG677">
        <v>25.5805</v>
      </c>
      <c r="HH677">
        <v>30.0001</v>
      </c>
      <c r="HI677">
        <v>25.6073</v>
      </c>
      <c r="HJ677">
        <v>25.5642</v>
      </c>
      <c r="HK677">
        <v>26.9708</v>
      </c>
      <c r="HL677">
        <v>15.8101</v>
      </c>
      <c r="HM677">
        <v>4.17677</v>
      </c>
      <c r="HN677">
        <v>14.1409</v>
      </c>
      <c r="HO677">
        <v>593.772</v>
      </c>
      <c r="HP677">
        <v>8.99489</v>
      </c>
      <c r="HQ677">
        <v>101.144</v>
      </c>
      <c r="HR677">
        <v>101.074</v>
      </c>
    </row>
    <row r="678" spans="1:226">
      <c r="A678">
        <v>662</v>
      </c>
      <c r="B678">
        <v>1679439861</v>
      </c>
      <c r="C678">
        <v>17947.90000009537</v>
      </c>
      <c r="D678" t="s">
        <v>1693</v>
      </c>
      <c r="E678" t="s">
        <v>1694</v>
      </c>
      <c r="F678">
        <v>5</v>
      </c>
      <c r="G678" t="s">
        <v>1624</v>
      </c>
      <c r="H678" t="s">
        <v>354</v>
      </c>
      <c r="I678">
        <v>1679439853.214286</v>
      </c>
      <c r="J678">
        <f>(K678)/1000</f>
        <v>0</v>
      </c>
      <c r="K678">
        <f>IF(BF678, AN678, AH678)</f>
        <v>0</v>
      </c>
      <c r="L678">
        <f>IF(BF678, AI678, AG678)</f>
        <v>0</v>
      </c>
      <c r="M678">
        <f>BH678 - IF(AU678&gt;1, L678*BB678*100.0/(AW678*BV678), 0)</f>
        <v>0</v>
      </c>
      <c r="N678">
        <f>((T678-J678/2)*M678-L678)/(T678+J678/2)</f>
        <v>0</v>
      </c>
      <c r="O678">
        <f>N678*(BO678+BP678)/1000.0</f>
        <v>0</v>
      </c>
      <c r="P678">
        <f>(BH678 - IF(AU678&gt;1, L678*BB678*100.0/(AW678*BV678), 0))*(BO678+BP678)/1000.0</f>
        <v>0</v>
      </c>
      <c r="Q678">
        <f>2.0/((1/S678-1/R678)+SIGN(S678)*SQRT((1/S678-1/R678)*(1/S678-1/R678) + 4*BC678/((BC678+1)*(BC678+1))*(2*1/S678*1/R678-1/R678*1/R678)))</f>
        <v>0</v>
      </c>
      <c r="R678">
        <f>IF(LEFT(BD678,1)&lt;&gt;"0",IF(LEFT(BD678,1)="1",3.0,BE678),$D$5+$E$5*(BV678*BO678/($K$5*1000))+$F$5*(BV678*BO678/($K$5*1000))*MAX(MIN(BB678,$J$5),$I$5)*MAX(MIN(BB678,$J$5),$I$5)+$G$5*MAX(MIN(BB678,$J$5),$I$5)*(BV678*BO678/($K$5*1000))+$H$5*(BV678*BO678/($K$5*1000))*(BV678*BO678/($K$5*1000)))</f>
        <v>0</v>
      </c>
      <c r="S678">
        <f>J678*(1000-(1000*0.61365*exp(17.502*W678/(240.97+W678))/(BO678+BP678)+BJ678)/2)/(1000*0.61365*exp(17.502*W678/(240.97+W678))/(BO678+BP678)-BJ678)</f>
        <v>0</v>
      </c>
      <c r="T678">
        <f>1/((BC678+1)/(Q678/1.6)+1/(R678/1.37)) + BC678/((BC678+1)/(Q678/1.6) + BC678/(R678/1.37))</f>
        <v>0</v>
      </c>
      <c r="U678">
        <f>(AX678*BA678)</f>
        <v>0</v>
      </c>
      <c r="V678">
        <f>(BQ678+(U678+2*0.95*5.67E-8*(((BQ678+$B$7)+273)^4-(BQ678+273)^4)-44100*J678)/(1.84*29.3*R678+8*0.95*5.67E-8*(BQ678+273)^3))</f>
        <v>0</v>
      </c>
      <c r="W678">
        <f>($C$7*BR678+$D$7*BS678+$E$7*V678)</f>
        <v>0</v>
      </c>
      <c r="X678">
        <f>0.61365*exp(17.502*W678/(240.97+W678))</f>
        <v>0</v>
      </c>
      <c r="Y678">
        <f>(Z678/AA678*100)</f>
        <v>0</v>
      </c>
      <c r="Z678">
        <f>BJ678*(BO678+BP678)/1000</f>
        <v>0</v>
      </c>
      <c r="AA678">
        <f>0.61365*exp(17.502*BQ678/(240.97+BQ678))</f>
        <v>0</v>
      </c>
      <c r="AB678">
        <f>(X678-BJ678*(BO678+BP678)/1000)</f>
        <v>0</v>
      </c>
      <c r="AC678">
        <f>(-J678*44100)</f>
        <v>0</v>
      </c>
      <c r="AD678">
        <f>2*29.3*R678*0.92*(BQ678-W678)</f>
        <v>0</v>
      </c>
      <c r="AE678">
        <f>2*0.95*5.67E-8*(((BQ678+$B$7)+273)^4-(W678+273)^4)</f>
        <v>0</v>
      </c>
      <c r="AF678">
        <f>U678+AE678+AC678+AD678</f>
        <v>0</v>
      </c>
      <c r="AG678">
        <f>BN678*AU678*(BI678-BH678*(1000-AU678*BK678)/(1000-AU678*BJ678))/(100*BB678)</f>
        <v>0</v>
      </c>
      <c r="AH678">
        <f>1000*BN678*AU678*(BJ678-BK678)/(100*BB678*(1000-AU678*BJ678))</f>
        <v>0</v>
      </c>
      <c r="AI678">
        <f>(AJ678 - AK678 - BO678*1E3/(8.314*(BQ678+273.15)) * AM678/BN678 * AL678) * BN678/(100*BB678) * (1000 - BK678)/1000</f>
        <v>0</v>
      </c>
      <c r="AJ678">
        <v>581.4588048328432</v>
      </c>
      <c r="AK678">
        <v>561.0872181818182</v>
      </c>
      <c r="AL678">
        <v>3.34389804469799</v>
      </c>
      <c r="AM678">
        <v>64.88891033799035</v>
      </c>
      <c r="AN678">
        <f>(AP678 - AO678 + BO678*1E3/(8.314*(BQ678+273.15)) * AR678/BN678 * AQ678) * BN678/(100*BB678) * 1000/(1000 - AP678)</f>
        <v>0</v>
      </c>
      <c r="AO678">
        <v>9.043065531427944</v>
      </c>
      <c r="AP678">
        <v>9.426785714285721</v>
      </c>
      <c r="AQ678">
        <v>1.300834878184482E-06</v>
      </c>
      <c r="AR678">
        <v>95.47772435705387</v>
      </c>
      <c r="AS678">
        <v>0</v>
      </c>
      <c r="AT678">
        <v>0</v>
      </c>
      <c r="AU678">
        <f>IF(AS678*$H$13&gt;=AW678,1.0,(AW678/(AW678-AS678*$H$13)))</f>
        <v>0</v>
      </c>
      <c r="AV678">
        <f>(AU678-1)*100</f>
        <v>0</v>
      </c>
      <c r="AW678">
        <f>MAX(0,($B$13+$C$13*BV678)/(1+$D$13*BV678)*BO678/(BQ678+273)*$E$13)</f>
        <v>0</v>
      </c>
      <c r="AX678">
        <f>$B$11*BW678+$C$11*BX678+$F$11*CI678*(1-CL678)</f>
        <v>0</v>
      </c>
      <c r="AY678">
        <f>AX678*AZ678</f>
        <v>0</v>
      </c>
      <c r="AZ678">
        <f>($B$11*$D$9+$C$11*$D$9+$F$11*((CV678+CN678)/MAX(CV678+CN678+CW678, 0.1)*$I$9+CW678/MAX(CV678+CN678+CW678, 0.1)*$J$9))/($B$11+$C$11+$F$11)</f>
        <v>0</v>
      </c>
      <c r="BA678">
        <f>($B$11*$K$9+$C$11*$K$9+$F$11*((CV678+CN678)/MAX(CV678+CN678+CW678, 0.1)*$P$9+CW678/MAX(CV678+CN678+CW678, 0.1)*$Q$9))/($B$11+$C$11+$F$11)</f>
        <v>0</v>
      </c>
      <c r="BB678">
        <v>2.18</v>
      </c>
      <c r="BC678">
        <v>0.5</v>
      </c>
      <c r="BD678" t="s">
        <v>355</v>
      </c>
      <c r="BE678">
        <v>2</v>
      </c>
      <c r="BF678" t="b">
        <v>1</v>
      </c>
      <c r="BG678">
        <v>1679439853.214286</v>
      </c>
      <c r="BH678">
        <v>531.5407857142857</v>
      </c>
      <c r="BI678">
        <v>559.5325</v>
      </c>
      <c r="BJ678">
        <v>9.424697857142858</v>
      </c>
      <c r="BK678">
        <v>9.043653928571429</v>
      </c>
      <c r="BL678">
        <v>534.9861428571429</v>
      </c>
      <c r="BM678">
        <v>9.649830714285715</v>
      </c>
      <c r="BN678">
        <v>500.0546785714286</v>
      </c>
      <c r="BO678">
        <v>89.75389285714284</v>
      </c>
      <c r="BP678">
        <v>0.09993691785714286</v>
      </c>
      <c r="BQ678">
        <v>19.39511071428571</v>
      </c>
      <c r="BR678">
        <v>19.99637857142857</v>
      </c>
      <c r="BS678">
        <v>999.9000000000002</v>
      </c>
      <c r="BT678">
        <v>0</v>
      </c>
      <c r="BU678">
        <v>0</v>
      </c>
      <c r="BV678">
        <v>10001.47642857143</v>
      </c>
      <c r="BW678">
        <v>0</v>
      </c>
      <c r="BX678">
        <v>14.41962857142857</v>
      </c>
      <c r="BY678">
        <v>-27.99163928571429</v>
      </c>
      <c r="BZ678">
        <v>536.5980714285714</v>
      </c>
      <c r="CA678">
        <v>564.6388928571429</v>
      </c>
      <c r="CB678">
        <v>0.3810421785714285</v>
      </c>
      <c r="CC678">
        <v>559.5325</v>
      </c>
      <c r="CD678">
        <v>9.043653928571429</v>
      </c>
      <c r="CE678">
        <v>0.84590325</v>
      </c>
      <c r="CF678">
        <v>0.8117032142857143</v>
      </c>
      <c r="CG678">
        <v>4.501863214285715</v>
      </c>
      <c r="CH678">
        <v>3.9136325</v>
      </c>
      <c r="CI678">
        <v>2000</v>
      </c>
      <c r="CJ678">
        <v>0.9799997142857142</v>
      </c>
      <c r="CK678">
        <v>0.02000045</v>
      </c>
      <c r="CL678">
        <v>0</v>
      </c>
      <c r="CM678">
        <v>2.398146428571429</v>
      </c>
      <c r="CN678">
        <v>0</v>
      </c>
      <c r="CO678">
        <v>4499.459642857143</v>
      </c>
      <c r="CP678">
        <v>16749.45357142857</v>
      </c>
      <c r="CQ678">
        <v>36.88385714285715</v>
      </c>
      <c r="CR678">
        <v>38.08224999999999</v>
      </c>
      <c r="CS678">
        <v>37.27435714285714</v>
      </c>
      <c r="CT678">
        <v>36.95724999999999</v>
      </c>
      <c r="CU678">
        <v>35.57100000000001</v>
      </c>
      <c r="CV678">
        <v>1959.9975</v>
      </c>
      <c r="CW678">
        <v>40.00392857142857</v>
      </c>
      <c r="CX678">
        <v>0</v>
      </c>
      <c r="CY678">
        <v>1679439868.5</v>
      </c>
      <c r="CZ678">
        <v>0</v>
      </c>
      <c r="DA678">
        <v>0</v>
      </c>
      <c r="DB678" t="s">
        <v>356</v>
      </c>
      <c r="DC678">
        <v>1678823626.5</v>
      </c>
      <c r="DD678">
        <v>1678823640.5</v>
      </c>
      <c r="DE678">
        <v>0</v>
      </c>
      <c r="DF678">
        <v>1.239</v>
      </c>
      <c r="DG678">
        <v>0.006</v>
      </c>
      <c r="DH678">
        <v>-2.298</v>
      </c>
      <c r="DI678">
        <v>-0.146</v>
      </c>
      <c r="DJ678">
        <v>420</v>
      </c>
      <c r="DK678">
        <v>21</v>
      </c>
      <c r="DL678">
        <v>0.57</v>
      </c>
      <c r="DM678">
        <v>0.05</v>
      </c>
      <c r="DN678">
        <v>-27.86546829268292</v>
      </c>
      <c r="DO678">
        <v>-1.935453658536623</v>
      </c>
      <c r="DP678">
        <v>0.211373063377232</v>
      </c>
      <c r="DQ678">
        <v>0</v>
      </c>
      <c r="DR678">
        <v>0.3794968292682926</v>
      </c>
      <c r="DS678">
        <v>0.02697765156794439</v>
      </c>
      <c r="DT678">
        <v>0.00279300426503599</v>
      </c>
      <c r="DU678">
        <v>1</v>
      </c>
      <c r="DV678">
        <v>1</v>
      </c>
      <c r="DW678">
        <v>2</v>
      </c>
      <c r="DX678" t="s">
        <v>357</v>
      </c>
      <c r="DY678">
        <v>2.98439</v>
      </c>
      <c r="DZ678">
        <v>2.71584</v>
      </c>
      <c r="EA678">
        <v>0.11605</v>
      </c>
      <c r="EB678">
        <v>0.118514</v>
      </c>
      <c r="EC678">
        <v>0.0546301</v>
      </c>
      <c r="ED678">
        <v>0.0515198</v>
      </c>
      <c r="EE678">
        <v>28136.1</v>
      </c>
      <c r="EF678">
        <v>28152.6</v>
      </c>
      <c r="EG678">
        <v>29576.6</v>
      </c>
      <c r="EH678">
        <v>29532.2</v>
      </c>
      <c r="EI678">
        <v>37063.4</v>
      </c>
      <c r="EJ678">
        <v>37256.8</v>
      </c>
      <c r="EK678">
        <v>41662.4</v>
      </c>
      <c r="EL678">
        <v>42085.7</v>
      </c>
      <c r="EM678">
        <v>1.98363</v>
      </c>
      <c r="EN678">
        <v>1.87775</v>
      </c>
      <c r="EO678">
        <v>0.037998</v>
      </c>
      <c r="EP678">
        <v>0</v>
      </c>
      <c r="EQ678">
        <v>19.355</v>
      </c>
      <c r="ER678">
        <v>999.9</v>
      </c>
      <c r="ES678">
        <v>23.1</v>
      </c>
      <c r="ET678">
        <v>31.2</v>
      </c>
      <c r="EU678">
        <v>11.7447</v>
      </c>
      <c r="EV678">
        <v>62.782</v>
      </c>
      <c r="EW678">
        <v>33.1891</v>
      </c>
      <c r="EX678">
        <v>1</v>
      </c>
      <c r="EY678">
        <v>-0.132787</v>
      </c>
      <c r="EZ678">
        <v>4.56891</v>
      </c>
      <c r="FA678">
        <v>20.2845</v>
      </c>
      <c r="FB678">
        <v>5.21999</v>
      </c>
      <c r="FC678">
        <v>12.0108</v>
      </c>
      <c r="FD678">
        <v>4.99035</v>
      </c>
      <c r="FE678">
        <v>3.2885</v>
      </c>
      <c r="FF678">
        <v>9999</v>
      </c>
      <c r="FG678">
        <v>9999</v>
      </c>
      <c r="FH678">
        <v>9999</v>
      </c>
      <c r="FI678">
        <v>999.9</v>
      </c>
      <c r="FJ678">
        <v>1.86742</v>
      </c>
      <c r="FK678">
        <v>1.86646</v>
      </c>
      <c r="FL678">
        <v>1.86596</v>
      </c>
      <c r="FM678">
        <v>1.86584</v>
      </c>
      <c r="FN678">
        <v>1.86768</v>
      </c>
      <c r="FO678">
        <v>1.87016</v>
      </c>
      <c r="FP678">
        <v>1.86889</v>
      </c>
      <c r="FQ678">
        <v>1.87026</v>
      </c>
      <c r="FR678">
        <v>0</v>
      </c>
      <c r="FS678">
        <v>0</v>
      </c>
      <c r="FT678">
        <v>0</v>
      </c>
      <c r="FU678">
        <v>0</v>
      </c>
      <c r="FV678" t="s">
        <v>358</v>
      </c>
      <c r="FW678" t="s">
        <v>359</v>
      </c>
      <c r="FX678" t="s">
        <v>360</v>
      </c>
      <c r="FY678" t="s">
        <v>360</v>
      </c>
      <c r="FZ678" t="s">
        <v>360</v>
      </c>
      <c r="GA678" t="s">
        <v>360</v>
      </c>
      <c r="GB678">
        <v>0</v>
      </c>
      <c r="GC678">
        <v>100</v>
      </c>
      <c r="GD678">
        <v>100</v>
      </c>
      <c r="GE678">
        <v>-3.516</v>
      </c>
      <c r="GF678">
        <v>-0.2251</v>
      </c>
      <c r="GG678">
        <v>-1.841240210434717</v>
      </c>
      <c r="GH678">
        <v>-0.003310856085068561</v>
      </c>
      <c r="GI678">
        <v>6.863268723063948E-07</v>
      </c>
      <c r="GJ678">
        <v>-1.919107141366201E-10</v>
      </c>
      <c r="GK678">
        <v>-0.1688837207721138</v>
      </c>
      <c r="GL678">
        <v>-0.01731051475613908</v>
      </c>
      <c r="GM678">
        <v>0.001423790055903263</v>
      </c>
      <c r="GN678">
        <v>-2.424810517790065E-05</v>
      </c>
      <c r="GO678">
        <v>3</v>
      </c>
      <c r="GP678">
        <v>2318</v>
      </c>
      <c r="GQ678">
        <v>1</v>
      </c>
      <c r="GR678">
        <v>25</v>
      </c>
      <c r="GS678">
        <v>10270.6</v>
      </c>
      <c r="GT678">
        <v>10270.3</v>
      </c>
      <c r="GU678">
        <v>1.37939</v>
      </c>
      <c r="GV678">
        <v>2.23145</v>
      </c>
      <c r="GW678">
        <v>1.39648</v>
      </c>
      <c r="GX678">
        <v>2.34741</v>
      </c>
      <c r="GY678">
        <v>1.49536</v>
      </c>
      <c r="GZ678">
        <v>2.43286</v>
      </c>
      <c r="HA678">
        <v>35.638</v>
      </c>
      <c r="HB678">
        <v>24.0525</v>
      </c>
      <c r="HC678">
        <v>18</v>
      </c>
      <c r="HD678">
        <v>528.038</v>
      </c>
      <c r="HE678">
        <v>418.57</v>
      </c>
      <c r="HF678">
        <v>14.1451</v>
      </c>
      <c r="HG678">
        <v>25.5805</v>
      </c>
      <c r="HH678">
        <v>30.0001</v>
      </c>
      <c r="HI678">
        <v>25.6081</v>
      </c>
      <c r="HJ678">
        <v>25.5642</v>
      </c>
      <c r="HK678">
        <v>27.6215</v>
      </c>
      <c r="HL678">
        <v>15.8101</v>
      </c>
      <c r="HM678">
        <v>4.17677</v>
      </c>
      <c r="HN678">
        <v>14.1419</v>
      </c>
      <c r="HO678">
        <v>607.14</v>
      </c>
      <c r="HP678">
        <v>8.99489</v>
      </c>
      <c r="HQ678">
        <v>101.144</v>
      </c>
      <c r="HR678">
        <v>101.074</v>
      </c>
    </row>
    <row r="679" spans="1:226">
      <c r="A679">
        <v>663</v>
      </c>
      <c r="B679">
        <v>1679439866</v>
      </c>
      <c r="C679">
        <v>17952.90000009537</v>
      </c>
      <c r="D679" t="s">
        <v>1695</v>
      </c>
      <c r="E679" t="s">
        <v>1696</v>
      </c>
      <c r="F679">
        <v>5</v>
      </c>
      <c r="G679" t="s">
        <v>1624</v>
      </c>
      <c r="H679" t="s">
        <v>354</v>
      </c>
      <c r="I679">
        <v>1679439858.5</v>
      </c>
      <c r="J679">
        <f>(K679)/1000</f>
        <v>0</v>
      </c>
      <c r="K679">
        <f>IF(BF679, AN679, AH679)</f>
        <v>0</v>
      </c>
      <c r="L679">
        <f>IF(BF679, AI679, AG679)</f>
        <v>0</v>
      </c>
      <c r="M679">
        <f>BH679 - IF(AU679&gt;1, L679*BB679*100.0/(AW679*BV679), 0)</f>
        <v>0</v>
      </c>
      <c r="N679">
        <f>((T679-J679/2)*M679-L679)/(T679+J679/2)</f>
        <v>0</v>
      </c>
      <c r="O679">
        <f>N679*(BO679+BP679)/1000.0</f>
        <v>0</v>
      </c>
      <c r="P679">
        <f>(BH679 - IF(AU679&gt;1, L679*BB679*100.0/(AW679*BV679), 0))*(BO679+BP679)/1000.0</f>
        <v>0</v>
      </c>
      <c r="Q679">
        <f>2.0/((1/S679-1/R679)+SIGN(S679)*SQRT((1/S679-1/R679)*(1/S679-1/R679) + 4*BC679/((BC679+1)*(BC679+1))*(2*1/S679*1/R679-1/R679*1/R679)))</f>
        <v>0</v>
      </c>
      <c r="R679">
        <f>IF(LEFT(BD679,1)&lt;&gt;"0",IF(LEFT(BD679,1)="1",3.0,BE679),$D$5+$E$5*(BV679*BO679/($K$5*1000))+$F$5*(BV679*BO679/($K$5*1000))*MAX(MIN(BB679,$J$5),$I$5)*MAX(MIN(BB679,$J$5),$I$5)+$G$5*MAX(MIN(BB679,$J$5),$I$5)*(BV679*BO679/($K$5*1000))+$H$5*(BV679*BO679/($K$5*1000))*(BV679*BO679/($K$5*1000)))</f>
        <v>0</v>
      </c>
      <c r="S679">
        <f>J679*(1000-(1000*0.61365*exp(17.502*W679/(240.97+W679))/(BO679+BP679)+BJ679)/2)/(1000*0.61365*exp(17.502*W679/(240.97+W679))/(BO679+BP679)-BJ679)</f>
        <v>0</v>
      </c>
      <c r="T679">
        <f>1/((BC679+1)/(Q679/1.6)+1/(R679/1.37)) + BC679/((BC679+1)/(Q679/1.6) + BC679/(R679/1.37))</f>
        <v>0</v>
      </c>
      <c r="U679">
        <f>(AX679*BA679)</f>
        <v>0</v>
      </c>
      <c r="V679">
        <f>(BQ679+(U679+2*0.95*5.67E-8*(((BQ679+$B$7)+273)^4-(BQ679+273)^4)-44100*J679)/(1.84*29.3*R679+8*0.95*5.67E-8*(BQ679+273)^3))</f>
        <v>0</v>
      </c>
      <c r="W679">
        <f>($C$7*BR679+$D$7*BS679+$E$7*V679)</f>
        <v>0</v>
      </c>
      <c r="X679">
        <f>0.61365*exp(17.502*W679/(240.97+W679))</f>
        <v>0</v>
      </c>
      <c r="Y679">
        <f>(Z679/AA679*100)</f>
        <v>0</v>
      </c>
      <c r="Z679">
        <f>BJ679*(BO679+BP679)/1000</f>
        <v>0</v>
      </c>
      <c r="AA679">
        <f>0.61365*exp(17.502*BQ679/(240.97+BQ679))</f>
        <v>0</v>
      </c>
      <c r="AB679">
        <f>(X679-BJ679*(BO679+BP679)/1000)</f>
        <v>0</v>
      </c>
      <c r="AC679">
        <f>(-J679*44100)</f>
        <v>0</v>
      </c>
      <c r="AD679">
        <f>2*29.3*R679*0.92*(BQ679-W679)</f>
        <v>0</v>
      </c>
      <c r="AE679">
        <f>2*0.95*5.67E-8*(((BQ679+$B$7)+273)^4-(W679+273)^4)</f>
        <v>0</v>
      </c>
      <c r="AF679">
        <f>U679+AE679+AC679+AD679</f>
        <v>0</v>
      </c>
      <c r="AG679">
        <f>BN679*AU679*(BI679-BH679*(1000-AU679*BK679)/(1000-AU679*BJ679))/(100*BB679)</f>
        <v>0</v>
      </c>
      <c r="AH679">
        <f>1000*BN679*AU679*(BJ679-BK679)/(100*BB679*(1000-AU679*BJ679))</f>
        <v>0</v>
      </c>
      <c r="AI679">
        <f>(AJ679 - AK679 - BO679*1E3/(8.314*(BQ679+273.15)) * AM679/BN679 * AL679) * BN679/(100*BB679) * (1000 - BK679)/1000</f>
        <v>0</v>
      </c>
      <c r="AJ679">
        <v>598.562454436552</v>
      </c>
      <c r="AK679">
        <v>578.0602363636361</v>
      </c>
      <c r="AL679">
        <v>3.385936724473077</v>
      </c>
      <c r="AM679">
        <v>64.88891033799035</v>
      </c>
      <c r="AN679">
        <f>(AP679 - AO679 + BO679*1E3/(8.314*(BQ679+273.15)) * AR679/BN679 * AQ679) * BN679/(100*BB679) * 1000/(1000 - AP679)</f>
        <v>0</v>
      </c>
      <c r="AO679">
        <v>9.042046908636305</v>
      </c>
      <c r="AP679">
        <v>9.428231098901104</v>
      </c>
      <c r="AQ679">
        <v>1.286117049581918E-06</v>
      </c>
      <c r="AR679">
        <v>95.47772435705387</v>
      </c>
      <c r="AS679">
        <v>0</v>
      </c>
      <c r="AT679">
        <v>0</v>
      </c>
      <c r="AU679">
        <f>IF(AS679*$H$13&gt;=AW679,1.0,(AW679/(AW679-AS679*$H$13)))</f>
        <v>0</v>
      </c>
      <c r="AV679">
        <f>(AU679-1)*100</f>
        <v>0</v>
      </c>
      <c r="AW679">
        <f>MAX(0,($B$13+$C$13*BV679)/(1+$D$13*BV679)*BO679/(BQ679+273)*$E$13)</f>
        <v>0</v>
      </c>
      <c r="AX679">
        <f>$B$11*BW679+$C$11*BX679+$F$11*CI679*(1-CL679)</f>
        <v>0</v>
      </c>
      <c r="AY679">
        <f>AX679*AZ679</f>
        <v>0</v>
      </c>
      <c r="AZ679">
        <f>($B$11*$D$9+$C$11*$D$9+$F$11*((CV679+CN679)/MAX(CV679+CN679+CW679, 0.1)*$I$9+CW679/MAX(CV679+CN679+CW679, 0.1)*$J$9))/($B$11+$C$11+$F$11)</f>
        <v>0</v>
      </c>
      <c r="BA679">
        <f>($B$11*$K$9+$C$11*$K$9+$F$11*((CV679+CN679)/MAX(CV679+CN679+CW679, 0.1)*$P$9+CW679/MAX(CV679+CN679+CW679, 0.1)*$Q$9))/($B$11+$C$11+$F$11)</f>
        <v>0</v>
      </c>
      <c r="BB679">
        <v>2.18</v>
      </c>
      <c r="BC679">
        <v>0.5</v>
      </c>
      <c r="BD679" t="s">
        <v>355</v>
      </c>
      <c r="BE679">
        <v>2</v>
      </c>
      <c r="BF679" t="b">
        <v>1</v>
      </c>
      <c r="BG679">
        <v>1679439858.5</v>
      </c>
      <c r="BH679">
        <v>549.1936666666667</v>
      </c>
      <c r="BI679">
        <v>577.3158888888889</v>
      </c>
      <c r="BJ679">
        <v>9.426027407407409</v>
      </c>
      <c r="BK679">
        <v>9.042681851851853</v>
      </c>
      <c r="BL679">
        <v>552.6874444444444</v>
      </c>
      <c r="BM679">
        <v>9.651156296296298</v>
      </c>
      <c r="BN679">
        <v>500.0630740740741</v>
      </c>
      <c r="BO679">
        <v>89.75294074074075</v>
      </c>
      <c r="BP679">
        <v>0.1000421962962963</v>
      </c>
      <c r="BQ679">
        <v>19.39813703703703</v>
      </c>
      <c r="BR679">
        <v>19.99302592592592</v>
      </c>
      <c r="BS679">
        <v>999.9000000000001</v>
      </c>
      <c r="BT679">
        <v>0</v>
      </c>
      <c r="BU679">
        <v>0</v>
      </c>
      <c r="BV679">
        <v>9995.045925925928</v>
      </c>
      <c r="BW679">
        <v>0</v>
      </c>
      <c r="BX679">
        <v>14.42117037037037</v>
      </c>
      <c r="BY679">
        <v>-28.12217777777778</v>
      </c>
      <c r="BZ679">
        <v>554.4196296296295</v>
      </c>
      <c r="CA679">
        <v>582.5839629629629</v>
      </c>
      <c r="CB679">
        <v>0.3833448518518518</v>
      </c>
      <c r="CC679">
        <v>577.3158888888889</v>
      </c>
      <c r="CD679">
        <v>9.042681851851853</v>
      </c>
      <c r="CE679">
        <v>0.8460136666666668</v>
      </c>
      <c r="CF679">
        <v>0.8116074074074073</v>
      </c>
      <c r="CG679">
        <v>4.503727777777778</v>
      </c>
      <c r="CH679">
        <v>3.911952962962963</v>
      </c>
      <c r="CI679">
        <v>1999.992962962963</v>
      </c>
      <c r="CJ679">
        <v>0.9800027777777778</v>
      </c>
      <c r="CK679">
        <v>0.01999750740740741</v>
      </c>
      <c r="CL679">
        <v>0</v>
      </c>
      <c r="CM679">
        <v>2.348603703703704</v>
      </c>
      <c r="CN679">
        <v>0</v>
      </c>
      <c r="CO679">
        <v>4499.163333333334</v>
      </c>
      <c r="CP679">
        <v>16749.41851851852</v>
      </c>
      <c r="CQ679">
        <v>36.87033333333333</v>
      </c>
      <c r="CR679">
        <v>38.0597037037037</v>
      </c>
      <c r="CS679">
        <v>37.24296296296296</v>
      </c>
      <c r="CT679">
        <v>36.93933333333333</v>
      </c>
      <c r="CU679">
        <v>35.562</v>
      </c>
      <c r="CV679">
        <v>1959.995185185186</v>
      </c>
      <c r="CW679">
        <v>39.99777777777778</v>
      </c>
      <c r="CX679">
        <v>0</v>
      </c>
      <c r="CY679">
        <v>1679439873.9</v>
      </c>
      <c r="CZ679">
        <v>0</v>
      </c>
      <c r="DA679">
        <v>0</v>
      </c>
      <c r="DB679" t="s">
        <v>356</v>
      </c>
      <c r="DC679">
        <v>1678823626.5</v>
      </c>
      <c r="DD679">
        <v>1678823640.5</v>
      </c>
      <c r="DE679">
        <v>0</v>
      </c>
      <c r="DF679">
        <v>1.239</v>
      </c>
      <c r="DG679">
        <v>0.006</v>
      </c>
      <c r="DH679">
        <v>-2.298</v>
      </c>
      <c r="DI679">
        <v>-0.146</v>
      </c>
      <c r="DJ679">
        <v>420</v>
      </c>
      <c r="DK679">
        <v>21</v>
      </c>
      <c r="DL679">
        <v>0.57</v>
      </c>
      <c r="DM679">
        <v>0.05</v>
      </c>
      <c r="DN679">
        <v>-28.0584675</v>
      </c>
      <c r="DO679">
        <v>-1.434694559099359</v>
      </c>
      <c r="DP679">
        <v>0.1625597403841126</v>
      </c>
      <c r="DQ679">
        <v>0</v>
      </c>
      <c r="DR679">
        <v>0.3822338</v>
      </c>
      <c r="DS679">
        <v>0.02602628893058045</v>
      </c>
      <c r="DT679">
        <v>0.002586202565538901</v>
      </c>
      <c r="DU679">
        <v>1</v>
      </c>
      <c r="DV679">
        <v>1</v>
      </c>
      <c r="DW679">
        <v>2</v>
      </c>
      <c r="DX679" t="s">
        <v>357</v>
      </c>
      <c r="DY679">
        <v>2.9842</v>
      </c>
      <c r="DZ679">
        <v>2.71569</v>
      </c>
      <c r="EA679">
        <v>0.118507</v>
      </c>
      <c r="EB679">
        <v>0.120883</v>
      </c>
      <c r="EC679">
        <v>0.0546374</v>
      </c>
      <c r="ED679">
        <v>0.0515197</v>
      </c>
      <c r="EE679">
        <v>28058.3</v>
      </c>
      <c r="EF679">
        <v>28077</v>
      </c>
      <c r="EG679">
        <v>29577</v>
      </c>
      <c r="EH679">
        <v>29532.2</v>
      </c>
      <c r="EI679">
        <v>37063.4</v>
      </c>
      <c r="EJ679">
        <v>37256.9</v>
      </c>
      <c r="EK679">
        <v>41662.7</v>
      </c>
      <c r="EL679">
        <v>42085.7</v>
      </c>
      <c r="EM679">
        <v>1.98315</v>
      </c>
      <c r="EN679">
        <v>1.87773</v>
      </c>
      <c r="EO679">
        <v>0.0387728</v>
      </c>
      <c r="EP679">
        <v>0</v>
      </c>
      <c r="EQ679">
        <v>19.3566</v>
      </c>
      <c r="ER679">
        <v>999.9</v>
      </c>
      <c r="ES679">
        <v>23.1</v>
      </c>
      <c r="ET679">
        <v>31.2</v>
      </c>
      <c r="EU679">
        <v>11.745</v>
      </c>
      <c r="EV679">
        <v>62.792</v>
      </c>
      <c r="EW679">
        <v>33.4014</v>
      </c>
      <c r="EX679">
        <v>1</v>
      </c>
      <c r="EY679">
        <v>-0.132759</v>
      </c>
      <c r="EZ679">
        <v>4.5433</v>
      </c>
      <c r="FA679">
        <v>20.2851</v>
      </c>
      <c r="FB679">
        <v>5.21969</v>
      </c>
      <c r="FC679">
        <v>12.0105</v>
      </c>
      <c r="FD679">
        <v>4.99055</v>
      </c>
      <c r="FE679">
        <v>3.2885</v>
      </c>
      <c r="FF679">
        <v>9999</v>
      </c>
      <c r="FG679">
        <v>9999</v>
      </c>
      <c r="FH679">
        <v>9999</v>
      </c>
      <c r="FI679">
        <v>999.9</v>
      </c>
      <c r="FJ679">
        <v>1.86742</v>
      </c>
      <c r="FK679">
        <v>1.86646</v>
      </c>
      <c r="FL679">
        <v>1.86597</v>
      </c>
      <c r="FM679">
        <v>1.86586</v>
      </c>
      <c r="FN679">
        <v>1.86768</v>
      </c>
      <c r="FO679">
        <v>1.87015</v>
      </c>
      <c r="FP679">
        <v>1.86889</v>
      </c>
      <c r="FQ679">
        <v>1.87026</v>
      </c>
      <c r="FR679">
        <v>0</v>
      </c>
      <c r="FS679">
        <v>0</v>
      </c>
      <c r="FT679">
        <v>0</v>
      </c>
      <c r="FU679">
        <v>0</v>
      </c>
      <c r="FV679" t="s">
        <v>358</v>
      </c>
      <c r="FW679" t="s">
        <v>359</v>
      </c>
      <c r="FX679" t="s">
        <v>360</v>
      </c>
      <c r="FY679" t="s">
        <v>360</v>
      </c>
      <c r="FZ679" t="s">
        <v>360</v>
      </c>
      <c r="GA679" t="s">
        <v>360</v>
      </c>
      <c r="GB679">
        <v>0</v>
      </c>
      <c r="GC679">
        <v>100</v>
      </c>
      <c r="GD679">
        <v>100</v>
      </c>
      <c r="GE679">
        <v>-3.562</v>
      </c>
      <c r="GF679">
        <v>-0.2251</v>
      </c>
      <c r="GG679">
        <v>-1.841240210434717</v>
      </c>
      <c r="GH679">
        <v>-0.003310856085068561</v>
      </c>
      <c r="GI679">
        <v>6.863268723063948E-07</v>
      </c>
      <c r="GJ679">
        <v>-1.919107141366201E-10</v>
      </c>
      <c r="GK679">
        <v>-0.1688837207721138</v>
      </c>
      <c r="GL679">
        <v>-0.01731051475613908</v>
      </c>
      <c r="GM679">
        <v>0.001423790055903263</v>
      </c>
      <c r="GN679">
        <v>-2.424810517790065E-05</v>
      </c>
      <c r="GO679">
        <v>3</v>
      </c>
      <c r="GP679">
        <v>2318</v>
      </c>
      <c r="GQ679">
        <v>1</v>
      </c>
      <c r="GR679">
        <v>25</v>
      </c>
      <c r="GS679">
        <v>10270.7</v>
      </c>
      <c r="GT679">
        <v>10270.4</v>
      </c>
      <c r="GU679">
        <v>1.40869</v>
      </c>
      <c r="GV679">
        <v>2.23389</v>
      </c>
      <c r="GW679">
        <v>1.39648</v>
      </c>
      <c r="GX679">
        <v>2.34741</v>
      </c>
      <c r="GY679">
        <v>1.49536</v>
      </c>
      <c r="GZ679">
        <v>2.41211</v>
      </c>
      <c r="HA679">
        <v>35.638</v>
      </c>
      <c r="HB679">
        <v>24.0437</v>
      </c>
      <c r="HC679">
        <v>18</v>
      </c>
      <c r="HD679">
        <v>527.736</v>
      </c>
      <c r="HE679">
        <v>418.556</v>
      </c>
      <c r="HF679">
        <v>14.1472</v>
      </c>
      <c r="HG679">
        <v>25.5805</v>
      </c>
      <c r="HH679">
        <v>30.0001</v>
      </c>
      <c r="HI679">
        <v>25.6094</v>
      </c>
      <c r="HJ679">
        <v>25.5642</v>
      </c>
      <c r="HK679">
        <v>28.1968</v>
      </c>
      <c r="HL679">
        <v>15.8101</v>
      </c>
      <c r="HM679">
        <v>4.17677</v>
      </c>
      <c r="HN679">
        <v>14.1504</v>
      </c>
      <c r="HO679">
        <v>627.176</v>
      </c>
      <c r="HP679">
        <v>8.99489</v>
      </c>
      <c r="HQ679">
        <v>101.145</v>
      </c>
      <c r="HR679">
        <v>101.074</v>
      </c>
    </row>
    <row r="680" spans="1:226">
      <c r="A680">
        <v>664</v>
      </c>
      <c r="B680">
        <v>1679439871</v>
      </c>
      <c r="C680">
        <v>17957.90000009537</v>
      </c>
      <c r="D680" t="s">
        <v>1697</v>
      </c>
      <c r="E680" t="s">
        <v>1698</v>
      </c>
      <c r="F680">
        <v>5</v>
      </c>
      <c r="G680" t="s">
        <v>1624</v>
      </c>
      <c r="H680" t="s">
        <v>354</v>
      </c>
      <c r="I680">
        <v>1679439863.214286</v>
      </c>
      <c r="J680">
        <f>(K680)/1000</f>
        <v>0</v>
      </c>
      <c r="K680">
        <f>IF(BF680, AN680, AH680)</f>
        <v>0</v>
      </c>
      <c r="L680">
        <f>IF(BF680, AI680, AG680)</f>
        <v>0</v>
      </c>
      <c r="M680">
        <f>BH680 - IF(AU680&gt;1, L680*BB680*100.0/(AW680*BV680), 0)</f>
        <v>0</v>
      </c>
      <c r="N680">
        <f>((T680-J680/2)*M680-L680)/(T680+J680/2)</f>
        <v>0</v>
      </c>
      <c r="O680">
        <f>N680*(BO680+BP680)/1000.0</f>
        <v>0</v>
      </c>
      <c r="P680">
        <f>(BH680 - IF(AU680&gt;1, L680*BB680*100.0/(AW680*BV680), 0))*(BO680+BP680)/1000.0</f>
        <v>0</v>
      </c>
      <c r="Q680">
        <f>2.0/((1/S680-1/R680)+SIGN(S680)*SQRT((1/S680-1/R680)*(1/S680-1/R680) + 4*BC680/((BC680+1)*(BC680+1))*(2*1/S680*1/R680-1/R680*1/R680)))</f>
        <v>0</v>
      </c>
      <c r="R680">
        <f>IF(LEFT(BD680,1)&lt;&gt;"0",IF(LEFT(BD680,1)="1",3.0,BE680),$D$5+$E$5*(BV680*BO680/($K$5*1000))+$F$5*(BV680*BO680/($K$5*1000))*MAX(MIN(BB680,$J$5),$I$5)*MAX(MIN(BB680,$J$5),$I$5)+$G$5*MAX(MIN(BB680,$J$5),$I$5)*(BV680*BO680/($K$5*1000))+$H$5*(BV680*BO680/($K$5*1000))*(BV680*BO680/($K$5*1000)))</f>
        <v>0</v>
      </c>
      <c r="S680">
        <f>J680*(1000-(1000*0.61365*exp(17.502*W680/(240.97+W680))/(BO680+BP680)+BJ680)/2)/(1000*0.61365*exp(17.502*W680/(240.97+W680))/(BO680+BP680)-BJ680)</f>
        <v>0</v>
      </c>
      <c r="T680">
        <f>1/((BC680+1)/(Q680/1.6)+1/(R680/1.37)) + BC680/((BC680+1)/(Q680/1.6) + BC680/(R680/1.37))</f>
        <v>0</v>
      </c>
      <c r="U680">
        <f>(AX680*BA680)</f>
        <v>0</v>
      </c>
      <c r="V680">
        <f>(BQ680+(U680+2*0.95*5.67E-8*(((BQ680+$B$7)+273)^4-(BQ680+273)^4)-44100*J680)/(1.84*29.3*R680+8*0.95*5.67E-8*(BQ680+273)^3))</f>
        <v>0</v>
      </c>
      <c r="W680">
        <f>($C$7*BR680+$D$7*BS680+$E$7*V680)</f>
        <v>0</v>
      </c>
      <c r="X680">
        <f>0.61365*exp(17.502*W680/(240.97+W680))</f>
        <v>0</v>
      </c>
      <c r="Y680">
        <f>(Z680/AA680*100)</f>
        <v>0</v>
      </c>
      <c r="Z680">
        <f>BJ680*(BO680+BP680)/1000</f>
        <v>0</v>
      </c>
      <c r="AA680">
        <f>0.61365*exp(17.502*BQ680/(240.97+BQ680))</f>
        <v>0</v>
      </c>
      <c r="AB680">
        <f>(X680-BJ680*(BO680+BP680)/1000)</f>
        <v>0</v>
      </c>
      <c r="AC680">
        <f>(-J680*44100)</f>
        <v>0</v>
      </c>
      <c r="AD680">
        <f>2*29.3*R680*0.92*(BQ680-W680)</f>
        <v>0</v>
      </c>
      <c r="AE680">
        <f>2*0.95*5.67E-8*(((BQ680+$B$7)+273)^4-(W680+273)^4)</f>
        <v>0</v>
      </c>
      <c r="AF680">
        <f>U680+AE680+AC680+AD680</f>
        <v>0</v>
      </c>
      <c r="AG680">
        <f>BN680*AU680*(BI680-BH680*(1000-AU680*BK680)/(1000-AU680*BJ680))/(100*BB680)</f>
        <v>0</v>
      </c>
      <c r="AH680">
        <f>1000*BN680*AU680*(BJ680-BK680)/(100*BB680*(1000-AU680*BJ680))</f>
        <v>0</v>
      </c>
      <c r="AI680">
        <f>(AJ680 - AK680 - BO680*1E3/(8.314*(BQ680+273.15)) * AM680/BN680 * AL680) * BN680/(100*BB680) * (1000 - BK680)/1000</f>
        <v>0</v>
      </c>
      <c r="AJ680">
        <v>615.3817478371747</v>
      </c>
      <c r="AK680">
        <v>594.8732606060606</v>
      </c>
      <c r="AL680">
        <v>3.370843420310721</v>
      </c>
      <c r="AM680">
        <v>64.88891033799035</v>
      </c>
      <c r="AN680">
        <f>(AP680 - AO680 + BO680*1E3/(8.314*(BQ680+273.15)) * AR680/BN680 * AQ680) * BN680/(100*BB680) * 1000/(1000 - AP680)</f>
        <v>0</v>
      </c>
      <c r="AO680">
        <v>9.042102955598521</v>
      </c>
      <c r="AP680">
        <v>9.428626703296709</v>
      </c>
      <c r="AQ680">
        <v>8.182443521479749E-07</v>
      </c>
      <c r="AR680">
        <v>95.47772435705387</v>
      </c>
      <c r="AS680">
        <v>0</v>
      </c>
      <c r="AT680">
        <v>0</v>
      </c>
      <c r="AU680">
        <f>IF(AS680*$H$13&gt;=AW680,1.0,(AW680/(AW680-AS680*$H$13)))</f>
        <v>0</v>
      </c>
      <c r="AV680">
        <f>(AU680-1)*100</f>
        <v>0</v>
      </c>
      <c r="AW680">
        <f>MAX(0,($B$13+$C$13*BV680)/(1+$D$13*BV680)*BO680/(BQ680+273)*$E$13)</f>
        <v>0</v>
      </c>
      <c r="AX680">
        <f>$B$11*BW680+$C$11*BX680+$F$11*CI680*(1-CL680)</f>
        <v>0</v>
      </c>
      <c r="AY680">
        <f>AX680*AZ680</f>
        <v>0</v>
      </c>
      <c r="AZ680">
        <f>($B$11*$D$9+$C$11*$D$9+$F$11*((CV680+CN680)/MAX(CV680+CN680+CW680, 0.1)*$I$9+CW680/MAX(CV680+CN680+CW680, 0.1)*$J$9))/($B$11+$C$11+$F$11)</f>
        <v>0</v>
      </c>
      <c r="BA680">
        <f>($B$11*$K$9+$C$11*$K$9+$F$11*((CV680+CN680)/MAX(CV680+CN680+CW680, 0.1)*$P$9+CW680/MAX(CV680+CN680+CW680, 0.1)*$Q$9))/($B$11+$C$11+$F$11)</f>
        <v>0</v>
      </c>
      <c r="BB680">
        <v>2.18</v>
      </c>
      <c r="BC680">
        <v>0.5</v>
      </c>
      <c r="BD680" t="s">
        <v>355</v>
      </c>
      <c r="BE680">
        <v>2</v>
      </c>
      <c r="BF680" t="b">
        <v>1</v>
      </c>
      <c r="BG680">
        <v>1679439863.214286</v>
      </c>
      <c r="BH680">
        <v>564.9395000000001</v>
      </c>
      <c r="BI680">
        <v>593.1344642857142</v>
      </c>
      <c r="BJ680">
        <v>9.427229642857142</v>
      </c>
      <c r="BK680">
        <v>9.042132142857144</v>
      </c>
      <c r="BL680">
        <v>568.4762499999999</v>
      </c>
      <c r="BM680">
        <v>9.652353928571429</v>
      </c>
      <c r="BN680">
        <v>500.06675</v>
      </c>
      <c r="BO680">
        <v>89.75238214285714</v>
      </c>
      <c r="BP680">
        <v>0.1000200857142857</v>
      </c>
      <c r="BQ680">
        <v>19.39761785714285</v>
      </c>
      <c r="BR680">
        <v>19.99301071428571</v>
      </c>
      <c r="BS680">
        <v>999.9000000000002</v>
      </c>
      <c r="BT680">
        <v>0</v>
      </c>
      <c r="BU680">
        <v>0</v>
      </c>
      <c r="BV680">
        <v>9997.030357142856</v>
      </c>
      <c r="BW680">
        <v>0</v>
      </c>
      <c r="BX680">
        <v>14.41937857142858</v>
      </c>
      <c r="BY680">
        <v>-28.19500714285714</v>
      </c>
      <c r="BZ680">
        <v>570.316</v>
      </c>
      <c r="CA680">
        <v>598.5466428571428</v>
      </c>
      <c r="CB680">
        <v>0.3850968571428571</v>
      </c>
      <c r="CC680">
        <v>593.1344642857142</v>
      </c>
      <c r="CD680">
        <v>9.042132142857144</v>
      </c>
      <c r="CE680">
        <v>0.8461163214285714</v>
      </c>
      <c r="CF680">
        <v>0.8115530714285714</v>
      </c>
      <c r="CG680">
        <v>4.505462142857143</v>
      </c>
      <c r="CH680">
        <v>3.911001428571428</v>
      </c>
      <c r="CI680">
        <v>2000.017857142857</v>
      </c>
      <c r="CJ680">
        <v>0.9800029642857143</v>
      </c>
      <c r="CK680">
        <v>0.01999736071428572</v>
      </c>
      <c r="CL680">
        <v>0</v>
      </c>
      <c r="CM680">
        <v>2.320467857142857</v>
      </c>
      <c r="CN680">
        <v>0</v>
      </c>
      <c r="CO680">
        <v>4499.122857142856</v>
      </c>
      <c r="CP680">
        <v>16749.63571428572</v>
      </c>
      <c r="CQ680">
        <v>36.85025</v>
      </c>
      <c r="CR680">
        <v>38.04207142857143</v>
      </c>
      <c r="CS680">
        <v>37.22075</v>
      </c>
      <c r="CT680">
        <v>36.93257142857143</v>
      </c>
      <c r="CU680">
        <v>35.54871428571429</v>
      </c>
      <c r="CV680">
        <v>1960.020357142857</v>
      </c>
      <c r="CW680">
        <v>39.9975</v>
      </c>
      <c r="CX680">
        <v>0</v>
      </c>
      <c r="CY680">
        <v>1679439878.7</v>
      </c>
      <c r="CZ680">
        <v>0</v>
      </c>
      <c r="DA680">
        <v>0</v>
      </c>
      <c r="DB680" t="s">
        <v>356</v>
      </c>
      <c r="DC680">
        <v>1678823626.5</v>
      </c>
      <c r="DD680">
        <v>1678823640.5</v>
      </c>
      <c r="DE680">
        <v>0</v>
      </c>
      <c r="DF680">
        <v>1.239</v>
      </c>
      <c r="DG680">
        <v>0.006</v>
      </c>
      <c r="DH680">
        <v>-2.298</v>
      </c>
      <c r="DI680">
        <v>-0.146</v>
      </c>
      <c r="DJ680">
        <v>420</v>
      </c>
      <c r="DK680">
        <v>21</v>
      </c>
      <c r="DL680">
        <v>0.57</v>
      </c>
      <c r="DM680">
        <v>0.05</v>
      </c>
      <c r="DN680">
        <v>-28.143275</v>
      </c>
      <c r="DO680">
        <v>-1.064697185741032</v>
      </c>
      <c r="DP680">
        <v>0.1288712880163773</v>
      </c>
      <c r="DQ680">
        <v>0</v>
      </c>
      <c r="DR680">
        <v>0.3837551</v>
      </c>
      <c r="DS680">
        <v>0.02374198874296344</v>
      </c>
      <c r="DT680">
        <v>0.002390420002844684</v>
      </c>
      <c r="DU680">
        <v>1</v>
      </c>
      <c r="DV680">
        <v>1</v>
      </c>
      <c r="DW680">
        <v>2</v>
      </c>
      <c r="DX680" t="s">
        <v>357</v>
      </c>
      <c r="DY680">
        <v>2.98441</v>
      </c>
      <c r="DZ680">
        <v>2.71558</v>
      </c>
      <c r="EA680">
        <v>0.120915</v>
      </c>
      <c r="EB680">
        <v>0.123218</v>
      </c>
      <c r="EC680">
        <v>0.0546396</v>
      </c>
      <c r="ED680">
        <v>0.0515171</v>
      </c>
      <c r="EE680">
        <v>27981.7</v>
      </c>
      <c r="EF680">
        <v>28002.1</v>
      </c>
      <c r="EG680">
        <v>29577</v>
      </c>
      <c r="EH680">
        <v>29531.8</v>
      </c>
      <c r="EI680">
        <v>37063.3</v>
      </c>
      <c r="EJ680">
        <v>37256.7</v>
      </c>
      <c r="EK680">
        <v>41662.6</v>
      </c>
      <c r="EL680">
        <v>42085.3</v>
      </c>
      <c r="EM680">
        <v>1.98305</v>
      </c>
      <c r="EN680">
        <v>1.87812</v>
      </c>
      <c r="EO680">
        <v>0.0387505</v>
      </c>
      <c r="EP680">
        <v>0</v>
      </c>
      <c r="EQ680">
        <v>19.3568</v>
      </c>
      <c r="ER680">
        <v>999.9</v>
      </c>
      <c r="ES680">
        <v>23.1</v>
      </c>
      <c r="ET680">
        <v>31.2</v>
      </c>
      <c r="EU680">
        <v>11.7438</v>
      </c>
      <c r="EV680">
        <v>63.012</v>
      </c>
      <c r="EW680">
        <v>33.5777</v>
      </c>
      <c r="EX680">
        <v>1</v>
      </c>
      <c r="EY680">
        <v>-0.132805</v>
      </c>
      <c r="EZ680">
        <v>4.54017</v>
      </c>
      <c r="FA680">
        <v>20.2853</v>
      </c>
      <c r="FB680">
        <v>5.21924</v>
      </c>
      <c r="FC680">
        <v>12.0116</v>
      </c>
      <c r="FD680">
        <v>4.99045</v>
      </c>
      <c r="FE680">
        <v>3.2885</v>
      </c>
      <c r="FF680">
        <v>9999</v>
      </c>
      <c r="FG680">
        <v>9999</v>
      </c>
      <c r="FH680">
        <v>9999</v>
      </c>
      <c r="FI680">
        <v>999.9</v>
      </c>
      <c r="FJ680">
        <v>1.86745</v>
      </c>
      <c r="FK680">
        <v>1.86646</v>
      </c>
      <c r="FL680">
        <v>1.866</v>
      </c>
      <c r="FM680">
        <v>1.86584</v>
      </c>
      <c r="FN680">
        <v>1.86768</v>
      </c>
      <c r="FO680">
        <v>1.87017</v>
      </c>
      <c r="FP680">
        <v>1.8689</v>
      </c>
      <c r="FQ680">
        <v>1.87026</v>
      </c>
      <c r="FR680">
        <v>0</v>
      </c>
      <c r="FS680">
        <v>0</v>
      </c>
      <c r="FT680">
        <v>0</v>
      </c>
      <c r="FU680">
        <v>0</v>
      </c>
      <c r="FV680" t="s">
        <v>358</v>
      </c>
      <c r="FW680" t="s">
        <v>359</v>
      </c>
      <c r="FX680" t="s">
        <v>360</v>
      </c>
      <c r="FY680" t="s">
        <v>360</v>
      </c>
      <c r="FZ680" t="s">
        <v>360</v>
      </c>
      <c r="GA680" t="s">
        <v>360</v>
      </c>
      <c r="GB680">
        <v>0</v>
      </c>
      <c r="GC680">
        <v>100</v>
      </c>
      <c r="GD680">
        <v>100</v>
      </c>
      <c r="GE680">
        <v>-3.607</v>
      </c>
      <c r="GF680">
        <v>-0.2251</v>
      </c>
      <c r="GG680">
        <v>-1.841240210434717</v>
      </c>
      <c r="GH680">
        <v>-0.003310856085068561</v>
      </c>
      <c r="GI680">
        <v>6.863268723063948E-07</v>
      </c>
      <c r="GJ680">
        <v>-1.919107141366201E-10</v>
      </c>
      <c r="GK680">
        <v>-0.1688837207721138</v>
      </c>
      <c r="GL680">
        <v>-0.01731051475613908</v>
      </c>
      <c r="GM680">
        <v>0.001423790055903263</v>
      </c>
      <c r="GN680">
        <v>-2.424810517790065E-05</v>
      </c>
      <c r="GO680">
        <v>3</v>
      </c>
      <c r="GP680">
        <v>2318</v>
      </c>
      <c r="GQ680">
        <v>1</v>
      </c>
      <c r="GR680">
        <v>25</v>
      </c>
      <c r="GS680">
        <v>10270.7</v>
      </c>
      <c r="GT680">
        <v>10270.5</v>
      </c>
      <c r="GU680">
        <v>1.44165</v>
      </c>
      <c r="GV680">
        <v>2.23022</v>
      </c>
      <c r="GW680">
        <v>1.39648</v>
      </c>
      <c r="GX680">
        <v>2.34741</v>
      </c>
      <c r="GY680">
        <v>1.49536</v>
      </c>
      <c r="GZ680">
        <v>2.46338</v>
      </c>
      <c r="HA680">
        <v>35.6148</v>
      </c>
      <c r="HB680">
        <v>24.0525</v>
      </c>
      <c r="HC680">
        <v>18</v>
      </c>
      <c r="HD680">
        <v>527.671</v>
      </c>
      <c r="HE680">
        <v>418.793</v>
      </c>
      <c r="HF680">
        <v>14.1536</v>
      </c>
      <c r="HG680">
        <v>25.5805</v>
      </c>
      <c r="HH680">
        <v>30.0001</v>
      </c>
      <c r="HI680">
        <v>25.6094</v>
      </c>
      <c r="HJ680">
        <v>25.5649</v>
      </c>
      <c r="HK680">
        <v>28.8495</v>
      </c>
      <c r="HL680">
        <v>15.8101</v>
      </c>
      <c r="HM680">
        <v>4.17677</v>
      </c>
      <c r="HN680">
        <v>14.1553</v>
      </c>
      <c r="HO680">
        <v>640.534</v>
      </c>
      <c r="HP680">
        <v>8.99489</v>
      </c>
      <c r="HQ680">
        <v>101.145</v>
      </c>
      <c r="HR680">
        <v>101.073</v>
      </c>
    </row>
    <row r="681" spans="1:226">
      <c r="A681">
        <v>665</v>
      </c>
      <c r="B681">
        <v>1679439876</v>
      </c>
      <c r="C681">
        <v>17962.90000009537</v>
      </c>
      <c r="D681" t="s">
        <v>1699</v>
      </c>
      <c r="E681" t="s">
        <v>1700</v>
      </c>
      <c r="F681">
        <v>5</v>
      </c>
      <c r="G681" t="s">
        <v>1624</v>
      </c>
      <c r="H681" t="s">
        <v>354</v>
      </c>
      <c r="I681">
        <v>1679439868.5</v>
      </c>
      <c r="J681">
        <f>(K681)/1000</f>
        <v>0</v>
      </c>
      <c r="K681">
        <f>IF(BF681, AN681, AH681)</f>
        <v>0</v>
      </c>
      <c r="L681">
        <f>IF(BF681, AI681, AG681)</f>
        <v>0</v>
      </c>
      <c r="M681">
        <f>BH681 - IF(AU681&gt;1, L681*BB681*100.0/(AW681*BV681), 0)</f>
        <v>0</v>
      </c>
      <c r="N681">
        <f>((T681-J681/2)*M681-L681)/(T681+J681/2)</f>
        <v>0</v>
      </c>
      <c r="O681">
        <f>N681*(BO681+BP681)/1000.0</f>
        <v>0</v>
      </c>
      <c r="P681">
        <f>(BH681 - IF(AU681&gt;1, L681*BB681*100.0/(AW681*BV681), 0))*(BO681+BP681)/1000.0</f>
        <v>0</v>
      </c>
      <c r="Q681">
        <f>2.0/((1/S681-1/R681)+SIGN(S681)*SQRT((1/S681-1/R681)*(1/S681-1/R681) + 4*BC681/((BC681+1)*(BC681+1))*(2*1/S681*1/R681-1/R681*1/R681)))</f>
        <v>0</v>
      </c>
      <c r="R681">
        <f>IF(LEFT(BD681,1)&lt;&gt;"0",IF(LEFT(BD681,1)="1",3.0,BE681),$D$5+$E$5*(BV681*BO681/($K$5*1000))+$F$5*(BV681*BO681/($K$5*1000))*MAX(MIN(BB681,$J$5),$I$5)*MAX(MIN(BB681,$J$5),$I$5)+$G$5*MAX(MIN(BB681,$J$5),$I$5)*(BV681*BO681/($K$5*1000))+$H$5*(BV681*BO681/($K$5*1000))*(BV681*BO681/($K$5*1000)))</f>
        <v>0</v>
      </c>
      <c r="S681">
        <f>J681*(1000-(1000*0.61365*exp(17.502*W681/(240.97+W681))/(BO681+BP681)+BJ681)/2)/(1000*0.61365*exp(17.502*W681/(240.97+W681))/(BO681+BP681)-BJ681)</f>
        <v>0</v>
      </c>
      <c r="T681">
        <f>1/((BC681+1)/(Q681/1.6)+1/(R681/1.37)) + BC681/((BC681+1)/(Q681/1.6) + BC681/(R681/1.37))</f>
        <v>0</v>
      </c>
      <c r="U681">
        <f>(AX681*BA681)</f>
        <v>0</v>
      </c>
      <c r="V681">
        <f>(BQ681+(U681+2*0.95*5.67E-8*(((BQ681+$B$7)+273)^4-(BQ681+273)^4)-44100*J681)/(1.84*29.3*R681+8*0.95*5.67E-8*(BQ681+273)^3))</f>
        <v>0</v>
      </c>
      <c r="W681">
        <f>($C$7*BR681+$D$7*BS681+$E$7*V681)</f>
        <v>0</v>
      </c>
      <c r="X681">
        <f>0.61365*exp(17.502*W681/(240.97+W681))</f>
        <v>0</v>
      </c>
      <c r="Y681">
        <f>(Z681/AA681*100)</f>
        <v>0</v>
      </c>
      <c r="Z681">
        <f>BJ681*(BO681+BP681)/1000</f>
        <v>0</v>
      </c>
      <c r="AA681">
        <f>0.61365*exp(17.502*BQ681/(240.97+BQ681))</f>
        <v>0</v>
      </c>
      <c r="AB681">
        <f>(X681-BJ681*(BO681+BP681)/1000)</f>
        <v>0</v>
      </c>
      <c r="AC681">
        <f>(-J681*44100)</f>
        <v>0</v>
      </c>
      <c r="AD681">
        <f>2*29.3*R681*0.92*(BQ681-W681)</f>
        <v>0</v>
      </c>
      <c r="AE681">
        <f>2*0.95*5.67E-8*(((BQ681+$B$7)+273)^4-(W681+273)^4)</f>
        <v>0</v>
      </c>
      <c r="AF681">
        <f>U681+AE681+AC681+AD681</f>
        <v>0</v>
      </c>
      <c r="AG681">
        <f>BN681*AU681*(BI681-BH681*(1000-AU681*BK681)/(1000-AU681*BJ681))/(100*BB681)</f>
        <v>0</v>
      </c>
      <c r="AH681">
        <f>1000*BN681*AU681*(BJ681-BK681)/(100*BB681*(1000-AU681*BJ681))</f>
        <v>0</v>
      </c>
      <c r="AI681">
        <f>(AJ681 - AK681 - BO681*1E3/(8.314*(BQ681+273.15)) * AM681/BN681 * AL681) * BN681/(100*BB681) * (1000 - BK681)/1000</f>
        <v>0</v>
      </c>
      <c r="AJ681">
        <v>632.2375759713011</v>
      </c>
      <c r="AK681">
        <v>611.6381393939395</v>
      </c>
      <c r="AL681">
        <v>3.3497574934411</v>
      </c>
      <c r="AM681">
        <v>64.88891033799035</v>
      </c>
      <c r="AN681">
        <f>(AP681 - AO681 + BO681*1E3/(8.314*(BQ681+273.15)) * AR681/BN681 * AQ681) * BN681/(100*BB681) * 1000/(1000 - AP681)</f>
        <v>0</v>
      </c>
      <c r="AO681">
        <v>9.04115871646748</v>
      </c>
      <c r="AP681">
        <v>9.429867142857146</v>
      </c>
      <c r="AQ681">
        <v>2.585442862987813E-07</v>
      </c>
      <c r="AR681">
        <v>95.47772435705387</v>
      </c>
      <c r="AS681">
        <v>0</v>
      </c>
      <c r="AT681">
        <v>0</v>
      </c>
      <c r="AU681">
        <f>IF(AS681*$H$13&gt;=AW681,1.0,(AW681/(AW681-AS681*$H$13)))</f>
        <v>0</v>
      </c>
      <c r="AV681">
        <f>(AU681-1)*100</f>
        <v>0</v>
      </c>
      <c r="AW681">
        <f>MAX(0,($B$13+$C$13*BV681)/(1+$D$13*BV681)*BO681/(BQ681+273)*$E$13)</f>
        <v>0</v>
      </c>
      <c r="AX681">
        <f>$B$11*BW681+$C$11*BX681+$F$11*CI681*(1-CL681)</f>
        <v>0</v>
      </c>
      <c r="AY681">
        <f>AX681*AZ681</f>
        <v>0</v>
      </c>
      <c r="AZ681">
        <f>($B$11*$D$9+$C$11*$D$9+$F$11*((CV681+CN681)/MAX(CV681+CN681+CW681, 0.1)*$I$9+CW681/MAX(CV681+CN681+CW681, 0.1)*$J$9))/($B$11+$C$11+$F$11)</f>
        <v>0</v>
      </c>
      <c r="BA681">
        <f>($B$11*$K$9+$C$11*$K$9+$F$11*((CV681+CN681)/MAX(CV681+CN681+CW681, 0.1)*$P$9+CW681/MAX(CV681+CN681+CW681, 0.1)*$Q$9))/($B$11+$C$11+$F$11)</f>
        <v>0</v>
      </c>
      <c r="BB681">
        <v>2.18</v>
      </c>
      <c r="BC681">
        <v>0.5</v>
      </c>
      <c r="BD681" t="s">
        <v>355</v>
      </c>
      <c r="BE681">
        <v>2</v>
      </c>
      <c r="BF681" t="b">
        <v>1</v>
      </c>
      <c r="BG681">
        <v>1679439868.5</v>
      </c>
      <c r="BH681">
        <v>582.5787777777779</v>
      </c>
      <c r="BI681">
        <v>610.8704444444445</v>
      </c>
      <c r="BJ681">
        <v>9.428511481481483</v>
      </c>
      <c r="BK681">
        <v>9.041461111111111</v>
      </c>
      <c r="BL681">
        <v>586.1633703703703</v>
      </c>
      <c r="BM681">
        <v>9.653631481481481</v>
      </c>
      <c r="BN681">
        <v>500.0710370370371</v>
      </c>
      <c r="BO681">
        <v>89.75252592592594</v>
      </c>
      <c r="BP681">
        <v>0.1000266703703704</v>
      </c>
      <c r="BQ681">
        <v>19.39713703703704</v>
      </c>
      <c r="BR681">
        <v>19.99845555555555</v>
      </c>
      <c r="BS681">
        <v>999.9000000000001</v>
      </c>
      <c r="BT681">
        <v>0</v>
      </c>
      <c r="BU681">
        <v>0</v>
      </c>
      <c r="BV681">
        <v>9998.773333333333</v>
      </c>
      <c r="BW681">
        <v>0</v>
      </c>
      <c r="BX681">
        <v>14.41082222222223</v>
      </c>
      <c r="BY681">
        <v>-28.29178888888889</v>
      </c>
      <c r="BZ681">
        <v>588.1237777777778</v>
      </c>
      <c r="CA681">
        <v>616.4440740740743</v>
      </c>
      <c r="CB681">
        <v>0.3870506296296296</v>
      </c>
      <c r="CC681">
        <v>610.8704444444445</v>
      </c>
      <c r="CD681">
        <v>9.041461111111111</v>
      </c>
      <c r="CE681">
        <v>0.8462327777777778</v>
      </c>
      <c r="CF681">
        <v>0.811494111111111</v>
      </c>
      <c r="CG681">
        <v>4.507428148148148</v>
      </c>
      <c r="CH681">
        <v>3.909967777777778</v>
      </c>
      <c r="CI681">
        <v>2000.023703703704</v>
      </c>
      <c r="CJ681">
        <v>0.9800067777777778</v>
      </c>
      <c r="CK681">
        <v>0.01999372222222222</v>
      </c>
      <c r="CL681">
        <v>0</v>
      </c>
      <c r="CM681">
        <v>2.332474074074074</v>
      </c>
      <c r="CN681">
        <v>0</v>
      </c>
      <c r="CO681">
        <v>4498.748518518519</v>
      </c>
      <c r="CP681">
        <v>16749.7037037037</v>
      </c>
      <c r="CQ681">
        <v>36.82833333333333</v>
      </c>
      <c r="CR681">
        <v>38.02066666666666</v>
      </c>
      <c r="CS681">
        <v>37.19866666666667</v>
      </c>
      <c r="CT681">
        <v>36.91174074074074</v>
      </c>
      <c r="CU681">
        <v>35.52755555555555</v>
      </c>
      <c r="CV681">
        <v>1960.033703703704</v>
      </c>
      <c r="CW681">
        <v>39.99</v>
      </c>
      <c r="CX681">
        <v>0</v>
      </c>
      <c r="CY681">
        <v>1679439883.5</v>
      </c>
      <c r="CZ681">
        <v>0</v>
      </c>
      <c r="DA681">
        <v>0</v>
      </c>
      <c r="DB681" t="s">
        <v>356</v>
      </c>
      <c r="DC681">
        <v>1678823626.5</v>
      </c>
      <c r="DD681">
        <v>1678823640.5</v>
      </c>
      <c r="DE681">
        <v>0</v>
      </c>
      <c r="DF681">
        <v>1.239</v>
      </c>
      <c r="DG681">
        <v>0.006</v>
      </c>
      <c r="DH681">
        <v>-2.298</v>
      </c>
      <c r="DI681">
        <v>-0.146</v>
      </c>
      <c r="DJ681">
        <v>420</v>
      </c>
      <c r="DK681">
        <v>21</v>
      </c>
      <c r="DL681">
        <v>0.57</v>
      </c>
      <c r="DM681">
        <v>0.05</v>
      </c>
      <c r="DN681">
        <v>-28.21504390243902</v>
      </c>
      <c r="DO681">
        <v>-1.105979790940834</v>
      </c>
      <c r="DP681">
        <v>0.1332806337802629</v>
      </c>
      <c r="DQ681">
        <v>0</v>
      </c>
      <c r="DR681">
        <v>0.3856037804878049</v>
      </c>
      <c r="DS681">
        <v>0.02247656445993012</v>
      </c>
      <c r="DT681">
        <v>0.002316242125936041</v>
      </c>
      <c r="DU681">
        <v>1</v>
      </c>
      <c r="DV681">
        <v>1</v>
      </c>
      <c r="DW681">
        <v>2</v>
      </c>
      <c r="DX681" t="s">
        <v>357</v>
      </c>
      <c r="DY681">
        <v>2.98436</v>
      </c>
      <c r="DZ681">
        <v>2.71545</v>
      </c>
      <c r="EA681">
        <v>0.123278</v>
      </c>
      <c r="EB681">
        <v>0.125538</v>
      </c>
      <c r="EC681">
        <v>0.0546452</v>
      </c>
      <c r="ED681">
        <v>0.0515117</v>
      </c>
      <c r="EE681">
        <v>27906.3</v>
      </c>
      <c r="EF681">
        <v>27928.3</v>
      </c>
      <c r="EG681">
        <v>29576.8</v>
      </c>
      <c r="EH681">
        <v>29532</v>
      </c>
      <c r="EI681">
        <v>37062.9</v>
      </c>
      <c r="EJ681">
        <v>37257</v>
      </c>
      <c r="EK681">
        <v>41662.4</v>
      </c>
      <c r="EL681">
        <v>42085.4</v>
      </c>
      <c r="EM681">
        <v>1.98365</v>
      </c>
      <c r="EN681">
        <v>1.87803</v>
      </c>
      <c r="EO681">
        <v>0.0397712</v>
      </c>
      <c r="EP681">
        <v>0</v>
      </c>
      <c r="EQ681">
        <v>19.3583</v>
      </c>
      <c r="ER681">
        <v>999.9</v>
      </c>
      <c r="ES681">
        <v>23.1</v>
      </c>
      <c r="ET681">
        <v>31.2</v>
      </c>
      <c r="EU681">
        <v>11.7446</v>
      </c>
      <c r="EV681">
        <v>63.082</v>
      </c>
      <c r="EW681">
        <v>33.4736</v>
      </c>
      <c r="EX681">
        <v>1</v>
      </c>
      <c r="EY681">
        <v>-0.132779</v>
      </c>
      <c r="EZ681">
        <v>4.5552</v>
      </c>
      <c r="FA681">
        <v>20.2848</v>
      </c>
      <c r="FB681">
        <v>5.21909</v>
      </c>
      <c r="FC681">
        <v>12.0108</v>
      </c>
      <c r="FD681">
        <v>4.9904</v>
      </c>
      <c r="FE681">
        <v>3.2885</v>
      </c>
      <c r="FF681">
        <v>9999</v>
      </c>
      <c r="FG681">
        <v>9999</v>
      </c>
      <c r="FH681">
        <v>9999</v>
      </c>
      <c r="FI681">
        <v>999.9</v>
      </c>
      <c r="FJ681">
        <v>1.8674</v>
      </c>
      <c r="FK681">
        <v>1.86646</v>
      </c>
      <c r="FL681">
        <v>1.866</v>
      </c>
      <c r="FM681">
        <v>1.86584</v>
      </c>
      <c r="FN681">
        <v>1.86768</v>
      </c>
      <c r="FO681">
        <v>1.87014</v>
      </c>
      <c r="FP681">
        <v>1.8689</v>
      </c>
      <c r="FQ681">
        <v>1.87027</v>
      </c>
      <c r="FR681">
        <v>0</v>
      </c>
      <c r="FS681">
        <v>0</v>
      </c>
      <c r="FT681">
        <v>0</v>
      </c>
      <c r="FU681">
        <v>0</v>
      </c>
      <c r="FV681" t="s">
        <v>358</v>
      </c>
      <c r="FW681" t="s">
        <v>359</v>
      </c>
      <c r="FX681" t="s">
        <v>360</v>
      </c>
      <c r="FY681" t="s">
        <v>360</v>
      </c>
      <c r="FZ681" t="s">
        <v>360</v>
      </c>
      <c r="GA681" t="s">
        <v>360</v>
      </c>
      <c r="GB681">
        <v>0</v>
      </c>
      <c r="GC681">
        <v>100</v>
      </c>
      <c r="GD681">
        <v>100</v>
      </c>
      <c r="GE681">
        <v>-3.653</v>
      </c>
      <c r="GF681">
        <v>-0.2251</v>
      </c>
      <c r="GG681">
        <v>-1.841240210434717</v>
      </c>
      <c r="GH681">
        <v>-0.003310856085068561</v>
      </c>
      <c r="GI681">
        <v>6.863268723063948E-07</v>
      </c>
      <c r="GJ681">
        <v>-1.919107141366201E-10</v>
      </c>
      <c r="GK681">
        <v>-0.1688837207721138</v>
      </c>
      <c r="GL681">
        <v>-0.01731051475613908</v>
      </c>
      <c r="GM681">
        <v>0.001423790055903263</v>
      </c>
      <c r="GN681">
        <v>-2.424810517790065E-05</v>
      </c>
      <c r="GO681">
        <v>3</v>
      </c>
      <c r="GP681">
        <v>2318</v>
      </c>
      <c r="GQ681">
        <v>1</v>
      </c>
      <c r="GR681">
        <v>25</v>
      </c>
      <c r="GS681">
        <v>10270.8</v>
      </c>
      <c r="GT681">
        <v>10270.6</v>
      </c>
      <c r="GU681">
        <v>1.46973</v>
      </c>
      <c r="GV681">
        <v>2.22778</v>
      </c>
      <c r="GW681">
        <v>1.39648</v>
      </c>
      <c r="GX681">
        <v>2.34619</v>
      </c>
      <c r="GY681">
        <v>1.49536</v>
      </c>
      <c r="GZ681">
        <v>2.50366</v>
      </c>
      <c r="HA681">
        <v>35.6148</v>
      </c>
      <c r="HB681">
        <v>24.0525</v>
      </c>
      <c r="HC681">
        <v>18</v>
      </c>
      <c r="HD681">
        <v>528.068</v>
      </c>
      <c r="HE681">
        <v>418.746</v>
      </c>
      <c r="HF681">
        <v>14.1571</v>
      </c>
      <c r="HG681">
        <v>25.5805</v>
      </c>
      <c r="HH681">
        <v>30.0001</v>
      </c>
      <c r="HI681">
        <v>25.6094</v>
      </c>
      <c r="HJ681">
        <v>25.5663</v>
      </c>
      <c r="HK681">
        <v>29.4184</v>
      </c>
      <c r="HL681">
        <v>15.8101</v>
      </c>
      <c r="HM681">
        <v>4.17677</v>
      </c>
      <c r="HN681">
        <v>14.156</v>
      </c>
      <c r="HO681">
        <v>660.5700000000001</v>
      </c>
      <c r="HP681">
        <v>8.99489</v>
      </c>
      <c r="HQ681">
        <v>101.145</v>
      </c>
      <c r="HR681">
        <v>101.073</v>
      </c>
    </row>
    <row r="682" spans="1:226">
      <c r="A682">
        <v>666</v>
      </c>
      <c r="B682">
        <v>1679439881</v>
      </c>
      <c r="C682">
        <v>17967.90000009537</v>
      </c>
      <c r="D682" t="s">
        <v>1701</v>
      </c>
      <c r="E682" t="s">
        <v>1702</v>
      </c>
      <c r="F682">
        <v>5</v>
      </c>
      <c r="G682" t="s">
        <v>1624</v>
      </c>
      <c r="H682" t="s">
        <v>354</v>
      </c>
      <c r="I682">
        <v>1679439873.214286</v>
      </c>
      <c r="J682">
        <f>(K682)/1000</f>
        <v>0</v>
      </c>
      <c r="K682">
        <f>IF(BF682, AN682, AH682)</f>
        <v>0</v>
      </c>
      <c r="L682">
        <f>IF(BF682, AI682, AG682)</f>
        <v>0</v>
      </c>
      <c r="M682">
        <f>BH682 - IF(AU682&gt;1, L682*BB682*100.0/(AW682*BV682), 0)</f>
        <v>0</v>
      </c>
      <c r="N682">
        <f>((T682-J682/2)*M682-L682)/(T682+J682/2)</f>
        <v>0</v>
      </c>
      <c r="O682">
        <f>N682*(BO682+BP682)/1000.0</f>
        <v>0</v>
      </c>
      <c r="P682">
        <f>(BH682 - IF(AU682&gt;1, L682*BB682*100.0/(AW682*BV682), 0))*(BO682+BP682)/1000.0</f>
        <v>0</v>
      </c>
      <c r="Q682">
        <f>2.0/((1/S682-1/R682)+SIGN(S682)*SQRT((1/S682-1/R682)*(1/S682-1/R682) + 4*BC682/((BC682+1)*(BC682+1))*(2*1/S682*1/R682-1/R682*1/R682)))</f>
        <v>0</v>
      </c>
      <c r="R682">
        <f>IF(LEFT(BD682,1)&lt;&gt;"0",IF(LEFT(BD682,1)="1",3.0,BE682),$D$5+$E$5*(BV682*BO682/($K$5*1000))+$F$5*(BV682*BO682/($K$5*1000))*MAX(MIN(BB682,$J$5),$I$5)*MAX(MIN(BB682,$J$5),$I$5)+$G$5*MAX(MIN(BB682,$J$5),$I$5)*(BV682*BO682/($K$5*1000))+$H$5*(BV682*BO682/($K$5*1000))*(BV682*BO682/($K$5*1000)))</f>
        <v>0</v>
      </c>
      <c r="S682">
        <f>J682*(1000-(1000*0.61365*exp(17.502*W682/(240.97+W682))/(BO682+BP682)+BJ682)/2)/(1000*0.61365*exp(17.502*W682/(240.97+W682))/(BO682+BP682)-BJ682)</f>
        <v>0</v>
      </c>
      <c r="T682">
        <f>1/((BC682+1)/(Q682/1.6)+1/(R682/1.37)) + BC682/((BC682+1)/(Q682/1.6) + BC682/(R682/1.37))</f>
        <v>0</v>
      </c>
      <c r="U682">
        <f>(AX682*BA682)</f>
        <v>0</v>
      </c>
      <c r="V682">
        <f>(BQ682+(U682+2*0.95*5.67E-8*(((BQ682+$B$7)+273)^4-(BQ682+273)^4)-44100*J682)/(1.84*29.3*R682+8*0.95*5.67E-8*(BQ682+273)^3))</f>
        <v>0</v>
      </c>
      <c r="W682">
        <f>($C$7*BR682+$D$7*BS682+$E$7*V682)</f>
        <v>0</v>
      </c>
      <c r="X682">
        <f>0.61365*exp(17.502*W682/(240.97+W682))</f>
        <v>0</v>
      </c>
      <c r="Y682">
        <f>(Z682/AA682*100)</f>
        <v>0</v>
      </c>
      <c r="Z682">
        <f>BJ682*(BO682+BP682)/1000</f>
        <v>0</v>
      </c>
      <c r="AA682">
        <f>0.61365*exp(17.502*BQ682/(240.97+BQ682))</f>
        <v>0</v>
      </c>
      <c r="AB682">
        <f>(X682-BJ682*(BO682+BP682)/1000)</f>
        <v>0</v>
      </c>
      <c r="AC682">
        <f>(-J682*44100)</f>
        <v>0</v>
      </c>
      <c r="AD682">
        <f>2*29.3*R682*0.92*(BQ682-W682)</f>
        <v>0</v>
      </c>
      <c r="AE682">
        <f>2*0.95*5.67E-8*(((BQ682+$B$7)+273)^4-(W682+273)^4)</f>
        <v>0</v>
      </c>
      <c r="AF682">
        <f>U682+AE682+AC682+AD682</f>
        <v>0</v>
      </c>
      <c r="AG682">
        <f>BN682*AU682*(BI682-BH682*(1000-AU682*BK682)/(1000-AU682*BJ682))/(100*BB682)</f>
        <v>0</v>
      </c>
      <c r="AH682">
        <f>1000*BN682*AU682*(BJ682-BK682)/(100*BB682*(1000-AU682*BJ682))</f>
        <v>0</v>
      </c>
      <c r="AI682">
        <f>(AJ682 - AK682 - BO682*1E3/(8.314*(BQ682+273.15)) * AM682/BN682 * AL682) * BN682/(100*BB682) * (1000 - BK682)/1000</f>
        <v>0</v>
      </c>
      <c r="AJ682">
        <v>649.1999964118531</v>
      </c>
      <c r="AK682">
        <v>628.457309090909</v>
      </c>
      <c r="AL682">
        <v>3.369864101322843</v>
      </c>
      <c r="AM682">
        <v>64.88891033799035</v>
      </c>
      <c r="AN682">
        <f>(AP682 - AO682 + BO682*1E3/(8.314*(BQ682+273.15)) * AR682/BN682 * AQ682) * BN682/(100*BB682) * 1000/(1000 - AP682)</f>
        <v>0</v>
      </c>
      <c r="AO682">
        <v>9.040077820434611</v>
      </c>
      <c r="AP682">
        <v>9.431571648351659</v>
      </c>
      <c r="AQ682">
        <v>1.635251858401845E-06</v>
      </c>
      <c r="AR682">
        <v>95.47772435705387</v>
      </c>
      <c r="AS682">
        <v>0</v>
      </c>
      <c r="AT682">
        <v>0</v>
      </c>
      <c r="AU682">
        <f>IF(AS682*$H$13&gt;=AW682,1.0,(AW682/(AW682-AS682*$H$13)))</f>
        <v>0</v>
      </c>
      <c r="AV682">
        <f>(AU682-1)*100</f>
        <v>0</v>
      </c>
      <c r="AW682">
        <f>MAX(0,($B$13+$C$13*BV682)/(1+$D$13*BV682)*BO682/(BQ682+273)*$E$13)</f>
        <v>0</v>
      </c>
      <c r="AX682">
        <f>$B$11*BW682+$C$11*BX682+$F$11*CI682*(1-CL682)</f>
        <v>0</v>
      </c>
      <c r="AY682">
        <f>AX682*AZ682</f>
        <v>0</v>
      </c>
      <c r="AZ682">
        <f>($B$11*$D$9+$C$11*$D$9+$F$11*((CV682+CN682)/MAX(CV682+CN682+CW682, 0.1)*$I$9+CW682/MAX(CV682+CN682+CW682, 0.1)*$J$9))/($B$11+$C$11+$F$11)</f>
        <v>0</v>
      </c>
      <c r="BA682">
        <f>($B$11*$K$9+$C$11*$K$9+$F$11*((CV682+CN682)/MAX(CV682+CN682+CW682, 0.1)*$P$9+CW682/MAX(CV682+CN682+CW682, 0.1)*$Q$9))/($B$11+$C$11+$F$11)</f>
        <v>0</v>
      </c>
      <c r="BB682">
        <v>2.18</v>
      </c>
      <c r="BC682">
        <v>0.5</v>
      </c>
      <c r="BD682" t="s">
        <v>355</v>
      </c>
      <c r="BE682">
        <v>2</v>
      </c>
      <c r="BF682" t="b">
        <v>1</v>
      </c>
      <c r="BG682">
        <v>1679439873.214286</v>
      </c>
      <c r="BH682">
        <v>598.2717142857143</v>
      </c>
      <c r="BI682">
        <v>626.6592142857143</v>
      </c>
      <c r="BJ682">
        <v>9.429616071428573</v>
      </c>
      <c r="BK682">
        <v>9.040833214285716</v>
      </c>
      <c r="BL682">
        <v>601.8987142857143</v>
      </c>
      <c r="BM682">
        <v>9.6547325</v>
      </c>
      <c r="BN682">
        <v>500.066</v>
      </c>
      <c r="BO682">
        <v>89.75343214285714</v>
      </c>
      <c r="BP682">
        <v>0.1000391857142857</v>
      </c>
      <c r="BQ682">
        <v>19.39668214285714</v>
      </c>
      <c r="BR682">
        <v>20.00437499999999</v>
      </c>
      <c r="BS682">
        <v>999.9000000000002</v>
      </c>
      <c r="BT682">
        <v>0</v>
      </c>
      <c r="BU682">
        <v>0</v>
      </c>
      <c r="BV682">
        <v>9987.142500000002</v>
      </c>
      <c r="BW682">
        <v>0</v>
      </c>
      <c r="BX682">
        <v>14.41019999999999</v>
      </c>
      <c r="BY682">
        <v>-28.38771071428571</v>
      </c>
      <c r="BZ682">
        <v>603.9666785714286</v>
      </c>
      <c r="CA682">
        <v>632.3765714285713</v>
      </c>
      <c r="CB682">
        <v>0.3887825</v>
      </c>
      <c r="CC682">
        <v>626.6592142857143</v>
      </c>
      <c r="CD682">
        <v>9.040833214285716</v>
      </c>
      <c r="CE682">
        <v>0.8463403571428572</v>
      </c>
      <c r="CF682">
        <v>0.8114458571428571</v>
      </c>
      <c r="CG682">
        <v>4.509245357142857</v>
      </c>
      <c r="CH682">
        <v>3.909123571428572</v>
      </c>
      <c r="CI682">
        <v>2000.0275</v>
      </c>
      <c r="CJ682">
        <v>0.9800064642857144</v>
      </c>
      <c r="CK682">
        <v>0.01999403571428571</v>
      </c>
      <c r="CL682">
        <v>0</v>
      </c>
      <c r="CM682">
        <v>2.304032142857143</v>
      </c>
      <c r="CN682">
        <v>0</v>
      </c>
      <c r="CO682">
        <v>4498.567857142857</v>
      </c>
      <c r="CP682">
        <v>16749.725</v>
      </c>
      <c r="CQ682">
        <v>36.80535714285714</v>
      </c>
      <c r="CR682">
        <v>38.00221428571428</v>
      </c>
      <c r="CS682">
        <v>37.187</v>
      </c>
      <c r="CT682">
        <v>36.89271428571429</v>
      </c>
      <c r="CU682">
        <v>35.50435714285715</v>
      </c>
      <c r="CV682">
        <v>1960.0375</v>
      </c>
      <c r="CW682">
        <v>39.99</v>
      </c>
      <c r="CX682">
        <v>0</v>
      </c>
      <c r="CY682">
        <v>1679439888.3</v>
      </c>
      <c r="CZ682">
        <v>0</v>
      </c>
      <c r="DA682">
        <v>0</v>
      </c>
      <c r="DB682" t="s">
        <v>356</v>
      </c>
      <c r="DC682">
        <v>1678823626.5</v>
      </c>
      <c r="DD682">
        <v>1678823640.5</v>
      </c>
      <c r="DE682">
        <v>0</v>
      </c>
      <c r="DF682">
        <v>1.239</v>
      </c>
      <c r="DG682">
        <v>0.006</v>
      </c>
      <c r="DH682">
        <v>-2.298</v>
      </c>
      <c r="DI682">
        <v>-0.146</v>
      </c>
      <c r="DJ682">
        <v>420</v>
      </c>
      <c r="DK682">
        <v>21</v>
      </c>
      <c r="DL682">
        <v>0.57</v>
      </c>
      <c r="DM682">
        <v>0.05</v>
      </c>
      <c r="DN682">
        <v>-28.34368048780487</v>
      </c>
      <c r="DO682">
        <v>-1.027582578397261</v>
      </c>
      <c r="DP682">
        <v>0.1212597056100669</v>
      </c>
      <c r="DQ682">
        <v>0</v>
      </c>
      <c r="DR682">
        <v>0.3877449024390244</v>
      </c>
      <c r="DS682">
        <v>0.0213354146341456</v>
      </c>
      <c r="DT682">
        <v>0.002181420770013824</v>
      </c>
      <c r="DU682">
        <v>1</v>
      </c>
      <c r="DV682">
        <v>1</v>
      </c>
      <c r="DW682">
        <v>2</v>
      </c>
      <c r="DX682" t="s">
        <v>357</v>
      </c>
      <c r="DY682">
        <v>2.98445</v>
      </c>
      <c r="DZ682">
        <v>2.71528</v>
      </c>
      <c r="EA682">
        <v>0.125619</v>
      </c>
      <c r="EB682">
        <v>0.12783</v>
      </c>
      <c r="EC682">
        <v>0.0546507</v>
      </c>
      <c r="ED682">
        <v>0.0515065</v>
      </c>
      <c r="EE682">
        <v>27832.5</v>
      </c>
      <c r="EF682">
        <v>27855.2</v>
      </c>
      <c r="EG682">
        <v>29577.5</v>
      </c>
      <c r="EH682">
        <v>29532.1</v>
      </c>
      <c r="EI682">
        <v>37063.7</v>
      </c>
      <c r="EJ682">
        <v>37257.4</v>
      </c>
      <c r="EK682">
        <v>41663.4</v>
      </c>
      <c r="EL682">
        <v>42085.6</v>
      </c>
      <c r="EM682">
        <v>1.9834</v>
      </c>
      <c r="EN682">
        <v>1.8782</v>
      </c>
      <c r="EO682">
        <v>0.0387356</v>
      </c>
      <c r="EP682">
        <v>0</v>
      </c>
      <c r="EQ682">
        <v>19.3589</v>
      </c>
      <c r="ER682">
        <v>999.9</v>
      </c>
      <c r="ES682">
        <v>23.1</v>
      </c>
      <c r="ET682">
        <v>31.2</v>
      </c>
      <c r="EU682">
        <v>11.744</v>
      </c>
      <c r="EV682">
        <v>63.212</v>
      </c>
      <c r="EW682">
        <v>33.5417</v>
      </c>
      <c r="EX682">
        <v>1</v>
      </c>
      <c r="EY682">
        <v>-0.13078</v>
      </c>
      <c r="EZ682">
        <v>5.20857</v>
      </c>
      <c r="FA682">
        <v>20.2653</v>
      </c>
      <c r="FB682">
        <v>5.21939</v>
      </c>
      <c r="FC682">
        <v>12.0123</v>
      </c>
      <c r="FD682">
        <v>4.9905</v>
      </c>
      <c r="FE682">
        <v>3.28855</v>
      </c>
      <c r="FF682">
        <v>9999</v>
      </c>
      <c r="FG682">
        <v>9999</v>
      </c>
      <c r="FH682">
        <v>9999</v>
      </c>
      <c r="FI682">
        <v>999.9</v>
      </c>
      <c r="FJ682">
        <v>1.86737</v>
      </c>
      <c r="FK682">
        <v>1.86646</v>
      </c>
      <c r="FL682">
        <v>1.86598</v>
      </c>
      <c r="FM682">
        <v>1.86584</v>
      </c>
      <c r="FN682">
        <v>1.86768</v>
      </c>
      <c r="FO682">
        <v>1.87015</v>
      </c>
      <c r="FP682">
        <v>1.8689</v>
      </c>
      <c r="FQ682">
        <v>1.87026</v>
      </c>
      <c r="FR682">
        <v>0</v>
      </c>
      <c r="FS682">
        <v>0</v>
      </c>
      <c r="FT682">
        <v>0</v>
      </c>
      <c r="FU682">
        <v>0</v>
      </c>
      <c r="FV682" t="s">
        <v>358</v>
      </c>
      <c r="FW682" t="s">
        <v>359</v>
      </c>
      <c r="FX682" t="s">
        <v>360</v>
      </c>
      <c r="FY682" t="s">
        <v>360</v>
      </c>
      <c r="FZ682" t="s">
        <v>360</v>
      </c>
      <c r="GA682" t="s">
        <v>360</v>
      </c>
      <c r="GB682">
        <v>0</v>
      </c>
      <c r="GC682">
        <v>100</v>
      </c>
      <c r="GD682">
        <v>100</v>
      </c>
      <c r="GE682">
        <v>-3.697</v>
      </c>
      <c r="GF682">
        <v>-0.2251</v>
      </c>
      <c r="GG682">
        <v>-1.841240210434717</v>
      </c>
      <c r="GH682">
        <v>-0.003310856085068561</v>
      </c>
      <c r="GI682">
        <v>6.863268723063948E-07</v>
      </c>
      <c r="GJ682">
        <v>-1.919107141366201E-10</v>
      </c>
      <c r="GK682">
        <v>-0.1688837207721138</v>
      </c>
      <c r="GL682">
        <v>-0.01731051475613908</v>
      </c>
      <c r="GM682">
        <v>0.001423790055903263</v>
      </c>
      <c r="GN682">
        <v>-2.424810517790065E-05</v>
      </c>
      <c r="GO682">
        <v>3</v>
      </c>
      <c r="GP682">
        <v>2318</v>
      </c>
      <c r="GQ682">
        <v>1</v>
      </c>
      <c r="GR682">
        <v>25</v>
      </c>
      <c r="GS682">
        <v>10270.9</v>
      </c>
      <c r="GT682">
        <v>10270.7</v>
      </c>
      <c r="GU682">
        <v>1.50146</v>
      </c>
      <c r="GV682">
        <v>2.22656</v>
      </c>
      <c r="GW682">
        <v>1.39648</v>
      </c>
      <c r="GX682">
        <v>2.34863</v>
      </c>
      <c r="GY682">
        <v>1.49536</v>
      </c>
      <c r="GZ682">
        <v>2.46704</v>
      </c>
      <c r="HA682">
        <v>35.638</v>
      </c>
      <c r="HB682">
        <v>24.0525</v>
      </c>
      <c r="HC682">
        <v>18</v>
      </c>
      <c r="HD682">
        <v>527.903</v>
      </c>
      <c r="HE682">
        <v>418.847</v>
      </c>
      <c r="HF682">
        <v>14.1057</v>
      </c>
      <c r="HG682">
        <v>25.5805</v>
      </c>
      <c r="HH682">
        <v>30.0017</v>
      </c>
      <c r="HI682">
        <v>25.6094</v>
      </c>
      <c r="HJ682">
        <v>25.5663</v>
      </c>
      <c r="HK682">
        <v>30.0595</v>
      </c>
      <c r="HL682">
        <v>15.8101</v>
      </c>
      <c r="HM682">
        <v>4.17677</v>
      </c>
      <c r="HN682">
        <v>14.0124</v>
      </c>
      <c r="HO682">
        <v>673.929</v>
      </c>
      <c r="HP682">
        <v>8.99489</v>
      </c>
      <c r="HQ682">
        <v>101.147</v>
      </c>
      <c r="HR682">
        <v>101.074</v>
      </c>
    </row>
    <row r="683" spans="1:226">
      <c r="A683">
        <v>667</v>
      </c>
      <c r="B683">
        <v>1679439886</v>
      </c>
      <c r="C683">
        <v>17972.90000009537</v>
      </c>
      <c r="D683" t="s">
        <v>1703</v>
      </c>
      <c r="E683" t="s">
        <v>1704</v>
      </c>
      <c r="F683">
        <v>5</v>
      </c>
      <c r="G683" t="s">
        <v>1624</v>
      </c>
      <c r="H683" t="s">
        <v>354</v>
      </c>
      <c r="I683">
        <v>1679439878.5</v>
      </c>
      <c r="J683">
        <f>(K683)/1000</f>
        <v>0</v>
      </c>
      <c r="K683">
        <f>IF(BF683, AN683, AH683)</f>
        <v>0</v>
      </c>
      <c r="L683">
        <f>IF(BF683, AI683, AG683)</f>
        <v>0</v>
      </c>
      <c r="M683">
        <f>BH683 - IF(AU683&gt;1, L683*BB683*100.0/(AW683*BV683), 0)</f>
        <v>0</v>
      </c>
      <c r="N683">
        <f>((T683-J683/2)*M683-L683)/(T683+J683/2)</f>
        <v>0</v>
      </c>
      <c r="O683">
        <f>N683*(BO683+BP683)/1000.0</f>
        <v>0</v>
      </c>
      <c r="P683">
        <f>(BH683 - IF(AU683&gt;1, L683*BB683*100.0/(AW683*BV683), 0))*(BO683+BP683)/1000.0</f>
        <v>0</v>
      </c>
      <c r="Q683">
        <f>2.0/((1/S683-1/R683)+SIGN(S683)*SQRT((1/S683-1/R683)*(1/S683-1/R683) + 4*BC683/((BC683+1)*(BC683+1))*(2*1/S683*1/R683-1/R683*1/R683)))</f>
        <v>0</v>
      </c>
      <c r="R683">
        <f>IF(LEFT(BD683,1)&lt;&gt;"0",IF(LEFT(BD683,1)="1",3.0,BE683),$D$5+$E$5*(BV683*BO683/($K$5*1000))+$F$5*(BV683*BO683/($K$5*1000))*MAX(MIN(BB683,$J$5),$I$5)*MAX(MIN(BB683,$J$5),$I$5)+$G$5*MAX(MIN(BB683,$J$5),$I$5)*(BV683*BO683/($K$5*1000))+$H$5*(BV683*BO683/($K$5*1000))*(BV683*BO683/($K$5*1000)))</f>
        <v>0</v>
      </c>
      <c r="S683">
        <f>J683*(1000-(1000*0.61365*exp(17.502*W683/(240.97+W683))/(BO683+BP683)+BJ683)/2)/(1000*0.61365*exp(17.502*W683/(240.97+W683))/(BO683+BP683)-BJ683)</f>
        <v>0</v>
      </c>
      <c r="T683">
        <f>1/((BC683+1)/(Q683/1.6)+1/(R683/1.37)) + BC683/((BC683+1)/(Q683/1.6) + BC683/(R683/1.37))</f>
        <v>0</v>
      </c>
      <c r="U683">
        <f>(AX683*BA683)</f>
        <v>0</v>
      </c>
      <c r="V683">
        <f>(BQ683+(U683+2*0.95*5.67E-8*(((BQ683+$B$7)+273)^4-(BQ683+273)^4)-44100*J683)/(1.84*29.3*R683+8*0.95*5.67E-8*(BQ683+273)^3))</f>
        <v>0</v>
      </c>
      <c r="W683">
        <f>($C$7*BR683+$D$7*BS683+$E$7*V683)</f>
        <v>0</v>
      </c>
      <c r="X683">
        <f>0.61365*exp(17.502*W683/(240.97+W683))</f>
        <v>0</v>
      </c>
      <c r="Y683">
        <f>(Z683/AA683*100)</f>
        <v>0</v>
      </c>
      <c r="Z683">
        <f>BJ683*(BO683+BP683)/1000</f>
        <v>0</v>
      </c>
      <c r="AA683">
        <f>0.61365*exp(17.502*BQ683/(240.97+BQ683))</f>
        <v>0</v>
      </c>
      <c r="AB683">
        <f>(X683-BJ683*(BO683+BP683)/1000)</f>
        <v>0</v>
      </c>
      <c r="AC683">
        <f>(-J683*44100)</f>
        <v>0</v>
      </c>
      <c r="AD683">
        <f>2*29.3*R683*0.92*(BQ683-W683)</f>
        <v>0</v>
      </c>
      <c r="AE683">
        <f>2*0.95*5.67E-8*(((BQ683+$B$7)+273)^4-(W683+273)^4)</f>
        <v>0</v>
      </c>
      <c r="AF683">
        <f>U683+AE683+AC683+AD683</f>
        <v>0</v>
      </c>
      <c r="AG683">
        <f>BN683*AU683*(BI683-BH683*(1000-AU683*BK683)/(1000-AU683*BJ683))/(100*BB683)</f>
        <v>0</v>
      </c>
      <c r="AH683">
        <f>1000*BN683*AU683*(BJ683-BK683)/(100*BB683*(1000-AU683*BJ683))</f>
        <v>0</v>
      </c>
      <c r="AI683">
        <f>(AJ683 - AK683 - BO683*1E3/(8.314*(BQ683+273.15)) * AM683/BN683 * AL683) * BN683/(100*BB683) * (1000 - BK683)/1000</f>
        <v>0</v>
      </c>
      <c r="AJ683">
        <v>666.2064584563127</v>
      </c>
      <c r="AK683">
        <v>645.3418666666668</v>
      </c>
      <c r="AL683">
        <v>3.373886756801197</v>
      </c>
      <c r="AM683">
        <v>64.88891033799035</v>
      </c>
      <c r="AN683">
        <f>(AP683 - AO683 + BO683*1E3/(8.314*(BQ683+273.15)) * AR683/BN683 * AQ683) * BN683/(100*BB683) * 1000/(1000 - AP683)</f>
        <v>0</v>
      </c>
      <c r="AO683">
        <v>9.039173078906838</v>
      </c>
      <c r="AP683">
        <v>9.429466483516487</v>
      </c>
      <c r="AQ683">
        <v>-8.264583548309406E-07</v>
      </c>
      <c r="AR683">
        <v>95.47772435705387</v>
      </c>
      <c r="AS683">
        <v>0</v>
      </c>
      <c r="AT683">
        <v>0</v>
      </c>
      <c r="AU683">
        <f>IF(AS683*$H$13&gt;=AW683,1.0,(AW683/(AW683-AS683*$H$13)))</f>
        <v>0</v>
      </c>
      <c r="AV683">
        <f>(AU683-1)*100</f>
        <v>0</v>
      </c>
      <c r="AW683">
        <f>MAX(0,($B$13+$C$13*BV683)/(1+$D$13*BV683)*BO683/(BQ683+273)*$E$13)</f>
        <v>0</v>
      </c>
      <c r="AX683">
        <f>$B$11*BW683+$C$11*BX683+$F$11*CI683*(1-CL683)</f>
        <v>0</v>
      </c>
      <c r="AY683">
        <f>AX683*AZ683</f>
        <v>0</v>
      </c>
      <c r="AZ683">
        <f>($B$11*$D$9+$C$11*$D$9+$F$11*((CV683+CN683)/MAX(CV683+CN683+CW683, 0.1)*$I$9+CW683/MAX(CV683+CN683+CW683, 0.1)*$J$9))/($B$11+$C$11+$F$11)</f>
        <v>0</v>
      </c>
      <c r="BA683">
        <f>($B$11*$K$9+$C$11*$K$9+$F$11*((CV683+CN683)/MAX(CV683+CN683+CW683, 0.1)*$P$9+CW683/MAX(CV683+CN683+CW683, 0.1)*$Q$9))/($B$11+$C$11+$F$11)</f>
        <v>0</v>
      </c>
      <c r="BB683">
        <v>2.18</v>
      </c>
      <c r="BC683">
        <v>0.5</v>
      </c>
      <c r="BD683" t="s">
        <v>355</v>
      </c>
      <c r="BE683">
        <v>2</v>
      </c>
      <c r="BF683" t="b">
        <v>1</v>
      </c>
      <c r="BG683">
        <v>1679439878.5</v>
      </c>
      <c r="BH683">
        <v>615.8843703703706</v>
      </c>
      <c r="BI683">
        <v>644.4089259259259</v>
      </c>
      <c r="BJ683">
        <v>9.430277037037037</v>
      </c>
      <c r="BK683">
        <v>9.039901481481483</v>
      </c>
      <c r="BL683">
        <v>619.5587777777778</v>
      </c>
      <c r="BM683">
        <v>9.655391851851849</v>
      </c>
      <c r="BN683">
        <v>500.056962962963</v>
      </c>
      <c r="BO683">
        <v>89.75375555555554</v>
      </c>
      <c r="BP683">
        <v>0.1000645518518518</v>
      </c>
      <c r="BQ683">
        <v>19.3972962962963</v>
      </c>
      <c r="BR683">
        <v>20.00114814814815</v>
      </c>
      <c r="BS683">
        <v>999.9000000000001</v>
      </c>
      <c r="BT683">
        <v>0</v>
      </c>
      <c r="BU683">
        <v>0</v>
      </c>
      <c r="BV683">
        <v>9976.690000000001</v>
      </c>
      <c r="BW683">
        <v>0</v>
      </c>
      <c r="BX683">
        <v>14.41165185185185</v>
      </c>
      <c r="BY683">
        <v>-28.52470740740741</v>
      </c>
      <c r="BZ683">
        <v>621.7473703703704</v>
      </c>
      <c r="CA683">
        <v>650.2875185185185</v>
      </c>
      <c r="CB683">
        <v>0.3903748518518518</v>
      </c>
      <c r="CC683">
        <v>644.4089259259259</v>
      </c>
      <c r="CD683">
        <v>9.039901481481483</v>
      </c>
      <c r="CE683">
        <v>0.8464027407407408</v>
      </c>
      <c r="CF683">
        <v>0.8113651851851851</v>
      </c>
      <c r="CG683">
        <v>4.510297777777778</v>
      </c>
      <c r="CH683">
        <v>3.907709259259259</v>
      </c>
      <c r="CI683">
        <v>1999.981111111111</v>
      </c>
      <c r="CJ683">
        <v>0.9800058888888888</v>
      </c>
      <c r="CK683">
        <v>0.01999461111111111</v>
      </c>
      <c r="CL683">
        <v>0</v>
      </c>
      <c r="CM683">
        <v>2.332892592592593</v>
      </c>
      <c r="CN683">
        <v>0</v>
      </c>
      <c r="CO683">
        <v>4498.641481481482</v>
      </c>
      <c r="CP683">
        <v>16749.32222222222</v>
      </c>
      <c r="CQ683">
        <v>36.78444444444444</v>
      </c>
      <c r="CR683">
        <v>37.9952962962963</v>
      </c>
      <c r="CS683">
        <v>37.17781481481482</v>
      </c>
      <c r="CT683">
        <v>36.88418518518519</v>
      </c>
      <c r="CU683">
        <v>35.50685185185186</v>
      </c>
      <c r="CV683">
        <v>1959.991111111111</v>
      </c>
      <c r="CW683">
        <v>39.99</v>
      </c>
      <c r="CX683">
        <v>0</v>
      </c>
      <c r="CY683">
        <v>1679439893.7</v>
      </c>
      <c r="CZ683">
        <v>0</v>
      </c>
      <c r="DA683">
        <v>0</v>
      </c>
      <c r="DB683" t="s">
        <v>356</v>
      </c>
      <c r="DC683">
        <v>1678823626.5</v>
      </c>
      <c r="DD683">
        <v>1678823640.5</v>
      </c>
      <c r="DE683">
        <v>0</v>
      </c>
      <c r="DF683">
        <v>1.239</v>
      </c>
      <c r="DG683">
        <v>0.006</v>
      </c>
      <c r="DH683">
        <v>-2.298</v>
      </c>
      <c r="DI683">
        <v>-0.146</v>
      </c>
      <c r="DJ683">
        <v>420</v>
      </c>
      <c r="DK683">
        <v>21</v>
      </c>
      <c r="DL683">
        <v>0.57</v>
      </c>
      <c r="DM683">
        <v>0.05</v>
      </c>
      <c r="DN683">
        <v>-28.457425</v>
      </c>
      <c r="DO683">
        <v>-1.655362851782333</v>
      </c>
      <c r="DP683">
        <v>0.1664959725488878</v>
      </c>
      <c r="DQ683">
        <v>0</v>
      </c>
      <c r="DR683">
        <v>0.389402375</v>
      </c>
      <c r="DS683">
        <v>0.01983808255159571</v>
      </c>
      <c r="DT683">
        <v>0.002087397850045599</v>
      </c>
      <c r="DU683">
        <v>1</v>
      </c>
      <c r="DV683">
        <v>1</v>
      </c>
      <c r="DW683">
        <v>2</v>
      </c>
      <c r="DX683" t="s">
        <v>357</v>
      </c>
      <c r="DY683">
        <v>2.98431</v>
      </c>
      <c r="DZ683">
        <v>2.71557</v>
      </c>
      <c r="EA683">
        <v>0.127934</v>
      </c>
      <c r="EB683">
        <v>0.130072</v>
      </c>
      <c r="EC683">
        <v>0.0546426</v>
      </c>
      <c r="ED683">
        <v>0.0515073</v>
      </c>
      <c r="EE683">
        <v>27758.6</v>
      </c>
      <c r="EF683">
        <v>27783.3</v>
      </c>
      <c r="EG683">
        <v>29577.2</v>
      </c>
      <c r="EH683">
        <v>29531.8</v>
      </c>
      <c r="EI683">
        <v>37063.5</v>
      </c>
      <c r="EJ683">
        <v>37257.5</v>
      </c>
      <c r="EK683">
        <v>41662.9</v>
      </c>
      <c r="EL683">
        <v>42085.7</v>
      </c>
      <c r="EM683">
        <v>1.9832</v>
      </c>
      <c r="EN683">
        <v>1.8781</v>
      </c>
      <c r="EO683">
        <v>0.0374466</v>
      </c>
      <c r="EP683">
        <v>0</v>
      </c>
      <c r="EQ683">
        <v>19.36</v>
      </c>
      <c r="ER683">
        <v>999.9</v>
      </c>
      <c r="ES683">
        <v>23.1</v>
      </c>
      <c r="ET683">
        <v>31.2</v>
      </c>
      <c r="EU683">
        <v>11.7439</v>
      </c>
      <c r="EV683">
        <v>63.372</v>
      </c>
      <c r="EW683">
        <v>33.2131</v>
      </c>
      <c r="EX683">
        <v>1</v>
      </c>
      <c r="EY683">
        <v>-0.130056</v>
      </c>
      <c r="EZ683">
        <v>4.9591</v>
      </c>
      <c r="FA683">
        <v>20.2744</v>
      </c>
      <c r="FB683">
        <v>5.21864</v>
      </c>
      <c r="FC683">
        <v>12.0111</v>
      </c>
      <c r="FD683">
        <v>4.9906</v>
      </c>
      <c r="FE683">
        <v>3.28848</v>
      </c>
      <c r="FF683">
        <v>9999</v>
      </c>
      <c r="FG683">
        <v>9999</v>
      </c>
      <c r="FH683">
        <v>9999</v>
      </c>
      <c r="FI683">
        <v>999.9</v>
      </c>
      <c r="FJ683">
        <v>1.8674</v>
      </c>
      <c r="FK683">
        <v>1.86646</v>
      </c>
      <c r="FL683">
        <v>1.86599</v>
      </c>
      <c r="FM683">
        <v>1.86584</v>
      </c>
      <c r="FN683">
        <v>1.86768</v>
      </c>
      <c r="FO683">
        <v>1.87015</v>
      </c>
      <c r="FP683">
        <v>1.8689</v>
      </c>
      <c r="FQ683">
        <v>1.87027</v>
      </c>
      <c r="FR683">
        <v>0</v>
      </c>
      <c r="FS683">
        <v>0</v>
      </c>
      <c r="FT683">
        <v>0</v>
      </c>
      <c r="FU683">
        <v>0</v>
      </c>
      <c r="FV683" t="s">
        <v>358</v>
      </c>
      <c r="FW683" t="s">
        <v>359</v>
      </c>
      <c r="FX683" t="s">
        <v>360</v>
      </c>
      <c r="FY683" t="s">
        <v>360</v>
      </c>
      <c r="FZ683" t="s">
        <v>360</v>
      </c>
      <c r="GA683" t="s">
        <v>360</v>
      </c>
      <c r="GB683">
        <v>0</v>
      </c>
      <c r="GC683">
        <v>100</v>
      </c>
      <c r="GD683">
        <v>100</v>
      </c>
      <c r="GE683">
        <v>-3.742</v>
      </c>
      <c r="GF683">
        <v>-0.2251</v>
      </c>
      <c r="GG683">
        <v>-1.841240210434717</v>
      </c>
      <c r="GH683">
        <v>-0.003310856085068561</v>
      </c>
      <c r="GI683">
        <v>6.863268723063948E-07</v>
      </c>
      <c r="GJ683">
        <v>-1.919107141366201E-10</v>
      </c>
      <c r="GK683">
        <v>-0.1688837207721138</v>
      </c>
      <c r="GL683">
        <v>-0.01731051475613908</v>
      </c>
      <c r="GM683">
        <v>0.001423790055903263</v>
      </c>
      <c r="GN683">
        <v>-2.424810517790065E-05</v>
      </c>
      <c r="GO683">
        <v>3</v>
      </c>
      <c r="GP683">
        <v>2318</v>
      </c>
      <c r="GQ683">
        <v>1</v>
      </c>
      <c r="GR683">
        <v>25</v>
      </c>
      <c r="GS683">
        <v>10271</v>
      </c>
      <c r="GT683">
        <v>10270.8</v>
      </c>
      <c r="GU683">
        <v>1.52954</v>
      </c>
      <c r="GV683">
        <v>2.21924</v>
      </c>
      <c r="GW683">
        <v>1.39648</v>
      </c>
      <c r="GX683">
        <v>2.34741</v>
      </c>
      <c r="GY683">
        <v>1.49536</v>
      </c>
      <c r="GZ683">
        <v>2.54028</v>
      </c>
      <c r="HA683">
        <v>35.6148</v>
      </c>
      <c r="HB683">
        <v>24.0612</v>
      </c>
      <c r="HC683">
        <v>18</v>
      </c>
      <c r="HD683">
        <v>527.778</v>
      </c>
      <c r="HE683">
        <v>418.789</v>
      </c>
      <c r="HF683">
        <v>14.0128</v>
      </c>
      <c r="HG683">
        <v>25.5805</v>
      </c>
      <c r="HH683">
        <v>30.0009</v>
      </c>
      <c r="HI683">
        <v>25.6103</v>
      </c>
      <c r="HJ683">
        <v>25.5663</v>
      </c>
      <c r="HK683">
        <v>30.6214</v>
      </c>
      <c r="HL683">
        <v>15.8101</v>
      </c>
      <c r="HM683">
        <v>4.17677</v>
      </c>
      <c r="HN683">
        <v>14.0095</v>
      </c>
      <c r="HO683">
        <v>693.971</v>
      </c>
      <c r="HP683">
        <v>8.99489</v>
      </c>
      <c r="HQ683">
        <v>101.146</v>
      </c>
      <c r="HR683">
        <v>101.073</v>
      </c>
    </row>
    <row r="684" spans="1:226">
      <c r="A684">
        <v>668</v>
      </c>
      <c r="B684">
        <v>1679439891</v>
      </c>
      <c r="C684">
        <v>17977.90000009537</v>
      </c>
      <c r="D684" t="s">
        <v>1705</v>
      </c>
      <c r="E684" t="s">
        <v>1706</v>
      </c>
      <c r="F684">
        <v>5</v>
      </c>
      <c r="G684" t="s">
        <v>1624</v>
      </c>
      <c r="H684" t="s">
        <v>354</v>
      </c>
      <c r="I684">
        <v>1679439883.214286</v>
      </c>
      <c r="J684">
        <f>(K684)/1000</f>
        <v>0</v>
      </c>
      <c r="K684">
        <f>IF(BF684, AN684, AH684)</f>
        <v>0</v>
      </c>
      <c r="L684">
        <f>IF(BF684, AI684, AG684)</f>
        <v>0</v>
      </c>
      <c r="M684">
        <f>BH684 - IF(AU684&gt;1, L684*BB684*100.0/(AW684*BV684), 0)</f>
        <v>0</v>
      </c>
      <c r="N684">
        <f>((T684-J684/2)*M684-L684)/(T684+J684/2)</f>
        <v>0</v>
      </c>
      <c r="O684">
        <f>N684*(BO684+BP684)/1000.0</f>
        <v>0</v>
      </c>
      <c r="P684">
        <f>(BH684 - IF(AU684&gt;1, L684*BB684*100.0/(AW684*BV684), 0))*(BO684+BP684)/1000.0</f>
        <v>0</v>
      </c>
      <c r="Q684">
        <f>2.0/((1/S684-1/R684)+SIGN(S684)*SQRT((1/S684-1/R684)*(1/S684-1/R684) + 4*BC684/((BC684+1)*(BC684+1))*(2*1/S684*1/R684-1/R684*1/R684)))</f>
        <v>0</v>
      </c>
      <c r="R684">
        <f>IF(LEFT(BD684,1)&lt;&gt;"0",IF(LEFT(BD684,1)="1",3.0,BE684),$D$5+$E$5*(BV684*BO684/($K$5*1000))+$F$5*(BV684*BO684/($K$5*1000))*MAX(MIN(BB684,$J$5),$I$5)*MAX(MIN(BB684,$J$5),$I$5)+$G$5*MAX(MIN(BB684,$J$5),$I$5)*(BV684*BO684/($K$5*1000))+$H$5*(BV684*BO684/($K$5*1000))*(BV684*BO684/($K$5*1000)))</f>
        <v>0</v>
      </c>
      <c r="S684">
        <f>J684*(1000-(1000*0.61365*exp(17.502*W684/(240.97+W684))/(BO684+BP684)+BJ684)/2)/(1000*0.61365*exp(17.502*W684/(240.97+W684))/(BO684+BP684)-BJ684)</f>
        <v>0</v>
      </c>
      <c r="T684">
        <f>1/((BC684+1)/(Q684/1.6)+1/(R684/1.37)) + BC684/((BC684+1)/(Q684/1.6) + BC684/(R684/1.37))</f>
        <v>0</v>
      </c>
      <c r="U684">
        <f>(AX684*BA684)</f>
        <v>0</v>
      </c>
      <c r="V684">
        <f>(BQ684+(U684+2*0.95*5.67E-8*(((BQ684+$B$7)+273)^4-(BQ684+273)^4)-44100*J684)/(1.84*29.3*R684+8*0.95*5.67E-8*(BQ684+273)^3))</f>
        <v>0</v>
      </c>
      <c r="W684">
        <f>($C$7*BR684+$D$7*BS684+$E$7*V684)</f>
        <v>0</v>
      </c>
      <c r="X684">
        <f>0.61365*exp(17.502*W684/(240.97+W684))</f>
        <v>0</v>
      </c>
      <c r="Y684">
        <f>(Z684/AA684*100)</f>
        <v>0</v>
      </c>
      <c r="Z684">
        <f>BJ684*(BO684+BP684)/1000</f>
        <v>0</v>
      </c>
      <c r="AA684">
        <f>0.61365*exp(17.502*BQ684/(240.97+BQ684))</f>
        <v>0</v>
      </c>
      <c r="AB684">
        <f>(X684-BJ684*(BO684+BP684)/1000)</f>
        <v>0</v>
      </c>
      <c r="AC684">
        <f>(-J684*44100)</f>
        <v>0</v>
      </c>
      <c r="AD684">
        <f>2*29.3*R684*0.92*(BQ684-W684)</f>
        <v>0</v>
      </c>
      <c r="AE684">
        <f>2*0.95*5.67E-8*(((BQ684+$B$7)+273)^4-(W684+273)^4)</f>
        <v>0</v>
      </c>
      <c r="AF684">
        <f>U684+AE684+AC684+AD684</f>
        <v>0</v>
      </c>
      <c r="AG684">
        <f>BN684*AU684*(BI684-BH684*(1000-AU684*BK684)/(1000-AU684*BJ684))/(100*BB684)</f>
        <v>0</v>
      </c>
      <c r="AH684">
        <f>1000*BN684*AU684*(BJ684-BK684)/(100*BB684*(1000-AU684*BJ684))</f>
        <v>0</v>
      </c>
      <c r="AI684">
        <f>(AJ684 - AK684 - BO684*1E3/(8.314*(BQ684+273.15)) * AM684/BN684 * AL684) * BN684/(100*BB684) * (1000 - BK684)/1000</f>
        <v>0</v>
      </c>
      <c r="AJ684">
        <v>683.0794231920536</v>
      </c>
      <c r="AK684">
        <v>662.0976727272725</v>
      </c>
      <c r="AL684">
        <v>3.352055211129294</v>
      </c>
      <c r="AM684">
        <v>64.88891033799035</v>
      </c>
      <c r="AN684">
        <f>(AP684 - AO684 + BO684*1E3/(8.314*(BQ684+273.15)) * AR684/BN684 * AQ684) * BN684/(100*BB684) * 1000/(1000 - AP684)</f>
        <v>0</v>
      </c>
      <c r="AO684">
        <v>9.039339617624158</v>
      </c>
      <c r="AP684">
        <v>9.429643626373627</v>
      </c>
      <c r="AQ684">
        <v>-5.354564410076549E-07</v>
      </c>
      <c r="AR684">
        <v>95.47772435705387</v>
      </c>
      <c r="AS684">
        <v>0</v>
      </c>
      <c r="AT684">
        <v>0</v>
      </c>
      <c r="AU684">
        <f>IF(AS684*$H$13&gt;=AW684,1.0,(AW684/(AW684-AS684*$H$13)))</f>
        <v>0</v>
      </c>
      <c r="AV684">
        <f>(AU684-1)*100</f>
        <v>0</v>
      </c>
      <c r="AW684">
        <f>MAX(0,($B$13+$C$13*BV684)/(1+$D$13*BV684)*BO684/(BQ684+273)*$E$13)</f>
        <v>0</v>
      </c>
      <c r="AX684">
        <f>$B$11*BW684+$C$11*BX684+$F$11*CI684*(1-CL684)</f>
        <v>0</v>
      </c>
      <c r="AY684">
        <f>AX684*AZ684</f>
        <v>0</v>
      </c>
      <c r="AZ684">
        <f>($B$11*$D$9+$C$11*$D$9+$F$11*((CV684+CN684)/MAX(CV684+CN684+CW684, 0.1)*$I$9+CW684/MAX(CV684+CN684+CW684, 0.1)*$J$9))/($B$11+$C$11+$F$11)</f>
        <v>0</v>
      </c>
      <c r="BA684">
        <f>($B$11*$K$9+$C$11*$K$9+$F$11*((CV684+CN684)/MAX(CV684+CN684+CW684, 0.1)*$P$9+CW684/MAX(CV684+CN684+CW684, 0.1)*$Q$9))/($B$11+$C$11+$F$11)</f>
        <v>0</v>
      </c>
      <c r="BB684">
        <v>2.18</v>
      </c>
      <c r="BC684">
        <v>0.5</v>
      </c>
      <c r="BD684" t="s">
        <v>355</v>
      </c>
      <c r="BE684">
        <v>2</v>
      </c>
      <c r="BF684" t="b">
        <v>1</v>
      </c>
      <c r="BG684">
        <v>1679439883.214286</v>
      </c>
      <c r="BH684">
        <v>631.5908928571428</v>
      </c>
      <c r="BI684">
        <v>660.2356428571428</v>
      </c>
      <c r="BJ684">
        <v>9.430358214285715</v>
      </c>
      <c r="BK684">
        <v>9.039326785714286</v>
      </c>
      <c r="BL684">
        <v>635.3075357142856</v>
      </c>
      <c r="BM684">
        <v>9.655473214285715</v>
      </c>
      <c r="BN684">
        <v>500.0590714285714</v>
      </c>
      <c r="BO684">
        <v>89.75383214285715</v>
      </c>
      <c r="BP684">
        <v>0.1000570071428572</v>
      </c>
      <c r="BQ684">
        <v>19.39498214285714</v>
      </c>
      <c r="BR684">
        <v>19.993025</v>
      </c>
      <c r="BS684">
        <v>999.9000000000002</v>
      </c>
      <c r="BT684">
        <v>0</v>
      </c>
      <c r="BU684">
        <v>0</v>
      </c>
      <c r="BV684">
        <v>9977.967857142856</v>
      </c>
      <c r="BW684">
        <v>0</v>
      </c>
      <c r="BX684">
        <v>14.41585</v>
      </c>
      <c r="BY684">
        <v>-28.6448</v>
      </c>
      <c r="BZ684">
        <v>637.6035714285715</v>
      </c>
      <c r="CA684">
        <v>666.2581785714285</v>
      </c>
      <c r="CB684">
        <v>0.3910307857142857</v>
      </c>
      <c r="CC684">
        <v>660.2356428571428</v>
      </c>
      <c r="CD684">
        <v>9.039326785714286</v>
      </c>
      <c r="CE684">
        <v>0.8464107499999999</v>
      </c>
      <c r="CF684">
        <v>0.81131425</v>
      </c>
      <c r="CG684">
        <v>4.510432857142857</v>
      </c>
      <c r="CH684">
        <v>3.906817142857143</v>
      </c>
      <c r="CI684">
        <v>1999.9375</v>
      </c>
      <c r="CJ684">
        <v>0.9800025714285717</v>
      </c>
      <c r="CK684">
        <v>0.01999777142857143</v>
      </c>
      <c r="CL684">
        <v>0</v>
      </c>
      <c r="CM684">
        <v>2.373996428571429</v>
      </c>
      <c r="CN684">
        <v>0</v>
      </c>
      <c r="CO684">
        <v>4499.526785714285</v>
      </c>
      <c r="CP684">
        <v>16748.95</v>
      </c>
      <c r="CQ684">
        <v>36.78775</v>
      </c>
      <c r="CR684">
        <v>38.0377857142857</v>
      </c>
      <c r="CS684">
        <v>37.20282142857143</v>
      </c>
      <c r="CT684">
        <v>36.94407142857143</v>
      </c>
      <c r="CU684">
        <v>35.58021428571429</v>
      </c>
      <c r="CV684">
        <v>1959.943214285714</v>
      </c>
      <c r="CW684">
        <v>39.99464285714286</v>
      </c>
      <c r="CX684">
        <v>0</v>
      </c>
      <c r="CY684">
        <v>1679439898.5</v>
      </c>
      <c r="CZ684">
        <v>0</v>
      </c>
      <c r="DA684">
        <v>0</v>
      </c>
      <c r="DB684" t="s">
        <v>356</v>
      </c>
      <c r="DC684">
        <v>1678823626.5</v>
      </c>
      <c r="DD684">
        <v>1678823640.5</v>
      </c>
      <c r="DE684">
        <v>0</v>
      </c>
      <c r="DF684">
        <v>1.239</v>
      </c>
      <c r="DG684">
        <v>0.006</v>
      </c>
      <c r="DH684">
        <v>-2.298</v>
      </c>
      <c r="DI684">
        <v>-0.146</v>
      </c>
      <c r="DJ684">
        <v>420</v>
      </c>
      <c r="DK684">
        <v>21</v>
      </c>
      <c r="DL684">
        <v>0.57</v>
      </c>
      <c r="DM684">
        <v>0.05</v>
      </c>
      <c r="DN684">
        <v>-28.5475975</v>
      </c>
      <c r="DO684">
        <v>-1.580736585365769</v>
      </c>
      <c r="DP684">
        <v>0.160767177134358</v>
      </c>
      <c r="DQ684">
        <v>0</v>
      </c>
      <c r="DR684">
        <v>0.3901878</v>
      </c>
      <c r="DS684">
        <v>0.01015976735459639</v>
      </c>
      <c r="DT684">
        <v>0.001502619981898281</v>
      </c>
      <c r="DU684">
        <v>1</v>
      </c>
      <c r="DV684">
        <v>1</v>
      </c>
      <c r="DW684">
        <v>2</v>
      </c>
      <c r="DX684" t="s">
        <v>357</v>
      </c>
      <c r="DY684">
        <v>2.98447</v>
      </c>
      <c r="DZ684">
        <v>2.71561</v>
      </c>
      <c r="EA684">
        <v>0.13021</v>
      </c>
      <c r="EB684">
        <v>0.132297</v>
      </c>
      <c r="EC684">
        <v>0.0546435</v>
      </c>
      <c r="ED684">
        <v>0.0515057</v>
      </c>
      <c r="EE684">
        <v>27685.9</v>
      </c>
      <c r="EF684">
        <v>27711.9</v>
      </c>
      <c r="EG684">
        <v>29576.9</v>
      </c>
      <c r="EH684">
        <v>29531.4</v>
      </c>
      <c r="EI684">
        <v>37063.6</v>
      </c>
      <c r="EJ684">
        <v>37256.9</v>
      </c>
      <c r="EK684">
        <v>41662.9</v>
      </c>
      <c r="EL684">
        <v>42084.8</v>
      </c>
      <c r="EM684">
        <v>1.98307</v>
      </c>
      <c r="EN684">
        <v>1.8783</v>
      </c>
      <c r="EO684">
        <v>0.0368282</v>
      </c>
      <c r="EP684">
        <v>0</v>
      </c>
      <c r="EQ684">
        <v>19.3616</v>
      </c>
      <c r="ER684">
        <v>999.9</v>
      </c>
      <c r="ES684">
        <v>23.1</v>
      </c>
      <c r="ET684">
        <v>31.2</v>
      </c>
      <c r="EU684">
        <v>11.7453</v>
      </c>
      <c r="EV684">
        <v>63.322</v>
      </c>
      <c r="EW684">
        <v>32.9367</v>
      </c>
      <c r="EX684">
        <v>1</v>
      </c>
      <c r="EY684">
        <v>-0.130673</v>
      </c>
      <c r="EZ684">
        <v>4.81884</v>
      </c>
      <c r="FA684">
        <v>20.279</v>
      </c>
      <c r="FB684">
        <v>5.21924</v>
      </c>
      <c r="FC684">
        <v>12.0119</v>
      </c>
      <c r="FD684">
        <v>4.9909</v>
      </c>
      <c r="FE684">
        <v>3.28865</v>
      </c>
      <c r="FF684">
        <v>9999</v>
      </c>
      <c r="FG684">
        <v>9999</v>
      </c>
      <c r="FH684">
        <v>9999</v>
      </c>
      <c r="FI684">
        <v>999.9</v>
      </c>
      <c r="FJ684">
        <v>1.86741</v>
      </c>
      <c r="FK684">
        <v>1.86646</v>
      </c>
      <c r="FL684">
        <v>1.86599</v>
      </c>
      <c r="FM684">
        <v>1.86584</v>
      </c>
      <c r="FN684">
        <v>1.86768</v>
      </c>
      <c r="FO684">
        <v>1.87015</v>
      </c>
      <c r="FP684">
        <v>1.86888</v>
      </c>
      <c r="FQ684">
        <v>1.87027</v>
      </c>
      <c r="FR684">
        <v>0</v>
      </c>
      <c r="FS684">
        <v>0</v>
      </c>
      <c r="FT684">
        <v>0</v>
      </c>
      <c r="FU684">
        <v>0</v>
      </c>
      <c r="FV684" t="s">
        <v>358</v>
      </c>
      <c r="FW684" t="s">
        <v>359</v>
      </c>
      <c r="FX684" t="s">
        <v>360</v>
      </c>
      <c r="FY684" t="s">
        <v>360</v>
      </c>
      <c r="FZ684" t="s">
        <v>360</v>
      </c>
      <c r="GA684" t="s">
        <v>360</v>
      </c>
      <c r="GB684">
        <v>0</v>
      </c>
      <c r="GC684">
        <v>100</v>
      </c>
      <c r="GD684">
        <v>100</v>
      </c>
      <c r="GE684">
        <v>-3.786</v>
      </c>
      <c r="GF684">
        <v>-0.2251</v>
      </c>
      <c r="GG684">
        <v>-1.841240210434717</v>
      </c>
      <c r="GH684">
        <v>-0.003310856085068561</v>
      </c>
      <c r="GI684">
        <v>6.863268723063948E-07</v>
      </c>
      <c r="GJ684">
        <v>-1.919107141366201E-10</v>
      </c>
      <c r="GK684">
        <v>-0.1688837207721138</v>
      </c>
      <c r="GL684">
        <v>-0.01731051475613908</v>
      </c>
      <c r="GM684">
        <v>0.001423790055903263</v>
      </c>
      <c r="GN684">
        <v>-2.424810517790065E-05</v>
      </c>
      <c r="GO684">
        <v>3</v>
      </c>
      <c r="GP684">
        <v>2318</v>
      </c>
      <c r="GQ684">
        <v>1</v>
      </c>
      <c r="GR684">
        <v>25</v>
      </c>
      <c r="GS684">
        <v>10271.1</v>
      </c>
      <c r="GT684">
        <v>10270.8</v>
      </c>
      <c r="GU684">
        <v>1.56128</v>
      </c>
      <c r="GV684">
        <v>2.21924</v>
      </c>
      <c r="GW684">
        <v>1.39648</v>
      </c>
      <c r="GX684">
        <v>2.34619</v>
      </c>
      <c r="GY684">
        <v>1.49536</v>
      </c>
      <c r="GZ684">
        <v>2.48047</v>
      </c>
      <c r="HA684">
        <v>35.638</v>
      </c>
      <c r="HB684">
        <v>24.0525</v>
      </c>
      <c r="HC684">
        <v>18</v>
      </c>
      <c r="HD684">
        <v>527.707</v>
      </c>
      <c r="HE684">
        <v>418.905</v>
      </c>
      <c r="HF684">
        <v>13.992</v>
      </c>
      <c r="HG684">
        <v>25.5805</v>
      </c>
      <c r="HH684">
        <v>30.0001</v>
      </c>
      <c r="HI684">
        <v>25.6115</v>
      </c>
      <c r="HJ684">
        <v>25.5663</v>
      </c>
      <c r="HK684">
        <v>31.2595</v>
      </c>
      <c r="HL684">
        <v>15.8101</v>
      </c>
      <c r="HM684">
        <v>4.17677</v>
      </c>
      <c r="HN684">
        <v>14.0091</v>
      </c>
      <c r="HO684">
        <v>707.3390000000001</v>
      </c>
      <c r="HP684">
        <v>8.99489</v>
      </c>
      <c r="HQ684">
        <v>101.146</v>
      </c>
      <c r="HR684">
        <v>101.071</v>
      </c>
    </row>
    <row r="685" spans="1:226">
      <c r="A685">
        <v>669</v>
      </c>
      <c r="B685">
        <v>1679439896</v>
      </c>
      <c r="C685">
        <v>17982.90000009537</v>
      </c>
      <c r="D685" t="s">
        <v>1707</v>
      </c>
      <c r="E685" t="s">
        <v>1708</v>
      </c>
      <c r="F685">
        <v>5</v>
      </c>
      <c r="G685" t="s">
        <v>1624</v>
      </c>
      <c r="H685" t="s">
        <v>354</v>
      </c>
      <c r="I685">
        <v>1679439888.5</v>
      </c>
      <c r="J685">
        <f>(K685)/1000</f>
        <v>0</v>
      </c>
      <c r="K685">
        <f>IF(BF685, AN685, AH685)</f>
        <v>0</v>
      </c>
      <c r="L685">
        <f>IF(BF685, AI685, AG685)</f>
        <v>0</v>
      </c>
      <c r="M685">
        <f>BH685 - IF(AU685&gt;1, L685*BB685*100.0/(AW685*BV685), 0)</f>
        <v>0</v>
      </c>
      <c r="N685">
        <f>((T685-J685/2)*M685-L685)/(T685+J685/2)</f>
        <v>0</v>
      </c>
      <c r="O685">
        <f>N685*(BO685+BP685)/1000.0</f>
        <v>0</v>
      </c>
      <c r="P685">
        <f>(BH685 - IF(AU685&gt;1, L685*BB685*100.0/(AW685*BV685), 0))*(BO685+BP685)/1000.0</f>
        <v>0</v>
      </c>
      <c r="Q685">
        <f>2.0/((1/S685-1/R685)+SIGN(S685)*SQRT((1/S685-1/R685)*(1/S685-1/R685) + 4*BC685/((BC685+1)*(BC685+1))*(2*1/S685*1/R685-1/R685*1/R685)))</f>
        <v>0</v>
      </c>
      <c r="R685">
        <f>IF(LEFT(BD685,1)&lt;&gt;"0",IF(LEFT(BD685,1)="1",3.0,BE685),$D$5+$E$5*(BV685*BO685/($K$5*1000))+$F$5*(BV685*BO685/($K$5*1000))*MAX(MIN(BB685,$J$5),$I$5)*MAX(MIN(BB685,$J$5),$I$5)+$G$5*MAX(MIN(BB685,$J$5),$I$5)*(BV685*BO685/($K$5*1000))+$H$5*(BV685*BO685/($K$5*1000))*(BV685*BO685/($K$5*1000)))</f>
        <v>0</v>
      </c>
      <c r="S685">
        <f>J685*(1000-(1000*0.61365*exp(17.502*W685/(240.97+W685))/(BO685+BP685)+BJ685)/2)/(1000*0.61365*exp(17.502*W685/(240.97+W685))/(BO685+BP685)-BJ685)</f>
        <v>0</v>
      </c>
      <c r="T685">
        <f>1/((BC685+1)/(Q685/1.6)+1/(R685/1.37)) + BC685/((BC685+1)/(Q685/1.6) + BC685/(R685/1.37))</f>
        <v>0</v>
      </c>
      <c r="U685">
        <f>(AX685*BA685)</f>
        <v>0</v>
      </c>
      <c r="V685">
        <f>(BQ685+(U685+2*0.95*5.67E-8*(((BQ685+$B$7)+273)^4-(BQ685+273)^4)-44100*J685)/(1.84*29.3*R685+8*0.95*5.67E-8*(BQ685+273)^3))</f>
        <v>0</v>
      </c>
      <c r="W685">
        <f>($C$7*BR685+$D$7*BS685+$E$7*V685)</f>
        <v>0</v>
      </c>
      <c r="X685">
        <f>0.61365*exp(17.502*W685/(240.97+W685))</f>
        <v>0</v>
      </c>
      <c r="Y685">
        <f>(Z685/AA685*100)</f>
        <v>0</v>
      </c>
      <c r="Z685">
        <f>BJ685*(BO685+BP685)/1000</f>
        <v>0</v>
      </c>
      <c r="AA685">
        <f>0.61365*exp(17.502*BQ685/(240.97+BQ685))</f>
        <v>0</v>
      </c>
      <c r="AB685">
        <f>(X685-BJ685*(BO685+BP685)/1000)</f>
        <v>0</v>
      </c>
      <c r="AC685">
        <f>(-J685*44100)</f>
        <v>0</v>
      </c>
      <c r="AD685">
        <f>2*29.3*R685*0.92*(BQ685-W685)</f>
        <v>0</v>
      </c>
      <c r="AE685">
        <f>2*0.95*5.67E-8*(((BQ685+$B$7)+273)^4-(W685+273)^4)</f>
        <v>0</v>
      </c>
      <c r="AF685">
        <f>U685+AE685+AC685+AD685</f>
        <v>0</v>
      </c>
      <c r="AG685">
        <f>BN685*AU685*(BI685-BH685*(1000-AU685*BK685)/(1000-AU685*BJ685))/(100*BB685)</f>
        <v>0</v>
      </c>
      <c r="AH685">
        <f>1000*BN685*AU685*(BJ685-BK685)/(100*BB685*(1000-AU685*BJ685))</f>
        <v>0</v>
      </c>
      <c r="AI685">
        <f>(AJ685 - AK685 - BO685*1E3/(8.314*(BQ685+273.15)) * AM685/BN685 * AL685) * BN685/(100*BB685) * (1000 - BK685)/1000</f>
        <v>0</v>
      </c>
      <c r="AJ685">
        <v>700.0314766211586</v>
      </c>
      <c r="AK685">
        <v>678.9621030303028</v>
      </c>
      <c r="AL685">
        <v>3.370336732744316</v>
      </c>
      <c r="AM685">
        <v>64.88891033799035</v>
      </c>
      <c r="AN685">
        <f>(AP685 - AO685 + BO685*1E3/(8.314*(BQ685+273.15)) * AR685/BN685 * AQ685) * BN685/(100*BB685) * 1000/(1000 - AP685)</f>
        <v>0</v>
      </c>
      <c r="AO685">
        <v>9.038590076946177</v>
      </c>
      <c r="AP685">
        <v>9.430452307692315</v>
      </c>
      <c r="AQ685">
        <v>-1.337685022005591E-07</v>
      </c>
      <c r="AR685">
        <v>95.47772435705387</v>
      </c>
      <c r="AS685">
        <v>0</v>
      </c>
      <c r="AT685">
        <v>0</v>
      </c>
      <c r="AU685">
        <f>IF(AS685*$H$13&gt;=AW685,1.0,(AW685/(AW685-AS685*$H$13)))</f>
        <v>0</v>
      </c>
      <c r="AV685">
        <f>(AU685-1)*100</f>
        <v>0</v>
      </c>
      <c r="AW685">
        <f>MAX(0,($B$13+$C$13*BV685)/(1+$D$13*BV685)*BO685/(BQ685+273)*$E$13)</f>
        <v>0</v>
      </c>
      <c r="AX685">
        <f>$B$11*BW685+$C$11*BX685+$F$11*CI685*(1-CL685)</f>
        <v>0</v>
      </c>
      <c r="AY685">
        <f>AX685*AZ685</f>
        <v>0</v>
      </c>
      <c r="AZ685">
        <f>($B$11*$D$9+$C$11*$D$9+$F$11*((CV685+CN685)/MAX(CV685+CN685+CW685, 0.1)*$I$9+CW685/MAX(CV685+CN685+CW685, 0.1)*$J$9))/($B$11+$C$11+$F$11)</f>
        <v>0</v>
      </c>
      <c r="BA685">
        <f>($B$11*$K$9+$C$11*$K$9+$F$11*((CV685+CN685)/MAX(CV685+CN685+CW685, 0.1)*$P$9+CW685/MAX(CV685+CN685+CW685, 0.1)*$Q$9))/($B$11+$C$11+$F$11)</f>
        <v>0</v>
      </c>
      <c r="BB685">
        <v>2.18</v>
      </c>
      <c r="BC685">
        <v>0.5</v>
      </c>
      <c r="BD685" t="s">
        <v>355</v>
      </c>
      <c r="BE685">
        <v>2</v>
      </c>
      <c r="BF685" t="b">
        <v>1</v>
      </c>
      <c r="BG685">
        <v>1679439888.5</v>
      </c>
      <c r="BH685">
        <v>649.224074074074</v>
      </c>
      <c r="BI685">
        <v>677.9739999999999</v>
      </c>
      <c r="BJ685">
        <v>9.429954074074075</v>
      </c>
      <c r="BK685">
        <v>9.038783333333335</v>
      </c>
      <c r="BL685">
        <v>652.987925925926</v>
      </c>
      <c r="BM685">
        <v>9.65507</v>
      </c>
      <c r="BN685">
        <v>500.0554444444445</v>
      </c>
      <c r="BO685">
        <v>89.75364814814814</v>
      </c>
      <c r="BP685">
        <v>0.09994362222222221</v>
      </c>
      <c r="BQ685">
        <v>19.38935925925926</v>
      </c>
      <c r="BR685">
        <v>19.98258148148148</v>
      </c>
      <c r="BS685">
        <v>999.9000000000001</v>
      </c>
      <c r="BT685">
        <v>0</v>
      </c>
      <c r="BU685">
        <v>0</v>
      </c>
      <c r="BV685">
        <v>9999.769999999999</v>
      </c>
      <c r="BW685">
        <v>0</v>
      </c>
      <c r="BX685">
        <v>14.41445185185185</v>
      </c>
      <c r="BY685">
        <v>-28.74983333333334</v>
      </c>
      <c r="BZ685">
        <v>655.4044814814815</v>
      </c>
      <c r="CA685">
        <v>684.1578518518518</v>
      </c>
      <c r="CB685">
        <v>0.3911698518518519</v>
      </c>
      <c r="CC685">
        <v>677.9739999999999</v>
      </c>
      <c r="CD685">
        <v>9.038783333333335</v>
      </c>
      <c r="CE685">
        <v>0.8463728148148147</v>
      </c>
      <c r="CF685">
        <v>0.8112638518518518</v>
      </c>
      <c r="CG685">
        <v>4.509791111111111</v>
      </c>
      <c r="CH685">
        <v>3.905934074074074</v>
      </c>
      <c r="CI685">
        <v>1999.898518518518</v>
      </c>
      <c r="CJ685">
        <v>0.9799995185185187</v>
      </c>
      <c r="CK685">
        <v>0.02000061851851852</v>
      </c>
      <c r="CL685">
        <v>0</v>
      </c>
      <c r="CM685">
        <v>2.420659259259259</v>
      </c>
      <c r="CN685">
        <v>0</v>
      </c>
      <c r="CO685">
        <v>4500.736296296296</v>
      </c>
      <c r="CP685">
        <v>16748.61111111111</v>
      </c>
      <c r="CQ685">
        <v>36.84474074074074</v>
      </c>
      <c r="CR685">
        <v>38.13633333333333</v>
      </c>
      <c r="CS685">
        <v>37.25674074074074</v>
      </c>
      <c r="CT685">
        <v>37.06225925925926</v>
      </c>
      <c r="CU685">
        <v>35.70818518518519</v>
      </c>
      <c r="CV685">
        <v>1959.899629629629</v>
      </c>
      <c r="CW685">
        <v>39.99925925925926</v>
      </c>
      <c r="CX685">
        <v>0</v>
      </c>
      <c r="CY685">
        <v>1679439903.3</v>
      </c>
      <c r="CZ685">
        <v>0</v>
      </c>
      <c r="DA685">
        <v>0</v>
      </c>
      <c r="DB685" t="s">
        <v>356</v>
      </c>
      <c r="DC685">
        <v>1678823626.5</v>
      </c>
      <c r="DD685">
        <v>1678823640.5</v>
      </c>
      <c r="DE685">
        <v>0</v>
      </c>
      <c r="DF685">
        <v>1.239</v>
      </c>
      <c r="DG685">
        <v>0.006</v>
      </c>
      <c r="DH685">
        <v>-2.298</v>
      </c>
      <c r="DI685">
        <v>-0.146</v>
      </c>
      <c r="DJ685">
        <v>420</v>
      </c>
      <c r="DK685">
        <v>21</v>
      </c>
      <c r="DL685">
        <v>0.57</v>
      </c>
      <c r="DM685">
        <v>0.05</v>
      </c>
      <c r="DN685">
        <v>-28.69863</v>
      </c>
      <c r="DO685">
        <v>-1.131066416510316</v>
      </c>
      <c r="DP685">
        <v>0.1138698845173734</v>
      </c>
      <c r="DQ685">
        <v>0</v>
      </c>
      <c r="DR685">
        <v>0.39117935</v>
      </c>
      <c r="DS685">
        <v>0.0009655159474667188</v>
      </c>
      <c r="DT685">
        <v>0.0007595256924554921</v>
      </c>
      <c r="DU685">
        <v>1</v>
      </c>
      <c r="DV685">
        <v>1</v>
      </c>
      <c r="DW685">
        <v>2</v>
      </c>
      <c r="DX685" t="s">
        <v>357</v>
      </c>
      <c r="DY685">
        <v>2.98433</v>
      </c>
      <c r="DZ685">
        <v>2.71578</v>
      </c>
      <c r="EA685">
        <v>0.132467</v>
      </c>
      <c r="EB685">
        <v>0.134497</v>
      </c>
      <c r="EC685">
        <v>0.054649</v>
      </c>
      <c r="ED685">
        <v>0.0514991</v>
      </c>
      <c r="EE685">
        <v>27613.9</v>
      </c>
      <c r="EF685">
        <v>27641.8</v>
      </c>
      <c r="EG685">
        <v>29576.8</v>
      </c>
      <c r="EH685">
        <v>29531.6</v>
      </c>
      <c r="EI685">
        <v>37063.2</v>
      </c>
      <c r="EJ685">
        <v>37257.2</v>
      </c>
      <c r="EK685">
        <v>41662.7</v>
      </c>
      <c r="EL685">
        <v>42084.8</v>
      </c>
      <c r="EM685">
        <v>1.98328</v>
      </c>
      <c r="EN685">
        <v>1.87857</v>
      </c>
      <c r="EO685">
        <v>0.0374615</v>
      </c>
      <c r="EP685">
        <v>0</v>
      </c>
      <c r="EQ685">
        <v>19.3616</v>
      </c>
      <c r="ER685">
        <v>999.9</v>
      </c>
      <c r="ES685">
        <v>23.1</v>
      </c>
      <c r="ET685">
        <v>31.2</v>
      </c>
      <c r="EU685">
        <v>11.7442</v>
      </c>
      <c r="EV685">
        <v>63.212</v>
      </c>
      <c r="EW685">
        <v>32.9768</v>
      </c>
      <c r="EX685">
        <v>1</v>
      </c>
      <c r="EY685">
        <v>-0.131265</v>
      </c>
      <c r="EZ685">
        <v>4.66045</v>
      </c>
      <c r="FA685">
        <v>20.2837</v>
      </c>
      <c r="FB685">
        <v>5.21759</v>
      </c>
      <c r="FC685">
        <v>12.0116</v>
      </c>
      <c r="FD685">
        <v>4.99085</v>
      </c>
      <c r="FE685">
        <v>3.28855</v>
      </c>
      <c r="FF685">
        <v>9999</v>
      </c>
      <c r="FG685">
        <v>9999</v>
      </c>
      <c r="FH685">
        <v>9999</v>
      </c>
      <c r="FI685">
        <v>999.9</v>
      </c>
      <c r="FJ685">
        <v>1.86741</v>
      </c>
      <c r="FK685">
        <v>1.86646</v>
      </c>
      <c r="FL685">
        <v>1.866</v>
      </c>
      <c r="FM685">
        <v>1.86585</v>
      </c>
      <c r="FN685">
        <v>1.86768</v>
      </c>
      <c r="FO685">
        <v>1.87015</v>
      </c>
      <c r="FP685">
        <v>1.8689</v>
      </c>
      <c r="FQ685">
        <v>1.87027</v>
      </c>
      <c r="FR685">
        <v>0</v>
      </c>
      <c r="FS685">
        <v>0</v>
      </c>
      <c r="FT685">
        <v>0</v>
      </c>
      <c r="FU685">
        <v>0</v>
      </c>
      <c r="FV685" t="s">
        <v>358</v>
      </c>
      <c r="FW685" t="s">
        <v>359</v>
      </c>
      <c r="FX685" t="s">
        <v>360</v>
      </c>
      <c r="FY685" t="s">
        <v>360</v>
      </c>
      <c r="FZ685" t="s">
        <v>360</v>
      </c>
      <c r="GA685" t="s">
        <v>360</v>
      </c>
      <c r="GB685">
        <v>0</v>
      </c>
      <c r="GC685">
        <v>100</v>
      </c>
      <c r="GD685">
        <v>100</v>
      </c>
      <c r="GE685">
        <v>-3.831</v>
      </c>
      <c r="GF685">
        <v>-0.2251</v>
      </c>
      <c r="GG685">
        <v>-1.841240210434717</v>
      </c>
      <c r="GH685">
        <v>-0.003310856085068561</v>
      </c>
      <c r="GI685">
        <v>6.863268723063948E-07</v>
      </c>
      <c r="GJ685">
        <v>-1.919107141366201E-10</v>
      </c>
      <c r="GK685">
        <v>-0.1688837207721138</v>
      </c>
      <c r="GL685">
        <v>-0.01731051475613908</v>
      </c>
      <c r="GM685">
        <v>0.001423790055903263</v>
      </c>
      <c r="GN685">
        <v>-2.424810517790065E-05</v>
      </c>
      <c r="GO685">
        <v>3</v>
      </c>
      <c r="GP685">
        <v>2318</v>
      </c>
      <c r="GQ685">
        <v>1</v>
      </c>
      <c r="GR685">
        <v>25</v>
      </c>
      <c r="GS685">
        <v>10271.2</v>
      </c>
      <c r="GT685">
        <v>10270.9</v>
      </c>
      <c r="GU685">
        <v>1.58936</v>
      </c>
      <c r="GV685">
        <v>2.22046</v>
      </c>
      <c r="GW685">
        <v>1.39648</v>
      </c>
      <c r="GX685">
        <v>2.34619</v>
      </c>
      <c r="GY685">
        <v>1.49536</v>
      </c>
      <c r="GZ685">
        <v>2.43896</v>
      </c>
      <c r="HA685">
        <v>35.638</v>
      </c>
      <c r="HB685">
        <v>24.0525</v>
      </c>
      <c r="HC685">
        <v>18</v>
      </c>
      <c r="HD685">
        <v>527.8390000000001</v>
      </c>
      <c r="HE685">
        <v>419.064</v>
      </c>
      <c r="HF685">
        <v>13.9974</v>
      </c>
      <c r="HG685">
        <v>25.5805</v>
      </c>
      <c r="HH685">
        <v>29.9997</v>
      </c>
      <c r="HI685">
        <v>25.6115</v>
      </c>
      <c r="HJ685">
        <v>25.5663</v>
      </c>
      <c r="HK685">
        <v>31.8177</v>
      </c>
      <c r="HL685">
        <v>15.8101</v>
      </c>
      <c r="HM685">
        <v>4.17677</v>
      </c>
      <c r="HN685">
        <v>14.025</v>
      </c>
      <c r="HO685">
        <v>720.696</v>
      </c>
      <c r="HP685">
        <v>8.99489</v>
      </c>
      <c r="HQ685">
        <v>101.145</v>
      </c>
      <c r="HR685">
        <v>101.072</v>
      </c>
    </row>
    <row r="686" spans="1:226">
      <c r="A686">
        <v>670</v>
      </c>
      <c r="B686">
        <v>1679439901</v>
      </c>
      <c r="C686">
        <v>17987.90000009537</v>
      </c>
      <c r="D686" t="s">
        <v>1709</v>
      </c>
      <c r="E686" t="s">
        <v>1710</v>
      </c>
      <c r="F686">
        <v>5</v>
      </c>
      <c r="G686" t="s">
        <v>1624</v>
      </c>
      <c r="H686" t="s">
        <v>354</v>
      </c>
      <c r="I686">
        <v>1679439893.214286</v>
      </c>
      <c r="J686">
        <f>(K686)/1000</f>
        <v>0</v>
      </c>
      <c r="K686">
        <f>IF(BF686, AN686, AH686)</f>
        <v>0</v>
      </c>
      <c r="L686">
        <f>IF(BF686, AI686, AG686)</f>
        <v>0</v>
      </c>
      <c r="M686">
        <f>BH686 - IF(AU686&gt;1, L686*BB686*100.0/(AW686*BV686), 0)</f>
        <v>0</v>
      </c>
      <c r="N686">
        <f>((T686-J686/2)*M686-L686)/(T686+J686/2)</f>
        <v>0</v>
      </c>
      <c r="O686">
        <f>N686*(BO686+BP686)/1000.0</f>
        <v>0</v>
      </c>
      <c r="P686">
        <f>(BH686 - IF(AU686&gt;1, L686*BB686*100.0/(AW686*BV686), 0))*(BO686+BP686)/1000.0</f>
        <v>0</v>
      </c>
      <c r="Q686">
        <f>2.0/((1/S686-1/R686)+SIGN(S686)*SQRT((1/S686-1/R686)*(1/S686-1/R686) + 4*BC686/((BC686+1)*(BC686+1))*(2*1/S686*1/R686-1/R686*1/R686)))</f>
        <v>0</v>
      </c>
      <c r="R686">
        <f>IF(LEFT(BD686,1)&lt;&gt;"0",IF(LEFT(BD686,1)="1",3.0,BE686),$D$5+$E$5*(BV686*BO686/($K$5*1000))+$F$5*(BV686*BO686/($K$5*1000))*MAX(MIN(BB686,$J$5),$I$5)*MAX(MIN(BB686,$J$5),$I$5)+$G$5*MAX(MIN(BB686,$J$5),$I$5)*(BV686*BO686/($K$5*1000))+$H$5*(BV686*BO686/($K$5*1000))*(BV686*BO686/($K$5*1000)))</f>
        <v>0</v>
      </c>
      <c r="S686">
        <f>J686*(1000-(1000*0.61365*exp(17.502*W686/(240.97+W686))/(BO686+BP686)+BJ686)/2)/(1000*0.61365*exp(17.502*W686/(240.97+W686))/(BO686+BP686)-BJ686)</f>
        <v>0</v>
      </c>
      <c r="T686">
        <f>1/((BC686+1)/(Q686/1.6)+1/(R686/1.37)) + BC686/((BC686+1)/(Q686/1.6) + BC686/(R686/1.37))</f>
        <v>0</v>
      </c>
      <c r="U686">
        <f>(AX686*BA686)</f>
        <v>0</v>
      </c>
      <c r="V686">
        <f>(BQ686+(U686+2*0.95*5.67E-8*(((BQ686+$B$7)+273)^4-(BQ686+273)^4)-44100*J686)/(1.84*29.3*R686+8*0.95*5.67E-8*(BQ686+273)^3))</f>
        <v>0</v>
      </c>
      <c r="W686">
        <f>($C$7*BR686+$D$7*BS686+$E$7*V686)</f>
        <v>0</v>
      </c>
      <c r="X686">
        <f>0.61365*exp(17.502*W686/(240.97+W686))</f>
        <v>0</v>
      </c>
      <c r="Y686">
        <f>(Z686/AA686*100)</f>
        <v>0</v>
      </c>
      <c r="Z686">
        <f>BJ686*(BO686+BP686)/1000</f>
        <v>0</v>
      </c>
      <c r="AA686">
        <f>0.61365*exp(17.502*BQ686/(240.97+BQ686))</f>
        <v>0</v>
      </c>
      <c r="AB686">
        <f>(X686-BJ686*(BO686+BP686)/1000)</f>
        <v>0</v>
      </c>
      <c r="AC686">
        <f>(-J686*44100)</f>
        <v>0</v>
      </c>
      <c r="AD686">
        <f>2*29.3*R686*0.92*(BQ686-W686)</f>
        <v>0</v>
      </c>
      <c r="AE686">
        <f>2*0.95*5.67E-8*(((BQ686+$B$7)+273)^4-(W686+273)^4)</f>
        <v>0</v>
      </c>
      <c r="AF686">
        <f>U686+AE686+AC686+AD686</f>
        <v>0</v>
      </c>
      <c r="AG686">
        <f>BN686*AU686*(BI686-BH686*(1000-AU686*BK686)/(1000-AU686*BJ686))/(100*BB686)</f>
        <v>0</v>
      </c>
      <c r="AH686">
        <f>1000*BN686*AU686*(BJ686-BK686)/(100*BB686*(1000-AU686*BJ686))</f>
        <v>0</v>
      </c>
      <c r="AI686">
        <f>(AJ686 - AK686 - BO686*1E3/(8.314*(BQ686+273.15)) * AM686/BN686 * AL686) * BN686/(100*BB686) * (1000 - BK686)/1000</f>
        <v>0</v>
      </c>
      <c r="AJ686">
        <v>716.9185611101597</v>
      </c>
      <c r="AK686">
        <v>695.8284545454549</v>
      </c>
      <c r="AL686">
        <v>3.374295056117187</v>
      </c>
      <c r="AM686">
        <v>64.88891033799035</v>
      </c>
      <c r="AN686">
        <f>(AP686 - AO686 + BO686*1E3/(8.314*(BQ686+273.15)) * AR686/BN686 * AQ686) * BN686/(100*BB686) * 1000/(1000 - AP686)</f>
        <v>0</v>
      </c>
      <c r="AO686">
        <v>9.037266039233204</v>
      </c>
      <c r="AP686">
        <v>9.432054615384624</v>
      </c>
      <c r="AQ686">
        <v>3.390151762686545E-07</v>
      </c>
      <c r="AR686">
        <v>95.47772435705387</v>
      </c>
      <c r="AS686">
        <v>0</v>
      </c>
      <c r="AT686">
        <v>0</v>
      </c>
      <c r="AU686">
        <f>IF(AS686*$H$13&gt;=AW686,1.0,(AW686/(AW686-AS686*$H$13)))</f>
        <v>0</v>
      </c>
      <c r="AV686">
        <f>(AU686-1)*100</f>
        <v>0</v>
      </c>
      <c r="AW686">
        <f>MAX(0,($B$13+$C$13*BV686)/(1+$D$13*BV686)*BO686/(BQ686+273)*$E$13)</f>
        <v>0</v>
      </c>
      <c r="AX686">
        <f>$B$11*BW686+$C$11*BX686+$F$11*CI686*(1-CL686)</f>
        <v>0</v>
      </c>
      <c r="AY686">
        <f>AX686*AZ686</f>
        <v>0</v>
      </c>
      <c r="AZ686">
        <f>($B$11*$D$9+$C$11*$D$9+$F$11*((CV686+CN686)/MAX(CV686+CN686+CW686, 0.1)*$I$9+CW686/MAX(CV686+CN686+CW686, 0.1)*$J$9))/($B$11+$C$11+$F$11)</f>
        <v>0</v>
      </c>
      <c r="BA686">
        <f>($B$11*$K$9+$C$11*$K$9+$F$11*((CV686+CN686)/MAX(CV686+CN686+CW686, 0.1)*$P$9+CW686/MAX(CV686+CN686+CW686, 0.1)*$Q$9))/($B$11+$C$11+$F$11)</f>
        <v>0</v>
      </c>
      <c r="BB686">
        <v>2.18</v>
      </c>
      <c r="BC686">
        <v>0.5</v>
      </c>
      <c r="BD686" t="s">
        <v>355</v>
      </c>
      <c r="BE686">
        <v>2</v>
      </c>
      <c r="BF686" t="b">
        <v>1</v>
      </c>
      <c r="BG686">
        <v>1679439893.214286</v>
      </c>
      <c r="BH686">
        <v>664.9437142857142</v>
      </c>
      <c r="BI686">
        <v>693.7672142857143</v>
      </c>
      <c r="BJ686">
        <v>9.43017357142857</v>
      </c>
      <c r="BK686">
        <v>9.038311428571427</v>
      </c>
      <c r="BL686">
        <v>668.7494999999999</v>
      </c>
      <c r="BM686">
        <v>9.655288928571428</v>
      </c>
      <c r="BN686">
        <v>500.0549285714285</v>
      </c>
      <c r="BO686">
        <v>89.75411428571428</v>
      </c>
      <c r="BP686">
        <v>0.09990719285714285</v>
      </c>
      <c r="BQ686">
        <v>19.38303571428571</v>
      </c>
      <c r="BR686">
        <v>19.97723214285714</v>
      </c>
      <c r="BS686">
        <v>999.9000000000002</v>
      </c>
      <c r="BT686">
        <v>0</v>
      </c>
      <c r="BU686">
        <v>0</v>
      </c>
      <c r="BV686">
        <v>10018.32678571429</v>
      </c>
      <c r="BW686">
        <v>0</v>
      </c>
      <c r="BX686">
        <v>14.4137</v>
      </c>
      <c r="BY686">
        <v>-28.823325</v>
      </c>
      <c r="BZ686">
        <v>671.2739642857142</v>
      </c>
      <c r="CA686">
        <v>700.0947500000001</v>
      </c>
      <c r="CB686">
        <v>0.3918610714285715</v>
      </c>
      <c r="CC686">
        <v>693.7672142857143</v>
      </c>
      <c r="CD686">
        <v>9.038311428571427</v>
      </c>
      <c r="CE686">
        <v>0.8463969285714285</v>
      </c>
      <c r="CF686">
        <v>0.8112257142857143</v>
      </c>
      <c r="CG686">
        <v>4.510197857142858</v>
      </c>
      <c r="CH686">
        <v>3.905265714285714</v>
      </c>
      <c r="CI686">
        <v>1999.902857142857</v>
      </c>
      <c r="CJ686">
        <v>0.97999775</v>
      </c>
      <c r="CK686">
        <v>0.02000220714285714</v>
      </c>
      <c r="CL686">
        <v>0</v>
      </c>
      <c r="CM686">
        <v>2.432614285714286</v>
      </c>
      <c r="CN686">
        <v>0</v>
      </c>
      <c r="CO686">
        <v>4501.991428571429</v>
      </c>
      <c r="CP686">
        <v>16748.64642857143</v>
      </c>
      <c r="CQ686">
        <v>36.94839285714285</v>
      </c>
      <c r="CR686">
        <v>38.29214285714285</v>
      </c>
      <c r="CS686">
        <v>37.34128571428572</v>
      </c>
      <c r="CT686">
        <v>37.20285714285713</v>
      </c>
      <c r="CU686">
        <v>35.84132142857143</v>
      </c>
      <c r="CV686">
        <v>1959.901071428572</v>
      </c>
      <c r="CW686">
        <v>40.00214285714286</v>
      </c>
      <c r="CX686">
        <v>0</v>
      </c>
      <c r="CY686">
        <v>1679439908.7</v>
      </c>
      <c r="CZ686">
        <v>0</v>
      </c>
      <c r="DA686">
        <v>0</v>
      </c>
      <c r="DB686" t="s">
        <v>356</v>
      </c>
      <c r="DC686">
        <v>1678823626.5</v>
      </c>
      <c r="DD686">
        <v>1678823640.5</v>
      </c>
      <c r="DE686">
        <v>0</v>
      </c>
      <c r="DF686">
        <v>1.239</v>
      </c>
      <c r="DG686">
        <v>0.006</v>
      </c>
      <c r="DH686">
        <v>-2.298</v>
      </c>
      <c r="DI686">
        <v>-0.146</v>
      </c>
      <c r="DJ686">
        <v>420</v>
      </c>
      <c r="DK686">
        <v>21</v>
      </c>
      <c r="DL686">
        <v>0.57</v>
      </c>
      <c r="DM686">
        <v>0.05</v>
      </c>
      <c r="DN686">
        <v>-28.77460975609756</v>
      </c>
      <c r="DO686">
        <v>-0.952557491289264</v>
      </c>
      <c r="DP686">
        <v>0.0991276555757296</v>
      </c>
      <c r="DQ686">
        <v>0</v>
      </c>
      <c r="DR686">
        <v>0.3917023902439024</v>
      </c>
      <c r="DS686">
        <v>0.006678209059234175</v>
      </c>
      <c r="DT686">
        <v>0.00114361098788536</v>
      </c>
      <c r="DU686">
        <v>1</v>
      </c>
      <c r="DV686">
        <v>1</v>
      </c>
      <c r="DW686">
        <v>2</v>
      </c>
      <c r="DX686" t="s">
        <v>357</v>
      </c>
      <c r="DY686">
        <v>2.98454</v>
      </c>
      <c r="DZ686">
        <v>2.71561</v>
      </c>
      <c r="EA686">
        <v>0.134691</v>
      </c>
      <c r="EB686">
        <v>0.136663</v>
      </c>
      <c r="EC686">
        <v>0.0546552</v>
      </c>
      <c r="ED686">
        <v>0.0514988</v>
      </c>
      <c r="EE686">
        <v>27543.1</v>
      </c>
      <c r="EF686">
        <v>27573</v>
      </c>
      <c r="EG686">
        <v>29576.7</v>
      </c>
      <c r="EH686">
        <v>29531.9</v>
      </c>
      <c r="EI686">
        <v>37063</v>
      </c>
      <c r="EJ686">
        <v>37257.8</v>
      </c>
      <c r="EK686">
        <v>41662.7</v>
      </c>
      <c r="EL686">
        <v>42085.5</v>
      </c>
      <c r="EM686">
        <v>1.98318</v>
      </c>
      <c r="EN686">
        <v>1.87835</v>
      </c>
      <c r="EO686">
        <v>0.0369176</v>
      </c>
      <c r="EP686">
        <v>0</v>
      </c>
      <c r="EQ686">
        <v>19.3616</v>
      </c>
      <c r="ER686">
        <v>999.9</v>
      </c>
      <c r="ES686">
        <v>23.1</v>
      </c>
      <c r="ET686">
        <v>31.2</v>
      </c>
      <c r="EU686">
        <v>11.745</v>
      </c>
      <c r="EV686">
        <v>62.982</v>
      </c>
      <c r="EW686">
        <v>33.2612</v>
      </c>
      <c r="EX686">
        <v>1</v>
      </c>
      <c r="EY686">
        <v>-0.132218</v>
      </c>
      <c r="EZ686">
        <v>4.59193</v>
      </c>
      <c r="FA686">
        <v>20.2856</v>
      </c>
      <c r="FB686">
        <v>5.21684</v>
      </c>
      <c r="FC686">
        <v>12.011</v>
      </c>
      <c r="FD686">
        <v>4.9904</v>
      </c>
      <c r="FE686">
        <v>3.28842</v>
      </c>
      <c r="FF686">
        <v>9999</v>
      </c>
      <c r="FG686">
        <v>9999</v>
      </c>
      <c r="FH686">
        <v>9999</v>
      </c>
      <c r="FI686">
        <v>999.9</v>
      </c>
      <c r="FJ686">
        <v>1.86739</v>
      </c>
      <c r="FK686">
        <v>1.86646</v>
      </c>
      <c r="FL686">
        <v>1.86598</v>
      </c>
      <c r="FM686">
        <v>1.86584</v>
      </c>
      <c r="FN686">
        <v>1.86768</v>
      </c>
      <c r="FO686">
        <v>1.87017</v>
      </c>
      <c r="FP686">
        <v>1.86888</v>
      </c>
      <c r="FQ686">
        <v>1.87027</v>
      </c>
      <c r="FR686">
        <v>0</v>
      </c>
      <c r="FS686">
        <v>0</v>
      </c>
      <c r="FT686">
        <v>0</v>
      </c>
      <c r="FU686">
        <v>0</v>
      </c>
      <c r="FV686" t="s">
        <v>358</v>
      </c>
      <c r="FW686" t="s">
        <v>359</v>
      </c>
      <c r="FX686" t="s">
        <v>360</v>
      </c>
      <c r="FY686" t="s">
        <v>360</v>
      </c>
      <c r="FZ686" t="s">
        <v>360</v>
      </c>
      <c r="GA686" t="s">
        <v>360</v>
      </c>
      <c r="GB686">
        <v>0</v>
      </c>
      <c r="GC686">
        <v>100</v>
      </c>
      <c r="GD686">
        <v>100</v>
      </c>
      <c r="GE686">
        <v>-3.874</v>
      </c>
      <c r="GF686">
        <v>-0.2251</v>
      </c>
      <c r="GG686">
        <v>-1.841240210434717</v>
      </c>
      <c r="GH686">
        <v>-0.003310856085068561</v>
      </c>
      <c r="GI686">
        <v>6.863268723063948E-07</v>
      </c>
      <c r="GJ686">
        <v>-1.919107141366201E-10</v>
      </c>
      <c r="GK686">
        <v>-0.1688837207721138</v>
      </c>
      <c r="GL686">
        <v>-0.01731051475613908</v>
      </c>
      <c r="GM686">
        <v>0.001423790055903263</v>
      </c>
      <c r="GN686">
        <v>-2.424810517790065E-05</v>
      </c>
      <c r="GO686">
        <v>3</v>
      </c>
      <c r="GP686">
        <v>2318</v>
      </c>
      <c r="GQ686">
        <v>1</v>
      </c>
      <c r="GR686">
        <v>25</v>
      </c>
      <c r="GS686">
        <v>10271.2</v>
      </c>
      <c r="GT686">
        <v>10271</v>
      </c>
      <c r="GU686">
        <v>1.62109</v>
      </c>
      <c r="GV686">
        <v>2.22412</v>
      </c>
      <c r="GW686">
        <v>1.39648</v>
      </c>
      <c r="GX686">
        <v>2.34741</v>
      </c>
      <c r="GY686">
        <v>1.49536</v>
      </c>
      <c r="GZ686">
        <v>2.40723</v>
      </c>
      <c r="HA686">
        <v>35.638</v>
      </c>
      <c r="HB686">
        <v>24.0525</v>
      </c>
      <c r="HC686">
        <v>18</v>
      </c>
      <c r="HD686">
        <v>527.773</v>
      </c>
      <c r="HE686">
        <v>418.934</v>
      </c>
      <c r="HF686">
        <v>14.0191</v>
      </c>
      <c r="HG686">
        <v>25.5805</v>
      </c>
      <c r="HH686">
        <v>29.9993</v>
      </c>
      <c r="HI686">
        <v>25.6115</v>
      </c>
      <c r="HJ686">
        <v>25.5663</v>
      </c>
      <c r="HK686">
        <v>32.4497</v>
      </c>
      <c r="HL686">
        <v>15.8101</v>
      </c>
      <c r="HM686">
        <v>4.17677</v>
      </c>
      <c r="HN686">
        <v>14.0386</v>
      </c>
      <c r="HO686">
        <v>740.731</v>
      </c>
      <c r="HP686">
        <v>8.97208</v>
      </c>
      <c r="HQ686">
        <v>101.145</v>
      </c>
      <c r="HR686">
        <v>101.073</v>
      </c>
    </row>
    <row r="687" spans="1:226">
      <c r="A687">
        <v>671</v>
      </c>
      <c r="B687">
        <v>1679439906</v>
      </c>
      <c r="C687">
        <v>17992.90000009537</v>
      </c>
      <c r="D687" t="s">
        <v>1711</v>
      </c>
      <c r="E687" t="s">
        <v>1712</v>
      </c>
      <c r="F687">
        <v>5</v>
      </c>
      <c r="G687" t="s">
        <v>1624</v>
      </c>
      <c r="H687" t="s">
        <v>354</v>
      </c>
      <c r="I687">
        <v>1679439898.5</v>
      </c>
      <c r="J687">
        <f>(K687)/1000</f>
        <v>0</v>
      </c>
      <c r="K687">
        <f>IF(BF687, AN687, AH687)</f>
        <v>0</v>
      </c>
      <c r="L687">
        <f>IF(BF687, AI687, AG687)</f>
        <v>0</v>
      </c>
      <c r="M687">
        <f>BH687 - IF(AU687&gt;1, L687*BB687*100.0/(AW687*BV687), 0)</f>
        <v>0</v>
      </c>
      <c r="N687">
        <f>((T687-J687/2)*M687-L687)/(T687+J687/2)</f>
        <v>0</v>
      </c>
      <c r="O687">
        <f>N687*(BO687+BP687)/1000.0</f>
        <v>0</v>
      </c>
      <c r="P687">
        <f>(BH687 - IF(AU687&gt;1, L687*BB687*100.0/(AW687*BV687), 0))*(BO687+BP687)/1000.0</f>
        <v>0</v>
      </c>
      <c r="Q687">
        <f>2.0/((1/S687-1/R687)+SIGN(S687)*SQRT((1/S687-1/R687)*(1/S687-1/R687) + 4*BC687/((BC687+1)*(BC687+1))*(2*1/S687*1/R687-1/R687*1/R687)))</f>
        <v>0</v>
      </c>
      <c r="R687">
        <f>IF(LEFT(BD687,1)&lt;&gt;"0",IF(LEFT(BD687,1)="1",3.0,BE687),$D$5+$E$5*(BV687*BO687/($K$5*1000))+$F$5*(BV687*BO687/($K$5*1000))*MAX(MIN(BB687,$J$5),$I$5)*MAX(MIN(BB687,$J$5),$I$5)+$G$5*MAX(MIN(BB687,$J$5),$I$5)*(BV687*BO687/($K$5*1000))+$H$5*(BV687*BO687/($K$5*1000))*(BV687*BO687/($K$5*1000)))</f>
        <v>0</v>
      </c>
      <c r="S687">
        <f>J687*(1000-(1000*0.61365*exp(17.502*W687/(240.97+W687))/(BO687+BP687)+BJ687)/2)/(1000*0.61365*exp(17.502*W687/(240.97+W687))/(BO687+BP687)-BJ687)</f>
        <v>0</v>
      </c>
      <c r="T687">
        <f>1/((BC687+1)/(Q687/1.6)+1/(R687/1.37)) + BC687/((BC687+1)/(Q687/1.6) + BC687/(R687/1.37))</f>
        <v>0</v>
      </c>
      <c r="U687">
        <f>(AX687*BA687)</f>
        <v>0</v>
      </c>
      <c r="V687">
        <f>(BQ687+(U687+2*0.95*5.67E-8*(((BQ687+$B$7)+273)^4-(BQ687+273)^4)-44100*J687)/(1.84*29.3*R687+8*0.95*5.67E-8*(BQ687+273)^3))</f>
        <v>0</v>
      </c>
      <c r="W687">
        <f>($C$7*BR687+$D$7*BS687+$E$7*V687)</f>
        <v>0</v>
      </c>
      <c r="X687">
        <f>0.61365*exp(17.502*W687/(240.97+W687))</f>
        <v>0</v>
      </c>
      <c r="Y687">
        <f>(Z687/AA687*100)</f>
        <v>0</v>
      </c>
      <c r="Z687">
        <f>BJ687*(BO687+BP687)/1000</f>
        <v>0</v>
      </c>
      <c r="AA687">
        <f>0.61365*exp(17.502*BQ687/(240.97+BQ687))</f>
        <v>0</v>
      </c>
      <c r="AB687">
        <f>(X687-BJ687*(BO687+BP687)/1000)</f>
        <v>0</v>
      </c>
      <c r="AC687">
        <f>(-J687*44100)</f>
        <v>0</v>
      </c>
      <c r="AD687">
        <f>2*29.3*R687*0.92*(BQ687-W687)</f>
        <v>0</v>
      </c>
      <c r="AE687">
        <f>2*0.95*5.67E-8*(((BQ687+$B$7)+273)^4-(W687+273)^4)</f>
        <v>0</v>
      </c>
      <c r="AF687">
        <f>U687+AE687+AC687+AD687</f>
        <v>0</v>
      </c>
      <c r="AG687">
        <f>BN687*AU687*(BI687-BH687*(1000-AU687*BK687)/(1000-AU687*BJ687))/(100*BB687)</f>
        <v>0</v>
      </c>
      <c r="AH687">
        <f>1000*BN687*AU687*(BJ687-BK687)/(100*BB687*(1000-AU687*BJ687))</f>
        <v>0</v>
      </c>
      <c r="AI687">
        <f>(AJ687 - AK687 - BO687*1E3/(8.314*(BQ687+273.15)) * AM687/BN687 * AL687) * BN687/(100*BB687) * (1000 - BK687)/1000</f>
        <v>0</v>
      </c>
      <c r="AJ687">
        <v>733.714086027801</v>
      </c>
      <c r="AK687">
        <v>712.6455212121208</v>
      </c>
      <c r="AL687">
        <v>3.363604644308314</v>
      </c>
      <c r="AM687">
        <v>64.88891033799035</v>
      </c>
      <c r="AN687">
        <f>(AP687 - AO687 + BO687*1E3/(8.314*(BQ687+273.15)) * AR687/BN687 * AQ687) * BN687/(100*BB687) * 1000/(1000 - AP687)</f>
        <v>0</v>
      </c>
      <c r="AO687">
        <v>9.037039134469762</v>
      </c>
      <c r="AP687">
        <v>9.433650109890117</v>
      </c>
      <c r="AQ687">
        <v>7.398177062664927E-07</v>
      </c>
      <c r="AR687">
        <v>95.47772435705387</v>
      </c>
      <c r="AS687">
        <v>0</v>
      </c>
      <c r="AT687">
        <v>0</v>
      </c>
      <c r="AU687">
        <f>IF(AS687*$H$13&gt;=AW687,1.0,(AW687/(AW687-AS687*$H$13)))</f>
        <v>0</v>
      </c>
      <c r="AV687">
        <f>(AU687-1)*100</f>
        <v>0</v>
      </c>
      <c r="AW687">
        <f>MAX(0,($B$13+$C$13*BV687)/(1+$D$13*BV687)*BO687/(BQ687+273)*$E$13)</f>
        <v>0</v>
      </c>
      <c r="AX687">
        <f>$B$11*BW687+$C$11*BX687+$F$11*CI687*(1-CL687)</f>
        <v>0</v>
      </c>
      <c r="AY687">
        <f>AX687*AZ687</f>
        <v>0</v>
      </c>
      <c r="AZ687">
        <f>($B$11*$D$9+$C$11*$D$9+$F$11*((CV687+CN687)/MAX(CV687+CN687+CW687, 0.1)*$I$9+CW687/MAX(CV687+CN687+CW687, 0.1)*$J$9))/($B$11+$C$11+$F$11)</f>
        <v>0</v>
      </c>
      <c r="BA687">
        <f>($B$11*$K$9+$C$11*$K$9+$F$11*((CV687+CN687)/MAX(CV687+CN687+CW687, 0.1)*$P$9+CW687/MAX(CV687+CN687+CW687, 0.1)*$Q$9))/($B$11+$C$11+$F$11)</f>
        <v>0</v>
      </c>
      <c r="BB687">
        <v>2.18</v>
      </c>
      <c r="BC687">
        <v>0.5</v>
      </c>
      <c r="BD687" t="s">
        <v>355</v>
      </c>
      <c r="BE687">
        <v>2</v>
      </c>
      <c r="BF687" t="b">
        <v>1</v>
      </c>
      <c r="BG687">
        <v>1679439898.5</v>
      </c>
      <c r="BH687">
        <v>682.578925925926</v>
      </c>
      <c r="BI687">
        <v>711.4542222222221</v>
      </c>
      <c r="BJ687">
        <v>9.43131962962963</v>
      </c>
      <c r="BK687">
        <v>9.037666296296296</v>
      </c>
      <c r="BL687">
        <v>686.4315185185185</v>
      </c>
      <c r="BM687">
        <v>9.656430740740742</v>
      </c>
      <c r="BN687">
        <v>500.0551481481481</v>
      </c>
      <c r="BO687">
        <v>89.75316666666667</v>
      </c>
      <c r="BP687">
        <v>0.09991120740740742</v>
      </c>
      <c r="BQ687">
        <v>19.37946666666667</v>
      </c>
      <c r="BR687">
        <v>19.97892962962963</v>
      </c>
      <c r="BS687">
        <v>999.9000000000001</v>
      </c>
      <c r="BT687">
        <v>0</v>
      </c>
      <c r="BU687">
        <v>0</v>
      </c>
      <c r="BV687">
        <v>10020.12037037037</v>
      </c>
      <c r="BW687">
        <v>0</v>
      </c>
      <c r="BX687">
        <v>14.41357037037037</v>
      </c>
      <c r="BY687">
        <v>-28.87514074074074</v>
      </c>
      <c r="BZ687">
        <v>689.0778888888889</v>
      </c>
      <c r="CA687">
        <v>717.9426296296297</v>
      </c>
      <c r="CB687">
        <v>0.3936518518518519</v>
      </c>
      <c r="CC687">
        <v>711.4542222222221</v>
      </c>
      <c r="CD687">
        <v>9.037666296296296</v>
      </c>
      <c r="CE687">
        <v>0.8464907407407408</v>
      </c>
      <c r="CF687">
        <v>0.8111592962962964</v>
      </c>
      <c r="CG687">
        <v>4.511782222222222</v>
      </c>
      <c r="CH687">
        <v>3.904101111111111</v>
      </c>
      <c r="CI687">
        <v>1999.928148148148</v>
      </c>
      <c r="CJ687">
        <v>0.9799990000000001</v>
      </c>
      <c r="CK687">
        <v>0.0200009</v>
      </c>
      <c r="CL687">
        <v>0</v>
      </c>
      <c r="CM687">
        <v>2.385307407407407</v>
      </c>
      <c r="CN687">
        <v>0</v>
      </c>
      <c r="CO687">
        <v>4503.432962962963</v>
      </c>
      <c r="CP687">
        <v>16748.86666666666</v>
      </c>
      <c r="CQ687">
        <v>37.07607407407407</v>
      </c>
      <c r="CR687">
        <v>38.46733333333333</v>
      </c>
      <c r="CS687">
        <v>37.43722222222222</v>
      </c>
      <c r="CT687">
        <v>37.35155555555556</v>
      </c>
      <c r="CU687">
        <v>35.95807407407407</v>
      </c>
      <c r="CV687">
        <v>1959.927037037037</v>
      </c>
      <c r="CW687">
        <v>40.00111111111111</v>
      </c>
      <c r="CX687">
        <v>0</v>
      </c>
      <c r="CY687">
        <v>1679439913.5</v>
      </c>
      <c r="CZ687">
        <v>0</v>
      </c>
      <c r="DA687">
        <v>0</v>
      </c>
      <c r="DB687" t="s">
        <v>356</v>
      </c>
      <c r="DC687">
        <v>1678823626.5</v>
      </c>
      <c r="DD687">
        <v>1678823640.5</v>
      </c>
      <c r="DE687">
        <v>0</v>
      </c>
      <c r="DF687">
        <v>1.239</v>
      </c>
      <c r="DG687">
        <v>0.006</v>
      </c>
      <c r="DH687">
        <v>-2.298</v>
      </c>
      <c r="DI687">
        <v>-0.146</v>
      </c>
      <c r="DJ687">
        <v>420</v>
      </c>
      <c r="DK687">
        <v>21</v>
      </c>
      <c r="DL687">
        <v>0.57</v>
      </c>
      <c r="DM687">
        <v>0.05</v>
      </c>
      <c r="DN687">
        <v>-28.8370675</v>
      </c>
      <c r="DO687">
        <v>-0.5665857410881291</v>
      </c>
      <c r="DP687">
        <v>0.07685220682420214</v>
      </c>
      <c r="DQ687">
        <v>0</v>
      </c>
      <c r="DR687">
        <v>0.392855325</v>
      </c>
      <c r="DS687">
        <v>0.02087778236397673</v>
      </c>
      <c r="DT687">
        <v>0.002090983349855993</v>
      </c>
      <c r="DU687">
        <v>1</v>
      </c>
      <c r="DV687">
        <v>1</v>
      </c>
      <c r="DW687">
        <v>2</v>
      </c>
      <c r="DX687" t="s">
        <v>357</v>
      </c>
      <c r="DY687">
        <v>2.98448</v>
      </c>
      <c r="DZ687">
        <v>2.71577</v>
      </c>
      <c r="EA687">
        <v>0.13688</v>
      </c>
      <c r="EB687">
        <v>0.138789</v>
      </c>
      <c r="EC687">
        <v>0.0546617</v>
      </c>
      <c r="ED687">
        <v>0.0514842</v>
      </c>
      <c r="EE687">
        <v>27473.5</v>
      </c>
      <c r="EF687">
        <v>27505.3</v>
      </c>
      <c r="EG687">
        <v>29576.8</v>
      </c>
      <c r="EH687">
        <v>29532.1</v>
      </c>
      <c r="EI687">
        <v>37062.8</v>
      </c>
      <c r="EJ687">
        <v>37258.5</v>
      </c>
      <c r="EK687">
        <v>41662.8</v>
      </c>
      <c r="EL687">
        <v>42085.6</v>
      </c>
      <c r="EM687">
        <v>1.98318</v>
      </c>
      <c r="EN687">
        <v>1.87838</v>
      </c>
      <c r="EO687">
        <v>0.0375882</v>
      </c>
      <c r="EP687">
        <v>0</v>
      </c>
      <c r="EQ687">
        <v>19.3616</v>
      </c>
      <c r="ER687">
        <v>999.9</v>
      </c>
      <c r="ES687">
        <v>23.1</v>
      </c>
      <c r="ET687">
        <v>31.2</v>
      </c>
      <c r="EU687">
        <v>11.7443</v>
      </c>
      <c r="EV687">
        <v>63.022</v>
      </c>
      <c r="EW687">
        <v>33.4495</v>
      </c>
      <c r="EX687">
        <v>1</v>
      </c>
      <c r="EY687">
        <v>-0.132635</v>
      </c>
      <c r="EZ687">
        <v>4.53663</v>
      </c>
      <c r="FA687">
        <v>20.2871</v>
      </c>
      <c r="FB687">
        <v>5.21699</v>
      </c>
      <c r="FC687">
        <v>12.0105</v>
      </c>
      <c r="FD687">
        <v>4.99045</v>
      </c>
      <c r="FE687">
        <v>3.28848</v>
      </c>
      <c r="FF687">
        <v>9999</v>
      </c>
      <c r="FG687">
        <v>9999</v>
      </c>
      <c r="FH687">
        <v>9999</v>
      </c>
      <c r="FI687">
        <v>999.9</v>
      </c>
      <c r="FJ687">
        <v>1.86741</v>
      </c>
      <c r="FK687">
        <v>1.86646</v>
      </c>
      <c r="FL687">
        <v>1.86598</v>
      </c>
      <c r="FM687">
        <v>1.86584</v>
      </c>
      <c r="FN687">
        <v>1.86768</v>
      </c>
      <c r="FO687">
        <v>1.87015</v>
      </c>
      <c r="FP687">
        <v>1.86889</v>
      </c>
      <c r="FQ687">
        <v>1.87027</v>
      </c>
      <c r="FR687">
        <v>0</v>
      </c>
      <c r="FS687">
        <v>0</v>
      </c>
      <c r="FT687">
        <v>0</v>
      </c>
      <c r="FU687">
        <v>0</v>
      </c>
      <c r="FV687" t="s">
        <v>358</v>
      </c>
      <c r="FW687" t="s">
        <v>359</v>
      </c>
      <c r="FX687" t="s">
        <v>360</v>
      </c>
      <c r="FY687" t="s">
        <v>360</v>
      </c>
      <c r="FZ687" t="s">
        <v>360</v>
      </c>
      <c r="GA687" t="s">
        <v>360</v>
      </c>
      <c r="GB687">
        <v>0</v>
      </c>
      <c r="GC687">
        <v>100</v>
      </c>
      <c r="GD687">
        <v>100</v>
      </c>
      <c r="GE687">
        <v>-3.918</v>
      </c>
      <c r="GF687">
        <v>-0.2251</v>
      </c>
      <c r="GG687">
        <v>-1.841240210434717</v>
      </c>
      <c r="GH687">
        <v>-0.003310856085068561</v>
      </c>
      <c r="GI687">
        <v>6.863268723063948E-07</v>
      </c>
      <c r="GJ687">
        <v>-1.919107141366201E-10</v>
      </c>
      <c r="GK687">
        <v>-0.1688837207721138</v>
      </c>
      <c r="GL687">
        <v>-0.01731051475613908</v>
      </c>
      <c r="GM687">
        <v>0.001423790055903263</v>
      </c>
      <c r="GN687">
        <v>-2.424810517790065E-05</v>
      </c>
      <c r="GO687">
        <v>3</v>
      </c>
      <c r="GP687">
        <v>2318</v>
      </c>
      <c r="GQ687">
        <v>1</v>
      </c>
      <c r="GR687">
        <v>25</v>
      </c>
      <c r="GS687">
        <v>10271.3</v>
      </c>
      <c r="GT687">
        <v>10271.1</v>
      </c>
      <c r="GU687">
        <v>1.64917</v>
      </c>
      <c r="GV687">
        <v>2.22046</v>
      </c>
      <c r="GW687">
        <v>1.39648</v>
      </c>
      <c r="GX687">
        <v>2.34863</v>
      </c>
      <c r="GY687">
        <v>1.49536</v>
      </c>
      <c r="GZ687">
        <v>2.46094</v>
      </c>
      <c r="HA687">
        <v>35.638</v>
      </c>
      <c r="HB687">
        <v>24.0525</v>
      </c>
      <c r="HC687">
        <v>18</v>
      </c>
      <c r="HD687">
        <v>527.773</v>
      </c>
      <c r="HE687">
        <v>418.96</v>
      </c>
      <c r="HF687">
        <v>14.0426</v>
      </c>
      <c r="HG687">
        <v>25.5805</v>
      </c>
      <c r="HH687">
        <v>29.9996</v>
      </c>
      <c r="HI687">
        <v>25.6115</v>
      </c>
      <c r="HJ687">
        <v>25.5679</v>
      </c>
      <c r="HK687">
        <v>33.0061</v>
      </c>
      <c r="HL687">
        <v>16.0951</v>
      </c>
      <c r="HM687">
        <v>4.17677</v>
      </c>
      <c r="HN687">
        <v>14.0581</v>
      </c>
      <c r="HO687">
        <v>754.086</v>
      </c>
      <c r="HP687">
        <v>8.95736</v>
      </c>
      <c r="HQ687">
        <v>101.145</v>
      </c>
      <c r="HR687">
        <v>101.074</v>
      </c>
    </row>
    <row r="688" spans="1:226">
      <c r="A688">
        <v>672</v>
      </c>
      <c r="B688">
        <v>1679439911</v>
      </c>
      <c r="C688">
        <v>17997.90000009537</v>
      </c>
      <c r="D688" t="s">
        <v>1713</v>
      </c>
      <c r="E688" t="s">
        <v>1714</v>
      </c>
      <c r="F688">
        <v>5</v>
      </c>
      <c r="G688" t="s">
        <v>1624</v>
      </c>
      <c r="H688" t="s">
        <v>354</v>
      </c>
      <c r="I688">
        <v>1679439903.214286</v>
      </c>
      <c r="J688">
        <f>(K688)/1000</f>
        <v>0</v>
      </c>
      <c r="K688">
        <f>IF(BF688, AN688, AH688)</f>
        <v>0</v>
      </c>
      <c r="L688">
        <f>IF(BF688, AI688, AG688)</f>
        <v>0</v>
      </c>
      <c r="M688">
        <f>BH688 - IF(AU688&gt;1, L688*BB688*100.0/(AW688*BV688), 0)</f>
        <v>0</v>
      </c>
      <c r="N688">
        <f>((T688-J688/2)*M688-L688)/(T688+J688/2)</f>
        <v>0</v>
      </c>
      <c r="O688">
        <f>N688*(BO688+BP688)/1000.0</f>
        <v>0</v>
      </c>
      <c r="P688">
        <f>(BH688 - IF(AU688&gt;1, L688*BB688*100.0/(AW688*BV688), 0))*(BO688+BP688)/1000.0</f>
        <v>0</v>
      </c>
      <c r="Q688">
        <f>2.0/((1/S688-1/R688)+SIGN(S688)*SQRT((1/S688-1/R688)*(1/S688-1/R688) + 4*BC688/((BC688+1)*(BC688+1))*(2*1/S688*1/R688-1/R688*1/R688)))</f>
        <v>0</v>
      </c>
      <c r="R688">
        <f>IF(LEFT(BD688,1)&lt;&gt;"0",IF(LEFT(BD688,1)="1",3.0,BE688),$D$5+$E$5*(BV688*BO688/($K$5*1000))+$F$5*(BV688*BO688/($K$5*1000))*MAX(MIN(BB688,$J$5),$I$5)*MAX(MIN(BB688,$J$5),$I$5)+$G$5*MAX(MIN(BB688,$J$5),$I$5)*(BV688*BO688/($K$5*1000))+$H$5*(BV688*BO688/($K$5*1000))*(BV688*BO688/($K$5*1000)))</f>
        <v>0</v>
      </c>
      <c r="S688">
        <f>J688*(1000-(1000*0.61365*exp(17.502*W688/(240.97+W688))/(BO688+BP688)+BJ688)/2)/(1000*0.61365*exp(17.502*W688/(240.97+W688))/(BO688+BP688)-BJ688)</f>
        <v>0</v>
      </c>
      <c r="T688">
        <f>1/((BC688+1)/(Q688/1.6)+1/(R688/1.37)) + BC688/((BC688+1)/(Q688/1.6) + BC688/(R688/1.37))</f>
        <v>0</v>
      </c>
      <c r="U688">
        <f>(AX688*BA688)</f>
        <v>0</v>
      </c>
      <c r="V688">
        <f>(BQ688+(U688+2*0.95*5.67E-8*(((BQ688+$B$7)+273)^4-(BQ688+273)^4)-44100*J688)/(1.84*29.3*R688+8*0.95*5.67E-8*(BQ688+273)^3))</f>
        <v>0</v>
      </c>
      <c r="W688">
        <f>($C$7*BR688+$D$7*BS688+$E$7*V688)</f>
        <v>0</v>
      </c>
      <c r="X688">
        <f>0.61365*exp(17.502*W688/(240.97+W688))</f>
        <v>0</v>
      </c>
      <c r="Y688">
        <f>(Z688/AA688*100)</f>
        <v>0</v>
      </c>
      <c r="Z688">
        <f>BJ688*(BO688+BP688)/1000</f>
        <v>0</v>
      </c>
      <c r="AA688">
        <f>0.61365*exp(17.502*BQ688/(240.97+BQ688))</f>
        <v>0</v>
      </c>
      <c r="AB688">
        <f>(X688-BJ688*(BO688+BP688)/1000)</f>
        <v>0</v>
      </c>
      <c r="AC688">
        <f>(-J688*44100)</f>
        <v>0</v>
      </c>
      <c r="AD688">
        <f>2*29.3*R688*0.92*(BQ688-W688)</f>
        <v>0</v>
      </c>
      <c r="AE688">
        <f>2*0.95*5.67E-8*(((BQ688+$B$7)+273)^4-(W688+273)^4)</f>
        <v>0</v>
      </c>
      <c r="AF688">
        <f>U688+AE688+AC688+AD688</f>
        <v>0</v>
      </c>
      <c r="AG688">
        <f>BN688*AU688*(BI688-BH688*(1000-AU688*BK688)/(1000-AU688*BJ688))/(100*BB688)</f>
        <v>0</v>
      </c>
      <c r="AH688">
        <f>1000*BN688*AU688*(BJ688-BK688)/(100*BB688*(1000-AU688*BJ688))</f>
        <v>0</v>
      </c>
      <c r="AI688">
        <f>(AJ688 - AK688 - BO688*1E3/(8.314*(BQ688+273.15)) * AM688/BN688 * AL688) * BN688/(100*BB688) * (1000 - BK688)/1000</f>
        <v>0</v>
      </c>
      <c r="AJ688">
        <v>750.8270509235459</v>
      </c>
      <c r="AK688">
        <v>729.4686909090907</v>
      </c>
      <c r="AL688">
        <v>3.390438201667126</v>
      </c>
      <c r="AM688">
        <v>64.88891033799035</v>
      </c>
      <c r="AN688">
        <f>(AP688 - AO688 + BO688*1E3/(8.314*(BQ688+273.15)) * AR688/BN688 * AQ688) * BN688/(100*BB688) * 1000/(1000 - AP688)</f>
        <v>0</v>
      </c>
      <c r="AO688">
        <v>9.030446489788844</v>
      </c>
      <c r="AP688">
        <v>9.431425714285719</v>
      </c>
      <c r="AQ688">
        <v>1.075841855652327E-06</v>
      </c>
      <c r="AR688">
        <v>95.47772435705387</v>
      </c>
      <c r="AS688">
        <v>0</v>
      </c>
      <c r="AT688">
        <v>0</v>
      </c>
      <c r="AU688">
        <f>IF(AS688*$H$13&gt;=AW688,1.0,(AW688/(AW688-AS688*$H$13)))</f>
        <v>0</v>
      </c>
      <c r="AV688">
        <f>(AU688-1)*100</f>
        <v>0</v>
      </c>
      <c r="AW688">
        <f>MAX(0,($B$13+$C$13*BV688)/(1+$D$13*BV688)*BO688/(BQ688+273)*$E$13)</f>
        <v>0</v>
      </c>
      <c r="AX688">
        <f>$B$11*BW688+$C$11*BX688+$F$11*CI688*(1-CL688)</f>
        <v>0</v>
      </c>
      <c r="AY688">
        <f>AX688*AZ688</f>
        <v>0</v>
      </c>
      <c r="AZ688">
        <f>($B$11*$D$9+$C$11*$D$9+$F$11*((CV688+CN688)/MAX(CV688+CN688+CW688, 0.1)*$I$9+CW688/MAX(CV688+CN688+CW688, 0.1)*$J$9))/($B$11+$C$11+$F$11)</f>
        <v>0</v>
      </c>
      <c r="BA688">
        <f>($B$11*$K$9+$C$11*$K$9+$F$11*((CV688+CN688)/MAX(CV688+CN688+CW688, 0.1)*$P$9+CW688/MAX(CV688+CN688+CW688, 0.1)*$Q$9))/($B$11+$C$11+$F$11)</f>
        <v>0</v>
      </c>
      <c r="BB688">
        <v>2.18</v>
      </c>
      <c r="BC688">
        <v>0.5</v>
      </c>
      <c r="BD688" t="s">
        <v>355</v>
      </c>
      <c r="BE688">
        <v>2</v>
      </c>
      <c r="BF688" t="b">
        <v>1</v>
      </c>
      <c r="BG688">
        <v>1679439903.214286</v>
      </c>
      <c r="BH688">
        <v>698.2836785714287</v>
      </c>
      <c r="BI688">
        <v>727.2696785714285</v>
      </c>
      <c r="BJ688">
        <v>9.432285714285713</v>
      </c>
      <c r="BK688">
        <v>9.03313607142857</v>
      </c>
      <c r="BL688">
        <v>702.1777499999999</v>
      </c>
      <c r="BM688">
        <v>9.657394285714288</v>
      </c>
      <c r="BN688">
        <v>500.0530714285715</v>
      </c>
      <c r="BO688">
        <v>89.75250357142856</v>
      </c>
      <c r="BP688">
        <v>0.09994082142857141</v>
      </c>
      <c r="BQ688">
        <v>19.37809285714286</v>
      </c>
      <c r="BR688">
        <v>19.97724285714286</v>
      </c>
      <c r="BS688">
        <v>999.9000000000002</v>
      </c>
      <c r="BT688">
        <v>0</v>
      </c>
      <c r="BU688">
        <v>0</v>
      </c>
      <c r="BV688">
        <v>10011.04964285714</v>
      </c>
      <c r="BW688">
        <v>0</v>
      </c>
      <c r="BX688">
        <v>14.41585</v>
      </c>
      <c r="BY688">
        <v>-28.98591785714286</v>
      </c>
      <c r="BZ688">
        <v>704.9328571428571</v>
      </c>
      <c r="CA688">
        <v>733.8990000000002</v>
      </c>
      <c r="CB688">
        <v>0.3991482142857143</v>
      </c>
      <c r="CC688">
        <v>727.2696785714285</v>
      </c>
      <c r="CD688">
        <v>9.03313607142857</v>
      </c>
      <c r="CE688">
        <v>0.8465712142857144</v>
      </c>
      <c r="CF688">
        <v>0.8107467500000001</v>
      </c>
      <c r="CG688">
        <v>4.513140714285714</v>
      </c>
      <c r="CH688">
        <v>3.896863928571428</v>
      </c>
      <c r="CI688">
        <v>1999.953928571429</v>
      </c>
      <c r="CJ688">
        <v>0.98000075</v>
      </c>
      <c r="CK688">
        <v>0.01999915</v>
      </c>
      <c r="CL688">
        <v>0</v>
      </c>
      <c r="CM688">
        <v>2.433896428571429</v>
      </c>
      <c r="CN688">
        <v>0</v>
      </c>
      <c r="CO688">
        <v>4504.749642857143</v>
      </c>
      <c r="CP688">
        <v>16749.09285714286</v>
      </c>
      <c r="CQ688">
        <v>37.17603571428571</v>
      </c>
      <c r="CR688">
        <v>38.61357142857143</v>
      </c>
      <c r="CS688">
        <v>37.52207142857143</v>
      </c>
      <c r="CT688">
        <v>37.47742857142857</v>
      </c>
      <c r="CU688">
        <v>36.04660714285714</v>
      </c>
      <c r="CV688">
        <v>1959.956785714286</v>
      </c>
      <c r="CW688">
        <v>39.99714285714286</v>
      </c>
      <c r="CX688">
        <v>0</v>
      </c>
      <c r="CY688">
        <v>1679439918.3</v>
      </c>
      <c r="CZ688">
        <v>0</v>
      </c>
      <c r="DA688">
        <v>0</v>
      </c>
      <c r="DB688" t="s">
        <v>356</v>
      </c>
      <c r="DC688">
        <v>1678823626.5</v>
      </c>
      <c r="DD688">
        <v>1678823640.5</v>
      </c>
      <c r="DE688">
        <v>0</v>
      </c>
      <c r="DF688">
        <v>1.239</v>
      </c>
      <c r="DG688">
        <v>0.006</v>
      </c>
      <c r="DH688">
        <v>-2.298</v>
      </c>
      <c r="DI688">
        <v>-0.146</v>
      </c>
      <c r="DJ688">
        <v>420</v>
      </c>
      <c r="DK688">
        <v>21</v>
      </c>
      <c r="DL688">
        <v>0.57</v>
      </c>
      <c r="DM688">
        <v>0.05</v>
      </c>
      <c r="DN688">
        <v>-28.92742500000001</v>
      </c>
      <c r="DO688">
        <v>-1.03544015009379</v>
      </c>
      <c r="DP688">
        <v>0.1392862390008432</v>
      </c>
      <c r="DQ688">
        <v>0</v>
      </c>
      <c r="DR688">
        <v>0.396111625</v>
      </c>
      <c r="DS688">
        <v>0.0520049943714815</v>
      </c>
      <c r="DT688">
        <v>0.005880085355194685</v>
      </c>
      <c r="DU688">
        <v>1</v>
      </c>
      <c r="DV688">
        <v>1</v>
      </c>
      <c r="DW688">
        <v>2</v>
      </c>
      <c r="DX688" t="s">
        <v>357</v>
      </c>
      <c r="DY688">
        <v>2.98442</v>
      </c>
      <c r="DZ688">
        <v>2.71571</v>
      </c>
      <c r="EA688">
        <v>0.139062</v>
      </c>
      <c r="EB688">
        <v>0.140932</v>
      </c>
      <c r="EC688">
        <v>0.0546488</v>
      </c>
      <c r="ED688">
        <v>0.051416</v>
      </c>
      <c r="EE688">
        <v>27404.8</v>
      </c>
      <c r="EF688">
        <v>27437.2</v>
      </c>
      <c r="EG688">
        <v>29577.5</v>
      </c>
      <c r="EH688">
        <v>29532.4</v>
      </c>
      <c r="EI688">
        <v>37064.2</v>
      </c>
      <c r="EJ688">
        <v>37261.6</v>
      </c>
      <c r="EK688">
        <v>41663.7</v>
      </c>
      <c r="EL688">
        <v>42086</v>
      </c>
      <c r="EM688">
        <v>1.98325</v>
      </c>
      <c r="EN688">
        <v>1.87825</v>
      </c>
      <c r="EO688">
        <v>0.0366569</v>
      </c>
      <c r="EP688">
        <v>0</v>
      </c>
      <c r="EQ688">
        <v>19.3616</v>
      </c>
      <c r="ER688">
        <v>999.9</v>
      </c>
      <c r="ES688">
        <v>23.1</v>
      </c>
      <c r="ET688">
        <v>31.2</v>
      </c>
      <c r="EU688">
        <v>11.7447</v>
      </c>
      <c r="EV688">
        <v>62.732</v>
      </c>
      <c r="EW688">
        <v>33.4495</v>
      </c>
      <c r="EX688">
        <v>1</v>
      </c>
      <c r="EY688">
        <v>-0.132901</v>
      </c>
      <c r="EZ688">
        <v>4.55436</v>
      </c>
      <c r="FA688">
        <v>20.2865</v>
      </c>
      <c r="FB688">
        <v>5.21729</v>
      </c>
      <c r="FC688">
        <v>12.0117</v>
      </c>
      <c r="FD688">
        <v>4.9905</v>
      </c>
      <c r="FE688">
        <v>3.28845</v>
      </c>
      <c r="FF688">
        <v>9999</v>
      </c>
      <c r="FG688">
        <v>9999</v>
      </c>
      <c r="FH688">
        <v>9999</v>
      </c>
      <c r="FI688">
        <v>999.9</v>
      </c>
      <c r="FJ688">
        <v>1.86741</v>
      </c>
      <c r="FK688">
        <v>1.86646</v>
      </c>
      <c r="FL688">
        <v>1.86599</v>
      </c>
      <c r="FM688">
        <v>1.86584</v>
      </c>
      <c r="FN688">
        <v>1.86768</v>
      </c>
      <c r="FO688">
        <v>1.87016</v>
      </c>
      <c r="FP688">
        <v>1.8689</v>
      </c>
      <c r="FQ688">
        <v>1.87027</v>
      </c>
      <c r="FR688">
        <v>0</v>
      </c>
      <c r="FS688">
        <v>0</v>
      </c>
      <c r="FT688">
        <v>0</v>
      </c>
      <c r="FU688">
        <v>0</v>
      </c>
      <c r="FV688" t="s">
        <v>358</v>
      </c>
      <c r="FW688" t="s">
        <v>359</v>
      </c>
      <c r="FX688" t="s">
        <v>360</v>
      </c>
      <c r="FY688" t="s">
        <v>360</v>
      </c>
      <c r="FZ688" t="s">
        <v>360</v>
      </c>
      <c r="GA688" t="s">
        <v>360</v>
      </c>
      <c r="GB688">
        <v>0</v>
      </c>
      <c r="GC688">
        <v>100</v>
      </c>
      <c r="GD688">
        <v>100</v>
      </c>
      <c r="GE688">
        <v>-3.962</v>
      </c>
      <c r="GF688">
        <v>-0.2251</v>
      </c>
      <c r="GG688">
        <v>-1.841240210434717</v>
      </c>
      <c r="GH688">
        <v>-0.003310856085068561</v>
      </c>
      <c r="GI688">
        <v>6.863268723063948E-07</v>
      </c>
      <c r="GJ688">
        <v>-1.919107141366201E-10</v>
      </c>
      <c r="GK688">
        <v>-0.1688837207721138</v>
      </c>
      <c r="GL688">
        <v>-0.01731051475613908</v>
      </c>
      <c r="GM688">
        <v>0.001423790055903263</v>
      </c>
      <c r="GN688">
        <v>-2.424810517790065E-05</v>
      </c>
      <c r="GO688">
        <v>3</v>
      </c>
      <c r="GP688">
        <v>2318</v>
      </c>
      <c r="GQ688">
        <v>1</v>
      </c>
      <c r="GR688">
        <v>25</v>
      </c>
      <c r="GS688">
        <v>10271.4</v>
      </c>
      <c r="GT688">
        <v>10271.2</v>
      </c>
      <c r="GU688">
        <v>1.68091</v>
      </c>
      <c r="GV688">
        <v>2.2229</v>
      </c>
      <c r="GW688">
        <v>1.39648</v>
      </c>
      <c r="GX688">
        <v>2.34741</v>
      </c>
      <c r="GY688">
        <v>1.49536</v>
      </c>
      <c r="GZ688">
        <v>2.49878</v>
      </c>
      <c r="HA688">
        <v>35.6148</v>
      </c>
      <c r="HB688">
        <v>24.0525</v>
      </c>
      <c r="HC688">
        <v>18</v>
      </c>
      <c r="HD688">
        <v>527.824</v>
      </c>
      <c r="HE688">
        <v>418.892</v>
      </c>
      <c r="HF688">
        <v>14.0641</v>
      </c>
      <c r="HG688">
        <v>25.5805</v>
      </c>
      <c r="HH688">
        <v>29.9998</v>
      </c>
      <c r="HI688">
        <v>25.6115</v>
      </c>
      <c r="HJ688">
        <v>25.5684</v>
      </c>
      <c r="HK688">
        <v>33.6327</v>
      </c>
      <c r="HL688">
        <v>16.0951</v>
      </c>
      <c r="HM688">
        <v>4.17677</v>
      </c>
      <c r="HN688">
        <v>14.068</v>
      </c>
      <c r="HO688">
        <v>774.119</v>
      </c>
      <c r="HP688">
        <v>8.95191</v>
      </c>
      <c r="HQ688">
        <v>101.147</v>
      </c>
      <c r="HR688">
        <v>101.074</v>
      </c>
    </row>
    <row r="689" spans="1:226">
      <c r="A689">
        <v>673</v>
      </c>
      <c r="B689">
        <v>1679439916</v>
      </c>
      <c r="C689">
        <v>18002.90000009537</v>
      </c>
      <c r="D689" t="s">
        <v>1715</v>
      </c>
      <c r="E689" t="s">
        <v>1716</v>
      </c>
      <c r="F689">
        <v>5</v>
      </c>
      <c r="G689" t="s">
        <v>1624</v>
      </c>
      <c r="H689" t="s">
        <v>354</v>
      </c>
      <c r="I689">
        <v>1679439908.5</v>
      </c>
      <c r="J689">
        <f>(K689)/1000</f>
        <v>0</v>
      </c>
      <c r="K689">
        <f>IF(BF689, AN689, AH689)</f>
        <v>0</v>
      </c>
      <c r="L689">
        <f>IF(BF689, AI689, AG689)</f>
        <v>0</v>
      </c>
      <c r="M689">
        <f>BH689 - IF(AU689&gt;1, L689*BB689*100.0/(AW689*BV689), 0)</f>
        <v>0</v>
      </c>
      <c r="N689">
        <f>((T689-J689/2)*M689-L689)/(T689+J689/2)</f>
        <v>0</v>
      </c>
      <c r="O689">
        <f>N689*(BO689+BP689)/1000.0</f>
        <v>0</v>
      </c>
      <c r="P689">
        <f>(BH689 - IF(AU689&gt;1, L689*BB689*100.0/(AW689*BV689), 0))*(BO689+BP689)/1000.0</f>
        <v>0</v>
      </c>
      <c r="Q689">
        <f>2.0/((1/S689-1/R689)+SIGN(S689)*SQRT((1/S689-1/R689)*(1/S689-1/R689) + 4*BC689/((BC689+1)*(BC689+1))*(2*1/S689*1/R689-1/R689*1/R689)))</f>
        <v>0</v>
      </c>
      <c r="R689">
        <f>IF(LEFT(BD689,1)&lt;&gt;"0",IF(LEFT(BD689,1)="1",3.0,BE689),$D$5+$E$5*(BV689*BO689/($K$5*1000))+$F$5*(BV689*BO689/($K$5*1000))*MAX(MIN(BB689,$J$5),$I$5)*MAX(MIN(BB689,$J$5),$I$5)+$G$5*MAX(MIN(BB689,$J$5),$I$5)*(BV689*BO689/($K$5*1000))+$H$5*(BV689*BO689/($K$5*1000))*(BV689*BO689/($K$5*1000)))</f>
        <v>0</v>
      </c>
      <c r="S689">
        <f>J689*(1000-(1000*0.61365*exp(17.502*W689/(240.97+W689))/(BO689+BP689)+BJ689)/2)/(1000*0.61365*exp(17.502*W689/(240.97+W689))/(BO689+BP689)-BJ689)</f>
        <v>0</v>
      </c>
      <c r="T689">
        <f>1/((BC689+1)/(Q689/1.6)+1/(R689/1.37)) + BC689/((BC689+1)/(Q689/1.6) + BC689/(R689/1.37))</f>
        <v>0</v>
      </c>
      <c r="U689">
        <f>(AX689*BA689)</f>
        <v>0</v>
      </c>
      <c r="V689">
        <f>(BQ689+(U689+2*0.95*5.67E-8*(((BQ689+$B$7)+273)^4-(BQ689+273)^4)-44100*J689)/(1.84*29.3*R689+8*0.95*5.67E-8*(BQ689+273)^3))</f>
        <v>0</v>
      </c>
      <c r="W689">
        <f>($C$7*BR689+$D$7*BS689+$E$7*V689)</f>
        <v>0</v>
      </c>
      <c r="X689">
        <f>0.61365*exp(17.502*W689/(240.97+W689))</f>
        <v>0</v>
      </c>
      <c r="Y689">
        <f>(Z689/AA689*100)</f>
        <v>0</v>
      </c>
      <c r="Z689">
        <f>BJ689*(BO689+BP689)/1000</f>
        <v>0</v>
      </c>
      <c r="AA689">
        <f>0.61365*exp(17.502*BQ689/(240.97+BQ689))</f>
        <v>0</v>
      </c>
      <c r="AB689">
        <f>(X689-BJ689*(BO689+BP689)/1000)</f>
        <v>0</v>
      </c>
      <c r="AC689">
        <f>(-J689*44100)</f>
        <v>0</v>
      </c>
      <c r="AD689">
        <f>2*29.3*R689*0.92*(BQ689-W689)</f>
        <v>0</v>
      </c>
      <c r="AE689">
        <f>2*0.95*5.67E-8*(((BQ689+$B$7)+273)^4-(W689+273)^4)</f>
        <v>0</v>
      </c>
      <c r="AF689">
        <f>U689+AE689+AC689+AD689</f>
        <v>0</v>
      </c>
      <c r="AG689">
        <f>BN689*AU689*(BI689-BH689*(1000-AU689*BK689)/(1000-AU689*BJ689))/(100*BB689)</f>
        <v>0</v>
      </c>
      <c r="AH689">
        <f>1000*BN689*AU689*(BJ689-BK689)/(100*BB689*(1000-AU689*BJ689))</f>
        <v>0</v>
      </c>
      <c r="AI689">
        <f>(AJ689 - AK689 - BO689*1E3/(8.314*(BQ689+273.15)) * AM689/BN689 * AL689) * BN689/(100*BB689) * (1000 - BK689)/1000</f>
        <v>0</v>
      </c>
      <c r="AJ689">
        <v>767.7105115599296</v>
      </c>
      <c r="AK689">
        <v>746.3175333333332</v>
      </c>
      <c r="AL689">
        <v>3.364261188290937</v>
      </c>
      <c r="AM689">
        <v>64.88891033799035</v>
      </c>
      <c r="AN689">
        <f>(AP689 - AO689 + BO689*1E3/(8.314*(BQ689+273.15)) * AR689/BN689 * AQ689) * BN689/(100*BB689) * 1000/(1000 - AP689)</f>
        <v>0</v>
      </c>
      <c r="AO689">
        <v>9.017933453192107</v>
      </c>
      <c r="AP689">
        <v>9.427135824175828</v>
      </c>
      <c r="AQ689">
        <v>-3.213132107728073E-06</v>
      </c>
      <c r="AR689">
        <v>95.47772435705387</v>
      </c>
      <c r="AS689">
        <v>0</v>
      </c>
      <c r="AT689">
        <v>0</v>
      </c>
      <c r="AU689">
        <f>IF(AS689*$H$13&gt;=AW689,1.0,(AW689/(AW689-AS689*$H$13)))</f>
        <v>0</v>
      </c>
      <c r="AV689">
        <f>(AU689-1)*100</f>
        <v>0</v>
      </c>
      <c r="AW689">
        <f>MAX(0,($B$13+$C$13*BV689)/(1+$D$13*BV689)*BO689/(BQ689+273)*$E$13)</f>
        <v>0</v>
      </c>
      <c r="AX689">
        <f>$B$11*BW689+$C$11*BX689+$F$11*CI689*(1-CL689)</f>
        <v>0</v>
      </c>
      <c r="AY689">
        <f>AX689*AZ689</f>
        <v>0</v>
      </c>
      <c r="AZ689">
        <f>($B$11*$D$9+$C$11*$D$9+$F$11*((CV689+CN689)/MAX(CV689+CN689+CW689, 0.1)*$I$9+CW689/MAX(CV689+CN689+CW689, 0.1)*$J$9))/($B$11+$C$11+$F$11)</f>
        <v>0</v>
      </c>
      <c r="BA689">
        <f>($B$11*$K$9+$C$11*$K$9+$F$11*((CV689+CN689)/MAX(CV689+CN689+CW689, 0.1)*$P$9+CW689/MAX(CV689+CN689+CW689, 0.1)*$Q$9))/($B$11+$C$11+$F$11)</f>
        <v>0</v>
      </c>
      <c r="BB689">
        <v>2.18</v>
      </c>
      <c r="BC689">
        <v>0.5</v>
      </c>
      <c r="BD689" t="s">
        <v>355</v>
      </c>
      <c r="BE689">
        <v>2</v>
      </c>
      <c r="BF689" t="b">
        <v>1</v>
      </c>
      <c r="BG689">
        <v>1679439908.5</v>
      </c>
      <c r="BH689">
        <v>715.9127407407408</v>
      </c>
      <c r="BI689">
        <v>745.0114444444444</v>
      </c>
      <c r="BJ689">
        <v>9.431526666666667</v>
      </c>
      <c r="BK689">
        <v>9.026094444444444</v>
      </c>
      <c r="BL689">
        <v>719.8531481481484</v>
      </c>
      <c r="BM689">
        <v>9.656636666666667</v>
      </c>
      <c r="BN689">
        <v>500.057037037037</v>
      </c>
      <c r="BO689">
        <v>89.75165925925927</v>
      </c>
      <c r="BP689">
        <v>0.1000194777777778</v>
      </c>
      <c r="BQ689">
        <v>19.38113703703704</v>
      </c>
      <c r="BR689">
        <v>19.97534814814815</v>
      </c>
      <c r="BS689">
        <v>999.9000000000001</v>
      </c>
      <c r="BT689">
        <v>0</v>
      </c>
      <c r="BU689">
        <v>0</v>
      </c>
      <c r="BV689">
        <v>9996.804814814814</v>
      </c>
      <c r="BW689">
        <v>0</v>
      </c>
      <c r="BX689">
        <v>14.4172</v>
      </c>
      <c r="BY689">
        <v>-29.09877037037037</v>
      </c>
      <c r="BZ689">
        <v>722.7290370370371</v>
      </c>
      <c r="CA689">
        <v>751.7971851851851</v>
      </c>
      <c r="CB689">
        <v>0.4054311111111112</v>
      </c>
      <c r="CC689">
        <v>745.0114444444444</v>
      </c>
      <c r="CD689">
        <v>9.026094444444444</v>
      </c>
      <c r="CE689">
        <v>0.8464951851851851</v>
      </c>
      <c r="CF689">
        <v>0.8101070740740739</v>
      </c>
      <c r="CG689">
        <v>4.511857037037037</v>
      </c>
      <c r="CH689">
        <v>3.885641481481481</v>
      </c>
      <c r="CI689">
        <v>1999.950740740741</v>
      </c>
      <c r="CJ689">
        <v>0.9800022222222222</v>
      </c>
      <c r="CK689">
        <v>0.01999767777777777</v>
      </c>
      <c r="CL689">
        <v>0</v>
      </c>
      <c r="CM689">
        <v>2.398837037037037</v>
      </c>
      <c r="CN689">
        <v>0</v>
      </c>
      <c r="CO689">
        <v>4506.294444444445</v>
      </c>
      <c r="CP689">
        <v>16749.07037037037</v>
      </c>
      <c r="CQ689">
        <v>37.28677777777778</v>
      </c>
      <c r="CR689">
        <v>38.76825925925926</v>
      </c>
      <c r="CS689">
        <v>37.62477777777777</v>
      </c>
      <c r="CT689">
        <v>37.61322222222222</v>
      </c>
      <c r="CU689">
        <v>36.14562962962962</v>
      </c>
      <c r="CV689">
        <v>1959.957037037037</v>
      </c>
      <c r="CW689">
        <v>39.99370370370371</v>
      </c>
      <c r="CX689">
        <v>0</v>
      </c>
      <c r="CY689">
        <v>1679439923.7</v>
      </c>
      <c r="CZ689">
        <v>0</v>
      </c>
      <c r="DA689">
        <v>0</v>
      </c>
      <c r="DB689" t="s">
        <v>356</v>
      </c>
      <c r="DC689">
        <v>1678823626.5</v>
      </c>
      <c r="DD689">
        <v>1678823640.5</v>
      </c>
      <c r="DE689">
        <v>0</v>
      </c>
      <c r="DF689">
        <v>1.239</v>
      </c>
      <c r="DG689">
        <v>0.006</v>
      </c>
      <c r="DH689">
        <v>-2.298</v>
      </c>
      <c r="DI689">
        <v>-0.146</v>
      </c>
      <c r="DJ689">
        <v>420</v>
      </c>
      <c r="DK689">
        <v>21</v>
      </c>
      <c r="DL689">
        <v>0.57</v>
      </c>
      <c r="DM689">
        <v>0.05</v>
      </c>
      <c r="DN689">
        <v>-29.02700243902439</v>
      </c>
      <c r="DO689">
        <v>-1.370084320557438</v>
      </c>
      <c r="DP689">
        <v>0.1653855237240124</v>
      </c>
      <c r="DQ689">
        <v>0</v>
      </c>
      <c r="DR689">
        <v>0.4015425609756098</v>
      </c>
      <c r="DS689">
        <v>0.07614947038327476</v>
      </c>
      <c r="DT689">
        <v>0.008083631151143987</v>
      </c>
      <c r="DU689">
        <v>1</v>
      </c>
      <c r="DV689">
        <v>1</v>
      </c>
      <c r="DW689">
        <v>2</v>
      </c>
      <c r="DX689" t="s">
        <v>357</v>
      </c>
      <c r="DY689">
        <v>2.98427</v>
      </c>
      <c r="DZ689">
        <v>2.71563</v>
      </c>
      <c r="EA689">
        <v>0.141205</v>
      </c>
      <c r="EB689">
        <v>0.143037</v>
      </c>
      <c r="EC689">
        <v>0.0546293</v>
      </c>
      <c r="ED689">
        <v>0.0513957</v>
      </c>
      <c r="EE689">
        <v>27336.3</v>
      </c>
      <c r="EF689">
        <v>27370.1</v>
      </c>
      <c r="EG689">
        <v>29577.2</v>
      </c>
      <c r="EH689">
        <v>29532.5</v>
      </c>
      <c r="EI689">
        <v>37064.6</v>
      </c>
      <c r="EJ689">
        <v>37262.5</v>
      </c>
      <c r="EK689">
        <v>41663.2</v>
      </c>
      <c r="EL689">
        <v>42086.1</v>
      </c>
      <c r="EM689">
        <v>1.98305</v>
      </c>
      <c r="EN689">
        <v>1.87862</v>
      </c>
      <c r="EO689">
        <v>0.0365824</v>
      </c>
      <c r="EP689">
        <v>0</v>
      </c>
      <c r="EQ689">
        <v>19.3616</v>
      </c>
      <c r="ER689">
        <v>999.9</v>
      </c>
      <c r="ES689">
        <v>23.1</v>
      </c>
      <c r="ET689">
        <v>31.2</v>
      </c>
      <c r="EU689">
        <v>11.7432</v>
      </c>
      <c r="EV689">
        <v>63.192</v>
      </c>
      <c r="EW689">
        <v>33.0529</v>
      </c>
      <c r="EX689">
        <v>1</v>
      </c>
      <c r="EY689">
        <v>-0.132927</v>
      </c>
      <c r="EZ689">
        <v>4.51784</v>
      </c>
      <c r="FA689">
        <v>20.2876</v>
      </c>
      <c r="FB689">
        <v>5.21684</v>
      </c>
      <c r="FC689">
        <v>12.0117</v>
      </c>
      <c r="FD689">
        <v>4.99035</v>
      </c>
      <c r="FE689">
        <v>3.28848</v>
      </c>
      <c r="FF689">
        <v>9999</v>
      </c>
      <c r="FG689">
        <v>9999</v>
      </c>
      <c r="FH689">
        <v>9999</v>
      </c>
      <c r="FI689">
        <v>999.9</v>
      </c>
      <c r="FJ689">
        <v>1.86744</v>
      </c>
      <c r="FK689">
        <v>1.86646</v>
      </c>
      <c r="FL689">
        <v>1.86599</v>
      </c>
      <c r="FM689">
        <v>1.86584</v>
      </c>
      <c r="FN689">
        <v>1.86769</v>
      </c>
      <c r="FO689">
        <v>1.87017</v>
      </c>
      <c r="FP689">
        <v>1.86888</v>
      </c>
      <c r="FQ689">
        <v>1.87027</v>
      </c>
      <c r="FR689">
        <v>0</v>
      </c>
      <c r="FS689">
        <v>0</v>
      </c>
      <c r="FT689">
        <v>0</v>
      </c>
      <c r="FU689">
        <v>0</v>
      </c>
      <c r="FV689" t="s">
        <v>358</v>
      </c>
      <c r="FW689" t="s">
        <v>359</v>
      </c>
      <c r="FX689" t="s">
        <v>360</v>
      </c>
      <c r="FY689" t="s">
        <v>360</v>
      </c>
      <c r="FZ689" t="s">
        <v>360</v>
      </c>
      <c r="GA689" t="s">
        <v>360</v>
      </c>
      <c r="GB689">
        <v>0</v>
      </c>
      <c r="GC689">
        <v>100</v>
      </c>
      <c r="GD689">
        <v>100</v>
      </c>
      <c r="GE689">
        <v>-4.006</v>
      </c>
      <c r="GF689">
        <v>-0.2251</v>
      </c>
      <c r="GG689">
        <v>-1.841240210434717</v>
      </c>
      <c r="GH689">
        <v>-0.003310856085068561</v>
      </c>
      <c r="GI689">
        <v>6.863268723063948E-07</v>
      </c>
      <c r="GJ689">
        <v>-1.919107141366201E-10</v>
      </c>
      <c r="GK689">
        <v>-0.1688837207721138</v>
      </c>
      <c r="GL689">
        <v>-0.01731051475613908</v>
      </c>
      <c r="GM689">
        <v>0.001423790055903263</v>
      </c>
      <c r="GN689">
        <v>-2.424810517790065E-05</v>
      </c>
      <c r="GO689">
        <v>3</v>
      </c>
      <c r="GP689">
        <v>2318</v>
      </c>
      <c r="GQ689">
        <v>1</v>
      </c>
      <c r="GR689">
        <v>25</v>
      </c>
      <c r="GS689">
        <v>10271.5</v>
      </c>
      <c r="GT689">
        <v>10271.3</v>
      </c>
      <c r="GU689">
        <v>1.70776</v>
      </c>
      <c r="GV689">
        <v>2.21558</v>
      </c>
      <c r="GW689">
        <v>1.39648</v>
      </c>
      <c r="GX689">
        <v>2.34619</v>
      </c>
      <c r="GY689">
        <v>1.49536</v>
      </c>
      <c r="GZ689">
        <v>2.5293</v>
      </c>
      <c r="HA689">
        <v>35.638</v>
      </c>
      <c r="HB689">
        <v>24.0525</v>
      </c>
      <c r="HC689">
        <v>18</v>
      </c>
      <c r="HD689">
        <v>527.691</v>
      </c>
      <c r="HE689">
        <v>419.109</v>
      </c>
      <c r="HF689">
        <v>14.0813</v>
      </c>
      <c r="HG689">
        <v>25.5805</v>
      </c>
      <c r="HH689">
        <v>29.9999</v>
      </c>
      <c r="HI689">
        <v>25.6115</v>
      </c>
      <c r="HJ689">
        <v>25.5684</v>
      </c>
      <c r="HK689">
        <v>34.1763</v>
      </c>
      <c r="HL689">
        <v>16.3742</v>
      </c>
      <c r="HM689">
        <v>4.17677</v>
      </c>
      <c r="HN689">
        <v>14.0888</v>
      </c>
      <c r="HO689">
        <v>787.474</v>
      </c>
      <c r="HP689">
        <v>8.94693</v>
      </c>
      <c r="HQ689">
        <v>101.146</v>
      </c>
      <c r="HR689">
        <v>101.075</v>
      </c>
    </row>
    <row r="690" spans="1:226">
      <c r="A690">
        <v>674</v>
      </c>
      <c r="B690">
        <v>1679439921</v>
      </c>
      <c r="C690">
        <v>18007.90000009537</v>
      </c>
      <c r="D690" t="s">
        <v>1717</v>
      </c>
      <c r="E690" t="s">
        <v>1718</v>
      </c>
      <c r="F690">
        <v>5</v>
      </c>
      <c r="G690" t="s">
        <v>1624</v>
      </c>
      <c r="H690" t="s">
        <v>354</v>
      </c>
      <c r="I690">
        <v>1679439913.214286</v>
      </c>
      <c r="J690">
        <f>(K690)/1000</f>
        <v>0</v>
      </c>
      <c r="K690">
        <f>IF(BF690, AN690, AH690)</f>
        <v>0</v>
      </c>
      <c r="L690">
        <f>IF(BF690, AI690, AG690)</f>
        <v>0</v>
      </c>
      <c r="M690">
        <f>BH690 - IF(AU690&gt;1, L690*BB690*100.0/(AW690*BV690), 0)</f>
        <v>0</v>
      </c>
      <c r="N690">
        <f>((T690-J690/2)*M690-L690)/(T690+J690/2)</f>
        <v>0</v>
      </c>
      <c r="O690">
        <f>N690*(BO690+BP690)/1000.0</f>
        <v>0</v>
      </c>
      <c r="P690">
        <f>(BH690 - IF(AU690&gt;1, L690*BB690*100.0/(AW690*BV690), 0))*(BO690+BP690)/1000.0</f>
        <v>0</v>
      </c>
      <c r="Q690">
        <f>2.0/((1/S690-1/R690)+SIGN(S690)*SQRT((1/S690-1/R690)*(1/S690-1/R690) + 4*BC690/((BC690+1)*(BC690+1))*(2*1/S690*1/R690-1/R690*1/R690)))</f>
        <v>0</v>
      </c>
      <c r="R690">
        <f>IF(LEFT(BD690,1)&lt;&gt;"0",IF(LEFT(BD690,1)="1",3.0,BE690),$D$5+$E$5*(BV690*BO690/($K$5*1000))+$F$5*(BV690*BO690/($K$5*1000))*MAX(MIN(BB690,$J$5),$I$5)*MAX(MIN(BB690,$J$5),$I$5)+$G$5*MAX(MIN(BB690,$J$5),$I$5)*(BV690*BO690/($K$5*1000))+$H$5*(BV690*BO690/($K$5*1000))*(BV690*BO690/($K$5*1000)))</f>
        <v>0</v>
      </c>
      <c r="S690">
        <f>J690*(1000-(1000*0.61365*exp(17.502*W690/(240.97+W690))/(BO690+BP690)+BJ690)/2)/(1000*0.61365*exp(17.502*W690/(240.97+W690))/(BO690+BP690)-BJ690)</f>
        <v>0</v>
      </c>
      <c r="T690">
        <f>1/((BC690+1)/(Q690/1.6)+1/(R690/1.37)) + BC690/((BC690+1)/(Q690/1.6) + BC690/(R690/1.37))</f>
        <v>0</v>
      </c>
      <c r="U690">
        <f>(AX690*BA690)</f>
        <v>0</v>
      </c>
      <c r="V690">
        <f>(BQ690+(U690+2*0.95*5.67E-8*(((BQ690+$B$7)+273)^4-(BQ690+273)^4)-44100*J690)/(1.84*29.3*R690+8*0.95*5.67E-8*(BQ690+273)^3))</f>
        <v>0</v>
      </c>
      <c r="W690">
        <f>($C$7*BR690+$D$7*BS690+$E$7*V690)</f>
        <v>0</v>
      </c>
      <c r="X690">
        <f>0.61365*exp(17.502*W690/(240.97+W690))</f>
        <v>0</v>
      </c>
      <c r="Y690">
        <f>(Z690/AA690*100)</f>
        <v>0</v>
      </c>
      <c r="Z690">
        <f>BJ690*(BO690+BP690)/1000</f>
        <v>0</v>
      </c>
      <c r="AA690">
        <f>0.61365*exp(17.502*BQ690/(240.97+BQ690))</f>
        <v>0</v>
      </c>
      <c r="AB690">
        <f>(X690-BJ690*(BO690+BP690)/1000)</f>
        <v>0</v>
      </c>
      <c r="AC690">
        <f>(-J690*44100)</f>
        <v>0</v>
      </c>
      <c r="AD690">
        <f>2*29.3*R690*0.92*(BQ690-W690)</f>
        <v>0</v>
      </c>
      <c r="AE690">
        <f>2*0.95*5.67E-8*(((BQ690+$B$7)+273)^4-(W690+273)^4)</f>
        <v>0</v>
      </c>
      <c r="AF690">
        <f>U690+AE690+AC690+AD690</f>
        <v>0</v>
      </c>
      <c r="AG690">
        <f>BN690*AU690*(BI690-BH690*(1000-AU690*BK690)/(1000-AU690*BJ690))/(100*BB690)</f>
        <v>0</v>
      </c>
      <c r="AH690">
        <f>1000*BN690*AU690*(BJ690-BK690)/(100*BB690*(1000-AU690*BJ690))</f>
        <v>0</v>
      </c>
      <c r="AI690">
        <f>(AJ690 - AK690 - BO690*1E3/(8.314*(BQ690+273.15)) * AM690/BN690 * AL690) * BN690/(100*BB690) * (1000 - BK690)/1000</f>
        <v>0</v>
      </c>
      <c r="AJ690">
        <v>784.5244218280114</v>
      </c>
      <c r="AK690">
        <v>763.1372181818183</v>
      </c>
      <c r="AL690">
        <v>3.372919978878814</v>
      </c>
      <c r="AM690">
        <v>64.88891033799035</v>
      </c>
      <c r="AN690">
        <f>(AP690 - AO690 + BO690*1E3/(8.314*(BQ690+273.15)) * AR690/BN690 * AQ690) * BN690/(100*BB690) * 1000/(1000 - AP690)</f>
        <v>0</v>
      </c>
      <c r="AO690">
        <v>9.011143517039899</v>
      </c>
      <c r="AP690">
        <v>9.420627582417586</v>
      </c>
      <c r="AQ690">
        <v>-3.320605952169508E-06</v>
      </c>
      <c r="AR690">
        <v>95.47772435705387</v>
      </c>
      <c r="AS690">
        <v>0</v>
      </c>
      <c r="AT690">
        <v>0</v>
      </c>
      <c r="AU690">
        <f>IF(AS690*$H$13&gt;=AW690,1.0,(AW690/(AW690-AS690*$H$13)))</f>
        <v>0</v>
      </c>
      <c r="AV690">
        <f>(AU690-1)*100</f>
        <v>0</v>
      </c>
      <c r="AW690">
        <f>MAX(0,($B$13+$C$13*BV690)/(1+$D$13*BV690)*BO690/(BQ690+273)*$E$13)</f>
        <v>0</v>
      </c>
      <c r="AX690">
        <f>$B$11*BW690+$C$11*BX690+$F$11*CI690*(1-CL690)</f>
        <v>0</v>
      </c>
      <c r="AY690">
        <f>AX690*AZ690</f>
        <v>0</v>
      </c>
      <c r="AZ690">
        <f>($B$11*$D$9+$C$11*$D$9+$F$11*((CV690+CN690)/MAX(CV690+CN690+CW690, 0.1)*$I$9+CW690/MAX(CV690+CN690+CW690, 0.1)*$J$9))/($B$11+$C$11+$F$11)</f>
        <v>0</v>
      </c>
      <c r="BA690">
        <f>($B$11*$K$9+$C$11*$K$9+$F$11*((CV690+CN690)/MAX(CV690+CN690+CW690, 0.1)*$P$9+CW690/MAX(CV690+CN690+CW690, 0.1)*$Q$9))/($B$11+$C$11+$F$11)</f>
        <v>0</v>
      </c>
      <c r="BB690">
        <v>2.18</v>
      </c>
      <c r="BC690">
        <v>0.5</v>
      </c>
      <c r="BD690" t="s">
        <v>355</v>
      </c>
      <c r="BE690">
        <v>2</v>
      </c>
      <c r="BF690" t="b">
        <v>1</v>
      </c>
      <c r="BG690">
        <v>1679439913.214286</v>
      </c>
      <c r="BH690">
        <v>731.6228571428572</v>
      </c>
      <c r="BI690">
        <v>760.8386785714285</v>
      </c>
      <c r="BJ690">
        <v>9.428477857142857</v>
      </c>
      <c r="BK690">
        <v>9.016366428571429</v>
      </c>
      <c r="BL690">
        <v>735.6046071428573</v>
      </c>
      <c r="BM690">
        <v>9.653597857142856</v>
      </c>
      <c r="BN690">
        <v>500.0604999999999</v>
      </c>
      <c r="BO690">
        <v>89.75187857142858</v>
      </c>
      <c r="BP690">
        <v>0.1000067785714286</v>
      </c>
      <c r="BQ690">
        <v>19.38136071428571</v>
      </c>
      <c r="BR690">
        <v>19.97139285714286</v>
      </c>
      <c r="BS690">
        <v>999.9000000000002</v>
      </c>
      <c r="BT690">
        <v>0</v>
      </c>
      <c r="BU690">
        <v>0</v>
      </c>
      <c r="BV690">
        <v>9996.895357142859</v>
      </c>
      <c r="BW690">
        <v>0</v>
      </c>
      <c r="BX690">
        <v>14.41188928571428</v>
      </c>
      <c r="BY690">
        <v>-29.21581428571428</v>
      </c>
      <c r="BZ690">
        <v>738.5864642857142</v>
      </c>
      <c r="CA690">
        <v>767.7610714285717</v>
      </c>
      <c r="CB690">
        <v>0.4121102142857143</v>
      </c>
      <c r="CC690">
        <v>760.8386785714285</v>
      </c>
      <c r="CD690">
        <v>9.016366428571429</v>
      </c>
      <c r="CE690">
        <v>0.8462235714285714</v>
      </c>
      <c r="CF690">
        <v>0.8092359285714286</v>
      </c>
      <c r="CG690">
        <v>4.507271785714286</v>
      </c>
      <c r="CH690">
        <v>3.870346785714286</v>
      </c>
      <c r="CI690">
        <v>1999.950357142857</v>
      </c>
      <c r="CJ690">
        <v>0.9800034285714284</v>
      </c>
      <c r="CK690">
        <v>0.01999647142857143</v>
      </c>
      <c r="CL690">
        <v>0</v>
      </c>
      <c r="CM690">
        <v>2.367071428571429</v>
      </c>
      <c r="CN690">
        <v>0</v>
      </c>
      <c r="CO690">
        <v>4507.710357142858</v>
      </c>
      <c r="CP690">
        <v>16749.07142857143</v>
      </c>
      <c r="CQ690">
        <v>37.38596428571428</v>
      </c>
      <c r="CR690">
        <v>38.90157142857144</v>
      </c>
      <c r="CS690">
        <v>37.714</v>
      </c>
      <c r="CT690">
        <v>37.73192857142857</v>
      </c>
      <c r="CU690">
        <v>36.23417857142856</v>
      </c>
      <c r="CV690">
        <v>1959.959642857143</v>
      </c>
      <c r="CW690">
        <v>39.99071428571428</v>
      </c>
      <c r="CX690">
        <v>0</v>
      </c>
      <c r="CY690">
        <v>1679439928.5</v>
      </c>
      <c r="CZ690">
        <v>0</v>
      </c>
      <c r="DA690">
        <v>0</v>
      </c>
      <c r="DB690" t="s">
        <v>356</v>
      </c>
      <c r="DC690">
        <v>1678823626.5</v>
      </c>
      <c r="DD690">
        <v>1678823640.5</v>
      </c>
      <c r="DE690">
        <v>0</v>
      </c>
      <c r="DF690">
        <v>1.239</v>
      </c>
      <c r="DG690">
        <v>0.006</v>
      </c>
      <c r="DH690">
        <v>-2.298</v>
      </c>
      <c r="DI690">
        <v>-0.146</v>
      </c>
      <c r="DJ690">
        <v>420</v>
      </c>
      <c r="DK690">
        <v>21</v>
      </c>
      <c r="DL690">
        <v>0.57</v>
      </c>
      <c r="DM690">
        <v>0.05</v>
      </c>
      <c r="DN690">
        <v>-29.132335</v>
      </c>
      <c r="DO690">
        <v>-1.406226641651002</v>
      </c>
      <c r="DP690">
        <v>0.1676181844997734</v>
      </c>
      <c r="DQ690">
        <v>0</v>
      </c>
      <c r="DR690">
        <v>0.40809315</v>
      </c>
      <c r="DS690">
        <v>0.08052914071294412</v>
      </c>
      <c r="DT690">
        <v>0.008248106420718639</v>
      </c>
      <c r="DU690">
        <v>1</v>
      </c>
      <c r="DV690">
        <v>1</v>
      </c>
      <c r="DW690">
        <v>2</v>
      </c>
      <c r="DX690" t="s">
        <v>357</v>
      </c>
      <c r="DY690">
        <v>2.98432</v>
      </c>
      <c r="DZ690">
        <v>2.71555</v>
      </c>
      <c r="EA690">
        <v>0.143331</v>
      </c>
      <c r="EB690">
        <v>0.145096</v>
      </c>
      <c r="EC690">
        <v>0.0546017</v>
      </c>
      <c r="ED690">
        <v>0.0513372</v>
      </c>
      <c r="EE690">
        <v>27268.6</v>
      </c>
      <c r="EF690">
        <v>27304.1</v>
      </c>
      <c r="EG690">
        <v>29577</v>
      </c>
      <c r="EH690">
        <v>29532.3</v>
      </c>
      <c r="EI690">
        <v>37065.3</v>
      </c>
      <c r="EJ690">
        <v>37264.8</v>
      </c>
      <c r="EK690">
        <v>41662.8</v>
      </c>
      <c r="EL690">
        <v>42086</v>
      </c>
      <c r="EM690">
        <v>1.9833</v>
      </c>
      <c r="EN690">
        <v>1.87853</v>
      </c>
      <c r="EO690">
        <v>0.0372604</v>
      </c>
      <c r="EP690">
        <v>0</v>
      </c>
      <c r="EQ690">
        <v>19.3616</v>
      </c>
      <c r="ER690">
        <v>999.9</v>
      </c>
      <c r="ES690">
        <v>23.1</v>
      </c>
      <c r="ET690">
        <v>31.2</v>
      </c>
      <c r="EU690">
        <v>11.7434</v>
      </c>
      <c r="EV690">
        <v>62.872</v>
      </c>
      <c r="EW690">
        <v>33.0288</v>
      </c>
      <c r="EX690">
        <v>1</v>
      </c>
      <c r="EY690">
        <v>-0.13297</v>
      </c>
      <c r="EZ690">
        <v>4.48518</v>
      </c>
      <c r="FA690">
        <v>20.2887</v>
      </c>
      <c r="FB690">
        <v>5.21714</v>
      </c>
      <c r="FC690">
        <v>12.0114</v>
      </c>
      <c r="FD690">
        <v>4.9901</v>
      </c>
      <c r="FE690">
        <v>3.28848</v>
      </c>
      <c r="FF690">
        <v>9999</v>
      </c>
      <c r="FG690">
        <v>9999</v>
      </c>
      <c r="FH690">
        <v>9999</v>
      </c>
      <c r="FI690">
        <v>999.9</v>
      </c>
      <c r="FJ690">
        <v>1.86742</v>
      </c>
      <c r="FK690">
        <v>1.86646</v>
      </c>
      <c r="FL690">
        <v>1.86599</v>
      </c>
      <c r="FM690">
        <v>1.86584</v>
      </c>
      <c r="FN690">
        <v>1.86768</v>
      </c>
      <c r="FO690">
        <v>1.87018</v>
      </c>
      <c r="FP690">
        <v>1.86889</v>
      </c>
      <c r="FQ690">
        <v>1.87027</v>
      </c>
      <c r="FR690">
        <v>0</v>
      </c>
      <c r="FS690">
        <v>0</v>
      </c>
      <c r="FT690">
        <v>0</v>
      </c>
      <c r="FU690">
        <v>0</v>
      </c>
      <c r="FV690" t="s">
        <v>358</v>
      </c>
      <c r="FW690" t="s">
        <v>359</v>
      </c>
      <c r="FX690" t="s">
        <v>360</v>
      </c>
      <c r="FY690" t="s">
        <v>360</v>
      </c>
      <c r="FZ690" t="s">
        <v>360</v>
      </c>
      <c r="GA690" t="s">
        <v>360</v>
      </c>
      <c r="GB690">
        <v>0</v>
      </c>
      <c r="GC690">
        <v>100</v>
      </c>
      <c r="GD690">
        <v>100</v>
      </c>
      <c r="GE690">
        <v>-4.049</v>
      </c>
      <c r="GF690">
        <v>-0.2251</v>
      </c>
      <c r="GG690">
        <v>-1.841240210434717</v>
      </c>
      <c r="GH690">
        <v>-0.003310856085068561</v>
      </c>
      <c r="GI690">
        <v>6.863268723063948E-07</v>
      </c>
      <c r="GJ690">
        <v>-1.919107141366201E-10</v>
      </c>
      <c r="GK690">
        <v>-0.1688837207721138</v>
      </c>
      <c r="GL690">
        <v>-0.01731051475613908</v>
      </c>
      <c r="GM690">
        <v>0.001423790055903263</v>
      </c>
      <c r="GN690">
        <v>-2.424810517790065E-05</v>
      </c>
      <c r="GO690">
        <v>3</v>
      </c>
      <c r="GP690">
        <v>2318</v>
      </c>
      <c r="GQ690">
        <v>1</v>
      </c>
      <c r="GR690">
        <v>25</v>
      </c>
      <c r="GS690">
        <v>10271.6</v>
      </c>
      <c r="GT690">
        <v>10271.3</v>
      </c>
      <c r="GU690">
        <v>1.73828</v>
      </c>
      <c r="GV690">
        <v>2.21558</v>
      </c>
      <c r="GW690">
        <v>1.39648</v>
      </c>
      <c r="GX690">
        <v>2.34863</v>
      </c>
      <c r="GY690">
        <v>1.49536</v>
      </c>
      <c r="GZ690">
        <v>2.44507</v>
      </c>
      <c r="HA690">
        <v>35.638</v>
      </c>
      <c r="HB690">
        <v>24.0612</v>
      </c>
      <c r="HC690">
        <v>18</v>
      </c>
      <c r="HD690">
        <v>527.8630000000001</v>
      </c>
      <c r="HE690">
        <v>419.051</v>
      </c>
      <c r="HF690">
        <v>14.1028</v>
      </c>
      <c r="HG690">
        <v>25.5805</v>
      </c>
      <c r="HH690">
        <v>29.9999</v>
      </c>
      <c r="HI690">
        <v>25.6124</v>
      </c>
      <c r="HJ690">
        <v>25.5684</v>
      </c>
      <c r="HK690">
        <v>34.8016</v>
      </c>
      <c r="HL690">
        <v>16.3742</v>
      </c>
      <c r="HM690">
        <v>4.17677</v>
      </c>
      <c r="HN690">
        <v>14.1115</v>
      </c>
      <c r="HO690">
        <v>807.513</v>
      </c>
      <c r="HP690">
        <v>8.946120000000001</v>
      </c>
      <c r="HQ690">
        <v>101.146</v>
      </c>
      <c r="HR690">
        <v>101.074</v>
      </c>
    </row>
    <row r="691" spans="1:226">
      <c r="A691">
        <v>675</v>
      </c>
      <c r="B691">
        <v>1679439926</v>
      </c>
      <c r="C691">
        <v>18012.90000009537</v>
      </c>
      <c r="D691" t="s">
        <v>1719</v>
      </c>
      <c r="E691" t="s">
        <v>1720</v>
      </c>
      <c r="F691">
        <v>5</v>
      </c>
      <c r="G691" t="s">
        <v>1624</v>
      </c>
      <c r="H691" t="s">
        <v>354</v>
      </c>
      <c r="I691">
        <v>1679439918.5</v>
      </c>
      <c r="J691">
        <f>(K691)/1000</f>
        <v>0</v>
      </c>
      <c r="K691">
        <f>IF(BF691, AN691, AH691)</f>
        <v>0</v>
      </c>
      <c r="L691">
        <f>IF(BF691, AI691, AG691)</f>
        <v>0</v>
      </c>
      <c r="M691">
        <f>BH691 - IF(AU691&gt;1, L691*BB691*100.0/(AW691*BV691), 0)</f>
        <v>0</v>
      </c>
      <c r="N691">
        <f>((T691-J691/2)*M691-L691)/(T691+J691/2)</f>
        <v>0</v>
      </c>
      <c r="O691">
        <f>N691*(BO691+BP691)/1000.0</f>
        <v>0</v>
      </c>
      <c r="P691">
        <f>(BH691 - IF(AU691&gt;1, L691*BB691*100.0/(AW691*BV691), 0))*(BO691+BP691)/1000.0</f>
        <v>0</v>
      </c>
      <c r="Q691">
        <f>2.0/((1/S691-1/R691)+SIGN(S691)*SQRT((1/S691-1/R691)*(1/S691-1/R691) + 4*BC691/((BC691+1)*(BC691+1))*(2*1/S691*1/R691-1/R691*1/R691)))</f>
        <v>0</v>
      </c>
      <c r="R691">
        <f>IF(LEFT(BD691,1)&lt;&gt;"0",IF(LEFT(BD691,1)="1",3.0,BE691),$D$5+$E$5*(BV691*BO691/($K$5*1000))+$F$5*(BV691*BO691/($K$5*1000))*MAX(MIN(BB691,$J$5),$I$5)*MAX(MIN(BB691,$J$5),$I$5)+$G$5*MAX(MIN(BB691,$J$5),$I$5)*(BV691*BO691/($K$5*1000))+$H$5*(BV691*BO691/($K$5*1000))*(BV691*BO691/($K$5*1000)))</f>
        <v>0</v>
      </c>
      <c r="S691">
        <f>J691*(1000-(1000*0.61365*exp(17.502*W691/(240.97+W691))/(BO691+BP691)+BJ691)/2)/(1000*0.61365*exp(17.502*W691/(240.97+W691))/(BO691+BP691)-BJ691)</f>
        <v>0</v>
      </c>
      <c r="T691">
        <f>1/((BC691+1)/(Q691/1.6)+1/(R691/1.37)) + BC691/((BC691+1)/(Q691/1.6) + BC691/(R691/1.37))</f>
        <v>0</v>
      </c>
      <c r="U691">
        <f>(AX691*BA691)</f>
        <v>0</v>
      </c>
      <c r="V691">
        <f>(BQ691+(U691+2*0.95*5.67E-8*(((BQ691+$B$7)+273)^4-(BQ691+273)^4)-44100*J691)/(1.84*29.3*R691+8*0.95*5.67E-8*(BQ691+273)^3))</f>
        <v>0</v>
      </c>
      <c r="W691">
        <f>($C$7*BR691+$D$7*BS691+$E$7*V691)</f>
        <v>0</v>
      </c>
      <c r="X691">
        <f>0.61365*exp(17.502*W691/(240.97+W691))</f>
        <v>0</v>
      </c>
      <c r="Y691">
        <f>(Z691/AA691*100)</f>
        <v>0</v>
      </c>
      <c r="Z691">
        <f>BJ691*(BO691+BP691)/1000</f>
        <v>0</v>
      </c>
      <c r="AA691">
        <f>0.61365*exp(17.502*BQ691/(240.97+BQ691))</f>
        <v>0</v>
      </c>
      <c r="AB691">
        <f>(X691-BJ691*(BO691+BP691)/1000)</f>
        <v>0</v>
      </c>
      <c r="AC691">
        <f>(-J691*44100)</f>
        <v>0</v>
      </c>
      <c r="AD691">
        <f>2*29.3*R691*0.92*(BQ691-W691)</f>
        <v>0</v>
      </c>
      <c r="AE691">
        <f>2*0.95*5.67E-8*(((BQ691+$B$7)+273)^4-(W691+273)^4)</f>
        <v>0</v>
      </c>
      <c r="AF691">
        <f>U691+AE691+AC691+AD691</f>
        <v>0</v>
      </c>
      <c r="AG691">
        <f>BN691*AU691*(BI691-BH691*(1000-AU691*BK691)/(1000-AU691*BJ691))/(100*BB691)</f>
        <v>0</v>
      </c>
      <c r="AH691">
        <f>1000*BN691*AU691*(BJ691-BK691)/(100*BB691*(1000-AU691*BJ691))</f>
        <v>0</v>
      </c>
      <c r="AI691">
        <f>(AJ691 - AK691 - BO691*1E3/(8.314*(BQ691+273.15)) * AM691/BN691 * AL691) * BN691/(100*BB691) * (1000 - BK691)/1000</f>
        <v>0</v>
      </c>
      <c r="AJ691">
        <v>801.4235206473663</v>
      </c>
      <c r="AK691">
        <v>779.9362484848484</v>
      </c>
      <c r="AL691">
        <v>3.35439966471873</v>
      </c>
      <c r="AM691">
        <v>64.88891033799035</v>
      </c>
      <c r="AN691">
        <f>(AP691 - AO691 + BO691*1E3/(8.314*(BQ691+273.15)) * AR691/BN691 * AQ691) * BN691/(100*BB691) * 1000/(1000 - AP691)</f>
        <v>0</v>
      </c>
      <c r="AO691">
        <v>9.000135554054587</v>
      </c>
      <c r="AP691">
        <v>9.413368461538465</v>
      </c>
      <c r="AQ691">
        <v>-4.214735408344538E-06</v>
      </c>
      <c r="AR691">
        <v>95.47772435705387</v>
      </c>
      <c r="AS691">
        <v>0</v>
      </c>
      <c r="AT691">
        <v>0</v>
      </c>
      <c r="AU691">
        <f>IF(AS691*$H$13&gt;=AW691,1.0,(AW691/(AW691-AS691*$H$13)))</f>
        <v>0</v>
      </c>
      <c r="AV691">
        <f>(AU691-1)*100</f>
        <v>0</v>
      </c>
      <c r="AW691">
        <f>MAX(0,($B$13+$C$13*BV691)/(1+$D$13*BV691)*BO691/(BQ691+273)*$E$13)</f>
        <v>0</v>
      </c>
      <c r="AX691">
        <f>$B$11*BW691+$C$11*BX691+$F$11*CI691*(1-CL691)</f>
        <v>0</v>
      </c>
      <c r="AY691">
        <f>AX691*AZ691</f>
        <v>0</v>
      </c>
      <c r="AZ691">
        <f>($B$11*$D$9+$C$11*$D$9+$F$11*((CV691+CN691)/MAX(CV691+CN691+CW691, 0.1)*$I$9+CW691/MAX(CV691+CN691+CW691, 0.1)*$J$9))/($B$11+$C$11+$F$11)</f>
        <v>0</v>
      </c>
      <c r="BA691">
        <f>($B$11*$K$9+$C$11*$K$9+$F$11*((CV691+CN691)/MAX(CV691+CN691+CW691, 0.1)*$P$9+CW691/MAX(CV691+CN691+CW691, 0.1)*$Q$9))/($B$11+$C$11+$F$11)</f>
        <v>0</v>
      </c>
      <c r="BB691">
        <v>2.18</v>
      </c>
      <c r="BC691">
        <v>0.5</v>
      </c>
      <c r="BD691" t="s">
        <v>355</v>
      </c>
      <c r="BE691">
        <v>2</v>
      </c>
      <c r="BF691" t="b">
        <v>1</v>
      </c>
      <c r="BG691">
        <v>1679439918.5</v>
      </c>
      <c r="BH691">
        <v>749.2719629629629</v>
      </c>
      <c r="BI691">
        <v>778.5420370370369</v>
      </c>
      <c r="BJ691">
        <v>9.422704444444445</v>
      </c>
      <c r="BK691">
        <v>9.007427777777778</v>
      </c>
      <c r="BL691">
        <v>753.2998148148147</v>
      </c>
      <c r="BM691">
        <v>9.647843703703703</v>
      </c>
      <c r="BN691">
        <v>500.0647037037037</v>
      </c>
      <c r="BO691">
        <v>89.75236666666666</v>
      </c>
      <c r="BP691">
        <v>0.1000018777777778</v>
      </c>
      <c r="BQ691">
        <v>19.38355925925926</v>
      </c>
      <c r="BR691">
        <v>19.97305185185185</v>
      </c>
      <c r="BS691">
        <v>999.9000000000001</v>
      </c>
      <c r="BT691">
        <v>0</v>
      </c>
      <c r="BU691">
        <v>0</v>
      </c>
      <c r="BV691">
        <v>9997.496666666668</v>
      </c>
      <c r="BW691">
        <v>0</v>
      </c>
      <c r="BX691">
        <v>14.40232592592593</v>
      </c>
      <c r="BY691">
        <v>-29.27008888888889</v>
      </c>
      <c r="BZ691">
        <v>756.3991481481481</v>
      </c>
      <c r="CA691">
        <v>785.6183703703704</v>
      </c>
      <c r="CB691">
        <v>0.4152756666666667</v>
      </c>
      <c r="CC691">
        <v>778.5420370370369</v>
      </c>
      <c r="CD691">
        <v>9.007427777777778</v>
      </c>
      <c r="CE691">
        <v>0.8457099629629631</v>
      </c>
      <c r="CF691">
        <v>0.8084380000000001</v>
      </c>
      <c r="CG691">
        <v>4.498596296296297</v>
      </c>
      <c r="CH691">
        <v>3.856327777777778</v>
      </c>
      <c r="CI691">
        <v>1999.918888888889</v>
      </c>
      <c r="CJ691">
        <v>0.9800045555555555</v>
      </c>
      <c r="CK691">
        <v>0.01999534444444444</v>
      </c>
      <c r="CL691">
        <v>0</v>
      </c>
      <c r="CM691">
        <v>2.333829629629629</v>
      </c>
      <c r="CN691">
        <v>0</v>
      </c>
      <c r="CO691">
        <v>4509.376296296296</v>
      </c>
      <c r="CP691">
        <v>16748.81851851851</v>
      </c>
      <c r="CQ691">
        <v>37.49518518518518</v>
      </c>
      <c r="CR691">
        <v>39.05070370370371</v>
      </c>
      <c r="CS691">
        <v>37.81681481481481</v>
      </c>
      <c r="CT691">
        <v>37.86781481481481</v>
      </c>
      <c r="CU691">
        <v>36.32614814814814</v>
      </c>
      <c r="CV691">
        <v>1959.928888888889</v>
      </c>
      <c r="CW691">
        <v>39.99</v>
      </c>
      <c r="CX691">
        <v>0</v>
      </c>
      <c r="CY691">
        <v>1679439933.3</v>
      </c>
      <c r="CZ691">
        <v>0</v>
      </c>
      <c r="DA691">
        <v>0</v>
      </c>
      <c r="DB691" t="s">
        <v>356</v>
      </c>
      <c r="DC691">
        <v>1678823626.5</v>
      </c>
      <c r="DD691">
        <v>1678823640.5</v>
      </c>
      <c r="DE691">
        <v>0</v>
      </c>
      <c r="DF691">
        <v>1.239</v>
      </c>
      <c r="DG691">
        <v>0.006</v>
      </c>
      <c r="DH691">
        <v>-2.298</v>
      </c>
      <c r="DI691">
        <v>-0.146</v>
      </c>
      <c r="DJ691">
        <v>420</v>
      </c>
      <c r="DK691">
        <v>21</v>
      </c>
      <c r="DL691">
        <v>0.57</v>
      </c>
      <c r="DM691">
        <v>0.05</v>
      </c>
      <c r="DN691">
        <v>-29.21755365853658</v>
      </c>
      <c r="DO691">
        <v>-0.8468905923346212</v>
      </c>
      <c r="DP691">
        <v>0.1203764544223581</v>
      </c>
      <c r="DQ691">
        <v>0</v>
      </c>
      <c r="DR691">
        <v>0.4125877804878049</v>
      </c>
      <c r="DS691">
        <v>0.0497595888501755</v>
      </c>
      <c r="DT691">
        <v>0.005822996033441282</v>
      </c>
      <c r="DU691">
        <v>1</v>
      </c>
      <c r="DV691">
        <v>1</v>
      </c>
      <c r="DW691">
        <v>2</v>
      </c>
      <c r="DX691" t="s">
        <v>357</v>
      </c>
      <c r="DY691">
        <v>2.98439</v>
      </c>
      <c r="DZ691">
        <v>2.71563</v>
      </c>
      <c r="EA691">
        <v>0.145426</v>
      </c>
      <c r="EB691">
        <v>0.147161</v>
      </c>
      <c r="EC691">
        <v>0.0545744</v>
      </c>
      <c r="ED691">
        <v>0.0513297</v>
      </c>
      <c r="EE691">
        <v>27202.3</v>
      </c>
      <c r="EF691">
        <v>27238.7</v>
      </c>
      <c r="EG691">
        <v>29577.5</v>
      </c>
      <c r="EH691">
        <v>29532.7</v>
      </c>
      <c r="EI691">
        <v>37067.1</v>
      </c>
      <c r="EJ691">
        <v>37265.6</v>
      </c>
      <c r="EK691">
        <v>41663.5</v>
      </c>
      <c r="EL691">
        <v>42086.6</v>
      </c>
      <c r="EM691">
        <v>1.98323</v>
      </c>
      <c r="EN691">
        <v>1.87857</v>
      </c>
      <c r="EO691">
        <v>0.0372753</v>
      </c>
      <c r="EP691">
        <v>0</v>
      </c>
      <c r="EQ691">
        <v>19.36</v>
      </c>
      <c r="ER691">
        <v>999.9</v>
      </c>
      <c r="ES691">
        <v>23.1</v>
      </c>
      <c r="ET691">
        <v>31.2</v>
      </c>
      <c r="EU691">
        <v>11.7438</v>
      </c>
      <c r="EV691">
        <v>63.152</v>
      </c>
      <c r="EW691">
        <v>33.3534</v>
      </c>
      <c r="EX691">
        <v>1</v>
      </c>
      <c r="EY691">
        <v>-0.133483</v>
      </c>
      <c r="EZ691">
        <v>4.48108</v>
      </c>
      <c r="FA691">
        <v>20.2886</v>
      </c>
      <c r="FB691">
        <v>5.21729</v>
      </c>
      <c r="FC691">
        <v>12.0113</v>
      </c>
      <c r="FD691">
        <v>4.99055</v>
      </c>
      <c r="FE691">
        <v>3.28853</v>
      </c>
      <c r="FF691">
        <v>9999</v>
      </c>
      <c r="FG691">
        <v>9999</v>
      </c>
      <c r="FH691">
        <v>9999</v>
      </c>
      <c r="FI691">
        <v>999.9</v>
      </c>
      <c r="FJ691">
        <v>1.86738</v>
      </c>
      <c r="FK691">
        <v>1.86646</v>
      </c>
      <c r="FL691">
        <v>1.86599</v>
      </c>
      <c r="FM691">
        <v>1.86584</v>
      </c>
      <c r="FN691">
        <v>1.86768</v>
      </c>
      <c r="FO691">
        <v>1.87018</v>
      </c>
      <c r="FP691">
        <v>1.86885</v>
      </c>
      <c r="FQ691">
        <v>1.87027</v>
      </c>
      <c r="FR691">
        <v>0</v>
      </c>
      <c r="FS691">
        <v>0</v>
      </c>
      <c r="FT691">
        <v>0</v>
      </c>
      <c r="FU691">
        <v>0</v>
      </c>
      <c r="FV691" t="s">
        <v>358</v>
      </c>
      <c r="FW691" t="s">
        <v>359</v>
      </c>
      <c r="FX691" t="s">
        <v>360</v>
      </c>
      <c r="FY691" t="s">
        <v>360</v>
      </c>
      <c r="FZ691" t="s">
        <v>360</v>
      </c>
      <c r="GA691" t="s">
        <v>360</v>
      </c>
      <c r="GB691">
        <v>0</v>
      </c>
      <c r="GC691">
        <v>100</v>
      </c>
      <c r="GD691">
        <v>100</v>
      </c>
      <c r="GE691">
        <v>-4.092</v>
      </c>
      <c r="GF691">
        <v>-0.2252</v>
      </c>
      <c r="GG691">
        <v>-1.841240210434717</v>
      </c>
      <c r="GH691">
        <v>-0.003310856085068561</v>
      </c>
      <c r="GI691">
        <v>6.863268723063948E-07</v>
      </c>
      <c r="GJ691">
        <v>-1.919107141366201E-10</v>
      </c>
      <c r="GK691">
        <v>-0.1688837207721138</v>
      </c>
      <c r="GL691">
        <v>-0.01731051475613908</v>
      </c>
      <c r="GM691">
        <v>0.001423790055903263</v>
      </c>
      <c r="GN691">
        <v>-2.424810517790065E-05</v>
      </c>
      <c r="GO691">
        <v>3</v>
      </c>
      <c r="GP691">
        <v>2318</v>
      </c>
      <c r="GQ691">
        <v>1</v>
      </c>
      <c r="GR691">
        <v>25</v>
      </c>
      <c r="GS691">
        <v>10271.7</v>
      </c>
      <c r="GT691">
        <v>10271.4</v>
      </c>
      <c r="GU691">
        <v>1.76636</v>
      </c>
      <c r="GV691">
        <v>2.21924</v>
      </c>
      <c r="GW691">
        <v>1.39648</v>
      </c>
      <c r="GX691">
        <v>2.34741</v>
      </c>
      <c r="GY691">
        <v>1.49536</v>
      </c>
      <c r="GZ691">
        <v>2.44873</v>
      </c>
      <c r="HA691">
        <v>35.6148</v>
      </c>
      <c r="HB691">
        <v>24.0612</v>
      </c>
      <c r="HC691">
        <v>18</v>
      </c>
      <c r="HD691">
        <v>527.826</v>
      </c>
      <c r="HE691">
        <v>419.08</v>
      </c>
      <c r="HF691">
        <v>14.1241</v>
      </c>
      <c r="HG691">
        <v>25.5805</v>
      </c>
      <c r="HH691">
        <v>30</v>
      </c>
      <c r="HI691">
        <v>25.6137</v>
      </c>
      <c r="HJ691">
        <v>25.5684</v>
      </c>
      <c r="HK691">
        <v>35.3411</v>
      </c>
      <c r="HL691">
        <v>16.3742</v>
      </c>
      <c r="HM691">
        <v>4.17677</v>
      </c>
      <c r="HN691">
        <v>14.1292</v>
      </c>
      <c r="HO691">
        <v>820.878</v>
      </c>
      <c r="HP691">
        <v>8.940329999999999</v>
      </c>
      <c r="HQ691">
        <v>101.147</v>
      </c>
      <c r="HR691">
        <v>101.076</v>
      </c>
    </row>
    <row r="692" spans="1:226">
      <c r="A692">
        <v>676</v>
      </c>
      <c r="B692">
        <v>1679439931</v>
      </c>
      <c r="C692">
        <v>18017.90000009537</v>
      </c>
      <c r="D692" t="s">
        <v>1721</v>
      </c>
      <c r="E692" t="s">
        <v>1722</v>
      </c>
      <c r="F692">
        <v>5</v>
      </c>
      <c r="G692" t="s">
        <v>1624</v>
      </c>
      <c r="H692" t="s">
        <v>354</v>
      </c>
      <c r="I692">
        <v>1679439923.214286</v>
      </c>
      <c r="J692">
        <f>(K692)/1000</f>
        <v>0</v>
      </c>
      <c r="K692">
        <f>IF(BF692, AN692, AH692)</f>
        <v>0</v>
      </c>
      <c r="L692">
        <f>IF(BF692, AI692, AG692)</f>
        <v>0</v>
      </c>
      <c r="M692">
        <f>BH692 - IF(AU692&gt;1, L692*BB692*100.0/(AW692*BV692), 0)</f>
        <v>0</v>
      </c>
      <c r="N692">
        <f>((T692-J692/2)*M692-L692)/(T692+J692/2)</f>
        <v>0</v>
      </c>
      <c r="O692">
        <f>N692*(BO692+BP692)/1000.0</f>
        <v>0</v>
      </c>
      <c r="P692">
        <f>(BH692 - IF(AU692&gt;1, L692*BB692*100.0/(AW692*BV692), 0))*(BO692+BP692)/1000.0</f>
        <v>0</v>
      </c>
      <c r="Q692">
        <f>2.0/((1/S692-1/R692)+SIGN(S692)*SQRT((1/S692-1/R692)*(1/S692-1/R692) + 4*BC692/((BC692+1)*(BC692+1))*(2*1/S692*1/R692-1/R692*1/R692)))</f>
        <v>0</v>
      </c>
      <c r="R692">
        <f>IF(LEFT(BD692,1)&lt;&gt;"0",IF(LEFT(BD692,1)="1",3.0,BE692),$D$5+$E$5*(BV692*BO692/($K$5*1000))+$F$5*(BV692*BO692/($K$5*1000))*MAX(MIN(BB692,$J$5),$I$5)*MAX(MIN(BB692,$J$5),$I$5)+$G$5*MAX(MIN(BB692,$J$5),$I$5)*(BV692*BO692/($K$5*1000))+$H$5*(BV692*BO692/($K$5*1000))*(BV692*BO692/($K$5*1000)))</f>
        <v>0</v>
      </c>
      <c r="S692">
        <f>J692*(1000-(1000*0.61365*exp(17.502*W692/(240.97+W692))/(BO692+BP692)+BJ692)/2)/(1000*0.61365*exp(17.502*W692/(240.97+W692))/(BO692+BP692)-BJ692)</f>
        <v>0</v>
      </c>
      <c r="T692">
        <f>1/((BC692+1)/(Q692/1.6)+1/(R692/1.37)) + BC692/((BC692+1)/(Q692/1.6) + BC692/(R692/1.37))</f>
        <v>0</v>
      </c>
      <c r="U692">
        <f>(AX692*BA692)</f>
        <v>0</v>
      </c>
      <c r="V692">
        <f>(BQ692+(U692+2*0.95*5.67E-8*(((BQ692+$B$7)+273)^4-(BQ692+273)^4)-44100*J692)/(1.84*29.3*R692+8*0.95*5.67E-8*(BQ692+273)^3))</f>
        <v>0</v>
      </c>
      <c r="W692">
        <f>($C$7*BR692+$D$7*BS692+$E$7*V692)</f>
        <v>0</v>
      </c>
      <c r="X692">
        <f>0.61365*exp(17.502*W692/(240.97+W692))</f>
        <v>0</v>
      </c>
      <c r="Y692">
        <f>(Z692/AA692*100)</f>
        <v>0</v>
      </c>
      <c r="Z692">
        <f>BJ692*(BO692+BP692)/1000</f>
        <v>0</v>
      </c>
      <c r="AA692">
        <f>0.61365*exp(17.502*BQ692/(240.97+BQ692))</f>
        <v>0</v>
      </c>
      <c r="AB692">
        <f>(X692-BJ692*(BO692+BP692)/1000)</f>
        <v>0</v>
      </c>
      <c r="AC692">
        <f>(-J692*44100)</f>
        <v>0</v>
      </c>
      <c r="AD692">
        <f>2*29.3*R692*0.92*(BQ692-W692)</f>
        <v>0</v>
      </c>
      <c r="AE692">
        <f>2*0.95*5.67E-8*(((BQ692+$B$7)+273)^4-(W692+273)^4)</f>
        <v>0</v>
      </c>
      <c r="AF692">
        <f>U692+AE692+AC692+AD692</f>
        <v>0</v>
      </c>
      <c r="AG692">
        <f>BN692*AU692*(BI692-BH692*(1000-AU692*BK692)/(1000-AU692*BJ692))/(100*BB692)</f>
        <v>0</v>
      </c>
      <c r="AH692">
        <f>1000*BN692*AU692*(BJ692-BK692)/(100*BB692*(1000-AU692*BJ692))</f>
        <v>0</v>
      </c>
      <c r="AI692">
        <f>(AJ692 - AK692 - BO692*1E3/(8.314*(BQ692+273.15)) * AM692/BN692 * AL692) * BN692/(100*BB692) * (1000 - BK692)/1000</f>
        <v>0</v>
      </c>
      <c r="AJ692">
        <v>818.3660456590285</v>
      </c>
      <c r="AK692">
        <v>796.7565090909089</v>
      </c>
      <c r="AL692">
        <v>3.366816598631775</v>
      </c>
      <c r="AM692">
        <v>64.88891033799035</v>
      </c>
      <c r="AN692">
        <f>(AP692 - AO692 + BO692*1E3/(8.314*(BQ692+273.15)) * AR692/BN692 * AQ692) * BN692/(100*BB692) * 1000/(1000 - AP692)</f>
        <v>0</v>
      </c>
      <c r="AO692">
        <v>8.998551781679433</v>
      </c>
      <c r="AP692">
        <v>9.412349230769241</v>
      </c>
      <c r="AQ692">
        <v>-4.005498141357102E-07</v>
      </c>
      <c r="AR692">
        <v>95.47772435705387</v>
      </c>
      <c r="AS692">
        <v>0</v>
      </c>
      <c r="AT692">
        <v>0</v>
      </c>
      <c r="AU692">
        <f>IF(AS692*$H$13&gt;=AW692,1.0,(AW692/(AW692-AS692*$H$13)))</f>
        <v>0</v>
      </c>
      <c r="AV692">
        <f>(AU692-1)*100</f>
        <v>0</v>
      </c>
      <c r="AW692">
        <f>MAX(0,($B$13+$C$13*BV692)/(1+$D$13*BV692)*BO692/(BQ692+273)*$E$13)</f>
        <v>0</v>
      </c>
      <c r="AX692">
        <f>$B$11*BW692+$C$11*BX692+$F$11*CI692*(1-CL692)</f>
        <v>0</v>
      </c>
      <c r="AY692">
        <f>AX692*AZ692</f>
        <v>0</v>
      </c>
      <c r="AZ692">
        <f>($B$11*$D$9+$C$11*$D$9+$F$11*((CV692+CN692)/MAX(CV692+CN692+CW692, 0.1)*$I$9+CW692/MAX(CV692+CN692+CW692, 0.1)*$J$9))/($B$11+$C$11+$F$11)</f>
        <v>0</v>
      </c>
      <c r="BA692">
        <f>($B$11*$K$9+$C$11*$K$9+$F$11*((CV692+CN692)/MAX(CV692+CN692+CW692, 0.1)*$P$9+CW692/MAX(CV692+CN692+CW692, 0.1)*$Q$9))/($B$11+$C$11+$F$11)</f>
        <v>0</v>
      </c>
      <c r="BB692">
        <v>2.18</v>
      </c>
      <c r="BC692">
        <v>0.5</v>
      </c>
      <c r="BD692" t="s">
        <v>355</v>
      </c>
      <c r="BE692">
        <v>2</v>
      </c>
      <c r="BF692" t="b">
        <v>1</v>
      </c>
      <c r="BG692">
        <v>1679439923.214286</v>
      </c>
      <c r="BH692">
        <v>764.9789642857143</v>
      </c>
      <c r="BI692">
        <v>794.2795</v>
      </c>
      <c r="BJ692">
        <v>9.417897857142858</v>
      </c>
      <c r="BK692">
        <v>9.001728571428572</v>
      </c>
      <c r="BL692">
        <v>769.04775</v>
      </c>
      <c r="BM692">
        <v>9.643054285714285</v>
      </c>
      <c r="BN692">
        <v>500.0546428571429</v>
      </c>
      <c r="BO692">
        <v>89.75230000000001</v>
      </c>
      <c r="BP692">
        <v>0.09998262857142858</v>
      </c>
      <c r="BQ692">
        <v>19.38268571428571</v>
      </c>
      <c r="BR692">
        <v>19.97833928571429</v>
      </c>
      <c r="BS692">
        <v>999.9000000000002</v>
      </c>
      <c r="BT692">
        <v>0</v>
      </c>
      <c r="BU692">
        <v>0</v>
      </c>
      <c r="BV692">
        <v>9996.401785714286</v>
      </c>
      <c r="BW692">
        <v>0</v>
      </c>
      <c r="BX692">
        <v>14.3838</v>
      </c>
      <c r="BY692">
        <v>-29.30054285714286</v>
      </c>
      <c r="BZ692">
        <v>772.2518928571428</v>
      </c>
      <c r="CA692">
        <v>801.4943214285714</v>
      </c>
      <c r="CB692">
        <v>0.4161684642857143</v>
      </c>
      <c r="CC692">
        <v>794.2795</v>
      </c>
      <c r="CD692">
        <v>9.001728571428572</v>
      </c>
      <c r="CE692">
        <v>0.8452779999999999</v>
      </c>
      <c r="CF692">
        <v>0.8079258571428573</v>
      </c>
      <c r="CG692">
        <v>4.4912975</v>
      </c>
      <c r="CH692">
        <v>3.847325357142858</v>
      </c>
      <c r="CI692">
        <v>1999.955714285714</v>
      </c>
      <c r="CJ692">
        <v>0.9800026785714288</v>
      </c>
      <c r="CK692">
        <v>0.0199973</v>
      </c>
      <c r="CL692">
        <v>0</v>
      </c>
      <c r="CM692">
        <v>2.355953571428571</v>
      </c>
      <c r="CN692">
        <v>0</v>
      </c>
      <c r="CO692">
        <v>4510.738571428572</v>
      </c>
      <c r="CP692">
        <v>16749.11071428571</v>
      </c>
      <c r="CQ692">
        <v>37.589</v>
      </c>
      <c r="CR692">
        <v>39.17385714285714</v>
      </c>
      <c r="CS692">
        <v>37.9015</v>
      </c>
      <c r="CT692">
        <v>37.98635714285714</v>
      </c>
      <c r="CU692">
        <v>36.406</v>
      </c>
      <c r="CV692">
        <v>1959.961071428571</v>
      </c>
      <c r="CW692">
        <v>39.99464285714286</v>
      </c>
      <c r="CX692">
        <v>0</v>
      </c>
      <c r="CY692">
        <v>1679439938.7</v>
      </c>
      <c r="CZ692">
        <v>0</v>
      </c>
      <c r="DA692">
        <v>0</v>
      </c>
      <c r="DB692" t="s">
        <v>356</v>
      </c>
      <c r="DC692">
        <v>1678823626.5</v>
      </c>
      <c r="DD692">
        <v>1678823640.5</v>
      </c>
      <c r="DE692">
        <v>0</v>
      </c>
      <c r="DF692">
        <v>1.239</v>
      </c>
      <c r="DG692">
        <v>0.006</v>
      </c>
      <c r="DH692">
        <v>-2.298</v>
      </c>
      <c r="DI692">
        <v>-0.146</v>
      </c>
      <c r="DJ692">
        <v>420</v>
      </c>
      <c r="DK692">
        <v>21</v>
      </c>
      <c r="DL692">
        <v>0.57</v>
      </c>
      <c r="DM692">
        <v>0.05</v>
      </c>
      <c r="DN692">
        <v>-29.28144</v>
      </c>
      <c r="DO692">
        <v>-0.3966101313321007</v>
      </c>
      <c r="DP692">
        <v>0.1208451380900368</v>
      </c>
      <c r="DQ692">
        <v>0</v>
      </c>
      <c r="DR692">
        <v>0.4151484499999999</v>
      </c>
      <c r="DS692">
        <v>0.0107392795497185</v>
      </c>
      <c r="DT692">
        <v>0.002686233598833127</v>
      </c>
      <c r="DU692">
        <v>1</v>
      </c>
      <c r="DV692">
        <v>1</v>
      </c>
      <c r="DW692">
        <v>2</v>
      </c>
      <c r="DX692" t="s">
        <v>357</v>
      </c>
      <c r="DY692">
        <v>2.98436</v>
      </c>
      <c r="DZ692">
        <v>2.71553</v>
      </c>
      <c r="EA692">
        <v>0.147496</v>
      </c>
      <c r="EB692">
        <v>0.14911</v>
      </c>
      <c r="EC692">
        <v>0.0545632</v>
      </c>
      <c r="ED692">
        <v>0.051325</v>
      </c>
      <c r="EE692">
        <v>27136.6</v>
      </c>
      <c r="EF692">
        <v>27176.5</v>
      </c>
      <c r="EG692">
        <v>29577.6</v>
      </c>
      <c r="EH692">
        <v>29532.8</v>
      </c>
      <c r="EI692">
        <v>37067.5</v>
      </c>
      <c r="EJ692">
        <v>37266</v>
      </c>
      <c r="EK692">
        <v>41663.4</v>
      </c>
      <c r="EL692">
        <v>42086.8</v>
      </c>
      <c r="EM692">
        <v>1.98302</v>
      </c>
      <c r="EN692">
        <v>1.8788</v>
      </c>
      <c r="EO692">
        <v>0.0378713</v>
      </c>
      <c r="EP692">
        <v>0</v>
      </c>
      <c r="EQ692">
        <v>19.3598</v>
      </c>
      <c r="ER692">
        <v>999.9</v>
      </c>
      <c r="ES692">
        <v>23.1</v>
      </c>
      <c r="ET692">
        <v>31.2</v>
      </c>
      <c r="EU692">
        <v>11.7443</v>
      </c>
      <c r="EV692">
        <v>63.072</v>
      </c>
      <c r="EW692">
        <v>33.3574</v>
      </c>
      <c r="EX692">
        <v>1</v>
      </c>
      <c r="EY692">
        <v>-0.133285</v>
      </c>
      <c r="EZ692">
        <v>4.4795</v>
      </c>
      <c r="FA692">
        <v>20.2883</v>
      </c>
      <c r="FB692">
        <v>5.21789</v>
      </c>
      <c r="FC692">
        <v>12.0123</v>
      </c>
      <c r="FD692">
        <v>4.9903</v>
      </c>
      <c r="FE692">
        <v>3.2885</v>
      </c>
      <c r="FF692">
        <v>9999</v>
      </c>
      <c r="FG692">
        <v>9999</v>
      </c>
      <c r="FH692">
        <v>9999</v>
      </c>
      <c r="FI692">
        <v>999.9</v>
      </c>
      <c r="FJ692">
        <v>1.8674</v>
      </c>
      <c r="FK692">
        <v>1.86646</v>
      </c>
      <c r="FL692">
        <v>1.86598</v>
      </c>
      <c r="FM692">
        <v>1.86584</v>
      </c>
      <c r="FN692">
        <v>1.86768</v>
      </c>
      <c r="FO692">
        <v>1.87015</v>
      </c>
      <c r="FP692">
        <v>1.86886</v>
      </c>
      <c r="FQ692">
        <v>1.87027</v>
      </c>
      <c r="FR692">
        <v>0</v>
      </c>
      <c r="FS692">
        <v>0</v>
      </c>
      <c r="FT692">
        <v>0</v>
      </c>
      <c r="FU692">
        <v>0</v>
      </c>
      <c r="FV692" t="s">
        <v>358</v>
      </c>
      <c r="FW692" t="s">
        <v>359</v>
      </c>
      <c r="FX692" t="s">
        <v>360</v>
      </c>
      <c r="FY692" t="s">
        <v>360</v>
      </c>
      <c r="FZ692" t="s">
        <v>360</v>
      </c>
      <c r="GA692" t="s">
        <v>360</v>
      </c>
      <c r="GB692">
        <v>0</v>
      </c>
      <c r="GC692">
        <v>100</v>
      </c>
      <c r="GD692">
        <v>100</v>
      </c>
      <c r="GE692">
        <v>-4.136</v>
      </c>
      <c r="GF692">
        <v>-0.2252</v>
      </c>
      <c r="GG692">
        <v>-1.841240210434717</v>
      </c>
      <c r="GH692">
        <v>-0.003310856085068561</v>
      </c>
      <c r="GI692">
        <v>6.863268723063948E-07</v>
      </c>
      <c r="GJ692">
        <v>-1.919107141366201E-10</v>
      </c>
      <c r="GK692">
        <v>-0.1688837207721138</v>
      </c>
      <c r="GL692">
        <v>-0.01731051475613908</v>
      </c>
      <c r="GM692">
        <v>0.001423790055903263</v>
      </c>
      <c r="GN692">
        <v>-2.424810517790065E-05</v>
      </c>
      <c r="GO692">
        <v>3</v>
      </c>
      <c r="GP692">
        <v>2318</v>
      </c>
      <c r="GQ692">
        <v>1</v>
      </c>
      <c r="GR692">
        <v>25</v>
      </c>
      <c r="GS692">
        <v>10271.7</v>
      </c>
      <c r="GT692">
        <v>10271.5</v>
      </c>
      <c r="GU692">
        <v>1.79688</v>
      </c>
      <c r="GV692">
        <v>2.21558</v>
      </c>
      <c r="GW692">
        <v>1.39648</v>
      </c>
      <c r="GX692">
        <v>2.34619</v>
      </c>
      <c r="GY692">
        <v>1.49536</v>
      </c>
      <c r="GZ692">
        <v>2.5293</v>
      </c>
      <c r="HA692">
        <v>35.638</v>
      </c>
      <c r="HB692">
        <v>24.0612</v>
      </c>
      <c r="HC692">
        <v>18</v>
      </c>
      <c r="HD692">
        <v>527.694</v>
      </c>
      <c r="HE692">
        <v>419.21</v>
      </c>
      <c r="HF692">
        <v>14.1405</v>
      </c>
      <c r="HG692">
        <v>25.5805</v>
      </c>
      <c r="HH692">
        <v>30.0001</v>
      </c>
      <c r="HI692">
        <v>25.6137</v>
      </c>
      <c r="HJ692">
        <v>25.5684</v>
      </c>
      <c r="HK692">
        <v>35.9617</v>
      </c>
      <c r="HL692">
        <v>16.3742</v>
      </c>
      <c r="HM692">
        <v>4.17677</v>
      </c>
      <c r="HN692">
        <v>14.1435</v>
      </c>
      <c r="HO692">
        <v>841.005</v>
      </c>
      <c r="HP692">
        <v>8.93971</v>
      </c>
      <c r="HQ692">
        <v>101.147</v>
      </c>
      <c r="HR692">
        <v>101.076</v>
      </c>
    </row>
    <row r="693" spans="1:226">
      <c r="A693">
        <v>677</v>
      </c>
      <c r="B693">
        <v>1679439936</v>
      </c>
      <c r="C693">
        <v>18022.90000009537</v>
      </c>
      <c r="D693" t="s">
        <v>1723</v>
      </c>
      <c r="E693" t="s">
        <v>1724</v>
      </c>
      <c r="F693">
        <v>5</v>
      </c>
      <c r="G693" t="s">
        <v>1624</v>
      </c>
      <c r="H693" t="s">
        <v>354</v>
      </c>
      <c r="I693">
        <v>1679439928.5</v>
      </c>
      <c r="J693">
        <f>(K693)/1000</f>
        <v>0</v>
      </c>
      <c r="K693">
        <f>IF(BF693, AN693, AH693)</f>
        <v>0</v>
      </c>
      <c r="L693">
        <f>IF(BF693, AI693, AG693)</f>
        <v>0</v>
      </c>
      <c r="M693">
        <f>BH693 - IF(AU693&gt;1, L693*BB693*100.0/(AW693*BV693), 0)</f>
        <v>0</v>
      </c>
      <c r="N693">
        <f>((T693-J693/2)*M693-L693)/(T693+J693/2)</f>
        <v>0</v>
      </c>
      <c r="O693">
        <f>N693*(BO693+BP693)/1000.0</f>
        <v>0</v>
      </c>
      <c r="P693">
        <f>(BH693 - IF(AU693&gt;1, L693*BB693*100.0/(AW693*BV693), 0))*(BO693+BP693)/1000.0</f>
        <v>0</v>
      </c>
      <c r="Q693">
        <f>2.0/((1/S693-1/R693)+SIGN(S693)*SQRT((1/S693-1/R693)*(1/S693-1/R693) + 4*BC693/((BC693+1)*(BC693+1))*(2*1/S693*1/R693-1/R693*1/R693)))</f>
        <v>0</v>
      </c>
      <c r="R693">
        <f>IF(LEFT(BD693,1)&lt;&gt;"0",IF(LEFT(BD693,1)="1",3.0,BE693),$D$5+$E$5*(BV693*BO693/($K$5*1000))+$F$5*(BV693*BO693/($K$5*1000))*MAX(MIN(BB693,$J$5),$I$5)*MAX(MIN(BB693,$J$5),$I$5)+$G$5*MAX(MIN(BB693,$J$5),$I$5)*(BV693*BO693/($K$5*1000))+$H$5*(BV693*BO693/($K$5*1000))*(BV693*BO693/($K$5*1000)))</f>
        <v>0</v>
      </c>
      <c r="S693">
        <f>J693*(1000-(1000*0.61365*exp(17.502*W693/(240.97+W693))/(BO693+BP693)+BJ693)/2)/(1000*0.61365*exp(17.502*W693/(240.97+W693))/(BO693+BP693)-BJ693)</f>
        <v>0</v>
      </c>
      <c r="T693">
        <f>1/((BC693+1)/(Q693/1.6)+1/(R693/1.37)) + BC693/((BC693+1)/(Q693/1.6) + BC693/(R693/1.37))</f>
        <v>0</v>
      </c>
      <c r="U693">
        <f>(AX693*BA693)</f>
        <v>0</v>
      </c>
      <c r="V693">
        <f>(BQ693+(U693+2*0.95*5.67E-8*(((BQ693+$B$7)+273)^4-(BQ693+273)^4)-44100*J693)/(1.84*29.3*R693+8*0.95*5.67E-8*(BQ693+273)^3))</f>
        <v>0</v>
      </c>
      <c r="W693">
        <f>($C$7*BR693+$D$7*BS693+$E$7*V693)</f>
        <v>0</v>
      </c>
      <c r="X693">
        <f>0.61365*exp(17.502*W693/(240.97+W693))</f>
        <v>0</v>
      </c>
      <c r="Y693">
        <f>(Z693/AA693*100)</f>
        <v>0</v>
      </c>
      <c r="Z693">
        <f>BJ693*(BO693+BP693)/1000</f>
        <v>0</v>
      </c>
      <c r="AA693">
        <f>0.61365*exp(17.502*BQ693/(240.97+BQ693))</f>
        <v>0</v>
      </c>
      <c r="AB693">
        <f>(X693-BJ693*(BO693+BP693)/1000)</f>
        <v>0</v>
      </c>
      <c r="AC693">
        <f>(-J693*44100)</f>
        <v>0</v>
      </c>
      <c r="AD693">
        <f>2*29.3*R693*0.92*(BQ693-W693)</f>
        <v>0</v>
      </c>
      <c r="AE693">
        <f>2*0.95*5.67E-8*(((BQ693+$B$7)+273)^4-(W693+273)^4)</f>
        <v>0</v>
      </c>
      <c r="AF693">
        <f>U693+AE693+AC693+AD693</f>
        <v>0</v>
      </c>
      <c r="AG693">
        <f>BN693*AU693*(BI693-BH693*(1000-AU693*BK693)/(1000-AU693*BJ693))/(100*BB693)</f>
        <v>0</v>
      </c>
      <c r="AH693">
        <f>1000*BN693*AU693*(BJ693-BK693)/(100*BB693*(1000-AU693*BJ693))</f>
        <v>0</v>
      </c>
      <c r="AI693">
        <f>(AJ693 - AK693 - BO693*1E3/(8.314*(BQ693+273.15)) * AM693/BN693 * AL693) * BN693/(100*BB693) * (1000 - BK693)/1000</f>
        <v>0</v>
      </c>
      <c r="AJ693">
        <v>834.8137510853535</v>
      </c>
      <c r="AK693">
        <v>813.3139272727273</v>
      </c>
      <c r="AL693">
        <v>3.325854397740114</v>
      </c>
      <c r="AM693">
        <v>64.88891033799035</v>
      </c>
      <c r="AN693">
        <f>(AP693 - AO693 + BO693*1E3/(8.314*(BQ693+273.15)) * AR693/BN693 * AQ693) * BN693/(100*BB693) * 1000/(1000 - AP693)</f>
        <v>0</v>
      </c>
      <c r="AO693">
        <v>8.997710138802516</v>
      </c>
      <c r="AP693">
        <v>9.410434285714292</v>
      </c>
      <c r="AQ693">
        <v>-2.115303163720754E-06</v>
      </c>
      <c r="AR693">
        <v>95.47772435705387</v>
      </c>
      <c r="AS693">
        <v>0</v>
      </c>
      <c r="AT693">
        <v>0</v>
      </c>
      <c r="AU693">
        <f>IF(AS693*$H$13&gt;=AW693,1.0,(AW693/(AW693-AS693*$H$13)))</f>
        <v>0</v>
      </c>
      <c r="AV693">
        <f>(AU693-1)*100</f>
        <v>0</v>
      </c>
      <c r="AW693">
        <f>MAX(0,($B$13+$C$13*BV693)/(1+$D$13*BV693)*BO693/(BQ693+273)*$E$13)</f>
        <v>0</v>
      </c>
      <c r="AX693">
        <f>$B$11*BW693+$C$11*BX693+$F$11*CI693*(1-CL693)</f>
        <v>0</v>
      </c>
      <c r="AY693">
        <f>AX693*AZ693</f>
        <v>0</v>
      </c>
      <c r="AZ693">
        <f>($B$11*$D$9+$C$11*$D$9+$F$11*((CV693+CN693)/MAX(CV693+CN693+CW693, 0.1)*$I$9+CW693/MAX(CV693+CN693+CW693, 0.1)*$J$9))/($B$11+$C$11+$F$11)</f>
        <v>0</v>
      </c>
      <c r="BA693">
        <f>($B$11*$K$9+$C$11*$K$9+$F$11*((CV693+CN693)/MAX(CV693+CN693+CW693, 0.1)*$P$9+CW693/MAX(CV693+CN693+CW693, 0.1)*$Q$9))/($B$11+$C$11+$F$11)</f>
        <v>0</v>
      </c>
      <c r="BB693">
        <v>2.18</v>
      </c>
      <c r="BC693">
        <v>0.5</v>
      </c>
      <c r="BD693" t="s">
        <v>355</v>
      </c>
      <c r="BE693">
        <v>2</v>
      </c>
      <c r="BF693" t="b">
        <v>1</v>
      </c>
      <c r="BG693">
        <v>1679439928.5</v>
      </c>
      <c r="BH693">
        <v>782.5312592592592</v>
      </c>
      <c r="BI693">
        <v>811.8676666666668</v>
      </c>
      <c r="BJ693">
        <v>9.413437407407409</v>
      </c>
      <c r="BK693">
        <v>8.998468888888889</v>
      </c>
      <c r="BL693">
        <v>786.6455925925926</v>
      </c>
      <c r="BM693">
        <v>9.638608888888889</v>
      </c>
      <c r="BN693">
        <v>500.0631481481482</v>
      </c>
      <c r="BO693">
        <v>89.7523037037037</v>
      </c>
      <c r="BP693">
        <v>0.0999876037037037</v>
      </c>
      <c r="BQ693">
        <v>19.38334074074074</v>
      </c>
      <c r="BR693">
        <v>19.984</v>
      </c>
      <c r="BS693">
        <v>999.9000000000001</v>
      </c>
      <c r="BT693">
        <v>0</v>
      </c>
      <c r="BU693">
        <v>0</v>
      </c>
      <c r="BV693">
        <v>10002.67925925926</v>
      </c>
      <c r="BW693">
        <v>0</v>
      </c>
      <c r="BX693">
        <v>14.37226296296296</v>
      </c>
      <c r="BY693">
        <v>-29.33648148148148</v>
      </c>
      <c r="BZ693">
        <v>789.9675925925926</v>
      </c>
      <c r="CA693">
        <v>819.2395555555554</v>
      </c>
      <c r="CB693">
        <v>0.4149674814814815</v>
      </c>
      <c r="CC693">
        <v>811.8676666666668</v>
      </c>
      <c r="CD693">
        <v>8.998468888888889</v>
      </c>
      <c r="CE693">
        <v>0.8448777037037037</v>
      </c>
      <c r="CF693">
        <v>0.8076332962962964</v>
      </c>
      <c r="CG693">
        <v>4.484531111111112</v>
      </c>
      <c r="CH693">
        <v>3.842180740740741</v>
      </c>
      <c r="CI693">
        <v>1999.975925925926</v>
      </c>
      <c r="CJ693">
        <v>0.9799996666666669</v>
      </c>
      <c r="CK693">
        <v>0.02000042962962963</v>
      </c>
      <c r="CL693">
        <v>0</v>
      </c>
      <c r="CM693">
        <v>2.350814814814814</v>
      </c>
      <c r="CN693">
        <v>0</v>
      </c>
      <c r="CO693">
        <v>4512.159629629629</v>
      </c>
      <c r="CP693">
        <v>16749.26296296296</v>
      </c>
      <c r="CQ693">
        <v>37.69181481481481</v>
      </c>
      <c r="CR693">
        <v>39.30062962962963</v>
      </c>
      <c r="CS693">
        <v>37.99511111111111</v>
      </c>
      <c r="CT693">
        <v>38.12248148148148</v>
      </c>
      <c r="CU693">
        <v>36.49977777777777</v>
      </c>
      <c r="CV693">
        <v>1959.975555555556</v>
      </c>
      <c r="CW693">
        <v>40.00037037037037</v>
      </c>
      <c r="CX693">
        <v>0</v>
      </c>
      <c r="CY693">
        <v>1679439943.5</v>
      </c>
      <c r="CZ693">
        <v>0</v>
      </c>
      <c r="DA693">
        <v>0</v>
      </c>
      <c r="DB693" t="s">
        <v>356</v>
      </c>
      <c r="DC693">
        <v>1678823626.5</v>
      </c>
      <c r="DD693">
        <v>1678823640.5</v>
      </c>
      <c r="DE693">
        <v>0</v>
      </c>
      <c r="DF693">
        <v>1.239</v>
      </c>
      <c r="DG693">
        <v>0.006</v>
      </c>
      <c r="DH693">
        <v>-2.298</v>
      </c>
      <c r="DI693">
        <v>-0.146</v>
      </c>
      <c r="DJ693">
        <v>420</v>
      </c>
      <c r="DK693">
        <v>21</v>
      </c>
      <c r="DL693">
        <v>0.57</v>
      </c>
      <c r="DM693">
        <v>0.05</v>
      </c>
      <c r="DN693">
        <v>-29.284055</v>
      </c>
      <c r="DO693">
        <v>0.1098258911820849</v>
      </c>
      <c r="DP693">
        <v>0.1782117980802617</v>
      </c>
      <c r="DQ693">
        <v>0</v>
      </c>
      <c r="DR693">
        <v>0.4154764</v>
      </c>
      <c r="DS693">
        <v>-0.008414318949344302</v>
      </c>
      <c r="DT693">
        <v>0.002333574916303306</v>
      </c>
      <c r="DU693">
        <v>1</v>
      </c>
      <c r="DV693">
        <v>1</v>
      </c>
      <c r="DW693">
        <v>2</v>
      </c>
      <c r="DX693" t="s">
        <v>357</v>
      </c>
      <c r="DY693">
        <v>2.98447</v>
      </c>
      <c r="DZ693">
        <v>2.71554</v>
      </c>
      <c r="EA693">
        <v>0.149526</v>
      </c>
      <c r="EB693">
        <v>0.151202</v>
      </c>
      <c r="EC693">
        <v>0.0545546</v>
      </c>
      <c r="ED693">
        <v>0.0513196</v>
      </c>
      <c r="EE693">
        <v>27071.2</v>
      </c>
      <c r="EF693">
        <v>27109.4</v>
      </c>
      <c r="EG693">
        <v>29576.7</v>
      </c>
      <c r="EH693">
        <v>29532.4</v>
      </c>
      <c r="EI693">
        <v>37066.9</v>
      </c>
      <c r="EJ693">
        <v>37265.9</v>
      </c>
      <c r="EK693">
        <v>41662.3</v>
      </c>
      <c r="EL693">
        <v>42086.4</v>
      </c>
      <c r="EM693">
        <v>1.9836</v>
      </c>
      <c r="EN693">
        <v>1.87862</v>
      </c>
      <c r="EO693">
        <v>0.0380427</v>
      </c>
      <c r="EP693">
        <v>0</v>
      </c>
      <c r="EQ693">
        <v>19.3583</v>
      </c>
      <c r="ER693">
        <v>999.9</v>
      </c>
      <c r="ES693">
        <v>23.1</v>
      </c>
      <c r="ET693">
        <v>31.2</v>
      </c>
      <c r="EU693">
        <v>11.7438</v>
      </c>
      <c r="EV693">
        <v>62.962</v>
      </c>
      <c r="EW693">
        <v>33.0929</v>
      </c>
      <c r="EX693">
        <v>1</v>
      </c>
      <c r="EY693">
        <v>-0.133277</v>
      </c>
      <c r="EZ693">
        <v>4.49977</v>
      </c>
      <c r="FA693">
        <v>20.2879</v>
      </c>
      <c r="FB693">
        <v>5.21774</v>
      </c>
      <c r="FC693">
        <v>12.0126</v>
      </c>
      <c r="FD693">
        <v>4.99025</v>
      </c>
      <c r="FE693">
        <v>3.28845</v>
      </c>
      <c r="FF693">
        <v>9999</v>
      </c>
      <c r="FG693">
        <v>9999</v>
      </c>
      <c r="FH693">
        <v>9999</v>
      </c>
      <c r="FI693">
        <v>999.9</v>
      </c>
      <c r="FJ693">
        <v>1.8674</v>
      </c>
      <c r="FK693">
        <v>1.86646</v>
      </c>
      <c r="FL693">
        <v>1.86596</v>
      </c>
      <c r="FM693">
        <v>1.86584</v>
      </c>
      <c r="FN693">
        <v>1.86768</v>
      </c>
      <c r="FO693">
        <v>1.87015</v>
      </c>
      <c r="FP693">
        <v>1.86884</v>
      </c>
      <c r="FQ693">
        <v>1.87027</v>
      </c>
      <c r="FR693">
        <v>0</v>
      </c>
      <c r="FS693">
        <v>0</v>
      </c>
      <c r="FT693">
        <v>0</v>
      </c>
      <c r="FU693">
        <v>0</v>
      </c>
      <c r="FV693" t="s">
        <v>358</v>
      </c>
      <c r="FW693" t="s">
        <v>359</v>
      </c>
      <c r="FX693" t="s">
        <v>360</v>
      </c>
      <c r="FY693" t="s">
        <v>360</v>
      </c>
      <c r="FZ693" t="s">
        <v>360</v>
      </c>
      <c r="GA693" t="s">
        <v>360</v>
      </c>
      <c r="GB693">
        <v>0</v>
      </c>
      <c r="GC693">
        <v>100</v>
      </c>
      <c r="GD693">
        <v>100</v>
      </c>
      <c r="GE693">
        <v>-4.178</v>
      </c>
      <c r="GF693">
        <v>-0.2252</v>
      </c>
      <c r="GG693">
        <v>-1.841240210434717</v>
      </c>
      <c r="GH693">
        <v>-0.003310856085068561</v>
      </c>
      <c r="GI693">
        <v>6.863268723063948E-07</v>
      </c>
      <c r="GJ693">
        <v>-1.919107141366201E-10</v>
      </c>
      <c r="GK693">
        <v>-0.1688837207721138</v>
      </c>
      <c r="GL693">
        <v>-0.01731051475613908</v>
      </c>
      <c r="GM693">
        <v>0.001423790055903263</v>
      </c>
      <c r="GN693">
        <v>-2.424810517790065E-05</v>
      </c>
      <c r="GO693">
        <v>3</v>
      </c>
      <c r="GP693">
        <v>2318</v>
      </c>
      <c r="GQ693">
        <v>1</v>
      </c>
      <c r="GR693">
        <v>25</v>
      </c>
      <c r="GS693">
        <v>10271.8</v>
      </c>
      <c r="GT693">
        <v>10271.6</v>
      </c>
      <c r="GU693">
        <v>1.82373</v>
      </c>
      <c r="GV693">
        <v>2.21313</v>
      </c>
      <c r="GW693">
        <v>1.39648</v>
      </c>
      <c r="GX693">
        <v>2.34741</v>
      </c>
      <c r="GY693">
        <v>1.49536</v>
      </c>
      <c r="GZ693">
        <v>2.52808</v>
      </c>
      <c r="HA693">
        <v>35.6148</v>
      </c>
      <c r="HB693">
        <v>24.0612</v>
      </c>
      <c r="HC693">
        <v>18</v>
      </c>
      <c r="HD693">
        <v>528.073</v>
      </c>
      <c r="HE693">
        <v>419.118</v>
      </c>
      <c r="HF693">
        <v>14.1539</v>
      </c>
      <c r="HG693">
        <v>25.5811</v>
      </c>
      <c r="HH693">
        <v>30.0001</v>
      </c>
      <c r="HI693">
        <v>25.6137</v>
      </c>
      <c r="HJ693">
        <v>25.5697</v>
      </c>
      <c r="HK693">
        <v>36.5074</v>
      </c>
      <c r="HL693">
        <v>16.6464</v>
      </c>
      <c r="HM693">
        <v>4.17677</v>
      </c>
      <c r="HN693">
        <v>14.1533</v>
      </c>
      <c r="HO693">
        <v>854.5890000000001</v>
      </c>
      <c r="HP693">
        <v>8.936299999999999</v>
      </c>
      <c r="HQ693">
        <v>101.144</v>
      </c>
      <c r="HR693">
        <v>101.075</v>
      </c>
    </row>
    <row r="694" spans="1:226">
      <c r="A694">
        <v>678</v>
      </c>
      <c r="B694">
        <v>1679439941</v>
      </c>
      <c r="C694">
        <v>18027.90000009537</v>
      </c>
      <c r="D694" t="s">
        <v>1725</v>
      </c>
      <c r="E694" t="s">
        <v>1726</v>
      </c>
      <c r="F694">
        <v>5</v>
      </c>
      <c r="G694" t="s">
        <v>1624</v>
      </c>
      <c r="H694" t="s">
        <v>354</v>
      </c>
      <c r="I694">
        <v>1679439933.214286</v>
      </c>
      <c r="J694">
        <f>(K694)/1000</f>
        <v>0</v>
      </c>
      <c r="K694">
        <f>IF(BF694, AN694, AH694)</f>
        <v>0</v>
      </c>
      <c r="L694">
        <f>IF(BF694, AI694, AG694)</f>
        <v>0</v>
      </c>
      <c r="M694">
        <f>BH694 - IF(AU694&gt;1, L694*BB694*100.0/(AW694*BV694), 0)</f>
        <v>0</v>
      </c>
      <c r="N694">
        <f>((T694-J694/2)*M694-L694)/(T694+J694/2)</f>
        <v>0</v>
      </c>
      <c r="O694">
        <f>N694*(BO694+BP694)/1000.0</f>
        <v>0</v>
      </c>
      <c r="P694">
        <f>(BH694 - IF(AU694&gt;1, L694*BB694*100.0/(AW694*BV694), 0))*(BO694+BP694)/1000.0</f>
        <v>0</v>
      </c>
      <c r="Q694">
        <f>2.0/((1/S694-1/R694)+SIGN(S694)*SQRT((1/S694-1/R694)*(1/S694-1/R694) + 4*BC694/((BC694+1)*(BC694+1))*(2*1/S694*1/R694-1/R694*1/R694)))</f>
        <v>0</v>
      </c>
      <c r="R694">
        <f>IF(LEFT(BD694,1)&lt;&gt;"0",IF(LEFT(BD694,1)="1",3.0,BE694),$D$5+$E$5*(BV694*BO694/($K$5*1000))+$F$5*(BV694*BO694/($K$5*1000))*MAX(MIN(BB694,$J$5),$I$5)*MAX(MIN(BB694,$J$5),$I$5)+$G$5*MAX(MIN(BB694,$J$5),$I$5)*(BV694*BO694/($K$5*1000))+$H$5*(BV694*BO694/($K$5*1000))*(BV694*BO694/($K$5*1000)))</f>
        <v>0</v>
      </c>
      <c r="S694">
        <f>J694*(1000-(1000*0.61365*exp(17.502*W694/(240.97+W694))/(BO694+BP694)+BJ694)/2)/(1000*0.61365*exp(17.502*W694/(240.97+W694))/(BO694+BP694)-BJ694)</f>
        <v>0</v>
      </c>
      <c r="T694">
        <f>1/((BC694+1)/(Q694/1.6)+1/(R694/1.37)) + BC694/((BC694+1)/(Q694/1.6) + BC694/(R694/1.37))</f>
        <v>0</v>
      </c>
      <c r="U694">
        <f>(AX694*BA694)</f>
        <v>0</v>
      </c>
      <c r="V694">
        <f>(BQ694+(U694+2*0.95*5.67E-8*(((BQ694+$B$7)+273)^4-(BQ694+273)^4)-44100*J694)/(1.84*29.3*R694+8*0.95*5.67E-8*(BQ694+273)^3))</f>
        <v>0</v>
      </c>
      <c r="W694">
        <f>($C$7*BR694+$D$7*BS694+$E$7*V694)</f>
        <v>0</v>
      </c>
      <c r="X694">
        <f>0.61365*exp(17.502*W694/(240.97+W694))</f>
        <v>0</v>
      </c>
      <c r="Y694">
        <f>(Z694/AA694*100)</f>
        <v>0</v>
      </c>
      <c r="Z694">
        <f>BJ694*(BO694+BP694)/1000</f>
        <v>0</v>
      </c>
      <c r="AA694">
        <f>0.61365*exp(17.502*BQ694/(240.97+BQ694))</f>
        <v>0</v>
      </c>
      <c r="AB694">
        <f>(X694-BJ694*(BO694+BP694)/1000)</f>
        <v>0</v>
      </c>
      <c r="AC694">
        <f>(-J694*44100)</f>
        <v>0</v>
      </c>
      <c r="AD694">
        <f>2*29.3*R694*0.92*(BQ694-W694)</f>
        <v>0</v>
      </c>
      <c r="AE694">
        <f>2*0.95*5.67E-8*(((BQ694+$B$7)+273)^4-(W694+273)^4)</f>
        <v>0</v>
      </c>
      <c r="AF694">
        <f>U694+AE694+AC694+AD694</f>
        <v>0</v>
      </c>
      <c r="AG694">
        <f>BN694*AU694*(BI694-BH694*(1000-AU694*BK694)/(1000-AU694*BJ694))/(100*BB694)</f>
        <v>0</v>
      </c>
      <c r="AH694">
        <f>1000*BN694*AU694*(BJ694-BK694)/(100*BB694*(1000-AU694*BJ694))</f>
        <v>0</v>
      </c>
      <c r="AI694">
        <f>(AJ694 - AK694 - BO694*1E3/(8.314*(BQ694+273.15)) * AM694/BN694 * AL694) * BN694/(100*BB694) * (1000 - BK694)/1000</f>
        <v>0</v>
      </c>
      <c r="AJ694">
        <v>852.2375569323474</v>
      </c>
      <c r="AK694">
        <v>830.2862848484848</v>
      </c>
      <c r="AL694">
        <v>3.398830472550697</v>
      </c>
      <c r="AM694">
        <v>64.88891033799035</v>
      </c>
      <c r="AN694">
        <f>(AP694 - AO694 + BO694*1E3/(8.314*(BQ694+273.15)) * AR694/BN694 * AQ694) * BN694/(100*BB694) * 1000/(1000 - AP694)</f>
        <v>0</v>
      </c>
      <c r="AO694">
        <v>8.994551286799632</v>
      </c>
      <c r="AP694">
        <v>9.406940329670334</v>
      </c>
      <c r="AQ694">
        <v>-9.856428671517446E-07</v>
      </c>
      <c r="AR694">
        <v>95.47772435705387</v>
      </c>
      <c r="AS694">
        <v>0</v>
      </c>
      <c r="AT694">
        <v>0</v>
      </c>
      <c r="AU694">
        <f>IF(AS694*$H$13&gt;=AW694,1.0,(AW694/(AW694-AS694*$H$13)))</f>
        <v>0</v>
      </c>
      <c r="AV694">
        <f>(AU694-1)*100</f>
        <v>0</v>
      </c>
      <c r="AW694">
        <f>MAX(0,($B$13+$C$13*BV694)/(1+$D$13*BV694)*BO694/(BQ694+273)*$E$13)</f>
        <v>0</v>
      </c>
      <c r="AX694">
        <f>$B$11*BW694+$C$11*BX694+$F$11*CI694*(1-CL694)</f>
        <v>0</v>
      </c>
      <c r="AY694">
        <f>AX694*AZ694</f>
        <v>0</v>
      </c>
      <c r="AZ694">
        <f>($B$11*$D$9+$C$11*$D$9+$F$11*((CV694+CN694)/MAX(CV694+CN694+CW694, 0.1)*$I$9+CW694/MAX(CV694+CN694+CW694, 0.1)*$J$9))/($B$11+$C$11+$F$11)</f>
        <v>0</v>
      </c>
      <c r="BA694">
        <f>($B$11*$K$9+$C$11*$K$9+$F$11*((CV694+CN694)/MAX(CV694+CN694+CW694, 0.1)*$P$9+CW694/MAX(CV694+CN694+CW694, 0.1)*$Q$9))/($B$11+$C$11+$F$11)</f>
        <v>0</v>
      </c>
      <c r="BB694">
        <v>2.18</v>
      </c>
      <c r="BC694">
        <v>0.5</v>
      </c>
      <c r="BD694" t="s">
        <v>355</v>
      </c>
      <c r="BE694">
        <v>2</v>
      </c>
      <c r="BF694" t="b">
        <v>1</v>
      </c>
      <c r="BG694">
        <v>1679439933.214286</v>
      </c>
      <c r="BH694">
        <v>798.1797142857142</v>
      </c>
      <c r="BI694">
        <v>827.667</v>
      </c>
      <c r="BJ694">
        <v>9.410966785714285</v>
      </c>
      <c r="BK694">
        <v>8.994913214285713</v>
      </c>
      <c r="BL694">
        <v>802.3346428571429</v>
      </c>
      <c r="BM694">
        <v>9.636147142857141</v>
      </c>
      <c r="BN694">
        <v>500.0562857142857</v>
      </c>
      <c r="BO694">
        <v>89.75193928571427</v>
      </c>
      <c r="BP694">
        <v>0.100040775</v>
      </c>
      <c r="BQ694">
        <v>19.38386428571429</v>
      </c>
      <c r="BR694">
        <v>19.98316428571428</v>
      </c>
      <c r="BS694">
        <v>999.9000000000002</v>
      </c>
      <c r="BT694">
        <v>0</v>
      </c>
      <c r="BU694">
        <v>0</v>
      </c>
      <c r="BV694">
        <v>9999.704285714284</v>
      </c>
      <c r="BW694">
        <v>0</v>
      </c>
      <c r="BX694">
        <v>14.3665</v>
      </c>
      <c r="BY694">
        <v>-29.48732857142857</v>
      </c>
      <c r="BZ694">
        <v>805.7627142857143</v>
      </c>
      <c r="CA694">
        <v>835.1792857142857</v>
      </c>
      <c r="CB694">
        <v>0.4160531071428571</v>
      </c>
      <c r="CC694">
        <v>827.667</v>
      </c>
      <c r="CD694">
        <v>8.994913214285713</v>
      </c>
      <c r="CE694">
        <v>0.8446525714285714</v>
      </c>
      <c r="CF694">
        <v>0.8073108571428571</v>
      </c>
      <c r="CG694">
        <v>4.480724642857143</v>
      </c>
      <c r="CH694">
        <v>3.836505</v>
      </c>
      <c r="CI694">
        <v>1999.960714285714</v>
      </c>
      <c r="CJ694">
        <v>0.979996142857143</v>
      </c>
      <c r="CK694">
        <v>0.020004075</v>
      </c>
      <c r="CL694">
        <v>0</v>
      </c>
      <c r="CM694">
        <v>2.39235</v>
      </c>
      <c r="CN694">
        <v>0</v>
      </c>
      <c r="CO694">
        <v>4513.256428571429</v>
      </c>
      <c r="CP694">
        <v>16749.11071428571</v>
      </c>
      <c r="CQ694">
        <v>37.78542857142857</v>
      </c>
      <c r="CR694">
        <v>39.41267857142856</v>
      </c>
      <c r="CS694">
        <v>38.07339285714285</v>
      </c>
      <c r="CT694">
        <v>38.23421428571429</v>
      </c>
      <c r="CU694">
        <v>36.57789285714286</v>
      </c>
      <c r="CV694">
        <v>1959.954285714286</v>
      </c>
      <c r="CW694">
        <v>40.00642857142856</v>
      </c>
      <c r="CX694">
        <v>0</v>
      </c>
      <c r="CY694">
        <v>1679439948.3</v>
      </c>
      <c r="CZ694">
        <v>0</v>
      </c>
      <c r="DA694">
        <v>0</v>
      </c>
      <c r="DB694" t="s">
        <v>356</v>
      </c>
      <c r="DC694">
        <v>1678823626.5</v>
      </c>
      <c r="DD694">
        <v>1678823640.5</v>
      </c>
      <c r="DE694">
        <v>0</v>
      </c>
      <c r="DF694">
        <v>1.239</v>
      </c>
      <c r="DG694">
        <v>0.006</v>
      </c>
      <c r="DH694">
        <v>-2.298</v>
      </c>
      <c r="DI694">
        <v>-0.146</v>
      </c>
      <c r="DJ694">
        <v>420</v>
      </c>
      <c r="DK694">
        <v>21</v>
      </c>
      <c r="DL694">
        <v>0.57</v>
      </c>
      <c r="DM694">
        <v>0.05</v>
      </c>
      <c r="DN694">
        <v>-29.4401225</v>
      </c>
      <c r="DO694">
        <v>-1.661318949343213</v>
      </c>
      <c r="DP694">
        <v>0.3030269496987849</v>
      </c>
      <c r="DQ694">
        <v>0</v>
      </c>
      <c r="DR694">
        <v>0.4161726499999999</v>
      </c>
      <c r="DS694">
        <v>0.00777681050656628</v>
      </c>
      <c r="DT694">
        <v>0.003234699518888887</v>
      </c>
      <c r="DU694">
        <v>1</v>
      </c>
      <c r="DV694">
        <v>1</v>
      </c>
      <c r="DW694">
        <v>2</v>
      </c>
      <c r="DX694" t="s">
        <v>357</v>
      </c>
      <c r="DY694">
        <v>2.98432</v>
      </c>
      <c r="DZ694">
        <v>2.71558</v>
      </c>
      <c r="EA694">
        <v>0.15157</v>
      </c>
      <c r="EB694">
        <v>0.153135</v>
      </c>
      <c r="EC694">
        <v>0.0545387</v>
      </c>
      <c r="ED694">
        <v>0.0512464</v>
      </c>
      <c r="EE694">
        <v>27006.7</v>
      </c>
      <c r="EF694">
        <v>27047.9</v>
      </c>
      <c r="EG694">
        <v>29577.3</v>
      </c>
      <c r="EH694">
        <v>29532.7</v>
      </c>
      <c r="EI694">
        <v>37068.5</v>
      </c>
      <c r="EJ694">
        <v>37269.2</v>
      </c>
      <c r="EK694">
        <v>41663.4</v>
      </c>
      <c r="EL694">
        <v>42086.8</v>
      </c>
      <c r="EM694">
        <v>1.98337</v>
      </c>
      <c r="EN694">
        <v>1.87878</v>
      </c>
      <c r="EO694">
        <v>0.0371933</v>
      </c>
      <c r="EP694">
        <v>0</v>
      </c>
      <c r="EQ694">
        <v>19.3583</v>
      </c>
      <c r="ER694">
        <v>999.9</v>
      </c>
      <c r="ES694">
        <v>23.1</v>
      </c>
      <c r="ET694">
        <v>31.2</v>
      </c>
      <c r="EU694">
        <v>11.7445</v>
      </c>
      <c r="EV694">
        <v>63.002</v>
      </c>
      <c r="EW694">
        <v>33.3373</v>
      </c>
      <c r="EX694">
        <v>1</v>
      </c>
      <c r="EY694">
        <v>-0.133252</v>
      </c>
      <c r="EZ694">
        <v>4.50861</v>
      </c>
      <c r="FA694">
        <v>20.2876</v>
      </c>
      <c r="FB694">
        <v>5.21834</v>
      </c>
      <c r="FC694">
        <v>12.0122</v>
      </c>
      <c r="FD694">
        <v>4.99015</v>
      </c>
      <c r="FE694">
        <v>3.28858</v>
      </c>
      <c r="FF694">
        <v>9999</v>
      </c>
      <c r="FG694">
        <v>9999</v>
      </c>
      <c r="FH694">
        <v>9999</v>
      </c>
      <c r="FI694">
        <v>999.9</v>
      </c>
      <c r="FJ694">
        <v>1.86741</v>
      </c>
      <c r="FK694">
        <v>1.86646</v>
      </c>
      <c r="FL694">
        <v>1.86598</v>
      </c>
      <c r="FM694">
        <v>1.86584</v>
      </c>
      <c r="FN694">
        <v>1.86768</v>
      </c>
      <c r="FO694">
        <v>1.87014</v>
      </c>
      <c r="FP694">
        <v>1.86887</v>
      </c>
      <c r="FQ694">
        <v>1.87027</v>
      </c>
      <c r="FR694">
        <v>0</v>
      </c>
      <c r="FS694">
        <v>0</v>
      </c>
      <c r="FT694">
        <v>0</v>
      </c>
      <c r="FU694">
        <v>0</v>
      </c>
      <c r="FV694" t="s">
        <v>358</v>
      </c>
      <c r="FW694" t="s">
        <v>359</v>
      </c>
      <c r="FX694" t="s">
        <v>360</v>
      </c>
      <c r="FY694" t="s">
        <v>360</v>
      </c>
      <c r="FZ694" t="s">
        <v>360</v>
      </c>
      <c r="GA694" t="s">
        <v>360</v>
      </c>
      <c r="GB694">
        <v>0</v>
      </c>
      <c r="GC694">
        <v>100</v>
      </c>
      <c r="GD694">
        <v>100</v>
      </c>
      <c r="GE694">
        <v>-4.222</v>
      </c>
      <c r="GF694">
        <v>-0.2252</v>
      </c>
      <c r="GG694">
        <v>-1.841240210434717</v>
      </c>
      <c r="GH694">
        <v>-0.003310856085068561</v>
      </c>
      <c r="GI694">
        <v>6.863268723063948E-07</v>
      </c>
      <c r="GJ694">
        <v>-1.919107141366201E-10</v>
      </c>
      <c r="GK694">
        <v>-0.1688837207721138</v>
      </c>
      <c r="GL694">
        <v>-0.01731051475613908</v>
      </c>
      <c r="GM694">
        <v>0.001423790055903263</v>
      </c>
      <c r="GN694">
        <v>-2.424810517790065E-05</v>
      </c>
      <c r="GO694">
        <v>3</v>
      </c>
      <c r="GP694">
        <v>2318</v>
      </c>
      <c r="GQ694">
        <v>1</v>
      </c>
      <c r="GR694">
        <v>25</v>
      </c>
      <c r="GS694">
        <v>10271.9</v>
      </c>
      <c r="GT694">
        <v>10271.7</v>
      </c>
      <c r="GU694">
        <v>1.85425</v>
      </c>
      <c r="GV694">
        <v>2.22168</v>
      </c>
      <c r="GW694">
        <v>1.39648</v>
      </c>
      <c r="GX694">
        <v>2.34619</v>
      </c>
      <c r="GY694">
        <v>1.49536</v>
      </c>
      <c r="GZ694">
        <v>2.3877</v>
      </c>
      <c r="HA694">
        <v>35.6148</v>
      </c>
      <c r="HB694">
        <v>24.0525</v>
      </c>
      <c r="HC694">
        <v>18</v>
      </c>
      <c r="HD694">
        <v>527.926</v>
      </c>
      <c r="HE694">
        <v>419.212</v>
      </c>
      <c r="HF694">
        <v>14.1626</v>
      </c>
      <c r="HG694">
        <v>25.5825</v>
      </c>
      <c r="HH694">
        <v>30.0001</v>
      </c>
      <c r="HI694">
        <v>25.6137</v>
      </c>
      <c r="HJ694">
        <v>25.5705</v>
      </c>
      <c r="HK694">
        <v>37.1242</v>
      </c>
      <c r="HL694">
        <v>16.6464</v>
      </c>
      <c r="HM694">
        <v>4.17677</v>
      </c>
      <c r="HN694">
        <v>14.1619</v>
      </c>
      <c r="HO694">
        <v>874.6559999999999</v>
      </c>
      <c r="HP694">
        <v>8.939489999999999</v>
      </c>
      <c r="HQ694">
        <v>101.147</v>
      </c>
      <c r="HR694">
        <v>101.076</v>
      </c>
    </row>
    <row r="695" spans="1:226">
      <c r="A695">
        <v>679</v>
      </c>
      <c r="B695">
        <v>1679439946</v>
      </c>
      <c r="C695">
        <v>18032.90000009537</v>
      </c>
      <c r="D695" t="s">
        <v>1727</v>
      </c>
      <c r="E695" t="s">
        <v>1728</v>
      </c>
      <c r="F695">
        <v>5</v>
      </c>
      <c r="G695" t="s">
        <v>1624</v>
      </c>
      <c r="H695" t="s">
        <v>354</v>
      </c>
      <c r="I695">
        <v>1679439938.5</v>
      </c>
      <c r="J695">
        <f>(K695)/1000</f>
        <v>0</v>
      </c>
      <c r="K695">
        <f>IF(BF695, AN695, AH695)</f>
        <v>0</v>
      </c>
      <c r="L695">
        <f>IF(BF695, AI695, AG695)</f>
        <v>0</v>
      </c>
      <c r="M695">
        <f>BH695 - IF(AU695&gt;1, L695*BB695*100.0/(AW695*BV695), 0)</f>
        <v>0</v>
      </c>
      <c r="N695">
        <f>((T695-J695/2)*M695-L695)/(T695+J695/2)</f>
        <v>0</v>
      </c>
      <c r="O695">
        <f>N695*(BO695+BP695)/1000.0</f>
        <v>0</v>
      </c>
      <c r="P695">
        <f>(BH695 - IF(AU695&gt;1, L695*BB695*100.0/(AW695*BV695), 0))*(BO695+BP695)/1000.0</f>
        <v>0</v>
      </c>
      <c r="Q695">
        <f>2.0/((1/S695-1/R695)+SIGN(S695)*SQRT((1/S695-1/R695)*(1/S695-1/R695) + 4*BC695/((BC695+1)*(BC695+1))*(2*1/S695*1/R695-1/R695*1/R695)))</f>
        <v>0</v>
      </c>
      <c r="R695">
        <f>IF(LEFT(BD695,1)&lt;&gt;"0",IF(LEFT(BD695,1)="1",3.0,BE695),$D$5+$E$5*(BV695*BO695/($K$5*1000))+$F$5*(BV695*BO695/($K$5*1000))*MAX(MIN(BB695,$J$5),$I$5)*MAX(MIN(BB695,$J$5),$I$5)+$G$5*MAX(MIN(BB695,$J$5),$I$5)*(BV695*BO695/($K$5*1000))+$H$5*(BV695*BO695/($K$5*1000))*(BV695*BO695/($K$5*1000)))</f>
        <v>0</v>
      </c>
      <c r="S695">
        <f>J695*(1000-(1000*0.61365*exp(17.502*W695/(240.97+W695))/(BO695+BP695)+BJ695)/2)/(1000*0.61365*exp(17.502*W695/(240.97+W695))/(BO695+BP695)-BJ695)</f>
        <v>0</v>
      </c>
      <c r="T695">
        <f>1/((BC695+1)/(Q695/1.6)+1/(R695/1.37)) + BC695/((BC695+1)/(Q695/1.6) + BC695/(R695/1.37))</f>
        <v>0</v>
      </c>
      <c r="U695">
        <f>(AX695*BA695)</f>
        <v>0</v>
      </c>
      <c r="V695">
        <f>(BQ695+(U695+2*0.95*5.67E-8*(((BQ695+$B$7)+273)^4-(BQ695+273)^4)-44100*J695)/(1.84*29.3*R695+8*0.95*5.67E-8*(BQ695+273)^3))</f>
        <v>0</v>
      </c>
      <c r="W695">
        <f>($C$7*BR695+$D$7*BS695+$E$7*V695)</f>
        <v>0</v>
      </c>
      <c r="X695">
        <f>0.61365*exp(17.502*W695/(240.97+W695))</f>
        <v>0</v>
      </c>
      <c r="Y695">
        <f>(Z695/AA695*100)</f>
        <v>0</v>
      </c>
      <c r="Z695">
        <f>BJ695*(BO695+BP695)/1000</f>
        <v>0</v>
      </c>
      <c r="AA695">
        <f>0.61365*exp(17.502*BQ695/(240.97+BQ695))</f>
        <v>0</v>
      </c>
      <c r="AB695">
        <f>(X695-BJ695*(BO695+BP695)/1000)</f>
        <v>0</v>
      </c>
      <c r="AC695">
        <f>(-J695*44100)</f>
        <v>0</v>
      </c>
      <c r="AD695">
        <f>2*29.3*R695*0.92*(BQ695-W695)</f>
        <v>0</v>
      </c>
      <c r="AE695">
        <f>2*0.95*5.67E-8*(((BQ695+$B$7)+273)^4-(W695+273)^4)</f>
        <v>0</v>
      </c>
      <c r="AF695">
        <f>U695+AE695+AC695+AD695</f>
        <v>0</v>
      </c>
      <c r="AG695">
        <f>BN695*AU695*(BI695-BH695*(1000-AU695*BK695)/(1000-AU695*BJ695))/(100*BB695)</f>
        <v>0</v>
      </c>
      <c r="AH695">
        <f>1000*BN695*AU695*(BJ695-BK695)/(100*BB695*(1000-AU695*BJ695))</f>
        <v>0</v>
      </c>
      <c r="AI695">
        <f>(AJ695 - AK695 - BO695*1E3/(8.314*(BQ695+273.15)) * AM695/BN695 * AL695) * BN695/(100*BB695) * (1000 - BK695)/1000</f>
        <v>0</v>
      </c>
      <c r="AJ695">
        <v>868.7636490702853</v>
      </c>
      <c r="AK695">
        <v>847.0599333333334</v>
      </c>
      <c r="AL695">
        <v>3.365951616642261</v>
      </c>
      <c r="AM695">
        <v>64.88891033799035</v>
      </c>
      <c r="AN695">
        <f>(AP695 - AO695 + BO695*1E3/(8.314*(BQ695+273.15)) * AR695/BN695 * AQ695) * BN695/(100*BB695) * 1000/(1000 - AP695)</f>
        <v>0</v>
      </c>
      <c r="AO695">
        <v>8.979609923728143</v>
      </c>
      <c r="AP695">
        <v>9.399367912087914</v>
      </c>
      <c r="AQ695">
        <v>-3.777447779854657E-06</v>
      </c>
      <c r="AR695">
        <v>95.47772435705387</v>
      </c>
      <c r="AS695">
        <v>0</v>
      </c>
      <c r="AT695">
        <v>0</v>
      </c>
      <c r="AU695">
        <f>IF(AS695*$H$13&gt;=AW695,1.0,(AW695/(AW695-AS695*$H$13)))</f>
        <v>0</v>
      </c>
      <c r="AV695">
        <f>(AU695-1)*100</f>
        <v>0</v>
      </c>
      <c r="AW695">
        <f>MAX(0,($B$13+$C$13*BV695)/(1+$D$13*BV695)*BO695/(BQ695+273)*$E$13)</f>
        <v>0</v>
      </c>
      <c r="AX695">
        <f>$B$11*BW695+$C$11*BX695+$F$11*CI695*(1-CL695)</f>
        <v>0</v>
      </c>
      <c r="AY695">
        <f>AX695*AZ695</f>
        <v>0</v>
      </c>
      <c r="AZ695">
        <f>($B$11*$D$9+$C$11*$D$9+$F$11*((CV695+CN695)/MAX(CV695+CN695+CW695, 0.1)*$I$9+CW695/MAX(CV695+CN695+CW695, 0.1)*$J$9))/($B$11+$C$11+$F$11)</f>
        <v>0</v>
      </c>
      <c r="BA695">
        <f>($B$11*$K$9+$C$11*$K$9+$F$11*((CV695+CN695)/MAX(CV695+CN695+CW695, 0.1)*$P$9+CW695/MAX(CV695+CN695+CW695, 0.1)*$Q$9))/($B$11+$C$11+$F$11)</f>
        <v>0</v>
      </c>
      <c r="BB695">
        <v>2.18</v>
      </c>
      <c r="BC695">
        <v>0.5</v>
      </c>
      <c r="BD695" t="s">
        <v>355</v>
      </c>
      <c r="BE695">
        <v>2</v>
      </c>
      <c r="BF695" t="b">
        <v>1</v>
      </c>
      <c r="BG695">
        <v>1679439938.5</v>
      </c>
      <c r="BH695">
        <v>815.7322592592593</v>
      </c>
      <c r="BI695">
        <v>845.3279259259259</v>
      </c>
      <c r="BJ695">
        <v>9.407251851851852</v>
      </c>
      <c r="BK695">
        <v>8.98830148148148</v>
      </c>
      <c r="BL695">
        <v>819.9326296296297</v>
      </c>
      <c r="BM695">
        <v>9.632444814814814</v>
      </c>
      <c r="BN695">
        <v>500.0627037037037</v>
      </c>
      <c r="BO695">
        <v>89.75139259259259</v>
      </c>
      <c r="BP695">
        <v>0.1000498740740741</v>
      </c>
      <c r="BQ695">
        <v>19.38547407407407</v>
      </c>
      <c r="BR695">
        <v>19.97896296296296</v>
      </c>
      <c r="BS695">
        <v>999.9000000000001</v>
      </c>
      <c r="BT695">
        <v>0</v>
      </c>
      <c r="BU695">
        <v>0</v>
      </c>
      <c r="BV695">
        <v>10001.96888888889</v>
      </c>
      <c r="BW695">
        <v>0</v>
      </c>
      <c r="BX695">
        <v>14.36758148148148</v>
      </c>
      <c r="BY695">
        <v>-29.59559629629629</v>
      </c>
      <c r="BZ695">
        <v>823.478962962963</v>
      </c>
      <c r="CA695">
        <v>852.9947037037039</v>
      </c>
      <c r="CB695">
        <v>0.418949925925926</v>
      </c>
      <c r="CC695">
        <v>845.3279259259259</v>
      </c>
      <c r="CD695">
        <v>8.98830148148148</v>
      </c>
      <c r="CE695">
        <v>0.8443138518518518</v>
      </c>
      <c r="CF695">
        <v>0.8067125555555557</v>
      </c>
      <c r="CG695">
        <v>4.474996296296296</v>
      </c>
      <c r="CH695">
        <v>3.825965925925926</v>
      </c>
      <c r="CI695">
        <v>1999.941851851852</v>
      </c>
      <c r="CJ695">
        <v>0.9799953333333334</v>
      </c>
      <c r="CK695">
        <v>0.02000494814814814</v>
      </c>
      <c r="CL695">
        <v>0</v>
      </c>
      <c r="CM695">
        <v>2.375992592592592</v>
      </c>
      <c r="CN695">
        <v>0</v>
      </c>
      <c r="CO695">
        <v>4514.68962962963</v>
      </c>
      <c r="CP695">
        <v>16748.94074074074</v>
      </c>
      <c r="CQ695">
        <v>37.88403703703703</v>
      </c>
      <c r="CR695">
        <v>39.53218518518518</v>
      </c>
      <c r="CS695">
        <v>38.17103703703703</v>
      </c>
      <c r="CT695">
        <v>38.35862962962963</v>
      </c>
      <c r="CU695">
        <v>36.67111111111111</v>
      </c>
      <c r="CV695">
        <v>1959.932962962963</v>
      </c>
      <c r="CW695">
        <v>40.00888888888889</v>
      </c>
      <c r="CX695">
        <v>0</v>
      </c>
      <c r="CY695">
        <v>1679439953.7</v>
      </c>
      <c r="CZ695">
        <v>0</v>
      </c>
      <c r="DA695">
        <v>0</v>
      </c>
      <c r="DB695" t="s">
        <v>356</v>
      </c>
      <c r="DC695">
        <v>1678823626.5</v>
      </c>
      <c r="DD695">
        <v>1678823640.5</v>
      </c>
      <c r="DE695">
        <v>0</v>
      </c>
      <c r="DF695">
        <v>1.239</v>
      </c>
      <c r="DG695">
        <v>0.006</v>
      </c>
      <c r="DH695">
        <v>-2.298</v>
      </c>
      <c r="DI695">
        <v>-0.146</v>
      </c>
      <c r="DJ695">
        <v>420</v>
      </c>
      <c r="DK695">
        <v>21</v>
      </c>
      <c r="DL695">
        <v>0.57</v>
      </c>
      <c r="DM695">
        <v>0.05</v>
      </c>
      <c r="DN695">
        <v>-29.5148375</v>
      </c>
      <c r="DO695">
        <v>-1.627586116322621</v>
      </c>
      <c r="DP695">
        <v>0.3147639914979949</v>
      </c>
      <c r="DQ695">
        <v>0</v>
      </c>
      <c r="DR695">
        <v>0.417820825</v>
      </c>
      <c r="DS695">
        <v>0.0375920938086298</v>
      </c>
      <c r="DT695">
        <v>0.004618794484968453</v>
      </c>
      <c r="DU695">
        <v>1</v>
      </c>
      <c r="DV695">
        <v>1</v>
      </c>
      <c r="DW695">
        <v>2</v>
      </c>
      <c r="DX695" t="s">
        <v>357</v>
      </c>
      <c r="DY695">
        <v>2.98438</v>
      </c>
      <c r="DZ695">
        <v>2.71573</v>
      </c>
      <c r="EA695">
        <v>0.153588</v>
      </c>
      <c r="EB695">
        <v>0.155156</v>
      </c>
      <c r="EC695">
        <v>0.0545071</v>
      </c>
      <c r="ED695">
        <v>0.0512409</v>
      </c>
      <c r="EE695">
        <v>26942.6</v>
      </c>
      <c r="EF695">
        <v>26983.3</v>
      </c>
      <c r="EG695">
        <v>29577.4</v>
      </c>
      <c r="EH695">
        <v>29532.6</v>
      </c>
      <c r="EI695">
        <v>37069.7</v>
      </c>
      <c r="EJ695">
        <v>37269.2</v>
      </c>
      <c r="EK695">
        <v>41663.3</v>
      </c>
      <c r="EL695">
        <v>42086.5</v>
      </c>
      <c r="EM695">
        <v>1.98328</v>
      </c>
      <c r="EN695">
        <v>1.87873</v>
      </c>
      <c r="EO695">
        <v>0.0370666</v>
      </c>
      <c r="EP695">
        <v>0</v>
      </c>
      <c r="EQ695">
        <v>19.3593</v>
      </c>
      <c r="ER695">
        <v>999.9</v>
      </c>
      <c r="ES695">
        <v>23.1</v>
      </c>
      <c r="ET695">
        <v>31.2</v>
      </c>
      <c r="EU695">
        <v>11.7438</v>
      </c>
      <c r="EV695">
        <v>62.922</v>
      </c>
      <c r="EW695">
        <v>33.4736</v>
      </c>
      <c r="EX695">
        <v>1</v>
      </c>
      <c r="EY695">
        <v>-0.13314</v>
      </c>
      <c r="EZ695">
        <v>4.46714</v>
      </c>
      <c r="FA695">
        <v>20.2887</v>
      </c>
      <c r="FB695">
        <v>5.21939</v>
      </c>
      <c r="FC695">
        <v>12.0116</v>
      </c>
      <c r="FD695">
        <v>4.9899</v>
      </c>
      <c r="FE695">
        <v>3.28858</v>
      </c>
      <c r="FF695">
        <v>9999</v>
      </c>
      <c r="FG695">
        <v>9999</v>
      </c>
      <c r="FH695">
        <v>9999</v>
      </c>
      <c r="FI695">
        <v>999.9</v>
      </c>
      <c r="FJ695">
        <v>1.86739</v>
      </c>
      <c r="FK695">
        <v>1.86646</v>
      </c>
      <c r="FL695">
        <v>1.86597</v>
      </c>
      <c r="FM695">
        <v>1.86584</v>
      </c>
      <c r="FN695">
        <v>1.86768</v>
      </c>
      <c r="FO695">
        <v>1.87014</v>
      </c>
      <c r="FP695">
        <v>1.86886</v>
      </c>
      <c r="FQ695">
        <v>1.87027</v>
      </c>
      <c r="FR695">
        <v>0</v>
      </c>
      <c r="FS695">
        <v>0</v>
      </c>
      <c r="FT695">
        <v>0</v>
      </c>
      <c r="FU695">
        <v>0</v>
      </c>
      <c r="FV695" t="s">
        <v>358</v>
      </c>
      <c r="FW695" t="s">
        <v>359</v>
      </c>
      <c r="FX695" t="s">
        <v>360</v>
      </c>
      <c r="FY695" t="s">
        <v>360</v>
      </c>
      <c r="FZ695" t="s">
        <v>360</v>
      </c>
      <c r="GA695" t="s">
        <v>360</v>
      </c>
      <c r="GB695">
        <v>0</v>
      </c>
      <c r="GC695">
        <v>100</v>
      </c>
      <c r="GD695">
        <v>100</v>
      </c>
      <c r="GE695">
        <v>-4.265</v>
      </c>
      <c r="GF695">
        <v>-0.2252</v>
      </c>
      <c r="GG695">
        <v>-1.841240210434717</v>
      </c>
      <c r="GH695">
        <v>-0.003310856085068561</v>
      </c>
      <c r="GI695">
        <v>6.863268723063948E-07</v>
      </c>
      <c r="GJ695">
        <v>-1.919107141366201E-10</v>
      </c>
      <c r="GK695">
        <v>-0.1688837207721138</v>
      </c>
      <c r="GL695">
        <v>-0.01731051475613908</v>
      </c>
      <c r="GM695">
        <v>0.001423790055903263</v>
      </c>
      <c r="GN695">
        <v>-2.424810517790065E-05</v>
      </c>
      <c r="GO695">
        <v>3</v>
      </c>
      <c r="GP695">
        <v>2318</v>
      </c>
      <c r="GQ695">
        <v>1</v>
      </c>
      <c r="GR695">
        <v>25</v>
      </c>
      <c r="GS695">
        <v>10272</v>
      </c>
      <c r="GT695">
        <v>10271.8</v>
      </c>
      <c r="GU695">
        <v>1.88232</v>
      </c>
      <c r="GV695">
        <v>2.21924</v>
      </c>
      <c r="GW695">
        <v>1.39771</v>
      </c>
      <c r="GX695">
        <v>2.34741</v>
      </c>
      <c r="GY695">
        <v>1.49536</v>
      </c>
      <c r="GZ695">
        <v>2.4707</v>
      </c>
      <c r="HA695">
        <v>35.638</v>
      </c>
      <c r="HB695">
        <v>24.0525</v>
      </c>
      <c r="HC695">
        <v>18</v>
      </c>
      <c r="HD695">
        <v>527.859</v>
      </c>
      <c r="HE695">
        <v>419.182</v>
      </c>
      <c r="HF695">
        <v>14.1728</v>
      </c>
      <c r="HG695">
        <v>25.5827</v>
      </c>
      <c r="HH695">
        <v>30.0001</v>
      </c>
      <c r="HI695">
        <v>25.6137</v>
      </c>
      <c r="HJ695">
        <v>25.5705</v>
      </c>
      <c r="HK695">
        <v>37.6673</v>
      </c>
      <c r="HL695">
        <v>16.6464</v>
      </c>
      <c r="HM695">
        <v>4.17677</v>
      </c>
      <c r="HN695">
        <v>14.1793</v>
      </c>
      <c r="HO695">
        <v>888.03</v>
      </c>
      <c r="HP695">
        <v>8.941229999999999</v>
      </c>
      <c r="HQ695">
        <v>101.147</v>
      </c>
      <c r="HR695">
        <v>101.075</v>
      </c>
    </row>
    <row r="696" spans="1:226">
      <c r="A696">
        <v>680</v>
      </c>
      <c r="B696">
        <v>1679439951</v>
      </c>
      <c r="C696">
        <v>18037.90000009537</v>
      </c>
      <c r="D696" t="s">
        <v>1729</v>
      </c>
      <c r="E696" t="s">
        <v>1730</v>
      </c>
      <c r="F696">
        <v>5</v>
      </c>
      <c r="G696" t="s">
        <v>1624</v>
      </c>
      <c r="H696" t="s">
        <v>354</v>
      </c>
      <c r="I696">
        <v>1679439943.214286</v>
      </c>
      <c r="J696">
        <f>(K696)/1000</f>
        <v>0</v>
      </c>
      <c r="K696">
        <f>IF(BF696, AN696, AH696)</f>
        <v>0</v>
      </c>
      <c r="L696">
        <f>IF(BF696, AI696, AG696)</f>
        <v>0</v>
      </c>
      <c r="M696">
        <f>BH696 - IF(AU696&gt;1, L696*BB696*100.0/(AW696*BV696), 0)</f>
        <v>0</v>
      </c>
      <c r="N696">
        <f>((T696-J696/2)*M696-L696)/(T696+J696/2)</f>
        <v>0</v>
      </c>
      <c r="O696">
        <f>N696*(BO696+BP696)/1000.0</f>
        <v>0</v>
      </c>
      <c r="P696">
        <f>(BH696 - IF(AU696&gt;1, L696*BB696*100.0/(AW696*BV696), 0))*(BO696+BP696)/1000.0</f>
        <v>0</v>
      </c>
      <c r="Q696">
        <f>2.0/((1/S696-1/R696)+SIGN(S696)*SQRT((1/S696-1/R696)*(1/S696-1/R696) + 4*BC696/((BC696+1)*(BC696+1))*(2*1/S696*1/R696-1/R696*1/R696)))</f>
        <v>0</v>
      </c>
      <c r="R696">
        <f>IF(LEFT(BD696,1)&lt;&gt;"0",IF(LEFT(BD696,1)="1",3.0,BE696),$D$5+$E$5*(BV696*BO696/($K$5*1000))+$F$5*(BV696*BO696/($K$5*1000))*MAX(MIN(BB696,$J$5),$I$5)*MAX(MIN(BB696,$J$5),$I$5)+$G$5*MAX(MIN(BB696,$J$5),$I$5)*(BV696*BO696/($K$5*1000))+$H$5*(BV696*BO696/($K$5*1000))*(BV696*BO696/($K$5*1000)))</f>
        <v>0</v>
      </c>
      <c r="S696">
        <f>J696*(1000-(1000*0.61365*exp(17.502*W696/(240.97+W696))/(BO696+BP696)+BJ696)/2)/(1000*0.61365*exp(17.502*W696/(240.97+W696))/(BO696+BP696)-BJ696)</f>
        <v>0</v>
      </c>
      <c r="T696">
        <f>1/((BC696+1)/(Q696/1.6)+1/(R696/1.37)) + BC696/((BC696+1)/(Q696/1.6) + BC696/(R696/1.37))</f>
        <v>0</v>
      </c>
      <c r="U696">
        <f>(AX696*BA696)</f>
        <v>0</v>
      </c>
      <c r="V696">
        <f>(BQ696+(U696+2*0.95*5.67E-8*(((BQ696+$B$7)+273)^4-(BQ696+273)^4)-44100*J696)/(1.84*29.3*R696+8*0.95*5.67E-8*(BQ696+273)^3))</f>
        <v>0</v>
      </c>
      <c r="W696">
        <f>($C$7*BR696+$D$7*BS696+$E$7*V696)</f>
        <v>0</v>
      </c>
      <c r="X696">
        <f>0.61365*exp(17.502*W696/(240.97+W696))</f>
        <v>0</v>
      </c>
      <c r="Y696">
        <f>(Z696/AA696*100)</f>
        <v>0</v>
      </c>
      <c r="Z696">
        <f>BJ696*(BO696+BP696)/1000</f>
        <v>0</v>
      </c>
      <c r="AA696">
        <f>0.61365*exp(17.502*BQ696/(240.97+BQ696))</f>
        <v>0</v>
      </c>
      <c r="AB696">
        <f>(X696-BJ696*(BO696+BP696)/1000)</f>
        <v>0</v>
      </c>
      <c r="AC696">
        <f>(-J696*44100)</f>
        <v>0</v>
      </c>
      <c r="AD696">
        <f>2*29.3*R696*0.92*(BQ696-W696)</f>
        <v>0</v>
      </c>
      <c r="AE696">
        <f>2*0.95*5.67E-8*(((BQ696+$B$7)+273)^4-(W696+273)^4)</f>
        <v>0</v>
      </c>
      <c r="AF696">
        <f>U696+AE696+AC696+AD696</f>
        <v>0</v>
      </c>
      <c r="AG696">
        <f>BN696*AU696*(BI696-BH696*(1000-AU696*BK696)/(1000-AU696*BJ696))/(100*BB696)</f>
        <v>0</v>
      </c>
      <c r="AH696">
        <f>1000*BN696*AU696*(BJ696-BK696)/(100*BB696*(1000-AU696*BJ696))</f>
        <v>0</v>
      </c>
      <c r="AI696">
        <f>(AJ696 - AK696 - BO696*1E3/(8.314*(BQ696+273.15)) * AM696/BN696 * AL696) * BN696/(100*BB696) * (1000 - BK696)/1000</f>
        <v>0</v>
      </c>
      <c r="AJ696">
        <v>886.1195486817185</v>
      </c>
      <c r="AK696">
        <v>864.0832848484847</v>
      </c>
      <c r="AL696">
        <v>3.403403076536785</v>
      </c>
      <c r="AM696">
        <v>64.88891033799035</v>
      </c>
      <c r="AN696">
        <f>(AP696 - AO696 + BO696*1E3/(8.314*(BQ696+273.15)) * AR696/BN696 * AQ696) * BN696/(100*BB696) * 1000/(1000 - AP696)</f>
        <v>0</v>
      </c>
      <c r="AO696">
        <v>8.978574941807025</v>
      </c>
      <c r="AP696">
        <v>9.395753516483518</v>
      </c>
      <c r="AQ696">
        <v>-2.928627893632889E-06</v>
      </c>
      <c r="AR696">
        <v>95.47772435705387</v>
      </c>
      <c r="AS696">
        <v>0</v>
      </c>
      <c r="AT696">
        <v>0</v>
      </c>
      <c r="AU696">
        <f>IF(AS696*$H$13&gt;=AW696,1.0,(AW696/(AW696-AS696*$H$13)))</f>
        <v>0</v>
      </c>
      <c r="AV696">
        <f>(AU696-1)*100</f>
        <v>0</v>
      </c>
      <c r="AW696">
        <f>MAX(0,($B$13+$C$13*BV696)/(1+$D$13*BV696)*BO696/(BQ696+273)*$E$13)</f>
        <v>0</v>
      </c>
      <c r="AX696">
        <f>$B$11*BW696+$C$11*BX696+$F$11*CI696*(1-CL696)</f>
        <v>0</v>
      </c>
      <c r="AY696">
        <f>AX696*AZ696</f>
        <v>0</v>
      </c>
      <c r="AZ696">
        <f>($B$11*$D$9+$C$11*$D$9+$F$11*((CV696+CN696)/MAX(CV696+CN696+CW696, 0.1)*$I$9+CW696/MAX(CV696+CN696+CW696, 0.1)*$J$9))/($B$11+$C$11+$F$11)</f>
        <v>0</v>
      </c>
      <c r="BA696">
        <f>($B$11*$K$9+$C$11*$K$9+$F$11*((CV696+CN696)/MAX(CV696+CN696+CW696, 0.1)*$P$9+CW696/MAX(CV696+CN696+CW696, 0.1)*$Q$9))/($B$11+$C$11+$F$11)</f>
        <v>0</v>
      </c>
      <c r="BB696">
        <v>2.18</v>
      </c>
      <c r="BC696">
        <v>0.5</v>
      </c>
      <c r="BD696" t="s">
        <v>355</v>
      </c>
      <c r="BE696">
        <v>2</v>
      </c>
      <c r="BF696" t="b">
        <v>1</v>
      </c>
      <c r="BG696">
        <v>1679439943.214286</v>
      </c>
      <c r="BH696">
        <v>831.4966785714286</v>
      </c>
      <c r="BI696">
        <v>861.2769285714287</v>
      </c>
      <c r="BJ696">
        <v>9.402895714285714</v>
      </c>
      <c r="BK696">
        <v>8.9823725</v>
      </c>
      <c r="BL696">
        <v>835.7376785714285</v>
      </c>
      <c r="BM696">
        <v>9.628103214285714</v>
      </c>
      <c r="BN696">
        <v>500.0505357142857</v>
      </c>
      <c r="BO696">
        <v>89.75207499999999</v>
      </c>
      <c r="BP696">
        <v>0.09999516785714282</v>
      </c>
      <c r="BQ696">
        <v>19.38765357142857</v>
      </c>
      <c r="BR696">
        <v>19.97511785714286</v>
      </c>
      <c r="BS696">
        <v>999.9000000000002</v>
      </c>
      <c r="BT696">
        <v>0</v>
      </c>
      <c r="BU696">
        <v>0</v>
      </c>
      <c r="BV696">
        <v>10005.35892857143</v>
      </c>
      <c r="BW696">
        <v>0</v>
      </c>
      <c r="BX696">
        <v>14.36784285714285</v>
      </c>
      <c r="BY696">
        <v>-29.780175</v>
      </c>
      <c r="BZ696">
        <v>839.389392857143</v>
      </c>
      <c r="CA696">
        <v>869.0832142857141</v>
      </c>
      <c r="CB696">
        <v>0.42052325</v>
      </c>
      <c r="CC696">
        <v>861.2769285714287</v>
      </c>
      <c r="CD696">
        <v>8.9823725</v>
      </c>
      <c r="CE696">
        <v>0.8439293571428571</v>
      </c>
      <c r="CF696">
        <v>0.8061865357142859</v>
      </c>
      <c r="CG696">
        <v>4.468487857142857</v>
      </c>
      <c r="CH696">
        <v>3.816700357142857</v>
      </c>
      <c r="CI696">
        <v>1999.924285714286</v>
      </c>
      <c r="CJ696">
        <v>0.9799957142857144</v>
      </c>
      <c r="CK696">
        <v>0.02000458571428571</v>
      </c>
      <c r="CL696">
        <v>0</v>
      </c>
      <c r="CM696">
        <v>2.395696428571429</v>
      </c>
      <c r="CN696">
        <v>0</v>
      </c>
      <c r="CO696">
        <v>4516.01</v>
      </c>
      <c r="CP696">
        <v>16748.79285714286</v>
      </c>
      <c r="CQ696">
        <v>37.97742857142857</v>
      </c>
      <c r="CR696">
        <v>39.63596428571428</v>
      </c>
      <c r="CS696">
        <v>38.24975</v>
      </c>
      <c r="CT696">
        <v>38.47078571428572</v>
      </c>
      <c r="CU696">
        <v>36.74982142857142</v>
      </c>
      <c r="CV696">
        <v>1959.916785714286</v>
      </c>
      <c r="CW696">
        <v>40.00821428571429</v>
      </c>
      <c r="CX696">
        <v>0</v>
      </c>
      <c r="CY696">
        <v>1679439958.5</v>
      </c>
      <c r="CZ696">
        <v>0</v>
      </c>
      <c r="DA696">
        <v>0</v>
      </c>
      <c r="DB696" t="s">
        <v>356</v>
      </c>
      <c r="DC696">
        <v>1678823626.5</v>
      </c>
      <c r="DD696">
        <v>1678823640.5</v>
      </c>
      <c r="DE696">
        <v>0</v>
      </c>
      <c r="DF696">
        <v>1.239</v>
      </c>
      <c r="DG696">
        <v>0.006</v>
      </c>
      <c r="DH696">
        <v>-2.298</v>
      </c>
      <c r="DI696">
        <v>-0.146</v>
      </c>
      <c r="DJ696">
        <v>420</v>
      </c>
      <c r="DK696">
        <v>21</v>
      </c>
      <c r="DL696">
        <v>0.57</v>
      </c>
      <c r="DM696">
        <v>0.05</v>
      </c>
      <c r="DN696">
        <v>-29.62189</v>
      </c>
      <c r="DO696">
        <v>-2.490995121951095</v>
      </c>
      <c r="DP696">
        <v>0.3474143101543166</v>
      </c>
      <c r="DQ696">
        <v>0</v>
      </c>
      <c r="DR696">
        <v>0.41864425</v>
      </c>
      <c r="DS696">
        <v>0.02943167729831123</v>
      </c>
      <c r="DT696">
        <v>0.004420148367136559</v>
      </c>
      <c r="DU696">
        <v>1</v>
      </c>
      <c r="DV696">
        <v>1</v>
      </c>
      <c r="DW696">
        <v>2</v>
      </c>
      <c r="DX696" t="s">
        <v>357</v>
      </c>
      <c r="DY696">
        <v>2.98449</v>
      </c>
      <c r="DZ696">
        <v>2.71574</v>
      </c>
      <c r="EA696">
        <v>0.155609</v>
      </c>
      <c r="EB696">
        <v>0.157101</v>
      </c>
      <c r="EC696">
        <v>0.0544928</v>
      </c>
      <c r="ED696">
        <v>0.051237</v>
      </c>
      <c r="EE696">
        <v>26878.6</v>
      </c>
      <c r="EF696">
        <v>26921.4</v>
      </c>
      <c r="EG696">
        <v>29577.7</v>
      </c>
      <c r="EH696">
        <v>29532.7</v>
      </c>
      <c r="EI696">
        <v>37070.7</v>
      </c>
      <c r="EJ696">
        <v>37269.4</v>
      </c>
      <c r="EK696">
        <v>41663.7</v>
      </c>
      <c r="EL696">
        <v>42086.5</v>
      </c>
      <c r="EM696">
        <v>1.9836</v>
      </c>
      <c r="EN696">
        <v>1.87853</v>
      </c>
      <c r="EO696">
        <v>0.037536</v>
      </c>
      <c r="EP696">
        <v>0</v>
      </c>
      <c r="EQ696">
        <v>19.36</v>
      </c>
      <c r="ER696">
        <v>999.9</v>
      </c>
      <c r="ES696">
        <v>23.1</v>
      </c>
      <c r="ET696">
        <v>31.2</v>
      </c>
      <c r="EU696">
        <v>11.7442</v>
      </c>
      <c r="EV696">
        <v>62.632</v>
      </c>
      <c r="EW696">
        <v>33.0609</v>
      </c>
      <c r="EX696">
        <v>1</v>
      </c>
      <c r="EY696">
        <v>-0.133369</v>
      </c>
      <c r="EZ696">
        <v>4.42437</v>
      </c>
      <c r="FA696">
        <v>20.2898</v>
      </c>
      <c r="FB696">
        <v>5.21879</v>
      </c>
      <c r="FC696">
        <v>12.0111</v>
      </c>
      <c r="FD696">
        <v>4.98975</v>
      </c>
      <c r="FE696">
        <v>3.2885</v>
      </c>
      <c r="FF696">
        <v>9999</v>
      </c>
      <c r="FG696">
        <v>9999</v>
      </c>
      <c r="FH696">
        <v>9999</v>
      </c>
      <c r="FI696">
        <v>999.9</v>
      </c>
      <c r="FJ696">
        <v>1.86744</v>
      </c>
      <c r="FK696">
        <v>1.86646</v>
      </c>
      <c r="FL696">
        <v>1.86599</v>
      </c>
      <c r="FM696">
        <v>1.86584</v>
      </c>
      <c r="FN696">
        <v>1.86768</v>
      </c>
      <c r="FO696">
        <v>1.87014</v>
      </c>
      <c r="FP696">
        <v>1.86888</v>
      </c>
      <c r="FQ696">
        <v>1.87027</v>
      </c>
      <c r="FR696">
        <v>0</v>
      </c>
      <c r="FS696">
        <v>0</v>
      </c>
      <c r="FT696">
        <v>0</v>
      </c>
      <c r="FU696">
        <v>0</v>
      </c>
      <c r="FV696" t="s">
        <v>358</v>
      </c>
      <c r="FW696" t="s">
        <v>359</v>
      </c>
      <c r="FX696" t="s">
        <v>360</v>
      </c>
      <c r="FY696" t="s">
        <v>360</v>
      </c>
      <c r="FZ696" t="s">
        <v>360</v>
      </c>
      <c r="GA696" t="s">
        <v>360</v>
      </c>
      <c r="GB696">
        <v>0</v>
      </c>
      <c r="GC696">
        <v>100</v>
      </c>
      <c r="GD696">
        <v>100</v>
      </c>
      <c r="GE696">
        <v>-4.308</v>
      </c>
      <c r="GF696">
        <v>-0.2252</v>
      </c>
      <c r="GG696">
        <v>-1.841240210434717</v>
      </c>
      <c r="GH696">
        <v>-0.003310856085068561</v>
      </c>
      <c r="GI696">
        <v>6.863268723063948E-07</v>
      </c>
      <c r="GJ696">
        <v>-1.919107141366201E-10</v>
      </c>
      <c r="GK696">
        <v>-0.1688837207721138</v>
      </c>
      <c r="GL696">
        <v>-0.01731051475613908</v>
      </c>
      <c r="GM696">
        <v>0.001423790055903263</v>
      </c>
      <c r="GN696">
        <v>-2.424810517790065E-05</v>
      </c>
      <c r="GO696">
        <v>3</v>
      </c>
      <c r="GP696">
        <v>2318</v>
      </c>
      <c r="GQ696">
        <v>1</v>
      </c>
      <c r="GR696">
        <v>25</v>
      </c>
      <c r="GS696">
        <v>10272.1</v>
      </c>
      <c r="GT696">
        <v>10271.8</v>
      </c>
      <c r="GU696">
        <v>1.91162</v>
      </c>
      <c r="GV696">
        <v>2.21191</v>
      </c>
      <c r="GW696">
        <v>1.39648</v>
      </c>
      <c r="GX696">
        <v>2.34741</v>
      </c>
      <c r="GY696">
        <v>1.49536</v>
      </c>
      <c r="GZ696">
        <v>2.51465</v>
      </c>
      <c r="HA696">
        <v>35.638</v>
      </c>
      <c r="HB696">
        <v>24.0612</v>
      </c>
      <c r="HC696">
        <v>18</v>
      </c>
      <c r="HD696">
        <v>528.073</v>
      </c>
      <c r="HE696">
        <v>419.067</v>
      </c>
      <c r="HF696">
        <v>14.1904</v>
      </c>
      <c r="HG696">
        <v>25.5827</v>
      </c>
      <c r="HH696">
        <v>30</v>
      </c>
      <c r="HI696">
        <v>25.6137</v>
      </c>
      <c r="HJ696">
        <v>25.5705</v>
      </c>
      <c r="HK696">
        <v>38.2743</v>
      </c>
      <c r="HL696">
        <v>16.6464</v>
      </c>
      <c r="HM696">
        <v>4.17677</v>
      </c>
      <c r="HN696">
        <v>14.1995</v>
      </c>
      <c r="HO696">
        <v>908.188</v>
      </c>
      <c r="HP696">
        <v>8.941229999999999</v>
      </c>
      <c r="HQ696">
        <v>101.148</v>
      </c>
      <c r="HR696">
        <v>101.076</v>
      </c>
    </row>
    <row r="697" spans="1:226">
      <c r="A697">
        <v>681</v>
      </c>
      <c r="B697">
        <v>1679439955.5</v>
      </c>
      <c r="C697">
        <v>18042.40000009537</v>
      </c>
      <c r="D697" t="s">
        <v>1731</v>
      </c>
      <c r="E697" t="s">
        <v>1732</v>
      </c>
      <c r="F697">
        <v>5</v>
      </c>
      <c r="G697" t="s">
        <v>1624</v>
      </c>
      <c r="H697" t="s">
        <v>354</v>
      </c>
      <c r="I697">
        <v>1679439947.660714</v>
      </c>
      <c r="J697">
        <f>(K697)/1000</f>
        <v>0</v>
      </c>
      <c r="K697">
        <f>IF(BF697, AN697, AH697)</f>
        <v>0</v>
      </c>
      <c r="L697">
        <f>IF(BF697, AI697, AG697)</f>
        <v>0</v>
      </c>
      <c r="M697">
        <f>BH697 - IF(AU697&gt;1, L697*BB697*100.0/(AW697*BV697), 0)</f>
        <v>0</v>
      </c>
      <c r="N697">
        <f>((T697-J697/2)*M697-L697)/(T697+J697/2)</f>
        <v>0</v>
      </c>
      <c r="O697">
        <f>N697*(BO697+BP697)/1000.0</f>
        <v>0</v>
      </c>
      <c r="P697">
        <f>(BH697 - IF(AU697&gt;1, L697*BB697*100.0/(AW697*BV697), 0))*(BO697+BP697)/1000.0</f>
        <v>0</v>
      </c>
      <c r="Q697">
        <f>2.0/((1/S697-1/R697)+SIGN(S697)*SQRT((1/S697-1/R697)*(1/S697-1/R697) + 4*BC697/((BC697+1)*(BC697+1))*(2*1/S697*1/R697-1/R697*1/R697)))</f>
        <v>0</v>
      </c>
      <c r="R697">
        <f>IF(LEFT(BD697,1)&lt;&gt;"0",IF(LEFT(BD697,1)="1",3.0,BE697),$D$5+$E$5*(BV697*BO697/($K$5*1000))+$F$5*(BV697*BO697/($K$5*1000))*MAX(MIN(BB697,$J$5),$I$5)*MAX(MIN(BB697,$J$5),$I$5)+$G$5*MAX(MIN(BB697,$J$5),$I$5)*(BV697*BO697/($K$5*1000))+$H$5*(BV697*BO697/($K$5*1000))*(BV697*BO697/($K$5*1000)))</f>
        <v>0</v>
      </c>
      <c r="S697">
        <f>J697*(1000-(1000*0.61365*exp(17.502*W697/(240.97+W697))/(BO697+BP697)+BJ697)/2)/(1000*0.61365*exp(17.502*W697/(240.97+W697))/(BO697+BP697)-BJ697)</f>
        <v>0</v>
      </c>
      <c r="T697">
        <f>1/((BC697+1)/(Q697/1.6)+1/(R697/1.37)) + BC697/((BC697+1)/(Q697/1.6) + BC697/(R697/1.37))</f>
        <v>0</v>
      </c>
      <c r="U697">
        <f>(AX697*BA697)</f>
        <v>0</v>
      </c>
      <c r="V697">
        <f>(BQ697+(U697+2*0.95*5.67E-8*(((BQ697+$B$7)+273)^4-(BQ697+273)^4)-44100*J697)/(1.84*29.3*R697+8*0.95*5.67E-8*(BQ697+273)^3))</f>
        <v>0</v>
      </c>
      <c r="W697">
        <f>($C$7*BR697+$D$7*BS697+$E$7*V697)</f>
        <v>0</v>
      </c>
      <c r="X697">
        <f>0.61365*exp(17.502*W697/(240.97+W697))</f>
        <v>0</v>
      </c>
      <c r="Y697">
        <f>(Z697/AA697*100)</f>
        <v>0</v>
      </c>
      <c r="Z697">
        <f>BJ697*(BO697+BP697)/1000</f>
        <v>0</v>
      </c>
      <c r="AA697">
        <f>0.61365*exp(17.502*BQ697/(240.97+BQ697))</f>
        <v>0</v>
      </c>
      <c r="AB697">
        <f>(X697-BJ697*(BO697+BP697)/1000)</f>
        <v>0</v>
      </c>
      <c r="AC697">
        <f>(-J697*44100)</f>
        <v>0</v>
      </c>
      <c r="AD697">
        <f>2*29.3*R697*0.92*(BQ697-W697)</f>
        <v>0</v>
      </c>
      <c r="AE697">
        <f>2*0.95*5.67E-8*(((BQ697+$B$7)+273)^4-(W697+273)^4)</f>
        <v>0</v>
      </c>
      <c r="AF697">
        <f>U697+AE697+AC697+AD697</f>
        <v>0</v>
      </c>
      <c r="AG697">
        <f>BN697*AU697*(BI697-BH697*(1000-AU697*BK697)/(1000-AU697*BJ697))/(100*BB697)</f>
        <v>0</v>
      </c>
      <c r="AH697">
        <f>1000*BN697*AU697*(BJ697-BK697)/(100*BB697*(1000-AU697*BJ697))</f>
        <v>0</v>
      </c>
      <c r="AI697">
        <f>(AJ697 - AK697 - BO697*1E3/(8.314*(BQ697+273.15)) * AM697/BN697 * AL697) * BN697/(100*BB697) * (1000 - BK697)/1000</f>
        <v>0</v>
      </c>
      <c r="AJ697">
        <v>901.0820221116454</v>
      </c>
      <c r="AK697">
        <v>879.2481454545455</v>
      </c>
      <c r="AL697">
        <v>3.363564296398898</v>
      </c>
      <c r="AM697">
        <v>64.88891033799035</v>
      </c>
      <c r="AN697">
        <f>(AP697 - AO697 + BO697*1E3/(8.314*(BQ697+273.15)) * AR697/BN697 * AQ697) * BN697/(100*BB697) * 1000/(1000 - AP697)</f>
        <v>0</v>
      </c>
      <c r="AO697">
        <v>8.977364792644408</v>
      </c>
      <c r="AP697">
        <v>9.393415604395608</v>
      </c>
      <c r="AQ697">
        <v>-2.694389495948598E-06</v>
      </c>
      <c r="AR697">
        <v>95.47772435705387</v>
      </c>
      <c r="AS697">
        <v>0</v>
      </c>
      <c r="AT697">
        <v>0</v>
      </c>
      <c r="AU697">
        <f>IF(AS697*$H$13&gt;=AW697,1.0,(AW697/(AW697-AS697*$H$13)))</f>
        <v>0</v>
      </c>
      <c r="AV697">
        <f>(AU697-1)*100</f>
        <v>0</v>
      </c>
      <c r="AW697">
        <f>MAX(0,($B$13+$C$13*BV697)/(1+$D$13*BV697)*BO697/(BQ697+273)*$E$13)</f>
        <v>0</v>
      </c>
      <c r="AX697">
        <f>$B$11*BW697+$C$11*BX697+$F$11*CI697*(1-CL697)</f>
        <v>0</v>
      </c>
      <c r="AY697">
        <f>AX697*AZ697</f>
        <v>0</v>
      </c>
      <c r="AZ697">
        <f>($B$11*$D$9+$C$11*$D$9+$F$11*((CV697+CN697)/MAX(CV697+CN697+CW697, 0.1)*$I$9+CW697/MAX(CV697+CN697+CW697, 0.1)*$J$9))/($B$11+$C$11+$F$11)</f>
        <v>0</v>
      </c>
      <c r="BA697">
        <f>($B$11*$K$9+$C$11*$K$9+$F$11*((CV697+CN697)/MAX(CV697+CN697+CW697, 0.1)*$P$9+CW697/MAX(CV697+CN697+CW697, 0.1)*$Q$9))/($B$11+$C$11+$F$11)</f>
        <v>0</v>
      </c>
      <c r="BB697">
        <v>2.18</v>
      </c>
      <c r="BC697">
        <v>0.5</v>
      </c>
      <c r="BD697" t="s">
        <v>355</v>
      </c>
      <c r="BE697">
        <v>2</v>
      </c>
      <c r="BF697" t="b">
        <v>1</v>
      </c>
      <c r="BG697">
        <v>1679439947.660714</v>
      </c>
      <c r="BH697">
        <v>846.3997500000002</v>
      </c>
      <c r="BI697">
        <v>876.1694999999999</v>
      </c>
      <c r="BJ697">
        <v>9.398515357142857</v>
      </c>
      <c r="BK697">
        <v>8.978467499999999</v>
      </c>
      <c r="BL697">
        <v>850.6790000000001</v>
      </c>
      <c r="BM697">
        <v>9.623737142857141</v>
      </c>
      <c r="BN697">
        <v>500.0581071428571</v>
      </c>
      <c r="BO697">
        <v>89.75270714285715</v>
      </c>
      <c r="BP697">
        <v>0.1000227357142857</v>
      </c>
      <c r="BQ697">
        <v>19.38997857142857</v>
      </c>
      <c r="BR697">
        <v>19.97464285714286</v>
      </c>
      <c r="BS697">
        <v>999.9000000000002</v>
      </c>
      <c r="BT697">
        <v>0</v>
      </c>
      <c r="BU697">
        <v>0</v>
      </c>
      <c r="BV697">
        <v>10004.24428571429</v>
      </c>
      <c r="BW697">
        <v>0</v>
      </c>
      <c r="BX697">
        <v>14.37421071428571</v>
      </c>
      <c r="BY697">
        <v>-29.76968214285714</v>
      </c>
      <c r="BZ697">
        <v>854.4301428571429</v>
      </c>
      <c r="CA697">
        <v>884.1074642857144</v>
      </c>
      <c r="CB697">
        <v>0.4200480714285715</v>
      </c>
      <c r="CC697">
        <v>876.1694999999999</v>
      </c>
      <c r="CD697">
        <v>8.978467499999999</v>
      </c>
      <c r="CE697">
        <v>0.8435421071428569</v>
      </c>
      <c r="CF697">
        <v>0.8058417499999999</v>
      </c>
      <c r="CG697">
        <v>4.461932857142857</v>
      </c>
      <c r="CH697">
        <v>3.810624285714286</v>
      </c>
      <c r="CI697">
        <v>1999.923214285714</v>
      </c>
      <c r="CJ697">
        <v>0.9799967857142858</v>
      </c>
      <c r="CK697">
        <v>0.020003525</v>
      </c>
      <c r="CL697">
        <v>0</v>
      </c>
      <c r="CM697">
        <v>2.408010714285715</v>
      </c>
      <c r="CN697">
        <v>0</v>
      </c>
      <c r="CO697">
        <v>4517.070714285715</v>
      </c>
      <c r="CP697">
        <v>16748.78571428571</v>
      </c>
      <c r="CQ697">
        <v>38.05774999999999</v>
      </c>
      <c r="CR697">
        <v>39.72746428571428</v>
      </c>
      <c r="CS697">
        <v>38.33224999999999</v>
      </c>
      <c r="CT697">
        <v>38.57567857142857</v>
      </c>
      <c r="CU697">
        <v>36.82346428571429</v>
      </c>
      <c r="CV697">
        <v>1959.918571428572</v>
      </c>
      <c r="CW697">
        <v>40.00535714285714</v>
      </c>
      <c r="CX697">
        <v>0</v>
      </c>
      <c r="CY697">
        <v>1679439962.7</v>
      </c>
      <c r="CZ697">
        <v>0</v>
      </c>
      <c r="DA697">
        <v>0</v>
      </c>
      <c r="DB697" t="s">
        <v>356</v>
      </c>
      <c r="DC697">
        <v>1678823626.5</v>
      </c>
      <c r="DD697">
        <v>1678823640.5</v>
      </c>
      <c r="DE697">
        <v>0</v>
      </c>
      <c r="DF697">
        <v>1.239</v>
      </c>
      <c r="DG697">
        <v>0.006</v>
      </c>
      <c r="DH697">
        <v>-2.298</v>
      </c>
      <c r="DI697">
        <v>-0.146</v>
      </c>
      <c r="DJ697">
        <v>420</v>
      </c>
      <c r="DK697">
        <v>21</v>
      </c>
      <c r="DL697">
        <v>0.57</v>
      </c>
      <c r="DM697">
        <v>0.05</v>
      </c>
      <c r="DN697">
        <v>-29.75949268292683</v>
      </c>
      <c r="DO697">
        <v>-0.259032752613224</v>
      </c>
      <c r="DP697">
        <v>0.1832658237140312</v>
      </c>
      <c r="DQ697">
        <v>0</v>
      </c>
      <c r="DR697">
        <v>0.4192511219512195</v>
      </c>
      <c r="DS697">
        <v>0.00177890592334545</v>
      </c>
      <c r="DT697">
        <v>0.003820672161494065</v>
      </c>
      <c r="DU697">
        <v>1</v>
      </c>
      <c r="DV697">
        <v>1</v>
      </c>
      <c r="DW697">
        <v>2</v>
      </c>
      <c r="DX697" t="s">
        <v>357</v>
      </c>
      <c r="DY697">
        <v>2.98433</v>
      </c>
      <c r="DZ697">
        <v>2.71558</v>
      </c>
      <c r="EA697">
        <v>0.157391</v>
      </c>
      <c r="EB697">
        <v>0.158896</v>
      </c>
      <c r="EC697">
        <v>0.0544843</v>
      </c>
      <c r="ED697">
        <v>0.051237</v>
      </c>
      <c r="EE697">
        <v>26821.3</v>
      </c>
      <c r="EF697">
        <v>26863.9</v>
      </c>
      <c r="EG697">
        <v>29577.1</v>
      </c>
      <c r="EH697">
        <v>29532.6</v>
      </c>
      <c r="EI697">
        <v>37070.3</v>
      </c>
      <c r="EJ697">
        <v>37269.2</v>
      </c>
      <c r="EK697">
        <v>41662.8</v>
      </c>
      <c r="EL697">
        <v>42086.2</v>
      </c>
      <c r="EM697">
        <v>1.98302</v>
      </c>
      <c r="EN697">
        <v>1.87888</v>
      </c>
      <c r="EO697">
        <v>0.03713</v>
      </c>
      <c r="EP697">
        <v>0</v>
      </c>
      <c r="EQ697">
        <v>19.3591</v>
      </c>
      <c r="ER697">
        <v>999.9</v>
      </c>
      <c r="ES697">
        <v>23.1</v>
      </c>
      <c r="ET697">
        <v>31.2</v>
      </c>
      <c r="EU697">
        <v>11.7436</v>
      </c>
      <c r="EV697">
        <v>63.102</v>
      </c>
      <c r="EW697">
        <v>33.5056</v>
      </c>
      <c r="EX697">
        <v>1</v>
      </c>
      <c r="EY697">
        <v>-0.133407</v>
      </c>
      <c r="EZ697">
        <v>4.42028</v>
      </c>
      <c r="FA697">
        <v>20.2898</v>
      </c>
      <c r="FB697">
        <v>5.21939</v>
      </c>
      <c r="FC697">
        <v>12.0105</v>
      </c>
      <c r="FD697">
        <v>4.98975</v>
      </c>
      <c r="FE697">
        <v>3.2885</v>
      </c>
      <c r="FF697">
        <v>9999</v>
      </c>
      <c r="FG697">
        <v>9999</v>
      </c>
      <c r="FH697">
        <v>9999</v>
      </c>
      <c r="FI697">
        <v>999.9</v>
      </c>
      <c r="FJ697">
        <v>1.86744</v>
      </c>
      <c r="FK697">
        <v>1.86646</v>
      </c>
      <c r="FL697">
        <v>1.86597</v>
      </c>
      <c r="FM697">
        <v>1.86584</v>
      </c>
      <c r="FN697">
        <v>1.86768</v>
      </c>
      <c r="FO697">
        <v>1.87017</v>
      </c>
      <c r="FP697">
        <v>1.86887</v>
      </c>
      <c r="FQ697">
        <v>1.87027</v>
      </c>
      <c r="FR697">
        <v>0</v>
      </c>
      <c r="FS697">
        <v>0</v>
      </c>
      <c r="FT697">
        <v>0</v>
      </c>
      <c r="FU697">
        <v>0</v>
      </c>
      <c r="FV697" t="s">
        <v>358</v>
      </c>
      <c r="FW697" t="s">
        <v>359</v>
      </c>
      <c r="FX697" t="s">
        <v>360</v>
      </c>
      <c r="FY697" t="s">
        <v>360</v>
      </c>
      <c r="FZ697" t="s">
        <v>360</v>
      </c>
      <c r="GA697" t="s">
        <v>360</v>
      </c>
      <c r="GB697">
        <v>0</v>
      </c>
      <c r="GC697">
        <v>100</v>
      </c>
      <c r="GD697">
        <v>100</v>
      </c>
      <c r="GE697">
        <v>-4.346</v>
      </c>
      <c r="GF697">
        <v>-0.2252</v>
      </c>
      <c r="GG697">
        <v>-1.841240210434717</v>
      </c>
      <c r="GH697">
        <v>-0.003310856085068561</v>
      </c>
      <c r="GI697">
        <v>6.863268723063948E-07</v>
      </c>
      <c r="GJ697">
        <v>-1.919107141366201E-10</v>
      </c>
      <c r="GK697">
        <v>-0.1688837207721138</v>
      </c>
      <c r="GL697">
        <v>-0.01731051475613908</v>
      </c>
      <c r="GM697">
        <v>0.001423790055903263</v>
      </c>
      <c r="GN697">
        <v>-2.424810517790065E-05</v>
      </c>
      <c r="GO697">
        <v>3</v>
      </c>
      <c r="GP697">
        <v>2318</v>
      </c>
      <c r="GQ697">
        <v>1</v>
      </c>
      <c r="GR697">
        <v>25</v>
      </c>
      <c r="GS697">
        <v>10272.1</v>
      </c>
      <c r="GT697">
        <v>10271.9</v>
      </c>
      <c r="GU697">
        <v>1.93726</v>
      </c>
      <c r="GV697">
        <v>2.21558</v>
      </c>
      <c r="GW697">
        <v>1.39771</v>
      </c>
      <c r="GX697">
        <v>2.34497</v>
      </c>
      <c r="GY697">
        <v>1.49536</v>
      </c>
      <c r="GZ697">
        <v>2.48779</v>
      </c>
      <c r="HA697">
        <v>35.6148</v>
      </c>
      <c r="HB697">
        <v>24.0525</v>
      </c>
      <c r="HC697">
        <v>18</v>
      </c>
      <c r="HD697">
        <v>527.699</v>
      </c>
      <c r="HE697">
        <v>419.269</v>
      </c>
      <c r="HF697">
        <v>14.2079</v>
      </c>
      <c r="HG697">
        <v>25.5827</v>
      </c>
      <c r="HH697">
        <v>30</v>
      </c>
      <c r="HI697">
        <v>25.6143</v>
      </c>
      <c r="HJ697">
        <v>25.5705</v>
      </c>
      <c r="HK697">
        <v>38.7677</v>
      </c>
      <c r="HL697">
        <v>16.6464</v>
      </c>
      <c r="HM697">
        <v>4.17677</v>
      </c>
      <c r="HN697">
        <v>14.2152</v>
      </c>
      <c r="HO697">
        <v>921.546</v>
      </c>
      <c r="HP697">
        <v>8.941229999999999</v>
      </c>
      <c r="HQ697">
        <v>101.146</v>
      </c>
      <c r="HR697">
        <v>101.075</v>
      </c>
    </row>
    <row r="698" spans="1:226">
      <c r="A698">
        <v>682</v>
      </c>
      <c r="B698">
        <v>1679439960.5</v>
      </c>
      <c r="C698">
        <v>18047.40000009537</v>
      </c>
      <c r="D698" t="s">
        <v>1733</v>
      </c>
      <c r="E698" t="s">
        <v>1734</v>
      </c>
      <c r="F698">
        <v>5</v>
      </c>
      <c r="G698" t="s">
        <v>1624</v>
      </c>
      <c r="H698" t="s">
        <v>354</v>
      </c>
      <c r="I698">
        <v>1679439952.962963</v>
      </c>
      <c r="J698">
        <f>(K698)/1000</f>
        <v>0</v>
      </c>
      <c r="K698">
        <f>IF(BF698, AN698, AH698)</f>
        <v>0</v>
      </c>
      <c r="L698">
        <f>IF(BF698, AI698, AG698)</f>
        <v>0</v>
      </c>
      <c r="M698">
        <f>BH698 - IF(AU698&gt;1, L698*BB698*100.0/(AW698*BV698), 0)</f>
        <v>0</v>
      </c>
      <c r="N698">
        <f>((T698-J698/2)*M698-L698)/(T698+J698/2)</f>
        <v>0</v>
      </c>
      <c r="O698">
        <f>N698*(BO698+BP698)/1000.0</f>
        <v>0</v>
      </c>
      <c r="P698">
        <f>(BH698 - IF(AU698&gt;1, L698*BB698*100.0/(AW698*BV698), 0))*(BO698+BP698)/1000.0</f>
        <v>0</v>
      </c>
      <c r="Q698">
        <f>2.0/((1/S698-1/R698)+SIGN(S698)*SQRT((1/S698-1/R698)*(1/S698-1/R698) + 4*BC698/((BC698+1)*(BC698+1))*(2*1/S698*1/R698-1/R698*1/R698)))</f>
        <v>0</v>
      </c>
      <c r="R698">
        <f>IF(LEFT(BD698,1)&lt;&gt;"0",IF(LEFT(BD698,1)="1",3.0,BE698),$D$5+$E$5*(BV698*BO698/($K$5*1000))+$F$5*(BV698*BO698/($K$5*1000))*MAX(MIN(BB698,$J$5),$I$5)*MAX(MIN(BB698,$J$5),$I$5)+$G$5*MAX(MIN(BB698,$J$5),$I$5)*(BV698*BO698/($K$5*1000))+$H$5*(BV698*BO698/($K$5*1000))*(BV698*BO698/($K$5*1000)))</f>
        <v>0</v>
      </c>
      <c r="S698">
        <f>J698*(1000-(1000*0.61365*exp(17.502*W698/(240.97+W698))/(BO698+BP698)+BJ698)/2)/(1000*0.61365*exp(17.502*W698/(240.97+W698))/(BO698+BP698)-BJ698)</f>
        <v>0</v>
      </c>
      <c r="T698">
        <f>1/((BC698+1)/(Q698/1.6)+1/(R698/1.37)) + BC698/((BC698+1)/(Q698/1.6) + BC698/(R698/1.37))</f>
        <v>0</v>
      </c>
      <c r="U698">
        <f>(AX698*BA698)</f>
        <v>0</v>
      </c>
      <c r="V698">
        <f>(BQ698+(U698+2*0.95*5.67E-8*(((BQ698+$B$7)+273)^4-(BQ698+273)^4)-44100*J698)/(1.84*29.3*R698+8*0.95*5.67E-8*(BQ698+273)^3))</f>
        <v>0</v>
      </c>
      <c r="W698">
        <f>($C$7*BR698+$D$7*BS698+$E$7*V698)</f>
        <v>0</v>
      </c>
      <c r="X698">
        <f>0.61365*exp(17.502*W698/(240.97+W698))</f>
        <v>0</v>
      </c>
      <c r="Y698">
        <f>(Z698/AA698*100)</f>
        <v>0</v>
      </c>
      <c r="Z698">
        <f>BJ698*(BO698+BP698)/1000</f>
        <v>0</v>
      </c>
      <c r="AA698">
        <f>0.61365*exp(17.502*BQ698/(240.97+BQ698))</f>
        <v>0</v>
      </c>
      <c r="AB698">
        <f>(X698-BJ698*(BO698+BP698)/1000)</f>
        <v>0</v>
      </c>
      <c r="AC698">
        <f>(-J698*44100)</f>
        <v>0</v>
      </c>
      <c r="AD698">
        <f>2*29.3*R698*0.92*(BQ698-W698)</f>
        <v>0</v>
      </c>
      <c r="AE698">
        <f>2*0.95*5.67E-8*(((BQ698+$B$7)+273)^4-(W698+273)^4)</f>
        <v>0</v>
      </c>
      <c r="AF698">
        <f>U698+AE698+AC698+AD698</f>
        <v>0</v>
      </c>
      <c r="AG698">
        <f>BN698*AU698*(BI698-BH698*(1000-AU698*BK698)/(1000-AU698*BJ698))/(100*BB698)</f>
        <v>0</v>
      </c>
      <c r="AH698">
        <f>1000*BN698*AU698*(BJ698-BK698)/(100*BB698*(1000-AU698*BJ698))</f>
        <v>0</v>
      </c>
      <c r="AI698">
        <f>(AJ698 - AK698 - BO698*1E3/(8.314*(BQ698+273.15)) * AM698/BN698 * AL698) * BN698/(100*BB698) * (1000 - BK698)/1000</f>
        <v>0</v>
      </c>
      <c r="AJ698">
        <v>918.4720713211435</v>
      </c>
      <c r="AK698">
        <v>896.2867212121213</v>
      </c>
      <c r="AL698">
        <v>3.405282271861931</v>
      </c>
      <c r="AM698">
        <v>64.88891033799035</v>
      </c>
      <c r="AN698">
        <f>(AP698 - AO698 + BO698*1E3/(8.314*(BQ698+273.15)) * AR698/BN698 * AQ698) * BN698/(100*BB698) * 1000/(1000 - AP698)</f>
        <v>0</v>
      </c>
      <c r="AO698">
        <v>8.976800811589792</v>
      </c>
      <c r="AP698">
        <v>9.391773736263739</v>
      </c>
      <c r="AQ698">
        <v>-2.234953564088096E-06</v>
      </c>
      <c r="AR698">
        <v>95.47772435705387</v>
      </c>
      <c r="AS698">
        <v>0</v>
      </c>
      <c r="AT698">
        <v>0</v>
      </c>
      <c r="AU698">
        <f>IF(AS698*$H$13&gt;=AW698,1.0,(AW698/(AW698-AS698*$H$13)))</f>
        <v>0</v>
      </c>
      <c r="AV698">
        <f>(AU698-1)*100</f>
        <v>0</v>
      </c>
      <c r="AW698">
        <f>MAX(0,($B$13+$C$13*BV698)/(1+$D$13*BV698)*BO698/(BQ698+273)*$E$13)</f>
        <v>0</v>
      </c>
      <c r="AX698">
        <f>$B$11*BW698+$C$11*BX698+$F$11*CI698*(1-CL698)</f>
        <v>0</v>
      </c>
      <c r="AY698">
        <f>AX698*AZ698</f>
        <v>0</v>
      </c>
      <c r="AZ698">
        <f>($B$11*$D$9+$C$11*$D$9+$F$11*((CV698+CN698)/MAX(CV698+CN698+CW698, 0.1)*$I$9+CW698/MAX(CV698+CN698+CW698, 0.1)*$J$9))/($B$11+$C$11+$F$11)</f>
        <v>0</v>
      </c>
      <c r="BA698">
        <f>($B$11*$K$9+$C$11*$K$9+$F$11*((CV698+CN698)/MAX(CV698+CN698+CW698, 0.1)*$P$9+CW698/MAX(CV698+CN698+CW698, 0.1)*$Q$9))/($B$11+$C$11+$F$11)</f>
        <v>0</v>
      </c>
      <c r="BB698">
        <v>2.18</v>
      </c>
      <c r="BC698">
        <v>0.5</v>
      </c>
      <c r="BD698" t="s">
        <v>355</v>
      </c>
      <c r="BE698">
        <v>2</v>
      </c>
      <c r="BF698" t="b">
        <v>1</v>
      </c>
      <c r="BG698">
        <v>1679439952.962963</v>
      </c>
      <c r="BH698">
        <v>864.2032222222223</v>
      </c>
      <c r="BI698">
        <v>894.1748888888889</v>
      </c>
      <c r="BJ698">
        <v>9.394386666666669</v>
      </c>
      <c r="BK698">
        <v>8.977311851851852</v>
      </c>
      <c r="BL698">
        <v>868.5280740740741</v>
      </c>
      <c r="BM698">
        <v>9.619622592592592</v>
      </c>
      <c r="BN698">
        <v>500.0584444444444</v>
      </c>
      <c r="BO698">
        <v>89.75452222222221</v>
      </c>
      <c r="BP698">
        <v>0.09997403703703706</v>
      </c>
      <c r="BQ698">
        <v>19.39367777777777</v>
      </c>
      <c r="BR698">
        <v>19.98098888888889</v>
      </c>
      <c r="BS698">
        <v>999.9000000000001</v>
      </c>
      <c r="BT698">
        <v>0</v>
      </c>
      <c r="BU698">
        <v>0</v>
      </c>
      <c r="BV698">
        <v>10005.55259259259</v>
      </c>
      <c r="BW698">
        <v>0</v>
      </c>
      <c r="BX698">
        <v>14.3798</v>
      </c>
      <c r="BY698">
        <v>-29.97157407407408</v>
      </c>
      <c r="BZ698">
        <v>872.399</v>
      </c>
      <c r="CA698">
        <v>902.2749629629631</v>
      </c>
      <c r="CB698">
        <v>0.4170753333333334</v>
      </c>
      <c r="CC698">
        <v>894.1748888888889</v>
      </c>
      <c r="CD698">
        <v>8.977311851851852</v>
      </c>
      <c r="CE698">
        <v>0.8431886666666668</v>
      </c>
      <c r="CF698">
        <v>0.8057542962962961</v>
      </c>
      <c r="CG698">
        <v>4.455947777777778</v>
      </c>
      <c r="CH698">
        <v>3.809082962962962</v>
      </c>
      <c r="CI698">
        <v>1999.95037037037</v>
      </c>
      <c r="CJ698">
        <v>0.9799983333333335</v>
      </c>
      <c r="CK698">
        <v>0.02000201111111111</v>
      </c>
      <c r="CL698">
        <v>0</v>
      </c>
      <c r="CM698">
        <v>2.355337037037037</v>
      </c>
      <c r="CN698">
        <v>0</v>
      </c>
      <c r="CO698">
        <v>4518.311851851852</v>
      </c>
      <c r="CP698">
        <v>16749.03333333333</v>
      </c>
      <c r="CQ698">
        <v>38.15948148148147</v>
      </c>
      <c r="CR698">
        <v>39.83303703703703</v>
      </c>
      <c r="CS698">
        <v>38.41637037037037</v>
      </c>
      <c r="CT698">
        <v>38.70344444444444</v>
      </c>
      <c r="CU698">
        <v>36.91185185185185</v>
      </c>
      <c r="CV698">
        <v>1959.949259259259</v>
      </c>
      <c r="CW698">
        <v>40.00185185185185</v>
      </c>
      <c r="CX698">
        <v>0</v>
      </c>
      <c r="CY698">
        <v>1679439968.1</v>
      </c>
      <c r="CZ698">
        <v>0</v>
      </c>
      <c r="DA698">
        <v>0</v>
      </c>
      <c r="DB698" t="s">
        <v>356</v>
      </c>
      <c r="DC698">
        <v>1678823626.5</v>
      </c>
      <c r="DD698">
        <v>1678823640.5</v>
      </c>
      <c r="DE698">
        <v>0</v>
      </c>
      <c r="DF698">
        <v>1.239</v>
      </c>
      <c r="DG698">
        <v>0.006</v>
      </c>
      <c r="DH698">
        <v>-2.298</v>
      </c>
      <c r="DI698">
        <v>-0.146</v>
      </c>
      <c r="DJ698">
        <v>420</v>
      </c>
      <c r="DK698">
        <v>21</v>
      </c>
      <c r="DL698">
        <v>0.57</v>
      </c>
      <c r="DM698">
        <v>0.05</v>
      </c>
      <c r="DN698">
        <v>-29.85893658536585</v>
      </c>
      <c r="DO698">
        <v>-2.058365853658542</v>
      </c>
      <c r="DP698">
        <v>0.2557867411618396</v>
      </c>
      <c r="DQ698">
        <v>0</v>
      </c>
      <c r="DR698">
        <v>0.4190041707317073</v>
      </c>
      <c r="DS698">
        <v>-0.03360758885017449</v>
      </c>
      <c r="DT698">
        <v>0.003486763653551631</v>
      </c>
      <c r="DU698">
        <v>1</v>
      </c>
      <c r="DV698">
        <v>1</v>
      </c>
      <c r="DW698">
        <v>2</v>
      </c>
      <c r="DX698" t="s">
        <v>357</v>
      </c>
      <c r="DY698">
        <v>2.98417</v>
      </c>
      <c r="DZ698">
        <v>2.71556</v>
      </c>
      <c r="EA698">
        <v>0.159369</v>
      </c>
      <c r="EB698">
        <v>0.160828</v>
      </c>
      <c r="EC698">
        <v>0.0544795</v>
      </c>
      <c r="ED698">
        <v>0.0512303</v>
      </c>
      <c r="EE698">
        <v>26758.3</v>
      </c>
      <c r="EF698">
        <v>26802.1</v>
      </c>
      <c r="EG698">
        <v>29577</v>
      </c>
      <c r="EH698">
        <v>29532.4</v>
      </c>
      <c r="EI698">
        <v>37070.2</v>
      </c>
      <c r="EJ698">
        <v>37269.3</v>
      </c>
      <c r="EK698">
        <v>41662.5</v>
      </c>
      <c r="EL698">
        <v>42086</v>
      </c>
      <c r="EM698">
        <v>1.98307</v>
      </c>
      <c r="EN698">
        <v>1.8789</v>
      </c>
      <c r="EO698">
        <v>0.0385083</v>
      </c>
      <c r="EP698">
        <v>0</v>
      </c>
      <c r="EQ698">
        <v>19.36</v>
      </c>
      <c r="ER698">
        <v>999.9</v>
      </c>
      <c r="ES698">
        <v>23.1</v>
      </c>
      <c r="ET698">
        <v>31.2</v>
      </c>
      <c r="EU698">
        <v>11.7434</v>
      </c>
      <c r="EV698">
        <v>62.842</v>
      </c>
      <c r="EW698">
        <v>33.2532</v>
      </c>
      <c r="EX698">
        <v>1</v>
      </c>
      <c r="EY698">
        <v>-0.133407</v>
      </c>
      <c r="EZ698">
        <v>4.40854</v>
      </c>
      <c r="FA698">
        <v>20.2903</v>
      </c>
      <c r="FB698">
        <v>5.21909</v>
      </c>
      <c r="FC698">
        <v>12.011</v>
      </c>
      <c r="FD698">
        <v>4.98945</v>
      </c>
      <c r="FE698">
        <v>3.28845</v>
      </c>
      <c r="FF698">
        <v>9999</v>
      </c>
      <c r="FG698">
        <v>9999</v>
      </c>
      <c r="FH698">
        <v>9999</v>
      </c>
      <c r="FI698">
        <v>999.9</v>
      </c>
      <c r="FJ698">
        <v>1.86742</v>
      </c>
      <c r="FK698">
        <v>1.86646</v>
      </c>
      <c r="FL698">
        <v>1.86597</v>
      </c>
      <c r="FM698">
        <v>1.86584</v>
      </c>
      <c r="FN698">
        <v>1.86768</v>
      </c>
      <c r="FO698">
        <v>1.87014</v>
      </c>
      <c r="FP698">
        <v>1.86887</v>
      </c>
      <c r="FQ698">
        <v>1.87027</v>
      </c>
      <c r="FR698">
        <v>0</v>
      </c>
      <c r="FS698">
        <v>0</v>
      </c>
      <c r="FT698">
        <v>0</v>
      </c>
      <c r="FU698">
        <v>0</v>
      </c>
      <c r="FV698" t="s">
        <v>358</v>
      </c>
      <c r="FW698" t="s">
        <v>359</v>
      </c>
      <c r="FX698" t="s">
        <v>360</v>
      </c>
      <c r="FY698" t="s">
        <v>360</v>
      </c>
      <c r="FZ698" t="s">
        <v>360</v>
      </c>
      <c r="GA698" t="s">
        <v>360</v>
      </c>
      <c r="GB698">
        <v>0</v>
      </c>
      <c r="GC698">
        <v>100</v>
      </c>
      <c r="GD698">
        <v>100</v>
      </c>
      <c r="GE698">
        <v>-4.39</v>
      </c>
      <c r="GF698">
        <v>-0.2252</v>
      </c>
      <c r="GG698">
        <v>-1.841240210434717</v>
      </c>
      <c r="GH698">
        <v>-0.003310856085068561</v>
      </c>
      <c r="GI698">
        <v>6.863268723063948E-07</v>
      </c>
      <c r="GJ698">
        <v>-1.919107141366201E-10</v>
      </c>
      <c r="GK698">
        <v>-0.1688837207721138</v>
      </c>
      <c r="GL698">
        <v>-0.01731051475613908</v>
      </c>
      <c r="GM698">
        <v>0.001423790055903263</v>
      </c>
      <c r="GN698">
        <v>-2.424810517790065E-05</v>
      </c>
      <c r="GO698">
        <v>3</v>
      </c>
      <c r="GP698">
        <v>2318</v>
      </c>
      <c r="GQ698">
        <v>1</v>
      </c>
      <c r="GR698">
        <v>25</v>
      </c>
      <c r="GS698">
        <v>10272.2</v>
      </c>
      <c r="GT698">
        <v>10272</v>
      </c>
      <c r="GU698">
        <v>1.96167</v>
      </c>
      <c r="GV698">
        <v>2.20825</v>
      </c>
      <c r="GW698">
        <v>1.39648</v>
      </c>
      <c r="GX698">
        <v>2.34741</v>
      </c>
      <c r="GY698">
        <v>1.49536</v>
      </c>
      <c r="GZ698">
        <v>2.50488</v>
      </c>
      <c r="HA698">
        <v>35.6148</v>
      </c>
      <c r="HB698">
        <v>24.0525</v>
      </c>
      <c r="HC698">
        <v>18</v>
      </c>
      <c r="HD698">
        <v>527.748</v>
      </c>
      <c r="HE698">
        <v>419.284</v>
      </c>
      <c r="HF698">
        <v>14.2235</v>
      </c>
      <c r="HG698">
        <v>25.5827</v>
      </c>
      <c r="HH698">
        <v>30</v>
      </c>
      <c r="HI698">
        <v>25.6159</v>
      </c>
      <c r="HJ698">
        <v>25.5705</v>
      </c>
      <c r="HK698">
        <v>39.3662</v>
      </c>
      <c r="HL698">
        <v>16.6464</v>
      </c>
      <c r="HM698">
        <v>4.17677</v>
      </c>
      <c r="HN698">
        <v>14.2312</v>
      </c>
      <c r="HO698">
        <v>941.592</v>
      </c>
      <c r="HP698">
        <v>8.941229999999999</v>
      </c>
      <c r="HQ698">
        <v>101.145</v>
      </c>
      <c r="HR698">
        <v>101.075</v>
      </c>
    </row>
    <row r="699" spans="1:226">
      <c r="A699">
        <v>683</v>
      </c>
      <c r="B699">
        <v>1679439965.5</v>
      </c>
      <c r="C699">
        <v>18052.40000009537</v>
      </c>
      <c r="D699" t="s">
        <v>1735</v>
      </c>
      <c r="E699" t="s">
        <v>1736</v>
      </c>
      <c r="F699">
        <v>5</v>
      </c>
      <c r="G699" t="s">
        <v>1624</v>
      </c>
      <c r="H699" t="s">
        <v>354</v>
      </c>
      <c r="I699">
        <v>1679439957.981482</v>
      </c>
      <c r="J699">
        <f>(K699)/1000</f>
        <v>0</v>
      </c>
      <c r="K699">
        <f>IF(BF699, AN699, AH699)</f>
        <v>0</v>
      </c>
      <c r="L699">
        <f>IF(BF699, AI699, AG699)</f>
        <v>0</v>
      </c>
      <c r="M699">
        <f>BH699 - IF(AU699&gt;1, L699*BB699*100.0/(AW699*BV699), 0)</f>
        <v>0</v>
      </c>
      <c r="N699">
        <f>((T699-J699/2)*M699-L699)/(T699+J699/2)</f>
        <v>0</v>
      </c>
      <c r="O699">
        <f>N699*(BO699+BP699)/1000.0</f>
        <v>0</v>
      </c>
      <c r="P699">
        <f>(BH699 - IF(AU699&gt;1, L699*BB699*100.0/(AW699*BV699), 0))*(BO699+BP699)/1000.0</f>
        <v>0</v>
      </c>
      <c r="Q699">
        <f>2.0/((1/S699-1/R699)+SIGN(S699)*SQRT((1/S699-1/R699)*(1/S699-1/R699) + 4*BC699/((BC699+1)*(BC699+1))*(2*1/S699*1/R699-1/R699*1/R699)))</f>
        <v>0</v>
      </c>
      <c r="R699">
        <f>IF(LEFT(BD699,1)&lt;&gt;"0",IF(LEFT(BD699,1)="1",3.0,BE699),$D$5+$E$5*(BV699*BO699/($K$5*1000))+$F$5*(BV699*BO699/($K$5*1000))*MAX(MIN(BB699,$J$5),$I$5)*MAX(MIN(BB699,$J$5),$I$5)+$G$5*MAX(MIN(BB699,$J$5),$I$5)*(BV699*BO699/($K$5*1000))+$H$5*(BV699*BO699/($K$5*1000))*(BV699*BO699/($K$5*1000)))</f>
        <v>0</v>
      </c>
      <c r="S699">
        <f>J699*(1000-(1000*0.61365*exp(17.502*W699/(240.97+W699))/(BO699+BP699)+BJ699)/2)/(1000*0.61365*exp(17.502*W699/(240.97+W699))/(BO699+BP699)-BJ699)</f>
        <v>0</v>
      </c>
      <c r="T699">
        <f>1/((BC699+1)/(Q699/1.6)+1/(R699/1.37)) + BC699/((BC699+1)/(Q699/1.6) + BC699/(R699/1.37))</f>
        <v>0</v>
      </c>
      <c r="U699">
        <f>(AX699*BA699)</f>
        <v>0</v>
      </c>
      <c r="V699">
        <f>(BQ699+(U699+2*0.95*5.67E-8*(((BQ699+$B$7)+273)^4-(BQ699+273)^4)-44100*J699)/(1.84*29.3*R699+8*0.95*5.67E-8*(BQ699+273)^3))</f>
        <v>0</v>
      </c>
      <c r="W699">
        <f>($C$7*BR699+$D$7*BS699+$E$7*V699)</f>
        <v>0</v>
      </c>
      <c r="X699">
        <f>0.61365*exp(17.502*W699/(240.97+W699))</f>
        <v>0</v>
      </c>
      <c r="Y699">
        <f>(Z699/AA699*100)</f>
        <v>0</v>
      </c>
      <c r="Z699">
        <f>BJ699*(BO699+BP699)/1000</f>
        <v>0</v>
      </c>
      <c r="AA699">
        <f>0.61365*exp(17.502*BQ699/(240.97+BQ699))</f>
        <v>0</v>
      </c>
      <c r="AB699">
        <f>(X699-BJ699*(BO699+BP699)/1000)</f>
        <v>0</v>
      </c>
      <c r="AC699">
        <f>(-J699*44100)</f>
        <v>0</v>
      </c>
      <c r="AD699">
        <f>2*29.3*R699*0.92*(BQ699-W699)</f>
        <v>0</v>
      </c>
      <c r="AE699">
        <f>2*0.95*5.67E-8*(((BQ699+$B$7)+273)^4-(W699+273)^4)</f>
        <v>0</v>
      </c>
      <c r="AF699">
        <f>U699+AE699+AC699+AD699</f>
        <v>0</v>
      </c>
      <c r="AG699">
        <f>BN699*AU699*(BI699-BH699*(1000-AU699*BK699)/(1000-AU699*BJ699))/(100*BB699)</f>
        <v>0</v>
      </c>
      <c r="AH699">
        <f>1000*BN699*AU699*(BJ699-BK699)/(100*BB699*(1000-AU699*BJ699))</f>
        <v>0</v>
      </c>
      <c r="AI699">
        <f>(AJ699 - AK699 - BO699*1E3/(8.314*(BQ699+273.15)) * AM699/BN699 * AL699) * BN699/(100*BB699) * (1000 - BK699)/1000</f>
        <v>0</v>
      </c>
      <c r="AJ699">
        <v>935.4591577575491</v>
      </c>
      <c r="AK699">
        <v>913.242206060606</v>
      </c>
      <c r="AL699">
        <v>3.381643344761653</v>
      </c>
      <c r="AM699">
        <v>64.88891033799035</v>
      </c>
      <c r="AN699">
        <f>(AP699 - AO699 + BO699*1E3/(8.314*(BQ699+273.15)) * AR699/BN699 * AQ699) * BN699/(100*BB699) * 1000/(1000 - AP699)</f>
        <v>0</v>
      </c>
      <c r="AO699">
        <v>8.976498022671523</v>
      </c>
      <c r="AP699">
        <v>9.389438351648355</v>
      </c>
      <c r="AQ699">
        <v>-1.057148390916146E-06</v>
      </c>
      <c r="AR699">
        <v>95.47772435705387</v>
      </c>
      <c r="AS699">
        <v>0</v>
      </c>
      <c r="AT699">
        <v>0</v>
      </c>
      <c r="AU699">
        <f>IF(AS699*$H$13&gt;=AW699,1.0,(AW699/(AW699-AS699*$H$13)))</f>
        <v>0</v>
      </c>
      <c r="AV699">
        <f>(AU699-1)*100</f>
        <v>0</v>
      </c>
      <c r="AW699">
        <f>MAX(0,($B$13+$C$13*BV699)/(1+$D$13*BV699)*BO699/(BQ699+273)*$E$13)</f>
        <v>0</v>
      </c>
      <c r="AX699">
        <f>$B$11*BW699+$C$11*BX699+$F$11*CI699*(1-CL699)</f>
        <v>0</v>
      </c>
      <c r="AY699">
        <f>AX699*AZ699</f>
        <v>0</v>
      </c>
      <c r="AZ699">
        <f>($B$11*$D$9+$C$11*$D$9+$F$11*((CV699+CN699)/MAX(CV699+CN699+CW699, 0.1)*$I$9+CW699/MAX(CV699+CN699+CW699, 0.1)*$J$9))/($B$11+$C$11+$F$11)</f>
        <v>0</v>
      </c>
      <c r="BA699">
        <f>($B$11*$K$9+$C$11*$K$9+$F$11*((CV699+CN699)/MAX(CV699+CN699+CW699, 0.1)*$P$9+CW699/MAX(CV699+CN699+CW699, 0.1)*$Q$9))/($B$11+$C$11+$F$11)</f>
        <v>0</v>
      </c>
      <c r="BB699">
        <v>2.18</v>
      </c>
      <c r="BC699">
        <v>0.5</v>
      </c>
      <c r="BD699" t="s">
        <v>355</v>
      </c>
      <c r="BE699">
        <v>2</v>
      </c>
      <c r="BF699" t="b">
        <v>1</v>
      </c>
      <c r="BG699">
        <v>1679439957.981482</v>
      </c>
      <c r="BH699">
        <v>881.0759999999999</v>
      </c>
      <c r="BI699">
        <v>911.1154074074074</v>
      </c>
      <c r="BJ699">
        <v>9.392045555555557</v>
      </c>
      <c r="BK699">
        <v>8.976572222222222</v>
      </c>
      <c r="BL699">
        <v>885.443925925926</v>
      </c>
      <c r="BM699">
        <v>9.617289259259259</v>
      </c>
      <c r="BN699">
        <v>500.0672962962963</v>
      </c>
      <c r="BO699">
        <v>89.75592962962962</v>
      </c>
      <c r="BP699">
        <v>0.1000669185185185</v>
      </c>
      <c r="BQ699">
        <v>19.39748148148148</v>
      </c>
      <c r="BR699">
        <v>19.98831851851852</v>
      </c>
      <c r="BS699">
        <v>999.9000000000001</v>
      </c>
      <c r="BT699">
        <v>0</v>
      </c>
      <c r="BU699">
        <v>0</v>
      </c>
      <c r="BV699">
        <v>9989.534814814815</v>
      </c>
      <c r="BW699">
        <v>0</v>
      </c>
      <c r="BX699">
        <v>14.37734814814815</v>
      </c>
      <c r="BY699">
        <v>-30.03924444444444</v>
      </c>
      <c r="BZ699">
        <v>889.4297037037038</v>
      </c>
      <c r="CA699">
        <v>919.3681851851853</v>
      </c>
      <c r="CB699">
        <v>0.4154735185185185</v>
      </c>
      <c r="CC699">
        <v>911.1154074074074</v>
      </c>
      <c r="CD699">
        <v>8.976572222222222</v>
      </c>
      <c r="CE699">
        <v>0.8429917407407408</v>
      </c>
      <c r="CF699">
        <v>0.8057005185185184</v>
      </c>
      <c r="CG699">
        <v>4.452612962962963</v>
      </c>
      <c r="CH699">
        <v>3.808135925925926</v>
      </c>
      <c r="CI699">
        <v>1999.937407407408</v>
      </c>
      <c r="CJ699">
        <v>0.9799994444444444</v>
      </c>
      <c r="CK699">
        <v>0.02000093333333334</v>
      </c>
      <c r="CL699">
        <v>0</v>
      </c>
      <c r="CM699">
        <v>2.360155555555556</v>
      </c>
      <c r="CN699">
        <v>0</v>
      </c>
      <c r="CO699">
        <v>4519.286666666667</v>
      </c>
      <c r="CP699">
        <v>16748.93333333333</v>
      </c>
      <c r="CQ699">
        <v>38.25444444444444</v>
      </c>
      <c r="CR699">
        <v>39.93255555555555</v>
      </c>
      <c r="CS699">
        <v>38.4997037037037</v>
      </c>
      <c r="CT699">
        <v>38.81451851851852</v>
      </c>
      <c r="CU699">
        <v>36.99051851851852</v>
      </c>
      <c r="CV699">
        <v>1959.937407407408</v>
      </c>
      <c r="CW699">
        <v>40</v>
      </c>
      <c r="CX699">
        <v>0</v>
      </c>
      <c r="CY699">
        <v>1679439972.9</v>
      </c>
      <c r="CZ699">
        <v>0</v>
      </c>
      <c r="DA699">
        <v>0</v>
      </c>
      <c r="DB699" t="s">
        <v>356</v>
      </c>
      <c r="DC699">
        <v>1678823626.5</v>
      </c>
      <c r="DD699">
        <v>1678823640.5</v>
      </c>
      <c r="DE699">
        <v>0</v>
      </c>
      <c r="DF699">
        <v>1.239</v>
      </c>
      <c r="DG699">
        <v>0.006</v>
      </c>
      <c r="DH699">
        <v>-2.298</v>
      </c>
      <c r="DI699">
        <v>-0.146</v>
      </c>
      <c r="DJ699">
        <v>420</v>
      </c>
      <c r="DK699">
        <v>21</v>
      </c>
      <c r="DL699">
        <v>0.57</v>
      </c>
      <c r="DM699">
        <v>0.05</v>
      </c>
      <c r="DN699">
        <v>-30.003375</v>
      </c>
      <c r="DO699">
        <v>-1.248195872420167</v>
      </c>
      <c r="DP699">
        <v>0.1837285793636911</v>
      </c>
      <c r="DQ699">
        <v>0</v>
      </c>
      <c r="DR699">
        <v>0.4166711</v>
      </c>
      <c r="DS699">
        <v>-0.01939472420262771</v>
      </c>
      <c r="DT699">
        <v>0.001978792293294064</v>
      </c>
      <c r="DU699">
        <v>1</v>
      </c>
      <c r="DV699">
        <v>1</v>
      </c>
      <c r="DW699">
        <v>2</v>
      </c>
      <c r="DX699" t="s">
        <v>357</v>
      </c>
      <c r="DY699">
        <v>2.98444</v>
      </c>
      <c r="DZ699">
        <v>2.71547</v>
      </c>
      <c r="EA699">
        <v>0.16133</v>
      </c>
      <c r="EB699">
        <v>0.162732</v>
      </c>
      <c r="EC699">
        <v>0.0544696</v>
      </c>
      <c r="ED699">
        <v>0.051231</v>
      </c>
      <c r="EE699">
        <v>26695.4</v>
      </c>
      <c r="EF699">
        <v>26741.9</v>
      </c>
      <c r="EG699">
        <v>29576.4</v>
      </c>
      <c r="EH699">
        <v>29532.9</v>
      </c>
      <c r="EI699">
        <v>37070</v>
      </c>
      <c r="EJ699">
        <v>37269.8</v>
      </c>
      <c r="EK699">
        <v>41661.8</v>
      </c>
      <c r="EL699">
        <v>42086.5</v>
      </c>
      <c r="EM699">
        <v>1.9831</v>
      </c>
      <c r="EN699">
        <v>1.87905</v>
      </c>
      <c r="EO699">
        <v>0.0383183</v>
      </c>
      <c r="EP699">
        <v>0</v>
      </c>
      <c r="EQ699">
        <v>19.3608</v>
      </c>
      <c r="ER699">
        <v>999.9</v>
      </c>
      <c r="ES699">
        <v>23.1</v>
      </c>
      <c r="ET699">
        <v>31.2</v>
      </c>
      <c r="EU699">
        <v>11.7439</v>
      </c>
      <c r="EV699">
        <v>63.272</v>
      </c>
      <c r="EW699">
        <v>32.9647</v>
      </c>
      <c r="EX699">
        <v>1</v>
      </c>
      <c r="EY699">
        <v>-0.13343</v>
      </c>
      <c r="EZ699">
        <v>4.45148</v>
      </c>
      <c r="FA699">
        <v>20.289</v>
      </c>
      <c r="FB699">
        <v>5.21894</v>
      </c>
      <c r="FC699">
        <v>12.0104</v>
      </c>
      <c r="FD699">
        <v>4.9897</v>
      </c>
      <c r="FE699">
        <v>3.28848</v>
      </c>
      <c r="FF699">
        <v>9999</v>
      </c>
      <c r="FG699">
        <v>9999</v>
      </c>
      <c r="FH699">
        <v>9999</v>
      </c>
      <c r="FI699">
        <v>999.9</v>
      </c>
      <c r="FJ699">
        <v>1.86739</v>
      </c>
      <c r="FK699">
        <v>1.86646</v>
      </c>
      <c r="FL699">
        <v>1.86598</v>
      </c>
      <c r="FM699">
        <v>1.86584</v>
      </c>
      <c r="FN699">
        <v>1.86768</v>
      </c>
      <c r="FO699">
        <v>1.87013</v>
      </c>
      <c r="FP699">
        <v>1.86887</v>
      </c>
      <c r="FQ699">
        <v>1.87027</v>
      </c>
      <c r="FR699">
        <v>0</v>
      </c>
      <c r="FS699">
        <v>0</v>
      </c>
      <c r="FT699">
        <v>0</v>
      </c>
      <c r="FU699">
        <v>0</v>
      </c>
      <c r="FV699" t="s">
        <v>358</v>
      </c>
      <c r="FW699" t="s">
        <v>359</v>
      </c>
      <c r="FX699" t="s">
        <v>360</v>
      </c>
      <c r="FY699" t="s">
        <v>360</v>
      </c>
      <c r="FZ699" t="s">
        <v>360</v>
      </c>
      <c r="GA699" t="s">
        <v>360</v>
      </c>
      <c r="GB699">
        <v>0</v>
      </c>
      <c r="GC699">
        <v>100</v>
      </c>
      <c r="GD699">
        <v>100</v>
      </c>
      <c r="GE699">
        <v>-4.433</v>
      </c>
      <c r="GF699">
        <v>-0.2252</v>
      </c>
      <c r="GG699">
        <v>-1.841240210434717</v>
      </c>
      <c r="GH699">
        <v>-0.003310856085068561</v>
      </c>
      <c r="GI699">
        <v>6.863268723063948E-07</v>
      </c>
      <c r="GJ699">
        <v>-1.919107141366201E-10</v>
      </c>
      <c r="GK699">
        <v>-0.1688837207721138</v>
      </c>
      <c r="GL699">
        <v>-0.01731051475613908</v>
      </c>
      <c r="GM699">
        <v>0.001423790055903263</v>
      </c>
      <c r="GN699">
        <v>-2.424810517790065E-05</v>
      </c>
      <c r="GO699">
        <v>3</v>
      </c>
      <c r="GP699">
        <v>2318</v>
      </c>
      <c r="GQ699">
        <v>1</v>
      </c>
      <c r="GR699">
        <v>25</v>
      </c>
      <c r="GS699">
        <v>10272.3</v>
      </c>
      <c r="GT699">
        <v>10272.1</v>
      </c>
      <c r="GU699">
        <v>1.99341</v>
      </c>
      <c r="GV699">
        <v>2.21069</v>
      </c>
      <c r="GW699">
        <v>1.39648</v>
      </c>
      <c r="GX699">
        <v>2.34863</v>
      </c>
      <c r="GY699">
        <v>1.49536</v>
      </c>
      <c r="GZ699">
        <v>2.50366</v>
      </c>
      <c r="HA699">
        <v>35.6148</v>
      </c>
      <c r="HB699">
        <v>24.0612</v>
      </c>
      <c r="HC699">
        <v>18</v>
      </c>
      <c r="HD699">
        <v>527.764</v>
      </c>
      <c r="HE699">
        <v>419.371</v>
      </c>
      <c r="HF699">
        <v>14.2376</v>
      </c>
      <c r="HG699">
        <v>25.5827</v>
      </c>
      <c r="HH699">
        <v>30</v>
      </c>
      <c r="HI699">
        <v>25.6159</v>
      </c>
      <c r="HJ699">
        <v>25.5705</v>
      </c>
      <c r="HK699">
        <v>39.9024</v>
      </c>
      <c r="HL699">
        <v>16.6464</v>
      </c>
      <c r="HM699">
        <v>4.17677</v>
      </c>
      <c r="HN699">
        <v>14.2337</v>
      </c>
      <c r="HO699">
        <v>954.955</v>
      </c>
      <c r="HP699">
        <v>8.941229999999999</v>
      </c>
      <c r="HQ699">
        <v>101.143</v>
      </c>
      <c r="HR699">
        <v>101.076</v>
      </c>
    </row>
    <row r="700" spans="1:226">
      <c r="A700">
        <v>684</v>
      </c>
      <c r="B700">
        <v>1679439970.5</v>
      </c>
      <c r="C700">
        <v>18057.40000009537</v>
      </c>
      <c r="D700" t="s">
        <v>1737</v>
      </c>
      <c r="E700" t="s">
        <v>1738</v>
      </c>
      <c r="F700">
        <v>5</v>
      </c>
      <c r="G700" t="s">
        <v>1624</v>
      </c>
      <c r="H700" t="s">
        <v>354</v>
      </c>
      <c r="I700">
        <v>1679439963</v>
      </c>
      <c r="J700">
        <f>(K700)/1000</f>
        <v>0</v>
      </c>
      <c r="K700">
        <f>IF(BF700, AN700, AH700)</f>
        <v>0</v>
      </c>
      <c r="L700">
        <f>IF(BF700, AI700, AG700)</f>
        <v>0</v>
      </c>
      <c r="M700">
        <f>BH700 - IF(AU700&gt;1, L700*BB700*100.0/(AW700*BV700), 0)</f>
        <v>0</v>
      </c>
      <c r="N700">
        <f>((T700-J700/2)*M700-L700)/(T700+J700/2)</f>
        <v>0</v>
      </c>
      <c r="O700">
        <f>N700*(BO700+BP700)/1000.0</f>
        <v>0</v>
      </c>
      <c r="P700">
        <f>(BH700 - IF(AU700&gt;1, L700*BB700*100.0/(AW700*BV700), 0))*(BO700+BP700)/1000.0</f>
        <v>0</v>
      </c>
      <c r="Q700">
        <f>2.0/((1/S700-1/R700)+SIGN(S700)*SQRT((1/S700-1/R700)*(1/S700-1/R700) + 4*BC700/((BC700+1)*(BC700+1))*(2*1/S700*1/R700-1/R700*1/R700)))</f>
        <v>0</v>
      </c>
      <c r="R700">
        <f>IF(LEFT(BD700,1)&lt;&gt;"0",IF(LEFT(BD700,1)="1",3.0,BE700),$D$5+$E$5*(BV700*BO700/($K$5*1000))+$F$5*(BV700*BO700/($K$5*1000))*MAX(MIN(BB700,$J$5),$I$5)*MAX(MIN(BB700,$J$5),$I$5)+$G$5*MAX(MIN(BB700,$J$5),$I$5)*(BV700*BO700/($K$5*1000))+$H$5*(BV700*BO700/($K$5*1000))*(BV700*BO700/($K$5*1000)))</f>
        <v>0</v>
      </c>
      <c r="S700">
        <f>J700*(1000-(1000*0.61365*exp(17.502*W700/(240.97+W700))/(BO700+BP700)+BJ700)/2)/(1000*0.61365*exp(17.502*W700/(240.97+W700))/(BO700+BP700)-BJ700)</f>
        <v>0</v>
      </c>
      <c r="T700">
        <f>1/((BC700+1)/(Q700/1.6)+1/(R700/1.37)) + BC700/((BC700+1)/(Q700/1.6) + BC700/(R700/1.37))</f>
        <v>0</v>
      </c>
      <c r="U700">
        <f>(AX700*BA700)</f>
        <v>0</v>
      </c>
      <c r="V700">
        <f>(BQ700+(U700+2*0.95*5.67E-8*(((BQ700+$B$7)+273)^4-(BQ700+273)^4)-44100*J700)/(1.84*29.3*R700+8*0.95*5.67E-8*(BQ700+273)^3))</f>
        <v>0</v>
      </c>
      <c r="W700">
        <f>($C$7*BR700+$D$7*BS700+$E$7*V700)</f>
        <v>0</v>
      </c>
      <c r="X700">
        <f>0.61365*exp(17.502*W700/(240.97+W700))</f>
        <v>0</v>
      </c>
      <c r="Y700">
        <f>(Z700/AA700*100)</f>
        <v>0</v>
      </c>
      <c r="Z700">
        <f>BJ700*(BO700+BP700)/1000</f>
        <v>0</v>
      </c>
      <c r="AA700">
        <f>0.61365*exp(17.502*BQ700/(240.97+BQ700))</f>
        <v>0</v>
      </c>
      <c r="AB700">
        <f>(X700-BJ700*(BO700+BP700)/1000)</f>
        <v>0</v>
      </c>
      <c r="AC700">
        <f>(-J700*44100)</f>
        <v>0</v>
      </c>
      <c r="AD700">
        <f>2*29.3*R700*0.92*(BQ700-W700)</f>
        <v>0</v>
      </c>
      <c r="AE700">
        <f>2*0.95*5.67E-8*(((BQ700+$B$7)+273)^4-(W700+273)^4)</f>
        <v>0</v>
      </c>
      <c r="AF700">
        <f>U700+AE700+AC700+AD700</f>
        <v>0</v>
      </c>
      <c r="AG700">
        <f>BN700*AU700*(BI700-BH700*(1000-AU700*BK700)/(1000-AU700*BJ700))/(100*BB700)</f>
        <v>0</v>
      </c>
      <c r="AH700">
        <f>1000*BN700*AU700*(BJ700-BK700)/(100*BB700*(1000-AU700*BJ700))</f>
        <v>0</v>
      </c>
      <c r="AI700">
        <f>(AJ700 - AK700 - BO700*1E3/(8.314*(BQ700+273.15)) * AM700/BN700 * AL700) * BN700/(100*BB700) * (1000 - BK700)/1000</f>
        <v>0</v>
      </c>
      <c r="AJ700">
        <v>952.4196003889334</v>
      </c>
      <c r="AK700">
        <v>930.3389151515154</v>
      </c>
      <c r="AL700">
        <v>3.418332084300377</v>
      </c>
      <c r="AM700">
        <v>64.88891033799035</v>
      </c>
      <c r="AN700">
        <f>(AP700 - AO700 + BO700*1E3/(8.314*(BQ700+273.15)) * AR700/BN700 * AQ700) * BN700/(100*BB700) * 1000/(1000 - AP700)</f>
        <v>0</v>
      </c>
      <c r="AO700">
        <v>8.975721284348372</v>
      </c>
      <c r="AP700">
        <v>9.388631978021984</v>
      </c>
      <c r="AQ700">
        <v>-8.324178234233296E-07</v>
      </c>
      <c r="AR700">
        <v>95.47772435705387</v>
      </c>
      <c r="AS700">
        <v>0</v>
      </c>
      <c r="AT700">
        <v>0</v>
      </c>
      <c r="AU700">
        <f>IF(AS700*$H$13&gt;=AW700,1.0,(AW700/(AW700-AS700*$H$13)))</f>
        <v>0</v>
      </c>
      <c r="AV700">
        <f>(AU700-1)*100</f>
        <v>0</v>
      </c>
      <c r="AW700">
        <f>MAX(0,($B$13+$C$13*BV700)/(1+$D$13*BV700)*BO700/(BQ700+273)*$E$13)</f>
        <v>0</v>
      </c>
      <c r="AX700">
        <f>$B$11*BW700+$C$11*BX700+$F$11*CI700*(1-CL700)</f>
        <v>0</v>
      </c>
      <c r="AY700">
        <f>AX700*AZ700</f>
        <v>0</v>
      </c>
      <c r="AZ700">
        <f>($B$11*$D$9+$C$11*$D$9+$F$11*((CV700+CN700)/MAX(CV700+CN700+CW700, 0.1)*$I$9+CW700/MAX(CV700+CN700+CW700, 0.1)*$J$9))/($B$11+$C$11+$F$11)</f>
        <v>0</v>
      </c>
      <c r="BA700">
        <f>($B$11*$K$9+$C$11*$K$9+$F$11*((CV700+CN700)/MAX(CV700+CN700+CW700, 0.1)*$P$9+CW700/MAX(CV700+CN700+CW700, 0.1)*$Q$9))/($B$11+$C$11+$F$11)</f>
        <v>0</v>
      </c>
      <c r="BB700">
        <v>2.18</v>
      </c>
      <c r="BC700">
        <v>0.5</v>
      </c>
      <c r="BD700" t="s">
        <v>355</v>
      </c>
      <c r="BE700">
        <v>2</v>
      </c>
      <c r="BF700" t="b">
        <v>1</v>
      </c>
      <c r="BG700">
        <v>1679439963</v>
      </c>
      <c r="BH700">
        <v>897.9731851851851</v>
      </c>
      <c r="BI700">
        <v>928.0912592592591</v>
      </c>
      <c r="BJ700">
        <v>9.390357777777778</v>
      </c>
      <c r="BK700">
        <v>8.976032222222223</v>
      </c>
      <c r="BL700">
        <v>902.3842592592592</v>
      </c>
      <c r="BM700">
        <v>9.615607777777777</v>
      </c>
      <c r="BN700">
        <v>500.046</v>
      </c>
      <c r="BO700">
        <v>89.75641111111109</v>
      </c>
      <c r="BP700">
        <v>0.09990944814814814</v>
      </c>
      <c r="BQ700">
        <v>19.40397777777778</v>
      </c>
      <c r="BR700">
        <v>19.99551111111111</v>
      </c>
      <c r="BS700">
        <v>999.9000000000001</v>
      </c>
      <c r="BT700">
        <v>0</v>
      </c>
      <c r="BU700">
        <v>0</v>
      </c>
      <c r="BV700">
        <v>10004.63037037037</v>
      </c>
      <c r="BW700">
        <v>0</v>
      </c>
      <c r="BX700">
        <v>14.36824074074074</v>
      </c>
      <c r="BY700">
        <v>-30.11802222222222</v>
      </c>
      <c r="BZ700">
        <v>906.4855555555556</v>
      </c>
      <c r="CA700">
        <v>936.4973333333332</v>
      </c>
      <c r="CB700">
        <v>0.4143258518518518</v>
      </c>
      <c r="CC700">
        <v>928.0912592592591</v>
      </c>
      <c r="CD700">
        <v>8.976032222222223</v>
      </c>
      <c r="CE700">
        <v>0.8428448888888889</v>
      </c>
      <c r="CF700">
        <v>0.8056564444444445</v>
      </c>
      <c r="CG700">
        <v>4.450123703703704</v>
      </c>
      <c r="CH700">
        <v>3.807358888888889</v>
      </c>
      <c r="CI700">
        <v>1999.963703703704</v>
      </c>
      <c r="CJ700">
        <v>0.9800007777777778</v>
      </c>
      <c r="CK700">
        <v>0.01999962222222222</v>
      </c>
      <c r="CL700">
        <v>0</v>
      </c>
      <c r="CM700">
        <v>2.298092592592593</v>
      </c>
      <c r="CN700">
        <v>0</v>
      </c>
      <c r="CO700">
        <v>4520.438518518518</v>
      </c>
      <c r="CP700">
        <v>16749.15925925926</v>
      </c>
      <c r="CQ700">
        <v>38.34696296296296</v>
      </c>
      <c r="CR700">
        <v>40.02055555555555</v>
      </c>
      <c r="CS700">
        <v>38.57844444444444</v>
      </c>
      <c r="CT700">
        <v>38.92559259259259</v>
      </c>
      <c r="CU700">
        <v>37.07385185185186</v>
      </c>
      <c r="CV700">
        <v>1959.965185185185</v>
      </c>
      <c r="CW700">
        <v>40</v>
      </c>
      <c r="CX700">
        <v>0</v>
      </c>
      <c r="CY700">
        <v>1679439978.3</v>
      </c>
      <c r="CZ700">
        <v>0</v>
      </c>
      <c r="DA700">
        <v>0</v>
      </c>
      <c r="DB700" t="s">
        <v>356</v>
      </c>
      <c r="DC700">
        <v>1678823626.5</v>
      </c>
      <c r="DD700">
        <v>1678823640.5</v>
      </c>
      <c r="DE700">
        <v>0</v>
      </c>
      <c r="DF700">
        <v>1.239</v>
      </c>
      <c r="DG700">
        <v>0.006</v>
      </c>
      <c r="DH700">
        <v>-2.298</v>
      </c>
      <c r="DI700">
        <v>-0.146</v>
      </c>
      <c r="DJ700">
        <v>420</v>
      </c>
      <c r="DK700">
        <v>21</v>
      </c>
      <c r="DL700">
        <v>0.57</v>
      </c>
      <c r="DM700">
        <v>0.05</v>
      </c>
      <c r="DN700">
        <v>-30.03587804878049</v>
      </c>
      <c r="DO700">
        <v>-0.893274564459932</v>
      </c>
      <c r="DP700">
        <v>0.1802644405936299</v>
      </c>
      <c r="DQ700">
        <v>0</v>
      </c>
      <c r="DR700">
        <v>0.4150583414634146</v>
      </c>
      <c r="DS700">
        <v>-0.01412548432055648</v>
      </c>
      <c r="DT700">
        <v>0.001465100456220447</v>
      </c>
      <c r="DU700">
        <v>1</v>
      </c>
      <c r="DV700">
        <v>1</v>
      </c>
      <c r="DW700">
        <v>2</v>
      </c>
      <c r="DX700" t="s">
        <v>357</v>
      </c>
      <c r="DY700">
        <v>2.98423</v>
      </c>
      <c r="DZ700">
        <v>2.71565</v>
      </c>
      <c r="EA700">
        <v>0.163273</v>
      </c>
      <c r="EB700">
        <v>0.164598</v>
      </c>
      <c r="EC700">
        <v>0.0544632</v>
      </c>
      <c r="ED700">
        <v>0.051231</v>
      </c>
      <c r="EE700">
        <v>26634.1</v>
      </c>
      <c r="EF700">
        <v>26682.4</v>
      </c>
      <c r="EG700">
        <v>29576.9</v>
      </c>
      <c r="EH700">
        <v>29533.1</v>
      </c>
      <c r="EI700">
        <v>37070.8</v>
      </c>
      <c r="EJ700">
        <v>37270.2</v>
      </c>
      <c r="EK700">
        <v>41662.3</v>
      </c>
      <c r="EL700">
        <v>42086.9</v>
      </c>
      <c r="EM700">
        <v>1.98312</v>
      </c>
      <c r="EN700">
        <v>1.879</v>
      </c>
      <c r="EO700">
        <v>0.0387505</v>
      </c>
      <c r="EP700">
        <v>0</v>
      </c>
      <c r="EQ700">
        <v>19.3628</v>
      </c>
      <c r="ER700">
        <v>999.9</v>
      </c>
      <c r="ES700">
        <v>23.1</v>
      </c>
      <c r="ET700">
        <v>31.2</v>
      </c>
      <c r="EU700">
        <v>11.7447</v>
      </c>
      <c r="EV700">
        <v>63.042</v>
      </c>
      <c r="EW700">
        <v>33.0489</v>
      </c>
      <c r="EX700">
        <v>1</v>
      </c>
      <c r="EY700">
        <v>-0.133239</v>
      </c>
      <c r="EZ700">
        <v>4.47639</v>
      </c>
      <c r="FA700">
        <v>20.2878</v>
      </c>
      <c r="FB700">
        <v>5.21624</v>
      </c>
      <c r="FC700">
        <v>12.0102</v>
      </c>
      <c r="FD700">
        <v>4.989</v>
      </c>
      <c r="FE700">
        <v>3.288</v>
      </c>
      <c r="FF700">
        <v>9999</v>
      </c>
      <c r="FG700">
        <v>9999</v>
      </c>
      <c r="FH700">
        <v>9999</v>
      </c>
      <c r="FI700">
        <v>999.9</v>
      </c>
      <c r="FJ700">
        <v>1.86741</v>
      </c>
      <c r="FK700">
        <v>1.86646</v>
      </c>
      <c r="FL700">
        <v>1.866</v>
      </c>
      <c r="FM700">
        <v>1.86584</v>
      </c>
      <c r="FN700">
        <v>1.86768</v>
      </c>
      <c r="FO700">
        <v>1.87014</v>
      </c>
      <c r="FP700">
        <v>1.86889</v>
      </c>
      <c r="FQ700">
        <v>1.87027</v>
      </c>
      <c r="FR700">
        <v>0</v>
      </c>
      <c r="FS700">
        <v>0</v>
      </c>
      <c r="FT700">
        <v>0</v>
      </c>
      <c r="FU700">
        <v>0</v>
      </c>
      <c r="FV700" t="s">
        <v>358</v>
      </c>
      <c r="FW700" t="s">
        <v>359</v>
      </c>
      <c r="FX700" t="s">
        <v>360</v>
      </c>
      <c r="FY700" t="s">
        <v>360</v>
      </c>
      <c r="FZ700" t="s">
        <v>360</v>
      </c>
      <c r="GA700" t="s">
        <v>360</v>
      </c>
      <c r="GB700">
        <v>0</v>
      </c>
      <c r="GC700">
        <v>100</v>
      </c>
      <c r="GD700">
        <v>100</v>
      </c>
      <c r="GE700">
        <v>-4.476</v>
      </c>
      <c r="GF700">
        <v>-0.2253</v>
      </c>
      <c r="GG700">
        <v>-1.841240210434717</v>
      </c>
      <c r="GH700">
        <v>-0.003310856085068561</v>
      </c>
      <c r="GI700">
        <v>6.863268723063948E-07</v>
      </c>
      <c r="GJ700">
        <v>-1.919107141366201E-10</v>
      </c>
      <c r="GK700">
        <v>-0.1688837207721138</v>
      </c>
      <c r="GL700">
        <v>-0.01731051475613908</v>
      </c>
      <c r="GM700">
        <v>0.001423790055903263</v>
      </c>
      <c r="GN700">
        <v>-2.424810517790065E-05</v>
      </c>
      <c r="GO700">
        <v>3</v>
      </c>
      <c r="GP700">
        <v>2318</v>
      </c>
      <c r="GQ700">
        <v>1</v>
      </c>
      <c r="GR700">
        <v>25</v>
      </c>
      <c r="GS700">
        <v>10272.4</v>
      </c>
      <c r="GT700">
        <v>10272.2</v>
      </c>
      <c r="GU700">
        <v>2.01782</v>
      </c>
      <c r="GV700">
        <v>2.21558</v>
      </c>
      <c r="GW700">
        <v>1.39771</v>
      </c>
      <c r="GX700">
        <v>2.34619</v>
      </c>
      <c r="GY700">
        <v>1.49536</v>
      </c>
      <c r="GZ700">
        <v>2.44141</v>
      </c>
      <c r="HA700">
        <v>35.6148</v>
      </c>
      <c r="HB700">
        <v>24.0525</v>
      </c>
      <c r="HC700">
        <v>18</v>
      </c>
      <c r="HD700">
        <v>527.78</v>
      </c>
      <c r="HE700">
        <v>419.356</v>
      </c>
      <c r="HF700">
        <v>14.2406</v>
      </c>
      <c r="HG700">
        <v>25.5827</v>
      </c>
      <c r="HH700">
        <v>30.0002</v>
      </c>
      <c r="HI700">
        <v>25.6159</v>
      </c>
      <c r="HJ700">
        <v>25.5725</v>
      </c>
      <c r="HK700">
        <v>40.4961</v>
      </c>
      <c r="HL700">
        <v>16.6464</v>
      </c>
      <c r="HM700">
        <v>4.17677</v>
      </c>
      <c r="HN700">
        <v>14.2364</v>
      </c>
      <c r="HO700">
        <v>974.99</v>
      </c>
      <c r="HP700">
        <v>8.94196</v>
      </c>
      <c r="HQ700">
        <v>101.145</v>
      </c>
      <c r="HR700">
        <v>101.077</v>
      </c>
    </row>
    <row r="701" spans="1:226">
      <c r="A701">
        <v>685</v>
      </c>
      <c r="B701">
        <v>1679439975.5</v>
      </c>
      <c r="C701">
        <v>18062.40000009537</v>
      </c>
      <c r="D701" t="s">
        <v>1739</v>
      </c>
      <c r="E701" t="s">
        <v>1740</v>
      </c>
      <c r="F701">
        <v>5</v>
      </c>
      <c r="G701" t="s">
        <v>1624</v>
      </c>
      <c r="H701" t="s">
        <v>354</v>
      </c>
      <c r="I701">
        <v>1679439967.714286</v>
      </c>
      <c r="J701">
        <f>(K701)/1000</f>
        <v>0</v>
      </c>
      <c r="K701">
        <f>IF(BF701, AN701, AH701)</f>
        <v>0</v>
      </c>
      <c r="L701">
        <f>IF(BF701, AI701, AG701)</f>
        <v>0</v>
      </c>
      <c r="M701">
        <f>BH701 - IF(AU701&gt;1, L701*BB701*100.0/(AW701*BV701), 0)</f>
        <v>0</v>
      </c>
      <c r="N701">
        <f>((T701-J701/2)*M701-L701)/(T701+J701/2)</f>
        <v>0</v>
      </c>
      <c r="O701">
        <f>N701*(BO701+BP701)/1000.0</f>
        <v>0</v>
      </c>
      <c r="P701">
        <f>(BH701 - IF(AU701&gt;1, L701*BB701*100.0/(AW701*BV701), 0))*(BO701+BP701)/1000.0</f>
        <v>0</v>
      </c>
      <c r="Q701">
        <f>2.0/((1/S701-1/R701)+SIGN(S701)*SQRT((1/S701-1/R701)*(1/S701-1/R701) + 4*BC701/((BC701+1)*(BC701+1))*(2*1/S701*1/R701-1/R701*1/R701)))</f>
        <v>0</v>
      </c>
      <c r="R701">
        <f>IF(LEFT(BD701,1)&lt;&gt;"0",IF(LEFT(BD701,1)="1",3.0,BE701),$D$5+$E$5*(BV701*BO701/($K$5*1000))+$F$5*(BV701*BO701/($K$5*1000))*MAX(MIN(BB701,$J$5),$I$5)*MAX(MIN(BB701,$J$5),$I$5)+$G$5*MAX(MIN(BB701,$J$5),$I$5)*(BV701*BO701/($K$5*1000))+$H$5*(BV701*BO701/($K$5*1000))*(BV701*BO701/($K$5*1000)))</f>
        <v>0</v>
      </c>
      <c r="S701">
        <f>J701*(1000-(1000*0.61365*exp(17.502*W701/(240.97+W701))/(BO701+BP701)+BJ701)/2)/(1000*0.61365*exp(17.502*W701/(240.97+W701))/(BO701+BP701)-BJ701)</f>
        <v>0</v>
      </c>
      <c r="T701">
        <f>1/((BC701+1)/(Q701/1.6)+1/(R701/1.37)) + BC701/((BC701+1)/(Q701/1.6) + BC701/(R701/1.37))</f>
        <v>0</v>
      </c>
      <c r="U701">
        <f>(AX701*BA701)</f>
        <v>0</v>
      </c>
      <c r="V701">
        <f>(BQ701+(U701+2*0.95*5.67E-8*(((BQ701+$B$7)+273)^4-(BQ701+273)^4)-44100*J701)/(1.84*29.3*R701+8*0.95*5.67E-8*(BQ701+273)^3))</f>
        <v>0</v>
      </c>
      <c r="W701">
        <f>($C$7*BR701+$D$7*BS701+$E$7*V701)</f>
        <v>0</v>
      </c>
      <c r="X701">
        <f>0.61365*exp(17.502*W701/(240.97+W701))</f>
        <v>0</v>
      </c>
      <c r="Y701">
        <f>(Z701/AA701*100)</f>
        <v>0</v>
      </c>
      <c r="Z701">
        <f>BJ701*(BO701+BP701)/1000</f>
        <v>0</v>
      </c>
      <c r="AA701">
        <f>0.61365*exp(17.502*BQ701/(240.97+BQ701))</f>
        <v>0</v>
      </c>
      <c r="AB701">
        <f>(X701-BJ701*(BO701+BP701)/1000)</f>
        <v>0</v>
      </c>
      <c r="AC701">
        <f>(-J701*44100)</f>
        <v>0</v>
      </c>
      <c r="AD701">
        <f>2*29.3*R701*0.92*(BQ701-W701)</f>
        <v>0</v>
      </c>
      <c r="AE701">
        <f>2*0.95*5.67E-8*(((BQ701+$B$7)+273)^4-(W701+273)^4)</f>
        <v>0</v>
      </c>
      <c r="AF701">
        <f>U701+AE701+AC701+AD701</f>
        <v>0</v>
      </c>
      <c r="AG701">
        <f>BN701*AU701*(BI701-BH701*(1000-AU701*BK701)/(1000-AU701*BJ701))/(100*BB701)</f>
        <v>0</v>
      </c>
      <c r="AH701">
        <f>1000*BN701*AU701*(BJ701-BK701)/(100*BB701*(1000-AU701*BJ701))</f>
        <v>0</v>
      </c>
      <c r="AI701">
        <f>(AJ701 - AK701 - BO701*1E3/(8.314*(BQ701+273.15)) * AM701/BN701 * AL701) * BN701/(100*BB701) * (1000 - BK701)/1000</f>
        <v>0</v>
      </c>
      <c r="AJ701">
        <v>969.1566666616192</v>
      </c>
      <c r="AK701">
        <v>947.1339090909087</v>
      </c>
      <c r="AL701">
        <v>3.348916147959189</v>
      </c>
      <c r="AM701">
        <v>64.88891033799035</v>
      </c>
      <c r="AN701">
        <f>(AP701 - AO701 + BO701*1E3/(8.314*(BQ701+273.15)) * AR701/BN701 * AQ701) * BN701/(100*BB701) * 1000/(1000 - AP701)</f>
        <v>0</v>
      </c>
      <c r="AO701">
        <v>8.976032865923932</v>
      </c>
      <c r="AP701">
        <v>9.38549450549451</v>
      </c>
      <c r="AQ701">
        <v>-7.493489292019105E-07</v>
      </c>
      <c r="AR701">
        <v>95.47772435705387</v>
      </c>
      <c r="AS701">
        <v>0</v>
      </c>
      <c r="AT701">
        <v>0</v>
      </c>
      <c r="AU701">
        <f>IF(AS701*$H$13&gt;=AW701,1.0,(AW701/(AW701-AS701*$H$13)))</f>
        <v>0</v>
      </c>
      <c r="AV701">
        <f>(AU701-1)*100</f>
        <v>0</v>
      </c>
      <c r="AW701">
        <f>MAX(0,($B$13+$C$13*BV701)/(1+$D$13*BV701)*BO701/(BQ701+273)*$E$13)</f>
        <v>0</v>
      </c>
      <c r="AX701">
        <f>$B$11*BW701+$C$11*BX701+$F$11*CI701*(1-CL701)</f>
        <v>0</v>
      </c>
      <c r="AY701">
        <f>AX701*AZ701</f>
        <v>0</v>
      </c>
      <c r="AZ701">
        <f>($B$11*$D$9+$C$11*$D$9+$F$11*((CV701+CN701)/MAX(CV701+CN701+CW701, 0.1)*$I$9+CW701/MAX(CV701+CN701+CW701, 0.1)*$J$9))/($B$11+$C$11+$F$11)</f>
        <v>0</v>
      </c>
      <c r="BA701">
        <f>($B$11*$K$9+$C$11*$K$9+$F$11*((CV701+CN701)/MAX(CV701+CN701+CW701, 0.1)*$P$9+CW701/MAX(CV701+CN701+CW701, 0.1)*$Q$9))/($B$11+$C$11+$F$11)</f>
        <v>0</v>
      </c>
      <c r="BB701">
        <v>2.18</v>
      </c>
      <c r="BC701">
        <v>0.5</v>
      </c>
      <c r="BD701" t="s">
        <v>355</v>
      </c>
      <c r="BE701">
        <v>2</v>
      </c>
      <c r="BF701" t="b">
        <v>1</v>
      </c>
      <c r="BG701">
        <v>1679439967.714286</v>
      </c>
      <c r="BH701">
        <v>913.8387857142858</v>
      </c>
      <c r="BI701">
        <v>943.8806071428572</v>
      </c>
      <c r="BJ701">
        <v>9.388873571428572</v>
      </c>
      <c r="BK701">
        <v>8.975737142857144</v>
      </c>
      <c r="BL701">
        <v>918.2901785714286</v>
      </c>
      <c r="BM701">
        <v>9.614127857142858</v>
      </c>
      <c r="BN701">
        <v>500.0569642857143</v>
      </c>
      <c r="BO701">
        <v>89.75582142857141</v>
      </c>
      <c r="BP701">
        <v>0.09998706428571429</v>
      </c>
      <c r="BQ701">
        <v>19.40909642857143</v>
      </c>
      <c r="BR701">
        <v>19.99931071428571</v>
      </c>
      <c r="BS701">
        <v>999.9000000000002</v>
      </c>
      <c r="BT701">
        <v>0</v>
      </c>
      <c r="BU701">
        <v>0</v>
      </c>
      <c r="BV701">
        <v>10007.25142857143</v>
      </c>
      <c r="BW701">
        <v>0</v>
      </c>
      <c r="BX701">
        <v>14.36603571428571</v>
      </c>
      <c r="BY701">
        <v>-30.04186071428571</v>
      </c>
      <c r="BZ701">
        <v>922.5</v>
      </c>
      <c r="CA701">
        <v>952.4294285714285</v>
      </c>
      <c r="CB701">
        <v>0.4131367142857142</v>
      </c>
      <c r="CC701">
        <v>943.8806071428572</v>
      </c>
      <c r="CD701">
        <v>8.975737142857144</v>
      </c>
      <c r="CE701">
        <v>0.8427061071428571</v>
      </c>
      <c r="CF701">
        <v>0.8056247142857142</v>
      </c>
      <c r="CG701">
        <v>4.447772500000001</v>
      </c>
      <c r="CH701">
        <v>3.806799285714286</v>
      </c>
      <c r="CI701">
        <v>1999.948214285714</v>
      </c>
      <c r="CJ701">
        <v>0.9800017142857141</v>
      </c>
      <c r="CK701">
        <v>0.01999868571428572</v>
      </c>
      <c r="CL701">
        <v>0</v>
      </c>
      <c r="CM701">
        <v>2.276764285714286</v>
      </c>
      <c r="CN701">
        <v>0</v>
      </c>
      <c r="CO701">
        <v>4521.352857142857</v>
      </c>
      <c r="CP701">
        <v>16749.03214285714</v>
      </c>
      <c r="CQ701">
        <v>38.43274999999999</v>
      </c>
      <c r="CR701">
        <v>40.10914285714286</v>
      </c>
      <c r="CS701">
        <v>38.656</v>
      </c>
      <c r="CT701">
        <v>39.03096428571428</v>
      </c>
      <c r="CU701">
        <v>37.14707142857143</v>
      </c>
      <c r="CV701">
        <v>1959.952857142857</v>
      </c>
      <c r="CW701">
        <v>39.99678571428571</v>
      </c>
      <c r="CX701">
        <v>0</v>
      </c>
      <c r="CY701">
        <v>1679439983.1</v>
      </c>
      <c r="CZ701">
        <v>0</v>
      </c>
      <c r="DA701">
        <v>0</v>
      </c>
      <c r="DB701" t="s">
        <v>356</v>
      </c>
      <c r="DC701">
        <v>1678823626.5</v>
      </c>
      <c r="DD701">
        <v>1678823640.5</v>
      </c>
      <c r="DE701">
        <v>0</v>
      </c>
      <c r="DF701">
        <v>1.239</v>
      </c>
      <c r="DG701">
        <v>0.006</v>
      </c>
      <c r="DH701">
        <v>-2.298</v>
      </c>
      <c r="DI701">
        <v>-0.146</v>
      </c>
      <c r="DJ701">
        <v>420</v>
      </c>
      <c r="DK701">
        <v>21</v>
      </c>
      <c r="DL701">
        <v>0.57</v>
      </c>
      <c r="DM701">
        <v>0.05</v>
      </c>
      <c r="DN701">
        <v>-30.07348536585366</v>
      </c>
      <c r="DO701">
        <v>0.9365519163763009</v>
      </c>
      <c r="DP701">
        <v>0.1147806488342758</v>
      </c>
      <c r="DQ701">
        <v>0</v>
      </c>
      <c r="DR701">
        <v>0.4137779756097561</v>
      </c>
      <c r="DS701">
        <v>-0.01500395121951198</v>
      </c>
      <c r="DT701">
        <v>0.001533642332580575</v>
      </c>
      <c r="DU701">
        <v>1</v>
      </c>
      <c r="DV701">
        <v>1</v>
      </c>
      <c r="DW701">
        <v>2</v>
      </c>
      <c r="DX701" t="s">
        <v>357</v>
      </c>
      <c r="DY701">
        <v>2.98439</v>
      </c>
      <c r="DZ701">
        <v>2.71573</v>
      </c>
      <c r="EA701">
        <v>0.165175</v>
      </c>
      <c r="EB701">
        <v>0.166468</v>
      </c>
      <c r="EC701">
        <v>0.0544541</v>
      </c>
      <c r="ED701">
        <v>0.0512252</v>
      </c>
      <c r="EE701">
        <v>26573.5</v>
      </c>
      <c r="EF701">
        <v>26622.9</v>
      </c>
      <c r="EG701">
        <v>29576.9</v>
      </c>
      <c r="EH701">
        <v>29533.3</v>
      </c>
      <c r="EI701">
        <v>37071.1</v>
      </c>
      <c r="EJ701">
        <v>37270.7</v>
      </c>
      <c r="EK701">
        <v>41662.3</v>
      </c>
      <c r="EL701">
        <v>42087.2</v>
      </c>
      <c r="EM701">
        <v>1.9834</v>
      </c>
      <c r="EN701">
        <v>1.87897</v>
      </c>
      <c r="EO701">
        <v>0.0380687</v>
      </c>
      <c r="EP701">
        <v>0</v>
      </c>
      <c r="EQ701">
        <v>19.3662</v>
      </c>
      <c r="ER701">
        <v>999.9</v>
      </c>
      <c r="ES701">
        <v>23.1</v>
      </c>
      <c r="ET701">
        <v>31.2</v>
      </c>
      <c r="EU701">
        <v>11.7443</v>
      </c>
      <c r="EV701">
        <v>63.172</v>
      </c>
      <c r="EW701">
        <v>33.4736</v>
      </c>
      <c r="EX701">
        <v>1</v>
      </c>
      <c r="EY701">
        <v>-0.131961</v>
      </c>
      <c r="EZ701">
        <v>4.94782</v>
      </c>
      <c r="FA701">
        <v>20.2749</v>
      </c>
      <c r="FB701">
        <v>5.21969</v>
      </c>
      <c r="FC701">
        <v>12.0114</v>
      </c>
      <c r="FD701">
        <v>4.9898</v>
      </c>
      <c r="FE701">
        <v>3.28865</v>
      </c>
      <c r="FF701">
        <v>9999</v>
      </c>
      <c r="FG701">
        <v>9999</v>
      </c>
      <c r="FH701">
        <v>9999</v>
      </c>
      <c r="FI701">
        <v>999.9</v>
      </c>
      <c r="FJ701">
        <v>1.86739</v>
      </c>
      <c r="FK701">
        <v>1.86646</v>
      </c>
      <c r="FL701">
        <v>1.86598</v>
      </c>
      <c r="FM701">
        <v>1.86584</v>
      </c>
      <c r="FN701">
        <v>1.86768</v>
      </c>
      <c r="FO701">
        <v>1.87015</v>
      </c>
      <c r="FP701">
        <v>1.86888</v>
      </c>
      <c r="FQ701">
        <v>1.87027</v>
      </c>
      <c r="FR701">
        <v>0</v>
      </c>
      <c r="FS701">
        <v>0</v>
      </c>
      <c r="FT701">
        <v>0</v>
      </c>
      <c r="FU701">
        <v>0</v>
      </c>
      <c r="FV701" t="s">
        <v>358</v>
      </c>
      <c r="FW701" t="s">
        <v>359</v>
      </c>
      <c r="FX701" t="s">
        <v>360</v>
      </c>
      <c r="FY701" t="s">
        <v>360</v>
      </c>
      <c r="FZ701" t="s">
        <v>360</v>
      </c>
      <c r="GA701" t="s">
        <v>360</v>
      </c>
      <c r="GB701">
        <v>0</v>
      </c>
      <c r="GC701">
        <v>100</v>
      </c>
      <c r="GD701">
        <v>100</v>
      </c>
      <c r="GE701">
        <v>-4.517</v>
      </c>
      <c r="GF701">
        <v>-0.2253</v>
      </c>
      <c r="GG701">
        <v>-1.841240210434717</v>
      </c>
      <c r="GH701">
        <v>-0.003310856085068561</v>
      </c>
      <c r="GI701">
        <v>6.863268723063948E-07</v>
      </c>
      <c r="GJ701">
        <v>-1.919107141366201E-10</v>
      </c>
      <c r="GK701">
        <v>-0.1688837207721138</v>
      </c>
      <c r="GL701">
        <v>-0.01731051475613908</v>
      </c>
      <c r="GM701">
        <v>0.001423790055903263</v>
      </c>
      <c r="GN701">
        <v>-2.424810517790065E-05</v>
      </c>
      <c r="GO701">
        <v>3</v>
      </c>
      <c r="GP701">
        <v>2318</v>
      </c>
      <c r="GQ701">
        <v>1</v>
      </c>
      <c r="GR701">
        <v>25</v>
      </c>
      <c r="GS701">
        <v>10272.5</v>
      </c>
      <c r="GT701">
        <v>10272.2</v>
      </c>
      <c r="GU701">
        <v>2.04834</v>
      </c>
      <c r="GV701">
        <v>2.2168</v>
      </c>
      <c r="GW701">
        <v>1.39771</v>
      </c>
      <c r="GX701">
        <v>2.34619</v>
      </c>
      <c r="GY701">
        <v>1.49536</v>
      </c>
      <c r="GZ701">
        <v>2.45483</v>
      </c>
      <c r="HA701">
        <v>35.6148</v>
      </c>
      <c r="HB701">
        <v>24.0437</v>
      </c>
      <c r="HC701">
        <v>18</v>
      </c>
      <c r="HD701">
        <v>527.961</v>
      </c>
      <c r="HE701">
        <v>419.343</v>
      </c>
      <c r="HF701">
        <v>14.211</v>
      </c>
      <c r="HG701">
        <v>25.5827</v>
      </c>
      <c r="HH701">
        <v>30.001</v>
      </c>
      <c r="HI701">
        <v>25.6159</v>
      </c>
      <c r="HJ701">
        <v>25.5727</v>
      </c>
      <c r="HK701">
        <v>41.0024</v>
      </c>
      <c r="HL701">
        <v>16.6464</v>
      </c>
      <c r="HM701">
        <v>4.17677</v>
      </c>
      <c r="HN701">
        <v>14.1251</v>
      </c>
      <c r="HO701">
        <v>988.3869999999999</v>
      </c>
      <c r="HP701">
        <v>8.943149999999999</v>
      </c>
      <c r="HQ701">
        <v>101.145</v>
      </c>
      <c r="HR701">
        <v>101.078</v>
      </c>
    </row>
    <row r="702" spans="1:226">
      <c r="A702">
        <v>686</v>
      </c>
      <c r="B702">
        <v>1679439980.5</v>
      </c>
      <c r="C702">
        <v>18067.40000009537</v>
      </c>
      <c r="D702" t="s">
        <v>1741</v>
      </c>
      <c r="E702" t="s">
        <v>1742</v>
      </c>
      <c r="F702">
        <v>5</v>
      </c>
      <c r="G702" t="s">
        <v>1624</v>
      </c>
      <c r="H702" t="s">
        <v>354</v>
      </c>
      <c r="I702">
        <v>1679439973</v>
      </c>
      <c r="J702">
        <f>(K702)/1000</f>
        <v>0</v>
      </c>
      <c r="K702">
        <f>IF(BF702, AN702, AH702)</f>
        <v>0</v>
      </c>
      <c r="L702">
        <f>IF(BF702, AI702, AG702)</f>
        <v>0</v>
      </c>
      <c r="M702">
        <f>BH702 - IF(AU702&gt;1, L702*BB702*100.0/(AW702*BV702), 0)</f>
        <v>0</v>
      </c>
      <c r="N702">
        <f>((T702-J702/2)*M702-L702)/(T702+J702/2)</f>
        <v>0</v>
      </c>
      <c r="O702">
        <f>N702*(BO702+BP702)/1000.0</f>
        <v>0</v>
      </c>
      <c r="P702">
        <f>(BH702 - IF(AU702&gt;1, L702*BB702*100.0/(AW702*BV702), 0))*(BO702+BP702)/1000.0</f>
        <v>0</v>
      </c>
      <c r="Q702">
        <f>2.0/((1/S702-1/R702)+SIGN(S702)*SQRT((1/S702-1/R702)*(1/S702-1/R702) + 4*BC702/((BC702+1)*(BC702+1))*(2*1/S702*1/R702-1/R702*1/R702)))</f>
        <v>0</v>
      </c>
      <c r="R702">
        <f>IF(LEFT(BD702,1)&lt;&gt;"0",IF(LEFT(BD702,1)="1",3.0,BE702),$D$5+$E$5*(BV702*BO702/($K$5*1000))+$F$5*(BV702*BO702/($K$5*1000))*MAX(MIN(BB702,$J$5),$I$5)*MAX(MIN(BB702,$J$5),$I$5)+$G$5*MAX(MIN(BB702,$J$5),$I$5)*(BV702*BO702/($K$5*1000))+$H$5*(BV702*BO702/($K$5*1000))*(BV702*BO702/($K$5*1000)))</f>
        <v>0</v>
      </c>
      <c r="S702">
        <f>J702*(1000-(1000*0.61365*exp(17.502*W702/(240.97+W702))/(BO702+BP702)+BJ702)/2)/(1000*0.61365*exp(17.502*W702/(240.97+W702))/(BO702+BP702)-BJ702)</f>
        <v>0</v>
      </c>
      <c r="T702">
        <f>1/((BC702+1)/(Q702/1.6)+1/(R702/1.37)) + BC702/((BC702+1)/(Q702/1.6) + BC702/(R702/1.37))</f>
        <v>0</v>
      </c>
      <c r="U702">
        <f>(AX702*BA702)</f>
        <v>0</v>
      </c>
      <c r="V702">
        <f>(BQ702+(U702+2*0.95*5.67E-8*(((BQ702+$B$7)+273)^4-(BQ702+273)^4)-44100*J702)/(1.84*29.3*R702+8*0.95*5.67E-8*(BQ702+273)^3))</f>
        <v>0</v>
      </c>
      <c r="W702">
        <f>($C$7*BR702+$D$7*BS702+$E$7*V702)</f>
        <v>0</v>
      </c>
      <c r="X702">
        <f>0.61365*exp(17.502*W702/(240.97+W702))</f>
        <v>0</v>
      </c>
      <c r="Y702">
        <f>(Z702/AA702*100)</f>
        <v>0</v>
      </c>
      <c r="Z702">
        <f>BJ702*(BO702+BP702)/1000</f>
        <v>0</v>
      </c>
      <c r="AA702">
        <f>0.61365*exp(17.502*BQ702/(240.97+BQ702))</f>
        <v>0</v>
      </c>
      <c r="AB702">
        <f>(X702-BJ702*(BO702+BP702)/1000)</f>
        <v>0</v>
      </c>
      <c r="AC702">
        <f>(-J702*44100)</f>
        <v>0</v>
      </c>
      <c r="AD702">
        <f>2*29.3*R702*0.92*(BQ702-W702)</f>
        <v>0</v>
      </c>
      <c r="AE702">
        <f>2*0.95*5.67E-8*(((BQ702+$B$7)+273)^4-(W702+273)^4)</f>
        <v>0</v>
      </c>
      <c r="AF702">
        <f>U702+AE702+AC702+AD702</f>
        <v>0</v>
      </c>
      <c r="AG702">
        <f>BN702*AU702*(BI702-BH702*(1000-AU702*BK702)/(1000-AU702*BJ702))/(100*BB702)</f>
        <v>0</v>
      </c>
      <c r="AH702">
        <f>1000*BN702*AU702*(BJ702-BK702)/(100*BB702*(1000-AU702*BJ702))</f>
        <v>0</v>
      </c>
      <c r="AI702">
        <f>(AJ702 - AK702 - BO702*1E3/(8.314*(BQ702+273.15)) * AM702/BN702 * AL702) * BN702/(100*BB702) * (1000 - BK702)/1000</f>
        <v>0</v>
      </c>
      <c r="AJ702">
        <v>985.8750992116734</v>
      </c>
      <c r="AK702">
        <v>963.8840303030298</v>
      </c>
      <c r="AL702">
        <v>3.332491552207458</v>
      </c>
      <c r="AM702">
        <v>64.88891033799035</v>
      </c>
      <c r="AN702">
        <f>(AP702 - AO702 + BO702*1E3/(8.314*(BQ702+273.15)) * AR702/BN702 * AQ702) * BN702/(100*BB702) * 1000/(1000 - AP702)</f>
        <v>0</v>
      </c>
      <c r="AO702">
        <v>8.975132118634363</v>
      </c>
      <c r="AP702">
        <v>9.384082637362644</v>
      </c>
      <c r="AQ702">
        <v>7.227160306947052E-07</v>
      </c>
      <c r="AR702">
        <v>95.47772435705387</v>
      </c>
      <c r="AS702">
        <v>0</v>
      </c>
      <c r="AT702">
        <v>0</v>
      </c>
      <c r="AU702">
        <f>IF(AS702*$H$13&gt;=AW702,1.0,(AW702/(AW702-AS702*$H$13)))</f>
        <v>0</v>
      </c>
      <c r="AV702">
        <f>(AU702-1)*100</f>
        <v>0</v>
      </c>
      <c r="AW702">
        <f>MAX(0,($B$13+$C$13*BV702)/(1+$D$13*BV702)*BO702/(BQ702+273)*$E$13)</f>
        <v>0</v>
      </c>
      <c r="AX702">
        <f>$B$11*BW702+$C$11*BX702+$F$11*CI702*(1-CL702)</f>
        <v>0</v>
      </c>
      <c r="AY702">
        <f>AX702*AZ702</f>
        <v>0</v>
      </c>
      <c r="AZ702">
        <f>($B$11*$D$9+$C$11*$D$9+$F$11*((CV702+CN702)/MAX(CV702+CN702+CW702, 0.1)*$I$9+CW702/MAX(CV702+CN702+CW702, 0.1)*$J$9))/($B$11+$C$11+$F$11)</f>
        <v>0</v>
      </c>
      <c r="BA702">
        <f>($B$11*$K$9+$C$11*$K$9+$F$11*((CV702+CN702)/MAX(CV702+CN702+CW702, 0.1)*$P$9+CW702/MAX(CV702+CN702+CW702, 0.1)*$Q$9))/($B$11+$C$11+$F$11)</f>
        <v>0</v>
      </c>
      <c r="BB702">
        <v>2.18</v>
      </c>
      <c r="BC702">
        <v>0.5</v>
      </c>
      <c r="BD702" t="s">
        <v>355</v>
      </c>
      <c r="BE702">
        <v>2</v>
      </c>
      <c r="BF702" t="b">
        <v>1</v>
      </c>
      <c r="BG702">
        <v>1679439973</v>
      </c>
      <c r="BH702">
        <v>931.5667407407406</v>
      </c>
      <c r="BI702">
        <v>961.4589259259259</v>
      </c>
      <c r="BJ702">
        <v>9.387184814814814</v>
      </c>
      <c r="BK702">
        <v>8.97546</v>
      </c>
      <c r="BL702">
        <v>936.0631111111111</v>
      </c>
      <c r="BM702">
        <v>9.612444814814815</v>
      </c>
      <c r="BN702">
        <v>500.0515925925926</v>
      </c>
      <c r="BO702">
        <v>89.75428148148147</v>
      </c>
      <c r="BP702">
        <v>0.09998437407407407</v>
      </c>
      <c r="BQ702">
        <v>19.41467037037037</v>
      </c>
      <c r="BR702">
        <v>20.00162592592593</v>
      </c>
      <c r="BS702">
        <v>999.9000000000001</v>
      </c>
      <c r="BT702">
        <v>0</v>
      </c>
      <c r="BU702">
        <v>0</v>
      </c>
      <c r="BV702">
        <v>10013.16740740741</v>
      </c>
      <c r="BW702">
        <v>0</v>
      </c>
      <c r="BX702">
        <v>14.36841481481481</v>
      </c>
      <c r="BY702">
        <v>-29.89235185185185</v>
      </c>
      <c r="BZ702">
        <v>940.3943333333334</v>
      </c>
      <c r="CA702">
        <v>970.1667777777778</v>
      </c>
      <c r="CB702">
        <v>0.4117253703703704</v>
      </c>
      <c r="CC702">
        <v>961.4589259259259</v>
      </c>
      <c r="CD702">
        <v>8.97546</v>
      </c>
      <c r="CE702">
        <v>0.8425401851851851</v>
      </c>
      <c r="CF702">
        <v>0.805586074074074</v>
      </c>
      <c r="CG702">
        <v>4.444959259259259</v>
      </c>
      <c r="CH702">
        <v>3.806117037037037</v>
      </c>
      <c r="CI702">
        <v>1999.990740740741</v>
      </c>
      <c r="CJ702">
        <v>0.980003111111111</v>
      </c>
      <c r="CK702">
        <v>0.01999728888888888</v>
      </c>
      <c r="CL702">
        <v>0</v>
      </c>
      <c r="CM702">
        <v>2.224388888888889</v>
      </c>
      <c r="CN702">
        <v>0</v>
      </c>
      <c r="CO702">
        <v>4522.485925925926</v>
      </c>
      <c r="CP702">
        <v>16749.40370370371</v>
      </c>
      <c r="CQ702">
        <v>38.52055555555555</v>
      </c>
      <c r="CR702">
        <v>40.20803703703703</v>
      </c>
      <c r="CS702">
        <v>38.74511111111111</v>
      </c>
      <c r="CT702">
        <v>39.15022222222222</v>
      </c>
      <c r="CU702">
        <v>37.22888888888889</v>
      </c>
      <c r="CV702">
        <v>1959.998148148148</v>
      </c>
      <c r="CW702">
        <v>39.99407407407408</v>
      </c>
      <c r="CX702">
        <v>0</v>
      </c>
      <c r="CY702">
        <v>1679439987.9</v>
      </c>
      <c r="CZ702">
        <v>0</v>
      </c>
      <c r="DA702">
        <v>0</v>
      </c>
      <c r="DB702" t="s">
        <v>356</v>
      </c>
      <c r="DC702">
        <v>1678823626.5</v>
      </c>
      <c r="DD702">
        <v>1678823640.5</v>
      </c>
      <c r="DE702">
        <v>0</v>
      </c>
      <c r="DF702">
        <v>1.239</v>
      </c>
      <c r="DG702">
        <v>0.006</v>
      </c>
      <c r="DH702">
        <v>-2.298</v>
      </c>
      <c r="DI702">
        <v>-0.146</v>
      </c>
      <c r="DJ702">
        <v>420</v>
      </c>
      <c r="DK702">
        <v>21</v>
      </c>
      <c r="DL702">
        <v>0.57</v>
      </c>
      <c r="DM702">
        <v>0.05</v>
      </c>
      <c r="DN702">
        <v>-29.96974634146342</v>
      </c>
      <c r="DO702">
        <v>1.690108013937348</v>
      </c>
      <c r="DP702">
        <v>0.2071929724977867</v>
      </c>
      <c r="DQ702">
        <v>0</v>
      </c>
      <c r="DR702">
        <v>0.412556243902439</v>
      </c>
      <c r="DS702">
        <v>-0.01671752613240297</v>
      </c>
      <c r="DT702">
        <v>0.001682318402920298</v>
      </c>
      <c r="DU702">
        <v>1</v>
      </c>
      <c r="DV702">
        <v>1</v>
      </c>
      <c r="DW702">
        <v>2</v>
      </c>
      <c r="DX702" t="s">
        <v>357</v>
      </c>
      <c r="DY702">
        <v>2.98438</v>
      </c>
      <c r="DZ702">
        <v>2.71587</v>
      </c>
      <c r="EA702">
        <v>0.167046</v>
      </c>
      <c r="EB702">
        <v>0.168214</v>
      </c>
      <c r="EC702">
        <v>0.0544419</v>
      </c>
      <c r="ED702">
        <v>0.0512232</v>
      </c>
      <c r="EE702">
        <v>26514.2</v>
      </c>
      <c r="EF702">
        <v>26567</v>
      </c>
      <c r="EG702">
        <v>29577.1</v>
      </c>
      <c r="EH702">
        <v>29533</v>
      </c>
      <c r="EI702">
        <v>37072.2</v>
      </c>
      <c r="EJ702">
        <v>37270.3</v>
      </c>
      <c r="EK702">
        <v>41662.9</v>
      </c>
      <c r="EL702">
        <v>42086.7</v>
      </c>
      <c r="EM702">
        <v>1.98312</v>
      </c>
      <c r="EN702">
        <v>1.87917</v>
      </c>
      <c r="EO702">
        <v>0.0385568</v>
      </c>
      <c r="EP702">
        <v>0</v>
      </c>
      <c r="EQ702">
        <v>19.3686</v>
      </c>
      <c r="ER702">
        <v>999.9</v>
      </c>
      <c r="ES702">
        <v>23.1</v>
      </c>
      <c r="ET702">
        <v>31.2</v>
      </c>
      <c r="EU702">
        <v>11.7438</v>
      </c>
      <c r="EV702">
        <v>63.122</v>
      </c>
      <c r="EW702">
        <v>32.9688</v>
      </c>
      <c r="EX702">
        <v>1</v>
      </c>
      <c r="EY702">
        <v>-0.130803</v>
      </c>
      <c r="EZ702">
        <v>4.81742</v>
      </c>
      <c r="FA702">
        <v>20.2789</v>
      </c>
      <c r="FB702">
        <v>5.21984</v>
      </c>
      <c r="FC702">
        <v>12.0116</v>
      </c>
      <c r="FD702">
        <v>4.9899</v>
      </c>
      <c r="FE702">
        <v>3.28858</v>
      </c>
      <c r="FF702">
        <v>9999</v>
      </c>
      <c r="FG702">
        <v>9999</v>
      </c>
      <c r="FH702">
        <v>9999</v>
      </c>
      <c r="FI702">
        <v>999.9</v>
      </c>
      <c r="FJ702">
        <v>1.8674</v>
      </c>
      <c r="FK702">
        <v>1.86646</v>
      </c>
      <c r="FL702">
        <v>1.86597</v>
      </c>
      <c r="FM702">
        <v>1.86584</v>
      </c>
      <c r="FN702">
        <v>1.86768</v>
      </c>
      <c r="FO702">
        <v>1.87013</v>
      </c>
      <c r="FP702">
        <v>1.86889</v>
      </c>
      <c r="FQ702">
        <v>1.87027</v>
      </c>
      <c r="FR702">
        <v>0</v>
      </c>
      <c r="FS702">
        <v>0</v>
      </c>
      <c r="FT702">
        <v>0</v>
      </c>
      <c r="FU702">
        <v>0</v>
      </c>
      <c r="FV702" t="s">
        <v>358</v>
      </c>
      <c r="FW702" t="s">
        <v>359</v>
      </c>
      <c r="FX702" t="s">
        <v>360</v>
      </c>
      <c r="FY702" t="s">
        <v>360</v>
      </c>
      <c r="FZ702" t="s">
        <v>360</v>
      </c>
      <c r="GA702" t="s">
        <v>360</v>
      </c>
      <c r="GB702">
        <v>0</v>
      </c>
      <c r="GC702">
        <v>100</v>
      </c>
      <c r="GD702">
        <v>100</v>
      </c>
      <c r="GE702">
        <v>-4.559</v>
      </c>
      <c r="GF702">
        <v>-0.2253</v>
      </c>
      <c r="GG702">
        <v>-1.841240210434717</v>
      </c>
      <c r="GH702">
        <v>-0.003310856085068561</v>
      </c>
      <c r="GI702">
        <v>6.863268723063948E-07</v>
      </c>
      <c r="GJ702">
        <v>-1.919107141366201E-10</v>
      </c>
      <c r="GK702">
        <v>-0.1688837207721138</v>
      </c>
      <c r="GL702">
        <v>-0.01731051475613908</v>
      </c>
      <c r="GM702">
        <v>0.001423790055903263</v>
      </c>
      <c r="GN702">
        <v>-2.424810517790065E-05</v>
      </c>
      <c r="GO702">
        <v>3</v>
      </c>
      <c r="GP702">
        <v>2318</v>
      </c>
      <c r="GQ702">
        <v>1</v>
      </c>
      <c r="GR702">
        <v>25</v>
      </c>
      <c r="GS702">
        <v>10272.6</v>
      </c>
      <c r="GT702">
        <v>10272.3</v>
      </c>
      <c r="GU702">
        <v>2.07275</v>
      </c>
      <c r="GV702">
        <v>2.20947</v>
      </c>
      <c r="GW702">
        <v>1.39648</v>
      </c>
      <c r="GX702">
        <v>2.34497</v>
      </c>
      <c r="GY702">
        <v>1.49536</v>
      </c>
      <c r="GZ702">
        <v>2.50854</v>
      </c>
      <c r="HA702">
        <v>35.6148</v>
      </c>
      <c r="HB702">
        <v>24.0525</v>
      </c>
      <c r="HC702">
        <v>18</v>
      </c>
      <c r="HD702">
        <v>527.779</v>
      </c>
      <c r="HE702">
        <v>419.459</v>
      </c>
      <c r="HF702">
        <v>14.1321</v>
      </c>
      <c r="HG702">
        <v>25.5827</v>
      </c>
      <c r="HH702">
        <v>30.001</v>
      </c>
      <c r="HI702">
        <v>25.6159</v>
      </c>
      <c r="HJ702">
        <v>25.5727</v>
      </c>
      <c r="HK702">
        <v>41.5013</v>
      </c>
      <c r="HL702">
        <v>16.6464</v>
      </c>
      <c r="HM702">
        <v>4.17677</v>
      </c>
      <c r="HN702">
        <v>14.1251</v>
      </c>
      <c r="HO702">
        <v>1008.52</v>
      </c>
      <c r="HP702">
        <v>8.94613</v>
      </c>
      <c r="HQ702">
        <v>101.146</v>
      </c>
      <c r="HR702">
        <v>101.076</v>
      </c>
    </row>
    <row r="703" spans="1:226">
      <c r="A703">
        <v>687</v>
      </c>
      <c r="B703">
        <v>1679439985.5</v>
      </c>
      <c r="C703">
        <v>18072.40000009537</v>
      </c>
      <c r="D703" t="s">
        <v>1743</v>
      </c>
      <c r="E703" t="s">
        <v>1744</v>
      </c>
      <c r="F703">
        <v>5</v>
      </c>
      <c r="G703" t="s">
        <v>1624</v>
      </c>
      <c r="H703" t="s">
        <v>354</v>
      </c>
      <c r="I703">
        <v>1679439977.714286</v>
      </c>
      <c r="J703">
        <f>(K703)/1000</f>
        <v>0</v>
      </c>
      <c r="K703">
        <f>IF(BF703, AN703, AH703)</f>
        <v>0</v>
      </c>
      <c r="L703">
        <f>IF(BF703, AI703, AG703)</f>
        <v>0</v>
      </c>
      <c r="M703">
        <f>BH703 - IF(AU703&gt;1, L703*BB703*100.0/(AW703*BV703), 0)</f>
        <v>0</v>
      </c>
      <c r="N703">
        <f>((T703-J703/2)*M703-L703)/(T703+J703/2)</f>
        <v>0</v>
      </c>
      <c r="O703">
        <f>N703*(BO703+BP703)/1000.0</f>
        <v>0</v>
      </c>
      <c r="P703">
        <f>(BH703 - IF(AU703&gt;1, L703*BB703*100.0/(AW703*BV703), 0))*(BO703+BP703)/1000.0</f>
        <v>0</v>
      </c>
      <c r="Q703">
        <f>2.0/((1/S703-1/R703)+SIGN(S703)*SQRT((1/S703-1/R703)*(1/S703-1/R703) + 4*BC703/((BC703+1)*(BC703+1))*(2*1/S703*1/R703-1/R703*1/R703)))</f>
        <v>0</v>
      </c>
      <c r="R703">
        <f>IF(LEFT(BD703,1)&lt;&gt;"0",IF(LEFT(BD703,1)="1",3.0,BE703),$D$5+$E$5*(BV703*BO703/($K$5*1000))+$F$5*(BV703*BO703/($K$5*1000))*MAX(MIN(BB703,$J$5),$I$5)*MAX(MIN(BB703,$J$5),$I$5)+$G$5*MAX(MIN(BB703,$J$5),$I$5)*(BV703*BO703/($K$5*1000))+$H$5*(BV703*BO703/($K$5*1000))*(BV703*BO703/($K$5*1000)))</f>
        <v>0</v>
      </c>
      <c r="S703">
        <f>J703*(1000-(1000*0.61365*exp(17.502*W703/(240.97+W703))/(BO703+BP703)+BJ703)/2)/(1000*0.61365*exp(17.502*W703/(240.97+W703))/(BO703+BP703)-BJ703)</f>
        <v>0</v>
      </c>
      <c r="T703">
        <f>1/((BC703+1)/(Q703/1.6)+1/(R703/1.37)) + BC703/((BC703+1)/(Q703/1.6) + BC703/(R703/1.37))</f>
        <v>0</v>
      </c>
      <c r="U703">
        <f>(AX703*BA703)</f>
        <v>0</v>
      </c>
      <c r="V703">
        <f>(BQ703+(U703+2*0.95*5.67E-8*(((BQ703+$B$7)+273)^4-(BQ703+273)^4)-44100*J703)/(1.84*29.3*R703+8*0.95*5.67E-8*(BQ703+273)^3))</f>
        <v>0</v>
      </c>
      <c r="W703">
        <f>($C$7*BR703+$D$7*BS703+$E$7*V703)</f>
        <v>0</v>
      </c>
      <c r="X703">
        <f>0.61365*exp(17.502*W703/(240.97+W703))</f>
        <v>0</v>
      </c>
      <c r="Y703">
        <f>(Z703/AA703*100)</f>
        <v>0</v>
      </c>
      <c r="Z703">
        <f>BJ703*(BO703+BP703)/1000</f>
        <v>0</v>
      </c>
      <c r="AA703">
        <f>0.61365*exp(17.502*BQ703/(240.97+BQ703))</f>
        <v>0</v>
      </c>
      <c r="AB703">
        <f>(X703-BJ703*(BO703+BP703)/1000)</f>
        <v>0</v>
      </c>
      <c r="AC703">
        <f>(-J703*44100)</f>
        <v>0</v>
      </c>
      <c r="AD703">
        <f>2*29.3*R703*0.92*(BQ703-W703)</f>
        <v>0</v>
      </c>
      <c r="AE703">
        <f>2*0.95*5.67E-8*(((BQ703+$B$7)+273)^4-(W703+273)^4)</f>
        <v>0</v>
      </c>
      <c r="AF703">
        <f>U703+AE703+AC703+AD703</f>
        <v>0</v>
      </c>
      <c r="AG703">
        <f>BN703*AU703*(BI703-BH703*(1000-AU703*BK703)/(1000-AU703*BJ703))/(100*BB703)</f>
        <v>0</v>
      </c>
      <c r="AH703">
        <f>1000*BN703*AU703*(BJ703-BK703)/(100*BB703*(1000-AU703*BJ703))</f>
        <v>0</v>
      </c>
      <c r="AI703">
        <f>(AJ703 - AK703 - BO703*1E3/(8.314*(BQ703+273.15)) * AM703/BN703 * AL703) * BN703/(100*BB703) * (1000 - BK703)/1000</f>
        <v>0</v>
      </c>
      <c r="AJ703">
        <v>1001.708338533359</v>
      </c>
      <c r="AK703">
        <v>980.1315999999997</v>
      </c>
      <c r="AL703">
        <v>3.231717803686792</v>
      </c>
      <c r="AM703">
        <v>64.88891033799035</v>
      </c>
      <c r="AN703">
        <f>(AP703 - AO703 + BO703*1E3/(8.314*(BQ703+273.15)) * AR703/BN703 * AQ703) * BN703/(100*BB703) * 1000/(1000 - AP703)</f>
        <v>0</v>
      </c>
      <c r="AO703">
        <v>8.974833521240438</v>
      </c>
      <c r="AP703">
        <v>9.380272087912095</v>
      </c>
      <c r="AQ703">
        <v>-1.689329870376743E-06</v>
      </c>
      <c r="AR703">
        <v>95.47772435705387</v>
      </c>
      <c r="AS703">
        <v>0</v>
      </c>
      <c r="AT703">
        <v>0</v>
      </c>
      <c r="AU703">
        <f>IF(AS703*$H$13&gt;=AW703,1.0,(AW703/(AW703-AS703*$H$13)))</f>
        <v>0</v>
      </c>
      <c r="AV703">
        <f>(AU703-1)*100</f>
        <v>0</v>
      </c>
      <c r="AW703">
        <f>MAX(0,($B$13+$C$13*BV703)/(1+$D$13*BV703)*BO703/(BQ703+273)*$E$13)</f>
        <v>0</v>
      </c>
      <c r="AX703">
        <f>$B$11*BW703+$C$11*BX703+$F$11*CI703*(1-CL703)</f>
        <v>0</v>
      </c>
      <c r="AY703">
        <f>AX703*AZ703</f>
        <v>0</v>
      </c>
      <c r="AZ703">
        <f>($B$11*$D$9+$C$11*$D$9+$F$11*((CV703+CN703)/MAX(CV703+CN703+CW703, 0.1)*$I$9+CW703/MAX(CV703+CN703+CW703, 0.1)*$J$9))/($B$11+$C$11+$F$11)</f>
        <v>0</v>
      </c>
      <c r="BA703">
        <f>($B$11*$K$9+$C$11*$K$9+$F$11*((CV703+CN703)/MAX(CV703+CN703+CW703, 0.1)*$P$9+CW703/MAX(CV703+CN703+CW703, 0.1)*$Q$9))/($B$11+$C$11+$F$11)</f>
        <v>0</v>
      </c>
      <c r="BB703">
        <v>2.18</v>
      </c>
      <c r="BC703">
        <v>0.5</v>
      </c>
      <c r="BD703" t="s">
        <v>355</v>
      </c>
      <c r="BE703">
        <v>2</v>
      </c>
      <c r="BF703" t="b">
        <v>1</v>
      </c>
      <c r="BG703">
        <v>1679439977.714286</v>
      </c>
      <c r="BH703">
        <v>947.1869285714284</v>
      </c>
      <c r="BI703">
        <v>976.8089285714286</v>
      </c>
      <c r="BJ703">
        <v>9.38501607142857</v>
      </c>
      <c r="BK703">
        <v>8.975096785714287</v>
      </c>
      <c r="BL703">
        <v>951.7228571428572</v>
      </c>
      <c r="BM703">
        <v>9.610282499999999</v>
      </c>
      <c r="BN703">
        <v>500.0788928571429</v>
      </c>
      <c r="BO703">
        <v>89.75373928571426</v>
      </c>
      <c r="BP703">
        <v>0.1000627</v>
      </c>
      <c r="BQ703">
        <v>19.41656071428572</v>
      </c>
      <c r="BR703">
        <v>20.00286428571428</v>
      </c>
      <c r="BS703">
        <v>999.9000000000002</v>
      </c>
      <c r="BT703">
        <v>0</v>
      </c>
      <c r="BU703">
        <v>0</v>
      </c>
      <c r="BV703">
        <v>10006.38107142857</v>
      </c>
      <c r="BW703">
        <v>0</v>
      </c>
      <c r="BX703">
        <v>14.36815</v>
      </c>
      <c r="BY703">
        <v>-29.62199642857143</v>
      </c>
      <c r="BZ703">
        <v>956.1604285714286</v>
      </c>
      <c r="CA703">
        <v>985.6552142857142</v>
      </c>
      <c r="CB703">
        <v>0.4099192499999999</v>
      </c>
      <c r="CC703">
        <v>976.8089285714286</v>
      </c>
      <c r="CD703">
        <v>8.975096785714287</v>
      </c>
      <c r="CE703">
        <v>0.8423402857142855</v>
      </c>
      <c r="CF703">
        <v>0.8055484999999999</v>
      </c>
      <c r="CG703">
        <v>4.441572499999999</v>
      </c>
      <c r="CH703">
        <v>3.805455714285714</v>
      </c>
      <c r="CI703">
        <v>2000.000714285714</v>
      </c>
      <c r="CJ703">
        <v>0.9800043928571428</v>
      </c>
      <c r="CK703">
        <v>0.01999600714285714</v>
      </c>
      <c r="CL703">
        <v>0</v>
      </c>
      <c r="CM703">
        <v>2.222464285714286</v>
      </c>
      <c r="CN703">
        <v>0</v>
      </c>
      <c r="CO703">
        <v>4523.463214285714</v>
      </c>
      <c r="CP703">
        <v>16749.49642857143</v>
      </c>
      <c r="CQ703">
        <v>38.60242857142857</v>
      </c>
      <c r="CR703">
        <v>40.3010357142857</v>
      </c>
      <c r="CS703">
        <v>38.81896428571428</v>
      </c>
      <c r="CT703">
        <v>39.25207142857143</v>
      </c>
      <c r="CU703">
        <v>37.30332142857143</v>
      </c>
      <c r="CV703">
        <v>1960.01</v>
      </c>
      <c r="CW703">
        <v>39.99107142857143</v>
      </c>
      <c r="CX703">
        <v>0</v>
      </c>
      <c r="CY703">
        <v>1679439992.7</v>
      </c>
      <c r="CZ703">
        <v>0</v>
      </c>
      <c r="DA703">
        <v>0</v>
      </c>
      <c r="DB703" t="s">
        <v>356</v>
      </c>
      <c r="DC703">
        <v>1678823626.5</v>
      </c>
      <c r="DD703">
        <v>1678823640.5</v>
      </c>
      <c r="DE703">
        <v>0</v>
      </c>
      <c r="DF703">
        <v>1.239</v>
      </c>
      <c r="DG703">
        <v>0.006</v>
      </c>
      <c r="DH703">
        <v>-2.298</v>
      </c>
      <c r="DI703">
        <v>-0.146</v>
      </c>
      <c r="DJ703">
        <v>420</v>
      </c>
      <c r="DK703">
        <v>21</v>
      </c>
      <c r="DL703">
        <v>0.57</v>
      </c>
      <c r="DM703">
        <v>0.05</v>
      </c>
      <c r="DN703">
        <v>-29.78059268292683</v>
      </c>
      <c r="DO703">
        <v>2.998599303135968</v>
      </c>
      <c r="DP703">
        <v>0.3392081851507855</v>
      </c>
      <c r="DQ703">
        <v>0</v>
      </c>
      <c r="DR703">
        <v>0.4112252682926829</v>
      </c>
      <c r="DS703">
        <v>-0.02016462020905857</v>
      </c>
      <c r="DT703">
        <v>0.002040758682742712</v>
      </c>
      <c r="DU703">
        <v>1</v>
      </c>
      <c r="DV703">
        <v>1</v>
      </c>
      <c r="DW703">
        <v>2</v>
      </c>
      <c r="DX703" t="s">
        <v>357</v>
      </c>
      <c r="DY703">
        <v>2.98424</v>
      </c>
      <c r="DZ703">
        <v>2.71546</v>
      </c>
      <c r="EA703">
        <v>0.168848</v>
      </c>
      <c r="EB703">
        <v>0.169987</v>
      </c>
      <c r="EC703">
        <v>0.0544255</v>
      </c>
      <c r="ED703">
        <v>0.0512209</v>
      </c>
      <c r="EE703">
        <v>26456.5</v>
      </c>
      <c r="EF703">
        <v>26510.1</v>
      </c>
      <c r="EG703">
        <v>29576.7</v>
      </c>
      <c r="EH703">
        <v>29532.7</v>
      </c>
      <c r="EI703">
        <v>37072.2</v>
      </c>
      <c r="EJ703">
        <v>37270.1</v>
      </c>
      <c r="EK703">
        <v>41662.2</v>
      </c>
      <c r="EL703">
        <v>42086.3</v>
      </c>
      <c r="EM703">
        <v>1.98307</v>
      </c>
      <c r="EN703">
        <v>1.8792</v>
      </c>
      <c r="EO703">
        <v>0.0381507</v>
      </c>
      <c r="EP703">
        <v>0</v>
      </c>
      <c r="EQ703">
        <v>19.3712</v>
      </c>
      <c r="ER703">
        <v>999.9</v>
      </c>
      <c r="ES703">
        <v>23.1</v>
      </c>
      <c r="ET703">
        <v>31.2</v>
      </c>
      <c r="EU703">
        <v>11.7436</v>
      </c>
      <c r="EV703">
        <v>63.162</v>
      </c>
      <c r="EW703">
        <v>33.0529</v>
      </c>
      <c r="EX703">
        <v>1</v>
      </c>
      <c r="EY703">
        <v>-0.131532</v>
      </c>
      <c r="EZ703">
        <v>4.71879</v>
      </c>
      <c r="FA703">
        <v>20.2818</v>
      </c>
      <c r="FB703">
        <v>5.21969</v>
      </c>
      <c r="FC703">
        <v>12.0114</v>
      </c>
      <c r="FD703">
        <v>4.98975</v>
      </c>
      <c r="FE703">
        <v>3.28858</v>
      </c>
      <c r="FF703">
        <v>9999</v>
      </c>
      <c r="FG703">
        <v>9999</v>
      </c>
      <c r="FH703">
        <v>9999</v>
      </c>
      <c r="FI703">
        <v>999.9</v>
      </c>
      <c r="FJ703">
        <v>1.86742</v>
      </c>
      <c r="FK703">
        <v>1.86646</v>
      </c>
      <c r="FL703">
        <v>1.86598</v>
      </c>
      <c r="FM703">
        <v>1.86584</v>
      </c>
      <c r="FN703">
        <v>1.86768</v>
      </c>
      <c r="FO703">
        <v>1.87017</v>
      </c>
      <c r="FP703">
        <v>1.86889</v>
      </c>
      <c r="FQ703">
        <v>1.87027</v>
      </c>
      <c r="FR703">
        <v>0</v>
      </c>
      <c r="FS703">
        <v>0</v>
      </c>
      <c r="FT703">
        <v>0</v>
      </c>
      <c r="FU703">
        <v>0</v>
      </c>
      <c r="FV703" t="s">
        <v>358</v>
      </c>
      <c r="FW703" t="s">
        <v>359</v>
      </c>
      <c r="FX703" t="s">
        <v>360</v>
      </c>
      <c r="FY703" t="s">
        <v>360</v>
      </c>
      <c r="FZ703" t="s">
        <v>360</v>
      </c>
      <c r="GA703" t="s">
        <v>360</v>
      </c>
      <c r="GB703">
        <v>0</v>
      </c>
      <c r="GC703">
        <v>100</v>
      </c>
      <c r="GD703">
        <v>100</v>
      </c>
      <c r="GE703">
        <v>-4.6</v>
      </c>
      <c r="GF703">
        <v>-0.2253</v>
      </c>
      <c r="GG703">
        <v>-1.841240210434717</v>
      </c>
      <c r="GH703">
        <v>-0.003310856085068561</v>
      </c>
      <c r="GI703">
        <v>6.863268723063948E-07</v>
      </c>
      <c r="GJ703">
        <v>-1.919107141366201E-10</v>
      </c>
      <c r="GK703">
        <v>-0.1688837207721138</v>
      </c>
      <c r="GL703">
        <v>-0.01731051475613908</v>
      </c>
      <c r="GM703">
        <v>0.001423790055903263</v>
      </c>
      <c r="GN703">
        <v>-2.424810517790065E-05</v>
      </c>
      <c r="GO703">
        <v>3</v>
      </c>
      <c r="GP703">
        <v>2318</v>
      </c>
      <c r="GQ703">
        <v>1</v>
      </c>
      <c r="GR703">
        <v>25</v>
      </c>
      <c r="GS703">
        <v>10272.6</v>
      </c>
      <c r="GT703">
        <v>10272.4</v>
      </c>
      <c r="GU703">
        <v>2.10327</v>
      </c>
      <c r="GV703">
        <v>2.21069</v>
      </c>
      <c r="GW703">
        <v>1.39648</v>
      </c>
      <c r="GX703">
        <v>2.34619</v>
      </c>
      <c r="GY703">
        <v>1.49536</v>
      </c>
      <c r="GZ703">
        <v>2.44507</v>
      </c>
      <c r="HA703">
        <v>35.6148</v>
      </c>
      <c r="HB703">
        <v>24.0525</v>
      </c>
      <c r="HC703">
        <v>18</v>
      </c>
      <c r="HD703">
        <v>527.747</v>
      </c>
      <c r="HE703">
        <v>419.474</v>
      </c>
      <c r="HF703">
        <v>14.1114</v>
      </c>
      <c r="HG703">
        <v>25.5827</v>
      </c>
      <c r="HH703">
        <v>30</v>
      </c>
      <c r="HI703">
        <v>25.6159</v>
      </c>
      <c r="HJ703">
        <v>25.5727</v>
      </c>
      <c r="HK703">
        <v>42.1008</v>
      </c>
      <c r="HL703">
        <v>16.6464</v>
      </c>
      <c r="HM703">
        <v>4.17677</v>
      </c>
      <c r="HN703">
        <v>14.1207</v>
      </c>
      <c r="HO703">
        <v>1021.95</v>
      </c>
      <c r="HP703">
        <v>8.95181</v>
      </c>
      <c r="HQ703">
        <v>101.144</v>
      </c>
      <c r="HR703">
        <v>101.075</v>
      </c>
    </row>
    <row r="704" spans="1:226">
      <c r="A704">
        <v>688</v>
      </c>
      <c r="B704">
        <v>1679439990.5</v>
      </c>
      <c r="C704">
        <v>18077.40000009537</v>
      </c>
      <c r="D704" t="s">
        <v>1745</v>
      </c>
      <c r="E704" t="s">
        <v>1746</v>
      </c>
      <c r="F704">
        <v>5</v>
      </c>
      <c r="G704" t="s">
        <v>1624</v>
      </c>
      <c r="H704" t="s">
        <v>354</v>
      </c>
      <c r="I704">
        <v>1679439983</v>
      </c>
      <c r="J704">
        <f>(K704)/1000</f>
        <v>0</v>
      </c>
      <c r="K704">
        <f>IF(BF704, AN704, AH704)</f>
        <v>0</v>
      </c>
      <c r="L704">
        <f>IF(BF704, AI704, AG704)</f>
        <v>0</v>
      </c>
      <c r="M704">
        <f>BH704 - IF(AU704&gt;1, L704*BB704*100.0/(AW704*BV704), 0)</f>
        <v>0</v>
      </c>
      <c r="N704">
        <f>((T704-J704/2)*M704-L704)/(T704+J704/2)</f>
        <v>0</v>
      </c>
      <c r="O704">
        <f>N704*(BO704+BP704)/1000.0</f>
        <v>0</v>
      </c>
      <c r="P704">
        <f>(BH704 - IF(AU704&gt;1, L704*BB704*100.0/(AW704*BV704), 0))*(BO704+BP704)/1000.0</f>
        <v>0</v>
      </c>
      <c r="Q704">
        <f>2.0/((1/S704-1/R704)+SIGN(S704)*SQRT((1/S704-1/R704)*(1/S704-1/R704) + 4*BC704/((BC704+1)*(BC704+1))*(2*1/S704*1/R704-1/R704*1/R704)))</f>
        <v>0</v>
      </c>
      <c r="R704">
        <f>IF(LEFT(BD704,1)&lt;&gt;"0",IF(LEFT(BD704,1)="1",3.0,BE704),$D$5+$E$5*(BV704*BO704/($K$5*1000))+$F$5*(BV704*BO704/($K$5*1000))*MAX(MIN(BB704,$J$5),$I$5)*MAX(MIN(BB704,$J$5),$I$5)+$G$5*MAX(MIN(BB704,$J$5),$I$5)*(BV704*BO704/($K$5*1000))+$H$5*(BV704*BO704/($K$5*1000))*(BV704*BO704/($K$5*1000)))</f>
        <v>0</v>
      </c>
      <c r="S704">
        <f>J704*(1000-(1000*0.61365*exp(17.502*W704/(240.97+W704))/(BO704+BP704)+BJ704)/2)/(1000*0.61365*exp(17.502*W704/(240.97+W704))/(BO704+BP704)-BJ704)</f>
        <v>0</v>
      </c>
      <c r="T704">
        <f>1/((BC704+1)/(Q704/1.6)+1/(R704/1.37)) + BC704/((BC704+1)/(Q704/1.6) + BC704/(R704/1.37))</f>
        <v>0</v>
      </c>
      <c r="U704">
        <f>(AX704*BA704)</f>
        <v>0</v>
      </c>
      <c r="V704">
        <f>(BQ704+(U704+2*0.95*5.67E-8*(((BQ704+$B$7)+273)^4-(BQ704+273)^4)-44100*J704)/(1.84*29.3*R704+8*0.95*5.67E-8*(BQ704+273)^3))</f>
        <v>0</v>
      </c>
      <c r="W704">
        <f>($C$7*BR704+$D$7*BS704+$E$7*V704)</f>
        <v>0</v>
      </c>
      <c r="X704">
        <f>0.61365*exp(17.502*W704/(240.97+W704))</f>
        <v>0</v>
      </c>
      <c r="Y704">
        <f>(Z704/AA704*100)</f>
        <v>0</v>
      </c>
      <c r="Z704">
        <f>BJ704*(BO704+BP704)/1000</f>
        <v>0</v>
      </c>
      <c r="AA704">
        <f>0.61365*exp(17.502*BQ704/(240.97+BQ704))</f>
        <v>0</v>
      </c>
      <c r="AB704">
        <f>(X704-BJ704*(BO704+BP704)/1000)</f>
        <v>0</v>
      </c>
      <c r="AC704">
        <f>(-J704*44100)</f>
        <v>0</v>
      </c>
      <c r="AD704">
        <f>2*29.3*R704*0.92*(BQ704-W704)</f>
        <v>0</v>
      </c>
      <c r="AE704">
        <f>2*0.95*5.67E-8*(((BQ704+$B$7)+273)^4-(W704+273)^4)</f>
        <v>0</v>
      </c>
      <c r="AF704">
        <f>U704+AE704+AC704+AD704</f>
        <v>0</v>
      </c>
      <c r="AG704">
        <f>BN704*AU704*(BI704-BH704*(1000-AU704*BK704)/(1000-AU704*BJ704))/(100*BB704)</f>
        <v>0</v>
      </c>
      <c r="AH704">
        <f>1000*BN704*AU704*(BJ704-BK704)/(100*BB704*(1000-AU704*BJ704))</f>
        <v>0</v>
      </c>
      <c r="AI704">
        <f>(AJ704 - AK704 - BO704*1E3/(8.314*(BQ704+273.15)) * AM704/BN704 * AL704) * BN704/(100*BB704) * (1000 - BK704)/1000</f>
        <v>0</v>
      </c>
      <c r="AJ704">
        <v>1018.402936733313</v>
      </c>
      <c r="AK704">
        <v>996.5254060606056</v>
      </c>
      <c r="AL704">
        <v>3.296967544711606</v>
      </c>
      <c r="AM704">
        <v>64.88891033799035</v>
      </c>
      <c r="AN704">
        <f>(AP704 - AO704 + BO704*1E3/(8.314*(BQ704+273.15)) * AR704/BN704 * AQ704) * BN704/(100*BB704) * 1000/(1000 - AP704)</f>
        <v>0</v>
      </c>
      <c r="AO704">
        <v>8.973865854379357</v>
      </c>
      <c r="AP704">
        <v>9.378402527472531</v>
      </c>
      <c r="AQ704">
        <v>-2.595947015859278E-06</v>
      </c>
      <c r="AR704">
        <v>95.47772435705387</v>
      </c>
      <c r="AS704">
        <v>0</v>
      </c>
      <c r="AT704">
        <v>0</v>
      </c>
      <c r="AU704">
        <f>IF(AS704*$H$13&gt;=AW704,1.0,(AW704/(AW704-AS704*$H$13)))</f>
        <v>0</v>
      </c>
      <c r="AV704">
        <f>(AU704-1)*100</f>
        <v>0</v>
      </c>
      <c r="AW704">
        <f>MAX(0,($B$13+$C$13*BV704)/(1+$D$13*BV704)*BO704/(BQ704+273)*$E$13)</f>
        <v>0</v>
      </c>
      <c r="AX704">
        <f>$B$11*BW704+$C$11*BX704+$F$11*CI704*(1-CL704)</f>
        <v>0</v>
      </c>
      <c r="AY704">
        <f>AX704*AZ704</f>
        <v>0</v>
      </c>
      <c r="AZ704">
        <f>($B$11*$D$9+$C$11*$D$9+$F$11*((CV704+CN704)/MAX(CV704+CN704+CW704, 0.1)*$I$9+CW704/MAX(CV704+CN704+CW704, 0.1)*$J$9))/($B$11+$C$11+$F$11)</f>
        <v>0</v>
      </c>
      <c r="BA704">
        <f>($B$11*$K$9+$C$11*$K$9+$F$11*((CV704+CN704)/MAX(CV704+CN704+CW704, 0.1)*$P$9+CW704/MAX(CV704+CN704+CW704, 0.1)*$Q$9))/($B$11+$C$11+$F$11)</f>
        <v>0</v>
      </c>
      <c r="BB704">
        <v>2.18</v>
      </c>
      <c r="BC704">
        <v>0.5</v>
      </c>
      <c r="BD704" t="s">
        <v>355</v>
      </c>
      <c r="BE704">
        <v>2</v>
      </c>
      <c r="BF704" t="b">
        <v>1</v>
      </c>
      <c r="BG704">
        <v>1679439983</v>
      </c>
      <c r="BH704">
        <v>964.4783703703704</v>
      </c>
      <c r="BI704">
        <v>994.0077777777778</v>
      </c>
      <c r="BJ704">
        <v>9.382102962962962</v>
      </c>
      <c r="BK704">
        <v>8.97467</v>
      </c>
      <c r="BL704">
        <v>969.0581111111111</v>
      </c>
      <c r="BM704">
        <v>9.607378518518518</v>
      </c>
      <c r="BN704">
        <v>500.0497037037036</v>
      </c>
      <c r="BO704">
        <v>89.75352962962963</v>
      </c>
      <c r="BP704">
        <v>0.09997828148148147</v>
      </c>
      <c r="BQ704">
        <v>19.41824444444444</v>
      </c>
      <c r="BR704">
        <v>20.00585555555556</v>
      </c>
      <c r="BS704">
        <v>999.9000000000001</v>
      </c>
      <c r="BT704">
        <v>0</v>
      </c>
      <c r="BU704">
        <v>0</v>
      </c>
      <c r="BV704">
        <v>10006.77592592593</v>
      </c>
      <c r="BW704">
        <v>0</v>
      </c>
      <c r="BX704">
        <v>14.3657</v>
      </c>
      <c r="BY704">
        <v>-29.52937777777778</v>
      </c>
      <c r="BZ704">
        <v>973.612925925926</v>
      </c>
      <c r="CA704">
        <v>1003.009333333333</v>
      </c>
      <c r="CB704">
        <v>0.407433</v>
      </c>
      <c r="CC704">
        <v>994.0077777777778</v>
      </c>
      <c r="CD704">
        <v>8.97467</v>
      </c>
      <c r="CE704">
        <v>0.8420768148148148</v>
      </c>
      <c r="CF704">
        <v>0.8055082962962964</v>
      </c>
      <c r="CG704">
        <v>4.437105555555555</v>
      </c>
      <c r="CH704">
        <v>3.804746296296296</v>
      </c>
      <c r="CI704">
        <v>1999.988148148148</v>
      </c>
      <c r="CJ704">
        <v>0.9800054444444443</v>
      </c>
      <c r="CK704">
        <v>0.01999495555555555</v>
      </c>
      <c r="CL704">
        <v>0</v>
      </c>
      <c r="CM704">
        <v>2.214522222222223</v>
      </c>
      <c r="CN704">
        <v>0</v>
      </c>
      <c r="CO704">
        <v>4524.279629629629</v>
      </c>
      <c r="CP704">
        <v>16749.38888888889</v>
      </c>
      <c r="CQ704">
        <v>38.69188888888888</v>
      </c>
      <c r="CR704">
        <v>40.39555555555555</v>
      </c>
      <c r="CS704">
        <v>38.90251851851852</v>
      </c>
      <c r="CT704">
        <v>39.36325925925926</v>
      </c>
      <c r="CU704">
        <v>37.38629629629629</v>
      </c>
      <c r="CV704">
        <v>1959.997407407407</v>
      </c>
      <c r="CW704">
        <v>39.99074074074074</v>
      </c>
      <c r="CX704">
        <v>0</v>
      </c>
      <c r="CY704">
        <v>1679439998.1</v>
      </c>
      <c r="CZ704">
        <v>0</v>
      </c>
      <c r="DA704">
        <v>0</v>
      </c>
      <c r="DB704" t="s">
        <v>356</v>
      </c>
      <c r="DC704">
        <v>1678823626.5</v>
      </c>
      <c r="DD704">
        <v>1678823640.5</v>
      </c>
      <c r="DE704">
        <v>0</v>
      </c>
      <c r="DF704">
        <v>1.239</v>
      </c>
      <c r="DG704">
        <v>0.006</v>
      </c>
      <c r="DH704">
        <v>-2.298</v>
      </c>
      <c r="DI704">
        <v>-0.146</v>
      </c>
      <c r="DJ704">
        <v>420</v>
      </c>
      <c r="DK704">
        <v>21</v>
      </c>
      <c r="DL704">
        <v>0.57</v>
      </c>
      <c r="DM704">
        <v>0.05</v>
      </c>
      <c r="DN704">
        <v>-29.63538780487805</v>
      </c>
      <c r="DO704">
        <v>1.524054355400704</v>
      </c>
      <c r="DP704">
        <v>0.2981424926924038</v>
      </c>
      <c r="DQ704">
        <v>0</v>
      </c>
      <c r="DR704">
        <v>0.408684487804878</v>
      </c>
      <c r="DS704">
        <v>-0.02866011846689794</v>
      </c>
      <c r="DT704">
        <v>0.002891589697996344</v>
      </c>
      <c r="DU704">
        <v>1</v>
      </c>
      <c r="DV704">
        <v>1</v>
      </c>
      <c r="DW704">
        <v>2</v>
      </c>
      <c r="DX704" t="s">
        <v>357</v>
      </c>
      <c r="DY704">
        <v>2.98441</v>
      </c>
      <c r="DZ704">
        <v>2.71572</v>
      </c>
      <c r="EA704">
        <v>0.170662</v>
      </c>
      <c r="EB704">
        <v>0.171808</v>
      </c>
      <c r="EC704">
        <v>0.0544159</v>
      </c>
      <c r="ED704">
        <v>0.0512239</v>
      </c>
      <c r="EE704">
        <v>26399.1</v>
      </c>
      <c r="EF704">
        <v>26451.8</v>
      </c>
      <c r="EG704">
        <v>29577</v>
      </c>
      <c r="EH704">
        <v>29532.5</v>
      </c>
      <c r="EI704">
        <v>37073</v>
      </c>
      <c r="EJ704">
        <v>37269.8</v>
      </c>
      <c r="EK704">
        <v>41662.6</v>
      </c>
      <c r="EL704">
        <v>42086.1</v>
      </c>
      <c r="EM704">
        <v>1.98312</v>
      </c>
      <c r="EN704">
        <v>1.87915</v>
      </c>
      <c r="EO704">
        <v>0.0387058</v>
      </c>
      <c r="EP704">
        <v>0</v>
      </c>
      <c r="EQ704">
        <v>19.3734</v>
      </c>
      <c r="ER704">
        <v>999.9</v>
      </c>
      <c r="ES704">
        <v>23.1</v>
      </c>
      <c r="ET704">
        <v>31.2</v>
      </c>
      <c r="EU704">
        <v>11.7452</v>
      </c>
      <c r="EV704">
        <v>62.902</v>
      </c>
      <c r="EW704">
        <v>33.097</v>
      </c>
      <c r="EX704">
        <v>1</v>
      </c>
      <c r="EY704">
        <v>-0.131677</v>
      </c>
      <c r="EZ704">
        <v>4.6656</v>
      </c>
      <c r="FA704">
        <v>20.2833</v>
      </c>
      <c r="FB704">
        <v>5.21969</v>
      </c>
      <c r="FC704">
        <v>12.0114</v>
      </c>
      <c r="FD704">
        <v>4.9898</v>
      </c>
      <c r="FE704">
        <v>3.28865</v>
      </c>
      <c r="FF704">
        <v>9999</v>
      </c>
      <c r="FG704">
        <v>9999</v>
      </c>
      <c r="FH704">
        <v>9999</v>
      </c>
      <c r="FI704">
        <v>999.9</v>
      </c>
      <c r="FJ704">
        <v>1.86742</v>
      </c>
      <c r="FK704">
        <v>1.86646</v>
      </c>
      <c r="FL704">
        <v>1.86597</v>
      </c>
      <c r="FM704">
        <v>1.86584</v>
      </c>
      <c r="FN704">
        <v>1.86768</v>
      </c>
      <c r="FO704">
        <v>1.87018</v>
      </c>
      <c r="FP704">
        <v>1.86889</v>
      </c>
      <c r="FQ704">
        <v>1.87027</v>
      </c>
      <c r="FR704">
        <v>0</v>
      </c>
      <c r="FS704">
        <v>0</v>
      </c>
      <c r="FT704">
        <v>0</v>
      </c>
      <c r="FU704">
        <v>0</v>
      </c>
      <c r="FV704" t="s">
        <v>358</v>
      </c>
      <c r="FW704" t="s">
        <v>359</v>
      </c>
      <c r="FX704" t="s">
        <v>360</v>
      </c>
      <c r="FY704" t="s">
        <v>360</v>
      </c>
      <c r="FZ704" t="s">
        <v>360</v>
      </c>
      <c r="GA704" t="s">
        <v>360</v>
      </c>
      <c r="GB704">
        <v>0</v>
      </c>
      <c r="GC704">
        <v>100</v>
      </c>
      <c r="GD704">
        <v>100</v>
      </c>
      <c r="GE704">
        <v>-4.641</v>
      </c>
      <c r="GF704">
        <v>-0.2253</v>
      </c>
      <c r="GG704">
        <v>-1.841240210434717</v>
      </c>
      <c r="GH704">
        <v>-0.003310856085068561</v>
      </c>
      <c r="GI704">
        <v>6.863268723063948E-07</v>
      </c>
      <c r="GJ704">
        <v>-1.919107141366201E-10</v>
      </c>
      <c r="GK704">
        <v>-0.1688837207721138</v>
      </c>
      <c r="GL704">
        <v>-0.01731051475613908</v>
      </c>
      <c r="GM704">
        <v>0.001423790055903263</v>
      </c>
      <c r="GN704">
        <v>-2.424810517790065E-05</v>
      </c>
      <c r="GO704">
        <v>3</v>
      </c>
      <c r="GP704">
        <v>2318</v>
      </c>
      <c r="GQ704">
        <v>1</v>
      </c>
      <c r="GR704">
        <v>25</v>
      </c>
      <c r="GS704">
        <v>10272.7</v>
      </c>
      <c r="GT704">
        <v>10272.5</v>
      </c>
      <c r="GU704">
        <v>2.12891</v>
      </c>
      <c r="GV704">
        <v>2.21313</v>
      </c>
      <c r="GW704">
        <v>1.39648</v>
      </c>
      <c r="GX704">
        <v>2.34619</v>
      </c>
      <c r="GY704">
        <v>1.49536</v>
      </c>
      <c r="GZ704">
        <v>2.45605</v>
      </c>
      <c r="HA704">
        <v>35.6148</v>
      </c>
      <c r="HB704">
        <v>24.0525</v>
      </c>
      <c r="HC704">
        <v>18</v>
      </c>
      <c r="HD704">
        <v>527.785</v>
      </c>
      <c r="HE704">
        <v>419.445</v>
      </c>
      <c r="HF704">
        <v>14.1065</v>
      </c>
      <c r="HG704">
        <v>25.5827</v>
      </c>
      <c r="HH704">
        <v>29.9999</v>
      </c>
      <c r="HI704">
        <v>25.6165</v>
      </c>
      <c r="HJ704">
        <v>25.5727</v>
      </c>
      <c r="HK704">
        <v>42.6208</v>
      </c>
      <c r="HL704">
        <v>16.6464</v>
      </c>
      <c r="HM704">
        <v>4.17677</v>
      </c>
      <c r="HN704">
        <v>14.1159</v>
      </c>
      <c r="HO704">
        <v>1042.11</v>
      </c>
      <c r="HP704">
        <v>8.956720000000001</v>
      </c>
      <c r="HQ704">
        <v>101.145</v>
      </c>
      <c r="HR704">
        <v>101.075</v>
      </c>
    </row>
    <row r="705" spans="1:226">
      <c r="A705">
        <v>689</v>
      </c>
      <c r="B705">
        <v>1679439995.5</v>
      </c>
      <c r="C705">
        <v>18082.40000009537</v>
      </c>
      <c r="D705" t="s">
        <v>1747</v>
      </c>
      <c r="E705" t="s">
        <v>1748</v>
      </c>
      <c r="F705">
        <v>5</v>
      </c>
      <c r="G705" t="s">
        <v>1624</v>
      </c>
      <c r="H705" t="s">
        <v>354</v>
      </c>
      <c r="I705">
        <v>1679439987.714286</v>
      </c>
      <c r="J705">
        <f>(K705)/1000</f>
        <v>0</v>
      </c>
      <c r="K705">
        <f>IF(BF705, AN705, AH705)</f>
        <v>0</v>
      </c>
      <c r="L705">
        <f>IF(BF705, AI705, AG705)</f>
        <v>0</v>
      </c>
      <c r="M705">
        <f>BH705 - IF(AU705&gt;1, L705*BB705*100.0/(AW705*BV705), 0)</f>
        <v>0</v>
      </c>
      <c r="N705">
        <f>((T705-J705/2)*M705-L705)/(T705+J705/2)</f>
        <v>0</v>
      </c>
      <c r="O705">
        <f>N705*(BO705+BP705)/1000.0</f>
        <v>0</v>
      </c>
      <c r="P705">
        <f>(BH705 - IF(AU705&gt;1, L705*BB705*100.0/(AW705*BV705), 0))*(BO705+BP705)/1000.0</f>
        <v>0</v>
      </c>
      <c r="Q705">
        <f>2.0/((1/S705-1/R705)+SIGN(S705)*SQRT((1/S705-1/R705)*(1/S705-1/R705) + 4*BC705/((BC705+1)*(BC705+1))*(2*1/S705*1/R705-1/R705*1/R705)))</f>
        <v>0</v>
      </c>
      <c r="R705">
        <f>IF(LEFT(BD705,1)&lt;&gt;"0",IF(LEFT(BD705,1)="1",3.0,BE705),$D$5+$E$5*(BV705*BO705/($K$5*1000))+$F$5*(BV705*BO705/($K$5*1000))*MAX(MIN(BB705,$J$5),$I$5)*MAX(MIN(BB705,$J$5),$I$5)+$G$5*MAX(MIN(BB705,$J$5),$I$5)*(BV705*BO705/($K$5*1000))+$H$5*(BV705*BO705/($K$5*1000))*(BV705*BO705/($K$5*1000)))</f>
        <v>0</v>
      </c>
      <c r="S705">
        <f>J705*(1000-(1000*0.61365*exp(17.502*W705/(240.97+W705))/(BO705+BP705)+BJ705)/2)/(1000*0.61365*exp(17.502*W705/(240.97+W705))/(BO705+BP705)-BJ705)</f>
        <v>0</v>
      </c>
      <c r="T705">
        <f>1/((BC705+1)/(Q705/1.6)+1/(R705/1.37)) + BC705/((BC705+1)/(Q705/1.6) + BC705/(R705/1.37))</f>
        <v>0</v>
      </c>
      <c r="U705">
        <f>(AX705*BA705)</f>
        <v>0</v>
      </c>
      <c r="V705">
        <f>(BQ705+(U705+2*0.95*5.67E-8*(((BQ705+$B$7)+273)^4-(BQ705+273)^4)-44100*J705)/(1.84*29.3*R705+8*0.95*5.67E-8*(BQ705+273)^3))</f>
        <v>0</v>
      </c>
      <c r="W705">
        <f>($C$7*BR705+$D$7*BS705+$E$7*V705)</f>
        <v>0</v>
      </c>
      <c r="X705">
        <f>0.61365*exp(17.502*W705/(240.97+W705))</f>
        <v>0</v>
      </c>
      <c r="Y705">
        <f>(Z705/AA705*100)</f>
        <v>0</v>
      </c>
      <c r="Z705">
        <f>BJ705*(BO705+BP705)/1000</f>
        <v>0</v>
      </c>
      <c r="AA705">
        <f>0.61365*exp(17.502*BQ705/(240.97+BQ705))</f>
        <v>0</v>
      </c>
      <c r="AB705">
        <f>(X705-BJ705*(BO705+BP705)/1000)</f>
        <v>0</v>
      </c>
      <c r="AC705">
        <f>(-J705*44100)</f>
        <v>0</v>
      </c>
      <c r="AD705">
        <f>2*29.3*R705*0.92*(BQ705-W705)</f>
        <v>0</v>
      </c>
      <c r="AE705">
        <f>2*0.95*5.67E-8*(((BQ705+$B$7)+273)^4-(W705+273)^4)</f>
        <v>0</v>
      </c>
      <c r="AF705">
        <f>U705+AE705+AC705+AD705</f>
        <v>0</v>
      </c>
      <c r="AG705">
        <f>BN705*AU705*(BI705-BH705*(1000-AU705*BK705)/(1000-AU705*BJ705))/(100*BB705)</f>
        <v>0</v>
      </c>
      <c r="AH705">
        <f>1000*BN705*AU705*(BJ705-BK705)/(100*BB705*(1000-AU705*BJ705))</f>
        <v>0</v>
      </c>
      <c r="AI705">
        <f>(AJ705 - AK705 - BO705*1E3/(8.314*(BQ705+273.15)) * AM705/BN705 * AL705) * BN705/(100*BB705) * (1000 - BK705)/1000</f>
        <v>0</v>
      </c>
      <c r="AJ705">
        <v>1035.395381530684</v>
      </c>
      <c r="AK705">
        <v>1013.171024242425</v>
      </c>
      <c r="AL705">
        <v>3.320995259464399</v>
      </c>
      <c r="AM705">
        <v>64.88891033799035</v>
      </c>
      <c r="AN705">
        <f>(AP705 - AO705 + BO705*1E3/(8.314*(BQ705+273.15)) * AR705/BN705 * AQ705) * BN705/(100*BB705) * 1000/(1000 - AP705)</f>
        <v>0</v>
      </c>
      <c r="AO705">
        <v>8.974718000949849</v>
      </c>
      <c r="AP705">
        <v>9.374710879120887</v>
      </c>
      <c r="AQ705">
        <v>-1.009357269957248E-06</v>
      </c>
      <c r="AR705">
        <v>95.47772435705387</v>
      </c>
      <c r="AS705">
        <v>0</v>
      </c>
      <c r="AT705">
        <v>0</v>
      </c>
      <c r="AU705">
        <f>IF(AS705*$H$13&gt;=AW705,1.0,(AW705/(AW705-AS705*$H$13)))</f>
        <v>0</v>
      </c>
      <c r="AV705">
        <f>(AU705-1)*100</f>
        <v>0</v>
      </c>
      <c r="AW705">
        <f>MAX(0,($B$13+$C$13*BV705)/(1+$D$13*BV705)*BO705/(BQ705+273)*$E$13)</f>
        <v>0</v>
      </c>
      <c r="AX705">
        <f>$B$11*BW705+$C$11*BX705+$F$11*CI705*(1-CL705)</f>
        <v>0</v>
      </c>
      <c r="AY705">
        <f>AX705*AZ705</f>
        <v>0</v>
      </c>
      <c r="AZ705">
        <f>($B$11*$D$9+$C$11*$D$9+$F$11*((CV705+CN705)/MAX(CV705+CN705+CW705, 0.1)*$I$9+CW705/MAX(CV705+CN705+CW705, 0.1)*$J$9))/($B$11+$C$11+$F$11)</f>
        <v>0</v>
      </c>
      <c r="BA705">
        <f>($B$11*$K$9+$C$11*$K$9+$F$11*((CV705+CN705)/MAX(CV705+CN705+CW705, 0.1)*$P$9+CW705/MAX(CV705+CN705+CW705, 0.1)*$Q$9))/($B$11+$C$11+$F$11)</f>
        <v>0</v>
      </c>
      <c r="BB705">
        <v>2.18</v>
      </c>
      <c r="BC705">
        <v>0.5</v>
      </c>
      <c r="BD705" t="s">
        <v>355</v>
      </c>
      <c r="BE705">
        <v>2</v>
      </c>
      <c r="BF705" t="b">
        <v>1</v>
      </c>
      <c r="BG705">
        <v>1679439987.714286</v>
      </c>
      <c r="BH705">
        <v>979.8342142857143</v>
      </c>
      <c r="BI705">
        <v>1009.463535714286</v>
      </c>
      <c r="BJ705">
        <v>9.379202857142856</v>
      </c>
      <c r="BK705">
        <v>8.974320000000001</v>
      </c>
      <c r="BL705">
        <v>984.4529999999999</v>
      </c>
      <c r="BM705">
        <v>9.604488571428572</v>
      </c>
      <c r="BN705">
        <v>500.0608214285715</v>
      </c>
      <c r="BO705">
        <v>89.75352857142857</v>
      </c>
      <c r="BP705">
        <v>0.0999629607142857</v>
      </c>
      <c r="BQ705">
        <v>19.4201</v>
      </c>
      <c r="BR705">
        <v>20.00813928571428</v>
      </c>
      <c r="BS705">
        <v>999.9000000000002</v>
      </c>
      <c r="BT705">
        <v>0</v>
      </c>
      <c r="BU705">
        <v>0</v>
      </c>
      <c r="BV705">
        <v>10010.66785714285</v>
      </c>
      <c r="BW705">
        <v>0</v>
      </c>
      <c r="BX705">
        <v>14.36563214285714</v>
      </c>
      <c r="BY705">
        <v>-29.62891428571428</v>
      </c>
      <c r="BZ705">
        <v>989.1111785714285</v>
      </c>
      <c r="CA705">
        <v>1018.604678571429</v>
      </c>
      <c r="CB705">
        <v>0.4048823214285714</v>
      </c>
      <c r="CC705">
        <v>1009.463535714286</v>
      </c>
      <c r="CD705">
        <v>8.974320000000001</v>
      </c>
      <c r="CE705">
        <v>0.8418164285714287</v>
      </c>
      <c r="CF705">
        <v>0.8054768571428569</v>
      </c>
      <c r="CG705">
        <v>4.432690357142857</v>
      </c>
      <c r="CH705">
        <v>3.804191785714286</v>
      </c>
      <c r="CI705">
        <v>1999.956071428571</v>
      </c>
      <c r="CJ705">
        <v>0.98000575</v>
      </c>
      <c r="CK705">
        <v>0.01999462857142857</v>
      </c>
      <c r="CL705">
        <v>0</v>
      </c>
      <c r="CM705">
        <v>2.289032142857143</v>
      </c>
      <c r="CN705">
        <v>0</v>
      </c>
      <c r="CO705">
        <v>4525.046071428571</v>
      </c>
      <c r="CP705">
        <v>16749.10714285714</v>
      </c>
      <c r="CQ705">
        <v>38.77878571428571</v>
      </c>
      <c r="CR705">
        <v>40.47742857142857</v>
      </c>
      <c r="CS705">
        <v>38.97517857142856</v>
      </c>
      <c r="CT705">
        <v>39.46410714285714</v>
      </c>
      <c r="CU705">
        <v>37.45957142857143</v>
      </c>
      <c r="CV705">
        <v>1959.967857142857</v>
      </c>
      <c r="CW705">
        <v>39.99035714285714</v>
      </c>
      <c r="CX705">
        <v>0</v>
      </c>
      <c r="CY705">
        <v>1679440002.9</v>
      </c>
      <c r="CZ705">
        <v>0</v>
      </c>
      <c r="DA705">
        <v>0</v>
      </c>
      <c r="DB705" t="s">
        <v>356</v>
      </c>
      <c r="DC705">
        <v>1678823626.5</v>
      </c>
      <c r="DD705">
        <v>1678823640.5</v>
      </c>
      <c r="DE705">
        <v>0</v>
      </c>
      <c r="DF705">
        <v>1.239</v>
      </c>
      <c r="DG705">
        <v>0.006</v>
      </c>
      <c r="DH705">
        <v>-2.298</v>
      </c>
      <c r="DI705">
        <v>-0.146</v>
      </c>
      <c r="DJ705">
        <v>420</v>
      </c>
      <c r="DK705">
        <v>21</v>
      </c>
      <c r="DL705">
        <v>0.57</v>
      </c>
      <c r="DM705">
        <v>0.05</v>
      </c>
      <c r="DN705">
        <v>-29.65689268292683</v>
      </c>
      <c r="DO705">
        <v>-0.4618850174215688</v>
      </c>
      <c r="DP705">
        <v>0.3198708461850553</v>
      </c>
      <c r="DQ705">
        <v>0</v>
      </c>
      <c r="DR705">
        <v>0.4068409512195122</v>
      </c>
      <c r="DS705">
        <v>-0.03245370731707371</v>
      </c>
      <c r="DT705">
        <v>0.003225921588504813</v>
      </c>
      <c r="DU705">
        <v>1</v>
      </c>
      <c r="DV705">
        <v>1</v>
      </c>
      <c r="DW705">
        <v>2</v>
      </c>
      <c r="DX705" t="s">
        <v>357</v>
      </c>
      <c r="DY705">
        <v>2.98437</v>
      </c>
      <c r="DZ705">
        <v>2.71568</v>
      </c>
      <c r="EA705">
        <v>0.172483</v>
      </c>
      <c r="EB705">
        <v>0.173622</v>
      </c>
      <c r="EC705">
        <v>0.0544031</v>
      </c>
      <c r="ED705">
        <v>0.0512164</v>
      </c>
      <c r="EE705">
        <v>26341.1</v>
      </c>
      <c r="EF705">
        <v>26394.2</v>
      </c>
      <c r="EG705">
        <v>29576.9</v>
      </c>
      <c r="EH705">
        <v>29532.8</v>
      </c>
      <c r="EI705">
        <v>37073.5</v>
      </c>
      <c r="EJ705">
        <v>37270.6</v>
      </c>
      <c r="EK705">
        <v>41662.5</v>
      </c>
      <c r="EL705">
        <v>42086.6</v>
      </c>
      <c r="EM705">
        <v>1.98325</v>
      </c>
      <c r="EN705">
        <v>1.87935</v>
      </c>
      <c r="EO705">
        <v>0.0376366</v>
      </c>
      <c r="EP705">
        <v>0</v>
      </c>
      <c r="EQ705">
        <v>19.3754</v>
      </c>
      <c r="ER705">
        <v>999.9</v>
      </c>
      <c r="ES705">
        <v>23.1</v>
      </c>
      <c r="ET705">
        <v>31.2</v>
      </c>
      <c r="EU705">
        <v>11.7437</v>
      </c>
      <c r="EV705">
        <v>63.302</v>
      </c>
      <c r="EW705">
        <v>33.2612</v>
      </c>
      <c r="EX705">
        <v>1</v>
      </c>
      <c r="EY705">
        <v>-0.131974</v>
      </c>
      <c r="EZ705">
        <v>4.67635</v>
      </c>
      <c r="FA705">
        <v>20.2828</v>
      </c>
      <c r="FB705">
        <v>5.21924</v>
      </c>
      <c r="FC705">
        <v>12.0113</v>
      </c>
      <c r="FD705">
        <v>4.9896</v>
      </c>
      <c r="FE705">
        <v>3.28853</v>
      </c>
      <c r="FF705">
        <v>9999</v>
      </c>
      <c r="FG705">
        <v>9999</v>
      </c>
      <c r="FH705">
        <v>9999</v>
      </c>
      <c r="FI705">
        <v>999.9</v>
      </c>
      <c r="FJ705">
        <v>1.86739</v>
      </c>
      <c r="FK705">
        <v>1.86646</v>
      </c>
      <c r="FL705">
        <v>1.86598</v>
      </c>
      <c r="FM705">
        <v>1.86584</v>
      </c>
      <c r="FN705">
        <v>1.86768</v>
      </c>
      <c r="FO705">
        <v>1.87014</v>
      </c>
      <c r="FP705">
        <v>1.86888</v>
      </c>
      <c r="FQ705">
        <v>1.87027</v>
      </c>
      <c r="FR705">
        <v>0</v>
      </c>
      <c r="FS705">
        <v>0</v>
      </c>
      <c r="FT705">
        <v>0</v>
      </c>
      <c r="FU705">
        <v>0</v>
      </c>
      <c r="FV705" t="s">
        <v>358</v>
      </c>
      <c r="FW705" t="s">
        <v>359</v>
      </c>
      <c r="FX705" t="s">
        <v>360</v>
      </c>
      <c r="FY705" t="s">
        <v>360</v>
      </c>
      <c r="FZ705" t="s">
        <v>360</v>
      </c>
      <c r="GA705" t="s">
        <v>360</v>
      </c>
      <c r="GB705">
        <v>0</v>
      </c>
      <c r="GC705">
        <v>100</v>
      </c>
      <c r="GD705">
        <v>100</v>
      </c>
      <c r="GE705">
        <v>-4.68</v>
      </c>
      <c r="GF705">
        <v>-0.2253</v>
      </c>
      <c r="GG705">
        <v>-1.841240210434717</v>
      </c>
      <c r="GH705">
        <v>-0.003310856085068561</v>
      </c>
      <c r="GI705">
        <v>6.863268723063948E-07</v>
      </c>
      <c r="GJ705">
        <v>-1.919107141366201E-10</v>
      </c>
      <c r="GK705">
        <v>-0.1688837207721138</v>
      </c>
      <c r="GL705">
        <v>-0.01731051475613908</v>
      </c>
      <c r="GM705">
        <v>0.001423790055903263</v>
      </c>
      <c r="GN705">
        <v>-2.424810517790065E-05</v>
      </c>
      <c r="GO705">
        <v>3</v>
      </c>
      <c r="GP705">
        <v>2318</v>
      </c>
      <c r="GQ705">
        <v>1</v>
      </c>
      <c r="GR705">
        <v>25</v>
      </c>
      <c r="GS705">
        <v>10272.8</v>
      </c>
      <c r="GT705">
        <v>10272.6</v>
      </c>
      <c r="GU705">
        <v>2.15942</v>
      </c>
      <c r="GV705">
        <v>2.20947</v>
      </c>
      <c r="GW705">
        <v>1.39648</v>
      </c>
      <c r="GX705">
        <v>2.34741</v>
      </c>
      <c r="GY705">
        <v>1.49536</v>
      </c>
      <c r="GZ705">
        <v>2.52319</v>
      </c>
      <c r="HA705">
        <v>35.6148</v>
      </c>
      <c r="HB705">
        <v>24.0525</v>
      </c>
      <c r="HC705">
        <v>18</v>
      </c>
      <c r="HD705">
        <v>527.883</v>
      </c>
      <c r="HE705">
        <v>419.576</v>
      </c>
      <c r="HF705">
        <v>14.1036</v>
      </c>
      <c r="HG705">
        <v>25.5827</v>
      </c>
      <c r="HH705">
        <v>29.9999</v>
      </c>
      <c r="HI705">
        <v>25.618</v>
      </c>
      <c r="HJ705">
        <v>25.5748</v>
      </c>
      <c r="HK705">
        <v>43.222</v>
      </c>
      <c r="HL705">
        <v>16.6464</v>
      </c>
      <c r="HM705">
        <v>4.17677</v>
      </c>
      <c r="HN705">
        <v>14.1032</v>
      </c>
      <c r="HO705">
        <v>1055.57</v>
      </c>
      <c r="HP705">
        <v>8.963649999999999</v>
      </c>
      <c r="HQ705">
        <v>101.145</v>
      </c>
      <c r="HR705">
        <v>101.076</v>
      </c>
    </row>
    <row r="706" spans="1:226">
      <c r="A706">
        <v>690</v>
      </c>
      <c r="B706">
        <v>1679440000.5</v>
      </c>
      <c r="C706">
        <v>18087.40000009537</v>
      </c>
      <c r="D706" t="s">
        <v>1749</v>
      </c>
      <c r="E706" t="s">
        <v>1750</v>
      </c>
      <c r="F706">
        <v>5</v>
      </c>
      <c r="G706" t="s">
        <v>1624</v>
      </c>
      <c r="H706" t="s">
        <v>354</v>
      </c>
      <c r="I706">
        <v>1679439993</v>
      </c>
      <c r="J706">
        <f>(K706)/1000</f>
        <v>0</v>
      </c>
      <c r="K706">
        <f>IF(BF706, AN706, AH706)</f>
        <v>0</v>
      </c>
      <c r="L706">
        <f>IF(BF706, AI706, AG706)</f>
        <v>0</v>
      </c>
      <c r="M706">
        <f>BH706 - IF(AU706&gt;1, L706*BB706*100.0/(AW706*BV706), 0)</f>
        <v>0</v>
      </c>
      <c r="N706">
        <f>((T706-J706/2)*M706-L706)/(T706+J706/2)</f>
        <v>0</v>
      </c>
      <c r="O706">
        <f>N706*(BO706+BP706)/1000.0</f>
        <v>0</v>
      </c>
      <c r="P706">
        <f>(BH706 - IF(AU706&gt;1, L706*BB706*100.0/(AW706*BV706), 0))*(BO706+BP706)/1000.0</f>
        <v>0</v>
      </c>
      <c r="Q706">
        <f>2.0/((1/S706-1/R706)+SIGN(S706)*SQRT((1/S706-1/R706)*(1/S706-1/R706) + 4*BC706/((BC706+1)*(BC706+1))*(2*1/S706*1/R706-1/R706*1/R706)))</f>
        <v>0</v>
      </c>
      <c r="R706">
        <f>IF(LEFT(BD706,1)&lt;&gt;"0",IF(LEFT(BD706,1)="1",3.0,BE706),$D$5+$E$5*(BV706*BO706/($K$5*1000))+$F$5*(BV706*BO706/($K$5*1000))*MAX(MIN(BB706,$J$5),$I$5)*MAX(MIN(BB706,$J$5),$I$5)+$G$5*MAX(MIN(BB706,$J$5),$I$5)*(BV706*BO706/($K$5*1000))+$H$5*(BV706*BO706/($K$5*1000))*(BV706*BO706/($K$5*1000)))</f>
        <v>0</v>
      </c>
      <c r="S706">
        <f>J706*(1000-(1000*0.61365*exp(17.502*W706/(240.97+W706))/(BO706+BP706)+BJ706)/2)/(1000*0.61365*exp(17.502*W706/(240.97+W706))/(BO706+BP706)-BJ706)</f>
        <v>0</v>
      </c>
      <c r="T706">
        <f>1/((BC706+1)/(Q706/1.6)+1/(R706/1.37)) + BC706/((BC706+1)/(Q706/1.6) + BC706/(R706/1.37))</f>
        <v>0</v>
      </c>
      <c r="U706">
        <f>(AX706*BA706)</f>
        <v>0</v>
      </c>
      <c r="V706">
        <f>(BQ706+(U706+2*0.95*5.67E-8*(((BQ706+$B$7)+273)^4-(BQ706+273)^4)-44100*J706)/(1.84*29.3*R706+8*0.95*5.67E-8*(BQ706+273)^3))</f>
        <v>0</v>
      </c>
      <c r="W706">
        <f>($C$7*BR706+$D$7*BS706+$E$7*V706)</f>
        <v>0</v>
      </c>
      <c r="X706">
        <f>0.61365*exp(17.502*W706/(240.97+W706))</f>
        <v>0</v>
      </c>
      <c r="Y706">
        <f>(Z706/AA706*100)</f>
        <v>0</v>
      </c>
      <c r="Z706">
        <f>BJ706*(BO706+BP706)/1000</f>
        <v>0</v>
      </c>
      <c r="AA706">
        <f>0.61365*exp(17.502*BQ706/(240.97+BQ706))</f>
        <v>0</v>
      </c>
      <c r="AB706">
        <f>(X706-BJ706*(BO706+BP706)/1000)</f>
        <v>0</v>
      </c>
      <c r="AC706">
        <f>(-J706*44100)</f>
        <v>0</v>
      </c>
      <c r="AD706">
        <f>2*29.3*R706*0.92*(BQ706-W706)</f>
        <v>0</v>
      </c>
      <c r="AE706">
        <f>2*0.95*5.67E-8*(((BQ706+$B$7)+273)^4-(W706+273)^4)</f>
        <v>0</v>
      </c>
      <c r="AF706">
        <f>U706+AE706+AC706+AD706</f>
        <v>0</v>
      </c>
      <c r="AG706">
        <f>BN706*AU706*(BI706-BH706*(1000-AU706*BK706)/(1000-AU706*BJ706))/(100*BB706)</f>
        <v>0</v>
      </c>
      <c r="AH706">
        <f>1000*BN706*AU706*(BJ706-BK706)/(100*BB706*(1000-AU706*BJ706))</f>
        <v>0</v>
      </c>
      <c r="AI706">
        <f>(AJ706 - AK706 - BO706*1E3/(8.314*(BQ706+273.15)) * AM706/BN706 * AL706) * BN706/(100*BB706) * (1000 - BK706)/1000</f>
        <v>0</v>
      </c>
      <c r="AJ706">
        <v>1052.345716339579</v>
      </c>
      <c r="AK706">
        <v>1030.117454545454</v>
      </c>
      <c r="AL706">
        <v>3.396391868324494</v>
      </c>
      <c r="AM706">
        <v>64.88891033799035</v>
      </c>
      <c r="AN706">
        <f>(AP706 - AO706 + BO706*1E3/(8.314*(BQ706+273.15)) * AR706/BN706 * AQ706) * BN706/(100*BB706) * 1000/(1000 - AP706)</f>
        <v>0</v>
      </c>
      <c r="AO706">
        <v>8.973244198830519</v>
      </c>
      <c r="AP706">
        <v>9.372461758241766</v>
      </c>
      <c r="AQ706">
        <v>-1.857855256160531E-06</v>
      </c>
      <c r="AR706">
        <v>95.47772435705387</v>
      </c>
      <c r="AS706">
        <v>0</v>
      </c>
      <c r="AT706">
        <v>0</v>
      </c>
      <c r="AU706">
        <f>IF(AS706*$H$13&gt;=AW706,1.0,(AW706/(AW706-AS706*$H$13)))</f>
        <v>0</v>
      </c>
      <c r="AV706">
        <f>(AU706-1)*100</f>
        <v>0</v>
      </c>
      <c r="AW706">
        <f>MAX(0,($B$13+$C$13*BV706)/(1+$D$13*BV706)*BO706/(BQ706+273)*$E$13)</f>
        <v>0</v>
      </c>
      <c r="AX706">
        <f>$B$11*BW706+$C$11*BX706+$F$11*CI706*(1-CL706)</f>
        <v>0</v>
      </c>
      <c r="AY706">
        <f>AX706*AZ706</f>
        <v>0</v>
      </c>
      <c r="AZ706">
        <f>($B$11*$D$9+$C$11*$D$9+$F$11*((CV706+CN706)/MAX(CV706+CN706+CW706, 0.1)*$I$9+CW706/MAX(CV706+CN706+CW706, 0.1)*$J$9))/($B$11+$C$11+$F$11)</f>
        <v>0</v>
      </c>
      <c r="BA706">
        <f>($B$11*$K$9+$C$11*$K$9+$F$11*((CV706+CN706)/MAX(CV706+CN706+CW706, 0.1)*$P$9+CW706/MAX(CV706+CN706+CW706, 0.1)*$Q$9))/($B$11+$C$11+$F$11)</f>
        <v>0</v>
      </c>
      <c r="BB706">
        <v>2.18</v>
      </c>
      <c r="BC706">
        <v>0.5</v>
      </c>
      <c r="BD706" t="s">
        <v>355</v>
      </c>
      <c r="BE706">
        <v>2</v>
      </c>
      <c r="BF706" t="b">
        <v>1</v>
      </c>
      <c r="BG706">
        <v>1679439993</v>
      </c>
      <c r="BH706">
        <v>997.1562592592591</v>
      </c>
      <c r="BI706">
        <v>1027.144444444444</v>
      </c>
      <c r="BJ706">
        <v>9.376107407407407</v>
      </c>
      <c r="BK706">
        <v>8.973839999999999</v>
      </c>
      <c r="BL706">
        <v>1001.818148148148</v>
      </c>
      <c r="BM706">
        <v>9.601403333333334</v>
      </c>
      <c r="BN706">
        <v>500.0501481481481</v>
      </c>
      <c r="BO706">
        <v>89.75336666666665</v>
      </c>
      <c r="BP706">
        <v>0.09995182222222221</v>
      </c>
      <c r="BQ706">
        <v>19.4223037037037</v>
      </c>
      <c r="BR706">
        <v>20.00617037037037</v>
      </c>
      <c r="BS706">
        <v>999.9000000000001</v>
      </c>
      <c r="BT706">
        <v>0</v>
      </c>
      <c r="BU706">
        <v>0</v>
      </c>
      <c r="BV706">
        <v>10008.58518518518</v>
      </c>
      <c r="BW706">
        <v>0</v>
      </c>
      <c r="BX706">
        <v>14.3748074074074</v>
      </c>
      <c r="BY706">
        <v>-29.98754814814815</v>
      </c>
      <c r="BZ706">
        <v>1006.594185185185</v>
      </c>
      <c r="CA706">
        <v>1036.444814814815</v>
      </c>
      <c r="CB706">
        <v>0.4022664814814814</v>
      </c>
      <c r="CC706">
        <v>1027.144444444444</v>
      </c>
      <c r="CD706">
        <v>8.973839999999999</v>
      </c>
      <c r="CE706">
        <v>0.8415370740740742</v>
      </c>
      <c r="CF706">
        <v>0.8054324074074075</v>
      </c>
      <c r="CG706">
        <v>4.427950740740741</v>
      </c>
      <c r="CH706">
        <v>3.803406296296296</v>
      </c>
      <c r="CI706">
        <v>1999.948518518519</v>
      </c>
      <c r="CJ706">
        <v>0.9800048518518518</v>
      </c>
      <c r="CK706">
        <v>0.01999545925925926</v>
      </c>
      <c r="CL706">
        <v>0</v>
      </c>
      <c r="CM706">
        <v>2.274174074074074</v>
      </c>
      <c r="CN706">
        <v>0</v>
      </c>
      <c r="CO706">
        <v>4526.135555555555</v>
      </c>
      <c r="CP706">
        <v>16749.03333333333</v>
      </c>
      <c r="CQ706">
        <v>38.87477777777777</v>
      </c>
      <c r="CR706">
        <v>40.56229629629629</v>
      </c>
      <c r="CS706">
        <v>39.05762962962963</v>
      </c>
      <c r="CT706">
        <v>39.56918518518518</v>
      </c>
      <c r="CU706">
        <v>37.54144444444444</v>
      </c>
      <c r="CV706">
        <v>1959.959259259259</v>
      </c>
      <c r="CW706">
        <v>39.99148148148148</v>
      </c>
      <c r="CX706">
        <v>0</v>
      </c>
      <c r="CY706">
        <v>1679440007.7</v>
      </c>
      <c r="CZ706">
        <v>0</v>
      </c>
      <c r="DA706">
        <v>0</v>
      </c>
      <c r="DB706" t="s">
        <v>356</v>
      </c>
      <c r="DC706">
        <v>1678823626.5</v>
      </c>
      <c r="DD706">
        <v>1678823640.5</v>
      </c>
      <c r="DE706">
        <v>0</v>
      </c>
      <c r="DF706">
        <v>1.239</v>
      </c>
      <c r="DG706">
        <v>0.006</v>
      </c>
      <c r="DH706">
        <v>-2.298</v>
      </c>
      <c r="DI706">
        <v>-0.146</v>
      </c>
      <c r="DJ706">
        <v>420</v>
      </c>
      <c r="DK706">
        <v>21</v>
      </c>
      <c r="DL706">
        <v>0.57</v>
      </c>
      <c r="DM706">
        <v>0.05</v>
      </c>
      <c r="DN706">
        <v>-29.7274243902439</v>
      </c>
      <c r="DO706">
        <v>-3.731809756097577</v>
      </c>
      <c r="DP706">
        <v>0.3867423733023772</v>
      </c>
      <c r="DQ706">
        <v>0</v>
      </c>
      <c r="DR706">
        <v>0.404317512195122</v>
      </c>
      <c r="DS706">
        <v>-0.03030342857142781</v>
      </c>
      <c r="DT706">
        <v>0.003016085438412263</v>
      </c>
      <c r="DU706">
        <v>1</v>
      </c>
      <c r="DV706">
        <v>1</v>
      </c>
      <c r="DW706">
        <v>2</v>
      </c>
      <c r="DX706" t="s">
        <v>357</v>
      </c>
      <c r="DY706">
        <v>2.98436</v>
      </c>
      <c r="DZ706">
        <v>2.71563</v>
      </c>
      <c r="EA706">
        <v>0.174321</v>
      </c>
      <c r="EB706">
        <v>0.175435</v>
      </c>
      <c r="EC706">
        <v>0.0543924</v>
      </c>
      <c r="ED706">
        <v>0.0512171</v>
      </c>
      <c r="EE706">
        <v>26282.8</v>
      </c>
      <c r="EF706">
        <v>26336.4</v>
      </c>
      <c r="EG706">
        <v>29577.1</v>
      </c>
      <c r="EH706">
        <v>29532.9</v>
      </c>
      <c r="EI706">
        <v>37074.4</v>
      </c>
      <c r="EJ706">
        <v>37270.5</v>
      </c>
      <c r="EK706">
        <v>41663.1</v>
      </c>
      <c r="EL706">
        <v>42086.5</v>
      </c>
      <c r="EM706">
        <v>1.9835</v>
      </c>
      <c r="EN706">
        <v>1.8795</v>
      </c>
      <c r="EO706">
        <v>0.0383332</v>
      </c>
      <c r="EP706">
        <v>0</v>
      </c>
      <c r="EQ706">
        <v>19.3779</v>
      </c>
      <c r="ER706">
        <v>999.9</v>
      </c>
      <c r="ES706">
        <v>23.1</v>
      </c>
      <c r="ET706">
        <v>31.2</v>
      </c>
      <c r="EU706">
        <v>11.7446</v>
      </c>
      <c r="EV706">
        <v>62.682</v>
      </c>
      <c r="EW706">
        <v>32.9127</v>
      </c>
      <c r="EX706">
        <v>1</v>
      </c>
      <c r="EY706">
        <v>-0.132226</v>
      </c>
      <c r="EZ706">
        <v>4.65809</v>
      </c>
      <c r="FA706">
        <v>20.2833</v>
      </c>
      <c r="FB706">
        <v>5.21954</v>
      </c>
      <c r="FC706">
        <v>12.0108</v>
      </c>
      <c r="FD706">
        <v>4.98985</v>
      </c>
      <c r="FE706">
        <v>3.28855</v>
      </c>
      <c r="FF706">
        <v>9999</v>
      </c>
      <c r="FG706">
        <v>9999</v>
      </c>
      <c r="FH706">
        <v>9999</v>
      </c>
      <c r="FI706">
        <v>999.9</v>
      </c>
      <c r="FJ706">
        <v>1.8674</v>
      </c>
      <c r="FK706">
        <v>1.86646</v>
      </c>
      <c r="FL706">
        <v>1.866</v>
      </c>
      <c r="FM706">
        <v>1.86584</v>
      </c>
      <c r="FN706">
        <v>1.86768</v>
      </c>
      <c r="FO706">
        <v>1.87016</v>
      </c>
      <c r="FP706">
        <v>1.86888</v>
      </c>
      <c r="FQ706">
        <v>1.87026</v>
      </c>
      <c r="FR706">
        <v>0</v>
      </c>
      <c r="FS706">
        <v>0</v>
      </c>
      <c r="FT706">
        <v>0</v>
      </c>
      <c r="FU706">
        <v>0</v>
      </c>
      <c r="FV706" t="s">
        <v>358</v>
      </c>
      <c r="FW706" t="s">
        <v>359</v>
      </c>
      <c r="FX706" t="s">
        <v>360</v>
      </c>
      <c r="FY706" t="s">
        <v>360</v>
      </c>
      <c r="FZ706" t="s">
        <v>360</v>
      </c>
      <c r="GA706" t="s">
        <v>360</v>
      </c>
      <c r="GB706">
        <v>0</v>
      </c>
      <c r="GC706">
        <v>100</v>
      </c>
      <c r="GD706">
        <v>100</v>
      </c>
      <c r="GE706">
        <v>-4.73</v>
      </c>
      <c r="GF706">
        <v>-0.2253</v>
      </c>
      <c r="GG706">
        <v>-1.841240210434717</v>
      </c>
      <c r="GH706">
        <v>-0.003310856085068561</v>
      </c>
      <c r="GI706">
        <v>6.863268723063948E-07</v>
      </c>
      <c r="GJ706">
        <v>-1.919107141366201E-10</v>
      </c>
      <c r="GK706">
        <v>-0.1688837207721138</v>
      </c>
      <c r="GL706">
        <v>-0.01731051475613908</v>
      </c>
      <c r="GM706">
        <v>0.001423790055903263</v>
      </c>
      <c r="GN706">
        <v>-2.424810517790065E-05</v>
      </c>
      <c r="GO706">
        <v>3</v>
      </c>
      <c r="GP706">
        <v>2318</v>
      </c>
      <c r="GQ706">
        <v>1</v>
      </c>
      <c r="GR706">
        <v>25</v>
      </c>
      <c r="GS706">
        <v>10272.9</v>
      </c>
      <c r="GT706">
        <v>10272.7</v>
      </c>
      <c r="GU706">
        <v>2.18506</v>
      </c>
      <c r="GV706">
        <v>2.20459</v>
      </c>
      <c r="GW706">
        <v>1.39648</v>
      </c>
      <c r="GX706">
        <v>2.34619</v>
      </c>
      <c r="GY706">
        <v>1.49536</v>
      </c>
      <c r="GZ706">
        <v>2.50122</v>
      </c>
      <c r="HA706">
        <v>35.6148</v>
      </c>
      <c r="HB706">
        <v>24.0612</v>
      </c>
      <c r="HC706">
        <v>18</v>
      </c>
      <c r="HD706">
        <v>528.047</v>
      </c>
      <c r="HE706">
        <v>419.664</v>
      </c>
      <c r="HF706">
        <v>14.0978</v>
      </c>
      <c r="HG706">
        <v>25.5827</v>
      </c>
      <c r="HH706">
        <v>30</v>
      </c>
      <c r="HI706">
        <v>25.618</v>
      </c>
      <c r="HJ706">
        <v>25.5748</v>
      </c>
      <c r="HK706">
        <v>43.7358</v>
      </c>
      <c r="HL706">
        <v>16.6464</v>
      </c>
      <c r="HM706">
        <v>4.17677</v>
      </c>
      <c r="HN706">
        <v>14.1002</v>
      </c>
      <c r="HO706">
        <v>1069</v>
      </c>
      <c r="HP706">
        <v>8.96898</v>
      </c>
      <c r="HQ706">
        <v>101.146</v>
      </c>
      <c r="HR706">
        <v>101.076</v>
      </c>
    </row>
    <row r="707" spans="1:226">
      <c r="A707">
        <v>691</v>
      </c>
      <c r="B707">
        <v>1679440005.5</v>
      </c>
      <c r="C707">
        <v>18092.40000009537</v>
      </c>
      <c r="D707" t="s">
        <v>1751</v>
      </c>
      <c r="E707" t="s">
        <v>1752</v>
      </c>
      <c r="F707">
        <v>5</v>
      </c>
      <c r="G707" t="s">
        <v>1624</v>
      </c>
      <c r="H707" t="s">
        <v>354</v>
      </c>
      <c r="I707">
        <v>1679439997.714286</v>
      </c>
      <c r="J707">
        <f>(K707)/1000</f>
        <v>0</v>
      </c>
      <c r="K707">
        <f>IF(BF707, AN707, AH707)</f>
        <v>0</v>
      </c>
      <c r="L707">
        <f>IF(BF707, AI707, AG707)</f>
        <v>0</v>
      </c>
      <c r="M707">
        <f>BH707 - IF(AU707&gt;1, L707*BB707*100.0/(AW707*BV707), 0)</f>
        <v>0</v>
      </c>
      <c r="N707">
        <f>((T707-J707/2)*M707-L707)/(T707+J707/2)</f>
        <v>0</v>
      </c>
      <c r="O707">
        <f>N707*(BO707+BP707)/1000.0</f>
        <v>0</v>
      </c>
      <c r="P707">
        <f>(BH707 - IF(AU707&gt;1, L707*BB707*100.0/(AW707*BV707), 0))*(BO707+BP707)/1000.0</f>
        <v>0</v>
      </c>
      <c r="Q707">
        <f>2.0/((1/S707-1/R707)+SIGN(S707)*SQRT((1/S707-1/R707)*(1/S707-1/R707) + 4*BC707/((BC707+1)*(BC707+1))*(2*1/S707*1/R707-1/R707*1/R707)))</f>
        <v>0</v>
      </c>
      <c r="R707">
        <f>IF(LEFT(BD707,1)&lt;&gt;"0",IF(LEFT(BD707,1)="1",3.0,BE707),$D$5+$E$5*(BV707*BO707/($K$5*1000))+$F$5*(BV707*BO707/($K$5*1000))*MAX(MIN(BB707,$J$5),$I$5)*MAX(MIN(BB707,$J$5),$I$5)+$G$5*MAX(MIN(BB707,$J$5),$I$5)*(BV707*BO707/($K$5*1000))+$H$5*(BV707*BO707/($K$5*1000))*(BV707*BO707/($K$5*1000)))</f>
        <v>0</v>
      </c>
      <c r="S707">
        <f>J707*(1000-(1000*0.61365*exp(17.502*W707/(240.97+W707))/(BO707+BP707)+BJ707)/2)/(1000*0.61365*exp(17.502*W707/(240.97+W707))/(BO707+BP707)-BJ707)</f>
        <v>0</v>
      </c>
      <c r="T707">
        <f>1/((BC707+1)/(Q707/1.6)+1/(R707/1.37)) + BC707/((BC707+1)/(Q707/1.6) + BC707/(R707/1.37))</f>
        <v>0</v>
      </c>
      <c r="U707">
        <f>(AX707*BA707)</f>
        <v>0</v>
      </c>
      <c r="V707">
        <f>(BQ707+(U707+2*0.95*5.67E-8*(((BQ707+$B$7)+273)^4-(BQ707+273)^4)-44100*J707)/(1.84*29.3*R707+8*0.95*5.67E-8*(BQ707+273)^3))</f>
        <v>0</v>
      </c>
      <c r="W707">
        <f>($C$7*BR707+$D$7*BS707+$E$7*V707)</f>
        <v>0</v>
      </c>
      <c r="X707">
        <f>0.61365*exp(17.502*W707/(240.97+W707))</f>
        <v>0</v>
      </c>
      <c r="Y707">
        <f>(Z707/AA707*100)</f>
        <v>0</v>
      </c>
      <c r="Z707">
        <f>BJ707*(BO707+BP707)/1000</f>
        <v>0</v>
      </c>
      <c r="AA707">
        <f>0.61365*exp(17.502*BQ707/(240.97+BQ707))</f>
        <v>0</v>
      </c>
      <c r="AB707">
        <f>(X707-BJ707*(BO707+BP707)/1000)</f>
        <v>0</v>
      </c>
      <c r="AC707">
        <f>(-J707*44100)</f>
        <v>0</v>
      </c>
      <c r="AD707">
        <f>2*29.3*R707*0.92*(BQ707-W707)</f>
        <v>0</v>
      </c>
      <c r="AE707">
        <f>2*0.95*5.67E-8*(((BQ707+$B$7)+273)^4-(W707+273)^4)</f>
        <v>0</v>
      </c>
      <c r="AF707">
        <f>U707+AE707+AC707+AD707</f>
        <v>0</v>
      </c>
      <c r="AG707">
        <f>BN707*AU707*(BI707-BH707*(1000-AU707*BK707)/(1000-AU707*BJ707))/(100*BB707)</f>
        <v>0</v>
      </c>
      <c r="AH707">
        <f>1000*BN707*AU707*(BJ707-BK707)/(100*BB707*(1000-AU707*BJ707))</f>
        <v>0</v>
      </c>
      <c r="AI707">
        <f>(AJ707 - AK707 - BO707*1E3/(8.314*(BQ707+273.15)) * AM707/BN707 * AL707) * BN707/(100*BB707) * (1000 - BK707)/1000</f>
        <v>0</v>
      </c>
      <c r="AJ707">
        <v>1069.373729078657</v>
      </c>
      <c r="AK707">
        <v>1047.044242424242</v>
      </c>
      <c r="AL707">
        <v>3.379587383385445</v>
      </c>
      <c r="AM707">
        <v>64.88891033799035</v>
      </c>
      <c r="AN707">
        <f>(AP707 - AO707 + BO707*1E3/(8.314*(BQ707+273.15)) * AR707/BN707 * AQ707) * BN707/(100*BB707) * 1000/(1000 - AP707)</f>
        <v>0</v>
      </c>
      <c r="AO707">
        <v>8.973338093320304</v>
      </c>
      <c r="AP707">
        <v>9.370031538461543</v>
      </c>
      <c r="AQ707">
        <v>-4.108512857744902E-08</v>
      </c>
      <c r="AR707">
        <v>95.47772435705387</v>
      </c>
      <c r="AS707">
        <v>0</v>
      </c>
      <c r="AT707">
        <v>0</v>
      </c>
      <c r="AU707">
        <f>IF(AS707*$H$13&gt;=AW707,1.0,(AW707/(AW707-AS707*$H$13)))</f>
        <v>0</v>
      </c>
      <c r="AV707">
        <f>(AU707-1)*100</f>
        <v>0</v>
      </c>
      <c r="AW707">
        <f>MAX(0,($B$13+$C$13*BV707)/(1+$D$13*BV707)*BO707/(BQ707+273)*$E$13)</f>
        <v>0</v>
      </c>
      <c r="AX707">
        <f>$B$11*BW707+$C$11*BX707+$F$11*CI707*(1-CL707)</f>
        <v>0</v>
      </c>
      <c r="AY707">
        <f>AX707*AZ707</f>
        <v>0</v>
      </c>
      <c r="AZ707">
        <f>($B$11*$D$9+$C$11*$D$9+$F$11*((CV707+CN707)/MAX(CV707+CN707+CW707, 0.1)*$I$9+CW707/MAX(CV707+CN707+CW707, 0.1)*$J$9))/($B$11+$C$11+$F$11)</f>
        <v>0</v>
      </c>
      <c r="BA707">
        <f>($B$11*$K$9+$C$11*$K$9+$F$11*((CV707+CN707)/MAX(CV707+CN707+CW707, 0.1)*$P$9+CW707/MAX(CV707+CN707+CW707, 0.1)*$Q$9))/($B$11+$C$11+$F$11)</f>
        <v>0</v>
      </c>
      <c r="BB707">
        <v>2.18</v>
      </c>
      <c r="BC707">
        <v>0.5</v>
      </c>
      <c r="BD707" t="s">
        <v>355</v>
      </c>
      <c r="BE707">
        <v>2</v>
      </c>
      <c r="BF707" t="b">
        <v>1</v>
      </c>
      <c r="BG707">
        <v>1679439997.714286</v>
      </c>
      <c r="BH707">
        <v>1012.837071428571</v>
      </c>
      <c r="BI707">
        <v>1043.020357142857</v>
      </c>
      <c r="BJ707">
        <v>9.373866071428571</v>
      </c>
      <c r="BK707">
        <v>8.973658571428572</v>
      </c>
      <c r="BL707">
        <v>1017.538214285714</v>
      </c>
      <c r="BM707">
        <v>9.599170357142857</v>
      </c>
      <c r="BN707">
        <v>500.0606785714286</v>
      </c>
      <c r="BO707">
        <v>89.75322857142858</v>
      </c>
      <c r="BP707">
        <v>0.1000009107142857</v>
      </c>
      <c r="BQ707">
        <v>19.42623571428571</v>
      </c>
      <c r="BR707">
        <v>20.00886071428571</v>
      </c>
      <c r="BS707">
        <v>999.9000000000002</v>
      </c>
      <c r="BT707">
        <v>0</v>
      </c>
      <c r="BU707">
        <v>0</v>
      </c>
      <c r="BV707">
        <v>10003.81678571429</v>
      </c>
      <c r="BW707">
        <v>0</v>
      </c>
      <c r="BX707">
        <v>14.38173571428571</v>
      </c>
      <c r="BY707">
        <v>-30.18278214285715</v>
      </c>
      <c r="BZ707">
        <v>1022.421392857143</v>
      </c>
      <c r="CA707">
        <v>1052.464285714286</v>
      </c>
      <c r="CB707">
        <v>0.4002073214285714</v>
      </c>
      <c r="CC707">
        <v>1043.020357142857</v>
      </c>
      <c r="CD707">
        <v>8.973658571428572</v>
      </c>
      <c r="CE707">
        <v>0.8413346785714287</v>
      </c>
      <c r="CF707">
        <v>0.8054147857142856</v>
      </c>
      <c r="CG707">
        <v>4.424515</v>
      </c>
      <c r="CH707">
        <v>3.803096428571429</v>
      </c>
      <c r="CI707">
        <v>1999.951785714286</v>
      </c>
      <c r="CJ707">
        <v>0.9800032500000001</v>
      </c>
      <c r="CK707">
        <v>0.01999697857142857</v>
      </c>
      <c r="CL707">
        <v>0</v>
      </c>
      <c r="CM707">
        <v>2.319267857142858</v>
      </c>
      <c r="CN707">
        <v>0</v>
      </c>
      <c r="CO707">
        <v>4528.264285714286</v>
      </c>
      <c r="CP707">
        <v>16749.06428571428</v>
      </c>
      <c r="CQ707">
        <v>38.95732142857143</v>
      </c>
      <c r="CR707">
        <v>40.63592857142857</v>
      </c>
      <c r="CS707">
        <v>39.13142857142856</v>
      </c>
      <c r="CT707">
        <v>39.66717857142856</v>
      </c>
      <c r="CU707">
        <v>37.61360714285714</v>
      </c>
      <c r="CV707">
        <v>1959.961071428572</v>
      </c>
      <c r="CW707">
        <v>39.99285714285714</v>
      </c>
      <c r="CX707">
        <v>0</v>
      </c>
      <c r="CY707">
        <v>1679440013.1</v>
      </c>
      <c r="CZ707">
        <v>0</v>
      </c>
      <c r="DA707">
        <v>0</v>
      </c>
      <c r="DB707" t="s">
        <v>356</v>
      </c>
      <c r="DC707">
        <v>1678823626.5</v>
      </c>
      <c r="DD707">
        <v>1678823640.5</v>
      </c>
      <c r="DE707">
        <v>0</v>
      </c>
      <c r="DF707">
        <v>1.239</v>
      </c>
      <c r="DG707">
        <v>0.006</v>
      </c>
      <c r="DH707">
        <v>-2.298</v>
      </c>
      <c r="DI707">
        <v>-0.146</v>
      </c>
      <c r="DJ707">
        <v>420</v>
      </c>
      <c r="DK707">
        <v>21</v>
      </c>
      <c r="DL707">
        <v>0.57</v>
      </c>
      <c r="DM707">
        <v>0.05</v>
      </c>
      <c r="DN707">
        <v>-30.03470975609757</v>
      </c>
      <c r="DO707">
        <v>-2.773919163763086</v>
      </c>
      <c r="DP707">
        <v>0.2933811213146529</v>
      </c>
      <c r="DQ707">
        <v>0</v>
      </c>
      <c r="DR707">
        <v>0.4014003170731707</v>
      </c>
      <c r="DS707">
        <v>-0.02656693379790859</v>
      </c>
      <c r="DT707">
        <v>0.00264598917313406</v>
      </c>
      <c r="DU707">
        <v>1</v>
      </c>
      <c r="DV707">
        <v>1</v>
      </c>
      <c r="DW707">
        <v>2</v>
      </c>
      <c r="DX707" t="s">
        <v>357</v>
      </c>
      <c r="DY707">
        <v>2.98437</v>
      </c>
      <c r="DZ707">
        <v>2.71563</v>
      </c>
      <c r="EA707">
        <v>0.176142</v>
      </c>
      <c r="EB707">
        <v>0.177213</v>
      </c>
      <c r="EC707">
        <v>0.0543777</v>
      </c>
      <c r="ED707">
        <v>0.0512218</v>
      </c>
      <c r="EE707">
        <v>26224.7</v>
      </c>
      <c r="EF707">
        <v>26280.1</v>
      </c>
      <c r="EG707">
        <v>29576.9</v>
      </c>
      <c r="EH707">
        <v>29533.4</v>
      </c>
      <c r="EI707">
        <v>37074.7</v>
      </c>
      <c r="EJ707">
        <v>37271.1</v>
      </c>
      <c r="EK707">
        <v>41662.7</v>
      </c>
      <c r="EL707">
        <v>42087.3</v>
      </c>
      <c r="EM707">
        <v>1.9832</v>
      </c>
      <c r="EN707">
        <v>1.87912</v>
      </c>
      <c r="EO707">
        <v>0.0384748</v>
      </c>
      <c r="EP707">
        <v>0</v>
      </c>
      <c r="EQ707">
        <v>19.3808</v>
      </c>
      <c r="ER707">
        <v>999.9</v>
      </c>
      <c r="ES707">
        <v>23.1</v>
      </c>
      <c r="ET707">
        <v>31.2</v>
      </c>
      <c r="EU707">
        <v>11.7442</v>
      </c>
      <c r="EV707">
        <v>62.812</v>
      </c>
      <c r="EW707">
        <v>32.9367</v>
      </c>
      <c r="EX707">
        <v>1</v>
      </c>
      <c r="EY707">
        <v>-0.132119</v>
      </c>
      <c r="EZ707">
        <v>4.66469</v>
      </c>
      <c r="FA707">
        <v>20.2833</v>
      </c>
      <c r="FB707">
        <v>5.21939</v>
      </c>
      <c r="FC707">
        <v>12.0107</v>
      </c>
      <c r="FD707">
        <v>4.98965</v>
      </c>
      <c r="FE707">
        <v>3.28848</v>
      </c>
      <c r="FF707">
        <v>9999</v>
      </c>
      <c r="FG707">
        <v>9999</v>
      </c>
      <c r="FH707">
        <v>9999</v>
      </c>
      <c r="FI707">
        <v>999.9</v>
      </c>
      <c r="FJ707">
        <v>1.86744</v>
      </c>
      <c r="FK707">
        <v>1.86646</v>
      </c>
      <c r="FL707">
        <v>1.86598</v>
      </c>
      <c r="FM707">
        <v>1.86584</v>
      </c>
      <c r="FN707">
        <v>1.86768</v>
      </c>
      <c r="FO707">
        <v>1.87018</v>
      </c>
      <c r="FP707">
        <v>1.86889</v>
      </c>
      <c r="FQ707">
        <v>1.87027</v>
      </c>
      <c r="FR707">
        <v>0</v>
      </c>
      <c r="FS707">
        <v>0</v>
      </c>
      <c r="FT707">
        <v>0</v>
      </c>
      <c r="FU707">
        <v>0</v>
      </c>
      <c r="FV707" t="s">
        <v>358</v>
      </c>
      <c r="FW707" t="s">
        <v>359</v>
      </c>
      <c r="FX707" t="s">
        <v>360</v>
      </c>
      <c r="FY707" t="s">
        <v>360</v>
      </c>
      <c r="FZ707" t="s">
        <v>360</v>
      </c>
      <c r="GA707" t="s">
        <v>360</v>
      </c>
      <c r="GB707">
        <v>0</v>
      </c>
      <c r="GC707">
        <v>100</v>
      </c>
      <c r="GD707">
        <v>100</v>
      </c>
      <c r="GE707">
        <v>-4.76</v>
      </c>
      <c r="GF707">
        <v>-0.2253</v>
      </c>
      <c r="GG707">
        <v>-1.841240210434717</v>
      </c>
      <c r="GH707">
        <v>-0.003310856085068561</v>
      </c>
      <c r="GI707">
        <v>6.863268723063948E-07</v>
      </c>
      <c r="GJ707">
        <v>-1.919107141366201E-10</v>
      </c>
      <c r="GK707">
        <v>-0.1688837207721138</v>
      </c>
      <c r="GL707">
        <v>-0.01731051475613908</v>
      </c>
      <c r="GM707">
        <v>0.001423790055903263</v>
      </c>
      <c r="GN707">
        <v>-2.424810517790065E-05</v>
      </c>
      <c r="GO707">
        <v>3</v>
      </c>
      <c r="GP707">
        <v>2318</v>
      </c>
      <c r="GQ707">
        <v>1</v>
      </c>
      <c r="GR707">
        <v>25</v>
      </c>
      <c r="GS707">
        <v>10273</v>
      </c>
      <c r="GT707">
        <v>10272.8</v>
      </c>
      <c r="GU707">
        <v>2.21436</v>
      </c>
      <c r="GV707">
        <v>2.20337</v>
      </c>
      <c r="GW707">
        <v>1.39648</v>
      </c>
      <c r="GX707">
        <v>2.34741</v>
      </c>
      <c r="GY707">
        <v>1.49536</v>
      </c>
      <c r="GZ707">
        <v>2.52686</v>
      </c>
      <c r="HA707">
        <v>35.6148</v>
      </c>
      <c r="HB707">
        <v>24.0612</v>
      </c>
      <c r="HC707">
        <v>18</v>
      </c>
      <c r="HD707">
        <v>527.851</v>
      </c>
      <c r="HE707">
        <v>419.447</v>
      </c>
      <c r="HF707">
        <v>14.095</v>
      </c>
      <c r="HG707">
        <v>25.5827</v>
      </c>
      <c r="HH707">
        <v>30.0001</v>
      </c>
      <c r="HI707">
        <v>25.618</v>
      </c>
      <c r="HJ707">
        <v>25.5748</v>
      </c>
      <c r="HK707">
        <v>44.3292</v>
      </c>
      <c r="HL707">
        <v>16.6464</v>
      </c>
      <c r="HM707">
        <v>4.17677</v>
      </c>
      <c r="HN707">
        <v>14.0939</v>
      </c>
      <c r="HO707">
        <v>1089.15</v>
      </c>
      <c r="HP707">
        <v>8.979329999999999</v>
      </c>
      <c r="HQ707">
        <v>101.145</v>
      </c>
      <c r="HR707">
        <v>101.078</v>
      </c>
    </row>
    <row r="708" spans="1:226">
      <c r="A708">
        <v>692</v>
      </c>
      <c r="B708">
        <v>1679440010.5</v>
      </c>
      <c r="C708">
        <v>18097.40000009537</v>
      </c>
      <c r="D708" t="s">
        <v>1753</v>
      </c>
      <c r="E708" t="s">
        <v>1754</v>
      </c>
      <c r="F708">
        <v>5</v>
      </c>
      <c r="G708" t="s">
        <v>1624</v>
      </c>
      <c r="H708" t="s">
        <v>354</v>
      </c>
      <c r="I708">
        <v>1679440003</v>
      </c>
      <c r="J708">
        <f>(K708)/1000</f>
        <v>0</v>
      </c>
      <c r="K708">
        <f>IF(BF708, AN708, AH708)</f>
        <v>0</v>
      </c>
      <c r="L708">
        <f>IF(BF708, AI708, AG708)</f>
        <v>0</v>
      </c>
      <c r="M708">
        <f>BH708 - IF(AU708&gt;1, L708*BB708*100.0/(AW708*BV708), 0)</f>
        <v>0</v>
      </c>
      <c r="N708">
        <f>((T708-J708/2)*M708-L708)/(T708+J708/2)</f>
        <v>0</v>
      </c>
      <c r="O708">
        <f>N708*(BO708+BP708)/1000.0</f>
        <v>0</v>
      </c>
      <c r="P708">
        <f>(BH708 - IF(AU708&gt;1, L708*BB708*100.0/(AW708*BV708), 0))*(BO708+BP708)/1000.0</f>
        <v>0</v>
      </c>
      <c r="Q708">
        <f>2.0/((1/S708-1/R708)+SIGN(S708)*SQRT((1/S708-1/R708)*(1/S708-1/R708) + 4*BC708/((BC708+1)*(BC708+1))*(2*1/S708*1/R708-1/R708*1/R708)))</f>
        <v>0</v>
      </c>
      <c r="R708">
        <f>IF(LEFT(BD708,1)&lt;&gt;"0",IF(LEFT(BD708,1)="1",3.0,BE708),$D$5+$E$5*(BV708*BO708/($K$5*1000))+$F$5*(BV708*BO708/($K$5*1000))*MAX(MIN(BB708,$J$5),$I$5)*MAX(MIN(BB708,$J$5),$I$5)+$G$5*MAX(MIN(BB708,$J$5),$I$5)*(BV708*BO708/($K$5*1000))+$H$5*(BV708*BO708/($K$5*1000))*(BV708*BO708/($K$5*1000)))</f>
        <v>0</v>
      </c>
      <c r="S708">
        <f>J708*(1000-(1000*0.61365*exp(17.502*W708/(240.97+W708))/(BO708+BP708)+BJ708)/2)/(1000*0.61365*exp(17.502*W708/(240.97+W708))/(BO708+BP708)-BJ708)</f>
        <v>0</v>
      </c>
      <c r="T708">
        <f>1/((BC708+1)/(Q708/1.6)+1/(R708/1.37)) + BC708/((BC708+1)/(Q708/1.6) + BC708/(R708/1.37))</f>
        <v>0</v>
      </c>
      <c r="U708">
        <f>(AX708*BA708)</f>
        <v>0</v>
      </c>
      <c r="V708">
        <f>(BQ708+(U708+2*0.95*5.67E-8*(((BQ708+$B$7)+273)^4-(BQ708+273)^4)-44100*J708)/(1.84*29.3*R708+8*0.95*5.67E-8*(BQ708+273)^3))</f>
        <v>0</v>
      </c>
      <c r="W708">
        <f>($C$7*BR708+$D$7*BS708+$E$7*V708)</f>
        <v>0</v>
      </c>
      <c r="X708">
        <f>0.61365*exp(17.502*W708/(240.97+W708))</f>
        <v>0</v>
      </c>
      <c r="Y708">
        <f>(Z708/AA708*100)</f>
        <v>0</v>
      </c>
      <c r="Z708">
        <f>BJ708*(BO708+BP708)/1000</f>
        <v>0</v>
      </c>
      <c r="AA708">
        <f>0.61365*exp(17.502*BQ708/(240.97+BQ708))</f>
        <v>0</v>
      </c>
      <c r="AB708">
        <f>(X708-BJ708*(BO708+BP708)/1000)</f>
        <v>0</v>
      </c>
      <c r="AC708">
        <f>(-J708*44100)</f>
        <v>0</v>
      </c>
      <c r="AD708">
        <f>2*29.3*R708*0.92*(BQ708-W708)</f>
        <v>0</v>
      </c>
      <c r="AE708">
        <f>2*0.95*5.67E-8*(((BQ708+$B$7)+273)^4-(W708+273)^4)</f>
        <v>0</v>
      </c>
      <c r="AF708">
        <f>U708+AE708+AC708+AD708</f>
        <v>0</v>
      </c>
      <c r="AG708">
        <f>BN708*AU708*(BI708-BH708*(1000-AU708*BK708)/(1000-AU708*BJ708))/(100*BB708)</f>
        <v>0</v>
      </c>
      <c r="AH708">
        <f>1000*BN708*AU708*(BJ708-BK708)/(100*BB708*(1000-AU708*BJ708))</f>
        <v>0</v>
      </c>
      <c r="AI708">
        <f>(AJ708 - AK708 - BO708*1E3/(8.314*(BQ708+273.15)) * AM708/BN708 * AL708) * BN708/(100*BB708) * (1000 - BK708)/1000</f>
        <v>0</v>
      </c>
      <c r="AJ708">
        <v>1086.417336952009</v>
      </c>
      <c r="AK708">
        <v>1063.983333333333</v>
      </c>
      <c r="AL708">
        <v>3.381561647234729</v>
      </c>
      <c r="AM708">
        <v>64.88891033799035</v>
      </c>
      <c r="AN708">
        <f>(AP708 - AO708 + BO708*1E3/(8.314*(BQ708+273.15)) * AR708/BN708 * AQ708) * BN708/(100*BB708) * 1000/(1000 - AP708)</f>
        <v>0</v>
      </c>
      <c r="AO708">
        <v>8.974383601416456</v>
      </c>
      <c r="AP708">
        <v>9.36660362637363</v>
      </c>
      <c r="AQ708">
        <v>-2.661752816061663E-06</v>
      </c>
      <c r="AR708">
        <v>95.47772435705387</v>
      </c>
      <c r="AS708">
        <v>0</v>
      </c>
      <c r="AT708">
        <v>0</v>
      </c>
      <c r="AU708">
        <f>IF(AS708*$H$13&gt;=AW708,1.0,(AW708/(AW708-AS708*$H$13)))</f>
        <v>0</v>
      </c>
      <c r="AV708">
        <f>(AU708-1)*100</f>
        <v>0</v>
      </c>
      <c r="AW708">
        <f>MAX(0,($B$13+$C$13*BV708)/(1+$D$13*BV708)*BO708/(BQ708+273)*$E$13)</f>
        <v>0</v>
      </c>
      <c r="AX708">
        <f>$B$11*BW708+$C$11*BX708+$F$11*CI708*(1-CL708)</f>
        <v>0</v>
      </c>
      <c r="AY708">
        <f>AX708*AZ708</f>
        <v>0</v>
      </c>
      <c r="AZ708">
        <f>($B$11*$D$9+$C$11*$D$9+$F$11*((CV708+CN708)/MAX(CV708+CN708+CW708, 0.1)*$I$9+CW708/MAX(CV708+CN708+CW708, 0.1)*$J$9))/($B$11+$C$11+$F$11)</f>
        <v>0</v>
      </c>
      <c r="BA708">
        <f>($B$11*$K$9+$C$11*$K$9+$F$11*((CV708+CN708)/MAX(CV708+CN708+CW708, 0.1)*$P$9+CW708/MAX(CV708+CN708+CW708, 0.1)*$Q$9))/($B$11+$C$11+$F$11)</f>
        <v>0</v>
      </c>
      <c r="BB708">
        <v>2.18</v>
      </c>
      <c r="BC708">
        <v>0.5</v>
      </c>
      <c r="BD708" t="s">
        <v>355</v>
      </c>
      <c r="BE708">
        <v>2</v>
      </c>
      <c r="BF708" t="b">
        <v>1</v>
      </c>
      <c r="BG708">
        <v>1679440003</v>
      </c>
      <c r="BH708">
        <v>1030.524444444444</v>
      </c>
      <c r="BI708">
        <v>1060.832592592593</v>
      </c>
      <c r="BJ708">
        <v>9.370752592592593</v>
      </c>
      <c r="BK708">
        <v>8.973546666666667</v>
      </c>
      <c r="BL708">
        <v>1035.27</v>
      </c>
      <c r="BM708">
        <v>9.596066666666669</v>
      </c>
      <c r="BN708">
        <v>500.0540740740742</v>
      </c>
      <c r="BO708">
        <v>89.75324074074075</v>
      </c>
      <c r="BP708">
        <v>0.1000274851851852</v>
      </c>
      <c r="BQ708">
        <v>19.43061481481481</v>
      </c>
      <c r="BR708">
        <v>20.01302962962963</v>
      </c>
      <c r="BS708">
        <v>999.9000000000001</v>
      </c>
      <c r="BT708">
        <v>0</v>
      </c>
      <c r="BU708">
        <v>0</v>
      </c>
      <c r="BV708">
        <v>9993.956296296297</v>
      </c>
      <c r="BW708">
        <v>0</v>
      </c>
      <c r="BX708">
        <v>14.3953037037037</v>
      </c>
      <c r="BY708">
        <v>-30.30842962962963</v>
      </c>
      <c r="BZ708">
        <v>1040.272962962963</v>
      </c>
      <c r="CA708">
        <v>1070.437777777778</v>
      </c>
      <c r="CB708">
        <v>0.3972063333333333</v>
      </c>
      <c r="CC708">
        <v>1060.832592592593</v>
      </c>
      <c r="CD708">
        <v>8.973546666666667</v>
      </c>
      <c r="CE708">
        <v>0.8410553333333333</v>
      </c>
      <c r="CF708">
        <v>0.8054047777777777</v>
      </c>
      <c r="CG708">
        <v>4.419773703703704</v>
      </c>
      <c r="CH708">
        <v>3.802920370370371</v>
      </c>
      <c r="CI708">
        <v>1999.956296296297</v>
      </c>
      <c r="CJ708">
        <v>0.979998962962963</v>
      </c>
      <c r="CK708">
        <v>0.02000108148148148</v>
      </c>
      <c r="CL708">
        <v>0</v>
      </c>
      <c r="CM708">
        <v>2.316807407407407</v>
      </c>
      <c r="CN708">
        <v>0</v>
      </c>
      <c r="CO708">
        <v>4530.23</v>
      </c>
      <c r="CP708">
        <v>16749.09259259259</v>
      </c>
      <c r="CQ708">
        <v>39.04837037037036</v>
      </c>
      <c r="CR708">
        <v>40.71503703703703</v>
      </c>
      <c r="CS708">
        <v>39.21503703703703</v>
      </c>
      <c r="CT708">
        <v>39.76596296296297</v>
      </c>
      <c r="CU708">
        <v>37.69655555555556</v>
      </c>
      <c r="CV708">
        <v>1959.956666666667</v>
      </c>
      <c r="CW708">
        <v>39.99962962962963</v>
      </c>
      <c r="CX708">
        <v>0</v>
      </c>
      <c r="CY708">
        <v>1679440017.9</v>
      </c>
      <c r="CZ708">
        <v>0</v>
      </c>
      <c r="DA708">
        <v>0</v>
      </c>
      <c r="DB708" t="s">
        <v>356</v>
      </c>
      <c r="DC708">
        <v>1678823626.5</v>
      </c>
      <c r="DD708">
        <v>1678823640.5</v>
      </c>
      <c r="DE708">
        <v>0</v>
      </c>
      <c r="DF708">
        <v>1.239</v>
      </c>
      <c r="DG708">
        <v>0.006</v>
      </c>
      <c r="DH708">
        <v>-2.298</v>
      </c>
      <c r="DI708">
        <v>-0.146</v>
      </c>
      <c r="DJ708">
        <v>420</v>
      </c>
      <c r="DK708">
        <v>21</v>
      </c>
      <c r="DL708">
        <v>0.57</v>
      </c>
      <c r="DM708">
        <v>0.05</v>
      </c>
      <c r="DN708">
        <v>-30.19946585365854</v>
      </c>
      <c r="DO708">
        <v>-1.66668710801399</v>
      </c>
      <c r="DP708">
        <v>0.1778673013310988</v>
      </c>
      <c r="DQ708">
        <v>0</v>
      </c>
      <c r="DR708">
        <v>0.3992380487804879</v>
      </c>
      <c r="DS708">
        <v>-0.03255110801393764</v>
      </c>
      <c r="DT708">
        <v>0.003282657831185712</v>
      </c>
      <c r="DU708">
        <v>1</v>
      </c>
      <c r="DV708">
        <v>1</v>
      </c>
      <c r="DW708">
        <v>2</v>
      </c>
      <c r="DX708" t="s">
        <v>357</v>
      </c>
      <c r="DY708">
        <v>2.98427</v>
      </c>
      <c r="DZ708">
        <v>2.71555</v>
      </c>
      <c r="EA708">
        <v>0.177943</v>
      </c>
      <c r="EB708">
        <v>0.178973</v>
      </c>
      <c r="EC708">
        <v>0.0543636</v>
      </c>
      <c r="ED708">
        <v>0.0512159</v>
      </c>
      <c r="EE708">
        <v>26167.7</v>
      </c>
      <c r="EF708">
        <v>26223.6</v>
      </c>
      <c r="EG708">
        <v>29577.2</v>
      </c>
      <c r="EH708">
        <v>29533</v>
      </c>
      <c r="EI708">
        <v>37075.9</v>
      </c>
      <c r="EJ708">
        <v>37270.8</v>
      </c>
      <c r="EK708">
        <v>41663.4</v>
      </c>
      <c r="EL708">
        <v>42086.6</v>
      </c>
      <c r="EM708">
        <v>1.98317</v>
      </c>
      <c r="EN708">
        <v>1.87923</v>
      </c>
      <c r="EO708">
        <v>0.0393018</v>
      </c>
      <c r="EP708">
        <v>0</v>
      </c>
      <c r="EQ708">
        <v>19.3821</v>
      </c>
      <c r="ER708">
        <v>999.9</v>
      </c>
      <c r="ES708">
        <v>23.1</v>
      </c>
      <c r="ET708">
        <v>31.2</v>
      </c>
      <c r="EU708">
        <v>11.7435</v>
      </c>
      <c r="EV708">
        <v>63.062</v>
      </c>
      <c r="EW708">
        <v>33.125</v>
      </c>
      <c r="EX708">
        <v>1</v>
      </c>
      <c r="EY708">
        <v>-0.131898</v>
      </c>
      <c r="EZ708">
        <v>4.72109</v>
      </c>
      <c r="FA708">
        <v>20.2817</v>
      </c>
      <c r="FB708">
        <v>5.21924</v>
      </c>
      <c r="FC708">
        <v>12.0122</v>
      </c>
      <c r="FD708">
        <v>4.98985</v>
      </c>
      <c r="FE708">
        <v>3.2885</v>
      </c>
      <c r="FF708">
        <v>9999</v>
      </c>
      <c r="FG708">
        <v>9999</v>
      </c>
      <c r="FH708">
        <v>9999</v>
      </c>
      <c r="FI708">
        <v>999.9</v>
      </c>
      <c r="FJ708">
        <v>1.86743</v>
      </c>
      <c r="FK708">
        <v>1.86646</v>
      </c>
      <c r="FL708">
        <v>1.866</v>
      </c>
      <c r="FM708">
        <v>1.86585</v>
      </c>
      <c r="FN708">
        <v>1.86768</v>
      </c>
      <c r="FO708">
        <v>1.87018</v>
      </c>
      <c r="FP708">
        <v>1.86889</v>
      </c>
      <c r="FQ708">
        <v>1.87027</v>
      </c>
      <c r="FR708">
        <v>0</v>
      </c>
      <c r="FS708">
        <v>0</v>
      </c>
      <c r="FT708">
        <v>0</v>
      </c>
      <c r="FU708">
        <v>0</v>
      </c>
      <c r="FV708" t="s">
        <v>358</v>
      </c>
      <c r="FW708" t="s">
        <v>359</v>
      </c>
      <c r="FX708" t="s">
        <v>360</v>
      </c>
      <c r="FY708" t="s">
        <v>360</v>
      </c>
      <c r="FZ708" t="s">
        <v>360</v>
      </c>
      <c r="GA708" t="s">
        <v>360</v>
      </c>
      <c r="GB708">
        <v>0</v>
      </c>
      <c r="GC708">
        <v>100</v>
      </c>
      <c r="GD708">
        <v>100</v>
      </c>
      <c r="GE708">
        <v>-4.81</v>
      </c>
      <c r="GF708">
        <v>-0.2253</v>
      </c>
      <c r="GG708">
        <v>-1.841240210434717</v>
      </c>
      <c r="GH708">
        <v>-0.003310856085068561</v>
      </c>
      <c r="GI708">
        <v>6.863268723063948E-07</v>
      </c>
      <c r="GJ708">
        <v>-1.919107141366201E-10</v>
      </c>
      <c r="GK708">
        <v>-0.1688837207721138</v>
      </c>
      <c r="GL708">
        <v>-0.01731051475613908</v>
      </c>
      <c r="GM708">
        <v>0.001423790055903263</v>
      </c>
      <c r="GN708">
        <v>-2.424810517790065E-05</v>
      </c>
      <c r="GO708">
        <v>3</v>
      </c>
      <c r="GP708">
        <v>2318</v>
      </c>
      <c r="GQ708">
        <v>1</v>
      </c>
      <c r="GR708">
        <v>25</v>
      </c>
      <c r="GS708">
        <v>10273.1</v>
      </c>
      <c r="GT708">
        <v>10272.8</v>
      </c>
      <c r="GU708">
        <v>2.23999</v>
      </c>
      <c r="GV708">
        <v>2.21313</v>
      </c>
      <c r="GW708">
        <v>1.39648</v>
      </c>
      <c r="GX708">
        <v>2.34619</v>
      </c>
      <c r="GY708">
        <v>1.49536</v>
      </c>
      <c r="GZ708">
        <v>2.41211</v>
      </c>
      <c r="HA708">
        <v>35.6148</v>
      </c>
      <c r="HB708">
        <v>24.0525</v>
      </c>
      <c r="HC708">
        <v>18</v>
      </c>
      <c r="HD708">
        <v>527.833</v>
      </c>
      <c r="HE708">
        <v>419.504</v>
      </c>
      <c r="HF708">
        <v>14.0866</v>
      </c>
      <c r="HG708">
        <v>25.5828</v>
      </c>
      <c r="HH708">
        <v>30.0002</v>
      </c>
      <c r="HI708">
        <v>25.618</v>
      </c>
      <c r="HJ708">
        <v>25.5748</v>
      </c>
      <c r="HK708">
        <v>44.8414</v>
      </c>
      <c r="HL708">
        <v>16.6464</v>
      </c>
      <c r="HM708">
        <v>4.17677</v>
      </c>
      <c r="HN708">
        <v>14.0755</v>
      </c>
      <c r="HO708">
        <v>1102.51</v>
      </c>
      <c r="HP708">
        <v>8.98851</v>
      </c>
      <c r="HQ708">
        <v>101.147</v>
      </c>
      <c r="HR708">
        <v>101.076</v>
      </c>
    </row>
    <row r="709" spans="1:226">
      <c r="A709">
        <v>693</v>
      </c>
      <c r="B709">
        <v>1679440015.5</v>
      </c>
      <c r="C709">
        <v>18102.40000009537</v>
      </c>
      <c r="D709" t="s">
        <v>1755</v>
      </c>
      <c r="E709" t="s">
        <v>1756</v>
      </c>
      <c r="F709">
        <v>5</v>
      </c>
      <c r="G709" t="s">
        <v>1624</v>
      </c>
      <c r="H709" t="s">
        <v>354</v>
      </c>
      <c r="I709">
        <v>1679440007.714286</v>
      </c>
      <c r="J709">
        <f>(K709)/1000</f>
        <v>0</v>
      </c>
      <c r="K709">
        <f>IF(BF709, AN709, AH709)</f>
        <v>0</v>
      </c>
      <c r="L709">
        <f>IF(BF709, AI709, AG709)</f>
        <v>0</v>
      </c>
      <c r="M709">
        <f>BH709 - IF(AU709&gt;1, L709*BB709*100.0/(AW709*BV709), 0)</f>
        <v>0</v>
      </c>
      <c r="N709">
        <f>((T709-J709/2)*M709-L709)/(T709+J709/2)</f>
        <v>0</v>
      </c>
      <c r="O709">
        <f>N709*(BO709+BP709)/1000.0</f>
        <v>0</v>
      </c>
      <c r="P709">
        <f>(BH709 - IF(AU709&gt;1, L709*BB709*100.0/(AW709*BV709), 0))*(BO709+BP709)/1000.0</f>
        <v>0</v>
      </c>
      <c r="Q709">
        <f>2.0/((1/S709-1/R709)+SIGN(S709)*SQRT((1/S709-1/R709)*(1/S709-1/R709) + 4*BC709/((BC709+1)*(BC709+1))*(2*1/S709*1/R709-1/R709*1/R709)))</f>
        <v>0</v>
      </c>
      <c r="R709">
        <f>IF(LEFT(BD709,1)&lt;&gt;"0",IF(LEFT(BD709,1)="1",3.0,BE709),$D$5+$E$5*(BV709*BO709/($K$5*1000))+$F$5*(BV709*BO709/($K$5*1000))*MAX(MIN(BB709,$J$5),$I$5)*MAX(MIN(BB709,$J$5),$I$5)+$G$5*MAX(MIN(BB709,$J$5),$I$5)*(BV709*BO709/($K$5*1000))+$H$5*(BV709*BO709/($K$5*1000))*(BV709*BO709/($K$5*1000)))</f>
        <v>0</v>
      </c>
      <c r="S709">
        <f>J709*(1000-(1000*0.61365*exp(17.502*W709/(240.97+W709))/(BO709+BP709)+BJ709)/2)/(1000*0.61365*exp(17.502*W709/(240.97+W709))/(BO709+BP709)-BJ709)</f>
        <v>0</v>
      </c>
      <c r="T709">
        <f>1/((BC709+1)/(Q709/1.6)+1/(R709/1.37)) + BC709/((BC709+1)/(Q709/1.6) + BC709/(R709/1.37))</f>
        <v>0</v>
      </c>
      <c r="U709">
        <f>(AX709*BA709)</f>
        <v>0</v>
      </c>
      <c r="V709">
        <f>(BQ709+(U709+2*0.95*5.67E-8*(((BQ709+$B$7)+273)^4-(BQ709+273)^4)-44100*J709)/(1.84*29.3*R709+8*0.95*5.67E-8*(BQ709+273)^3))</f>
        <v>0</v>
      </c>
      <c r="W709">
        <f>($C$7*BR709+$D$7*BS709+$E$7*V709)</f>
        <v>0</v>
      </c>
      <c r="X709">
        <f>0.61365*exp(17.502*W709/(240.97+W709))</f>
        <v>0</v>
      </c>
      <c r="Y709">
        <f>(Z709/AA709*100)</f>
        <v>0</v>
      </c>
      <c r="Z709">
        <f>BJ709*(BO709+BP709)/1000</f>
        <v>0</v>
      </c>
      <c r="AA709">
        <f>0.61365*exp(17.502*BQ709/(240.97+BQ709))</f>
        <v>0</v>
      </c>
      <c r="AB709">
        <f>(X709-BJ709*(BO709+BP709)/1000)</f>
        <v>0</v>
      </c>
      <c r="AC709">
        <f>(-J709*44100)</f>
        <v>0</v>
      </c>
      <c r="AD709">
        <f>2*29.3*R709*0.92*(BQ709-W709)</f>
        <v>0</v>
      </c>
      <c r="AE709">
        <f>2*0.95*5.67E-8*(((BQ709+$B$7)+273)^4-(W709+273)^4)</f>
        <v>0</v>
      </c>
      <c r="AF709">
        <f>U709+AE709+AC709+AD709</f>
        <v>0</v>
      </c>
      <c r="AG709">
        <f>BN709*AU709*(BI709-BH709*(1000-AU709*BK709)/(1000-AU709*BJ709))/(100*BB709)</f>
        <v>0</v>
      </c>
      <c r="AH709">
        <f>1000*BN709*AU709*(BJ709-BK709)/(100*BB709*(1000-AU709*BJ709))</f>
        <v>0</v>
      </c>
      <c r="AI709">
        <f>(AJ709 - AK709 - BO709*1E3/(8.314*(BQ709+273.15)) * AM709/BN709 * AL709) * BN709/(100*BB709) * (1000 - BK709)/1000</f>
        <v>0</v>
      </c>
      <c r="AJ709">
        <v>1103.223333774568</v>
      </c>
      <c r="AK709">
        <v>1080.799333333333</v>
      </c>
      <c r="AL709">
        <v>3.35925113702035</v>
      </c>
      <c r="AM709">
        <v>64.88891033799035</v>
      </c>
      <c r="AN709">
        <f>(AP709 - AO709 + BO709*1E3/(8.314*(BQ709+273.15)) * AR709/BN709 * AQ709) * BN709/(100*BB709) * 1000/(1000 - AP709)</f>
        <v>0</v>
      </c>
      <c r="AO709">
        <v>8.972924913103386</v>
      </c>
      <c r="AP709">
        <v>9.361412087912093</v>
      </c>
      <c r="AQ709">
        <v>-2.650489773180074E-06</v>
      </c>
      <c r="AR709">
        <v>95.47772435705387</v>
      </c>
      <c r="AS709">
        <v>0</v>
      </c>
      <c r="AT709">
        <v>0</v>
      </c>
      <c r="AU709">
        <f>IF(AS709*$H$13&gt;=AW709,1.0,(AW709/(AW709-AS709*$H$13)))</f>
        <v>0</v>
      </c>
      <c r="AV709">
        <f>(AU709-1)*100</f>
        <v>0</v>
      </c>
      <c r="AW709">
        <f>MAX(0,($B$13+$C$13*BV709)/(1+$D$13*BV709)*BO709/(BQ709+273)*$E$13)</f>
        <v>0</v>
      </c>
      <c r="AX709">
        <f>$B$11*BW709+$C$11*BX709+$F$11*CI709*(1-CL709)</f>
        <v>0</v>
      </c>
      <c r="AY709">
        <f>AX709*AZ709</f>
        <v>0</v>
      </c>
      <c r="AZ709">
        <f>($B$11*$D$9+$C$11*$D$9+$F$11*((CV709+CN709)/MAX(CV709+CN709+CW709, 0.1)*$I$9+CW709/MAX(CV709+CN709+CW709, 0.1)*$J$9))/($B$11+$C$11+$F$11)</f>
        <v>0</v>
      </c>
      <c r="BA709">
        <f>($B$11*$K$9+$C$11*$K$9+$F$11*((CV709+CN709)/MAX(CV709+CN709+CW709, 0.1)*$P$9+CW709/MAX(CV709+CN709+CW709, 0.1)*$Q$9))/($B$11+$C$11+$F$11)</f>
        <v>0</v>
      </c>
      <c r="BB709">
        <v>2.18</v>
      </c>
      <c r="BC709">
        <v>0.5</v>
      </c>
      <c r="BD709" t="s">
        <v>355</v>
      </c>
      <c r="BE709">
        <v>2</v>
      </c>
      <c r="BF709" t="b">
        <v>1</v>
      </c>
      <c r="BG709">
        <v>1679440007.714286</v>
      </c>
      <c r="BH709">
        <v>1046.332142857143</v>
      </c>
      <c r="BI709">
        <v>1076.615357142857</v>
      </c>
      <c r="BJ709">
        <v>9.367596785714285</v>
      </c>
      <c r="BK709">
        <v>8.973272857142856</v>
      </c>
      <c r="BL709">
        <v>1051.118214285714</v>
      </c>
      <c r="BM709">
        <v>9.592921071428572</v>
      </c>
      <c r="BN709">
        <v>500.0531071428571</v>
      </c>
      <c r="BO709">
        <v>89.75331428571428</v>
      </c>
      <c r="BP709">
        <v>0.100054925</v>
      </c>
      <c r="BQ709">
        <v>19.43555357142857</v>
      </c>
      <c r="BR709">
        <v>20.02521071428572</v>
      </c>
      <c r="BS709">
        <v>999.9000000000002</v>
      </c>
      <c r="BT709">
        <v>0</v>
      </c>
      <c r="BU709">
        <v>0</v>
      </c>
      <c r="BV709">
        <v>9991.779285714287</v>
      </c>
      <c r="BW709">
        <v>0</v>
      </c>
      <c r="BX709">
        <v>14.40331428571429</v>
      </c>
      <c r="BY709">
        <v>-30.28359285714286</v>
      </c>
      <c r="BZ709">
        <v>1056.227142857143</v>
      </c>
      <c r="CA709">
        <v>1086.363928571429</v>
      </c>
      <c r="CB709">
        <v>0.3943244285714286</v>
      </c>
      <c r="CC709">
        <v>1076.615357142857</v>
      </c>
      <c r="CD709">
        <v>8.973272857142856</v>
      </c>
      <c r="CE709">
        <v>0.8407728214285715</v>
      </c>
      <c r="CF709">
        <v>0.8053808571428573</v>
      </c>
      <c r="CG709">
        <v>4.414975357142858</v>
      </c>
      <c r="CH709">
        <v>3.802498571428572</v>
      </c>
      <c r="CI709">
        <v>1999.9575</v>
      </c>
      <c r="CJ709">
        <v>0.9799959642857143</v>
      </c>
      <c r="CK709">
        <v>0.02000394285714286</v>
      </c>
      <c r="CL709">
        <v>0</v>
      </c>
      <c r="CM709">
        <v>2.30945</v>
      </c>
      <c r="CN709">
        <v>0</v>
      </c>
      <c r="CO709">
        <v>4531.537857142857</v>
      </c>
      <c r="CP709">
        <v>16749.09285714286</v>
      </c>
      <c r="CQ709">
        <v>39.12925</v>
      </c>
      <c r="CR709">
        <v>40.78992857142857</v>
      </c>
      <c r="CS709">
        <v>39.29439285714285</v>
      </c>
      <c r="CT709">
        <v>39.86139285714285</v>
      </c>
      <c r="CU709">
        <v>37.76985714285714</v>
      </c>
      <c r="CV709">
        <v>1959.951785714286</v>
      </c>
      <c r="CW709">
        <v>40.00571428571428</v>
      </c>
      <c r="CX709">
        <v>0</v>
      </c>
      <c r="CY709">
        <v>1679440022.7</v>
      </c>
      <c r="CZ709">
        <v>0</v>
      </c>
      <c r="DA709">
        <v>0</v>
      </c>
      <c r="DB709" t="s">
        <v>356</v>
      </c>
      <c r="DC709">
        <v>1678823626.5</v>
      </c>
      <c r="DD709">
        <v>1678823640.5</v>
      </c>
      <c r="DE709">
        <v>0</v>
      </c>
      <c r="DF709">
        <v>1.239</v>
      </c>
      <c r="DG709">
        <v>0.006</v>
      </c>
      <c r="DH709">
        <v>-2.298</v>
      </c>
      <c r="DI709">
        <v>-0.146</v>
      </c>
      <c r="DJ709">
        <v>420</v>
      </c>
      <c r="DK709">
        <v>21</v>
      </c>
      <c r="DL709">
        <v>0.57</v>
      </c>
      <c r="DM709">
        <v>0.05</v>
      </c>
      <c r="DN709">
        <v>-30.28886</v>
      </c>
      <c r="DO709">
        <v>-0.09843151969979842</v>
      </c>
      <c r="DP709">
        <v>0.1104092609340358</v>
      </c>
      <c r="DQ709">
        <v>1</v>
      </c>
      <c r="DR709">
        <v>0.396060725</v>
      </c>
      <c r="DS709">
        <v>-0.03742825891182071</v>
      </c>
      <c r="DT709">
        <v>0.003646741291807656</v>
      </c>
      <c r="DU709">
        <v>1</v>
      </c>
      <c r="DV709">
        <v>2</v>
      </c>
      <c r="DW709">
        <v>2</v>
      </c>
      <c r="DX709" t="s">
        <v>392</v>
      </c>
      <c r="DY709">
        <v>2.98442</v>
      </c>
      <c r="DZ709">
        <v>2.7155</v>
      </c>
      <c r="EA709">
        <v>0.17972</v>
      </c>
      <c r="EB709">
        <v>0.180627</v>
      </c>
      <c r="EC709">
        <v>0.0543428</v>
      </c>
      <c r="ED709">
        <v>0.0512128</v>
      </c>
      <c r="EE709">
        <v>26110.8</v>
      </c>
      <c r="EF709">
        <v>26170.7</v>
      </c>
      <c r="EG709">
        <v>29576.7</v>
      </c>
      <c r="EH709">
        <v>29532.9</v>
      </c>
      <c r="EI709">
        <v>37076</v>
      </c>
      <c r="EJ709">
        <v>37270.9</v>
      </c>
      <c r="EK709">
        <v>41662.6</v>
      </c>
      <c r="EL709">
        <v>42086.7</v>
      </c>
      <c r="EM709">
        <v>1.98347</v>
      </c>
      <c r="EN709">
        <v>1.8793</v>
      </c>
      <c r="EO709">
        <v>0.0393689</v>
      </c>
      <c r="EP709">
        <v>0</v>
      </c>
      <c r="EQ709">
        <v>19.3834</v>
      </c>
      <c r="ER709">
        <v>999.9</v>
      </c>
      <c r="ES709">
        <v>23.1</v>
      </c>
      <c r="ET709">
        <v>31.2</v>
      </c>
      <c r="EU709">
        <v>11.744</v>
      </c>
      <c r="EV709">
        <v>63.252</v>
      </c>
      <c r="EW709">
        <v>33.3133</v>
      </c>
      <c r="EX709">
        <v>1</v>
      </c>
      <c r="EY709">
        <v>-0.131448</v>
      </c>
      <c r="EZ709">
        <v>4.79902</v>
      </c>
      <c r="FA709">
        <v>20.2792</v>
      </c>
      <c r="FB709">
        <v>5.21834</v>
      </c>
      <c r="FC709">
        <v>12.0117</v>
      </c>
      <c r="FD709">
        <v>4.98985</v>
      </c>
      <c r="FE709">
        <v>3.28828</v>
      </c>
      <c r="FF709">
        <v>9999</v>
      </c>
      <c r="FG709">
        <v>9999</v>
      </c>
      <c r="FH709">
        <v>9999</v>
      </c>
      <c r="FI709">
        <v>999.9</v>
      </c>
      <c r="FJ709">
        <v>1.86742</v>
      </c>
      <c r="FK709">
        <v>1.86646</v>
      </c>
      <c r="FL709">
        <v>1.86598</v>
      </c>
      <c r="FM709">
        <v>1.86584</v>
      </c>
      <c r="FN709">
        <v>1.86768</v>
      </c>
      <c r="FO709">
        <v>1.87017</v>
      </c>
      <c r="FP709">
        <v>1.86889</v>
      </c>
      <c r="FQ709">
        <v>1.87027</v>
      </c>
      <c r="FR709">
        <v>0</v>
      </c>
      <c r="FS709">
        <v>0</v>
      </c>
      <c r="FT709">
        <v>0</v>
      </c>
      <c r="FU709">
        <v>0</v>
      </c>
      <c r="FV709" t="s">
        <v>358</v>
      </c>
      <c r="FW709" t="s">
        <v>359</v>
      </c>
      <c r="FX709" t="s">
        <v>360</v>
      </c>
      <c r="FY709" t="s">
        <v>360</v>
      </c>
      <c r="FZ709" t="s">
        <v>360</v>
      </c>
      <c r="GA709" t="s">
        <v>360</v>
      </c>
      <c r="GB709">
        <v>0</v>
      </c>
      <c r="GC709">
        <v>100</v>
      </c>
      <c r="GD709">
        <v>100</v>
      </c>
      <c r="GE709">
        <v>-4.85</v>
      </c>
      <c r="GF709">
        <v>-0.2253</v>
      </c>
      <c r="GG709">
        <v>-1.841240210434717</v>
      </c>
      <c r="GH709">
        <v>-0.003310856085068561</v>
      </c>
      <c r="GI709">
        <v>6.863268723063948E-07</v>
      </c>
      <c r="GJ709">
        <v>-1.919107141366201E-10</v>
      </c>
      <c r="GK709">
        <v>-0.1688837207721138</v>
      </c>
      <c r="GL709">
        <v>-0.01731051475613908</v>
      </c>
      <c r="GM709">
        <v>0.001423790055903263</v>
      </c>
      <c r="GN709">
        <v>-2.424810517790065E-05</v>
      </c>
      <c r="GO709">
        <v>3</v>
      </c>
      <c r="GP709">
        <v>2318</v>
      </c>
      <c r="GQ709">
        <v>1</v>
      </c>
      <c r="GR709">
        <v>25</v>
      </c>
      <c r="GS709">
        <v>10273.1</v>
      </c>
      <c r="GT709">
        <v>10272.9</v>
      </c>
      <c r="GU709">
        <v>2.26929</v>
      </c>
      <c r="GV709">
        <v>2.20825</v>
      </c>
      <c r="GW709">
        <v>1.39648</v>
      </c>
      <c r="GX709">
        <v>2.34741</v>
      </c>
      <c r="GY709">
        <v>1.49536</v>
      </c>
      <c r="GZ709">
        <v>2.52197</v>
      </c>
      <c r="HA709">
        <v>35.6148</v>
      </c>
      <c r="HB709">
        <v>24.0525</v>
      </c>
      <c r="HC709">
        <v>18</v>
      </c>
      <c r="HD709">
        <v>528.0309999999999</v>
      </c>
      <c r="HE709">
        <v>419.551</v>
      </c>
      <c r="HF709">
        <v>14.0658</v>
      </c>
      <c r="HG709">
        <v>25.5848</v>
      </c>
      <c r="HH709">
        <v>30.0005</v>
      </c>
      <c r="HI709">
        <v>25.618</v>
      </c>
      <c r="HJ709">
        <v>25.5753</v>
      </c>
      <c r="HK709">
        <v>45.429</v>
      </c>
      <c r="HL709">
        <v>16.6464</v>
      </c>
      <c r="HM709">
        <v>4.55079</v>
      </c>
      <c r="HN709">
        <v>14.0471</v>
      </c>
      <c r="HO709">
        <v>1124.01</v>
      </c>
      <c r="HP709">
        <v>9.05376</v>
      </c>
      <c r="HQ709">
        <v>101.145</v>
      </c>
      <c r="HR709">
        <v>101.076</v>
      </c>
    </row>
    <row r="710" spans="1:226">
      <c r="A710">
        <v>694</v>
      </c>
      <c r="B710">
        <v>1679440020.5</v>
      </c>
      <c r="C710">
        <v>18107.40000009537</v>
      </c>
      <c r="D710" t="s">
        <v>1757</v>
      </c>
      <c r="E710" t="s">
        <v>1758</v>
      </c>
      <c r="F710">
        <v>5</v>
      </c>
      <c r="G710" t="s">
        <v>1624</v>
      </c>
      <c r="H710" t="s">
        <v>354</v>
      </c>
      <c r="I710">
        <v>1679440013</v>
      </c>
      <c r="J710">
        <f>(K710)/1000</f>
        <v>0</v>
      </c>
      <c r="K710">
        <f>IF(BF710, AN710, AH710)</f>
        <v>0</v>
      </c>
      <c r="L710">
        <f>IF(BF710, AI710, AG710)</f>
        <v>0</v>
      </c>
      <c r="M710">
        <f>BH710 - IF(AU710&gt;1, L710*BB710*100.0/(AW710*BV710), 0)</f>
        <v>0</v>
      </c>
      <c r="N710">
        <f>((T710-J710/2)*M710-L710)/(T710+J710/2)</f>
        <v>0</v>
      </c>
      <c r="O710">
        <f>N710*(BO710+BP710)/1000.0</f>
        <v>0</v>
      </c>
      <c r="P710">
        <f>(BH710 - IF(AU710&gt;1, L710*BB710*100.0/(AW710*BV710), 0))*(BO710+BP710)/1000.0</f>
        <v>0</v>
      </c>
      <c r="Q710">
        <f>2.0/((1/S710-1/R710)+SIGN(S710)*SQRT((1/S710-1/R710)*(1/S710-1/R710) + 4*BC710/((BC710+1)*(BC710+1))*(2*1/S710*1/R710-1/R710*1/R710)))</f>
        <v>0</v>
      </c>
      <c r="R710">
        <f>IF(LEFT(BD710,1)&lt;&gt;"0",IF(LEFT(BD710,1)="1",3.0,BE710),$D$5+$E$5*(BV710*BO710/($K$5*1000))+$F$5*(BV710*BO710/($K$5*1000))*MAX(MIN(BB710,$J$5),$I$5)*MAX(MIN(BB710,$J$5),$I$5)+$G$5*MAX(MIN(BB710,$J$5),$I$5)*(BV710*BO710/($K$5*1000))+$H$5*(BV710*BO710/($K$5*1000))*(BV710*BO710/($K$5*1000)))</f>
        <v>0</v>
      </c>
      <c r="S710">
        <f>J710*(1000-(1000*0.61365*exp(17.502*W710/(240.97+W710))/(BO710+BP710)+BJ710)/2)/(1000*0.61365*exp(17.502*W710/(240.97+W710))/(BO710+BP710)-BJ710)</f>
        <v>0</v>
      </c>
      <c r="T710">
        <f>1/((BC710+1)/(Q710/1.6)+1/(R710/1.37)) + BC710/((BC710+1)/(Q710/1.6) + BC710/(R710/1.37))</f>
        <v>0</v>
      </c>
      <c r="U710">
        <f>(AX710*BA710)</f>
        <v>0</v>
      </c>
      <c r="V710">
        <f>(BQ710+(U710+2*0.95*5.67E-8*(((BQ710+$B$7)+273)^4-(BQ710+273)^4)-44100*J710)/(1.84*29.3*R710+8*0.95*5.67E-8*(BQ710+273)^3))</f>
        <v>0</v>
      </c>
      <c r="W710">
        <f>($C$7*BR710+$D$7*BS710+$E$7*V710)</f>
        <v>0</v>
      </c>
      <c r="X710">
        <f>0.61365*exp(17.502*W710/(240.97+W710))</f>
        <v>0</v>
      </c>
      <c r="Y710">
        <f>(Z710/AA710*100)</f>
        <v>0</v>
      </c>
      <c r="Z710">
        <f>BJ710*(BO710+BP710)/1000</f>
        <v>0</v>
      </c>
      <c r="AA710">
        <f>0.61365*exp(17.502*BQ710/(240.97+BQ710))</f>
        <v>0</v>
      </c>
      <c r="AB710">
        <f>(X710-BJ710*(BO710+BP710)/1000)</f>
        <v>0</v>
      </c>
      <c r="AC710">
        <f>(-J710*44100)</f>
        <v>0</v>
      </c>
      <c r="AD710">
        <f>2*29.3*R710*0.92*(BQ710-W710)</f>
        <v>0</v>
      </c>
      <c r="AE710">
        <f>2*0.95*5.67E-8*(((BQ710+$B$7)+273)^4-(W710+273)^4)</f>
        <v>0</v>
      </c>
      <c r="AF710">
        <f>U710+AE710+AC710+AD710</f>
        <v>0</v>
      </c>
      <c r="AG710">
        <f>BN710*AU710*(BI710-BH710*(1000-AU710*BK710)/(1000-AU710*BJ710))/(100*BB710)</f>
        <v>0</v>
      </c>
      <c r="AH710">
        <f>1000*BN710*AU710*(BJ710-BK710)/(100*BB710*(1000-AU710*BJ710))</f>
        <v>0</v>
      </c>
      <c r="AI710">
        <f>(AJ710 - AK710 - BO710*1E3/(8.314*(BQ710+273.15)) * AM710/BN710 * AL710) * BN710/(100*BB710) * (1000 - BK710)/1000</f>
        <v>0</v>
      </c>
      <c r="AJ710">
        <v>1119.33869971301</v>
      </c>
      <c r="AK710">
        <v>1097.208181818182</v>
      </c>
      <c r="AL710">
        <v>3.286286450469312</v>
      </c>
      <c r="AM710">
        <v>64.88891033799035</v>
      </c>
      <c r="AN710">
        <f>(AP710 - AO710 + BO710*1E3/(8.314*(BQ710+273.15)) * AR710/BN710 * AQ710) * BN710/(100*BB710) * 1000/(1000 - AP710)</f>
        <v>0</v>
      </c>
      <c r="AO710">
        <v>8.975040985992258</v>
      </c>
      <c r="AP710">
        <v>9.361953076923081</v>
      </c>
      <c r="AQ710">
        <v>-3.569941761849696E-06</v>
      </c>
      <c r="AR710">
        <v>95.47772435705387</v>
      </c>
      <c r="AS710">
        <v>0</v>
      </c>
      <c r="AT710">
        <v>0</v>
      </c>
      <c r="AU710">
        <f>IF(AS710*$H$13&gt;=AW710,1.0,(AW710/(AW710-AS710*$H$13)))</f>
        <v>0</v>
      </c>
      <c r="AV710">
        <f>(AU710-1)*100</f>
        <v>0</v>
      </c>
      <c r="AW710">
        <f>MAX(0,($B$13+$C$13*BV710)/(1+$D$13*BV710)*BO710/(BQ710+273)*$E$13)</f>
        <v>0</v>
      </c>
      <c r="AX710">
        <f>$B$11*BW710+$C$11*BX710+$F$11*CI710*(1-CL710)</f>
        <v>0</v>
      </c>
      <c r="AY710">
        <f>AX710*AZ710</f>
        <v>0</v>
      </c>
      <c r="AZ710">
        <f>($B$11*$D$9+$C$11*$D$9+$F$11*((CV710+CN710)/MAX(CV710+CN710+CW710, 0.1)*$I$9+CW710/MAX(CV710+CN710+CW710, 0.1)*$J$9))/($B$11+$C$11+$F$11)</f>
        <v>0</v>
      </c>
      <c r="BA710">
        <f>($B$11*$K$9+$C$11*$K$9+$F$11*((CV710+CN710)/MAX(CV710+CN710+CW710, 0.1)*$P$9+CW710/MAX(CV710+CN710+CW710, 0.1)*$Q$9))/($B$11+$C$11+$F$11)</f>
        <v>0</v>
      </c>
      <c r="BB710">
        <v>2.18</v>
      </c>
      <c r="BC710">
        <v>0.5</v>
      </c>
      <c r="BD710" t="s">
        <v>355</v>
      </c>
      <c r="BE710">
        <v>2</v>
      </c>
      <c r="BF710" t="b">
        <v>1</v>
      </c>
      <c r="BG710">
        <v>1679440013</v>
      </c>
      <c r="BH710">
        <v>1063.914444444445</v>
      </c>
      <c r="BI710">
        <v>1094.1</v>
      </c>
      <c r="BJ710">
        <v>9.363714074074075</v>
      </c>
      <c r="BK710">
        <v>8.980612592592594</v>
      </c>
      <c r="BL710">
        <v>1068.745185185185</v>
      </c>
      <c r="BM710">
        <v>9.58905074074074</v>
      </c>
      <c r="BN710">
        <v>500.0712592592593</v>
      </c>
      <c r="BO710">
        <v>89.7536074074074</v>
      </c>
      <c r="BP710">
        <v>0.1000840259259259</v>
      </c>
      <c r="BQ710">
        <v>19.44077037037037</v>
      </c>
      <c r="BR710">
        <v>20.02817037037037</v>
      </c>
      <c r="BS710">
        <v>999.9000000000001</v>
      </c>
      <c r="BT710">
        <v>0</v>
      </c>
      <c r="BU710">
        <v>0</v>
      </c>
      <c r="BV710">
        <v>9987.612962962963</v>
      </c>
      <c r="BW710">
        <v>0</v>
      </c>
      <c r="BX710">
        <v>14.40666296296297</v>
      </c>
      <c r="BY710">
        <v>-30.18643333333334</v>
      </c>
      <c r="BZ710">
        <v>1073.970740740741</v>
      </c>
      <c r="CA710">
        <v>1104.016666666667</v>
      </c>
      <c r="CB710">
        <v>0.3831009259259259</v>
      </c>
      <c r="CC710">
        <v>1094.1</v>
      </c>
      <c r="CD710">
        <v>8.980612592592594</v>
      </c>
      <c r="CE710">
        <v>0.8404270370370369</v>
      </c>
      <c r="CF710">
        <v>0.8060424074074073</v>
      </c>
      <c r="CG710">
        <v>4.409103703703703</v>
      </c>
      <c r="CH710">
        <v>3.814145185185185</v>
      </c>
      <c r="CI710">
        <v>1999.968518518518</v>
      </c>
      <c r="CJ710">
        <v>0.9799944444444445</v>
      </c>
      <c r="CK710">
        <v>0.02000535555555556</v>
      </c>
      <c r="CL710">
        <v>0</v>
      </c>
      <c r="CM710">
        <v>2.361388888888889</v>
      </c>
      <c r="CN710">
        <v>0</v>
      </c>
      <c r="CO710">
        <v>4531.634074074074</v>
      </c>
      <c r="CP710">
        <v>16749.17407407407</v>
      </c>
      <c r="CQ710">
        <v>39.22196296296296</v>
      </c>
      <c r="CR710">
        <v>40.87474074074074</v>
      </c>
      <c r="CS710">
        <v>39.38170370370371</v>
      </c>
      <c r="CT710">
        <v>39.96737037037037</v>
      </c>
      <c r="CU710">
        <v>37.85388888888889</v>
      </c>
      <c r="CV710">
        <v>1959.958148148148</v>
      </c>
      <c r="CW710">
        <v>40.01037037037037</v>
      </c>
      <c r="CX710">
        <v>0</v>
      </c>
      <c r="CY710">
        <v>1679440028.1</v>
      </c>
      <c r="CZ710">
        <v>0</v>
      </c>
      <c r="DA710">
        <v>0</v>
      </c>
      <c r="DB710" t="s">
        <v>356</v>
      </c>
      <c r="DC710">
        <v>1678823626.5</v>
      </c>
      <c r="DD710">
        <v>1678823640.5</v>
      </c>
      <c r="DE710">
        <v>0</v>
      </c>
      <c r="DF710">
        <v>1.239</v>
      </c>
      <c r="DG710">
        <v>0.006</v>
      </c>
      <c r="DH710">
        <v>-2.298</v>
      </c>
      <c r="DI710">
        <v>-0.146</v>
      </c>
      <c r="DJ710">
        <v>420</v>
      </c>
      <c r="DK710">
        <v>21</v>
      </c>
      <c r="DL710">
        <v>0.57</v>
      </c>
      <c r="DM710">
        <v>0.05</v>
      </c>
      <c r="DN710">
        <v>-30.20979756097561</v>
      </c>
      <c r="DO710">
        <v>1.222273170731746</v>
      </c>
      <c r="DP710">
        <v>0.2781621771976187</v>
      </c>
      <c r="DQ710">
        <v>0</v>
      </c>
      <c r="DR710">
        <v>0.3877865609756098</v>
      </c>
      <c r="DS710">
        <v>-0.1162539094076654</v>
      </c>
      <c r="DT710">
        <v>0.014742969962645</v>
      </c>
      <c r="DU710">
        <v>0</v>
      </c>
      <c r="DV710">
        <v>0</v>
      </c>
      <c r="DW710">
        <v>2</v>
      </c>
      <c r="DX710" t="s">
        <v>381</v>
      </c>
      <c r="DY710">
        <v>2.98444</v>
      </c>
      <c r="DZ710">
        <v>2.71561</v>
      </c>
      <c r="EA710">
        <v>0.181447</v>
      </c>
      <c r="EB710">
        <v>0.182431</v>
      </c>
      <c r="EC710">
        <v>0.0543534</v>
      </c>
      <c r="ED710">
        <v>0.0514642</v>
      </c>
      <c r="EE710">
        <v>26056.1</v>
      </c>
      <c r="EF710">
        <v>26113</v>
      </c>
      <c r="EG710">
        <v>29577.1</v>
      </c>
      <c r="EH710">
        <v>29532.7</v>
      </c>
      <c r="EI710">
        <v>37076</v>
      </c>
      <c r="EJ710">
        <v>37260.7</v>
      </c>
      <c r="EK710">
        <v>41663</v>
      </c>
      <c r="EL710">
        <v>42086.3</v>
      </c>
      <c r="EM710">
        <v>1.9835</v>
      </c>
      <c r="EN710">
        <v>1.87938</v>
      </c>
      <c r="EO710">
        <v>0.0383668</v>
      </c>
      <c r="EP710">
        <v>0</v>
      </c>
      <c r="EQ710">
        <v>19.3834</v>
      </c>
      <c r="ER710">
        <v>999.9</v>
      </c>
      <c r="ES710">
        <v>23.1</v>
      </c>
      <c r="ET710">
        <v>31.2</v>
      </c>
      <c r="EU710">
        <v>11.745</v>
      </c>
      <c r="EV710">
        <v>63.322</v>
      </c>
      <c r="EW710">
        <v>32.9287</v>
      </c>
      <c r="EX710">
        <v>1</v>
      </c>
      <c r="EY710">
        <v>-0.131014</v>
      </c>
      <c r="EZ710">
        <v>4.87731</v>
      </c>
      <c r="FA710">
        <v>20.2774</v>
      </c>
      <c r="FB710">
        <v>5.21984</v>
      </c>
      <c r="FC710">
        <v>12.0119</v>
      </c>
      <c r="FD710">
        <v>4.9907</v>
      </c>
      <c r="FE710">
        <v>3.28865</v>
      </c>
      <c r="FF710">
        <v>9999</v>
      </c>
      <c r="FG710">
        <v>9999</v>
      </c>
      <c r="FH710">
        <v>9999</v>
      </c>
      <c r="FI710">
        <v>999.9</v>
      </c>
      <c r="FJ710">
        <v>1.86746</v>
      </c>
      <c r="FK710">
        <v>1.86646</v>
      </c>
      <c r="FL710">
        <v>1.86598</v>
      </c>
      <c r="FM710">
        <v>1.86585</v>
      </c>
      <c r="FN710">
        <v>1.86768</v>
      </c>
      <c r="FO710">
        <v>1.87017</v>
      </c>
      <c r="FP710">
        <v>1.86888</v>
      </c>
      <c r="FQ710">
        <v>1.87027</v>
      </c>
      <c r="FR710">
        <v>0</v>
      </c>
      <c r="FS710">
        <v>0</v>
      </c>
      <c r="FT710">
        <v>0</v>
      </c>
      <c r="FU710">
        <v>0</v>
      </c>
      <c r="FV710" t="s">
        <v>358</v>
      </c>
      <c r="FW710" t="s">
        <v>359</v>
      </c>
      <c r="FX710" t="s">
        <v>360</v>
      </c>
      <c r="FY710" t="s">
        <v>360</v>
      </c>
      <c r="FZ710" t="s">
        <v>360</v>
      </c>
      <c r="GA710" t="s">
        <v>360</v>
      </c>
      <c r="GB710">
        <v>0</v>
      </c>
      <c r="GC710">
        <v>100</v>
      </c>
      <c r="GD710">
        <v>100</v>
      </c>
      <c r="GE710">
        <v>-4.89</v>
      </c>
      <c r="GF710">
        <v>-0.2253</v>
      </c>
      <c r="GG710">
        <v>-1.841240210434717</v>
      </c>
      <c r="GH710">
        <v>-0.003310856085068561</v>
      </c>
      <c r="GI710">
        <v>6.863268723063948E-07</v>
      </c>
      <c r="GJ710">
        <v>-1.919107141366201E-10</v>
      </c>
      <c r="GK710">
        <v>-0.1688837207721138</v>
      </c>
      <c r="GL710">
        <v>-0.01731051475613908</v>
      </c>
      <c r="GM710">
        <v>0.001423790055903263</v>
      </c>
      <c r="GN710">
        <v>-2.424810517790065E-05</v>
      </c>
      <c r="GO710">
        <v>3</v>
      </c>
      <c r="GP710">
        <v>2318</v>
      </c>
      <c r="GQ710">
        <v>1</v>
      </c>
      <c r="GR710">
        <v>25</v>
      </c>
      <c r="GS710">
        <v>10273.2</v>
      </c>
      <c r="GT710">
        <v>10273</v>
      </c>
      <c r="GU710">
        <v>2.2937</v>
      </c>
      <c r="GV710">
        <v>2.20947</v>
      </c>
      <c r="GW710">
        <v>1.39648</v>
      </c>
      <c r="GX710">
        <v>2.34619</v>
      </c>
      <c r="GY710">
        <v>1.49536</v>
      </c>
      <c r="GZ710">
        <v>2.38281</v>
      </c>
      <c r="HA710">
        <v>35.6148</v>
      </c>
      <c r="HB710">
        <v>24.0437</v>
      </c>
      <c r="HC710">
        <v>18</v>
      </c>
      <c r="HD710">
        <v>528.062</v>
      </c>
      <c r="HE710">
        <v>419.608</v>
      </c>
      <c r="HF710">
        <v>14.0367</v>
      </c>
      <c r="HG710">
        <v>25.5848</v>
      </c>
      <c r="HH710">
        <v>30.0004</v>
      </c>
      <c r="HI710">
        <v>25.6196</v>
      </c>
      <c r="HJ710">
        <v>25.577</v>
      </c>
      <c r="HK710">
        <v>45.9476</v>
      </c>
      <c r="HL710">
        <v>16.6464</v>
      </c>
      <c r="HM710">
        <v>4.55079</v>
      </c>
      <c r="HN710">
        <v>14.0115</v>
      </c>
      <c r="HO710">
        <v>1137.36</v>
      </c>
      <c r="HP710">
        <v>9.0768</v>
      </c>
      <c r="HQ710">
        <v>101.146</v>
      </c>
      <c r="HR710">
        <v>101.075</v>
      </c>
    </row>
    <row r="711" spans="1:226">
      <c r="A711">
        <v>695</v>
      </c>
      <c r="B711">
        <v>1679440025.5</v>
      </c>
      <c r="C711">
        <v>18112.40000009537</v>
      </c>
      <c r="D711" t="s">
        <v>1759</v>
      </c>
      <c r="E711" t="s">
        <v>1760</v>
      </c>
      <c r="F711">
        <v>5</v>
      </c>
      <c r="G711" t="s">
        <v>1624</v>
      </c>
      <c r="H711" t="s">
        <v>354</v>
      </c>
      <c r="I711">
        <v>1679440017.714286</v>
      </c>
      <c r="J711">
        <f>(K711)/1000</f>
        <v>0</v>
      </c>
      <c r="K711">
        <f>IF(BF711, AN711, AH711)</f>
        <v>0</v>
      </c>
      <c r="L711">
        <f>IF(BF711, AI711, AG711)</f>
        <v>0</v>
      </c>
      <c r="M711">
        <f>BH711 - IF(AU711&gt;1, L711*BB711*100.0/(AW711*BV711), 0)</f>
        <v>0</v>
      </c>
      <c r="N711">
        <f>((T711-J711/2)*M711-L711)/(T711+J711/2)</f>
        <v>0</v>
      </c>
      <c r="O711">
        <f>N711*(BO711+BP711)/1000.0</f>
        <v>0</v>
      </c>
      <c r="P711">
        <f>(BH711 - IF(AU711&gt;1, L711*BB711*100.0/(AW711*BV711), 0))*(BO711+BP711)/1000.0</f>
        <v>0</v>
      </c>
      <c r="Q711">
        <f>2.0/((1/S711-1/R711)+SIGN(S711)*SQRT((1/S711-1/R711)*(1/S711-1/R711) + 4*BC711/((BC711+1)*(BC711+1))*(2*1/S711*1/R711-1/R711*1/R711)))</f>
        <v>0</v>
      </c>
      <c r="R711">
        <f>IF(LEFT(BD711,1)&lt;&gt;"0",IF(LEFT(BD711,1)="1",3.0,BE711),$D$5+$E$5*(BV711*BO711/($K$5*1000))+$F$5*(BV711*BO711/($K$5*1000))*MAX(MIN(BB711,$J$5),$I$5)*MAX(MIN(BB711,$J$5),$I$5)+$G$5*MAX(MIN(BB711,$J$5),$I$5)*(BV711*BO711/($K$5*1000))+$H$5*(BV711*BO711/($K$5*1000))*(BV711*BO711/($K$5*1000)))</f>
        <v>0</v>
      </c>
      <c r="S711">
        <f>J711*(1000-(1000*0.61365*exp(17.502*W711/(240.97+W711))/(BO711+BP711)+BJ711)/2)/(1000*0.61365*exp(17.502*W711/(240.97+W711))/(BO711+BP711)-BJ711)</f>
        <v>0</v>
      </c>
      <c r="T711">
        <f>1/((BC711+1)/(Q711/1.6)+1/(R711/1.37)) + BC711/((BC711+1)/(Q711/1.6) + BC711/(R711/1.37))</f>
        <v>0</v>
      </c>
      <c r="U711">
        <f>(AX711*BA711)</f>
        <v>0</v>
      </c>
      <c r="V711">
        <f>(BQ711+(U711+2*0.95*5.67E-8*(((BQ711+$B$7)+273)^4-(BQ711+273)^4)-44100*J711)/(1.84*29.3*R711+8*0.95*5.67E-8*(BQ711+273)^3))</f>
        <v>0</v>
      </c>
      <c r="W711">
        <f>($C$7*BR711+$D$7*BS711+$E$7*V711)</f>
        <v>0</v>
      </c>
      <c r="X711">
        <f>0.61365*exp(17.502*W711/(240.97+W711))</f>
        <v>0</v>
      </c>
      <c r="Y711">
        <f>(Z711/AA711*100)</f>
        <v>0</v>
      </c>
      <c r="Z711">
        <f>BJ711*(BO711+BP711)/1000</f>
        <v>0</v>
      </c>
      <c r="AA711">
        <f>0.61365*exp(17.502*BQ711/(240.97+BQ711))</f>
        <v>0</v>
      </c>
      <c r="AB711">
        <f>(X711-BJ711*(BO711+BP711)/1000)</f>
        <v>0</v>
      </c>
      <c r="AC711">
        <f>(-J711*44100)</f>
        <v>0</v>
      </c>
      <c r="AD711">
        <f>2*29.3*R711*0.92*(BQ711-W711)</f>
        <v>0</v>
      </c>
      <c r="AE711">
        <f>2*0.95*5.67E-8*(((BQ711+$B$7)+273)^4-(W711+273)^4)</f>
        <v>0</v>
      </c>
      <c r="AF711">
        <f>U711+AE711+AC711+AD711</f>
        <v>0</v>
      </c>
      <c r="AG711">
        <f>BN711*AU711*(BI711-BH711*(1000-AU711*BK711)/(1000-AU711*BJ711))/(100*BB711)</f>
        <v>0</v>
      </c>
      <c r="AH711">
        <f>1000*BN711*AU711*(BJ711-BK711)/(100*BB711*(1000-AU711*BJ711))</f>
        <v>0</v>
      </c>
      <c r="AI711">
        <f>(AJ711 - AK711 - BO711*1E3/(8.314*(BQ711+273.15)) * AM711/BN711 * AL711) * BN711/(100*BB711) * (1000 - BK711)/1000</f>
        <v>0</v>
      </c>
      <c r="AJ711">
        <v>1137.03626892872</v>
      </c>
      <c r="AK711">
        <v>1114.232787878788</v>
      </c>
      <c r="AL711">
        <v>3.398748024776795</v>
      </c>
      <c r="AM711">
        <v>64.88891033799035</v>
      </c>
      <c r="AN711">
        <f>(AP711 - AO711 + BO711*1E3/(8.314*(BQ711+273.15)) * AR711/BN711 * AQ711) * BN711/(100*BB711) * 1000/(1000 - AP711)</f>
        <v>0</v>
      </c>
      <c r="AO711">
        <v>9.035147156359006</v>
      </c>
      <c r="AP711">
        <v>9.38261714285715</v>
      </c>
      <c r="AQ711">
        <v>7.404801826391706E-06</v>
      </c>
      <c r="AR711">
        <v>95.47772435705387</v>
      </c>
      <c r="AS711">
        <v>0</v>
      </c>
      <c r="AT711">
        <v>0</v>
      </c>
      <c r="AU711">
        <f>IF(AS711*$H$13&gt;=AW711,1.0,(AW711/(AW711-AS711*$H$13)))</f>
        <v>0</v>
      </c>
      <c r="AV711">
        <f>(AU711-1)*100</f>
        <v>0</v>
      </c>
      <c r="AW711">
        <f>MAX(0,($B$13+$C$13*BV711)/(1+$D$13*BV711)*BO711/(BQ711+273)*$E$13)</f>
        <v>0</v>
      </c>
      <c r="AX711">
        <f>$B$11*BW711+$C$11*BX711+$F$11*CI711*(1-CL711)</f>
        <v>0</v>
      </c>
      <c r="AY711">
        <f>AX711*AZ711</f>
        <v>0</v>
      </c>
      <c r="AZ711">
        <f>($B$11*$D$9+$C$11*$D$9+$F$11*((CV711+CN711)/MAX(CV711+CN711+CW711, 0.1)*$I$9+CW711/MAX(CV711+CN711+CW711, 0.1)*$J$9))/($B$11+$C$11+$F$11)</f>
        <v>0</v>
      </c>
      <c r="BA711">
        <f>($B$11*$K$9+$C$11*$K$9+$F$11*((CV711+CN711)/MAX(CV711+CN711+CW711, 0.1)*$P$9+CW711/MAX(CV711+CN711+CW711, 0.1)*$Q$9))/($B$11+$C$11+$F$11)</f>
        <v>0</v>
      </c>
      <c r="BB711">
        <v>2.18</v>
      </c>
      <c r="BC711">
        <v>0.5</v>
      </c>
      <c r="BD711" t="s">
        <v>355</v>
      </c>
      <c r="BE711">
        <v>2</v>
      </c>
      <c r="BF711" t="b">
        <v>1</v>
      </c>
      <c r="BG711">
        <v>1679440017.714286</v>
      </c>
      <c r="BH711">
        <v>1079.551071428572</v>
      </c>
      <c r="BI711">
        <v>1109.844285714286</v>
      </c>
      <c r="BJ711">
        <v>9.365834285714286</v>
      </c>
      <c r="BK711">
        <v>9.001293214285713</v>
      </c>
      <c r="BL711">
        <v>1084.420714285714</v>
      </c>
      <c r="BM711">
        <v>9.591163928571429</v>
      </c>
      <c r="BN711">
        <v>500.0663214285714</v>
      </c>
      <c r="BO711">
        <v>89.75379285714284</v>
      </c>
      <c r="BP711">
        <v>0.100009375</v>
      </c>
      <c r="BQ711">
        <v>19.44243928571428</v>
      </c>
      <c r="BR711">
        <v>20.02816785714285</v>
      </c>
      <c r="BS711">
        <v>999.9000000000002</v>
      </c>
      <c r="BT711">
        <v>0</v>
      </c>
      <c r="BU711">
        <v>0</v>
      </c>
      <c r="BV711">
        <v>9994.057857142858</v>
      </c>
      <c r="BW711">
        <v>0</v>
      </c>
      <c r="BX711">
        <v>14.40994285714286</v>
      </c>
      <c r="BY711">
        <v>-30.29373928571428</v>
      </c>
      <c r="BZ711">
        <v>1089.756785714286</v>
      </c>
      <c r="CA711">
        <v>1119.927142857143</v>
      </c>
      <c r="CB711">
        <v>0.3645406071428571</v>
      </c>
      <c r="CC711">
        <v>1109.844285714286</v>
      </c>
      <c r="CD711">
        <v>9.001293214285713</v>
      </c>
      <c r="CE711">
        <v>0.8406191428571429</v>
      </c>
      <c r="CF711">
        <v>0.8079003214285715</v>
      </c>
      <c r="CG711">
        <v>4.412363571428572</v>
      </c>
      <c r="CH711">
        <v>3.846809285714286</v>
      </c>
      <c r="CI711">
        <v>1999.952857142857</v>
      </c>
      <c r="CJ711">
        <v>0.9799954642857143</v>
      </c>
      <c r="CK711">
        <v>0.02000433571428572</v>
      </c>
      <c r="CL711">
        <v>0</v>
      </c>
      <c r="CM711">
        <v>2.352457142857143</v>
      </c>
      <c r="CN711">
        <v>0</v>
      </c>
      <c r="CO711">
        <v>4531.359285714285</v>
      </c>
      <c r="CP711">
        <v>16749.03928571428</v>
      </c>
      <c r="CQ711">
        <v>39.30549999999999</v>
      </c>
      <c r="CR711">
        <v>40.94842857142856</v>
      </c>
      <c r="CS711">
        <v>39.45957142857142</v>
      </c>
      <c r="CT711">
        <v>40.05560714285713</v>
      </c>
      <c r="CU711">
        <v>37.92607142857143</v>
      </c>
      <c r="CV711">
        <v>1959.944285714286</v>
      </c>
      <c r="CW711">
        <v>40.00821428571429</v>
      </c>
      <c r="CX711">
        <v>0</v>
      </c>
      <c r="CY711">
        <v>1679440032.9</v>
      </c>
      <c r="CZ711">
        <v>0</v>
      </c>
      <c r="DA711">
        <v>0</v>
      </c>
      <c r="DB711" t="s">
        <v>356</v>
      </c>
      <c r="DC711">
        <v>1678823626.5</v>
      </c>
      <c r="DD711">
        <v>1678823640.5</v>
      </c>
      <c r="DE711">
        <v>0</v>
      </c>
      <c r="DF711">
        <v>1.239</v>
      </c>
      <c r="DG711">
        <v>0.006</v>
      </c>
      <c r="DH711">
        <v>-2.298</v>
      </c>
      <c r="DI711">
        <v>-0.146</v>
      </c>
      <c r="DJ711">
        <v>420</v>
      </c>
      <c r="DK711">
        <v>21</v>
      </c>
      <c r="DL711">
        <v>0.57</v>
      </c>
      <c r="DM711">
        <v>0.05</v>
      </c>
      <c r="DN711">
        <v>-30.2960275</v>
      </c>
      <c r="DO711">
        <v>-0.7812889305815965</v>
      </c>
      <c r="DP711">
        <v>0.3517272899474107</v>
      </c>
      <c r="DQ711">
        <v>0</v>
      </c>
      <c r="DR711">
        <v>0.373089675</v>
      </c>
      <c r="DS711">
        <v>-0.2326749906191385</v>
      </c>
      <c r="DT711">
        <v>0.02502817999714272</v>
      </c>
      <c r="DU711">
        <v>0</v>
      </c>
      <c r="DV711">
        <v>0</v>
      </c>
      <c r="DW711">
        <v>2</v>
      </c>
      <c r="DX711" t="s">
        <v>381</v>
      </c>
      <c r="DY711">
        <v>2.98416</v>
      </c>
      <c r="DZ711">
        <v>2.71547</v>
      </c>
      <c r="EA711">
        <v>0.183219</v>
      </c>
      <c r="EB711">
        <v>0.184164</v>
      </c>
      <c r="EC711">
        <v>0.0544411</v>
      </c>
      <c r="ED711">
        <v>0.0515216</v>
      </c>
      <c r="EE711">
        <v>25999.7</v>
      </c>
      <c r="EF711">
        <v>26057.6</v>
      </c>
      <c r="EG711">
        <v>29577</v>
      </c>
      <c r="EH711">
        <v>29532.6</v>
      </c>
      <c r="EI711">
        <v>37072.8</v>
      </c>
      <c r="EJ711">
        <v>37258.5</v>
      </c>
      <c r="EK711">
        <v>41663.2</v>
      </c>
      <c r="EL711">
        <v>42086.4</v>
      </c>
      <c r="EM711">
        <v>1.9831</v>
      </c>
      <c r="EN711">
        <v>1.87935</v>
      </c>
      <c r="EO711">
        <v>0.0382327</v>
      </c>
      <c r="EP711">
        <v>0</v>
      </c>
      <c r="EQ711">
        <v>19.3826</v>
      </c>
      <c r="ER711">
        <v>999.9</v>
      </c>
      <c r="ES711">
        <v>23.1</v>
      </c>
      <c r="ET711">
        <v>31.2</v>
      </c>
      <c r="EU711">
        <v>11.7428</v>
      </c>
      <c r="EV711">
        <v>63.272</v>
      </c>
      <c r="EW711">
        <v>33.3654</v>
      </c>
      <c r="EX711">
        <v>1</v>
      </c>
      <c r="EY711">
        <v>-0.130849</v>
      </c>
      <c r="EZ711">
        <v>4.89057</v>
      </c>
      <c r="FA711">
        <v>20.2767</v>
      </c>
      <c r="FB711">
        <v>5.21939</v>
      </c>
      <c r="FC711">
        <v>12.0125</v>
      </c>
      <c r="FD711">
        <v>4.99035</v>
      </c>
      <c r="FE711">
        <v>3.2885</v>
      </c>
      <c r="FF711">
        <v>9999</v>
      </c>
      <c r="FG711">
        <v>9999</v>
      </c>
      <c r="FH711">
        <v>9999</v>
      </c>
      <c r="FI711">
        <v>999.9</v>
      </c>
      <c r="FJ711">
        <v>1.86744</v>
      </c>
      <c r="FK711">
        <v>1.86646</v>
      </c>
      <c r="FL711">
        <v>1.86599</v>
      </c>
      <c r="FM711">
        <v>1.86584</v>
      </c>
      <c r="FN711">
        <v>1.86768</v>
      </c>
      <c r="FO711">
        <v>1.87018</v>
      </c>
      <c r="FP711">
        <v>1.86888</v>
      </c>
      <c r="FQ711">
        <v>1.87026</v>
      </c>
      <c r="FR711">
        <v>0</v>
      </c>
      <c r="FS711">
        <v>0</v>
      </c>
      <c r="FT711">
        <v>0</v>
      </c>
      <c r="FU711">
        <v>0</v>
      </c>
      <c r="FV711" t="s">
        <v>358</v>
      </c>
      <c r="FW711" t="s">
        <v>359</v>
      </c>
      <c r="FX711" t="s">
        <v>360</v>
      </c>
      <c r="FY711" t="s">
        <v>360</v>
      </c>
      <c r="FZ711" t="s">
        <v>360</v>
      </c>
      <c r="GA711" t="s">
        <v>360</v>
      </c>
      <c r="GB711">
        <v>0</v>
      </c>
      <c r="GC711">
        <v>100</v>
      </c>
      <c r="GD711">
        <v>100</v>
      </c>
      <c r="GE711">
        <v>-4.93</v>
      </c>
      <c r="GF711">
        <v>-0.2253</v>
      </c>
      <c r="GG711">
        <v>-1.841240210434717</v>
      </c>
      <c r="GH711">
        <v>-0.003310856085068561</v>
      </c>
      <c r="GI711">
        <v>6.863268723063948E-07</v>
      </c>
      <c r="GJ711">
        <v>-1.919107141366201E-10</v>
      </c>
      <c r="GK711">
        <v>-0.1688837207721138</v>
      </c>
      <c r="GL711">
        <v>-0.01731051475613908</v>
      </c>
      <c r="GM711">
        <v>0.001423790055903263</v>
      </c>
      <c r="GN711">
        <v>-2.424810517790065E-05</v>
      </c>
      <c r="GO711">
        <v>3</v>
      </c>
      <c r="GP711">
        <v>2318</v>
      </c>
      <c r="GQ711">
        <v>1</v>
      </c>
      <c r="GR711">
        <v>25</v>
      </c>
      <c r="GS711">
        <v>10273.3</v>
      </c>
      <c r="GT711">
        <v>10273.1</v>
      </c>
      <c r="GU711">
        <v>2.32422</v>
      </c>
      <c r="GV711">
        <v>2.20947</v>
      </c>
      <c r="GW711">
        <v>1.39648</v>
      </c>
      <c r="GX711">
        <v>2.34619</v>
      </c>
      <c r="GY711">
        <v>1.49536</v>
      </c>
      <c r="GZ711">
        <v>2.39746</v>
      </c>
      <c r="HA711">
        <v>35.6148</v>
      </c>
      <c r="HB711">
        <v>24.035</v>
      </c>
      <c r="HC711">
        <v>18</v>
      </c>
      <c r="HD711">
        <v>527.803</v>
      </c>
      <c r="HE711">
        <v>419.593</v>
      </c>
      <c r="HF711">
        <v>14.0013</v>
      </c>
      <c r="HG711">
        <v>25.5848</v>
      </c>
      <c r="HH711">
        <v>30.0002</v>
      </c>
      <c r="HI711">
        <v>25.6201</v>
      </c>
      <c r="HJ711">
        <v>25.577</v>
      </c>
      <c r="HK711">
        <v>46.5197</v>
      </c>
      <c r="HL711">
        <v>16.6464</v>
      </c>
      <c r="HM711">
        <v>4.55079</v>
      </c>
      <c r="HN711">
        <v>13.9896</v>
      </c>
      <c r="HO711">
        <v>1157.4</v>
      </c>
      <c r="HP711">
        <v>9.087109999999999</v>
      </c>
      <c r="HQ711">
        <v>101.146</v>
      </c>
      <c r="HR711">
        <v>101.075</v>
      </c>
    </row>
    <row r="712" spans="1:226">
      <c r="A712">
        <v>696</v>
      </c>
      <c r="B712">
        <v>1679440030.5</v>
      </c>
      <c r="C712">
        <v>18117.40000009537</v>
      </c>
      <c r="D712" t="s">
        <v>1761</v>
      </c>
      <c r="E712" t="s">
        <v>1762</v>
      </c>
      <c r="F712">
        <v>5</v>
      </c>
      <c r="G712" t="s">
        <v>1624</v>
      </c>
      <c r="H712" t="s">
        <v>354</v>
      </c>
      <c r="I712">
        <v>1679440023</v>
      </c>
      <c r="J712">
        <f>(K712)/1000</f>
        <v>0</v>
      </c>
      <c r="K712">
        <f>IF(BF712, AN712, AH712)</f>
        <v>0</v>
      </c>
      <c r="L712">
        <f>IF(BF712, AI712, AG712)</f>
        <v>0</v>
      </c>
      <c r="M712">
        <f>BH712 - IF(AU712&gt;1, L712*BB712*100.0/(AW712*BV712), 0)</f>
        <v>0</v>
      </c>
      <c r="N712">
        <f>((T712-J712/2)*M712-L712)/(T712+J712/2)</f>
        <v>0</v>
      </c>
      <c r="O712">
        <f>N712*(BO712+BP712)/1000.0</f>
        <v>0</v>
      </c>
      <c r="P712">
        <f>(BH712 - IF(AU712&gt;1, L712*BB712*100.0/(AW712*BV712), 0))*(BO712+BP712)/1000.0</f>
        <v>0</v>
      </c>
      <c r="Q712">
        <f>2.0/((1/S712-1/R712)+SIGN(S712)*SQRT((1/S712-1/R712)*(1/S712-1/R712) + 4*BC712/((BC712+1)*(BC712+1))*(2*1/S712*1/R712-1/R712*1/R712)))</f>
        <v>0</v>
      </c>
      <c r="R712">
        <f>IF(LEFT(BD712,1)&lt;&gt;"0",IF(LEFT(BD712,1)="1",3.0,BE712),$D$5+$E$5*(BV712*BO712/($K$5*1000))+$F$5*(BV712*BO712/($K$5*1000))*MAX(MIN(BB712,$J$5),$I$5)*MAX(MIN(BB712,$J$5),$I$5)+$G$5*MAX(MIN(BB712,$J$5),$I$5)*(BV712*BO712/($K$5*1000))+$H$5*(BV712*BO712/($K$5*1000))*(BV712*BO712/($K$5*1000)))</f>
        <v>0</v>
      </c>
      <c r="S712">
        <f>J712*(1000-(1000*0.61365*exp(17.502*W712/(240.97+W712))/(BO712+BP712)+BJ712)/2)/(1000*0.61365*exp(17.502*W712/(240.97+W712))/(BO712+BP712)-BJ712)</f>
        <v>0</v>
      </c>
      <c r="T712">
        <f>1/((BC712+1)/(Q712/1.6)+1/(R712/1.37)) + BC712/((BC712+1)/(Q712/1.6) + BC712/(R712/1.37))</f>
        <v>0</v>
      </c>
      <c r="U712">
        <f>(AX712*BA712)</f>
        <v>0</v>
      </c>
      <c r="V712">
        <f>(BQ712+(U712+2*0.95*5.67E-8*(((BQ712+$B$7)+273)^4-(BQ712+273)^4)-44100*J712)/(1.84*29.3*R712+8*0.95*5.67E-8*(BQ712+273)^3))</f>
        <v>0</v>
      </c>
      <c r="W712">
        <f>($C$7*BR712+$D$7*BS712+$E$7*V712)</f>
        <v>0</v>
      </c>
      <c r="X712">
        <f>0.61365*exp(17.502*W712/(240.97+W712))</f>
        <v>0</v>
      </c>
      <c r="Y712">
        <f>(Z712/AA712*100)</f>
        <v>0</v>
      </c>
      <c r="Z712">
        <f>BJ712*(BO712+BP712)/1000</f>
        <v>0</v>
      </c>
      <c r="AA712">
        <f>0.61365*exp(17.502*BQ712/(240.97+BQ712))</f>
        <v>0</v>
      </c>
      <c r="AB712">
        <f>(X712-BJ712*(BO712+BP712)/1000)</f>
        <v>0</v>
      </c>
      <c r="AC712">
        <f>(-J712*44100)</f>
        <v>0</v>
      </c>
      <c r="AD712">
        <f>2*29.3*R712*0.92*(BQ712-W712)</f>
        <v>0</v>
      </c>
      <c r="AE712">
        <f>2*0.95*5.67E-8*(((BQ712+$B$7)+273)^4-(W712+273)^4)</f>
        <v>0</v>
      </c>
      <c r="AF712">
        <f>U712+AE712+AC712+AD712</f>
        <v>0</v>
      </c>
      <c r="AG712">
        <f>BN712*AU712*(BI712-BH712*(1000-AU712*BK712)/(1000-AU712*BJ712))/(100*BB712)</f>
        <v>0</v>
      </c>
      <c r="AH712">
        <f>1000*BN712*AU712*(BJ712-BK712)/(100*BB712*(1000-AU712*BJ712))</f>
        <v>0</v>
      </c>
      <c r="AI712">
        <f>(AJ712 - AK712 - BO712*1E3/(8.314*(BQ712+273.15)) * AM712/BN712 * AL712) * BN712/(100*BB712) * (1000 - BK712)/1000</f>
        <v>0</v>
      </c>
      <c r="AJ712">
        <v>1153.938018528773</v>
      </c>
      <c r="AK712">
        <v>1131.266727272727</v>
      </c>
      <c r="AL712">
        <v>3.407273561715909</v>
      </c>
      <c r="AM712">
        <v>64.88891033799035</v>
      </c>
      <c r="AN712">
        <f>(AP712 - AO712 + BO712*1E3/(8.314*(BQ712+273.15)) * AR712/BN712 * AQ712) * BN712/(100*BB712) * 1000/(1000 - AP712)</f>
        <v>0</v>
      </c>
      <c r="AO712">
        <v>9.043208395874865</v>
      </c>
      <c r="AP712">
        <v>9.391390109890116</v>
      </c>
      <c r="AQ712">
        <v>7.708251173697741E-06</v>
      </c>
      <c r="AR712">
        <v>95.47772435705387</v>
      </c>
      <c r="AS712">
        <v>0</v>
      </c>
      <c r="AT712">
        <v>0</v>
      </c>
      <c r="AU712">
        <f>IF(AS712*$H$13&gt;=AW712,1.0,(AW712/(AW712-AS712*$H$13)))</f>
        <v>0</v>
      </c>
      <c r="AV712">
        <f>(AU712-1)*100</f>
        <v>0</v>
      </c>
      <c r="AW712">
        <f>MAX(0,($B$13+$C$13*BV712)/(1+$D$13*BV712)*BO712/(BQ712+273)*$E$13)</f>
        <v>0</v>
      </c>
      <c r="AX712">
        <f>$B$11*BW712+$C$11*BX712+$F$11*CI712*(1-CL712)</f>
        <v>0</v>
      </c>
      <c r="AY712">
        <f>AX712*AZ712</f>
        <v>0</v>
      </c>
      <c r="AZ712">
        <f>($B$11*$D$9+$C$11*$D$9+$F$11*((CV712+CN712)/MAX(CV712+CN712+CW712, 0.1)*$I$9+CW712/MAX(CV712+CN712+CW712, 0.1)*$J$9))/($B$11+$C$11+$F$11)</f>
        <v>0</v>
      </c>
      <c r="BA712">
        <f>($B$11*$K$9+$C$11*$K$9+$F$11*((CV712+CN712)/MAX(CV712+CN712+CW712, 0.1)*$P$9+CW712/MAX(CV712+CN712+CW712, 0.1)*$Q$9))/($B$11+$C$11+$F$11)</f>
        <v>0</v>
      </c>
      <c r="BB712">
        <v>2.18</v>
      </c>
      <c r="BC712">
        <v>0.5</v>
      </c>
      <c r="BD712" t="s">
        <v>355</v>
      </c>
      <c r="BE712">
        <v>2</v>
      </c>
      <c r="BF712" t="b">
        <v>1</v>
      </c>
      <c r="BG712">
        <v>1679440023</v>
      </c>
      <c r="BH712">
        <v>1097.118888888889</v>
      </c>
      <c r="BI712">
        <v>1127.572592592593</v>
      </c>
      <c r="BJ712">
        <v>9.37424222222222</v>
      </c>
      <c r="BK712">
        <v>9.026207777777778</v>
      </c>
      <c r="BL712">
        <v>1102.031851851852</v>
      </c>
      <c r="BM712">
        <v>9.599543703703706</v>
      </c>
      <c r="BN712">
        <v>500.0592222222222</v>
      </c>
      <c r="BO712">
        <v>89.75458888888889</v>
      </c>
      <c r="BP712">
        <v>0.09998467037037037</v>
      </c>
      <c r="BQ712">
        <v>19.4436</v>
      </c>
      <c r="BR712">
        <v>20.02058148148148</v>
      </c>
      <c r="BS712">
        <v>999.9000000000001</v>
      </c>
      <c r="BT712">
        <v>0</v>
      </c>
      <c r="BU712">
        <v>0</v>
      </c>
      <c r="BV712">
        <v>9996.251851851852</v>
      </c>
      <c r="BW712">
        <v>0</v>
      </c>
      <c r="BX712">
        <v>14.41212962962963</v>
      </c>
      <c r="BY712">
        <v>-30.45431481481481</v>
      </c>
      <c r="BZ712">
        <v>1107.498888888889</v>
      </c>
      <c r="CA712">
        <v>1137.844074074074</v>
      </c>
      <c r="CB712">
        <v>0.3480333703703704</v>
      </c>
      <c r="CC712">
        <v>1127.572592592593</v>
      </c>
      <c r="CD712">
        <v>9.026207777777778</v>
      </c>
      <c r="CE712">
        <v>0.8413811851851851</v>
      </c>
      <c r="CF712">
        <v>0.8101437777777777</v>
      </c>
      <c r="CG712">
        <v>4.425295185185185</v>
      </c>
      <c r="CH712">
        <v>3.886245185185185</v>
      </c>
      <c r="CI712">
        <v>1999.928888888889</v>
      </c>
      <c r="CJ712">
        <v>0.9799967777777778</v>
      </c>
      <c r="CK712">
        <v>0.02000302222222223</v>
      </c>
      <c r="CL712">
        <v>0</v>
      </c>
      <c r="CM712">
        <v>2.355448148148148</v>
      </c>
      <c r="CN712">
        <v>0</v>
      </c>
      <c r="CO712">
        <v>4530.828518518519</v>
      </c>
      <c r="CP712">
        <v>16748.84814814815</v>
      </c>
      <c r="CQ712">
        <v>39.39555555555555</v>
      </c>
      <c r="CR712">
        <v>41.02518518518518</v>
      </c>
      <c r="CS712">
        <v>39.54144444444444</v>
      </c>
      <c r="CT712">
        <v>40.15722222222222</v>
      </c>
      <c r="CU712">
        <v>38.01362962962963</v>
      </c>
      <c r="CV712">
        <v>1959.924074074074</v>
      </c>
      <c r="CW712">
        <v>40.00444444444444</v>
      </c>
      <c r="CX712">
        <v>0</v>
      </c>
      <c r="CY712">
        <v>1679440037.7</v>
      </c>
      <c r="CZ712">
        <v>0</v>
      </c>
      <c r="DA712">
        <v>0</v>
      </c>
      <c r="DB712" t="s">
        <v>356</v>
      </c>
      <c r="DC712">
        <v>1678823626.5</v>
      </c>
      <c r="DD712">
        <v>1678823640.5</v>
      </c>
      <c r="DE712">
        <v>0</v>
      </c>
      <c r="DF712">
        <v>1.239</v>
      </c>
      <c r="DG712">
        <v>0.006</v>
      </c>
      <c r="DH712">
        <v>-2.298</v>
      </c>
      <c r="DI712">
        <v>-0.146</v>
      </c>
      <c r="DJ712">
        <v>420</v>
      </c>
      <c r="DK712">
        <v>21</v>
      </c>
      <c r="DL712">
        <v>0.57</v>
      </c>
      <c r="DM712">
        <v>0.05</v>
      </c>
      <c r="DN712">
        <v>-30.3710268292683</v>
      </c>
      <c r="DO712">
        <v>-2.358405574912971</v>
      </c>
      <c r="DP712">
        <v>0.3831949876348631</v>
      </c>
      <c r="DQ712">
        <v>0</v>
      </c>
      <c r="DR712">
        <v>0.3600821463414635</v>
      </c>
      <c r="DS712">
        <v>-0.2034186062717763</v>
      </c>
      <c r="DT712">
        <v>0.02380596228715841</v>
      </c>
      <c r="DU712">
        <v>0</v>
      </c>
      <c r="DV712">
        <v>0</v>
      </c>
      <c r="DW712">
        <v>2</v>
      </c>
      <c r="DX712" t="s">
        <v>381</v>
      </c>
      <c r="DY712">
        <v>2.98452</v>
      </c>
      <c r="DZ712">
        <v>2.71578</v>
      </c>
      <c r="EA712">
        <v>0.184983</v>
      </c>
      <c r="EB712">
        <v>0.185885</v>
      </c>
      <c r="EC712">
        <v>0.0544804</v>
      </c>
      <c r="ED712">
        <v>0.0515332</v>
      </c>
      <c r="EE712">
        <v>25943.8</v>
      </c>
      <c r="EF712">
        <v>26002.5</v>
      </c>
      <c r="EG712">
        <v>29577.3</v>
      </c>
      <c r="EH712">
        <v>29532.4</v>
      </c>
      <c r="EI712">
        <v>37071.2</v>
      </c>
      <c r="EJ712">
        <v>37257.7</v>
      </c>
      <c r="EK712">
        <v>41663.2</v>
      </c>
      <c r="EL712">
        <v>42085.9</v>
      </c>
      <c r="EM712">
        <v>1.98333</v>
      </c>
      <c r="EN712">
        <v>1.87965</v>
      </c>
      <c r="EO712">
        <v>0.0386499</v>
      </c>
      <c r="EP712">
        <v>0</v>
      </c>
      <c r="EQ712">
        <v>19.3817</v>
      </c>
      <c r="ER712">
        <v>999.9</v>
      </c>
      <c r="ES712">
        <v>23.1</v>
      </c>
      <c r="ET712">
        <v>31.2</v>
      </c>
      <c r="EU712">
        <v>11.7432</v>
      </c>
      <c r="EV712">
        <v>63.402</v>
      </c>
      <c r="EW712">
        <v>33.0329</v>
      </c>
      <c r="EX712">
        <v>1</v>
      </c>
      <c r="EY712">
        <v>-0.130879</v>
      </c>
      <c r="EZ712">
        <v>4.88031</v>
      </c>
      <c r="FA712">
        <v>20.277</v>
      </c>
      <c r="FB712">
        <v>5.21909</v>
      </c>
      <c r="FC712">
        <v>12.0113</v>
      </c>
      <c r="FD712">
        <v>4.9904</v>
      </c>
      <c r="FE712">
        <v>3.2885</v>
      </c>
      <c r="FF712">
        <v>9999</v>
      </c>
      <c r="FG712">
        <v>9999</v>
      </c>
      <c r="FH712">
        <v>9999</v>
      </c>
      <c r="FI712">
        <v>999.9</v>
      </c>
      <c r="FJ712">
        <v>1.86748</v>
      </c>
      <c r="FK712">
        <v>1.86646</v>
      </c>
      <c r="FL712">
        <v>1.86599</v>
      </c>
      <c r="FM712">
        <v>1.86584</v>
      </c>
      <c r="FN712">
        <v>1.86768</v>
      </c>
      <c r="FO712">
        <v>1.87017</v>
      </c>
      <c r="FP712">
        <v>1.86889</v>
      </c>
      <c r="FQ712">
        <v>1.87026</v>
      </c>
      <c r="FR712">
        <v>0</v>
      </c>
      <c r="FS712">
        <v>0</v>
      </c>
      <c r="FT712">
        <v>0</v>
      </c>
      <c r="FU712">
        <v>0</v>
      </c>
      <c r="FV712" t="s">
        <v>358</v>
      </c>
      <c r="FW712" t="s">
        <v>359</v>
      </c>
      <c r="FX712" t="s">
        <v>360</v>
      </c>
      <c r="FY712" t="s">
        <v>360</v>
      </c>
      <c r="FZ712" t="s">
        <v>360</v>
      </c>
      <c r="GA712" t="s">
        <v>360</v>
      </c>
      <c r="GB712">
        <v>0</v>
      </c>
      <c r="GC712">
        <v>100</v>
      </c>
      <c r="GD712">
        <v>100</v>
      </c>
      <c r="GE712">
        <v>-4.98</v>
      </c>
      <c r="GF712">
        <v>-0.2253</v>
      </c>
      <c r="GG712">
        <v>-1.841240210434717</v>
      </c>
      <c r="GH712">
        <v>-0.003310856085068561</v>
      </c>
      <c r="GI712">
        <v>6.863268723063948E-07</v>
      </c>
      <c r="GJ712">
        <v>-1.919107141366201E-10</v>
      </c>
      <c r="GK712">
        <v>-0.1688837207721138</v>
      </c>
      <c r="GL712">
        <v>-0.01731051475613908</v>
      </c>
      <c r="GM712">
        <v>0.001423790055903263</v>
      </c>
      <c r="GN712">
        <v>-2.424810517790065E-05</v>
      </c>
      <c r="GO712">
        <v>3</v>
      </c>
      <c r="GP712">
        <v>2318</v>
      </c>
      <c r="GQ712">
        <v>1</v>
      </c>
      <c r="GR712">
        <v>25</v>
      </c>
      <c r="GS712">
        <v>10273.4</v>
      </c>
      <c r="GT712">
        <v>10273.2</v>
      </c>
      <c r="GU712">
        <v>2.34985</v>
      </c>
      <c r="GV712">
        <v>2.20459</v>
      </c>
      <c r="GW712">
        <v>1.39648</v>
      </c>
      <c r="GX712">
        <v>2.34497</v>
      </c>
      <c r="GY712">
        <v>1.49536</v>
      </c>
      <c r="GZ712">
        <v>2.54028</v>
      </c>
      <c r="HA712">
        <v>35.6148</v>
      </c>
      <c r="HB712">
        <v>24.0525</v>
      </c>
      <c r="HC712">
        <v>18</v>
      </c>
      <c r="HD712">
        <v>527.952</v>
      </c>
      <c r="HE712">
        <v>419.767</v>
      </c>
      <c r="HF712">
        <v>13.976</v>
      </c>
      <c r="HG712">
        <v>25.5848</v>
      </c>
      <c r="HH712">
        <v>30.0002</v>
      </c>
      <c r="HI712">
        <v>25.6201</v>
      </c>
      <c r="HJ712">
        <v>25.577</v>
      </c>
      <c r="HK712">
        <v>47.0306</v>
      </c>
      <c r="HL712">
        <v>16.6464</v>
      </c>
      <c r="HM712">
        <v>4.55079</v>
      </c>
      <c r="HN712">
        <v>13.9707</v>
      </c>
      <c r="HO712">
        <v>1170.75</v>
      </c>
      <c r="HP712">
        <v>9.101850000000001</v>
      </c>
      <c r="HQ712">
        <v>101.146</v>
      </c>
      <c r="HR712">
        <v>101.074</v>
      </c>
    </row>
    <row r="713" spans="1:226">
      <c r="A713">
        <v>697</v>
      </c>
      <c r="B713">
        <v>1679440035.5</v>
      </c>
      <c r="C713">
        <v>18122.40000009537</v>
      </c>
      <c r="D713" t="s">
        <v>1763</v>
      </c>
      <c r="E713" t="s">
        <v>1764</v>
      </c>
      <c r="F713">
        <v>5</v>
      </c>
      <c r="G713" t="s">
        <v>1624</v>
      </c>
      <c r="H713" t="s">
        <v>354</v>
      </c>
      <c r="I713">
        <v>1679440027.714286</v>
      </c>
      <c r="J713">
        <f>(K713)/1000</f>
        <v>0</v>
      </c>
      <c r="K713">
        <f>IF(BF713, AN713, AH713)</f>
        <v>0</v>
      </c>
      <c r="L713">
        <f>IF(BF713, AI713, AG713)</f>
        <v>0</v>
      </c>
      <c r="M713">
        <f>BH713 - IF(AU713&gt;1, L713*BB713*100.0/(AW713*BV713), 0)</f>
        <v>0</v>
      </c>
      <c r="N713">
        <f>((T713-J713/2)*M713-L713)/(T713+J713/2)</f>
        <v>0</v>
      </c>
      <c r="O713">
        <f>N713*(BO713+BP713)/1000.0</f>
        <v>0</v>
      </c>
      <c r="P713">
        <f>(BH713 - IF(AU713&gt;1, L713*BB713*100.0/(AW713*BV713), 0))*(BO713+BP713)/1000.0</f>
        <v>0</v>
      </c>
      <c r="Q713">
        <f>2.0/((1/S713-1/R713)+SIGN(S713)*SQRT((1/S713-1/R713)*(1/S713-1/R713) + 4*BC713/((BC713+1)*(BC713+1))*(2*1/S713*1/R713-1/R713*1/R713)))</f>
        <v>0</v>
      </c>
      <c r="R713">
        <f>IF(LEFT(BD713,1)&lt;&gt;"0",IF(LEFT(BD713,1)="1",3.0,BE713),$D$5+$E$5*(BV713*BO713/($K$5*1000))+$F$5*(BV713*BO713/($K$5*1000))*MAX(MIN(BB713,$J$5),$I$5)*MAX(MIN(BB713,$J$5),$I$5)+$G$5*MAX(MIN(BB713,$J$5),$I$5)*(BV713*BO713/($K$5*1000))+$H$5*(BV713*BO713/($K$5*1000))*(BV713*BO713/($K$5*1000)))</f>
        <v>0</v>
      </c>
      <c r="S713">
        <f>J713*(1000-(1000*0.61365*exp(17.502*W713/(240.97+W713))/(BO713+BP713)+BJ713)/2)/(1000*0.61365*exp(17.502*W713/(240.97+W713))/(BO713+BP713)-BJ713)</f>
        <v>0</v>
      </c>
      <c r="T713">
        <f>1/((BC713+1)/(Q713/1.6)+1/(R713/1.37)) + BC713/((BC713+1)/(Q713/1.6) + BC713/(R713/1.37))</f>
        <v>0</v>
      </c>
      <c r="U713">
        <f>(AX713*BA713)</f>
        <v>0</v>
      </c>
      <c r="V713">
        <f>(BQ713+(U713+2*0.95*5.67E-8*(((BQ713+$B$7)+273)^4-(BQ713+273)^4)-44100*J713)/(1.84*29.3*R713+8*0.95*5.67E-8*(BQ713+273)^3))</f>
        <v>0</v>
      </c>
      <c r="W713">
        <f>($C$7*BR713+$D$7*BS713+$E$7*V713)</f>
        <v>0</v>
      </c>
      <c r="X713">
        <f>0.61365*exp(17.502*W713/(240.97+W713))</f>
        <v>0</v>
      </c>
      <c r="Y713">
        <f>(Z713/AA713*100)</f>
        <v>0</v>
      </c>
      <c r="Z713">
        <f>BJ713*(BO713+BP713)/1000</f>
        <v>0</v>
      </c>
      <c r="AA713">
        <f>0.61365*exp(17.502*BQ713/(240.97+BQ713))</f>
        <v>0</v>
      </c>
      <c r="AB713">
        <f>(X713-BJ713*(BO713+BP713)/1000)</f>
        <v>0</v>
      </c>
      <c r="AC713">
        <f>(-J713*44100)</f>
        <v>0</v>
      </c>
      <c r="AD713">
        <f>2*29.3*R713*0.92*(BQ713-W713)</f>
        <v>0</v>
      </c>
      <c r="AE713">
        <f>2*0.95*5.67E-8*(((BQ713+$B$7)+273)^4-(W713+273)^4)</f>
        <v>0</v>
      </c>
      <c r="AF713">
        <f>U713+AE713+AC713+AD713</f>
        <v>0</v>
      </c>
      <c r="AG713">
        <f>BN713*AU713*(BI713-BH713*(1000-AU713*BK713)/(1000-AU713*BJ713))/(100*BB713)</f>
        <v>0</v>
      </c>
      <c r="AH713">
        <f>1000*BN713*AU713*(BJ713-BK713)/(100*BB713*(1000-AU713*BJ713))</f>
        <v>0</v>
      </c>
      <c r="AI713">
        <f>(AJ713 - AK713 - BO713*1E3/(8.314*(BQ713+273.15)) * AM713/BN713 * AL713) * BN713/(100*BB713) * (1000 - BK713)/1000</f>
        <v>0</v>
      </c>
      <c r="AJ713">
        <v>1170.789247676616</v>
      </c>
      <c r="AK713">
        <v>1148.155818181818</v>
      </c>
      <c r="AL713">
        <v>3.375448726909974</v>
      </c>
      <c r="AM713">
        <v>64.88891033799035</v>
      </c>
      <c r="AN713">
        <f>(AP713 - AO713 + BO713*1E3/(8.314*(BQ713+273.15)) * AR713/BN713 * AQ713) * BN713/(100*BB713) * 1000/(1000 - AP713)</f>
        <v>0</v>
      </c>
      <c r="AO713">
        <v>9.045088214668962</v>
      </c>
      <c r="AP713">
        <v>9.395750989010992</v>
      </c>
      <c r="AQ713">
        <v>1.95704424339395E-06</v>
      </c>
      <c r="AR713">
        <v>95.47772435705387</v>
      </c>
      <c r="AS713">
        <v>0</v>
      </c>
      <c r="AT713">
        <v>0</v>
      </c>
      <c r="AU713">
        <f>IF(AS713*$H$13&gt;=AW713,1.0,(AW713/(AW713-AS713*$H$13)))</f>
        <v>0</v>
      </c>
      <c r="AV713">
        <f>(AU713-1)*100</f>
        <v>0</v>
      </c>
      <c r="AW713">
        <f>MAX(0,($B$13+$C$13*BV713)/(1+$D$13*BV713)*BO713/(BQ713+273)*$E$13)</f>
        <v>0</v>
      </c>
      <c r="AX713">
        <f>$B$11*BW713+$C$11*BX713+$F$11*CI713*(1-CL713)</f>
        <v>0</v>
      </c>
      <c r="AY713">
        <f>AX713*AZ713</f>
        <v>0</v>
      </c>
      <c r="AZ713">
        <f>($B$11*$D$9+$C$11*$D$9+$F$11*((CV713+CN713)/MAX(CV713+CN713+CW713, 0.1)*$I$9+CW713/MAX(CV713+CN713+CW713, 0.1)*$J$9))/($B$11+$C$11+$F$11)</f>
        <v>0</v>
      </c>
      <c r="BA713">
        <f>($B$11*$K$9+$C$11*$K$9+$F$11*((CV713+CN713)/MAX(CV713+CN713+CW713, 0.1)*$P$9+CW713/MAX(CV713+CN713+CW713, 0.1)*$Q$9))/($B$11+$C$11+$F$11)</f>
        <v>0</v>
      </c>
      <c r="BB713">
        <v>2.18</v>
      </c>
      <c r="BC713">
        <v>0.5</v>
      </c>
      <c r="BD713" t="s">
        <v>355</v>
      </c>
      <c r="BE713">
        <v>2</v>
      </c>
      <c r="BF713" t="b">
        <v>1</v>
      </c>
      <c r="BG713">
        <v>1679440027.714286</v>
      </c>
      <c r="BH713">
        <v>1112.92</v>
      </c>
      <c r="BI713">
        <v>1143.556428571429</v>
      </c>
      <c r="BJ713">
        <v>9.384591071428572</v>
      </c>
      <c r="BK713">
        <v>9.042276785714284</v>
      </c>
      <c r="BL713">
        <v>1117.871785714286</v>
      </c>
      <c r="BM713">
        <v>9.609858214285712</v>
      </c>
      <c r="BN713">
        <v>500.04975</v>
      </c>
      <c r="BO713">
        <v>89.75562142857143</v>
      </c>
      <c r="BP713">
        <v>0.09998560714285713</v>
      </c>
      <c r="BQ713">
        <v>19.44284642857143</v>
      </c>
      <c r="BR713">
        <v>20.01834285714286</v>
      </c>
      <c r="BS713">
        <v>999.9000000000002</v>
      </c>
      <c r="BT713">
        <v>0</v>
      </c>
      <c r="BU713">
        <v>0</v>
      </c>
      <c r="BV713">
        <v>9997.074999999999</v>
      </c>
      <c r="BW713">
        <v>0</v>
      </c>
      <c r="BX713">
        <v>14.41382142857143</v>
      </c>
      <c r="BY713">
        <v>-30.636875</v>
      </c>
      <c r="BZ713">
        <v>1123.461071428572</v>
      </c>
      <c r="CA713">
        <v>1153.990714285714</v>
      </c>
      <c r="CB713">
        <v>0.3423138214285714</v>
      </c>
      <c r="CC713">
        <v>1143.556428571429</v>
      </c>
      <c r="CD713">
        <v>9.042276785714284</v>
      </c>
      <c r="CE713">
        <v>0.84231975</v>
      </c>
      <c r="CF713">
        <v>0.8115952857142855</v>
      </c>
      <c r="CG713">
        <v>4.441217857142857</v>
      </c>
      <c r="CH713">
        <v>3.911738928571428</v>
      </c>
      <c r="CI713">
        <v>1999.909642857143</v>
      </c>
      <c r="CJ713">
        <v>0.9799977142857141</v>
      </c>
      <c r="CK713">
        <v>0.02000208571428572</v>
      </c>
      <c r="CL713">
        <v>0</v>
      </c>
      <c r="CM713">
        <v>2.345128571428571</v>
      </c>
      <c r="CN713">
        <v>0</v>
      </c>
      <c r="CO713">
        <v>4530.341785714286</v>
      </c>
      <c r="CP713">
        <v>16748.68928571429</v>
      </c>
      <c r="CQ713">
        <v>39.47742857142857</v>
      </c>
      <c r="CR713">
        <v>41.09124999999999</v>
      </c>
      <c r="CS713">
        <v>39.61132142857142</v>
      </c>
      <c r="CT713">
        <v>40.24089285714285</v>
      </c>
      <c r="CU713">
        <v>38.08239285714285</v>
      </c>
      <c r="CV713">
        <v>1959.907857142857</v>
      </c>
      <c r="CW713">
        <v>40.00142857142857</v>
      </c>
      <c r="CX713">
        <v>0</v>
      </c>
      <c r="CY713">
        <v>1679440043.1</v>
      </c>
      <c r="CZ713">
        <v>0</v>
      </c>
      <c r="DA713">
        <v>0</v>
      </c>
      <c r="DB713" t="s">
        <v>356</v>
      </c>
      <c r="DC713">
        <v>1678823626.5</v>
      </c>
      <c r="DD713">
        <v>1678823640.5</v>
      </c>
      <c r="DE713">
        <v>0</v>
      </c>
      <c r="DF713">
        <v>1.239</v>
      </c>
      <c r="DG713">
        <v>0.006</v>
      </c>
      <c r="DH713">
        <v>-2.298</v>
      </c>
      <c r="DI713">
        <v>-0.146</v>
      </c>
      <c r="DJ713">
        <v>420</v>
      </c>
      <c r="DK713">
        <v>21</v>
      </c>
      <c r="DL713">
        <v>0.57</v>
      </c>
      <c r="DM713">
        <v>0.05</v>
      </c>
      <c r="DN713">
        <v>-30.44948048780488</v>
      </c>
      <c r="DO713">
        <v>-2.457125435540088</v>
      </c>
      <c r="DP713">
        <v>0.3732885892158858</v>
      </c>
      <c r="DQ713">
        <v>0</v>
      </c>
      <c r="DR713">
        <v>0.3494919756097561</v>
      </c>
      <c r="DS713">
        <v>-0.07504442508710771</v>
      </c>
      <c r="DT713">
        <v>0.01586071868621682</v>
      </c>
      <c r="DU713">
        <v>1</v>
      </c>
      <c r="DV713">
        <v>1</v>
      </c>
      <c r="DW713">
        <v>2</v>
      </c>
      <c r="DX713" t="s">
        <v>357</v>
      </c>
      <c r="DY713">
        <v>2.98434</v>
      </c>
      <c r="DZ713">
        <v>2.71551</v>
      </c>
      <c r="EA713">
        <v>0.186705</v>
      </c>
      <c r="EB713">
        <v>0.187571</v>
      </c>
      <c r="EC713">
        <v>0.0544991</v>
      </c>
      <c r="ED713">
        <v>0.0515509</v>
      </c>
      <c r="EE713">
        <v>25888.8</v>
      </c>
      <c r="EF713">
        <v>25948.7</v>
      </c>
      <c r="EG713">
        <v>29576.9</v>
      </c>
      <c r="EH713">
        <v>29532.5</v>
      </c>
      <c r="EI713">
        <v>37070.4</v>
      </c>
      <c r="EJ713">
        <v>37257.1</v>
      </c>
      <c r="EK713">
        <v>41663</v>
      </c>
      <c r="EL713">
        <v>42086</v>
      </c>
      <c r="EM713">
        <v>1.98335</v>
      </c>
      <c r="EN713">
        <v>1.8797</v>
      </c>
      <c r="EO713">
        <v>0.0386201</v>
      </c>
      <c r="EP713">
        <v>0</v>
      </c>
      <c r="EQ713">
        <v>19.3817</v>
      </c>
      <c r="ER713">
        <v>999.9</v>
      </c>
      <c r="ES713">
        <v>23.1</v>
      </c>
      <c r="ET713">
        <v>31.2</v>
      </c>
      <c r="EU713">
        <v>11.7438</v>
      </c>
      <c r="EV713">
        <v>63.322</v>
      </c>
      <c r="EW713">
        <v>33.0449</v>
      </c>
      <c r="EX713">
        <v>1</v>
      </c>
      <c r="EY713">
        <v>-0.130899</v>
      </c>
      <c r="EZ713">
        <v>4.87372</v>
      </c>
      <c r="FA713">
        <v>20.2775</v>
      </c>
      <c r="FB713">
        <v>5.21924</v>
      </c>
      <c r="FC713">
        <v>12.0117</v>
      </c>
      <c r="FD713">
        <v>4.99025</v>
      </c>
      <c r="FE713">
        <v>3.28845</v>
      </c>
      <c r="FF713">
        <v>9999</v>
      </c>
      <c r="FG713">
        <v>9999</v>
      </c>
      <c r="FH713">
        <v>9999</v>
      </c>
      <c r="FI713">
        <v>999.9</v>
      </c>
      <c r="FJ713">
        <v>1.86745</v>
      </c>
      <c r="FK713">
        <v>1.86646</v>
      </c>
      <c r="FL713">
        <v>1.866</v>
      </c>
      <c r="FM713">
        <v>1.86584</v>
      </c>
      <c r="FN713">
        <v>1.86768</v>
      </c>
      <c r="FO713">
        <v>1.87018</v>
      </c>
      <c r="FP713">
        <v>1.86888</v>
      </c>
      <c r="FQ713">
        <v>1.87027</v>
      </c>
      <c r="FR713">
        <v>0</v>
      </c>
      <c r="FS713">
        <v>0</v>
      </c>
      <c r="FT713">
        <v>0</v>
      </c>
      <c r="FU713">
        <v>0</v>
      </c>
      <c r="FV713" t="s">
        <v>358</v>
      </c>
      <c r="FW713" t="s">
        <v>359</v>
      </c>
      <c r="FX713" t="s">
        <v>360</v>
      </c>
      <c r="FY713" t="s">
        <v>360</v>
      </c>
      <c r="FZ713" t="s">
        <v>360</v>
      </c>
      <c r="GA713" t="s">
        <v>360</v>
      </c>
      <c r="GB713">
        <v>0</v>
      </c>
      <c r="GC713">
        <v>100</v>
      </c>
      <c r="GD713">
        <v>100</v>
      </c>
      <c r="GE713">
        <v>-5.02</v>
      </c>
      <c r="GF713">
        <v>-0.2252</v>
      </c>
      <c r="GG713">
        <v>-1.841240210434717</v>
      </c>
      <c r="GH713">
        <v>-0.003310856085068561</v>
      </c>
      <c r="GI713">
        <v>6.863268723063948E-07</v>
      </c>
      <c r="GJ713">
        <v>-1.919107141366201E-10</v>
      </c>
      <c r="GK713">
        <v>-0.1688837207721138</v>
      </c>
      <c r="GL713">
        <v>-0.01731051475613908</v>
      </c>
      <c r="GM713">
        <v>0.001423790055903263</v>
      </c>
      <c r="GN713">
        <v>-2.424810517790065E-05</v>
      </c>
      <c r="GO713">
        <v>3</v>
      </c>
      <c r="GP713">
        <v>2318</v>
      </c>
      <c r="GQ713">
        <v>1</v>
      </c>
      <c r="GR713">
        <v>25</v>
      </c>
      <c r="GS713">
        <v>10273.5</v>
      </c>
      <c r="GT713">
        <v>10273.2</v>
      </c>
      <c r="GU713">
        <v>2.37305</v>
      </c>
      <c r="GV713">
        <v>2.21191</v>
      </c>
      <c r="GW713">
        <v>1.39648</v>
      </c>
      <c r="GX713">
        <v>2.34741</v>
      </c>
      <c r="GY713">
        <v>1.49536</v>
      </c>
      <c r="GZ713">
        <v>2.42065</v>
      </c>
      <c r="HA713">
        <v>35.6148</v>
      </c>
      <c r="HB713">
        <v>24.0437</v>
      </c>
      <c r="HC713">
        <v>18</v>
      </c>
      <c r="HD713">
        <v>527.968</v>
      </c>
      <c r="HE713">
        <v>419.796</v>
      </c>
      <c r="HF713">
        <v>13.9576</v>
      </c>
      <c r="HG713">
        <v>25.5848</v>
      </c>
      <c r="HH713">
        <v>30.0001</v>
      </c>
      <c r="HI713">
        <v>25.6201</v>
      </c>
      <c r="HJ713">
        <v>25.577</v>
      </c>
      <c r="HK713">
        <v>47.5999</v>
      </c>
      <c r="HL713">
        <v>16.3747</v>
      </c>
      <c r="HM713">
        <v>4.55079</v>
      </c>
      <c r="HN713">
        <v>13.9542</v>
      </c>
      <c r="HO713">
        <v>1190.79</v>
      </c>
      <c r="HP713">
        <v>9.116619999999999</v>
      </c>
      <c r="HQ713">
        <v>101.146</v>
      </c>
      <c r="HR713">
        <v>101.075</v>
      </c>
    </row>
    <row r="714" spans="1:226">
      <c r="A714">
        <v>698</v>
      </c>
      <c r="B714">
        <v>1679440040.5</v>
      </c>
      <c r="C714">
        <v>18127.40000009537</v>
      </c>
      <c r="D714" t="s">
        <v>1765</v>
      </c>
      <c r="E714" t="s">
        <v>1766</v>
      </c>
      <c r="F714">
        <v>5</v>
      </c>
      <c r="G714" t="s">
        <v>1624</v>
      </c>
      <c r="H714" t="s">
        <v>354</v>
      </c>
      <c r="I714">
        <v>1679440033</v>
      </c>
      <c r="J714">
        <f>(K714)/1000</f>
        <v>0</v>
      </c>
      <c r="K714">
        <f>IF(BF714, AN714, AH714)</f>
        <v>0</v>
      </c>
      <c r="L714">
        <f>IF(BF714, AI714, AG714)</f>
        <v>0</v>
      </c>
      <c r="M714">
        <f>BH714 - IF(AU714&gt;1, L714*BB714*100.0/(AW714*BV714), 0)</f>
        <v>0</v>
      </c>
      <c r="N714">
        <f>((T714-J714/2)*M714-L714)/(T714+J714/2)</f>
        <v>0</v>
      </c>
      <c r="O714">
        <f>N714*(BO714+BP714)/1000.0</f>
        <v>0</v>
      </c>
      <c r="P714">
        <f>(BH714 - IF(AU714&gt;1, L714*BB714*100.0/(AW714*BV714), 0))*(BO714+BP714)/1000.0</f>
        <v>0</v>
      </c>
      <c r="Q714">
        <f>2.0/((1/S714-1/R714)+SIGN(S714)*SQRT((1/S714-1/R714)*(1/S714-1/R714) + 4*BC714/((BC714+1)*(BC714+1))*(2*1/S714*1/R714-1/R714*1/R714)))</f>
        <v>0</v>
      </c>
      <c r="R714">
        <f>IF(LEFT(BD714,1)&lt;&gt;"0",IF(LEFT(BD714,1)="1",3.0,BE714),$D$5+$E$5*(BV714*BO714/($K$5*1000))+$F$5*(BV714*BO714/($K$5*1000))*MAX(MIN(BB714,$J$5),$I$5)*MAX(MIN(BB714,$J$5),$I$5)+$G$5*MAX(MIN(BB714,$J$5),$I$5)*(BV714*BO714/($K$5*1000))+$H$5*(BV714*BO714/($K$5*1000))*(BV714*BO714/($K$5*1000)))</f>
        <v>0</v>
      </c>
      <c r="S714">
        <f>J714*(1000-(1000*0.61365*exp(17.502*W714/(240.97+W714))/(BO714+BP714)+BJ714)/2)/(1000*0.61365*exp(17.502*W714/(240.97+W714))/(BO714+BP714)-BJ714)</f>
        <v>0</v>
      </c>
      <c r="T714">
        <f>1/((BC714+1)/(Q714/1.6)+1/(R714/1.37)) + BC714/((BC714+1)/(Q714/1.6) + BC714/(R714/1.37))</f>
        <v>0</v>
      </c>
      <c r="U714">
        <f>(AX714*BA714)</f>
        <v>0</v>
      </c>
      <c r="V714">
        <f>(BQ714+(U714+2*0.95*5.67E-8*(((BQ714+$B$7)+273)^4-(BQ714+273)^4)-44100*J714)/(1.84*29.3*R714+8*0.95*5.67E-8*(BQ714+273)^3))</f>
        <v>0</v>
      </c>
      <c r="W714">
        <f>($C$7*BR714+$D$7*BS714+$E$7*V714)</f>
        <v>0</v>
      </c>
      <c r="X714">
        <f>0.61365*exp(17.502*W714/(240.97+W714))</f>
        <v>0</v>
      </c>
      <c r="Y714">
        <f>(Z714/AA714*100)</f>
        <v>0</v>
      </c>
      <c r="Z714">
        <f>BJ714*(BO714+BP714)/1000</f>
        <v>0</v>
      </c>
      <c r="AA714">
        <f>0.61365*exp(17.502*BQ714/(240.97+BQ714))</f>
        <v>0</v>
      </c>
      <c r="AB714">
        <f>(X714-BJ714*(BO714+BP714)/1000)</f>
        <v>0</v>
      </c>
      <c r="AC714">
        <f>(-J714*44100)</f>
        <v>0</v>
      </c>
      <c r="AD714">
        <f>2*29.3*R714*0.92*(BQ714-W714)</f>
        <v>0</v>
      </c>
      <c r="AE714">
        <f>2*0.95*5.67E-8*(((BQ714+$B$7)+273)^4-(W714+273)^4)</f>
        <v>0</v>
      </c>
      <c r="AF714">
        <f>U714+AE714+AC714+AD714</f>
        <v>0</v>
      </c>
      <c r="AG714">
        <f>BN714*AU714*(BI714-BH714*(1000-AU714*BK714)/(1000-AU714*BJ714))/(100*BB714)</f>
        <v>0</v>
      </c>
      <c r="AH714">
        <f>1000*BN714*AU714*(BJ714-BK714)/(100*BB714*(1000-AU714*BJ714))</f>
        <v>0</v>
      </c>
      <c r="AI714">
        <f>(AJ714 - AK714 - BO714*1E3/(8.314*(BQ714+273.15)) * AM714/BN714 * AL714) * BN714/(100*BB714) * (1000 - BK714)/1000</f>
        <v>0</v>
      </c>
      <c r="AJ714">
        <v>1187.859486457509</v>
      </c>
      <c r="AK714">
        <v>1165.026727272727</v>
      </c>
      <c r="AL714">
        <v>3.392479052498378</v>
      </c>
      <c r="AM714">
        <v>64.88891033799035</v>
      </c>
      <c r="AN714">
        <f>(AP714 - AO714 + BO714*1E3/(8.314*(BQ714+273.15)) * AR714/BN714 * AQ714) * BN714/(100*BB714) * 1000/(1000 - AP714)</f>
        <v>0</v>
      </c>
      <c r="AO714">
        <v>9.052190313895172</v>
      </c>
      <c r="AP714">
        <v>9.398926373626379</v>
      </c>
      <c r="AQ714">
        <v>1.266223425586168E-06</v>
      </c>
      <c r="AR714">
        <v>95.47772435705387</v>
      </c>
      <c r="AS714">
        <v>0</v>
      </c>
      <c r="AT714">
        <v>0</v>
      </c>
      <c r="AU714">
        <f>IF(AS714*$H$13&gt;=AW714,1.0,(AW714/(AW714-AS714*$H$13)))</f>
        <v>0</v>
      </c>
      <c r="AV714">
        <f>(AU714-1)*100</f>
        <v>0</v>
      </c>
      <c r="AW714">
        <f>MAX(0,($B$13+$C$13*BV714)/(1+$D$13*BV714)*BO714/(BQ714+273)*$E$13)</f>
        <v>0</v>
      </c>
      <c r="AX714">
        <f>$B$11*BW714+$C$11*BX714+$F$11*CI714*(1-CL714)</f>
        <v>0</v>
      </c>
      <c r="AY714">
        <f>AX714*AZ714</f>
        <v>0</v>
      </c>
      <c r="AZ714">
        <f>($B$11*$D$9+$C$11*$D$9+$F$11*((CV714+CN714)/MAX(CV714+CN714+CW714, 0.1)*$I$9+CW714/MAX(CV714+CN714+CW714, 0.1)*$J$9))/($B$11+$C$11+$F$11)</f>
        <v>0</v>
      </c>
      <c r="BA714">
        <f>($B$11*$K$9+$C$11*$K$9+$F$11*((CV714+CN714)/MAX(CV714+CN714+CW714, 0.1)*$P$9+CW714/MAX(CV714+CN714+CW714, 0.1)*$Q$9))/($B$11+$C$11+$F$11)</f>
        <v>0</v>
      </c>
      <c r="BB714">
        <v>2.18</v>
      </c>
      <c r="BC714">
        <v>0.5</v>
      </c>
      <c r="BD714" t="s">
        <v>355</v>
      </c>
      <c r="BE714">
        <v>2</v>
      </c>
      <c r="BF714" t="b">
        <v>1</v>
      </c>
      <c r="BG714">
        <v>1679440033</v>
      </c>
      <c r="BH714">
        <v>1130.641481481481</v>
      </c>
      <c r="BI714">
        <v>1161.301481481481</v>
      </c>
      <c r="BJ714">
        <v>9.393296296296297</v>
      </c>
      <c r="BK714">
        <v>9.049497037037035</v>
      </c>
      <c r="BL714">
        <v>1135.638148148148</v>
      </c>
      <c r="BM714">
        <v>9.618534074074075</v>
      </c>
      <c r="BN714">
        <v>500.0515925925927</v>
      </c>
      <c r="BO714">
        <v>89.75618148148149</v>
      </c>
      <c r="BP714">
        <v>0.09998952222222221</v>
      </c>
      <c r="BQ714">
        <v>19.44398888888889</v>
      </c>
      <c r="BR714">
        <v>20.01667777777778</v>
      </c>
      <c r="BS714">
        <v>999.9000000000001</v>
      </c>
      <c r="BT714">
        <v>0</v>
      </c>
      <c r="BU714">
        <v>0</v>
      </c>
      <c r="BV714">
        <v>10000.21518518518</v>
      </c>
      <c r="BW714">
        <v>0</v>
      </c>
      <c r="BX714">
        <v>14.40709629629629</v>
      </c>
      <c r="BY714">
        <v>-30.6607</v>
      </c>
      <c r="BZ714">
        <v>1141.361851851852</v>
      </c>
      <c r="CA714">
        <v>1171.907037037037</v>
      </c>
      <c r="CB714">
        <v>0.3437983333333334</v>
      </c>
      <c r="CC714">
        <v>1161.301481481481</v>
      </c>
      <c r="CD714">
        <v>9.049497037037035</v>
      </c>
      <c r="CE714">
        <v>0.8431063333333333</v>
      </c>
      <c r="CF714">
        <v>0.8122484074074074</v>
      </c>
      <c r="CG714">
        <v>4.454554814814815</v>
      </c>
      <c r="CH714">
        <v>3.923175925925926</v>
      </c>
      <c r="CI714">
        <v>1999.939259259259</v>
      </c>
      <c r="CJ714">
        <v>0.979999111111111</v>
      </c>
      <c r="CK714">
        <v>0.02000068888888889</v>
      </c>
      <c r="CL714">
        <v>0</v>
      </c>
      <c r="CM714">
        <v>2.321574074074074</v>
      </c>
      <c r="CN714">
        <v>0</v>
      </c>
      <c r="CO714">
        <v>4530.035925925926</v>
      </c>
      <c r="CP714">
        <v>16748.95555555556</v>
      </c>
      <c r="CQ714">
        <v>39.56688888888888</v>
      </c>
      <c r="CR714">
        <v>41.16644444444444</v>
      </c>
      <c r="CS714">
        <v>39.68959259259258</v>
      </c>
      <c r="CT714">
        <v>40.3377037037037</v>
      </c>
      <c r="CU714">
        <v>38.16185185185185</v>
      </c>
      <c r="CV714">
        <v>1959.939259259259</v>
      </c>
      <c r="CW714">
        <v>40</v>
      </c>
      <c r="CX714">
        <v>0</v>
      </c>
      <c r="CY714">
        <v>1679440047.9</v>
      </c>
      <c r="CZ714">
        <v>0</v>
      </c>
      <c r="DA714">
        <v>0</v>
      </c>
      <c r="DB714" t="s">
        <v>356</v>
      </c>
      <c r="DC714">
        <v>1678823626.5</v>
      </c>
      <c r="DD714">
        <v>1678823640.5</v>
      </c>
      <c r="DE714">
        <v>0</v>
      </c>
      <c r="DF714">
        <v>1.239</v>
      </c>
      <c r="DG714">
        <v>0.006</v>
      </c>
      <c r="DH714">
        <v>-2.298</v>
      </c>
      <c r="DI714">
        <v>-0.146</v>
      </c>
      <c r="DJ714">
        <v>420</v>
      </c>
      <c r="DK714">
        <v>21</v>
      </c>
      <c r="DL714">
        <v>0.57</v>
      </c>
      <c r="DM714">
        <v>0.05</v>
      </c>
      <c r="DN714">
        <v>-30.64951219512195</v>
      </c>
      <c r="DO714">
        <v>-0.3358473867595433</v>
      </c>
      <c r="DP714">
        <v>0.09566402385973065</v>
      </c>
      <c r="DQ714">
        <v>0</v>
      </c>
      <c r="DR714">
        <v>0.3422179756097561</v>
      </c>
      <c r="DS714">
        <v>0.02183222299651628</v>
      </c>
      <c r="DT714">
        <v>0.005629361236075932</v>
      </c>
      <c r="DU714">
        <v>1</v>
      </c>
      <c r="DV714">
        <v>1</v>
      </c>
      <c r="DW714">
        <v>2</v>
      </c>
      <c r="DX714" t="s">
        <v>357</v>
      </c>
      <c r="DY714">
        <v>2.98441</v>
      </c>
      <c r="DZ714">
        <v>2.71566</v>
      </c>
      <c r="EA714">
        <v>0.188422</v>
      </c>
      <c r="EB714">
        <v>0.189249</v>
      </c>
      <c r="EC714">
        <v>0.0545129</v>
      </c>
      <c r="ED714">
        <v>0.0516214</v>
      </c>
      <c r="EE714">
        <v>25833.7</v>
      </c>
      <c r="EF714">
        <v>25895.4</v>
      </c>
      <c r="EG714">
        <v>29576.4</v>
      </c>
      <c r="EH714">
        <v>29532.8</v>
      </c>
      <c r="EI714">
        <v>37069.1</v>
      </c>
      <c r="EJ714">
        <v>37254.9</v>
      </c>
      <c r="EK714">
        <v>41662.2</v>
      </c>
      <c r="EL714">
        <v>42086.6</v>
      </c>
      <c r="EM714">
        <v>1.9833</v>
      </c>
      <c r="EN714">
        <v>1.8798</v>
      </c>
      <c r="EO714">
        <v>0.0385605</v>
      </c>
      <c r="EP714">
        <v>0</v>
      </c>
      <c r="EQ714">
        <v>19.3833</v>
      </c>
      <c r="ER714">
        <v>999.9</v>
      </c>
      <c r="ES714">
        <v>23.2</v>
      </c>
      <c r="ET714">
        <v>31.2</v>
      </c>
      <c r="EU714">
        <v>11.7942</v>
      </c>
      <c r="EV714">
        <v>63.332</v>
      </c>
      <c r="EW714">
        <v>33.125</v>
      </c>
      <c r="EX714">
        <v>1</v>
      </c>
      <c r="EY714">
        <v>-0.130831</v>
      </c>
      <c r="EZ714">
        <v>4.88835</v>
      </c>
      <c r="FA714">
        <v>20.2772</v>
      </c>
      <c r="FB714">
        <v>5.21909</v>
      </c>
      <c r="FC714">
        <v>12.011</v>
      </c>
      <c r="FD714">
        <v>4.99045</v>
      </c>
      <c r="FE714">
        <v>3.2885</v>
      </c>
      <c r="FF714">
        <v>9999</v>
      </c>
      <c r="FG714">
        <v>9999</v>
      </c>
      <c r="FH714">
        <v>9999</v>
      </c>
      <c r="FI714">
        <v>999.9</v>
      </c>
      <c r="FJ714">
        <v>1.86744</v>
      </c>
      <c r="FK714">
        <v>1.86646</v>
      </c>
      <c r="FL714">
        <v>1.86598</v>
      </c>
      <c r="FM714">
        <v>1.86584</v>
      </c>
      <c r="FN714">
        <v>1.86768</v>
      </c>
      <c r="FO714">
        <v>1.87018</v>
      </c>
      <c r="FP714">
        <v>1.86889</v>
      </c>
      <c r="FQ714">
        <v>1.87027</v>
      </c>
      <c r="FR714">
        <v>0</v>
      </c>
      <c r="FS714">
        <v>0</v>
      </c>
      <c r="FT714">
        <v>0</v>
      </c>
      <c r="FU714">
        <v>0</v>
      </c>
      <c r="FV714" t="s">
        <v>358</v>
      </c>
      <c r="FW714" t="s">
        <v>359</v>
      </c>
      <c r="FX714" t="s">
        <v>360</v>
      </c>
      <c r="FY714" t="s">
        <v>360</v>
      </c>
      <c r="FZ714" t="s">
        <v>360</v>
      </c>
      <c r="GA714" t="s">
        <v>360</v>
      </c>
      <c r="GB714">
        <v>0</v>
      </c>
      <c r="GC714">
        <v>100</v>
      </c>
      <c r="GD714">
        <v>100</v>
      </c>
      <c r="GE714">
        <v>-5.06</v>
      </c>
      <c r="GF714">
        <v>-0.2252</v>
      </c>
      <c r="GG714">
        <v>-1.841240210434717</v>
      </c>
      <c r="GH714">
        <v>-0.003310856085068561</v>
      </c>
      <c r="GI714">
        <v>6.863268723063948E-07</v>
      </c>
      <c r="GJ714">
        <v>-1.919107141366201E-10</v>
      </c>
      <c r="GK714">
        <v>-0.1688837207721138</v>
      </c>
      <c r="GL714">
        <v>-0.01731051475613908</v>
      </c>
      <c r="GM714">
        <v>0.001423790055903263</v>
      </c>
      <c r="GN714">
        <v>-2.424810517790065E-05</v>
      </c>
      <c r="GO714">
        <v>3</v>
      </c>
      <c r="GP714">
        <v>2318</v>
      </c>
      <c r="GQ714">
        <v>1</v>
      </c>
      <c r="GR714">
        <v>25</v>
      </c>
      <c r="GS714">
        <v>10273.6</v>
      </c>
      <c r="GT714">
        <v>10273.3</v>
      </c>
      <c r="GU714">
        <v>2.40356</v>
      </c>
      <c r="GV714">
        <v>2.20703</v>
      </c>
      <c r="GW714">
        <v>1.39771</v>
      </c>
      <c r="GX714">
        <v>2.34619</v>
      </c>
      <c r="GY714">
        <v>1.49536</v>
      </c>
      <c r="GZ714">
        <v>2.40356</v>
      </c>
      <c r="HA714">
        <v>35.6148</v>
      </c>
      <c r="HB714">
        <v>24.0437</v>
      </c>
      <c r="HC714">
        <v>18</v>
      </c>
      <c r="HD714">
        <v>527.936</v>
      </c>
      <c r="HE714">
        <v>419.861</v>
      </c>
      <c r="HF714">
        <v>13.9411</v>
      </c>
      <c r="HG714">
        <v>25.5849</v>
      </c>
      <c r="HH714">
        <v>30.0002</v>
      </c>
      <c r="HI714">
        <v>25.6201</v>
      </c>
      <c r="HJ714">
        <v>25.578</v>
      </c>
      <c r="HK714">
        <v>48.1033</v>
      </c>
      <c r="HL714">
        <v>16.3747</v>
      </c>
      <c r="HM714">
        <v>4.55079</v>
      </c>
      <c r="HN714">
        <v>13.9352</v>
      </c>
      <c r="HO714">
        <v>1204.14</v>
      </c>
      <c r="HP714">
        <v>9.130050000000001</v>
      </c>
      <c r="HQ714">
        <v>101.144</v>
      </c>
      <c r="HR714">
        <v>101.076</v>
      </c>
    </row>
    <row r="715" spans="1:226">
      <c r="A715">
        <v>699</v>
      </c>
      <c r="B715">
        <v>1679440045.5</v>
      </c>
      <c r="C715">
        <v>18132.40000009537</v>
      </c>
      <c r="D715" t="s">
        <v>1767</v>
      </c>
      <c r="E715" t="s">
        <v>1768</v>
      </c>
      <c r="F715">
        <v>5</v>
      </c>
      <c r="G715" t="s">
        <v>1624</v>
      </c>
      <c r="H715" t="s">
        <v>354</v>
      </c>
      <c r="I715">
        <v>1679440037.714286</v>
      </c>
      <c r="J715">
        <f>(K715)/1000</f>
        <v>0</v>
      </c>
      <c r="K715">
        <f>IF(BF715, AN715, AH715)</f>
        <v>0</v>
      </c>
      <c r="L715">
        <f>IF(BF715, AI715, AG715)</f>
        <v>0</v>
      </c>
      <c r="M715">
        <f>BH715 - IF(AU715&gt;1, L715*BB715*100.0/(AW715*BV715), 0)</f>
        <v>0</v>
      </c>
      <c r="N715">
        <f>((T715-J715/2)*M715-L715)/(T715+J715/2)</f>
        <v>0</v>
      </c>
      <c r="O715">
        <f>N715*(BO715+BP715)/1000.0</f>
        <v>0</v>
      </c>
      <c r="P715">
        <f>(BH715 - IF(AU715&gt;1, L715*BB715*100.0/(AW715*BV715), 0))*(BO715+BP715)/1000.0</f>
        <v>0</v>
      </c>
      <c r="Q715">
        <f>2.0/((1/S715-1/R715)+SIGN(S715)*SQRT((1/S715-1/R715)*(1/S715-1/R715) + 4*BC715/((BC715+1)*(BC715+1))*(2*1/S715*1/R715-1/R715*1/R715)))</f>
        <v>0</v>
      </c>
      <c r="R715">
        <f>IF(LEFT(BD715,1)&lt;&gt;"0",IF(LEFT(BD715,1)="1",3.0,BE715),$D$5+$E$5*(BV715*BO715/($K$5*1000))+$F$5*(BV715*BO715/($K$5*1000))*MAX(MIN(BB715,$J$5),$I$5)*MAX(MIN(BB715,$J$5),$I$5)+$G$5*MAX(MIN(BB715,$J$5),$I$5)*(BV715*BO715/($K$5*1000))+$H$5*(BV715*BO715/($K$5*1000))*(BV715*BO715/($K$5*1000)))</f>
        <v>0</v>
      </c>
      <c r="S715">
        <f>J715*(1000-(1000*0.61365*exp(17.502*W715/(240.97+W715))/(BO715+BP715)+BJ715)/2)/(1000*0.61365*exp(17.502*W715/(240.97+W715))/(BO715+BP715)-BJ715)</f>
        <v>0</v>
      </c>
      <c r="T715">
        <f>1/((BC715+1)/(Q715/1.6)+1/(R715/1.37)) + BC715/((BC715+1)/(Q715/1.6) + BC715/(R715/1.37))</f>
        <v>0</v>
      </c>
      <c r="U715">
        <f>(AX715*BA715)</f>
        <v>0</v>
      </c>
      <c r="V715">
        <f>(BQ715+(U715+2*0.95*5.67E-8*(((BQ715+$B$7)+273)^4-(BQ715+273)^4)-44100*J715)/(1.84*29.3*R715+8*0.95*5.67E-8*(BQ715+273)^3))</f>
        <v>0</v>
      </c>
      <c r="W715">
        <f>($C$7*BR715+$D$7*BS715+$E$7*V715)</f>
        <v>0</v>
      </c>
      <c r="X715">
        <f>0.61365*exp(17.502*W715/(240.97+W715))</f>
        <v>0</v>
      </c>
      <c r="Y715">
        <f>(Z715/AA715*100)</f>
        <v>0</v>
      </c>
      <c r="Z715">
        <f>BJ715*(BO715+BP715)/1000</f>
        <v>0</v>
      </c>
      <c r="AA715">
        <f>0.61365*exp(17.502*BQ715/(240.97+BQ715))</f>
        <v>0</v>
      </c>
      <c r="AB715">
        <f>(X715-BJ715*(BO715+BP715)/1000)</f>
        <v>0</v>
      </c>
      <c r="AC715">
        <f>(-J715*44100)</f>
        <v>0</v>
      </c>
      <c r="AD715">
        <f>2*29.3*R715*0.92*(BQ715-W715)</f>
        <v>0</v>
      </c>
      <c r="AE715">
        <f>2*0.95*5.67E-8*(((BQ715+$B$7)+273)^4-(W715+273)^4)</f>
        <v>0</v>
      </c>
      <c r="AF715">
        <f>U715+AE715+AC715+AD715</f>
        <v>0</v>
      </c>
      <c r="AG715">
        <f>BN715*AU715*(BI715-BH715*(1000-AU715*BK715)/(1000-AU715*BJ715))/(100*BB715)</f>
        <v>0</v>
      </c>
      <c r="AH715">
        <f>1000*BN715*AU715*(BJ715-BK715)/(100*BB715*(1000-AU715*BJ715))</f>
        <v>0</v>
      </c>
      <c r="AI715">
        <f>(AJ715 - AK715 - BO715*1E3/(8.314*(BQ715+273.15)) * AM715/BN715 * AL715) * BN715/(100*BB715) * (1000 - BK715)/1000</f>
        <v>0</v>
      </c>
      <c r="AJ715">
        <v>1204.436344398847</v>
      </c>
      <c r="AK715">
        <v>1181.856</v>
      </c>
      <c r="AL715">
        <v>3.365187215744907</v>
      </c>
      <c r="AM715">
        <v>64.88891033799035</v>
      </c>
      <c r="AN715">
        <f>(AP715 - AO715 + BO715*1E3/(8.314*(BQ715+273.15)) * AR715/BN715 * AQ715) * BN715/(100*BB715) * 1000/(1000 - AP715)</f>
        <v>0</v>
      </c>
      <c r="AO715">
        <v>9.065792946153119</v>
      </c>
      <c r="AP715">
        <v>9.401076153846159</v>
      </c>
      <c r="AQ715">
        <v>2.194453154629535E-06</v>
      </c>
      <c r="AR715">
        <v>95.47772435705387</v>
      </c>
      <c r="AS715">
        <v>0</v>
      </c>
      <c r="AT715">
        <v>0</v>
      </c>
      <c r="AU715">
        <f>IF(AS715*$H$13&gt;=AW715,1.0,(AW715/(AW715-AS715*$H$13)))</f>
        <v>0</v>
      </c>
      <c r="AV715">
        <f>(AU715-1)*100</f>
        <v>0</v>
      </c>
      <c r="AW715">
        <f>MAX(0,($B$13+$C$13*BV715)/(1+$D$13*BV715)*BO715/(BQ715+273)*$E$13)</f>
        <v>0</v>
      </c>
      <c r="AX715">
        <f>$B$11*BW715+$C$11*BX715+$F$11*CI715*(1-CL715)</f>
        <v>0</v>
      </c>
      <c r="AY715">
        <f>AX715*AZ715</f>
        <v>0</v>
      </c>
      <c r="AZ715">
        <f>($B$11*$D$9+$C$11*$D$9+$F$11*((CV715+CN715)/MAX(CV715+CN715+CW715, 0.1)*$I$9+CW715/MAX(CV715+CN715+CW715, 0.1)*$J$9))/($B$11+$C$11+$F$11)</f>
        <v>0</v>
      </c>
      <c r="BA715">
        <f>($B$11*$K$9+$C$11*$K$9+$F$11*((CV715+CN715)/MAX(CV715+CN715+CW715, 0.1)*$P$9+CW715/MAX(CV715+CN715+CW715, 0.1)*$Q$9))/($B$11+$C$11+$F$11)</f>
        <v>0</v>
      </c>
      <c r="BB715">
        <v>2.18</v>
      </c>
      <c r="BC715">
        <v>0.5</v>
      </c>
      <c r="BD715" t="s">
        <v>355</v>
      </c>
      <c r="BE715">
        <v>2</v>
      </c>
      <c r="BF715" t="b">
        <v>1</v>
      </c>
      <c r="BG715">
        <v>1679440037.714286</v>
      </c>
      <c r="BH715">
        <v>1146.415714285714</v>
      </c>
      <c r="BI715">
        <v>1177.036071428571</v>
      </c>
      <c r="BJ715">
        <v>9.397174642857141</v>
      </c>
      <c r="BK715">
        <v>9.056423928571428</v>
      </c>
      <c r="BL715">
        <v>1151.451071428571</v>
      </c>
      <c r="BM715">
        <v>9.622400357142856</v>
      </c>
      <c r="BN715">
        <v>500.0692142857143</v>
      </c>
      <c r="BO715">
        <v>89.75613214285715</v>
      </c>
      <c r="BP715">
        <v>0.1000269392857143</v>
      </c>
      <c r="BQ715">
        <v>19.44620714285714</v>
      </c>
      <c r="BR715">
        <v>20.01747857142857</v>
      </c>
      <c r="BS715">
        <v>999.9000000000002</v>
      </c>
      <c r="BT715">
        <v>0</v>
      </c>
      <c r="BU715">
        <v>0</v>
      </c>
      <c r="BV715">
        <v>9994.201071428572</v>
      </c>
      <c r="BW715">
        <v>0</v>
      </c>
      <c r="BX715">
        <v>14.40836428571429</v>
      </c>
      <c r="BY715">
        <v>-30.62135714285714</v>
      </c>
      <c r="BZ715">
        <v>1157.290357142857</v>
      </c>
      <c r="CA715">
        <v>1187.793214285714</v>
      </c>
      <c r="CB715">
        <v>0.3407509642857143</v>
      </c>
      <c r="CC715">
        <v>1177.036071428571</v>
      </c>
      <c r="CD715">
        <v>9.056423928571428</v>
      </c>
      <c r="CE715">
        <v>0.8434540714285712</v>
      </c>
      <c r="CF715">
        <v>0.8128695714285715</v>
      </c>
      <c r="CG715">
        <v>4.460443928571429</v>
      </c>
      <c r="CH715">
        <v>3.934045714285714</v>
      </c>
      <c r="CI715">
        <v>1999.963214285714</v>
      </c>
      <c r="CJ715">
        <v>0.9800002857142855</v>
      </c>
      <c r="CK715">
        <v>0.01999951428571428</v>
      </c>
      <c r="CL715">
        <v>0</v>
      </c>
      <c r="CM715">
        <v>2.328810714285715</v>
      </c>
      <c r="CN715">
        <v>0</v>
      </c>
      <c r="CO715">
        <v>4529.981428571428</v>
      </c>
      <c r="CP715">
        <v>16749.15714285714</v>
      </c>
      <c r="CQ715">
        <v>39.64485714285714</v>
      </c>
      <c r="CR715">
        <v>41.22967857142856</v>
      </c>
      <c r="CS715">
        <v>39.76314285714285</v>
      </c>
      <c r="CT715">
        <v>40.42382142857142</v>
      </c>
      <c r="CU715">
        <v>38.22296428571428</v>
      </c>
      <c r="CV715">
        <v>1959.963571428571</v>
      </c>
      <c r="CW715">
        <v>39.99892857142857</v>
      </c>
      <c r="CX715">
        <v>0</v>
      </c>
      <c r="CY715">
        <v>1679440052.7</v>
      </c>
      <c r="CZ715">
        <v>0</v>
      </c>
      <c r="DA715">
        <v>0</v>
      </c>
      <c r="DB715" t="s">
        <v>356</v>
      </c>
      <c r="DC715">
        <v>1678823626.5</v>
      </c>
      <c r="DD715">
        <v>1678823640.5</v>
      </c>
      <c r="DE715">
        <v>0</v>
      </c>
      <c r="DF715">
        <v>1.239</v>
      </c>
      <c r="DG715">
        <v>0.006</v>
      </c>
      <c r="DH715">
        <v>-2.298</v>
      </c>
      <c r="DI715">
        <v>-0.146</v>
      </c>
      <c r="DJ715">
        <v>420</v>
      </c>
      <c r="DK715">
        <v>21</v>
      </c>
      <c r="DL715">
        <v>0.57</v>
      </c>
      <c r="DM715">
        <v>0.05</v>
      </c>
      <c r="DN715">
        <v>-30.62624390243902</v>
      </c>
      <c r="DO715">
        <v>0.1061080139372317</v>
      </c>
      <c r="DP715">
        <v>0.09699491072588404</v>
      </c>
      <c r="DQ715">
        <v>0</v>
      </c>
      <c r="DR715">
        <v>0.3415557317073171</v>
      </c>
      <c r="DS715">
        <v>-0.03884243205574865</v>
      </c>
      <c r="DT715">
        <v>0.005499901946019032</v>
      </c>
      <c r="DU715">
        <v>1</v>
      </c>
      <c r="DV715">
        <v>1</v>
      </c>
      <c r="DW715">
        <v>2</v>
      </c>
      <c r="DX715" t="s">
        <v>357</v>
      </c>
      <c r="DY715">
        <v>2.9843</v>
      </c>
      <c r="DZ715">
        <v>2.71549</v>
      </c>
      <c r="EA715">
        <v>0.190121</v>
      </c>
      <c r="EB715">
        <v>0.19092</v>
      </c>
      <c r="EC715">
        <v>0.0545212</v>
      </c>
      <c r="ED715">
        <v>0.051627</v>
      </c>
      <c r="EE715">
        <v>25779.8</v>
      </c>
      <c r="EF715">
        <v>25842.3</v>
      </c>
      <c r="EG715">
        <v>29576.5</v>
      </c>
      <c r="EH715">
        <v>29533</v>
      </c>
      <c r="EI715">
        <v>37068.9</v>
      </c>
      <c r="EJ715">
        <v>37254.9</v>
      </c>
      <c r="EK715">
        <v>41662.3</v>
      </c>
      <c r="EL715">
        <v>42086.8</v>
      </c>
      <c r="EM715">
        <v>1.98328</v>
      </c>
      <c r="EN715">
        <v>1.8798</v>
      </c>
      <c r="EO715">
        <v>0.0375584</v>
      </c>
      <c r="EP715">
        <v>0</v>
      </c>
      <c r="EQ715">
        <v>19.3837</v>
      </c>
      <c r="ER715">
        <v>999.9</v>
      </c>
      <c r="ES715">
        <v>23.1</v>
      </c>
      <c r="ET715">
        <v>31.2</v>
      </c>
      <c r="EU715">
        <v>11.7442</v>
      </c>
      <c r="EV715">
        <v>63.312</v>
      </c>
      <c r="EW715">
        <v>33.3734</v>
      </c>
      <c r="EX715">
        <v>1</v>
      </c>
      <c r="EY715">
        <v>-0.130808</v>
      </c>
      <c r="EZ715">
        <v>4.9035</v>
      </c>
      <c r="FA715">
        <v>20.2766</v>
      </c>
      <c r="FB715">
        <v>5.21999</v>
      </c>
      <c r="FC715">
        <v>12.0119</v>
      </c>
      <c r="FD715">
        <v>4.9907</v>
      </c>
      <c r="FE715">
        <v>3.2885</v>
      </c>
      <c r="FF715">
        <v>9999</v>
      </c>
      <c r="FG715">
        <v>9999</v>
      </c>
      <c r="FH715">
        <v>9999</v>
      </c>
      <c r="FI715">
        <v>999.9</v>
      </c>
      <c r="FJ715">
        <v>1.86743</v>
      </c>
      <c r="FK715">
        <v>1.86646</v>
      </c>
      <c r="FL715">
        <v>1.86598</v>
      </c>
      <c r="FM715">
        <v>1.86584</v>
      </c>
      <c r="FN715">
        <v>1.86768</v>
      </c>
      <c r="FO715">
        <v>1.87016</v>
      </c>
      <c r="FP715">
        <v>1.8689</v>
      </c>
      <c r="FQ715">
        <v>1.87027</v>
      </c>
      <c r="FR715">
        <v>0</v>
      </c>
      <c r="FS715">
        <v>0</v>
      </c>
      <c r="FT715">
        <v>0</v>
      </c>
      <c r="FU715">
        <v>0</v>
      </c>
      <c r="FV715" t="s">
        <v>358</v>
      </c>
      <c r="FW715" t="s">
        <v>359</v>
      </c>
      <c r="FX715" t="s">
        <v>360</v>
      </c>
      <c r="FY715" t="s">
        <v>360</v>
      </c>
      <c r="FZ715" t="s">
        <v>360</v>
      </c>
      <c r="GA715" t="s">
        <v>360</v>
      </c>
      <c r="GB715">
        <v>0</v>
      </c>
      <c r="GC715">
        <v>100</v>
      </c>
      <c r="GD715">
        <v>100</v>
      </c>
      <c r="GE715">
        <v>-5.1</v>
      </c>
      <c r="GF715">
        <v>-0.2252</v>
      </c>
      <c r="GG715">
        <v>-1.841240210434717</v>
      </c>
      <c r="GH715">
        <v>-0.003310856085068561</v>
      </c>
      <c r="GI715">
        <v>6.863268723063948E-07</v>
      </c>
      <c r="GJ715">
        <v>-1.919107141366201E-10</v>
      </c>
      <c r="GK715">
        <v>-0.1688837207721138</v>
      </c>
      <c r="GL715">
        <v>-0.01731051475613908</v>
      </c>
      <c r="GM715">
        <v>0.001423790055903263</v>
      </c>
      <c r="GN715">
        <v>-2.424810517790065E-05</v>
      </c>
      <c r="GO715">
        <v>3</v>
      </c>
      <c r="GP715">
        <v>2318</v>
      </c>
      <c r="GQ715">
        <v>1</v>
      </c>
      <c r="GR715">
        <v>25</v>
      </c>
      <c r="GS715">
        <v>10273.6</v>
      </c>
      <c r="GT715">
        <v>10273.4</v>
      </c>
      <c r="GU715">
        <v>2.43286</v>
      </c>
      <c r="GV715">
        <v>2.20215</v>
      </c>
      <c r="GW715">
        <v>1.39771</v>
      </c>
      <c r="GX715">
        <v>2.34619</v>
      </c>
      <c r="GY715">
        <v>1.49536</v>
      </c>
      <c r="GZ715">
        <v>2.49268</v>
      </c>
      <c r="HA715">
        <v>35.6148</v>
      </c>
      <c r="HB715">
        <v>24.0525</v>
      </c>
      <c r="HC715">
        <v>18</v>
      </c>
      <c r="HD715">
        <v>527.934</v>
      </c>
      <c r="HE715">
        <v>419.87</v>
      </c>
      <c r="HF715">
        <v>13.9232</v>
      </c>
      <c r="HG715">
        <v>25.587</v>
      </c>
      <c r="HH715">
        <v>30.0001</v>
      </c>
      <c r="HI715">
        <v>25.6218</v>
      </c>
      <c r="HJ715">
        <v>25.5791</v>
      </c>
      <c r="HK715">
        <v>48.6723</v>
      </c>
      <c r="HL715">
        <v>16.0678</v>
      </c>
      <c r="HM715">
        <v>4.55079</v>
      </c>
      <c r="HN715">
        <v>13.9165</v>
      </c>
      <c r="HO715">
        <v>1224.18</v>
      </c>
      <c r="HP715">
        <v>9.143700000000001</v>
      </c>
      <c r="HQ715">
        <v>101.144</v>
      </c>
      <c r="HR715">
        <v>101.077</v>
      </c>
    </row>
    <row r="716" spans="1:226">
      <c r="A716">
        <v>700</v>
      </c>
      <c r="B716">
        <v>1679440050.5</v>
      </c>
      <c r="C716">
        <v>18137.40000009537</v>
      </c>
      <c r="D716" t="s">
        <v>1769</v>
      </c>
      <c r="E716" t="s">
        <v>1770</v>
      </c>
      <c r="F716">
        <v>5</v>
      </c>
      <c r="G716" t="s">
        <v>1624</v>
      </c>
      <c r="H716" t="s">
        <v>354</v>
      </c>
      <c r="I716">
        <v>1679440043</v>
      </c>
      <c r="J716">
        <f>(K716)/1000</f>
        <v>0</v>
      </c>
      <c r="K716">
        <f>IF(BF716, AN716, AH716)</f>
        <v>0</v>
      </c>
      <c r="L716">
        <f>IF(BF716, AI716, AG716)</f>
        <v>0</v>
      </c>
      <c r="M716">
        <f>BH716 - IF(AU716&gt;1, L716*BB716*100.0/(AW716*BV716), 0)</f>
        <v>0</v>
      </c>
      <c r="N716">
        <f>((T716-J716/2)*M716-L716)/(T716+J716/2)</f>
        <v>0</v>
      </c>
      <c r="O716">
        <f>N716*(BO716+BP716)/1000.0</f>
        <v>0</v>
      </c>
      <c r="P716">
        <f>(BH716 - IF(AU716&gt;1, L716*BB716*100.0/(AW716*BV716), 0))*(BO716+BP716)/1000.0</f>
        <v>0</v>
      </c>
      <c r="Q716">
        <f>2.0/((1/S716-1/R716)+SIGN(S716)*SQRT((1/S716-1/R716)*(1/S716-1/R716) + 4*BC716/((BC716+1)*(BC716+1))*(2*1/S716*1/R716-1/R716*1/R716)))</f>
        <v>0</v>
      </c>
      <c r="R716">
        <f>IF(LEFT(BD716,1)&lt;&gt;"0",IF(LEFT(BD716,1)="1",3.0,BE716),$D$5+$E$5*(BV716*BO716/($K$5*1000))+$F$5*(BV716*BO716/($K$5*1000))*MAX(MIN(BB716,$J$5),$I$5)*MAX(MIN(BB716,$J$5),$I$5)+$G$5*MAX(MIN(BB716,$J$5),$I$5)*(BV716*BO716/($K$5*1000))+$H$5*(BV716*BO716/($K$5*1000))*(BV716*BO716/($K$5*1000)))</f>
        <v>0</v>
      </c>
      <c r="S716">
        <f>J716*(1000-(1000*0.61365*exp(17.502*W716/(240.97+W716))/(BO716+BP716)+BJ716)/2)/(1000*0.61365*exp(17.502*W716/(240.97+W716))/(BO716+BP716)-BJ716)</f>
        <v>0</v>
      </c>
      <c r="T716">
        <f>1/((BC716+1)/(Q716/1.6)+1/(R716/1.37)) + BC716/((BC716+1)/(Q716/1.6) + BC716/(R716/1.37))</f>
        <v>0</v>
      </c>
      <c r="U716">
        <f>(AX716*BA716)</f>
        <v>0</v>
      </c>
      <c r="V716">
        <f>(BQ716+(U716+2*0.95*5.67E-8*(((BQ716+$B$7)+273)^4-(BQ716+273)^4)-44100*J716)/(1.84*29.3*R716+8*0.95*5.67E-8*(BQ716+273)^3))</f>
        <v>0</v>
      </c>
      <c r="W716">
        <f>($C$7*BR716+$D$7*BS716+$E$7*V716)</f>
        <v>0</v>
      </c>
      <c r="X716">
        <f>0.61365*exp(17.502*W716/(240.97+W716))</f>
        <v>0</v>
      </c>
      <c r="Y716">
        <f>(Z716/AA716*100)</f>
        <v>0</v>
      </c>
      <c r="Z716">
        <f>BJ716*(BO716+BP716)/1000</f>
        <v>0</v>
      </c>
      <c r="AA716">
        <f>0.61365*exp(17.502*BQ716/(240.97+BQ716))</f>
        <v>0</v>
      </c>
      <c r="AB716">
        <f>(X716-BJ716*(BO716+BP716)/1000)</f>
        <v>0</v>
      </c>
      <c r="AC716">
        <f>(-J716*44100)</f>
        <v>0</v>
      </c>
      <c r="AD716">
        <f>2*29.3*R716*0.92*(BQ716-W716)</f>
        <v>0</v>
      </c>
      <c r="AE716">
        <f>2*0.95*5.67E-8*(((BQ716+$B$7)+273)^4-(W716+273)^4)</f>
        <v>0</v>
      </c>
      <c r="AF716">
        <f>U716+AE716+AC716+AD716</f>
        <v>0</v>
      </c>
      <c r="AG716">
        <f>BN716*AU716*(BI716-BH716*(1000-AU716*BK716)/(1000-AU716*BJ716))/(100*BB716)</f>
        <v>0</v>
      </c>
      <c r="AH716">
        <f>1000*BN716*AU716*(BJ716-BK716)/(100*BB716*(1000-AU716*BJ716))</f>
        <v>0</v>
      </c>
      <c r="AI716">
        <f>(AJ716 - AK716 - BO716*1E3/(8.314*(BQ716+273.15)) * AM716/BN716 * AL716) * BN716/(100*BB716) * (1000 - BK716)/1000</f>
        <v>0</v>
      </c>
      <c r="AJ716">
        <v>1221.419797727522</v>
      </c>
      <c r="AK716">
        <v>1198.685757575758</v>
      </c>
      <c r="AL716">
        <v>3.363590694840566</v>
      </c>
      <c r="AM716">
        <v>64.88891033799035</v>
      </c>
      <c r="AN716">
        <f>(AP716 - AO716 + BO716*1E3/(8.314*(BQ716+273.15)) * AR716/BN716 * AQ716) * BN716/(100*BB716) * 1000/(1000 - AP716)</f>
        <v>0</v>
      </c>
      <c r="AO716">
        <v>9.067907677056205</v>
      </c>
      <c r="AP716">
        <v>9.403056593406598</v>
      </c>
      <c r="AQ716">
        <v>8.188860029823372E-07</v>
      </c>
      <c r="AR716">
        <v>95.47772435705387</v>
      </c>
      <c r="AS716">
        <v>0</v>
      </c>
      <c r="AT716">
        <v>0</v>
      </c>
      <c r="AU716">
        <f>IF(AS716*$H$13&gt;=AW716,1.0,(AW716/(AW716-AS716*$H$13)))</f>
        <v>0</v>
      </c>
      <c r="AV716">
        <f>(AU716-1)*100</f>
        <v>0</v>
      </c>
      <c r="AW716">
        <f>MAX(0,($B$13+$C$13*BV716)/(1+$D$13*BV716)*BO716/(BQ716+273)*$E$13)</f>
        <v>0</v>
      </c>
      <c r="AX716">
        <f>$B$11*BW716+$C$11*BX716+$F$11*CI716*(1-CL716)</f>
        <v>0</v>
      </c>
      <c r="AY716">
        <f>AX716*AZ716</f>
        <v>0</v>
      </c>
      <c r="AZ716">
        <f>($B$11*$D$9+$C$11*$D$9+$F$11*((CV716+CN716)/MAX(CV716+CN716+CW716, 0.1)*$I$9+CW716/MAX(CV716+CN716+CW716, 0.1)*$J$9))/($B$11+$C$11+$F$11)</f>
        <v>0</v>
      </c>
      <c r="BA716">
        <f>($B$11*$K$9+$C$11*$K$9+$F$11*((CV716+CN716)/MAX(CV716+CN716+CW716, 0.1)*$P$9+CW716/MAX(CV716+CN716+CW716, 0.1)*$Q$9))/($B$11+$C$11+$F$11)</f>
        <v>0</v>
      </c>
      <c r="BB716">
        <v>2.18</v>
      </c>
      <c r="BC716">
        <v>0.5</v>
      </c>
      <c r="BD716" t="s">
        <v>355</v>
      </c>
      <c r="BE716">
        <v>2</v>
      </c>
      <c r="BF716" t="b">
        <v>1</v>
      </c>
      <c r="BG716">
        <v>1679440043</v>
      </c>
      <c r="BH716">
        <v>1164.058888888889</v>
      </c>
      <c r="BI716">
        <v>1194.702592592593</v>
      </c>
      <c r="BJ716">
        <v>9.400225555555554</v>
      </c>
      <c r="BK716">
        <v>9.066014074074074</v>
      </c>
      <c r="BL716">
        <v>1169.138518518518</v>
      </c>
      <c r="BM716">
        <v>9.625441851851852</v>
      </c>
      <c r="BN716">
        <v>500.0647777777779</v>
      </c>
      <c r="BO716">
        <v>89.75594444444447</v>
      </c>
      <c r="BP716">
        <v>0.1000035</v>
      </c>
      <c r="BQ716">
        <v>19.44647037037037</v>
      </c>
      <c r="BR716">
        <v>20.01725925925926</v>
      </c>
      <c r="BS716">
        <v>999.9000000000001</v>
      </c>
      <c r="BT716">
        <v>0</v>
      </c>
      <c r="BU716">
        <v>0</v>
      </c>
      <c r="BV716">
        <v>9996.204814814815</v>
      </c>
      <c r="BW716">
        <v>0</v>
      </c>
      <c r="BX716">
        <v>14.41651481481482</v>
      </c>
      <c r="BY716">
        <v>-30.64469259259259</v>
      </c>
      <c r="BZ716">
        <v>1175.105185185185</v>
      </c>
      <c r="CA716">
        <v>1205.633333333333</v>
      </c>
      <c r="CB716">
        <v>0.3342120740740742</v>
      </c>
      <c r="CC716">
        <v>1194.702592592593</v>
      </c>
      <c r="CD716">
        <v>9.066014074074074</v>
      </c>
      <c r="CE716">
        <v>0.8437261111111111</v>
      </c>
      <c r="CF716">
        <v>0.8137285925925928</v>
      </c>
      <c r="CG716">
        <v>4.465050370370371</v>
      </c>
      <c r="CH716">
        <v>3.949068888888889</v>
      </c>
      <c r="CI716">
        <v>1999.987777777778</v>
      </c>
      <c r="CJ716">
        <v>0.9800014444444443</v>
      </c>
      <c r="CK716">
        <v>0.01999835555555555</v>
      </c>
      <c r="CL716">
        <v>0</v>
      </c>
      <c r="CM716">
        <v>2.303355555555556</v>
      </c>
      <c r="CN716">
        <v>0</v>
      </c>
      <c r="CO716">
        <v>4529.841481481481</v>
      </c>
      <c r="CP716">
        <v>16749.37037037037</v>
      </c>
      <c r="CQ716">
        <v>39.73118518518518</v>
      </c>
      <c r="CR716">
        <v>41.30077777777778</v>
      </c>
      <c r="CS716">
        <v>39.84470370370369</v>
      </c>
      <c r="CT716">
        <v>40.51596296296297</v>
      </c>
      <c r="CU716">
        <v>38.30533333333333</v>
      </c>
      <c r="CV716">
        <v>1959.990740740741</v>
      </c>
      <c r="CW716">
        <v>39.9962962962963</v>
      </c>
      <c r="CX716">
        <v>0</v>
      </c>
      <c r="CY716">
        <v>1679440058.1</v>
      </c>
      <c r="CZ716">
        <v>0</v>
      </c>
      <c r="DA716">
        <v>0</v>
      </c>
      <c r="DB716" t="s">
        <v>356</v>
      </c>
      <c r="DC716">
        <v>1678823626.5</v>
      </c>
      <c r="DD716">
        <v>1678823640.5</v>
      </c>
      <c r="DE716">
        <v>0</v>
      </c>
      <c r="DF716">
        <v>1.239</v>
      </c>
      <c r="DG716">
        <v>0.006</v>
      </c>
      <c r="DH716">
        <v>-2.298</v>
      </c>
      <c r="DI716">
        <v>-0.146</v>
      </c>
      <c r="DJ716">
        <v>420</v>
      </c>
      <c r="DK716">
        <v>21</v>
      </c>
      <c r="DL716">
        <v>0.57</v>
      </c>
      <c r="DM716">
        <v>0.05</v>
      </c>
      <c r="DN716">
        <v>-30.62296250000001</v>
      </c>
      <c r="DO716">
        <v>-0.01027204502805198</v>
      </c>
      <c r="DP716">
        <v>0.09610816741437757</v>
      </c>
      <c r="DQ716">
        <v>1</v>
      </c>
      <c r="DR716">
        <v>0.3386099</v>
      </c>
      <c r="DS716">
        <v>-0.0694400600375239</v>
      </c>
      <c r="DT716">
        <v>0.007142280664465655</v>
      </c>
      <c r="DU716">
        <v>1</v>
      </c>
      <c r="DV716">
        <v>2</v>
      </c>
      <c r="DW716">
        <v>2</v>
      </c>
      <c r="DX716" t="s">
        <v>392</v>
      </c>
      <c r="DY716">
        <v>2.98428</v>
      </c>
      <c r="DZ716">
        <v>2.71552</v>
      </c>
      <c r="EA716">
        <v>0.191812</v>
      </c>
      <c r="EB716">
        <v>0.192586</v>
      </c>
      <c r="EC716">
        <v>0.0545281</v>
      </c>
      <c r="ED716">
        <v>0.0516912</v>
      </c>
      <c r="EE716">
        <v>25726.5</v>
      </c>
      <c r="EF716">
        <v>25789.2</v>
      </c>
      <c r="EG716">
        <v>29577.2</v>
      </c>
      <c r="EH716">
        <v>29533</v>
      </c>
      <c r="EI716">
        <v>37069.4</v>
      </c>
      <c r="EJ716">
        <v>37252.5</v>
      </c>
      <c r="EK716">
        <v>41663.1</v>
      </c>
      <c r="EL716">
        <v>42087</v>
      </c>
      <c r="EM716">
        <v>1.98305</v>
      </c>
      <c r="EN716">
        <v>1.87962</v>
      </c>
      <c r="EO716">
        <v>0.0391193</v>
      </c>
      <c r="EP716">
        <v>0</v>
      </c>
      <c r="EQ716">
        <v>19.3834</v>
      </c>
      <c r="ER716">
        <v>999.9</v>
      </c>
      <c r="ES716">
        <v>23.1</v>
      </c>
      <c r="ET716">
        <v>31.2</v>
      </c>
      <c r="EU716">
        <v>11.7441</v>
      </c>
      <c r="EV716">
        <v>63.292</v>
      </c>
      <c r="EW716">
        <v>33.0809</v>
      </c>
      <c r="EX716">
        <v>1</v>
      </c>
      <c r="EY716">
        <v>-0.130755</v>
      </c>
      <c r="EZ716">
        <v>4.89333</v>
      </c>
      <c r="FA716">
        <v>20.277</v>
      </c>
      <c r="FB716">
        <v>5.22014</v>
      </c>
      <c r="FC716">
        <v>12.012</v>
      </c>
      <c r="FD716">
        <v>4.9907</v>
      </c>
      <c r="FE716">
        <v>3.28865</v>
      </c>
      <c r="FF716">
        <v>9999</v>
      </c>
      <c r="FG716">
        <v>9999</v>
      </c>
      <c r="FH716">
        <v>9999</v>
      </c>
      <c r="FI716">
        <v>999.9</v>
      </c>
      <c r="FJ716">
        <v>1.86743</v>
      </c>
      <c r="FK716">
        <v>1.86646</v>
      </c>
      <c r="FL716">
        <v>1.86598</v>
      </c>
      <c r="FM716">
        <v>1.86584</v>
      </c>
      <c r="FN716">
        <v>1.86768</v>
      </c>
      <c r="FO716">
        <v>1.87014</v>
      </c>
      <c r="FP716">
        <v>1.86889</v>
      </c>
      <c r="FQ716">
        <v>1.87026</v>
      </c>
      <c r="FR716">
        <v>0</v>
      </c>
      <c r="FS716">
        <v>0</v>
      </c>
      <c r="FT716">
        <v>0</v>
      </c>
      <c r="FU716">
        <v>0</v>
      </c>
      <c r="FV716" t="s">
        <v>358</v>
      </c>
      <c r="FW716" t="s">
        <v>359</v>
      </c>
      <c r="FX716" t="s">
        <v>360</v>
      </c>
      <c r="FY716" t="s">
        <v>360</v>
      </c>
      <c r="FZ716" t="s">
        <v>360</v>
      </c>
      <c r="GA716" t="s">
        <v>360</v>
      </c>
      <c r="GB716">
        <v>0</v>
      </c>
      <c r="GC716">
        <v>100</v>
      </c>
      <c r="GD716">
        <v>100</v>
      </c>
      <c r="GE716">
        <v>-5.14</v>
      </c>
      <c r="GF716">
        <v>-0.2252</v>
      </c>
      <c r="GG716">
        <v>-1.841240210434717</v>
      </c>
      <c r="GH716">
        <v>-0.003310856085068561</v>
      </c>
      <c r="GI716">
        <v>6.863268723063948E-07</v>
      </c>
      <c r="GJ716">
        <v>-1.919107141366201E-10</v>
      </c>
      <c r="GK716">
        <v>-0.1688837207721138</v>
      </c>
      <c r="GL716">
        <v>-0.01731051475613908</v>
      </c>
      <c r="GM716">
        <v>0.001423790055903263</v>
      </c>
      <c r="GN716">
        <v>-2.424810517790065E-05</v>
      </c>
      <c r="GO716">
        <v>3</v>
      </c>
      <c r="GP716">
        <v>2318</v>
      </c>
      <c r="GQ716">
        <v>1</v>
      </c>
      <c r="GR716">
        <v>25</v>
      </c>
      <c r="GS716">
        <v>10273.7</v>
      </c>
      <c r="GT716">
        <v>10273.5</v>
      </c>
      <c r="GU716">
        <v>2.45728</v>
      </c>
      <c r="GV716">
        <v>2.19849</v>
      </c>
      <c r="GW716">
        <v>1.39648</v>
      </c>
      <c r="GX716">
        <v>2.34619</v>
      </c>
      <c r="GY716">
        <v>1.49536</v>
      </c>
      <c r="GZ716">
        <v>2.52075</v>
      </c>
      <c r="HA716">
        <v>35.6148</v>
      </c>
      <c r="HB716">
        <v>24.0525</v>
      </c>
      <c r="HC716">
        <v>18</v>
      </c>
      <c r="HD716">
        <v>527.7910000000001</v>
      </c>
      <c r="HE716">
        <v>419.769</v>
      </c>
      <c r="HF716">
        <v>13.9081</v>
      </c>
      <c r="HG716">
        <v>25.587</v>
      </c>
      <c r="HH716">
        <v>30.0002</v>
      </c>
      <c r="HI716">
        <v>25.6223</v>
      </c>
      <c r="HJ716">
        <v>25.5791</v>
      </c>
      <c r="HK716">
        <v>49.175</v>
      </c>
      <c r="HL716">
        <v>16.0678</v>
      </c>
      <c r="HM716">
        <v>4.55079</v>
      </c>
      <c r="HN716">
        <v>13.9057</v>
      </c>
      <c r="HO716">
        <v>1237.54</v>
      </c>
      <c r="HP716">
        <v>9.15924</v>
      </c>
      <c r="HQ716">
        <v>101.146</v>
      </c>
      <c r="HR716">
        <v>101.077</v>
      </c>
    </row>
    <row r="717" spans="1:226">
      <c r="A717">
        <v>701</v>
      </c>
      <c r="B717">
        <v>1679440055.5</v>
      </c>
      <c r="C717">
        <v>18142.40000009537</v>
      </c>
      <c r="D717" t="s">
        <v>1771</v>
      </c>
      <c r="E717" t="s">
        <v>1772</v>
      </c>
      <c r="F717">
        <v>5</v>
      </c>
      <c r="G717" t="s">
        <v>1624</v>
      </c>
      <c r="H717" t="s">
        <v>354</v>
      </c>
      <c r="I717">
        <v>1679440047.714286</v>
      </c>
      <c r="J717">
        <f>(K717)/1000</f>
        <v>0</v>
      </c>
      <c r="K717">
        <f>IF(BF717, AN717, AH717)</f>
        <v>0</v>
      </c>
      <c r="L717">
        <f>IF(BF717, AI717, AG717)</f>
        <v>0</v>
      </c>
      <c r="M717">
        <f>BH717 - IF(AU717&gt;1, L717*BB717*100.0/(AW717*BV717), 0)</f>
        <v>0</v>
      </c>
      <c r="N717">
        <f>((T717-J717/2)*M717-L717)/(T717+J717/2)</f>
        <v>0</v>
      </c>
      <c r="O717">
        <f>N717*(BO717+BP717)/1000.0</f>
        <v>0</v>
      </c>
      <c r="P717">
        <f>(BH717 - IF(AU717&gt;1, L717*BB717*100.0/(AW717*BV717), 0))*(BO717+BP717)/1000.0</f>
        <v>0</v>
      </c>
      <c r="Q717">
        <f>2.0/((1/S717-1/R717)+SIGN(S717)*SQRT((1/S717-1/R717)*(1/S717-1/R717) + 4*BC717/((BC717+1)*(BC717+1))*(2*1/S717*1/R717-1/R717*1/R717)))</f>
        <v>0</v>
      </c>
      <c r="R717">
        <f>IF(LEFT(BD717,1)&lt;&gt;"0",IF(LEFT(BD717,1)="1",3.0,BE717),$D$5+$E$5*(BV717*BO717/($K$5*1000))+$F$5*(BV717*BO717/($K$5*1000))*MAX(MIN(BB717,$J$5),$I$5)*MAX(MIN(BB717,$J$5),$I$5)+$G$5*MAX(MIN(BB717,$J$5),$I$5)*(BV717*BO717/($K$5*1000))+$H$5*(BV717*BO717/($K$5*1000))*(BV717*BO717/($K$5*1000)))</f>
        <v>0</v>
      </c>
      <c r="S717">
        <f>J717*(1000-(1000*0.61365*exp(17.502*W717/(240.97+W717))/(BO717+BP717)+BJ717)/2)/(1000*0.61365*exp(17.502*W717/(240.97+W717))/(BO717+BP717)-BJ717)</f>
        <v>0</v>
      </c>
      <c r="T717">
        <f>1/((BC717+1)/(Q717/1.6)+1/(R717/1.37)) + BC717/((BC717+1)/(Q717/1.6) + BC717/(R717/1.37))</f>
        <v>0</v>
      </c>
      <c r="U717">
        <f>(AX717*BA717)</f>
        <v>0</v>
      </c>
      <c r="V717">
        <f>(BQ717+(U717+2*0.95*5.67E-8*(((BQ717+$B$7)+273)^4-(BQ717+273)^4)-44100*J717)/(1.84*29.3*R717+8*0.95*5.67E-8*(BQ717+273)^3))</f>
        <v>0</v>
      </c>
      <c r="W717">
        <f>($C$7*BR717+$D$7*BS717+$E$7*V717)</f>
        <v>0</v>
      </c>
      <c r="X717">
        <f>0.61365*exp(17.502*W717/(240.97+W717))</f>
        <v>0</v>
      </c>
      <c r="Y717">
        <f>(Z717/AA717*100)</f>
        <v>0</v>
      </c>
      <c r="Z717">
        <f>BJ717*(BO717+BP717)/1000</f>
        <v>0</v>
      </c>
      <c r="AA717">
        <f>0.61365*exp(17.502*BQ717/(240.97+BQ717))</f>
        <v>0</v>
      </c>
      <c r="AB717">
        <f>(X717-BJ717*(BO717+BP717)/1000)</f>
        <v>0</v>
      </c>
      <c r="AC717">
        <f>(-J717*44100)</f>
        <v>0</v>
      </c>
      <c r="AD717">
        <f>2*29.3*R717*0.92*(BQ717-W717)</f>
        <v>0</v>
      </c>
      <c r="AE717">
        <f>2*0.95*5.67E-8*(((BQ717+$B$7)+273)^4-(W717+273)^4)</f>
        <v>0</v>
      </c>
      <c r="AF717">
        <f>U717+AE717+AC717+AD717</f>
        <v>0</v>
      </c>
      <c r="AG717">
        <f>BN717*AU717*(BI717-BH717*(1000-AU717*BK717)/(1000-AU717*BJ717))/(100*BB717)</f>
        <v>0</v>
      </c>
      <c r="AH717">
        <f>1000*BN717*AU717*(BJ717-BK717)/(100*BB717*(1000-AU717*BJ717))</f>
        <v>0</v>
      </c>
      <c r="AI717">
        <f>(AJ717 - AK717 - BO717*1E3/(8.314*(BQ717+273.15)) * AM717/BN717 * AL717) * BN717/(100*BB717) * (1000 - BK717)/1000</f>
        <v>0</v>
      </c>
      <c r="AJ717">
        <v>1238.491310818222</v>
      </c>
      <c r="AK717">
        <v>1215.581636363636</v>
      </c>
      <c r="AL717">
        <v>3.375582395524428</v>
      </c>
      <c r="AM717">
        <v>64.88891033799035</v>
      </c>
      <c r="AN717">
        <f>(AP717 - AO717 + BO717*1E3/(8.314*(BQ717+273.15)) * AR717/BN717 * AQ717) * BN717/(100*BB717) * 1000/(1000 - AP717)</f>
        <v>0</v>
      </c>
      <c r="AO717">
        <v>9.082513212107155</v>
      </c>
      <c r="AP717">
        <v>9.405979890109901</v>
      </c>
      <c r="AQ717">
        <v>1.720301536265428E-08</v>
      </c>
      <c r="AR717">
        <v>95.47772435705387</v>
      </c>
      <c r="AS717">
        <v>0</v>
      </c>
      <c r="AT717">
        <v>0</v>
      </c>
      <c r="AU717">
        <f>IF(AS717*$H$13&gt;=AW717,1.0,(AW717/(AW717-AS717*$H$13)))</f>
        <v>0</v>
      </c>
      <c r="AV717">
        <f>(AU717-1)*100</f>
        <v>0</v>
      </c>
      <c r="AW717">
        <f>MAX(0,($B$13+$C$13*BV717)/(1+$D$13*BV717)*BO717/(BQ717+273)*$E$13)</f>
        <v>0</v>
      </c>
      <c r="AX717">
        <f>$B$11*BW717+$C$11*BX717+$F$11*CI717*(1-CL717)</f>
        <v>0</v>
      </c>
      <c r="AY717">
        <f>AX717*AZ717</f>
        <v>0</v>
      </c>
      <c r="AZ717">
        <f>($B$11*$D$9+$C$11*$D$9+$F$11*((CV717+CN717)/MAX(CV717+CN717+CW717, 0.1)*$I$9+CW717/MAX(CV717+CN717+CW717, 0.1)*$J$9))/($B$11+$C$11+$F$11)</f>
        <v>0</v>
      </c>
      <c r="BA717">
        <f>($B$11*$K$9+$C$11*$K$9+$F$11*((CV717+CN717)/MAX(CV717+CN717+CW717, 0.1)*$P$9+CW717/MAX(CV717+CN717+CW717, 0.1)*$Q$9))/($B$11+$C$11+$F$11)</f>
        <v>0</v>
      </c>
      <c r="BB717">
        <v>2.18</v>
      </c>
      <c r="BC717">
        <v>0.5</v>
      </c>
      <c r="BD717" t="s">
        <v>355</v>
      </c>
      <c r="BE717">
        <v>2</v>
      </c>
      <c r="BF717" t="b">
        <v>1</v>
      </c>
      <c r="BG717">
        <v>1679440047.714286</v>
      </c>
      <c r="BH717">
        <v>1179.815</v>
      </c>
      <c r="BI717">
        <v>1210.454642857143</v>
      </c>
      <c r="BJ717">
        <v>9.402391071428571</v>
      </c>
      <c r="BK717">
        <v>9.074106785714287</v>
      </c>
      <c r="BL717">
        <v>1184.933214285714</v>
      </c>
      <c r="BM717">
        <v>9.627600357142857</v>
      </c>
      <c r="BN717">
        <v>500.0619642857143</v>
      </c>
      <c r="BO717">
        <v>89.75624285714287</v>
      </c>
      <c r="BP717">
        <v>0.09999338214285715</v>
      </c>
      <c r="BQ717">
        <v>19.44548571428572</v>
      </c>
      <c r="BR717">
        <v>20.01896071428571</v>
      </c>
      <c r="BS717">
        <v>999.9000000000002</v>
      </c>
      <c r="BT717">
        <v>0</v>
      </c>
      <c r="BU717">
        <v>0</v>
      </c>
      <c r="BV717">
        <v>9995.577142857144</v>
      </c>
      <c r="BW717">
        <v>0</v>
      </c>
      <c r="BX717">
        <v>14.42275714285714</v>
      </c>
      <c r="BY717">
        <v>-30.64058571428572</v>
      </c>
      <c r="BZ717">
        <v>1191.0125</v>
      </c>
      <c r="CA717">
        <v>1221.538214285715</v>
      </c>
      <c r="CB717">
        <v>0.3282853928571428</v>
      </c>
      <c r="CC717">
        <v>1210.454642857143</v>
      </c>
      <c r="CD717">
        <v>9.074106785714287</v>
      </c>
      <c r="CE717">
        <v>0.8439232857142857</v>
      </c>
      <c r="CF717">
        <v>0.814457607142857</v>
      </c>
      <c r="CG717">
        <v>4.468387142857143</v>
      </c>
      <c r="CH717">
        <v>3.961805357142857</v>
      </c>
      <c r="CI717">
        <v>1999.995</v>
      </c>
      <c r="CJ717">
        <v>0.9800026428571427</v>
      </c>
      <c r="CK717">
        <v>0.01999715714285714</v>
      </c>
      <c r="CL717">
        <v>0</v>
      </c>
      <c r="CM717">
        <v>2.262696428571429</v>
      </c>
      <c r="CN717">
        <v>0</v>
      </c>
      <c r="CO717">
        <v>4529.580714285715</v>
      </c>
      <c r="CP717">
        <v>16749.42857142857</v>
      </c>
      <c r="CQ717">
        <v>39.80553571428571</v>
      </c>
      <c r="CR717">
        <v>41.36132142857141</v>
      </c>
      <c r="CS717">
        <v>39.91946428571428</v>
      </c>
      <c r="CT717">
        <v>40.60242857142857</v>
      </c>
      <c r="CU717">
        <v>38.37471428571428</v>
      </c>
      <c r="CV717">
        <v>1960.001071428571</v>
      </c>
      <c r="CW717">
        <v>39.99321428571429</v>
      </c>
      <c r="CX717">
        <v>0</v>
      </c>
      <c r="CY717">
        <v>1679440062.9</v>
      </c>
      <c r="CZ717">
        <v>0</v>
      </c>
      <c r="DA717">
        <v>0</v>
      </c>
      <c r="DB717" t="s">
        <v>356</v>
      </c>
      <c r="DC717">
        <v>1678823626.5</v>
      </c>
      <c r="DD717">
        <v>1678823640.5</v>
      </c>
      <c r="DE717">
        <v>0</v>
      </c>
      <c r="DF717">
        <v>1.239</v>
      </c>
      <c r="DG717">
        <v>0.006</v>
      </c>
      <c r="DH717">
        <v>-2.298</v>
      </c>
      <c r="DI717">
        <v>-0.146</v>
      </c>
      <c r="DJ717">
        <v>420</v>
      </c>
      <c r="DK717">
        <v>21</v>
      </c>
      <c r="DL717">
        <v>0.57</v>
      </c>
      <c r="DM717">
        <v>0.05</v>
      </c>
      <c r="DN717">
        <v>-30.66789268292683</v>
      </c>
      <c r="DO717">
        <v>-0.1184048780488119</v>
      </c>
      <c r="DP717">
        <v>0.1168245450952169</v>
      </c>
      <c r="DQ717">
        <v>0</v>
      </c>
      <c r="DR717">
        <v>0.3315726585365854</v>
      </c>
      <c r="DS717">
        <v>-0.07770033449477319</v>
      </c>
      <c r="DT717">
        <v>0.008053197345971279</v>
      </c>
      <c r="DU717">
        <v>1</v>
      </c>
      <c r="DV717">
        <v>1</v>
      </c>
      <c r="DW717">
        <v>2</v>
      </c>
      <c r="DX717" t="s">
        <v>357</v>
      </c>
      <c r="DY717">
        <v>2.98418</v>
      </c>
      <c r="DZ717">
        <v>2.71561</v>
      </c>
      <c r="EA717">
        <v>0.193489</v>
      </c>
      <c r="EB717">
        <v>0.194203</v>
      </c>
      <c r="EC717">
        <v>0.0545423</v>
      </c>
      <c r="ED717">
        <v>0.0517203</v>
      </c>
      <c r="EE717">
        <v>25673.1</v>
      </c>
      <c r="EF717">
        <v>25737.3</v>
      </c>
      <c r="EG717">
        <v>29577.1</v>
      </c>
      <c r="EH717">
        <v>29532.7</v>
      </c>
      <c r="EI717">
        <v>37068.8</v>
      </c>
      <c r="EJ717">
        <v>37250.8</v>
      </c>
      <c r="EK717">
        <v>41663.1</v>
      </c>
      <c r="EL717">
        <v>42086.3</v>
      </c>
      <c r="EM717">
        <v>1.98337</v>
      </c>
      <c r="EN717">
        <v>1.87995</v>
      </c>
      <c r="EO717">
        <v>0.0384524</v>
      </c>
      <c r="EP717">
        <v>0</v>
      </c>
      <c r="EQ717">
        <v>19.3834</v>
      </c>
      <c r="ER717">
        <v>999.9</v>
      </c>
      <c r="ES717">
        <v>23.1</v>
      </c>
      <c r="ET717">
        <v>31.2</v>
      </c>
      <c r="EU717">
        <v>11.7434</v>
      </c>
      <c r="EV717">
        <v>63.242</v>
      </c>
      <c r="EW717">
        <v>33.4655</v>
      </c>
      <c r="EX717">
        <v>1</v>
      </c>
      <c r="EY717">
        <v>-0.130483</v>
      </c>
      <c r="EZ717">
        <v>4.94603</v>
      </c>
      <c r="FA717">
        <v>20.2756</v>
      </c>
      <c r="FB717">
        <v>5.22028</v>
      </c>
      <c r="FC717">
        <v>12.0126</v>
      </c>
      <c r="FD717">
        <v>4.9906</v>
      </c>
      <c r="FE717">
        <v>3.28865</v>
      </c>
      <c r="FF717">
        <v>9999</v>
      </c>
      <c r="FG717">
        <v>9999</v>
      </c>
      <c r="FH717">
        <v>9999</v>
      </c>
      <c r="FI717">
        <v>999.9</v>
      </c>
      <c r="FJ717">
        <v>1.86743</v>
      </c>
      <c r="FK717">
        <v>1.86646</v>
      </c>
      <c r="FL717">
        <v>1.86596</v>
      </c>
      <c r="FM717">
        <v>1.86584</v>
      </c>
      <c r="FN717">
        <v>1.86768</v>
      </c>
      <c r="FO717">
        <v>1.87015</v>
      </c>
      <c r="FP717">
        <v>1.86889</v>
      </c>
      <c r="FQ717">
        <v>1.87025</v>
      </c>
      <c r="FR717">
        <v>0</v>
      </c>
      <c r="FS717">
        <v>0</v>
      </c>
      <c r="FT717">
        <v>0</v>
      </c>
      <c r="FU717">
        <v>0</v>
      </c>
      <c r="FV717" t="s">
        <v>358</v>
      </c>
      <c r="FW717" t="s">
        <v>359</v>
      </c>
      <c r="FX717" t="s">
        <v>360</v>
      </c>
      <c r="FY717" t="s">
        <v>360</v>
      </c>
      <c r="FZ717" t="s">
        <v>360</v>
      </c>
      <c r="GA717" t="s">
        <v>360</v>
      </c>
      <c r="GB717">
        <v>0</v>
      </c>
      <c r="GC717">
        <v>100</v>
      </c>
      <c r="GD717">
        <v>100</v>
      </c>
      <c r="GE717">
        <v>-5.18</v>
      </c>
      <c r="GF717">
        <v>-0.2252</v>
      </c>
      <c r="GG717">
        <v>-1.841240210434717</v>
      </c>
      <c r="GH717">
        <v>-0.003310856085068561</v>
      </c>
      <c r="GI717">
        <v>6.863268723063948E-07</v>
      </c>
      <c r="GJ717">
        <v>-1.919107141366201E-10</v>
      </c>
      <c r="GK717">
        <v>-0.1688837207721138</v>
      </c>
      <c r="GL717">
        <v>-0.01731051475613908</v>
      </c>
      <c r="GM717">
        <v>0.001423790055903263</v>
      </c>
      <c r="GN717">
        <v>-2.424810517790065E-05</v>
      </c>
      <c r="GO717">
        <v>3</v>
      </c>
      <c r="GP717">
        <v>2318</v>
      </c>
      <c r="GQ717">
        <v>1</v>
      </c>
      <c r="GR717">
        <v>25</v>
      </c>
      <c r="GS717">
        <v>10273.8</v>
      </c>
      <c r="GT717">
        <v>10273.6</v>
      </c>
      <c r="GU717">
        <v>2.48657</v>
      </c>
      <c r="GV717">
        <v>2.20215</v>
      </c>
      <c r="GW717">
        <v>1.39648</v>
      </c>
      <c r="GX717">
        <v>2.34497</v>
      </c>
      <c r="GY717">
        <v>1.49536</v>
      </c>
      <c r="GZ717">
        <v>2.47681</v>
      </c>
      <c r="HA717">
        <v>35.6148</v>
      </c>
      <c r="HB717">
        <v>24.0437</v>
      </c>
      <c r="HC717">
        <v>18</v>
      </c>
      <c r="HD717">
        <v>528.004</v>
      </c>
      <c r="HE717">
        <v>419.964</v>
      </c>
      <c r="HF717">
        <v>13.893</v>
      </c>
      <c r="HG717">
        <v>25.587</v>
      </c>
      <c r="HH717">
        <v>30.0003</v>
      </c>
      <c r="HI717">
        <v>25.6223</v>
      </c>
      <c r="HJ717">
        <v>25.5801</v>
      </c>
      <c r="HK717">
        <v>49.7483</v>
      </c>
      <c r="HL717">
        <v>15.7531</v>
      </c>
      <c r="HM717">
        <v>4.92815</v>
      </c>
      <c r="HN717">
        <v>13.8809</v>
      </c>
      <c r="HO717">
        <v>1257.67</v>
      </c>
      <c r="HP717">
        <v>9.170920000000001</v>
      </c>
      <c r="HQ717">
        <v>101.146</v>
      </c>
      <c r="HR717">
        <v>101.075</v>
      </c>
    </row>
    <row r="718" spans="1:226">
      <c r="A718">
        <v>702</v>
      </c>
      <c r="B718">
        <v>1679440060.5</v>
      </c>
      <c r="C718">
        <v>18147.40000009537</v>
      </c>
      <c r="D718" t="s">
        <v>1773</v>
      </c>
      <c r="E718" t="s">
        <v>1774</v>
      </c>
      <c r="F718">
        <v>5</v>
      </c>
      <c r="G718" t="s">
        <v>1624</v>
      </c>
      <c r="H718" t="s">
        <v>354</v>
      </c>
      <c r="I718">
        <v>1679440053</v>
      </c>
      <c r="J718">
        <f>(K718)/1000</f>
        <v>0</v>
      </c>
      <c r="K718">
        <f>IF(BF718, AN718, AH718)</f>
        <v>0</v>
      </c>
      <c r="L718">
        <f>IF(BF718, AI718, AG718)</f>
        <v>0</v>
      </c>
      <c r="M718">
        <f>BH718 - IF(AU718&gt;1, L718*BB718*100.0/(AW718*BV718), 0)</f>
        <v>0</v>
      </c>
      <c r="N718">
        <f>((T718-J718/2)*M718-L718)/(T718+J718/2)</f>
        <v>0</v>
      </c>
      <c r="O718">
        <f>N718*(BO718+BP718)/1000.0</f>
        <v>0</v>
      </c>
      <c r="P718">
        <f>(BH718 - IF(AU718&gt;1, L718*BB718*100.0/(AW718*BV718), 0))*(BO718+BP718)/1000.0</f>
        <v>0</v>
      </c>
      <c r="Q718">
        <f>2.0/((1/S718-1/R718)+SIGN(S718)*SQRT((1/S718-1/R718)*(1/S718-1/R718) + 4*BC718/((BC718+1)*(BC718+1))*(2*1/S718*1/R718-1/R718*1/R718)))</f>
        <v>0</v>
      </c>
      <c r="R718">
        <f>IF(LEFT(BD718,1)&lt;&gt;"0",IF(LEFT(BD718,1)="1",3.0,BE718),$D$5+$E$5*(BV718*BO718/($K$5*1000))+$F$5*(BV718*BO718/($K$5*1000))*MAX(MIN(BB718,$J$5),$I$5)*MAX(MIN(BB718,$J$5),$I$5)+$G$5*MAX(MIN(BB718,$J$5),$I$5)*(BV718*BO718/($K$5*1000))+$H$5*(BV718*BO718/($K$5*1000))*(BV718*BO718/($K$5*1000)))</f>
        <v>0</v>
      </c>
      <c r="S718">
        <f>J718*(1000-(1000*0.61365*exp(17.502*W718/(240.97+W718))/(BO718+BP718)+BJ718)/2)/(1000*0.61365*exp(17.502*W718/(240.97+W718))/(BO718+BP718)-BJ718)</f>
        <v>0</v>
      </c>
      <c r="T718">
        <f>1/((BC718+1)/(Q718/1.6)+1/(R718/1.37)) + BC718/((BC718+1)/(Q718/1.6) + BC718/(R718/1.37))</f>
        <v>0</v>
      </c>
      <c r="U718">
        <f>(AX718*BA718)</f>
        <v>0</v>
      </c>
      <c r="V718">
        <f>(BQ718+(U718+2*0.95*5.67E-8*(((BQ718+$B$7)+273)^4-(BQ718+273)^4)-44100*J718)/(1.84*29.3*R718+8*0.95*5.67E-8*(BQ718+273)^3))</f>
        <v>0</v>
      </c>
      <c r="W718">
        <f>($C$7*BR718+$D$7*BS718+$E$7*V718)</f>
        <v>0</v>
      </c>
      <c r="X718">
        <f>0.61365*exp(17.502*W718/(240.97+W718))</f>
        <v>0</v>
      </c>
      <c r="Y718">
        <f>(Z718/AA718*100)</f>
        <v>0</v>
      </c>
      <c r="Z718">
        <f>BJ718*(BO718+BP718)/1000</f>
        <v>0</v>
      </c>
      <c r="AA718">
        <f>0.61365*exp(17.502*BQ718/(240.97+BQ718))</f>
        <v>0</v>
      </c>
      <c r="AB718">
        <f>(X718-BJ718*(BO718+BP718)/1000)</f>
        <v>0</v>
      </c>
      <c r="AC718">
        <f>(-J718*44100)</f>
        <v>0</v>
      </c>
      <c r="AD718">
        <f>2*29.3*R718*0.92*(BQ718-W718)</f>
        <v>0</v>
      </c>
      <c r="AE718">
        <f>2*0.95*5.67E-8*(((BQ718+$B$7)+273)^4-(W718+273)^4)</f>
        <v>0</v>
      </c>
      <c r="AF718">
        <f>U718+AE718+AC718+AD718</f>
        <v>0</v>
      </c>
      <c r="AG718">
        <f>BN718*AU718*(BI718-BH718*(1000-AU718*BK718)/(1000-AU718*BJ718))/(100*BB718)</f>
        <v>0</v>
      </c>
      <c r="AH718">
        <f>1000*BN718*AU718*(BJ718-BK718)/(100*BB718*(1000-AU718*BJ718))</f>
        <v>0</v>
      </c>
      <c r="AI718">
        <f>(AJ718 - AK718 - BO718*1E3/(8.314*(BQ718+273.15)) * AM718/BN718 * AL718) * BN718/(100*BB718) * (1000 - BK718)/1000</f>
        <v>0</v>
      </c>
      <c r="AJ718">
        <v>1255.355945365612</v>
      </c>
      <c r="AK718">
        <v>1232.52103030303</v>
      </c>
      <c r="AL718">
        <v>3.409550036463542</v>
      </c>
      <c r="AM718">
        <v>64.88891033799035</v>
      </c>
      <c r="AN718">
        <f>(AP718 - AO718 + BO718*1E3/(8.314*(BQ718+273.15)) * AR718/BN718 * AQ718) * BN718/(100*BB718) * 1000/(1000 - AP718)</f>
        <v>0</v>
      </c>
      <c r="AO718">
        <v>9.09341603119028</v>
      </c>
      <c r="AP718">
        <v>9.413244505494509</v>
      </c>
      <c r="AQ718">
        <v>5.69693021040351E-08</v>
      </c>
      <c r="AR718">
        <v>95.47772435705387</v>
      </c>
      <c r="AS718">
        <v>0</v>
      </c>
      <c r="AT718">
        <v>0</v>
      </c>
      <c r="AU718">
        <f>IF(AS718*$H$13&gt;=AW718,1.0,(AW718/(AW718-AS718*$H$13)))</f>
        <v>0</v>
      </c>
      <c r="AV718">
        <f>(AU718-1)*100</f>
        <v>0</v>
      </c>
      <c r="AW718">
        <f>MAX(0,($B$13+$C$13*BV718)/(1+$D$13*BV718)*BO718/(BQ718+273)*$E$13)</f>
        <v>0</v>
      </c>
      <c r="AX718">
        <f>$B$11*BW718+$C$11*BX718+$F$11*CI718*(1-CL718)</f>
        <v>0</v>
      </c>
      <c r="AY718">
        <f>AX718*AZ718</f>
        <v>0</v>
      </c>
      <c r="AZ718">
        <f>($B$11*$D$9+$C$11*$D$9+$F$11*((CV718+CN718)/MAX(CV718+CN718+CW718, 0.1)*$I$9+CW718/MAX(CV718+CN718+CW718, 0.1)*$J$9))/($B$11+$C$11+$F$11)</f>
        <v>0</v>
      </c>
      <c r="BA718">
        <f>($B$11*$K$9+$C$11*$K$9+$F$11*((CV718+CN718)/MAX(CV718+CN718+CW718, 0.1)*$P$9+CW718/MAX(CV718+CN718+CW718, 0.1)*$Q$9))/($B$11+$C$11+$F$11)</f>
        <v>0</v>
      </c>
      <c r="BB718">
        <v>2.18</v>
      </c>
      <c r="BC718">
        <v>0.5</v>
      </c>
      <c r="BD718" t="s">
        <v>355</v>
      </c>
      <c r="BE718">
        <v>2</v>
      </c>
      <c r="BF718" t="b">
        <v>1</v>
      </c>
      <c r="BG718">
        <v>1679440053</v>
      </c>
      <c r="BH718">
        <v>1197.459259259259</v>
      </c>
      <c r="BI718">
        <v>1228.179629629629</v>
      </c>
      <c r="BJ718">
        <v>9.405242222222222</v>
      </c>
      <c r="BK718">
        <v>9.091586666666666</v>
      </c>
      <c r="BL718">
        <v>1202.622592592593</v>
      </c>
      <c r="BM718">
        <v>9.630441111111111</v>
      </c>
      <c r="BN718">
        <v>500.0564074074074</v>
      </c>
      <c r="BO718">
        <v>89.75678148148151</v>
      </c>
      <c r="BP718">
        <v>0.09996775555555557</v>
      </c>
      <c r="BQ718">
        <v>19.44405185185185</v>
      </c>
      <c r="BR718">
        <v>20.01988888888889</v>
      </c>
      <c r="BS718">
        <v>999.9000000000001</v>
      </c>
      <c r="BT718">
        <v>0</v>
      </c>
      <c r="BU718">
        <v>0</v>
      </c>
      <c r="BV718">
        <v>10001.75814814815</v>
      </c>
      <c r="BW718">
        <v>0</v>
      </c>
      <c r="BX718">
        <v>14.42457037037037</v>
      </c>
      <c r="BY718">
        <v>-30.72072222222222</v>
      </c>
      <c r="BZ718">
        <v>1208.828518518518</v>
      </c>
      <c r="CA718">
        <v>1239.448148148148</v>
      </c>
      <c r="CB718">
        <v>0.3136557777777778</v>
      </c>
      <c r="CC718">
        <v>1228.179629629629</v>
      </c>
      <c r="CD718">
        <v>9.091586666666666</v>
      </c>
      <c r="CE718">
        <v>0.8441842222222222</v>
      </c>
      <c r="CF718">
        <v>0.8160314814814816</v>
      </c>
      <c r="CG718">
        <v>4.472802222222222</v>
      </c>
      <c r="CH718">
        <v>3.989237407407408</v>
      </c>
      <c r="CI718">
        <v>1999.987037037037</v>
      </c>
      <c r="CJ718">
        <v>0.9800037777777777</v>
      </c>
      <c r="CK718">
        <v>0.01999602222222222</v>
      </c>
      <c r="CL718">
        <v>0</v>
      </c>
      <c r="CM718">
        <v>2.265081481481482</v>
      </c>
      <c r="CN718">
        <v>0</v>
      </c>
      <c r="CO718">
        <v>4529.090370370371</v>
      </c>
      <c r="CP718">
        <v>16749.37037037037</v>
      </c>
      <c r="CQ718">
        <v>39.89325925925926</v>
      </c>
      <c r="CR718">
        <v>41.435</v>
      </c>
      <c r="CS718">
        <v>39.99744444444445</v>
      </c>
      <c r="CT718">
        <v>40.69188888888888</v>
      </c>
      <c r="CU718">
        <v>38.45577777777777</v>
      </c>
      <c r="CV718">
        <v>1959.996296296296</v>
      </c>
      <c r="CW718">
        <v>39.99074074074074</v>
      </c>
      <c r="CX718">
        <v>0</v>
      </c>
      <c r="CY718">
        <v>1679440067.7</v>
      </c>
      <c r="CZ718">
        <v>0</v>
      </c>
      <c r="DA718">
        <v>0</v>
      </c>
      <c r="DB718" t="s">
        <v>356</v>
      </c>
      <c r="DC718">
        <v>1678823626.5</v>
      </c>
      <c r="DD718">
        <v>1678823640.5</v>
      </c>
      <c r="DE718">
        <v>0</v>
      </c>
      <c r="DF718">
        <v>1.239</v>
      </c>
      <c r="DG718">
        <v>0.006</v>
      </c>
      <c r="DH718">
        <v>-2.298</v>
      </c>
      <c r="DI718">
        <v>-0.146</v>
      </c>
      <c r="DJ718">
        <v>420</v>
      </c>
      <c r="DK718">
        <v>21</v>
      </c>
      <c r="DL718">
        <v>0.57</v>
      </c>
      <c r="DM718">
        <v>0.05</v>
      </c>
      <c r="DN718">
        <v>-30.6680675</v>
      </c>
      <c r="DO718">
        <v>-0.809514821763568</v>
      </c>
      <c r="DP718">
        <v>0.1241419437327691</v>
      </c>
      <c r="DQ718">
        <v>0</v>
      </c>
      <c r="DR718">
        <v>0.321498725</v>
      </c>
      <c r="DS718">
        <v>-0.1428142401500942</v>
      </c>
      <c r="DT718">
        <v>0.0160999207264935</v>
      </c>
      <c r="DU718">
        <v>0</v>
      </c>
      <c r="DV718">
        <v>0</v>
      </c>
      <c r="DW718">
        <v>2</v>
      </c>
      <c r="DX718" t="s">
        <v>381</v>
      </c>
      <c r="DY718">
        <v>2.98432</v>
      </c>
      <c r="DZ718">
        <v>2.71565</v>
      </c>
      <c r="EA718">
        <v>0.195162</v>
      </c>
      <c r="EB718">
        <v>0.195865</v>
      </c>
      <c r="EC718">
        <v>0.0545823</v>
      </c>
      <c r="ED718">
        <v>0.052011</v>
      </c>
      <c r="EE718">
        <v>25620</v>
      </c>
      <c r="EF718">
        <v>25684.2</v>
      </c>
      <c r="EG718">
        <v>29577.2</v>
      </c>
      <c r="EH718">
        <v>29532.7</v>
      </c>
      <c r="EI718">
        <v>37067.4</v>
      </c>
      <c r="EJ718">
        <v>37239.5</v>
      </c>
      <c r="EK718">
        <v>41663.3</v>
      </c>
      <c r="EL718">
        <v>42086.4</v>
      </c>
      <c r="EM718">
        <v>1.98318</v>
      </c>
      <c r="EN718">
        <v>1.87993</v>
      </c>
      <c r="EO718">
        <v>0.0383109</v>
      </c>
      <c r="EP718">
        <v>0</v>
      </c>
      <c r="EQ718">
        <v>19.3834</v>
      </c>
      <c r="ER718">
        <v>999.9</v>
      </c>
      <c r="ES718">
        <v>23.2</v>
      </c>
      <c r="ET718">
        <v>31.2</v>
      </c>
      <c r="EU718">
        <v>11.7943</v>
      </c>
      <c r="EV718">
        <v>63.312</v>
      </c>
      <c r="EW718">
        <v>33.5056</v>
      </c>
      <c r="EX718">
        <v>1</v>
      </c>
      <c r="EY718">
        <v>-0.130254</v>
      </c>
      <c r="EZ718">
        <v>4.97052</v>
      </c>
      <c r="FA718">
        <v>20.2747</v>
      </c>
      <c r="FB718">
        <v>5.21909</v>
      </c>
      <c r="FC718">
        <v>12.0128</v>
      </c>
      <c r="FD718">
        <v>4.9901</v>
      </c>
      <c r="FE718">
        <v>3.28842</v>
      </c>
      <c r="FF718">
        <v>9999</v>
      </c>
      <c r="FG718">
        <v>9999</v>
      </c>
      <c r="FH718">
        <v>9999</v>
      </c>
      <c r="FI718">
        <v>999.9</v>
      </c>
      <c r="FJ718">
        <v>1.86742</v>
      </c>
      <c r="FK718">
        <v>1.86646</v>
      </c>
      <c r="FL718">
        <v>1.86596</v>
      </c>
      <c r="FM718">
        <v>1.86584</v>
      </c>
      <c r="FN718">
        <v>1.86768</v>
      </c>
      <c r="FO718">
        <v>1.87018</v>
      </c>
      <c r="FP718">
        <v>1.86889</v>
      </c>
      <c r="FQ718">
        <v>1.87026</v>
      </c>
      <c r="FR718">
        <v>0</v>
      </c>
      <c r="FS718">
        <v>0</v>
      </c>
      <c r="FT718">
        <v>0</v>
      </c>
      <c r="FU718">
        <v>0</v>
      </c>
      <c r="FV718" t="s">
        <v>358</v>
      </c>
      <c r="FW718" t="s">
        <v>359</v>
      </c>
      <c r="FX718" t="s">
        <v>360</v>
      </c>
      <c r="FY718" t="s">
        <v>360</v>
      </c>
      <c r="FZ718" t="s">
        <v>360</v>
      </c>
      <c r="GA718" t="s">
        <v>360</v>
      </c>
      <c r="GB718">
        <v>0</v>
      </c>
      <c r="GC718">
        <v>100</v>
      </c>
      <c r="GD718">
        <v>100</v>
      </c>
      <c r="GE718">
        <v>-5.23</v>
      </c>
      <c r="GF718">
        <v>-0.2252</v>
      </c>
      <c r="GG718">
        <v>-1.841240210434717</v>
      </c>
      <c r="GH718">
        <v>-0.003310856085068561</v>
      </c>
      <c r="GI718">
        <v>6.863268723063948E-07</v>
      </c>
      <c r="GJ718">
        <v>-1.919107141366201E-10</v>
      </c>
      <c r="GK718">
        <v>-0.1688837207721138</v>
      </c>
      <c r="GL718">
        <v>-0.01731051475613908</v>
      </c>
      <c r="GM718">
        <v>0.001423790055903263</v>
      </c>
      <c r="GN718">
        <v>-2.424810517790065E-05</v>
      </c>
      <c r="GO718">
        <v>3</v>
      </c>
      <c r="GP718">
        <v>2318</v>
      </c>
      <c r="GQ718">
        <v>1</v>
      </c>
      <c r="GR718">
        <v>25</v>
      </c>
      <c r="GS718">
        <v>10273.9</v>
      </c>
      <c r="GT718">
        <v>10273.7</v>
      </c>
      <c r="GU718">
        <v>2.51099</v>
      </c>
      <c r="GV718">
        <v>2.20825</v>
      </c>
      <c r="GW718">
        <v>1.39771</v>
      </c>
      <c r="GX718">
        <v>2.34863</v>
      </c>
      <c r="GY718">
        <v>1.49536</v>
      </c>
      <c r="GZ718">
        <v>2.43042</v>
      </c>
      <c r="HA718">
        <v>35.6148</v>
      </c>
      <c r="HB718">
        <v>24.0437</v>
      </c>
      <c r="HC718">
        <v>18</v>
      </c>
      <c r="HD718">
        <v>527.883</v>
      </c>
      <c r="HE718">
        <v>419.958</v>
      </c>
      <c r="HF718">
        <v>13.8713</v>
      </c>
      <c r="HG718">
        <v>25.5891</v>
      </c>
      <c r="HH718">
        <v>30.0002</v>
      </c>
      <c r="HI718">
        <v>25.6234</v>
      </c>
      <c r="HJ718">
        <v>25.5812</v>
      </c>
      <c r="HK718">
        <v>50.2562</v>
      </c>
      <c r="HL718">
        <v>15.7531</v>
      </c>
      <c r="HM718">
        <v>4.92815</v>
      </c>
      <c r="HN718">
        <v>13.8612</v>
      </c>
      <c r="HO718">
        <v>1271.25</v>
      </c>
      <c r="HP718">
        <v>9.17104</v>
      </c>
      <c r="HQ718">
        <v>101.146</v>
      </c>
      <c r="HR718">
        <v>101.076</v>
      </c>
    </row>
    <row r="719" spans="1:226">
      <c r="A719">
        <v>703</v>
      </c>
      <c r="B719">
        <v>1679440065.5</v>
      </c>
      <c r="C719">
        <v>18152.40000009537</v>
      </c>
      <c r="D719" t="s">
        <v>1775</v>
      </c>
      <c r="E719" t="s">
        <v>1776</v>
      </c>
      <c r="F719">
        <v>5</v>
      </c>
      <c r="G719" t="s">
        <v>1624</v>
      </c>
      <c r="H719" t="s">
        <v>354</v>
      </c>
      <c r="I719">
        <v>1679440057.714286</v>
      </c>
      <c r="J719">
        <f>(K719)/1000</f>
        <v>0</v>
      </c>
      <c r="K719">
        <f>IF(BF719, AN719, AH719)</f>
        <v>0</v>
      </c>
      <c r="L719">
        <f>IF(BF719, AI719, AG719)</f>
        <v>0</v>
      </c>
      <c r="M719">
        <f>BH719 - IF(AU719&gt;1, L719*BB719*100.0/(AW719*BV719), 0)</f>
        <v>0</v>
      </c>
      <c r="N719">
        <f>((T719-J719/2)*M719-L719)/(T719+J719/2)</f>
        <v>0</v>
      </c>
      <c r="O719">
        <f>N719*(BO719+BP719)/1000.0</f>
        <v>0</v>
      </c>
      <c r="P719">
        <f>(BH719 - IF(AU719&gt;1, L719*BB719*100.0/(AW719*BV719), 0))*(BO719+BP719)/1000.0</f>
        <v>0</v>
      </c>
      <c r="Q719">
        <f>2.0/((1/S719-1/R719)+SIGN(S719)*SQRT((1/S719-1/R719)*(1/S719-1/R719) + 4*BC719/((BC719+1)*(BC719+1))*(2*1/S719*1/R719-1/R719*1/R719)))</f>
        <v>0</v>
      </c>
      <c r="R719">
        <f>IF(LEFT(BD719,1)&lt;&gt;"0",IF(LEFT(BD719,1)="1",3.0,BE719),$D$5+$E$5*(BV719*BO719/($K$5*1000))+$F$5*(BV719*BO719/($K$5*1000))*MAX(MIN(BB719,$J$5),$I$5)*MAX(MIN(BB719,$J$5),$I$5)+$G$5*MAX(MIN(BB719,$J$5),$I$5)*(BV719*BO719/($K$5*1000))+$H$5*(BV719*BO719/($K$5*1000))*(BV719*BO719/($K$5*1000)))</f>
        <v>0</v>
      </c>
      <c r="S719">
        <f>J719*(1000-(1000*0.61365*exp(17.502*W719/(240.97+W719))/(BO719+BP719)+BJ719)/2)/(1000*0.61365*exp(17.502*W719/(240.97+W719))/(BO719+BP719)-BJ719)</f>
        <v>0</v>
      </c>
      <c r="T719">
        <f>1/((BC719+1)/(Q719/1.6)+1/(R719/1.37)) + BC719/((BC719+1)/(Q719/1.6) + BC719/(R719/1.37))</f>
        <v>0</v>
      </c>
      <c r="U719">
        <f>(AX719*BA719)</f>
        <v>0</v>
      </c>
      <c r="V719">
        <f>(BQ719+(U719+2*0.95*5.67E-8*(((BQ719+$B$7)+273)^4-(BQ719+273)^4)-44100*J719)/(1.84*29.3*R719+8*0.95*5.67E-8*(BQ719+273)^3))</f>
        <v>0</v>
      </c>
      <c r="W719">
        <f>($C$7*BR719+$D$7*BS719+$E$7*V719)</f>
        <v>0</v>
      </c>
      <c r="X719">
        <f>0.61365*exp(17.502*W719/(240.97+W719))</f>
        <v>0</v>
      </c>
      <c r="Y719">
        <f>(Z719/AA719*100)</f>
        <v>0</v>
      </c>
      <c r="Z719">
        <f>BJ719*(BO719+BP719)/1000</f>
        <v>0</v>
      </c>
      <c r="AA719">
        <f>0.61365*exp(17.502*BQ719/(240.97+BQ719))</f>
        <v>0</v>
      </c>
      <c r="AB719">
        <f>(X719-BJ719*(BO719+BP719)/1000)</f>
        <v>0</v>
      </c>
      <c r="AC719">
        <f>(-J719*44100)</f>
        <v>0</v>
      </c>
      <c r="AD719">
        <f>2*29.3*R719*0.92*(BQ719-W719)</f>
        <v>0</v>
      </c>
      <c r="AE719">
        <f>2*0.95*5.67E-8*(((BQ719+$B$7)+273)^4-(W719+273)^4)</f>
        <v>0</v>
      </c>
      <c r="AF719">
        <f>U719+AE719+AC719+AD719</f>
        <v>0</v>
      </c>
      <c r="AG719">
        <f>BN719*AU719*(BI719-BH719*(1000-AU719*BK719)/(1000-AU719*BJ719))/(100*BB719)</f>
        <v>0</v>
      </c>
      <c r="AH719">
        <f>1000*BN719*AU719*(BJ719-BK719)/(100*BB719*(1000-AU719*BJ719))</f>
        <v>0</v>
      </c>
      <c r="AI719">
        <f>(AJ719 - AK719 - BO719*1E3/(8.314*(BQ719+273.15)) * AM719/BN719 * AL719) * BN719/(100*BB719) * (1000 - BK719)/1000</f>
        <v>0</v>
      </c>
      <c r="AJ719">
        <v>1272.392558180664</v>
      </c>
      <c r="AK719">
        <v>1249.464424242424</v>
      </c>
      <c r="AL719">
        <v>3.394275636544691</v>
      </c>
      <c r="AM719">
        <v>64.88891033799035</v>
      </c>
      <c r="AN719">
        <f>(AP719 - AO719 + BO719*1E3/(8.314*(BQ719+273.15)) * AR719/BN719 * AQ719) * BN719/(100*BB719) * 1000/(1000 - AP719)</f>
        <v>0</v>
      </c>
      <c r="AO719">
        <v>9.160072537738715</v>
      </c>
      <c r="AP719">
        <v>9.440421648351654</v>
      </c>
      <c r="AQ719">
        <v>1.128213956663678E-05</v>
      </c>
      <c r="AR719">
        <v>95.47772435705387</v>
      </c>
      <c r="AS719">
        <v>0</v>
      </c>
      <c r="AT719">
        <v>0</v>
      </c>
      <c r="AU719">
        <f>IF(AS719*$H$13&gt;=AW719,1.0,(AW719/(AW719-AS719*$H$13)))</f>
        <v>0</v>
      </c>
      <c r="AV719">
        <f>(AU719-1)*100</f>
        <v>0</v>
      </c>
      <c r="AW719">
        <f>MAX(0,($B$13+$C$13*BV719)/(1+$D$13*BV719)*BO719/(BQ719+273)*$E$13)</f>
        <v>0</v>
      </c>
      <c r="AX719">
        <f>$B$11*BW719+$C$11*BX719+$F$11*CI719*(1-CL719)</f>
        <v>0</v>
      </c>
      <c r="AY719">
        <f>AX719*AZ719</f>
        <v>0</v>
      </c>
      <c r="AZ719">
        <f>($B$11*$D$9+$C$11*$D$9+$F$11*((CV719+CN719)/MAX(CV719+CN719+CW719, 0.1)*$I$9+CW719/MAX(CV719+CN719+CW719, 0.1)*$J$9))/($B$11+$C$11+$F$11)</f>
        <v>0</v>
      </c>
      <c r="BA719">
        <f>($B$11*$K$9+$C$11*$K$9+$F$11*((CV719+CN719)/MAX(CV719+CN719+CW719, 0.1)*$P$9+CW719/MAX(CV719+CN719+CW719, 0.1)*$Q$9))/($B$11+$C$11+$F$11)</f>
        <v>0</v>
      </c>
      <c r="BB719">
        <v>2.18</v>
      </c>
      <c r="BC719">
        <v>0.5</v>
      </c>
      <c r="BD719" t="s">
        <v>355</v>
      </c>
      <c r="BE719">
        <v>2</v>
      </c>
      <c r="BF719" t="b">
        <v>1</v>
      </c>
      <c r="BG719">
        <v>1679440057.714286</v>
      </c>
      <c r="BH719">
        <v>1213.234285714286</v>
      </c>
      <c r="BI719">
        <v>1244.008214285714</v>
      </c>
      <c r="BJ719">
        <v>9.413883928571426</v>
      </c>
      <c r="BK719">
        <v>9.120621428571429</v>
      </c>
      <c r="BL719">
        <v>1218.4375</v>
      </c>
      <c r="BM719">
        <v>9.639053928571428</v>
      </c>
      <c r="BN719">
        <v>500.06075</v>
      </c>
      <c r="BO719">
        <v>89.75750714285714</v>
      </c>
      <c r="BP719">
        <v>0.09998274285714288</v>
      </c>
      <c r="BQ719">
        <v>19.44483928571428</v>
      </c>
      <c r="BR719">
        <v>20.02018928571428</v>
      </c>
      <c r="BS719">
        <v>999.9000000000002</v>
      </c>
      <c r="BT719">
        <v>0</v>
      </c>
      <c r="BU719">
        <v>0</v>
      </c>
      <c r="BV719">
        <v>10002.99607142857</v>
      </c>
      <c r="BW719">
        <v>0</v>
      </c>
      <c r="BX719">
        <v>14.42163571428571</v>
      </c>
      <c r="BY719">
        <v>-30.77409642857143</v>
      </c>
      <c r="BZ719">
        <v>1224.764642857143</v>
      </c>
      <c r="CA719">
        <v>1255.458928571429</v>
      </c>
      <c r="CB719">
        <v>0.2932626071428571</v>
      </c>
      <c r="CC719">
        <v>1244.008214285714</v>
      </c>
      <c r="CD719">
        <v>9.120621428571429</v>
      </c>
      <c r="CE719">
        <v>0.8449668214285715</v>
      </c>
      <c r="CF719">
        <v>0.8186443571428571</v>
      </c>
      <c r="CG719">
        <v>4.486028928571428</v>
      </c>
      <c r="CH719">
        <v>4.034671071428571</v>
      </c>
      <c r="CI719">
        <v>1999.965714285714</v>
      </c>
      <c r="CJ719">
        <v>0.9800046785714285</v>
      </c>
      <c r="CK719">
        <v>0.01999512142857143</v>
      </c>
      <c r="CL719">
        <v>0</v>
      </c>
      <c r="CM719">
        <v>2.275839285714286</v>
      </c>
      <c r="CN719">
        <v>0</v>
      </c>
      <c r="CO719">
        <v>4528.593928571428</v>
      </c>
      <c r="CP719">
        <v>16749.19285714285</v>
      </c>
      <c r="CQ719">
        <v>39.96849999999999</v>
      </c>
      <c r="CR719">
        <v>41.49521428571427</v>
      </c>
      <c r="CS719">
        <v>40.07121428571428</v>
      </c>
      <c r="CT719">
        <v>40.76985714285714</v>
      </c>
      <c r="CU719">
        <v>38.52428571428571</v>
      </c>
      <c r="CV719">
        <v>1959.975714285714</v>
      </c>
      <c r="CW719">
        <v>39.99</v>
      </c>
      <c r="CX719">
        <v>0</v>
      </c>
      <c r="CY719">
        <v>1679440073.1</v>
      </c>
      <c r="CZ719">
        <v>0</v>
      </c>
      <c r="DA719">
        <v>0</v>
      </c>
      <c r="DB719" t="s">
        <v>356</v>
      </c>
      <c r="DC719">
        <v>1678823626.5</v>
      </c>
      <c r="DD719">
        <v>1678823640.5</v>
      </c>
      <c r="DE719">
        <v>0</v>
      </c>
      <c r="DF719">
        <v>1.239</v>
      </c>
      <c r="DG719">
        <v>0.006</v>
      </c>
      <c r="DH719">
        <v>-2.298</v>
      </c>
      <c r="DI719">
        <v>-0.146</v>
      </c>
      <c r="DJ719">
        <v>420</v>
      </c>
      <c r="DK719">
        <v>21</v>
      </c>
      <c r="DL719">
        <v>0.57</v>
      </c>
      <c r="DM719">
        <v>0.05</v>
      </c>
      <c r="DN719">
        <v>-30.73478048780488</v>
      </c>
      <c r="DO719">
        <v>-0.5124668989547362</v>
      </c>
      <c r="DP719">
        <v>0.1003697025015511</v>
      </c>
      <c r="DQ719">
        <v>0</v>
      </c>
      <c r="DR719">
        <v>0.3029822682926829</v>
      </c>
      <c r="DS719">
        <v>-0.2580329895470383</v>
      </c>
      <c r="DT719">
        <v>0.02733613380252376</v>
      </c>
      <c r="DU719">
        <v>0</v>
      </c>
      <c r="DV719">
        <v>0</v>
      </c>
      <c r="DW719">
        <v>2</v>
      </c>
      <c r="DX719" t="s">
        <v>381</v>
      </c>
      <c r="DY719">
        <v>2.98446</v>
      </c>
      <c r="DZ719">
        <v>2.71566</v>
      </c>
      <c r="EA719">
        <v>0.196824</v>
      </c>
      <c r="EB719">
        <v>0.197495</v>
      </c>
      <c r="EC719">
        <v>0.0546962</v>
      </c>
      <c r="ED719">
        <v>0.0520751</v>
      </c>
      <c r="EE719">
        <v>25567.3</v>
      </c>
      <c r="EF719">
        <v>25632.4</v>
      </c>
      <c r="EG719">
        <v>29577.3</v>
      </c>
      <c r="EH719">
        <v>29532.9</v>
      </c>
      <c r="EI719">
        <v>37063.3</v>
      </c>
      <c r="EJ719">
        <v>37237.1</v>
      </c>
      <c r="EK719">
        <v>41663.6</v>
      </c>
      <c r="EL719">
        <v>42086.5</v>
      </c>
      <c r="EM719">
        <v>1.9832</v>
      </c>
      <c r="EN719">
        <v>1.8799</v>
      </c>
      <c r="EO719">
        <v>0.038933</v>
      </c>
      <c r="EP719">
        <v>0</v>
      </c>
      <c r="EQ719">
        <v>19.385</v>
      </c>
      <c r="ER719">
        <v>999.9</v>
      </c>
      <c r="ES719">
        <v>23.2</v>
      </c>
      <c r="ET719">
        <v>31.2</v>
      </c>
      <c r="EU719">
        <v>11.7935</v>
      </c>
      <c r="EV719">
        <v>63.262</v>
      </c>
      <c r="EW719">
        <v>32.9407</v>
      </c>
      <c r="EX719">
        <v>1</v>
      </c>
      <c r="EY719">
        <v>-0.130124</v>
      </c>
      <c r="EZ719">
        <v>4.98423</v>
      </c>
      <c r="FA719">
        <v>20.2745</v>
      </c>
      <c r="FB719">
        <v>5.21924</v>
      </c>
      <c r="FC719">
        <v>12.0125</v>
      </c>
      <c r="FD719">
        <v>4.9906</v>
      </c>
      <c r="FE719">
        <v>3.2885</v>
      </c>
      <c r="FF719">
        <v>9999</v>
      </c>
      <c r="FG719">
        <v>9999</v>
      </c>
      <c r="FH719">
        <v>9999</v>
      </c>
      <c r="FI719">
        <v>999.9</v>
      </c>
      <c r="FJ719">
        <v>1.86744</v>
      </c>
      <c r="FK719">
        <v>1.86646</v>
      </c>
      <c r="FL719">
        <v>1.86598</v>
      </c>
      <c r="FM719">
        <v>1.86584</v>
      </c>
      <c r="FN719">
        <v>1.86768</v>
      </c>
      <c r="FO719">
        <v>1.87017</v>
      </c>
      <c r="FP719">
        <v>1.86886</v>
      </c>
      <c r="FQ719">
        <v>1.87027</v>
      </c>
      <c r="FR719">
        <v>0</v>
      </c>
      <c r="FS719">
        <v>0</v>
      </c>
      <c r="FT719">
        <v>0</v>
      </c>
      <c r="FU719">
        <v>0</v>
      </c>
      <c r="FV719" t="s">
        <v>358</v>
      </c>
      <c r="FW719" t="s">
        <v>359</v>
      </c>
      <c r="FX719" t="s">
        <v>360</v>
      </c>
      <c r="FY719" t="s">
        <v>360</v>
      </c>
      <c r="FZ719" t="s">
        <v>360</v>
      </c>
      <c r="GA719" t="s">
        <v>360</v>
      </c>
      <c r="GB719">
        <v>0</v>
      </c>
      <c r="GC719">
        <v>100</v>
      </c>
      <c r="GD719">
        <v>100</v>
      </c>
      <c r="GE719">
        <v>-5.27</v>
      </c>
      <c r="GF719">
        <v>-0.2251</v>
      </c>
      <c r="GG719">
        <v>-1.841240210434717</v>
      </c>
      <c r="GH719">
        <v>-0.003310856085068561</v>
      </c>
      <c r="GI719">
        <v>6.863268723063948E-07</v>
      </c>
      <c r="GJ719">
        <v>-1.919107141366201E-10</v>
      </c>
      <c r="GK719">
        <v>-0.1688837207721138</v>
      </c>
      <c r="GL719">
        <v>-0.01731051475613908</v>
      </c>
      <c r="GM719">
        <v>0.001423790055903263</v>
      </c>
      <c r="GN719">
        <v>-2.424810517790065E-05</v>
      </c>
      <c r="GO719">
        <v>3</v>
      </c>
      <c r="GP719">
        <v>2318</v>
      </c>
      <c r="GQ719">
        <v>1</v>
      </c>
      <c r="GR719">
        <v>25</v>
      </c>
      <c r="GS719">
        <v>10274</v>
      </c>
      <c r="GT719">
        <v>10273.8</v>
      </c>
      <c r="GU719">
        <v>2.5415</v>
      </c>
      <c r="GV719">
        <v>2.20459</v>
      </c>
      <c r="GW719">
        <v>1.39648</v>
      </c>
      <c r="GX719">
        <v>2.34619</v>
      </c>
      <c r="GY719">
        <v>1.49536</v>
      </c>
      <c r="GZ719">
        <v>2.51099</v>
      </c>
      <c r="HA719">
        <v>35.6148</v>
      </c>
      <c r="HB719">
        <v>24.0525</v>
      </c>
      <c r="HC719">
        <v>18</v>
      </c>
      <c r="HD719">
        <v>527.91</v>
      </c>
      <c r="HE719">
        <v>419.944</v>
      </c>
      <c r="HF719">
        <v>13.851</v>
      </c>
      <c r="HG719">
        <v>25.5891</v>
      </c>
      <c r="HH719">
        <v>30.0003</v>
      </c>
      <c r="HI719">
        <v>25.6244</v>
      </c>
      <c r="HJ719">
        <v>25.5812</v>
      </c>
      <c r="HK719">
        <v>50.8269</v>
      </c>
      <c r="HL719">
        <v>15.7531</v>
      </c>
      <c r="HM719">
        <v>4.92815</v>
      </c>
      <c r="HN719">
        <v>13.8434</v>
      </c>
      <c r="HO719">
        <v>1291.31</v>
      </c>
      <c r="HP719">
        <v>9.15798</v>
      </c>
      <c r="HQ719">
        <v>101.147</v>
      </c>
      <c r="HR719">
        <v>101.076</v>
      </c>
    </row>
    <row r="720" spans="1:226">
      <c r="A720">
        <v>704</v>
      </c>
      <c r="B720">
        <v>1679440070.5</v>
      </c>
      <c r="C720">
        <v>18157.40000009537</v>
      </c>
      <c r="D720" t="s">
        <v>1777</v>
      </c>
      <c r="E720" t="s">
        <v>1778</v>
      </c>
      <c r="F720">
        <v>5</v>
      </c>
      <c r="G720" t="s">
        <v>1624</v>
      </c>
      <c r="H720" t="s">
        <v>354</v>
      </c>
      <c r="I720">
        <v>1679440063</v>
      </c>
      <c r="J720">
        <f>(K720)/1000</f>
        <v>0</v>
      </c>
      <c r="K720">
        <f>IF(BF720, AN720, AH720)</f>
        <v>0</v>
      </c>
      <c r="L720">
        <f>IF(BF720, AI720, AG720)</f>
        <v>0</v>
      </c>
      <c r="M720">
        <f>BH720 - IF(AU720&gt;1, L720*BB720*100.0/(AW720*BV720), 0)</f>
        <v>0</v>
      </c>
      <c r="N720">
        <f>((T720-J720/2)*M720-L720)/(T720+J720/2)</f>
        <v>0</v>
      </c>
      <c r="O720">
        <f>N720*(BO720+BP720)/1000.0</f>
        <v>0</v>
      </c>
      <c r="P720">
        <f>(BH720 - IF(AU720&gt;1, L720*BB720*100.0/(AW720*BV720), 0))*(BO720+BP720)/1000.0</f>
        <v>0</v>
      </c>
      <c r="Q720">
        <f>2.0/((1/S720-1/R720)+SIGN(S720)*SQRT((1/S720-1/R720)*(1/S720-1/R720) + 4*BC720/((BC720+1)*(BC720+1))*(2*1/S720*1/R720-1/R720*1/R720)))</f>
        <v>0</v>
      </c>
      <c r="R720">
        <f>IF(LEFT(BD720,1)&lt;&gt;"0",IF(LEFT(BD720,1)="1",3.0,BE720),$D$5+$E$5*(BV720*BO720/($K$5*1000))+$F$5*(BV720*BO720/($K$5*1000))*MAX(MIN(BB720,$J$5),$I$5)*MAX(MIN(BB720,$J$5),$I$5)+$G$5*MAX(MIN(BB720,$J$5),$I$5)*(BV720*BO720/($K$5*1000))+$H$5*(BV720*BO720/($K$5*1000))*(BV720*BO720/($K$5*1000)))</f>
        <v>0</v>
      </c>
      <c r="S720">
        <f>J720*(1000-(1000*0.61365*exp(17.502*W720/(240.97+W720))/(BO720+BP720)+BJ720)/2)/(1000*0.61365*exp(17.502*W720/(240.97+W720))/(BO720+BP720)-BJ720)</f>
        <v>0</v>
      </c>
      <c r="T720">
        <f>1/((BC720+1)/(Q720/1.6)+1/(R720/1.37)) + BC720/((BC720+1)/(Q720/1.6) + BC720/(R720/1.37))</f>
        <v>0</v>
      </c>
      <c r="U720">
        <f>(AX720*BA720)</f>
        <v>0</v>
      </c>
      <c r="V720">
        <f>(BQ720+(U720+2*0.95*5.67E-8*(((BQ720+$B$7)+273)^4-(BQ720+273)^4)-44100*J720)/(1.84*29.3*R720+8*0.95*5.67E-8*(BQ720+273)^3))</f>
        <v>0</v>
      </c>
      <c r="W720">
        <f>($C$7*BR720+$D$7*BS720+$E$7*V720)</f>
        <v>0</v>
      </c>
      <c r="X720">
        <f>0.61365*exp(17.502*W720/(240.97+W720))</f>
        <v>0</v>
      </c>
      <c r="Y720">
        <f>(Z720/AA720*100)</f>
        <v>0</v>
      </c>
      <c r="Z720">
        <f>BJ720*(BO720+BP720)/1000</f>
        <v>0</v>
      </c>
      <c r="AA720">
        <f>0.61365*exp(17.502*BQ720/(240.97+BQ720))</f>
        <v>0</v>
      </c>
      <c r="AB720">
        <f>(X720-BJ720*(BO720+BP720)/1000)</f>
        <v>0</v>
      </c>
      <c r="AC720">
        <f>(-J720*44100)</f>
        <v>0</v>
      </c>
      <c r="AD720">
        <f>2*29.3*R720*0.92*(BQ720-W720)</f>
        <v>0</v>
      </c>
      <c r="AE720">
        <f>2*0.95*5.67E-8*(((BQ720+$B$7)+273)^4-(W720+273)^4)</f>
        <v>0</v>
      </c>
      <c r="AF720">
        <f>U720+AE720+AC720+AD720</f>
        <v>0</v>
      </c>
      <c r="AG720">
        <f>BN720*AU720*(BI720-BH720*(1000-AU720*BK720)/(1000-AU720*BJ720))/(100*BB720)</f>
        <v>0</v>
      </c>
      <c r="AH720">
        <f>1000*BN720*AU720*(BJ720-BK720)/(100*BB720*(1000-AU720*BJ720))</f>
        <v>0</v>
      </c>
      <c r="AI720">
        <f>(AJ720 - AK720 - BO720*1E3/(8.314*(BQ720+273.15)) * AM720/BN720 * AL720) * BN720/(100*BB720) * (1000 - BK720)/1000</f>
        <v>0</v>
      </c>
      <c r="AJ720">
        <v>1289.486272533014</v>
      </c>
      <c r="AK720">
        <v>1266.426363636363</v>
      </c>
      <c r="AL720">
        <v>3.402947291072231</v>
      </c>
      <c r="AM720">
        <v>64.88891033799035</v>
      </c>
      <c r="AN720">
        <f>(AP720 - AO720 + BO720*1E3/(8.314*(BQ720+273.15)) * AR720/BN720 * AQ720) * BN720/(100*BB720) * 1000/(1000 - AP720)</f>
        <v>0</v>
      </c>
      <c r="AO720">
        <v>9.169403429987655</v>
      </c>
      <c r="AP720">
        <v>9.451643736263737</v>
      </c>
      <c r="AQ720">
        <v>0.002229692239586228</v>
      </c>
      <c r="AR720">
        <v>95.47772435705387</v>
      </c>
      <c r="AS720">
        <v>0</v>
      </c>
      <c r="AT720">
        <v>0</v>
      </c>
      <c r="AU720">
        <f>IF(AS720*$H$13&gt;=AW720,1.0,(AW720/(AW720-AS720*$H$13)))</f>
        <v>0</v>
      </c>
      <c r="AV720">
        <f>(AU720-1)*100</f>
        <v>0</v>
      </c>
      <c r="AW720">
        <f>MAX(0,($B$13+$C$13*BV720)/(1+$D$13*BV720)*BO720/(BQ720+273)*$E$13)</f>
        <v>0</v>
      </c>
      <c r="AX720">
        <f>$B$11*BW720+$C$11*BX720+$F$11*CI720*(1-CL720)</f>
        <v>0</v>
      </c>
      <c r="AY720">
        <f>AX720*AZ720</f>
        <v>0</v>
      </c>
      <c r="AZ720">
        <f>($B$11*$D$9+$C$11*$D$9+$F$11*((CV720+CN720)/MAX(CV720+CN720+CW720, 0.1)*$I$9+CW720/MAX(CV720+CN720+CW720, 0.1)*$J$9))/($B$11+$C$11+$F$11)</f>
        <v>0</v>
      </c>
      <c r="BA720">
        <f>($B$11*$K$9+$C$11*$K$9+$F$11*((CV720+CN720)/MAX(CV720+CN720+CW720, 0.1)*$P$9+CW720/MAX(CV720+CN720+CW720, 0.1)*$Q$9))/($B$11+$C$11+$F$11)</f>
        <v>0</v>
      </c>
      <c r="BB720">
        <v>2.18</v>
      </c>
      <c r="BC720">
        <v>0.5</v>
      </c>
      <c r="BD720" t="s">
        <v>355</v>
      </c>
      <c r="BE720">
        <v>2</v>
      </c>
      <c r="BF720" t="b">
        <v>1</v>
      </c>
      <c r="BG720">
        <v>1679440063</v>
      </c>
      <c r="BH720">
        <v>1230.937407407407</v>
      </c>
      <c r="BI720">
        <v>1261.793333333333</v>
      </c>
      <c r="BJ720">
        <v>9.428812962962963</v>
      </c>
      <c r="BK720">
        <v>9.151008518518518</v>
      </c>
      <c r="BL720">
        <v>1236.186296296296</v>
      </c>
      <c r="BM720">
        <v>9.653932222222224</v>
      </c>
      <c r="BN720">
        <v>500.0568518518518</v>
      </c>
      <c r="BO720">
        <v>89.75831481481481</v>
      </c>
      <c r="BP720">
        <v>0.09997431111111109</v>
      </c>
      <c r="BQ720">
        <v>19.44612222222222</v>
      </c>
      <c r="BR720">
        <v>20.02214074074074</v>
      </c>
      <c r="BS720">
        <v>999.9000000000001</v>
      </c>
      <c r="BT720">
        <v>0</v>
      </c>
      <c r="BU720">
        <v>0</v>
      </c>
      <c r="BV720">
        <v>10003.98555555556</v>
      </c>
      <c r="BW720">
        <v>0</v>
      </c>
      <c r="BX720">
        <v>14.42049259259259</v>
      </c>
      <c r="BY720">
        <v>-30.8551962962963</v>
      </c>
      <c r="BZ720">
        <v>1242.655925925926</v>
      </c>
      <c r="CA720">
        <v>1273.447777777778</v>
      </c>
      <c r="CB720">
        <v>0.2778040740740741</v>
      </c>
      <c r="CC720">
        <v>1261.793333333333</v>
      </c>
      <c r="CD720">
        <v>9.151008518518518</v>
      </c>
      <c r="CE720">
        <v>0.8463143703703703</v>
      </c>
      <c r="CF720">
        <v>0.8213791481481479</v>
      </c>
      <c r="CG720">
        <v>4.508785555555556</v>
      </c>
      <c r="CH720">
        <v>4.082191481481481</v>
      </c>
      <c r="CI720">
        <v>1999.965555555556</v>
      </c>
      <c r="CJ720">
        <v>0.9800041111111112</v>
      </c>
      <c r="CK720">
        <v>0.01999574814814815</v>
      </c>
      <c r="CL720">
        <v>0</v>
      </c>
      <c r="CM720">
        <v>2.296537037037037</v>
      </c>
      <c r="CN720">
        <v>0</v>
      </c>
      <c r="CO720">
        <v>4528.092592592593</v>
      </c>
      <c r="CP720">
        <v>16749.19259259259</v>
      </c>
      <c r="CQ720">
        <v>40.05762962962962</v>
      </c>
      <c r="CR720">
        <v>41.56692592592591</v>
      </c>
      <c r="CS720">
        <v>40.14785185185185</v>
      </c>
      <c r="CT720">
        <v>40.85618518518518</v>
      </c>
      <c r="CU720">
        <v>38.60388888888888</v>
      </c>
      <c r="CV720">
        <v>1959.972962962963</v>
      </c>
      <c r="CW720">
        <v>39.99222222222222</v>
      </c>
      <c r="CX720">
        <v>0</v>
      </c>
      <c r="CY720">
        <v>1679440077.9</v>
      </c>
      <c r="CZ720">
        <v>0</v>
      </c>
      <c r="DA720">
        <v>0</v>
      </c>
      <c r="DB720" t="s">
        <v>356</v>
      </c>
      <c r="DC720">
        <v>1678823626.5</v>
      </c>
      <c r="DD720">
        <v>1678823640.5</v>
      </c>
      <c r="DE720">
        <v>0</v>
      </c>
      <c r="DF720">
        <v>1.239</v>
      </c>
      <c r="DG720">
        <v>0.006</v>
      </c>
      <c r="DH720">
        <v>-2.298</v>
      </c>
      <c r="DI720">
        <v>-0.146</v>
      </c>
      <c r="DJ720">
        <v>420</v>
      </c>
      <c r="DK720">
        <v>21</v>
      </c>
      <c r="DL720">
        <v>0.57</v>
      </c>
      <c r="DM720">
        <v>0.05</v>
      </c>
      <c r="DN720">
        <v>-30.79126341463415</v>
      </c>
      <c r="DO720">
        <v>-0.7805331010452699</v>
      </c>
      <c r="DP720">
        <v>0.1276429982528399</v>
      </c>
      <c r="DQ720">
        <v>0</v>
      </c>
      <c r="DR720">
        <v>0.2920420975609757</v>
      </c>
      <c r="DS720">
        <v>-0.2100585365853648</v>
      </c>
      <c r="DT720">
        <v>0.02448286675367668</v>
      </c>
      <c r="DU720">
        <v>0</v>
      </c>
      <c r="DV720">
        <v>0</v>
      </c>
      <c r="DW720">
        <v>2</v>
      </c>
      <c r="DX720" t="s">
        <v>381</v>
      </c>
      <c r="DY720">
        <v>2.98425</v>
      </c>
      <c r="DZ720">
        <v>2.71565</v>
      </c>
      <c r="EA720">
        <v>0.198476</v>
      </c>
      <c r="EB720">
        <v>0.199131</v>
      </c>
      <c r="EC720">
        <v>0.0547445</v>
      </c>
      <c r="ED720">
        <v>0.0520908</v>
      </c>
      <c r="EE720">
        <v>25514.2</v>
      </c>
      <c r="EF720">
        <v>25580.1</v>
      </c>
      <c r="EG720">
        <v>29576.7</v>
      </c>
      <c r="EH720">
        <v>29532.8</v>
      </c>
      <c r="EI720">
        <v>37060.5</v>
      </c>
      <c r="EJ720">
        <v>37236.4</v>
      </c>
      <c r="EK720">
        <v>41662.5</v>
      </c>
      <c r="EL720">
        <v>42086.4</v>
      </c>
      <c r="EM720">
        <v>1.98302</v>
      </c>
      <c r="EN720">
        <v>1.87995</v>
      </c>
      <c r="EO720">
        <v>0.0391454</v>
      </c>
      <c r="EP720">
        <v>0</v>
      </c>
      <c r="EQ720">
        <v>19.3866</v>
      </c>
      <c r="ER720">
        <v>999.9</v>
      </c>
      <c r="ES720">
        <v>23.2</v>
      </c>
      <c r="ET720">
        <v>31.2</v>
      </c>
      <c r="EU720">
        <v>11.7948</v>
      </c>
      <c r="EV720">
        <v>63.272</v>
      </c>
      <c r="EW720">
        <v>33.105</v>
      </c>
      <c r="EX720">
        <v>1</v>
      </c>
      <c r="EY720">
        <v>-0.129916</v>
      </c>
      <c r="EZ720">
        <v>5.01961</v>
      </c>
      <c r="FA720">
        <v>20.2732</v>
      </c>
      <c r="FB720">
        <v>5.21939</v>
      </c>
      <c r="FC720">
        <v>12.0131</v>
      </c>
      <c r="FD720">
        <v>4.9905</v>
      </c>
      <c r="FE720">
        <v>3.28858</v>
      </c>
      <c r="FF720">
        <v>9999</v>
      </c>
      <c r="FG720">
        <v>9999</v>
      </c>
      <c r="FH720">
        <v>9999</v>
      </c>
      <c r="FI720">
        <v>999.9</v>
      </c>
      <c r="FJ720">
        <v>1.86742</v>
      </c>
      <c r="FK720">
        <v>1.86646</v>
      </c>
      <c r="FL720">
        <v>1.866</v>
      </c>
      <c r="FM720">
        <v>1.86584</v>
      </c>
      <c r="FN720">
        <v>1.86768</v>
      </c>
      <c r="FO720">
        <v>1.87014</v>
      </c>
      <c r="FP720">
        <v>1.86886</v>
      </c>
      <c r="FQ720">
        <v>1.87025</v>
      </c>
      <c r="FR720">
        <v>0</v>
      </c>
      <c r="FS720">
        <v>0</v>
      </c>
      <c r="FT720">
        <v>0</v>
      </c>
      <c r="FU720">
        <v>0</v>
      </c>
      <c r="FV720" t="s">
        <v>358</v>
      </c>
      <c r="FW720" t="s">
        <v>359</v>
      </c>
      <c r="FX720" t="s">
        <v>360</v>
      </c>
      <c r="FY720" t="s">
        <v>360</v>
      </c>
      <c r="FZ720" t="s">
        <v>360</v>
      </c>
      <c r="GA720" t="s">
        <v>360</v>
      </c>
      <c r="GB720">
        <v>0</v>
      </c>
      <c r="GC720">
        <v>100</v>
      </c>
      <c r="GD720">
        <v>100</v>
      </c>
      <c r="GE720">
        <v>-5.31</v>
      </c>
      <c r="GF720">
        <v>-0.225</v>
      </c>
      <c r="GG720">
        <v>-1.841240210434717</v>
      </c>
      <c r="GH720">
        <v>-0.003310856085068561</v>
      </c>
      <c r="GI720">
        <v>6.863268723063948E-07</v>
      </c>
      <c r="GJ720">
        <v>-1.919107141366201E-10</v>
      </c>
      <c r="GK720">
        <v>-0.1688837207721138</v>
      </c>
      <c r="GL720">
        <v>-0.01731051475613908</v>
      </c>
      <c r="GM720">
        <v>0.001423790055903263</v>
      </c>
      <c r="GN720">
        <v>-2.424810517790065E-05</v>
      </c>
      <c r="GO720">
        <v>3</v>
      </c>
      <c r="GP720">
        <v>2318</v>
      </c>
      <c r="GQ720">
        <v>1</v>
      </c>
      <c r="GR720">
        <v>25</v>
      </c>
      <c r="GS720">
        <v>10274.1</v>
      </c>
      <c r="GT720">
        <v>10273.8</v>
      </c>
      <c r="GU720">
        <v>2.5647</v>
      </c>
      <c r="GV720">
        <v>2.20215</v>
      </c>
      <c r="GW720">
        <v>1.39648</v>
      </c>
      <c r="GX720">
        <v>2.34741</v>
      </c>
      <c r="GY720">
        <v>1.49536</v>
      </c>
      <c r="GZ720">
        <v>2.43896</v>
      </c>
      <c r="HA720">
        <v>35.6148</v>
      </c>
      <c r="HB720">
        <v>24.0525</v>
      </c>
      <c r="HC720">
        <v>18</v>
      </c>
      <c r="HD720">
        <v>527.795</v>
      </c>
      <c r="HE720">
        <v>419.984</v>
      </c>
      <c r="HF720">
        <v>13.8307</v>
      </c>
      <c r="HG720">
        <v>25.5903</v>
      </c>
      <c r="HH720">
        <v>30.0003</v>
      </c>
      <c r="HI720">
        <v>25.6244</v>
      </c>
      <c r="HJ720">
        <v>25.5828</v>
      </c>
      <c r="HK720">
        <v>51.3252</v>
      </c>
      <c r="HL720">
        <v>15.7531</v>
      </c>
      <c r="HM720">
        <v>4.92815</v>
      </c>
      <c r="HN720">
        <v>13.8195</v>
      </c>
      <c r="HO720">
        <v>1304.68</v>
      </c>
      <c r="HP720">
        <v>9.15625</v>
      </c>
      <c r="HQ720">
        <v>101.145</v>
      </c>
      <c r="HR720">
        <v>101.076</v>
      </c>
    </row>
    <row r="721" spans="1:226">
      <c r="A721">
        <v>705</v>
      </c>
      <c r="B721">
        <v>1679440075.5</v>
      </c>
      <c r="C721">
        <v>18162.40000009537</v>
      </c>
      <c r="D721" t="s">
        <v>1779</v>
      </c>
      <c r="E721" t="s">
        <v>1780</v>
      </c>
      <c r="F721">
        <v>5</v>
      </c>
      <c r="G721" t="s">
        <v>1624</v>
      </c>
      <c r="H721" t="s">
        <v>354</v>
      </c>
      <c r="I721">
        <v>1679440067.714286</v>
      </c>
      <c r="J721">
        <f>(K721)/1000</f>
        <v>0</v>
      </c>
      <c r="K721">
        <f>IF(BF721, AN721, AH721)</f>
        <v>0</v>
      </c>
      <c r="L721">
        <f>IF(BF721, AI721, AG721)</f>
        <v>0</v>
      </c>
      <c r="M721">
        <f>BH721 - IF(AU721&gt;1, L721*BB721*100.0/(AW721*BV721), 0)</f>
        <v>0</v>
      </c>
      <c r="N721">
        <f>((T721-J721/2)*M721-L721)/(T721+J721/2)</f>
        <v>0</v>
      </c>
      <c r="O721">
        <f>N721*(BO721+BP721)/1000.0</f>
        <v>0</v>
      </c>
      <c r="P721">
        <f>(BH721 - IF(AU721&gt;1, L721*BB721*100.0/(AW721*BV721), 0))*(BO721+BP721)/1000.0</f>
        <v>0</v>
      </c>
      <c r="Q721">
        <f>2.0/((1/S721-1/R721)+SIGN(S721)*SQRT((1/S721-1/R721)*(1/S721-1/R721) + 4*BC721/((BC721+1)*(BC721+1))*(2*1/S721*1/R721-1/R721*1/R721)))</f>
        <v>0</v>
      </c>
      <c r="R721">
        <f>IF(LEFT(BD721,1)&lt;&gt;"0",IF(LEFT(BD721,1)="1",3.0,BE721),$D$5+$E$5*(BV721*BO721/($K$5*1000))+$F$5*(BV721*BO721/($K$5*1000))*MAX(MIN(BB721,$J$5),$I$5)*MAX(MIN(BB721,$J$5),$I$5)+$G$5*MAX(MIN(BB721,$J$5),$I$5)*(BV721*BO721/($K$5*1000))+$H$5*(BV721*BO721/($K$5*1000))*(BV721*BO721/($K$5*1000)))</f>
        <v>0</v>
      </c>
      <c r="S721">
        <f>J721*(1000-(1000*0.61365*exp(17.502*W721/(240.97+W721))/(BO721+BP721)+BJ721)/2)/(1000*0.61365*exp(17.502*W721/(240.97+W721))/(BO721+BP721)-BJ721)</f>
        <v>0</v>
      </c>
      <c r="T721">
        <f>1/((BC721+1)/(Q721/1.6)+1/(R721/1.37)) + BC721/((BC721+1)/(Q721/1.6) + BC721/(R721/1.37))</f>
        <v>0</v>
      </c>
      <c r="U721">
        <f>(AX721*BA721)</f>
        <v>0</v>
      </c>
      <c r="V721">
        <f>(BQ721+(U721+2*0.95*5.67E-8*(((BQ721+$B$7)+273)^4-(BQ721+273)^4)-44100*J721)/(1.84*29.3*R721+8*0.95*5.67E-8*(BQ721+273)^3))</f>
        <v>0</v>
      </c>
      <c r="W721">
        <f>($C$7*BR721+$D$7*BS721+$E$7*V721)</f>
        <v>0</v>
      </c>
      <c r="X721">
        <f>0.61365*exp(17.502*W721/(240.97+W721))</f>
        <v>0</v>
      </c>
      <c r="Y721">
        <f>(Z721/AA721*100)</f>
        <v>0</v>
      </c>
      <c r="Z721">
        <f>BJ721*(BO721+BP721)/1000</f>
        <v>0</v>
      </c>
      <c r="AA721">
        <f>0.61365*exp(17.502*BQ721/(240.97+BQ721))</f>
        <v>0</v>
      </c>
      <c r="AB721">
        <f>(X721-BJ721*(BO721+BP721)/1000)</f>
        <v>0</v>
      </c>
      <c r="AC721">
        <f>(-J721*44100)</f>
        <v>0</v>
      </c>
      <c r="AD721">
        <f>2*29.3*R721*0.92*(BQ721-W721)</f>
        <v>0</v>
      </c>
      <c r="AE721">
        <f>2*0.95*5.67E-8*(((BQ721+$B$7)+273)^4-(W721+273)^4)</f>
        <v>0</v>
      </c>
      <c r="AF721">
        <f>U721+AE721+AC721+AD721</f>
        <v>0</v>
      </c>
      <c r="AG721">
        <f>BN721*AU721*(BI721-BH721*(1000-AU721*BK721)/(1000-AU721*BJ721))/(100*BB721)</f>
        <v>0</v>
      </c>
      <c r="AH721">
        <f>1000*BN721*AU721*(BJ721-BK721)/(100*BB721*(1000-AU721*BJ721))</f>
        <v>0</v>
      </c>
      <c r="AI721">
        <f>(AJ721 - AK721 - BO721*1E3/(8.314*(BQ721+273.15)) * AM721/BN721 * AL721) * BN721/(100*BB721) * (1000 - BK721)/1000</f>
        <v>0</v>
      </c>
      <c r="AJ721">
        <v>1306.39871309823</v>
      </c>
      <c r="AK721">
        <v>1283.396242424243</v>
      </c>
      <c r="AL721">
        <v>3.398034873669582</v>
      </c>
      <c r="AM721">
        <v>64.88891033799035</v>
      </c>
      <c r="AN721">
        <f>(AP721 - AO721 + BO721*1E3/(8.314*(BQ721+273.15)) * AR721/BN721 * AQ721) * BN721/(100*BB721) * 1000/(1000 - AP721)</f>
        <v>0</v>
      </c>
      <c r="AO721">
        <v>9.172578030551124</v>
      </c>
      <c r="AP721">
        <v>9.455131868131872</v>
      </c>
      <c r="AQ721">
        <v>0.0003749892763628816</v>
      </c>
      <c r="AR721">
        <v>95.47772435705387</v>
      </c>
      <c r="AS721">
        <v>0</v>
      </c>
      <c r="AT721">
        <v>0</v>
      </c>
      <c r="AU721">
        <f>IF(AS721*$H$13&gt;=AW721,1.0,(AW721/(AW721-AS721*$H$13)))</f>
        <v>0</v>
      </c>
      <c r="AV721">
        <f>(AU721-1)*100</f>
        <v>0</v>
      </c>
      <c r="AW721">
        <f>MAX(0,($B$13+$C$13*BV721)/(1+$D$13*BV721)*BO721/(BQ721+273)*$E$13)</f>
        <v>0</v>
      </c>
      <c r="AX721">
        <f>$B$11*BW721+$C$11*BX721+$F$11*CI721*(1-CL721)</f>
        <v>0</v>
      </c>
      <c r="AY721">
        <f>AX721*AZ721</f>
        <v>0</v>
      </c>
      <c r="AZ721">
        <f>($B$11*$D$9+$C$11*$D$9+$F$11*((CV721+CN721)/MAX(CV721+CN721+CW721, 0.1)*$I$9+CW721/MAX(CV721+CN721+CW721, 0.1)*$J$9))/($B$11+$C$11+$F$11)</f>
        <v>0</v>
      </c>
      <c r="BA721">
        <f>($B$11*$K$9+$C$11*$K$9+$F$11*((CV721+CN721)/MAX(CV721+CN721+CW721, 0.1)*$P$9+CW721/MAX(CV721+CN721+CW721, 0.1)*$Q$9))/($B$11+$C$11+$F$11)</f>
        <v>0</v>
      </c>
      <c r="BB721">
        <v>2.18</v>
      </c>
      <c r="BC721">
        <v>0.5</v>
      </c>
      <c r="BD721" t="s">
        <v>355</v>
      </c>
      <c r="BE721">
        <v>2</v>
      </c>
      <c r="BF721" t="b">
        <v>1</v>
      </c>
      <c r="BG721">
        <v>1679440067.714286</v>
      </c>
      <c r="BH721">
        <v>1246.770357142857</v>
      </c>
      <c r="BI721">
        <v>1277.680357142857</v>
      </c>
      <c r="BJ721">
        <v>9.442970714285716</v>
      </c>
      <c r="BK721">
        <v>9.168824285714285</v>
      </c>
      <c r="BL721">
        <v>1252.058214285714</v>
      </c>
      <c r="BM721">
        <v>9.6680425</v>
      </c>
      <c r="BN721">
        <v>500.0615714285714</v>
      </c>
      <c r="BO721">
        <v>89.75878571428571</v>
      </c>
      <c r="BP721">
        <v>0.09998283571428569</v>
      </c>
      <c r="BQ721">
        <v>19.44733214285714</v>
      </c>
      <c r="BR721">
        <v>20.02656071428572</v>
      </c>
      <c r="BS721">
        <v>999.9000000000002</v>
      </c>
      <c r="BT721">
        <v>0</v>
      </c>
      <c r="BU721">
        <v>0</v>
      </c>
      <c r="BV721">
        <v>10006.99285714286</v>
      </c>
      <c r="BW721">
        <v>0</v>
      </c>
      <c r="BX721">
        <v>14.40537142857143</v>
      </c>
      <c r="BY721">
        <v>-30.90948928571429</v>
      </c>
      <c r="BZ721">
        <v>1258.6575</v>
      </c>
      <c r="CA721">
        <v>1289.503928571428</v>
      </c>
      <c r="CB721">
        <v>0.2741468571428571</v>
      </c>
      <c r="CC721">
        <v>1277.680357142857</v>
      </c>
      <c r="CD721">
        <v>9.168824285714285</v>
      </c>
      <c r="CE721">
        <v>0.8475896071428571</v>
      </c>
      <c r="CF721">
        <v>0.8229825357142857</v>
      </c>
      <c r="CG721">
        <v>4.530308928571428</v>
      </c>
      <c r="CH721">
        <v>4.110012142857143</v>
      </c>
      <c r="CI721">
        <v>1999.957142857143</v>
      </c>
      <c r="CJ721">
        <v>0.9800029642857143</v>
      </c>
      <c r="CK721">
        <v>0.01999695</v>
      </c>
      <c r="CL721">
        <v>0</v>
      </c>
      <c r="CM721">
        <v>2.318575</v>
      </c>
      <c r="CN721">
        <v>0</v>
      </c>
      <c r="CO721">
        <v>4527.3825</v>
      </c>
      <c r="CP721">
        <v>16749.11428571429</v>
      </c>
      <c r="CQ721">
        <v>40.13142857142856</v>
      </c>
      <c r="CR721">
        <v>41.62464285714284</v>
      </c>
      <c r="CS721">
        <v>40.22067857142856</v>
      </c>
      <c r="CT721">
        <v>40.93496428571428</v>
      </c>
      <c r="CU721">
        <v>38.67164285714286</v>
      </c>
      <c r="CV721">
        <v>1959.963571428571</v>
      </c>
      <c r="CW721">
        <v>39.99321428571428</v>
      </c>
      <c r="CX721">
        <v>0</v>
      </c>
      <c r="CY721">
        <v>1679440082.7</v>
      </c>
      <c r="CZ721">
        <v>0</v>
      </c>
      <c r="DA721">
        <v>0</v>
      </c>
      <c r="DB721" t="s">
        <v>356</v>
      </c>
      <c r="DC721">
        <v>1678823626.5</v>
      </c>
      <c r="DD721">
        <v>1678823640.5</v>
      </c>
      <c r="DE721">
        <v>0</v>
      </c>
      <c r="DF721">
        <v>1.239</v>
      </c>
      <c r="DG721">
        <v>0.006</v>
      </c>
      <c r="DH721">
        <v>-2.298</v>
      </c>
      <c r="DI721">
        <v>-0.146</v>
      </c>
      <c r="DJ721">
        <v>420</v>
      </c>
      <c r="DK721">
        <v>21</v>
      </c>
      <c r="DL721">
        <v>0.57</v>
      </c>
      <c r="DM721">
        <v>0.05</v>
      </c>
      <c r="DN721">
        <v>-30.85925853658537</v>
      </c>
      <c r="DO721">
        <v>-1.089850871080177</v>
      </c>
      <c r="DP721">
        <v>0.1339516403009753</v>
      </c>
      <c r="DQ721">
        <v>0</v>
      </c>
      <c r="DR721">
        <v>0.2801432926829268</v>
      </c>
      <c r="DS721">
        <v>-0.05126136585365776</v>
      </c>
      <c r="DT721">
        <v>0.0153526391427026</v>
      </c>
      <c r="DU721">
        <v>1</v>
      </c>
      <c r="DV721">
        <v>1</v>
      </c>
      <c r="DW721">
        <v>2</v>
      </c>
      <c r="DX721" t="s">
        <v>357</v>
      </c>
      <c r="DY721">
        <v>2.98449</v>
      </c>
      <c r="DZ721">
        <v>2.71564</v>
      </c>
      <c r="EA721">
        <v>0.200114</v>
      </c>
      <c r="EB721">
        <v>0.200736</v>
      </c>
      <c r="EC721">
        <v>0.0547584</v>
      </c>
      <c r="ED721">
        <v>0.0521001</v>
      </c>
      <c r="EE721">
        <v>25462</v>
      </c>
      <c r="EF721">
        <v>25528.8</v>
      </c>
      <c r="EG721">
        <v>29576.7</v>
      </c>
      <c r="EH721">
        <v>29532.7</v>
      </c>
      <c r="EI721">
        <v>37059.9</v>
      </c>
      <c r="EJ721">
        <v>37236.1</v>
      </c>
      <c r="EK721">
        <v>41662.5</v>
      </c>
      <c r="EL721">
        <v>42086.5</v>
      </c>
      <c r="EM721">
        <v>1.98328</v>
      </c>
      <c r="EN721">
        <v>1.87997</v>
      </c>
      <c r="EO721">
        <v>0.039123</v>
      </c>
      <c r="EP721">
        <v>0</v>
      </c>
      <c r="EQ721">
        <v>19.3883</v>
      </c>
      <c r="ER721">
        <v>999.9</v>
      </c>
      <c r="ES721">
        <v>23.3</v>
      </c>
      <c r="ET721">
        <v>31.2</v>
      </c>
      <c r="EU721">
        <v>11.8445</v>
      </c>
      <c r="EV721">
        <v>63.282</v>
      </c>
      <c r="EW721">
        <v>33.3814</v>
      </c>
      <c r="EX721">
        <v>1</v>
      </c>
      <c r="EY721">
        <v>-0.129436</v>
      </c>
      <c r="EZ721">
        <v>5.0824</v>
      </c>
      <c r="FA721">
        <v>20.2715</v>
      </c>
      <c r="FB721">
        <v>5.21999</v>
      </c>
      <c r="FC721">
        <v>12.0141</v>
      </c>
      <c r="FD721">
        <v>4.991</v>
      </c>
      <c r="FE721">
        <v>3.28858</v>
      </c>
      <c r="FF721">
        <v>9999</v>
      </c>
      <c r="FG721">
        <v>9999</v>
      </c>
      <c r="FH721">
        <v>9999</v>
      </c>
      <c r="FI721">
        <v>999.9</v>
      </c>
      <c r="FJ721">
        <v>1.8674</v>
      </c>
      <c r="FK721">
        <v>1.86646</v>
      </c>
      <c r="FL721">
        <v>1.86597</v>
      </c>
      <c r="FM721">
        <v>1.86584</v>
      </c>
      <c r="FN721">
        <v>1.86768</v>
      </c>
      <c r="FO721">
        <v>1.87013</v>
      </c>
      <c r="FP721">
        <v>1.86886</v>
      </c>
      <c r="FQ721">
        <v>1.87026</v>
      </c>
      <c r="FR721">
        <v>0</v>
      </c>
      <c r="FS721">
        <v>0</v>
      </c>
      <c r="FT721">
        <v>0</v>
      </c>
      <c r="FU721">
        <v>0</v>
      </c>
      <c r="FV721" t="s">
        <v>358</v>
      </c>
      <c r="FW721" t="s">
        <v>359</v>
      </c>
      <c r="FX721" t="s">
        <v>360</v>
      </c>
      <c r="FY721" t="s">
        <v>360</v>
      </c>
      <c r="FZ721" t="s">
        <v>360</v>
      </c>
      <c r="GA721" t="s">
        <v>360</v>
      </c>
      <c r="GB721">
        <v>0</v>
      </c>
      <c r="GC721">
        <v>100</v>
      </c>
      <c r="GD721">
        <v>100</v>
      </c>
      <c r="GE721">
        <v>-5.35</v>
      </c>
      <c r="GF721">
        <v>-0.225</v>
      </c>
      <c r="GG721">
        <v>-1.841240210434717</v>
      </c>
      <c r="GH721">
        <v>-0.003310856085068561</v>
      </c>
      <c r="GI721">
        <v>6.863268723063948E-07</v>
      </c>
      <c r="GJ721">
        <v>-1.919107141366201E-10</v>
      </c>
      <c r="GK721">
        <v>-0.1688837207721138</v>
      </c>
      <c r="GL721">
        <v>-0.01731051475613908</v>
      </c>
      <c r="GM721">
        <v>0.001423790055903263</v>
      </c>
      <c r="GN721">
        <v>-2.424810517790065E-05</v>
      </c>
      <c r="GO721">
        <v>3</v>
      </c>
      <c r="GP721">
        <v>2318</v>
      </c>
      <c r="GQ721">
        <v>1</v>
      </c>
      <c r="GR721">
        <v>25</v>
      </c>
      <c r="GS721">
        <v>10274.1</v>
      </c>
      <c r="GT721">
        <v>10273.9</v>
      </c>
      <c r="GU721">
        <v>2.58789</v>
      </c>
      <c r="GV721">
        <v>2.20215</v>
      </c>
      <c r="GW721">
        <v>1.39771</v>
      </c>
      <c r="GX721">
        <v>2.34375</v>
      </c>
      <c r="GY721">
        <v>1.49536</v>
      </c>
      <c r="GZ721">
        <v>2.49878</v>
      </c>
      <c r="HA721">
        <v>35.6148</v>
      </c>
      <c r="HB721">
        <v>24.0437</v>
      </c>
      <c r="HC721">
        <v>18</v>
      </c>
      <c r="HD721">
        <v>527.968</v>
      </c>
      <c r="HE721">
        <v>420.003</v>
      </c>
      <c r="HF721">
        <v>13.8052</v>
      </c>
      <c r="HG721">
        <v>25.5913</v>
      </c>
      <c r="HH721">
        <v>30.0004</v>
      </c>
      <c r="HI721">
        <v>25.6256</v>
      </c>
      <c r="HJ721">
        <v>25.5833</v>
      </c>
      <c r="HK721">
        <v>51.8793</v>
      </c>
      <c r="HL721">
        <v>15.7531</v>
      </c>
      <c r="HM721">
        <v>4.92815</v>
      </c>
      <c r="HN721">
        <v>13.7883</v>
      </c>
      <c r="HO721">
        <v>1324.74</v>
      </c>
      <c r="HP721">
        <v>9.15625</v>
      </c>
      <c r="HQ721">
        <v>101.145</v>
      </c>
      <c r="HR721">
        <v>101.076</v>
      </c>
    </row>
    <row r="722" spans="1:226">
      <c r="A722">
        <v>706</v>
      </c>
      <c r="B722">
        <v>1679440080.5</v>
      </c>
      <c r="C722">
        <v>18167.40000009537</v>
      </c>
      <c r="D722" t="s">
        <v>1781</v>
      </c>
      <c r="E722" t="s">
        <v>1782</v>
      </c>
      <c r="F722">
        <v>5</v>
      </c>
      <c r="G722" t="s">
        <v>1624</v>
      </c>
      <c r="H722" t="s">
        <v>354</v>
      </c>
      <c r="I722">
        <v>1679440073</v>
      </c>
      <c r="J722">
        <f>(K722)/1000</f>
        <v>0</v>
      </c>
      <c r="K722">
        <f>IF(BF722, AN722, AH722)</f>
        <v>0</v>
      </c>
      <c r="L722">
        <f>IF(BF722, AI722, AG722)</f>
        <v>0</v>
      </c>
      <c r="M722">
        <f>BH722 - IF(AU722&gt;1, L722*BB722*100.0/(AW722*BV722), 0)</f>
        <v>0</v>
      </c>
      <c r="N722">
        <f>((T722-J722/2)*M722-L722)/(T722+J722/2)</f>
        <v>0</v>
      </c>
      <c r="O722">
        <f>N722*(BO722+BP722)/1000.0</f>
        <v>0</v>
      </c>
      <c r="P722">
        <f>(BH722 - IF(AU722&gt;1, L722*BB722*100.0/(AW722*BV722), 0))*(BO722+BP722)/1000.0</f>
        <v>0</v>
      </c>
      <c r="Q722">
        <f>2.0/((1/S722-1/R722)+SIGN(S722)*SQRT((1/S722-1/R722)*(1/S722-1/R722) + 4*BC722/((BC722+1)*(BC722+1))*(2*1/S722*1/R722-1/R722*1/R722)))</f>
        <v>0</v>
      </c>
      <c r="R722">
        <f>IF(LEFT(BD722,1)&lt;&gt;"0",IF(LEFT(BD722,1)="1",3.0,BE722),$D$5+$E$5*(BV722*BO722/($K$5*1000))+$F$5*(BV722*BO722/($K$5*1000))*MAX(MIN(BB722,$J$5),$I$5)*MAX(MIN(BB722,$J$5),$I$5)+$G$5*MAX(MIN(BB722,$J$5),$I$5)*(BV722*BO722/($K$5*1000))+$H$5*(BV722*BO722/($K$5*1000))*(BV722*BO722/($K$5*1000)))</f>
        <v>0</v>
      </c>
      <c r="S722">
        <f>J722*(1000-(1000*0.61365*exp(17.502*W722/(240.97+W722))/(BO722+BP722)+BJ722)/2)/(1000*0.61365*exp(17.502*W722/(240.97+W722))/(BO722+BP722)-BJ722)</f>
        <v>0</v>
      </c>
      <c r="T722">
        <f>1/((BC722+1)/(Q722/1.6)+1/(R722/1.37)) + BC722/((BC722+1)/(Q722/1.6) + BC722/(R722/1.37))</f>
        <v>0</v>
      </c>
      <c r="U722">
        <f>(AX722*BA722)</f>
        <v>0</v>
      </c>
      <c r="V722">
        <f>(BQ722+(U722+2*0.95*5.67E-8*(((BQ722+$B$7)+273)^4-(BQ722+273)^4)-44100*J722)/(1.84*29.3*R722+8*0.95*5.67E-8*(BQ722+273)^3))</f>
        <v>0</v>
      </c>
      <c r="W722">
        <f>($C$7*BR722+$D$7*BS722+$E$7*V722)</f>
        <v>0</v>
      </c>
      <c r="X722">
        <f>0.61365*exp(17.502*W722/(240.97+W722))</f>
        <v>0</v>
      </c>
      <c r="Y722">
        <f>(Z722/AA722*100)</f>
        <v>0</v>
      </c>
      <c r="Z722">
        <f>BJ722*(BO722+BP722)/1000</f>
        <v>0</v>
      </c>
      <c r="AA722">
        <f>0.61365*exp(17.502*BQ722/(240.97+BQ722))</f>
        <v>0</v>
      </c>
      <c r="AB722">
        <f>(X722-BJ722*(BO722+BP722)/1000)</f>
        <v>0</v>
      </c>
      <c r="AC722">
        <f>(-J722*44100)</f>
        <v>0</v>
      </c>
      <c r="AD722">
        <f>2*29.3*R722*0.92*(BQ722-W722)</f>
        <v>0</v>
      </c>
      <c r="AE722">
        <f>2*0.95*5.67E-8*(((BQ722+$B$7)+273)^4-(W722+273)^4)</f>
        <v>0</v>
      </c>
      <c r="AF722">
        <f>U722+AE722+AC722+AD722</f>
        <v>0</v>
      </c>
      <c r="AG722">
        <f>BN722*AU722*(BI722-BH722*(1000-AU722*BK722)/(1000-AU722*BJ722))/(100*BB722)</f>
        <v>0</v>
      </c>
      <c r="AH722">
        <f>1000*BN722*AU722*(BJ722-BK722)/(100*BB722*(1000-AU722*BJ722))</f>
        <v>0</v>
      </c>
      <c r="AI722">
        <f>(AJ722 - AK722 - BO722*1E3/(8.314*(BQ722+273.15)) * AM722/BN722 * AL722) * BN722/(100*BB722) * (1000 - BK722)/1000</f>
        <v>0</v>
      </c>
      <c r="AJ722">
        <v>1323.21512393523</v>
      </c>
      <c r="AK722">
        <v>1300.285696969697</v>
      </c>
      <c r="AL722">
        <v>3.379750937808463</v>
      </c>
      <c r="AM722">
        <v>64.88891033799035</v>
      </c>
      <c r="AN722">
        <f>(AP722 - AO722 + BO722*1E3/(8.314*(BQ722+273.15)) * AR722/BN722 * AQ722) * BN722/(100*BB722) * 1000/(1000 - AP722)</f>
        <v>0</v>
      </c>
      <c r="AO722">
        <v>9.17466838360564</v>
      </c>
      <c r="AP722">
        <v>9.455695164835173</v>
      </c>
      <c r="AQ722">
        <v>3.251471268098108E-05</v>
      </c>
      <c r="AR722">
        <v>95.47772435705387</v>
      </c>
      <c r="AS722">
        <v>0</v>
      </c>
      <c r="AT722">
        <v>0</v>
      </c>
      <c r="AU722">
        <f>IF(AS722*$H$13&gt;=AW722,1.0,(AW722/(AW722-AS722*$H$13)))</f>
        <v>0</v>
      </c>
      <c r="AV722">
        <f>(AU722-1)*100</f>
        <v>0</v>
      </c>
      <c r="AW722">
        <f>MAX(0,($B$13+$C$13*BV722)/(1+$D$13*BV722)*BO722/(BQ722+273)*$E$13)</f>
        <v>0</v>
      </c>
      <c r="AX722">
        <f>$B$11*BW722+$C$11*BX722+$F$11*CI722*(1-CL722)</f>
        <v>0</v>
      </c>
      <c r="AY722">
        <f>AX722*AZ722</f>
        <v>0</v>
      </c>
      <c r="AZ722">
        <f>($B$11*$D$9+$C$11*$D$9+$F$11*((CV722+CN722)/MAX(CV722+CN722+CW722, 0.1)*$I$9+CW722/MAX(CV722+CN722+CW722, 0.1)*$J$9))/($B$11+$C$11+$F$11)</f>
        <v>0</v>
      </c>
      <c r="BA722">
        <f>($B$11*$K$9+$C$11*$K$9+$F$11*((CV722+CN722)/MAX(CV722+CN722+CW722, 0.1)*$P$9+CW722/MAX(CV722+CN722+CW722, 0.1)*$Q$9))/($B$11+$C$11+$F$11)</f>
        <v>0</v>
      </c>
      <c r="BB722">
        <v>2.18</v>
      </c>
      <c r="BC722">
        <v>0.5</v>
      </c>
      <c r="BD722" t="s">
        <v>355</v>
      </c>
      <c r="BE722">
        <v>2</v>
      </c>
      <c r="BF722" t="b">
        <v>1</v>
      </c>
      <c r="BG722">
        <v>1679440073</v>
      </c>
      <c r="BH722">
        <v>1264.507407407408</v>
      </c>
      <c r="BI722">
        <v>1295.449259259259</v>
      </c>
      <c r="BJ722">
        <v>9.452791851851853</v>
      </c>
      <c r="BK722">
        <v>9.173037777777777</v>
      </c>
      <c r="BL722">
        <v>1269.839259259259</v>
      </c>
      <c r="BM722">
        <v>9.677830370370369</v>
      </c>
      <c r="BN722">
        <v>500.0584444444444</v>
      </c>
      <c r="BO722">
        <v>89.75938888888888</v>
      </c>
      <c r="BP722">
        <v>0.09998972962962964</v>
      </c>
      <c r="BQ722">
        <v>19.44914444444444</v>
      </c>
      <c r="BR722">
        <v>20.03321111111111</v>
      </c>
      <c r="BS722">
        <v>999.9000000000001</v>
      </c>
      <c r="BT722">
        <v>0</v>
      </c>
      <c r="BU722">
        <v>0</v>
      </c>
      <c r="BV722">
        <v>10001.52888888889</v>
      </c>
      <c r="BW722">
        <v>0</v>
      </c>
      <c r="BX722">
        <v>14.39802222222222</v>
      </c>
      <c r="BY722">
        <v>-30.94164814814815</v>
      </c>
      <c r="BZ722">
        <v>1276.575925925926</v>
      </c>
      <c r="CA722">
        <v>1307.442592592593</v>
      </c>
      <c r="CB722">
        <v>0.2797538518518519</v>
      </c>
      <c r="CC722">
        <v>1295.449259259259</v>
      </c>
      <c r="CD722">
        <v>9.173037777777777</v>
      </c>
      <c r="CE722">
        <v>0.8484768148148149</v>
      </c>
      <c r="CF722">
        <v>0.8233662592592593</v>
      </c>
      <c r="CG722">
        <v>4.54527037037037</v>
      </c>
      <c r="CH722">
        <v>4.116653703703704</v>
      </c>
      <c r="CI722">
        <v>1999.981111111111</v>
      </c>
      <c r="CJ722">
        <v>0.9799991111111112</v>
      </c>
      <c r="CK722">
        <v>0.02000094074074074</v>
      </c>
      <c r="CL722">
        <v>0</v>
      </c>
      <c r="CM722">
        <v>2.262751851851852</v>
      </c>
      <c r="CN722">
        <v>0</v>
      </c>
      <c r="CO722">
        <v>4526.705185185185</v>
      </c>
      <c r="CP722">
        <v>16749.30740740741</v>
      </c>
      <c r="CQ722">
        <v>40.21503703703703</v>
      </c>
      <c r="CR722">
        <v>41.69192592592591</v>
      </c>
      <c r="CS722">
        <v>40.29603703703703</v>
      </c>
      <c r="CT722">
        <v>41.02285185185185</v>
      </c>
      <c r="CU722">
        <v>38.74503703703704</v>
      </c>
      <c r="CV722">
        <v>1959.98037037037</v>
      </c>
      <c r="CW722">
        <v>40.00037037037037</v>
      </c>
      <c r="CX722">
        <v>0</v>
      </c>
      <c r="CY722">
        <v>1679440088.1</v>
      </c>
      <c r="CZ722">
        <v>0</v>
      </c>
      <c r="DA722">
        <v>0</v>
      </c>
      <c r="DB722" t="s">
        <v>356</v>
      </c>
      <c r="DC722">
        <v>1678823626.5</v>
      </c>
      <c r="DD722">
        <v>1678823640.5</v>
      </c>
      <c r="DE722">
        <v>0</v>
      </c>
      <c r="DF722">
        <v>1.239</v>
      </c>
      <c r="DG722">
        <v>0.006</v>
      </c>
      <c r="DH722">
        <v>-2.298</v>
      </c>
      <c r="DI722">
        <v>-0.146</v>
      </c>
      <c r="DJ722">
        <v>420</v>
      </c>
      <c r="DK722">
        <v>21</v>
      </c>
      <c r="DL722">
        <v>0.57</v>
      </c>
      <c r="DM722">
        <v>0.05</v>
      </c>
      <c r="DN722">
        <v>-30.89289756097561</v>
      </c>
      <c r="DO722">
        <v>-0.4649770034842941</v>
      </c>
      <c r="DP722">
        <v>0.09728049333908149</v>
      </c>
      <c r="DQ722">
        <v>0</v>
      </c>
      <c r="DR722">
        <v>0.2753319268292683</v>
      </c>
      <c r="DS722">
        <v>0.06209065505226552</v>
      </c>
      <c r="DT722">
        <v>0.007326043641261664</v>
      </c>
      <c r="DU722">
        <v>1</v>
      </c>
      <c r="DV722">
        <v>1</v>
      </c>
      <c r="DW722">
        <v>2</v>
      </c>
      <c r="DX722" t="s">
        <v>357</v>
      </c>
      <c r="DY722">
        <v>2.98441</v>
      </c>
      <c r="DZ722">
        <v>2.71565</v>
      </c>
      <c r="EA722">
        <v>0.201736</v>
      </c>
      <c r="EB722">
        <v>0.202332</v>
      </c>
      <c r="EC722">
        <v>0.0547588</v>
      </c>
      <c r="ED722">
        <v>0.0521183</v>
      </c>
      <c r="EE722">
        <v>25410.9</v>
      </c>
      <c r="EF722">
        <v>25478.2</v>
      </c>
      <c r="EG722">
        <v>29577.2</v>
      </c>
      <c r="EH722">
        <v>29533.2</v>
      </c>
      <c r="EI722">
        <v>37060.5</v>
      </c>
      <c r="EJ722">
        <v>37236.2</v>
      </c>
      <c r="EK722">
        <v>41663.2</v>
      </c>
      <c r="EL722">
        <v>42087.4</v>
      </c>
      <c r="EM722">
        <v>1.98302</v>
      </c>
      <c r="EN722">
        <v>1.8803</v>
      </c>
      <c r="EO722">
        <v>0.0387095</v>
      </c>
      <c r="EP722">
        <v>0</v>
      </c>
      <c r="EQ722">
        <v>19.3904</v>
      </c>
      <c r="ER722">
        <v>999.9</v>
      </c>
      <c r="ES722">
        <v>23.2</v>
      </c>
      <c r="ET722">
        <v>31.2</v>
      </c>
      <c r="EU722">
        <v>11.7936</v>
      </c>
      <c r="EV722">
        <v>63.352</v>
      </c>
      <c r="EW722">
        <v>32.9287</v>
      </c>
      <c r="EX722">
        <v>1</v>
      </c>
      <c r="EY722">
        <v>-0.129022</v>
      </c>
      <c r="EZ722">
        <v>5.14328</v>
      </c>
      <c r="FA722">
        <v>20.2696</v>
      </c>
      <c r="FB722">
        <v>5.21999</v>
      </c>
      <c r="FC722">
        <v>12.014</v>
      </c>
      <c r="FD722">
        <v>4.99045</v>
      </c>
      <c r="FE722">
        <v>3.28853</v>
      </c>
      <c r="FF722">
        <v>9999</v>
      </c>
      <c r="FG722">
        <v>9999</v>
      </c>
      <c r="FH722">
        <v>9999</v>
      </c>
      <c r="FI722">
        <v>999.9</v>
      </c>
      <c r="FJ722">
        <v>1.86742</v>
      </c>
      <c r="FK722">
        <v>1.86646</v>
      </c>
      <c r="FL722">
        <v>1.86599</v>
      </c>
      <c r="FM722">
        <v>1.86584</v>
      </c>
      <c r="FN722">
        <v>1.86768</v>
      </c>
      <c r="FO722">
        <v>1.87013</v>
      </c>
      <c r="FP722">
        <v>1.86889</v>
      </c>
      <c r="FQ722">
        <v>1.87024</v>
      </c>
      <c r="FR722">
        <v>0</v>
      </c>
      <c r="FS722">
        <v>0</v>
      </c>
      <c r="FT722">
        <v>0</v>
      </c>
      <c r="FU722">
        <v>0</v>
      </c>
      <c r="FV722" t="s">
        <v>358</v>
      </c>
      <c r="FW722" t="s">
        <v>359</v>
      </c>
      <c r="FX722" t="s">
        <v>360</v>
      </c>
      <c r="FY722" t="s">
        <v>360</v>
      </c>
      <c r="FZ722" t="s">
        <v>360</v>
      </c>
      <c r="GA722" t="s">
        <v>360</v>
      </c>
      <c r="GB722">
        <v>0</v>
      </c>
      <c r="GC722">
        <v>100</v>
      </c>
      <c r="GD722">
        <v>100</v>
      </c>
      <c r="GE722">
        <v>-5.4</v>
      </c>
      <c r="GF722">
        <v>-0.225</v>
      </c>
      <c r="GG722">
        <v>-1.841240210434717</v>
      </c>
      <c r="GH722">
        <v>-0.003310856085068561</v>
      </c>
      <c r="GI722">
        <v>6.863268723063948E-07</v>
      </c>
      <c r="GJ722">
        <v>-1.919107141366201E-10</v>
      </c>
      <c r="GK722">
        <v>-0.1688837207721138</v>
      </c>
      <c r="GL722">
        <v>-0.01731051475613908</v>
      </c>
      <c r="GM722">
        <v>0.001423790055903263</v>
      </c>
      <c r="GN722">
        <v>-2.424810517790065E-05</v>
      </c>
      <c r="GO722">
        <v>3</v>
      </c>
      <c r="GP722">
        <v>2318</v>
      </c>
      <c r="GQ722">
        <v>1</v>
      </c>
      <c r="GR722">
        <v>25</v>
      </c>
      <c r="GS722">
        <v>10274.2</v>
      </c>
      <c r="GT722">
        <v>10274</v>
      </c>
      <c r="GU722">
        <v>2.61719</v>
      </c>
      <c r="GV722">
        <v>2.19727</v>
      </c>
      <c r="GW722">
        <v>1.39648</v>
      </c>
      <c r="GX722">
        <v>2.34619</v>
      </c>
      <c r="GY722">
        <v>1.49536</v>
      </c>
      <c r="GZ722">
        <v>2.52197</v>
      </c>
      <c r="HA722">
        <v>35.6148</v>
      </c>
      <c r="HB722">
        <v>24.0525</v>
      </c>
      <c r="HC722">
        <v>18</v>
      </c>
      <c r="HD722">
        <v>527.814</v>
      </c>
      <c r="HE722">
        <v>420.192</v>
      </c>
      <c r="HF722">
        <v>13.7734</v>
      </c>
      <c r="HG722">
        <v>25.5924</v>
      </c>
      <c r="HH722">
        <v>30.0005</v>
      </c>
      <c r="HI722">
        <v>25.6266</v>
      </c>
      <c r="HJ722">
        <v>25.5833</v>
      </c>
      <c r="HK722">
        <v>52.3761</v>
      </c>
      <c r="HL722">
        <v>15.7531</v>
      </c>
      <c r="HM722">
        <v>4.92815</v>
      </c>
      <c r="HN722">
        <v>13.7541</v>
      </c>
      <c r="HO722">
        <v>1338.11</v>
      </c>
      <c r="HP722">
        <v>9.15625</v>
      </c>
      <c r="HQ722">
        <v>101.146</v>
      </c>
      <c r="HR722">
        <v>101.078</v>
      </c>
    </row>
    <row r="723" spans="1:226">
      <c r="A723">
        <v>707</v>
      </c>
      <c r="B723">
        <v>1679440085.5</v>
      </c>
      <c r="C723">
        <v>18172.40000009537</v>
      </c>
      <c r="D723" t="s">
        <v>1783</v>
      </c>
      <c r="E723" t="s">
        <v>1784</v>
      </c>
      <c r="F723">
        <v>5</v>
      </c>
      <c r="G723" t="s">
        <v>1624</v>
      </c>
      <c r="H723" t="s">
        <v>354</v>
      </c>
      <c r="I723">
        <v>1679440077.714286</v>
      </c>
      <c r="J723">
        <f>(K723)/1000</f>
        <v>0</v>
      </c>
      <c r="K723">
        <f>IF(BF723, AN723, AH723)</f>
        <v>0</v>
      </c>
      <c r="L723">
        <f>IF(BF723, AI723, AG723)</f>
        <v>0</v>
      </c>
      <c r="M723">
        <f>BH723 - IF(AU723&gt;1, L723*BB723*100.0/(AW723*BV723), 0)</f>
        <v>0</v>
      </c>
      <c r="N723">
        <f>((T723-J723/2)*M723-L723)/(T723+J723/2)</f>
        <v>0</v>
      </c>
      <c r="O723">
        <f>N723*(BO723+BP723)/1000.0</f>
        <v>0</v>
      </c>
      <c r="P723">
        <f>(BH723 - IF(AU723&gt;1, L723*BB723*100.0/(AW723*BV723), 0))*(BO723+BP723)/1000.0</f>
        <v>0</v>
      </c>
      <c r="Q723">
        <f>2.0/((1/S723-1/R723)+SIGN(S723)*SQRT((1/S723-1/R723)*(1/S723-1/R723) + 4*BC723/((BC723+1)*(BC723+1))*(2*1/S723*1/R723-1/R723*1/R723)))</f>
        <v>0</v>
      </c>
      <c r="R723">
        <f>IF(LEFT(BD723,1)&lt;&gt;"0",IF(LEFT(BD723,1)="1",3.0,BE723),$D$5+$E$5*(BV723*BO723/($K$5*1000))+$F$5*(BV723*BO723/($K$5*1000))*MAX(MIN(BB723,$J$5),$I$5)*MAX(MIN(BB723,$J$5),$I$5)+$G$5*MAX(MIN(BB723,$J$5),$I$5)*(BV723*BO723/($K$5*1000))+$H$5*(BV723*BO723/($K$5*1000))*(BV723*BO723/($K$5*1000)))</f>
        <v>0</v>
      </c>
      <c r="S723">
        <f>J723*(1000-(1000*0.61365*exp(17.502*W723/(240.97+W723))/(BO723+BP723)+BJ723)/2)/(1000*0.61365*exp(17.502*W723/(240.97+W723))/(BO723+BP723)-BJ723)</f>
        <v>0</v>
      </c>
      <c r="T723">
        <f>1/((BC723+1)/(Q723/1.6)+1/(R723/1.37)) + BC723/((BC723+1)/(Q723/1.6) + BC723/(R723/1.37))</f>
        <v>0</v>
      </c>
      <c r="U723">
        <f>(AX723*BA723)</f>
        <v>0</v>
      </c>
      <c r="V723">
        <f>(BQ723+(U723+2*0.95*5.67E-8*(((BQ723+$B$7)+273)^4-(BQ723+273)^4)-44100*J723)/(1.84*29.3*R723+8*0.95*5.67E-8*(BQ723+273)^3))</f>
        <v>0</v>
      </c>
      <c r="W723">
        <f>($C$7*BR723+$D$7*BS723+$E$7*V723)</f>
        <v>0</v>
      </c>
      <c r="X723">
        <f>0.61365*exp(17.502*W723/(240.97+W723))</f>
        <v>0</v>
      </c>
      <c r="Y723">
        <f>(Z723/AA723*100)</f>
        <v>0</v>
      </c>
      <c r="Z723">
        <f>BJ723*(BO723+BP723)/1000</f>
        <v>0</v>
      </c>
      <c r="AA723">
        <f>0.61365*exp(17.502*BQ723/(240.97+BQ723))</f>
        <v>0</v>
      </c>
      <c r="AB723">
        <f>(X723-BJ723*(BO723+BP723)/1000)</f>
        <v>0</v>
      </c>
      <c r="AC723">
        <f>(-J723*44100)</f>
        <v>0</v>
      </c>
      <c r="AD723">
        <f>2*29.3*R723*0.92*(BQ723-W723)</f>
        <v>0</v>
      </c>
      <c r="AE723">
        <f>2*0.95*5.67E-8*(((BQ723+$B$7)+273)^4-(W723+273)^4)</f>
        <v>0</v>
      </c>
      <c r="AF723">
        <f>U723+AE723+AC723+AD723</f>
        <v>0</v>
      </c>
      <c r="AG723">
        <f>BN723*AU723*(BI723-BH723*(1000-AU723*BK723)/(1000-AU723*BJ723))/(100*BB723)</f>
        <v>0</v>
      </c>
      <c r="AH723">
        <f>1000*BN723*AU723*(BJ723-BK723)/(100*BB723*(1000-AU723*BJ723))</f>
        <v>0</v>
      </c>
      <c r="AI723">
        <f>(AJ723 - AK723 - BO723*1E3/(8.314*(BQ723+273.15)) * AM723/BN723 * AL723) * BN723/(100*BB723) * (1000 - BK723)/1000</f>
        <v>0</v>
      </c>
      <c r="AJ723">
        <v>1340.333066470056</v>
      </c>
      <c r="AK723">
        <v>1317.242121212121</v>
      </c>
      <c r="AL723">
        <v>3.394821083570927</v>
      </c>
      <c r="AM723">
        <v>64.88891033799035</v>
      </c>
      <c r="AN723">
        <f>(AP723 - AO723 + BO723*1E3/(8.314*(BQ723+273.15)) * AR723/BN723 * AQ723) * BN723/(100*BB723) * 1000/(1000 - AP723)</f>
        <v>0</v>
      </c>
      <c r="AO723">
        <v>9.178791376325771</v>
      </c>
      <c r="AP723">
        <v>9.452398791208797</v>
      </c>
      <c r="AQ723">
        <v>3.747250323471222E-05</v>
      </c>
      <c r="AR723">
        <v>95.47772435705387</v>
      </c>
      <c r="AS723">
        <v>0</v>
      </c>
      <c r="AT723">
        <v>0</v>
      </c>
      <c r="AU723">
        <f>IF(AS723*$H$13&gt;=AW723,1.0,(AW723/(AW723-AS723*$H$13)))</f>
        <v>0</v>
      </c>
      <c r="AV723">
        <f>(AU723-1)*100</f>
        <v>0</v>
      </c>
      <c r="AW723">
        <f>MAX(0,($B$13+$C$13*BV723)/(1+$D$13*BV723)*BO723/(BQ723+273)*$E$13)</f>
        <v>0</v>
      </c>
      <c r="AX723">
        <f>$B$11*BW723+$C$11*BX723+$F$11*CI723*(1-CL723)</f>
        <v>0</v>
      </c>
      <c r="AY723">
        <f>AX723*AZ723</f>
        <v>0</v>
      </c>
      <c r="AZ723">
        <f>($B$11*$D$9+$C$11*$D$9+$F$11*((CV723+CN723)/MAX(CV723+CN723+CW723, 0.1)*$I$9+CW723/MAX(CV723+CN723+CW723, 0.1)*$J$9))/($B$11+$C$11+$F$11)</f>
        <v>0</v>
      </c>
      <c r="BA723">
        <f>($B$11*$K$9+$C$11*$K$9+$F$11*((CV723+CN723)/MAX(CV723+CN723+CW723, 0.1)*$P$9+CW723/MAX(CV723+CN723+CW723, 0.1)*$Q$9))/($B$11+$C$11+$F$11)</f>
        <v>0</v>
      </c>
      <c r="BB723">
        <v>2.18</v>
      </c>
      <c r="BC723">
        <v>0.5</v>
      </c>
      <c r="BD723" t="s">
        <v>355</v>
      </c>
      <c r="BE723">
        <v>2</v>
      </c>
      <c r="BF723" t="b">
        <v>1</v>
      </c>
      <c r="BG723">
        <v>1679440077.714286</v>
      </c>
      <c r="BH723">
        <v>1280.335714285714</v>
      </c>
      <c r="BI723">
        <v>1311.274642857143</v>
      </c>
      <c r="BJ723">
        <v>9.454950714285715</v>
      </c>
      <c r="BK723">
        <v>9.175058928571428</v>
      </c>
      <c r="BL723">
        <v>1285.706071428571</v>
      </c>
      <c r="BM723">
        <v>9.679982500000003</v>
      </c>
      <c r="BN723">
        <v>500.064607142857</v>
      </c>
      <c r="BO723">
        <v>89.75931428571428</v>
      </c>
      <c r="BP723">
        <v>0.1000597857142857</v>
      </c>
      <c r="BQ723">
        <v>19.45064642857142</v>
      </c>
      <c r="BR723">
        <v>20.03242142857143</v>
      </c>
      <c r="BS723">
        <v>999.9000000000002</v>
      </c>
      <c r="BT723">
        <v>0</v>
      </c>
      <c r="BU723">
        <v>0</v>
      </c>
      <c r="BV723">
        <v>9996.475714285714</v>
      </c>
      <c r="BW723">
        <v>0</v>
      </c>
      <c r="BX723">
        <v>14.39870714285714</v>
      </c>
      <c r="BY723">
        <v>-30.93943928571429</v>
      </c>
      <c r="BZ723">
        <v>1292.556785714286</v>
      </c>
      <c r="CA723">
        <v>1323.416785714286</v>
      </c>
      <c r="CB723">
        <v>0.2798923214285715</v>
      </c>
      <c r="CC723">
        <v>1311.274642857143</v>
      </c>
      <c r="CD723">
        <v>9.175058928571428</v>
      </c>
      <c r="CE723">
        <v>0.8486700000000001</v>
      </c>
      <c r="CF723">
        <v>0.8235470714285713</v>
      </c>
      <c r="CG723">
        <v>4.548525</v>
      </c>
      <c r="CH723">
        <v>4.11978</v>
      </c>
      <c r="CI723">
        <v>1999.982142857143</v>
      </c>
      <c r="CJ723">
        <v>0.9799972857142858</v>
      </c>
      <c r="CK723">
        <v>0.02000283571428572</v>
      </c>
      <c r="CL723">
        <v>0</v>
      </c>
      <c r="CM723">
        <v>2.344053571428571</v>
      </c>
      <c r="CN723">
        <v>0</v>
      </c>
      <c r="CO723">
        <v>4525.750357142858</v>
      </c>
      <c r="CP723">
        <v>16749.30357142858</v>
      </c>
      <c r="CQ723">
        <v>40.29439285714285</v>
      </c>
      <c r="CR723">
        <v>41.75192857142856</v>
      </c>
      <c r="CS723">
        <v>40.37025</v>
      </c>
      <c r="CT723">
        <v>41.10014285714284</v>
      </c>
      <c r="CU723">
        <v>38.80560714285714</v>
      </c>
      <c r="CV723">
        <v>1959.978214285714</v>
      </c>
      <c r="CW723">
        <v>40.00392857142857</v>
      </c>
      <c r="CX723">
        <v>0</v>
      </c>
      <c r="CY723">
        <v>1679440092.9</v>
      </c>
      <c r="CZ723">
        <v>0</v>
      </c>
      <c r="DA723">
        <v>0</v>
      </c>
      <c r="DB723" t="s">
        <v>356</v>
      </c>
      <c r="DC723">
        <v>1678823626.5</v>
      </c>
      <c r="DD723">
        <v>1678823640.5</v>
      </c>
      <c r="DE723">
        <v>0</v>
      </c>
      <c r="DF723">
        <v>1.239</v>
      </c>
      <c r="DG723">
        <v>0.006</v>
      </c>
      <c r="DH723">
        <v>-2.298</v>
      </c>
      <c r="DI723">
        <v>-0.146</v>
      </c>
      <c r="DJ723">
        <v>420</v>
      </c>
      <c r="DK723">
        <v>21</v>
      </c>
      <c r="DL723">
        <v>0.57</v>
      </c>
      <c r="DM723">
        <v>0.05</v>
      </c>
      <c r="DN723">
        <v>-30.9464025</v>
      </c>
      <c r="DO723">
        <v>-0.1297542213882248</v>
      </c>
      <c r="DP723">
        <v>0.09199840891966565</v>
      </c>
      <c r="DQ723">
        <v>0</v>
      </c>
      <c r="DR723">
        <v>0.278953575</v>
      </c>
      <c r="DS723">
        <v>0.007698742964352081</v>
      </c>
      <c r="DT723">
        <v>0.002711816475054132</v>
      </c>
      <c r="DU723">
        <v>1</v>
      </c>
      <c r="DV723">
        <v>1</v>
      </c>
      <c r="DW723">
        <v>2</v>
      </c>
      <c r="DX723" t="s">
        <v>357</v>
      </c>
      <c r="DY723">
        <v>2.984</v>
      </c>
      <c r="DZ723">
        <v>2.71571</v>
      </c>
      <c r="EA723">
        <v>0.203349</v>
      </c>
      <c r="EB723">
        <v>0.203886</v>
      </c>
      <c r="EC723">
        <v>0.0547407</v>
      </c>
      <c r="ED723">
        <v>0.0520948</v>
      </c>
      <c r="EE723">
        <v>25359.4</v>
      </c>
      <c r="EF723">
        <v>25428.4</v>
      </c>
      <c r="EG723">
        <v>29577</v>
      </c>
      <c r="EH723">
        <v>29532.8</v>
      </c>
      <c r="EI723">
        <v>37060.7</v>
      </c>
      <c r="EJ723">
        <v>37236.4</v>
      </c>
      <c r="EK723">
        <v>41662.6</v>
      </c>
      <c r="EL723">
        <v>42086.5</v>
      </c>
      <c r="EM723">
        <v>1.98293</v>
      </c>
      <c r="EN723">
        <v>1.88048</v>
      </c>
      <c r="EO723">
        <v>0.0387095</v>
      </c>
      <c r="EP723">
        <v>0</v>
      </c>
      <c r="EQ723">
        <v>19.3917</v>
      </c>
      <c r="ER723">
        <v>999.9</v>
      </c>
      <c r="ES723">
        <v>23.2</v>
      </c>
      <c r="ET723">
        <v>31.2</v>
      </c>
      <c r="EU723">
        <v>11.7941</v>
      </c>
      <c r="EV723">
        <v>63.362</v>
      </c>
      <c r="EW723">
        <v>33.4335</v>
      </c>
      <c r="EX723">
        <v>1</v>
      </c>
      <c r="EY723">
        <v>-0.128768</v>
      </c>
      <c r="EZ723">
        <v>5.18444</v>
      </c>
      <c r="FA723">
        <v>20.2684</v>
      </c>
      <c r="FB723">
        <v>5.21924</v>
      </c>
      <c r="FC723">
        <v>12.0146</v>
      </c>
      <c r="FD723">
        <v>4.99045</v>
      </c>
      <c r="FE723">
        <v>3.2885</v>
      </c>
      <c r="FF723">
        <v>9999</v>
      </c>
      <c r="FG723">
        <v>9999</v>
      </c>
      <c r="FH723">
        <v>9999</v>
      </c>
      <c r="FI723">
        <v>999.9</v>
      </c>
      <c r="FJ723">
        <v>1.86741</v>
      </c>
      <c r="FK723">
        <v>1.86646</v>
      </c>
      <c r="FL723">
        <v>1.86599</v>
      </c>
      <c r="FM723">
        <v>1.86584</v>
      </c>
      <c r="FN723">
        <v>1.86768</v>
      </c>
      <c r="FO723">
        <v>1.87017</v>
      </c>
      <c r="FP723">
        <v>1.86888</v>
      </c>
      <c r="FQ723">
        <v>1.87025</v>
      </c>
      <c r="FR723">
        <v>0</v>
      </c>
      <c r="FS723">
        <v>0</v>
      </c>
      <c r="FT723">
        <v>0</v>
      </c>
      <c r="FU723">
        <v>0</v>
      </c>
      <c r="FV723" t="s">
        <v>358</v>
      </c>
      <c r="FW723" t="s">
        <v>359</v>
      </c>
      <c r="FX723" t="s">
        <v>360</v>
      </c>
      <c r="FY723" t="s">
        <v>360</v>
      </c>
      <c r="FZ723" t="s">
        <v>360</v>
      </c>
      <c r="GA723" t="s">
        <v>360</v>
      </c>
      <c r="GB723">
        <v>0</v>
      </c>
      <c r="GC723">
        <v>100</v>
      </c>
      <c r="GD723">
        <v>100</v>
      </c>
      <c r="GE723">
        <v>-5.44</v>
      </c>
      <c r="GF723">
        <v>-0.225</v>
      </c>
      <c r="GG723">
        <v>-1.841240210434717</v>
      </c>
      <c r="GH723">
        <v>-0.003310856085068561</v>
      </c>
      <c r="GI723">
        <v>6.863268723063948E-07</v>
      </c>
      <c r="GJ723">
        <v>-1.919107141366201E-10</v>
      </c>
      <c r="GK723">
        <v>-0.1688837207721138</v>
      </c>
      <c r="GL723">
        <v>-0.01731051475613908</v>
      </c>
      <c r="GM723">
        <v>0.001423790055903263</v>
      </c>
      <c r="GN723">
        <v>-2.424810517790065E-05</v>
      </c>
      <c r="GO723">
        <v>3</v>
      </c>
      <c r="GP723">
        <v>2318</v>
      </c>
      <c r="GQ723">
        <v>1</v>
      </c>
      <c r="GR723">
        <v>25</v>
      </c>
      <c r="GS723">
        <v>10274.3</v>
      </c>
      <c r="GT723">
        <v>10274.1</v>
      </c>
      <c r="GU723">
        <v>2.64038</v>
      </c>
      <c r="GV723">
        <v>2.20581</v>
      </c>
      <c r="GW723">
        <v>1.39648</v>
      </c>
      <c r="GX723">
        <v>2.34497</v>
      </c>
      <c r="GY723">
        <v>1.49536</v>
      </c>
      <c r="GZ723">
        <v>2.40356</v>
      </c>
      <c r="HA723">
        <v>35.6148</v>
      </c>
      <c r="HB723">
        <v>24.0437</v>
      </c>
      <c r="HC723">
        <v>18</v>
      </c>
      <c r="HD723">
        <v>527.748</v>
      </c>
      <c r="HE723">
        <v>420.293</v>
      </c>
      <c r="HF723">
        <v>13.7373</v>
      </c>
      <c r="HG723">
        <v>25.5934</v>
      </c>
      <c r="HH723">
        <v>30.0004</v>
      </c>
      <c r="HI723">
        <v>25.6266</v>
      </c>
      <c r="HJ723">
        <v>25.5833</v>
      </c>
      <c r="HK723">
        <v>52.9342</v>
      </c>
      <c r="HL723">
        <v>15.7531</v>
      </c>
      <c r="HM723">
        <v>4.92815</v>
      </c>
      <c r="HN723">
        <v>13.7205</v>
      </c>
      <c r="HO723">
        <v>1358.19</v>
      </c>
      <c r="HP723">
        <v>9.15625</v>
      </c>
      <c r="HQ723">
        <v>101.145</v>
      </c>
      <c r="HR723">
        <v>101.076</v>
      </c>
    </row>
    <row r="724" spans="1:226">
      <c r="A724">
        <v>708</v>
      </c>
      <c r="B724">
        <v>1679440090.5</v>
      </c>
      <c r="C724">
        <v>18177.40000009537</v>
      </c>
      <c r="D724" t="s">
        <v>1785</v>
      </c>
      <c r="E724" t="s">
        <v>1786</v>
      </c>
      <c r="F724">
        <v>5</v>
      </c>
      <c r="G724" t="s">
        <v>1624</v>
      </c>
      <c r="H724" t="s">
        <v>354</v>
      </c>
      <c r="I724">
        <v>1679440083</v>
      </c>
      <c r="J724">
        <f>(K724)/1000</f>
        <v>0</v>
      </c>
      <c r="K724">
        <f>IF(BF724, AN724, AH724)</f>
        <v>0</v>
      </c>
      <c r="L724">
        <f>IF(BF724, AI724, AG724)</f>
        <v>0</v>
      </c>
      <c r="M724">
        <f>BH724 - IF(AU724&gt;1, L724*BB724*100.0/(AW724*BV724), 0)</f>
        <v>0</v>
      </c>
      <c r="N724">
        <f>((T724-J724/2)*M724-L724)/(T724+J724/2)</f>
        <v>0</v>
      </c>
      <c r="O724">
        <f>N724*(BO724+BP724)/1000.0</f>
        <v>0</v>
      </c>
      <c r="P724">
        <f>(BH724 - IF(AU724&gt;1, L724*BB724*100.0/(AW724*BV724), 0))*(BO724+BP724)/1000.0</f>
        <v>0</v>
      </c>
      <c r="Q724">
        <f>2.0/((1/S724-1/R724)+SIGN(S724)*SQRT((1/S724-1/R724)*(1/S724-1/R724) + 4*BC724/((BC724+1)*(BC724+1))*(2*1/S724*1/R724-1/R724*1/R724)))</f>
        <v>0</v>
      </c>
      <c r="R724">
        <f>IF(LEFT(BD724,1)&lt;&gt;"0",IF(LEFT(BD724,1)="1",3.0,BE724),$D$5+$E$5*(BV724*BO724/($K$5*1000))+$F$5*(BV724*BO724/($K$5*1000))*MAX(MIN(BB724,$J$5),$I$5)*MAX(MIN(BB724,$J$5),$I$5)+$G$5*MAX(MIN(BB724,$J$5),$I$5)*(BV724*BO724/($K$5*1000))+$H$5*(BV724*BO724/($K$5*1000))*(BV724*BO724/($K$5*1000)))</f>
        <v>0</v>
      </c>
      <c r="S724">
        <f>J724*(1000-(1000*0.61365*exp(17.502*W724/(240.97+W724))/(BO724+BP724)+BJ724)/2)/(1000*0.61365*exp(17.502*W724/(240.97+W724))/(BO724+BP724)-BJ724)</f>
        <v>0</v>
      </c>
      <c r="T724">
        <f>1/((BC724+1)/(Q724/1.6)+1/(R724/1.37)) + BC724/((BC724+1)/(Q724/1.6) + BC724/(R724/1.37))</f>
        <v>0</v>
      </c>
      <c r="U724">
        <f>(AX724*BA724)</f>
        <v>0</v>
      </c>
      <c r="V724">
        <f>(BQ724+(U724+2*0.95*5.67E-8*(((BQ724+$B$7)+273)^4-(BQ724+273)^4)-44100*J724)/(1.84*29.3*R724+8*0.95*5.67E-8*(BQ724+273)^3))</f>
        <v>0</v>
      </c>
      <c r="W724">
        <f>($C$7*BR724+$D$7*BS724+$E$7*V724)</f>
        <v>0</v>
      </c>
      <c r="X724">
        <f>0.61365*exp(17.502*W724/(240.97+W724))</f>
        <v>0</v>
      </c>
      <c r="Y724">
        <f>(Z724/AA724*100)</f>
        <v>0</v>
      </c>
      <c r="Z724">
        <f>BJ724*(BO724+BP724)/1000</f>
        <v>0</v>
      </c>
      <c r="AA724">
        <f>0.61365*exp(17.502*BQ724/(240.97+BQ724))</f>
        <v>0</v>
      </c>
      <c r="AB724">
        <f>(X724-BJ724*(BO724+BP724)/1000)</f>
        <v>0</v>
      </c>
      <c r="AC724">
        <f>(-J724*44100)</f>
        <v>0</v>
      </c>
      <c r="AD724">
        <f>2*29.3*R724*0.92*(BQ724-W724)</f>
        <v>0</v>
      </c>
      <c r="AE724">
        <f>2*0.95*5.67E-8*(((BQ724+$B$7)+273)^4-(W724+273)^4)</f>
        <v>0</v>
      </c>
      <c r="AF724">
        <f>U724+AE724+AC724+AD724</f>
        <v>0</v>
      </c>
      <c r="AG724">
        <f>BN724*AU724*(BI724-BH724*(1000-AU724*BK724)/(1000-AU724*BJ724))/(100*BB724)</f>
        <v>0</v>
      </c>
      <c r="AH724">
        <f>1000*BN724*AU724*(BJ724-BK724)/(100*BB724*(1000-AU724*BJ724))</f>
        <v>0</v>
      </c>
      <c r="AI724">
        <f>(AJ724 - AK724 - BO724*1E3/(8.314*(BQ724+273.15)) * AM724/BN724 * AL724) * BN724/(100*BB724) * (1000 - BK724)/1000</f>
        <v>0</v>
      </c>
      <c r="AJ724">
        <v>1357.147751006957</v>
      </c>
      <c r="AK724">
        <v>1333.961575757575</v>
      </c>
      <c r="AL724">
        <v>3.343669579698425</v>
      </c>
      <c r="AM724">
        <v>64.88891033799035</v>
      </c>
      <c r="AN724">
        <f>(AP724 - AO724 + BO724*1E3/(8.314*(BQ724+273.15)) * AR724/BN724 * AQ724) * BN724/(100*BB724) * 1000/(1000 - AP724)</f>
        <v>0</v>
      </c>
      <c r="AO724">
        <v>9.175876694551162</v>
      </c>
      <c r="AP724">
        <v>9.446981978021988</v>
      </c>
      <c r="AQ724">
        <v>-9.389454823236606E-05</v>
      </c>
      <c r="AR724">
        <v>95.47772435705387</v>
      </c>
      <c r="AS724">
        <v>0</v>
      </c>
      <c r="AT724">
        <v>0</v>
      </c>
      <c r="AU724">
        <f>IF(AS724*$H$13&gt;=AW724,1.0,(AW724/(AW724-AS724*$H$13)))</f>
        <v>0</v>
      </c>
      <c r="AV724">
        <f>(AU724-1)*100</f>
        <v>0</v>
      </c>
      <c r="AW724">
        <f>MAX(0,($B$13+$C$13*BV724)/(1+$D$13*BV724)*BO724/(BQ724+273)*$E$13)</f>
        <v>0</v>
      </c>
      <c r="AX724">
        <f>$B$11*BW724+$C$11*BX724+$F$11*CI724*(1-CL724)</f>
        <v>0</v>
      </c>
      <c r="AY724">
        <f>AX724*AZ724</f>
        <v>0</v>
      </c>
      <c r="AZ724">
        <f>($B$11*$D$9+$C$11*$D$9+$F$11*((CV724+CN724)/MAX(CV724+CN724+CW724, 0.1)*$I$9+CW724/MAX(CV724+CN724+CW724, 0.1)*$J$9))/($B$11+$C$11+$F$11)</f>
        <v>0</v>
      </c>
      <c r="BA724">
        <f>($B$11*$K$9+$C$11*$K$9+$F$11*((CV724+CN724)/MAX(CV724+CN724+CW724, 0.1)*$P$9+CW724/MAX(CV724+CN724+CW724, 0.1)*$Q$9))/($B$11+$C$11+$F$11)</f>
        <v>0</v>
      </c>
      <c r="BB724">
        <v>2.18</v>
      </c>
      <c r="BC724">
        <v>0.5</v>
      </c>
      <c r="BD724" t="s">
        <v>355</v>
      </c>
      <c r="BE724">
        <v>2</v>
      </c>
      <c r="BF724" t="b">
        <v>1</v>
      </c>
      <c r="BG724">
        <v>1679440083</v>
      </c>
      <c r="BH724">
        <v>1298.028518518518</v>
      </c>
      <c r="BI724">
        <v>1328.981851851852</v>
      </c>
      <c r="BJ724">
        <v>9.453256296296296</v>
      </c>
      <c r="BK724">
        <v>9.175573333333332</v>
      </c>
      <c r="BL724">
        <v>1303.442962962963</v>
      </c>
      <c r="BM724">
        <v>9.678293703703705</v>
      </c>
      <c r="BN724">
        <v>500.0652592592593</v>
      </c>
      <c r="BO724">
        <v>89.75924074074076</v>
      </c>
      <c r="BP724">
        <v>0.1000077259259259</v>
      </c>
      <c r="BQ724">
        <v>19.44967407407407</v>
      </c>
      <c r="BR724">
        <v>20.02950740740741</v>
      </c>
      <c r="BS724">
        <v>999.9000000000001</v>
      </c>
      <c r="BT724">
        <v>0</v>
      </c>
      <c r="BU724">
        <v>0</v>
      </c>
      <c r="BV724">
        <v>10000.42111111111</v>
      </c>
      <c r="BW724">
        <v>0</v>
      </c>
      <c r="BX724">
        <v>14.41028888888889</v>
      </c>
      <c r="BY724">
        <v>-30.95407037037037</v>
      </c>
      <c r="BZ724">
        <v>1310.415185185185</v>
      </c>
      <c r="CA724">
        <v>1341.288888888889</v>
      </c>
      <c r="CB724">
        <v>0.277683</v>
      </c>
      <c r="CC724">
        <v>1328.981851851852</v>
      </c>
      <c r="CD724">
        <v>9.175573333333332</v>
      </c>
      <c r="CE724">
        <v>0.8485171851851852</v>
      </c>
      <c r="CF724">
        <v>0.8235925925925927</v>
      </c>
      <c r="CG724">
        <v>4.54595111111111</v>
      </c>
      <c r="CH724">
        <v>4.120568148148148</v>
      </c>
      <c r="CI724">
        <v>1999.974444444444</v>
      </c>
      <c r="CJ724">
        <v>0.9799951111111112</v>
      </c>
      <c r="CK724">
        <v>0.02000508888888889</v>
      </c>
      <c r="CL724">
        <v>0</v>
      </c>
      <c r="CM724">
        <v>2.307722222222222</v>
      </c>
      <c r="CN724">
        <v>0</v>
      </c>
      <c r="CO724">
        <v>4524.928888888889</v>
      </c>
      <c r="CP724">
        <v>16749.22592592593</v>
      </c>
      <c r="CQ724">
        <v>40.38170370370371</v>
      </c>
      <c r="CR724">
        <v>41.82159259259259</v>
      </c>
      <c r="CS724">
        <v>40.44885185185185</v>
      </c>
      <c r="CT724">
        <v>41.18951851851851</v>
      </c>
      <c r="CU724">
        <v>38.87933333333334</v>
      </c>
      <c r="CV724">
        <v>1959.964074074074</v>
      </c>
      <c r="CW724">
        <v>40.01037037037037</v>
      </c>
      <c r="CX724">
        <v>0</v>
      </c>
      <c r="CY724">
        <v>1679440097.7</v>
      </c>
      <c r="CZ724">
        <v>0</v>
      </c>
      <c r="DA724">
        <v>0</v>
      </c>
      <c r="DB724" t="s">
        <v>356</v>
      </c>
      <c r="DC724">
        <v>1678823626.5</v>
      </c>
      <c r="DD724">
        <v>1678823640.5</v>
      </c>
      <c r="DE724">
        <v>0</v>
      </c>
      <c r="DF724">
        <v>1.239</v>
      </c>
      <c r="DG724">
        <v>0.006</v>
      </c>
      <c r="DH724">
        <v>-2.298</v>
      </c>
      <c r="DI724">
        <v>-0.146</v>
      </c>
      <c r="DJ724">
        <v>420</v>
      </c>
      <c r="DK724">
        <v>21</v>
      </c>
      <c r="DL724">
        <v>0.57</v>
      </c>
      <c r="DM724">
        <v>0.05</v>
      </c>
      <c r="DN724">
        <v>-30.9520275</v>
      </c>
      <c r="DO724">
        <v>-0.1188101313320634</v>
      </c>
      <c r="DP724">
        <v>0.1031457439439455</v>
      </c>
      <c r="DQ724">
        <v>0</v>
      </c>
      <c r="DR724">
        <v>0.2788752</v>
      </c>
      <c r="DS724">
        <v>-0.02204066791744919</v>
      </c>
      <c r="DT724">
        <v>0.002534232568254149</v>
      </c>
      <c r="DU724">
        <v>1</v>
      </c>
      <c r="DV724">
        <v>1</v>
      </c>
      <c r="DW724">
        <v>2</v>
      </c>
      <c r="DX724" t="s">
        <v>357</v>
      </c>
      <c r="DY724">
        <v>2.98428</v>
      </c>
      <c r="DZ724">
        <v>2.71558</v>
      </c>
      <c r="EA724">
        <v>0.204932</v>
      </c>
      <c r="EB724">
        <v>0.205482</v>
      </c>
      <c r="EC724">
        <v>0.0547184</v>
      </c>
      <c r="ED724">
        <v>0.0520897</v>
      </c>
      <c r="EE724">
        <v>25309.3</v>
      </c>
      <c r="EF724">
        <v>25377.2</v>
      </c>
      <c r="EG724">
        <v>29577.2</v>
      </c>
      <c r="EH724">
        <v>29532.5</v>
      </c>
      <c r="EI724">
        <v>37062.3</v>
      </c>
      <c r="EJ724">
        <v>37235.6</v>
      </c>
      <c r="EK724">
        <v>41663.3</v>
      </c>
      <c r="EL724">
        <v>42085.3</v>
      </c>
      <c r="EM724">
        <v>1.98305</v>
      </c>
      <c r="EN724">
        <v>1.88037</v>
      </c>
      <c r="EO724">
        <v>0.0377297</v>
      </c>
      <c r="EP724">
        <v>0</v>
      </c>
      <c r="EQ724">
        <v>19.3933</v>
      </c>
      <c r="ER724">
        <v>999.9</v>
      </c>
      <c r="ES724">
        <v>23.3</v>
      </c>
      <c r="ET724">
        <v>31.2</v>
      </c>
      <c r="EU724">
        <v>11.8452</v>
      </c>
      <c r="EV724">
        <v>63.282</v>
      </c>
      <c r="EW724">
        <v>33.4495</v>
      </c>
      <c r="EX724">
        <v>1</v>
      </c>
      <c r="EY724">
        <v>-0.128544</v>
      </c>
      <c r="EZ724">
        <v>5.1942</v>
      </c>
      <c r="FA724">
        <v>20.2682</v>
      </c>
      <c r="FB724">
        <v>5.21939</v>
      </c>
      <c r="FC724">
        <v>12.0149</v>
      </c>
      <c r="FD724">
        <v>4.9903</v>
      </c>
      <c r="FE724">
        <v>3.28842</v>
      </c>
      <c r="FF724">
        <v>9999</v>
      </c>
      <c r="FG724">
        <v>9999</v>
      </c>
      <c r="FH724">
        <v>9999</v>
      </c>
      <c r="FI724">
        <v>999.9</v>
      </c>
      <c r="FJ724">
        <v>1.8674</v>
      </c>
      <c r="FK724">
        <v>1.86646</v>
      </c>
      <c r="FL724">
        <v>1.866</v>
      </c>
      <c r="FM724">
        <v>1.86584</v>
      </c>
      <c r="FN724">
        <v>1.86768</v>
      </c>
      <c r="FO724">
        <v>1.87017</v>
      </c>
      <c r="FP724">
        <v>1.8689</v>
      </c>
      <c r="FQ724">
        <v>1.87026</v>
      </c>
      <c r="FR724">
        <v>0</v>
      </c>
      <c r="FS724">
        <v>0</v>
      </c>
      <c r="FT724">
        <v>0</v>
      </c>
      <c r="FU724">
        <v>0</v>
      </c>
      <c r="FV724" t="s">
        <v>358</v>
      </c>
      <c r="FW724" t="s">
        <v>359</v>
      </c>
      <c r="FX724" t="s">
        <v>360</v>
      </c>
      <c r="FY724" t="s">
        <v>360</v>
      </c>
      <c r="FZ724" t="s">
        <v>360</v>
      </c>
      <c r="GA724" t="s">
        <v>360</v>
      </c>
      <c r="GB724">
        <v>0</v>
      </c>
      <c r="GC724">
        <v>100</v>
      </c>
      <c r="GD724">
        <v>100</v>
      </c>
      <c r="GE724">
        <v>-5.47</v>
      </c>
      <c r="GF724">
        <v>-0.2251</v>
      </c>
      <c r="GG724">
        <v>-1.841240210434717</v>
      </c>
      <c r="GH724">
        <v>-0.003310856085068561</v>
      </c>
      <c r="GI724">
        <v>6.863268723063948E-07</v>
      </c>
      <c r="GJ724">
        <v>-1.919107141366201E-10</v>
      </c>
      <c r="GK724">
        <v>-0.1688837207721138</v>
      </c>
      <c r="GL724">
        <v>-0.01731051475613908</v>
      </c>
      <c r="GM724">
        <v>0.001423790055903263</v>
      </c>
      <c r="GN724">
        <v>-2.424810517790065E-05</v>
      </c>
      <c r="GO724">
        <v>3</v>
      </c>
      <c r="GP724">
        <v>2318</v>
      </c>
      <c r="GQ724">
        <v>1</v>
      </c>
      <c r="GR724">
        <v>25</v>
      </c>
      <c r="GS724">
        <v>10274.4</v>
      </c>
      <c r="GT724">
        <v>10274.2</v>
      </c>
      <c r="GU724">
        <v>2.66968</v>
      </c>
      <c r="GV724">
        <v>2.20215</v>
      </c>
      <c r="GW724">
        <v>1.39771</v>
      </c>
      <c r="GX724">
        <v>2.34741</v>
      </c>
      <c r="GY724">
        <v>1.49536</v>
      </c>
      <c r="GZ724">
        <v>2.46948</v>
      </c>
      <c r="HA724">
        <v>35.6148</v>
      </c>
      <c r="HB724">
        <v>24.0437</v>
      </c>
      <c r="HC724">
        <v>18</v>
      </c>
      <c r="HD724">
        <v>527.831</v>
      </c>
      <c r="HE724">
        <v>420.252</v>
      </c>
      <c r="HF724">
        <v>13.7033</v>
      </c>
      <c r="HG724">
        <v>25.5946</v>
      </c>
      <c r="HH724">
        <v>30.0004</v>
      </c>
      <c r="HI724">
        <v>25.6266</v>
      </c>
      <c r="HJ724">
        <v>25.5855</v>
      </c>
      <c r="HK724">
        <v>53.4185</v>
      </c>
      <c r="HL724">
        <v>15.7531</v>
      </c>
      <c r="HM724">
        <v>4.92815</v>
      </c>
      <c r="HN724">
        <v>13.6923</v>
      </c>
      <c r="HO724">
        <v>1371.62</v>
      </c>
      <c r="HP724">
        <v>9.157450000000001</v>
      </c>
      <c r="HQ724">
        <v>101.146</v>
      </c>
      <c r="HR724">
        <v>101.074</v>
      </c>
    </row>
    <row r="725" spans="1:226">
      <c r="A725">
        <v>709</v>
      </c>
      <c r="B725">
        <v>1679440095.5</v>
      </c>
      <c r="C725">
        <v>18182.40000009537</v>
      </c>
      <c r="D725" t="s">
        <v>1787</v>
      </c>
      <c r="E725" t="s">
        <v>1788</v>
      </c>
      <c r="F725">
        <v>5</v>
      </c>
      <c r="G725" t="s">
        <v>1624</v>
      </c>
      <c r="H725" t="s">
        <v>354</v>
      </c>
      <c r="I725">
        <v>1679440087.714286</v>
      </c>
      <c r="J725">
        <f>(K725)/1000</f>
        <v>0</v>
      </c>
      <c r="K725">
        <f>IF(BF725, AN725, AH725)</f>
        <v>0</v>
      </c>
      <c r="L725">
        <f>IF(BF725, AI725, AG725)</f>
        <v>0</v>
      </c>
      <c r="M725">
        <f>BH725 - IF(AU725&gt;1, L725*BB725*100.0/(AW725*BV725), 0)</f>
        <v>0</v>
      </c>
      <c r="N725">
        <f>((T725-J725/2)*M725-L725)/(T725+J725/2)</f>
        <v>0</v>
      </c>
      <c r="O725">
        <f>N725*(BO725+BP725)/1000.0</f>
        <v>0</v>
      </c>
      <c r="P725">
        <f>(BH725 - IF(AU725&gt;1, L725*BB725*100.0/(AW725*BV725), 0))*(BO725+BP725)/1000.0</f>
        <v>0</v>
      </c>
      <c r="Q725">
        <f>2.0/((1/S725-1/R725)+SIGN(S725)*SQRT((1/S725-1/R725)*(1/S725-1/R725) + 4*BC725/((BC725+1)*(BC725+1))*(2*1/S725*1/R725-1/R725*1/R725)))</f>
        <v>0</v>
      </c>
      <c r="R725">
        <f>IF(LEFT(BD725,1)&lt;&gt;"0",IF(LEFT(BD725,1)="1",3.0,BE725),$D$5+$E$5*(BV725*BO725/($K$5*1000))+$F$5*(BV725*BO725/($K$5*1000))*MAX(MIN(BB725,$J$5),$I$5)*MAX(MIN(BB725,$J$5),$I$5)+$G$5*MAX(MIN(BB725,$J$5),$I$5)*(BV725*BO725/($K$5*1000))+$H$5*(BV725*BO725/($K$5*1000))*(BV725*BO725/($K$5*1000)))</f>
        <v>0</v>
      </c>
      <c r="S725">
        <f>J725*(1000-(1000*0.61365*exp(17.502*W725/(240.97+W725))/(BO725+BP725)+BJ725)/2)/(1000*0.61365*exp(17.502*W725/(240.97+W725))/(BO725+BP725)-BJ725)</f>
        <v>0</v>
      </c>
      <c r="T725">
        <f>1/((BC725+1)/(Q725/1.6)+1/(R725/1.37)) + BC725/((BC725+1)/(Q725/1.6) + BC725/(R725/1.37))</f>
        <v>0</v>
      </c>
      <c r="U725">
        <f>(AX725*BA725)</f>
        <v>0</v>
      </c>
      <c r="V725">
        <f>(BQ725+(U725+2*0.95*5.67E-8*(((BQ725+$B$7)+273)^4-(BQ725+273)^4)-44100*J725)/(1.84*29.3*R725+8*0.95*5.67E-8*(BQ725+273)^3))</f>
        <v>0</v>
      </c>
      <c r="W725">
        <f>($C$7*BR725+$D$7*BS725+$E$7*V725)</f>
        <v>0</v>
      </c>
      <c r="X725">
        <f>0.61365*exp(17.502*W725/(240.97+W725))</f>
        <v>0</v>
      </c>
      <c r="Y725">
        <f>(Z725/AA725*100)</f>
        <v>0</v>
      </c>
      <c r="Z725">
        <f>BJ725*(BO725+BP725)/1000</f>
        <v>0</v>
      </c>
      <c r="AA725">
        <f>0.61365*exp(17.502*BQ725/(240.97+BQ725))</f>
        <v>0</v>
      </c>
      <c r="AB725">
        <f>(X725-BJ725*(BO725+BP725)/1000)</f>
        <v>0</v>
      </c>
      <c r="AC725">
        <f>(-J725*44100)</f>
        <v>0</v>
      </c>
      <c r="AD725">
        <f>2*29.3*R725*0.92*(BQ725-W725)</f>
        <v>0</v>
      </c>
      <c r="AE725">
        <f>2*0.95*5.67E-8*(((BQ725+$B$7)+273)^4-(W725+273)^4)</f>
        <v>0</v>
      </c>
      <c r="AF725">
        <f>U725+AE725+AC725+AD725</f>
        <v>0</v>
      </c>
      <c r="AG725">
        <f>BN725*AU725*(BI725-BH725*(1000-AU725*BK725)/(1000-AU725*BJ725))/(100*BB725)</f>
        <v>0</v>
      </c>
      <c r="AH725">
        <f>1000*BN725*AU725*(BJ725-BK725)/(100*BB725*(1000-AU725*BJ725))</f>
        <v>0</v>
      </c>
      <c r="AI725">
        <f>(AJ725 - AK725 - BO725*1E3/(8.314*(BQ725+273.15)) * AM725/BN725 * AL725) * BN725/(100*BB725) * (1000 - BK725)/1000</f>
        <v>0</v>
      </c>
      <c r="AJ725">
        <v>1373.962598871547</v>
      </c>
      <c r="AK725">
        <v>1350.802363636363</v>
      </c>
      <c r="AL725">
        <v>3.360326270643272</v>
      </c>
      <c r="AM725">
        <v>64.88891033799035</v>
      </c>
      <c r="AN725">
        <f>(AP725 - AO725 + BO725*1E3/(8.314*(BQ725+273.15)) * AR725/BN725 * AQ725) * BN725/(100*BB725) * 1000/(1000 - AP725)</f>
        <v>0</v>
      </c>
      <c r="AO725">
        <v>9.17279030287864</v>
      </c>
      <c r="AP725">
        <v>9.44125725274726</v>
      </c>
      <c r="AQ725">
        <v>-7.177427911047858E-05</v>
      </c>
      <c r="AR725">
        <v>95.47772435705387</v>
      </c>
      <c r="AS725">
        <v>0</v>
      </c>
      <c r="AT725">
        <v>0</v>
      </c>
      <c r="AU725">
        <f>IF(AS725*$H$13&gt;=AW725,1.0,(AW725/(AW725-AS725*$H$13)))</f>
        <v>0</v>
      </c>
      <c r="AV725">
        <f>(AU725-1)*100</f>
        <v>0</v>
      </c>
      <c r="AW725">
        <f>MAX(0,($B$13+$C$13*BV725)/(1+$D$13*BV725)*BO725/(BQ725+273)*$E$13)</f>
        <v>0</v>
      </c>
      <c r="AX725">
        <f>$B$11*BW725+$C$11*BX725+$F$11*CI725*(1-CL725)</f>
        <v>0</v>
      </c>
      <c r="AY725">
        <f>AX725*AZ725</f>
        <v>0</v>
      </c>
      <c r="AZ725">
        <f>($B$11*$D$9+$C$11*$D$9+$F$11*((CV725+CN725)/MAX(CV725+CN725+CW725, 0.1)*$I$9+CW725/MAX(CV725+CN725+CW725, 0.1)*$J$9))/($B$11+$C$11+$F$11)</f>
        <v>0</v>
      </c>
      <c r="BA725">
        <f>($B$11*$K$9+$C$11*$K$9+$F$11*((CV725+CN725)/MAX(CV725+CN725+CW725, 0.1)*$P$9+CW725/MAX(CV725+CN725+CW725, 0.1)*$Q$9))/($B$11+$C$11+$F$11)</f>
        <v>0</v>
      </c>
      <c r="BB725">
        <v>2.18</v>
      </c>
      <c r="BC725">
        <v>0.5</v>
      </c>
      <c r="BD725" t="s">
        <v>355</v>
      </c>
      <c r="BE725">
        <v>2</v>
      </c>
      <c r="BF725" t="b">
        <v>1</v>
      </c>
      <c r="BG725">
        <v>1679440087.714286</v>
      </c>
      <c r="BH725">
        <v>1313.775</v>
      </c>
      <c r="BI725">
        <v>1344.784285714286</v>
      </c>
      <c r="BJ725">
        <v>9.449458214285714</v>
      </c>
      <c r="BK725">
        <v>9.175653214285715</v>
      </c>
      <c r="BL725">
        <v>1319.229285714286</v>
      </c>
      <c r="BM725">
        <v>9.674508214285714</v>
      </c>
      <c r="BN725">
        <v>500.0665</v>
      </c>
      <c r="BO725">
        <v>89.75877500000001</v>
      </c>
      <c r="BP725">
        <v>0.1000119142857143</v>
      </c>
      <c r="BQ725">
        <v>19.44777857142858</v>
      </c>
      <c r="BR725">
        <v>20.02373214285714</v>
      </c>
      <c r="BS725">
        <v>999.9000000000002</v>
      </c>
      <c r="BT725">
        <v>0</v>
      </c>
      <c r="BU725">
        <v>0</v>
      </c>
      <c r="BV725">
        <v>10004.38178571428</v>
      </c>
      <c r="BW725">
        <v>0</v>
      </c>
      <c r="BX725">
        <v>14.4169</v>
      </c>
      <c r="BY725">
        <v>-31.00935714285714</v>
      </c>
      <c r="BZ725">
        <v>1326.306785714286</v>
      </c>
      <c r="CA725">
        <v>1357.2375</v>
      </c>
      <c r="CB725">
        <v>0.2738053571428571</v>
      </c>
      <c r="CC725">
        <v>1344.784285714286</v>
      </c>
      <c r="CD725">
        <v>9.175653214285715</v>
      </c>
      <c r="CE725">
        <v>0.8481719642857142</v>
      </c>
      <c r="CF725">
        <v>0.8235955357142856</v>
      </c>
      <c r="CG725">
        <v>4.540133571428571</v>
      </c>
      <c r="CH725">
        <v>4.120618571428571</v>
      </c>
      <c r="CI725">
        <v>1999.973571428571</v>
      </c>
      <c r="CJ725">
        <v>0.9799961071428571</v>
      </c>
      <c r="CK725">
        <v>0.02000409285714286</v>
      </c>
      <c r="CL725">
        <v>0</v>
      </c>
      <c r="CM725">
        <v>2.300792857142857</v>
      </c>
      <c r="CN725">
        <v>0</v>
      </c>
      <c r="CO725">
        <v>4524.328928571429</v>
      </c>
      <c r="CP725">
        <v>16749.21785714286</v>
      </c>
      <c r="CQ725">
        <v>40.45514285714285</v>
      </c>
      <c r="CR725">
        <v>41.88364285714285</v>
      </c>
      <c r="CS725">
        <v>40.51757142857143</v>
      </c>
      <c r="CT725">
        <v>41.26307142857143</v>
      </c>
      <c r="CU725">
        <v>38.94621428571428</v>
      </c>
      <c r="CV725">
        <v>1959.964285714286</v>
      </c>
      <c r="CW725">
        <v>40.00928571428572</v>
      </c>
      <c r="CX725">
        <v>0</v>
      </c>
      <c r="CY725">
        <v>1679440103.1</v>
      </c>
      <c r="CZ725">
        <v>0</v>
      </c>
      <c r="DA725">
        <v>0</v>
      </c>
      <c r="DB725" t="s">
        <v>356</v>
      </c>
      <c r="DC725">
        <v>1678823626.5</v>
      </c>
      <c r="DD725">
        <v>1678823640.5</v>
      </c>
      <c r="DE725">
        <v>0</v>
      </c>
      <c r="DF725">
        <v>1.239</v>
      </c>
      <c r="DG725">
        <v>0.006</v>
      </c>
      <c r="DH725">
        <v>-2.298</v>
      </c>
      <c r="DI725">
        <v>-0.146</v>
      </c>
      <c r="DJ725">
        <v>420</v>
      </c>
      <c r="DK725">
        <v>21</v>
      </c>
      <c r="DL725">
        <v>0.57</v>
      </c>
      <c r="DM725">
        <v>0.05</v>
      </c>
      <c r="DN725">
        <v>-30.98256097560976</v>
      </c>
      <c r="DO725">
        <v>-0.5879770034843161</v>
      </c>
      <c r="DP725">
        <v>0.1255693217894318</v>
      </c>
      <c r="DQ725">
        <v>0</v>
      </c>
      <c r="DR725">
        <v>0.2757054146341464</v>
      </c>
      <c r="DS725">
        <v>-0.04446924041811856</v>
      </c>
      <c r="DT725">
        <v>0.004946001084767122</v>
      </c>
      <c r="DU725">
        <v>1</v>
      </c>
      <c r="DV725">
        <v>1</v>
      </c>
      <c r="DW725">
        <v>2</v>
      </c>
      <c r="DX725" t="s">
        <v>357</v>
      </c>
      <c r="DY725">
        <v>2.98426</v>
      </c>
      <c r="DZ725">
        <v>2.71577</v>
      </c>
      <c r="EA725">
        <v>0.206519</v>
      </c>
      <c r="EB725">
        <v>0.207011</v>
      </c>
      <c r="EC725">
        <v>0.0546917</v>
      </c>
      <c r="ED725">
        <v>0.0521148</v>
      </c>
      <c r="EE725">
        <v>25259.1</v>
      </c>
      <c r="EF725">
        <v>25328.1</v>
      </c>
      <c r="EG725">
        <v>29577.5</v>
      </c>
      <c r="EH725">
        <v>29532.2</v>
      </c>
      <c r="EI725">
        <v>37063.9</v>
      </c>
      <c r="EJ725">
        <v>37235.2</v>
      </c>
      <c r="EK725">
        <v>41663.9</v>
      </c>
      <c r="EL725">
        <v>42086</v>
      </c>
      <c r="EM725">
        <v>1.98295</v>
      </c>
      <c r="EN725">
        <v>1.88035</v>
      </c>
      <c r="EO725">
        <v>0.0381842</v>
      </c>
      <c r="EP725">
        <v>0</v>
      </c>
      <c r="EQ725">
        <v>19.3926</v>
      </c>
      <c r="ER725">
        <v>999.9</v>
      </c>
      <c r="ES725">
        <v>23.3</v>
      </c>
      <c r="ET725">
        <v>31.2</v>
      </c>
      <c r="EU725">
        <v>11.8449</v>
      </c>
      <c r="EV725">
        <v>63.382</v>
      </c>
      <c r="EW725">
        <v>33.2692</v>
      </c>
      <c r="EX725">
        <v>1</v>
      </c>
      <c r="EY725">
        <v>-0.128491</v>
      </c>
      <c r="EZ725">
        <v>5.183</v>
      </c>
      <c r="FA725">
        <v>20.2684</v>
      </c>
      <c r="FB725">
        <v>5.22088</v>
      </c>
      <c r="FC725">
        <v>12.0144</v>
      </c>
      <c r="FD725">
        <v>4.99095</v>
      </c>
      <c r="FE725">
        <v>3.28865</v>
      </c>
      <c r="FF725">
        <v>9999</v>
      </c>
      <c r="FG725">
        <v>9999</v>
      </c>
      <c r="FH725">
        <v>9999</v>
      </c>
      <c r="FI725">
        <v>999.9</v>
      </c>
      <c r="FJ725">
        <v>1.8674</v>
      </c>
      <c r="FK725">
        <v>1.86646</v>
      </c>
      <c r="FL725">
        <v>1.86599</v>
      </c>
      <c r="FM725">
        <v>1.86584</v>
      </c>
      <c r="FN725">
        <v>1.86768</v>
      </c>
      <c r="FO725">
        <v>1.87015</v>
      </c>
      <c r="FP725">
        <v>1.86887</v>
      </c>
      <c r="FQ725">
        <v>1.87027</v>
      </c>
      <c r="FR725">
        <v>0</v>
      </c>
      <c r="FS725">
        <v>0</v>
      </c>
      <c r="FT725">
        <v>0</v>
      </c>
      <c r="FU725">
        <v>0</v>
      </c>
      <c r="FV725" t="s">
        <v>358</v>
      </c>
      <c r="FW725" t="s">
        <v>359</v>
      </c>
      <c r="FX725" t="s">
        <v>360</v>
      </c>
      <c r="FY725" t="s">
        <v>360</v>
      </c>
      <c r="FZ725" t="s">
        <v>360</v>
      </c>
      <c r="GA725" t="s">
        <v>360</v>
      </c>
      <c r="GB725">
        <v>0</v>
      </c>
      <c r="GC725">
        <v>100</v>
      </c>
      <c r="GD725">
        <v>100</v>
      </c>
      <c r="GE725">
        <v>-5.52</v>
      </c>
      <c r="GF725">
        <v>-0.2251</v>
      </c>
      <c r="GG725">
        <v>-1.841240210434717</v>
      </c>
      <c r="GH725">
        <v>-0.003310856085068561</v>
      </c>
      <c r="GI725">
        <v>6.863268723063948E-07</v>
      </c>
      <c r="GJ725">
        <v>-1.919107141366201E-10</v>
      </c>
      <c r="GK725">
        <v>-0.1688837207721138</v>
      </c>
      <c r="GL725">
        <v>-0.01731051475613908</v>
      </c>
      <c r="GM725">
        <v>0.001423790055903263</v>
      </c>
      <c r="GN725">
        <v>-2.424810517790065E-05</v>
      </c>
      <c r="GO725">
        <v>3</v>
      </c>
      <c r="GP725">
        <v>2318</v>
      </c>
      <c r="GQ725">
        <v>1</v>
      </c>
      <c r="GR725">
        <v>25</v>
      </c>
      <c r="GS725">
        <v>10274.5</v>
      </c>
      <c r="GT725">
        <v>10274.2</v>
      </c>
      <c r="GU725">
        <v>2.69287</v>
      </c>
      <c r="GV725">
        <v>2.19849</v>
      </c>
      <c r="GW725">
        <v>1.39648</v>
      </c>
      <c r="GX725">
        <v>2.34741</v>
      </c>
      <c r="GY725">
        <v>1.49536</v>
      </c>
      <c r="GZ725">
        <v>2.54639</v>
      </c>
      <c r="HA725">
        <v>35.6148</v>
      </c>
      <c r="HB725">
        <v>24.0525</v>
      </c>
      <c r="HC725">
        <v>18</v>
      </c>
      <c r="HD725">
        <v>527.785</v>
      </c>
      <c r="HE725">
        <v>420.237</v>
      </c>
      <c r="HF725">
        <v>13.6779</v>
      </c>
      <c r="HG725">
        <v>25.5956</v>
      </c>
      <c r="HH725">
        <v>30.0001</v>
      </c>
      <c r="HI725">
        <v>25.6287</v>
      </c>
      <c r="HJ725">
        <v>25.5855</v>
      </c>
      <c r="HK725">
        <v>53.8848</v>
      </c>
      <c r="HL725">
        <v>15.7531</v>
      </c>
      <c r="HM725">
        <v>4.92815</v>
      </c>
      <c r="HN725">
        <v>13.6726</v>
      </c>
      <c r="HO725">
        <v>1391.75</v>
      </c>
      <c r="HP725">
        <v>9.163080000000001</v>
      </c>
      <c r="HQ725">
        <v>101.148</v>
      </c>
      <c r="HR725">
        <v>101.074</v>
      </c>
    </row>
    <row r="726" spans="1:226">
      <c r="A726">
        <v>710</v>
      </c>
      <c r="B726">
        <v>1679440100.5</v>
      </c>
      <c r="C726">
        <v>18187.40000009537</v>
      </c>
      <c r="D726" t="s">
        <v>1789</v>
      </c>
      <c r="E726" t="s">
        <v>1790</v>
      </c>
      <c r="F726">
        <v>5</v>
      </c>
      <c r="G726" t="s">
        <v>1624</v>
      </c>
      <c r="H726" t="s">
        <v>354</v>
      </c>
      <c r="I726">
        <v>1679440093</v>
      </c>
      <c r="J726">
        <f>(K726)/1000</f>
        <v>0</v>
      </c>
      <c r="K726">
        <f>IF(BF726, AN726, AH726)</f>
        <v>0</v>
      </c>
      <c r="L726">
        <f>IF(BF726, AI726, AG726)</f>
        <v>0</v>
      </c>
      <c r="M726">
        <f>BH726 - IF(AU726&gt;1, L726*BB726*100.0/(AW726*BV726), 0)</f>
        <v>0</v>
      </c>
      <c r="N726">
        <f>((T726-J726/2)*M726-L726)/(T726+J726/2)</f>
        <v>0</v>
      </c>
      <c r="O726">
        <f>N726*(BO726+BP726)/1000.0</f>
        <v>0</v>
      </c>
      <c r="P726">
        <f>(BH726 - IF(AU726&gt;1, L726*BB726*100.0/(AW726*BV726), 0))*(BO726+BP726)/1000.0</f>
        <v>0</v>
      </c>
      <c r="Q726">
        <f>2.0/((1/S726-1/R726)+SIGN(S726)*SQRT((1/S726-1/R726)*(1/S726-1/R726) + 4*BC726/((BC726+1)*(BC726+1))*(2*1/S726*1/R726-1/R726*1/R726)))</f>
        <v>0</v>
      </c>
      <c r="R726">
        <f>IF(LEFT(BD726,1)&lt;&gt;"0",IF(LEFT(BD726,1)="1",3.0,BE726),$D$5+$E$5*(BV726*BO726/($K$5*1000))+$F$5*(BV726*BO726/($K$5*1000))*MAX(MIN(BB726,$J$5),$I$5)*MAX(MIN(BB726,$J$5),$I$5)+$G$5*MAX(MIN(BB726,$J$5),$I$5)*(BV726*BO726/($K$5*1000))+$H$5*(BV726*BO726/($K$5*1000))*(BV726*BO726/($K$5*1000)))</f>
        <v>0</v>
      </c>
      <c r="S726">
        <f>J726*(1000-(1000*0.61365*exp(17.502*W726/(240.97+W726))/(BO726+BP726)+BJ726)/2)/(1000*0.61365*exp(17.502*W726/(240.97+W726))/(BO726+BP726)-BJ726)</f>
        <v>0</v>
      </c>
      <c r="T726">
        <f>1/((BC726+1)/(Q726/1.6)+1/(R726/1.37)) + BC726/((BC726+1)/(Q726/1.6) + BC726/(R726/1.37))</f>
        <v>0</v>
      </c>
      <c r="U726">
        <f>(AX726*BA726)</f>
        <v>0</v>
      </c>
      <c r="V726">
        <f>(BQ726+(U726+2*0.95*5.67E-8*(((BQ726+$B$7)+273)^4-(BQ726+273)^4)-44100*J726)/(1.84*29.3*R726+8*0.95*5.67E-8*(BQ726+273)^3))</f>
        <v>0</v>
      </c>
      <c r="W726">
        <f>($C$7*BR726+$D$7*BS726+$E$7*V726)</f>
        <v>0</v>
      </c>
      <c r="X726">
        <f>0.61365*exp(17.502*W726/(240.97+W726))</f>
        <v>0</v>
      </c>
      <c r="Y726">
        <f>(Z726/AA726*100)</f>
        <v>0</v>
      </c>
      <c r="Z726">
        <f>BJ726*(BO726+BP726)/1000</f>
        <v>0</v>
      </c>
      <c r="AA726">
        <f>0.61365*exp(17.502*BQ726/(240.97+BQ726))</f>
        <v>0</v>
      </c>
      <c r="AB726">
        <f>(X726-BJ726*(BO726+BP726)/1000)</f>
        <v>0</v>
      </c>
      <c r="AC726">
        <f>(-J726*44100)</f>
        <v>0</v>
      </c>
      <c r="AD726">
        <f>2*29.3*R726*0.92*(BQ726-W726)</f>
        <v>0</v>
      </c>
      <c r="AE726">
        <f>2*0.95*5.67E-8*(((BQ726+$B$7)+273)^4-(W726+273)^4)</f>
        <v>0</v>
      </c>
      <c r="AF726">
        <f>U726+AE726+AC726+AD726</f>
        <v>0</v>
      </c>
      <c r="AG726">
        <f>BN726*AU726*(BI726-BH726*(1000-AU726*BK726)/(1000-AU726*BJ726))/(100*BB726)</f>
        <v>0</v>
      </c>
      <c r="AH726">
        <f>1000*BN726*AU726*(BJ726-BK726)/(100*BB726*(1000-AU726*BJ726))</f>
        <v>0</v>
      </c>
      <c r="AI726">
        <f>(AJ726 - AK726 - BO726*1E3/(8.314*(BQ726+273.15)) * AM726/BN726 * AL726) * BN726/(100*BB726) * (1000 - BK726)/1000</f>
        <v>0</v>
      </c>
      <c r="AJ726">
        <v>1390.452559344656</v>
      </c>
      <c r="AK726">
        <v>1367.645515151515</v>
      </c>
      <c r="AL726">
        <v>3.361994173936266</v>
      </c>
      <c r="AM726">
        <v>64.88891033799035</v>
      </c>
      <c r="AN726">
        <f>(AP726 - AO726 + BO726*1E3/(8.314*(BQ726+273.15)) * AR726/BN726 * AQ726) * BN726/(100*BB726) * 1000/(1000 - AP726)</f>
        <v>0</v>
      </c>
      <c r="AO726">
        <v>9.177052174010122</v>
      </c>
      <c r="AP726">
        <v>9.434294175824181</v>
      </c>
      <c r="AQ726">
        <v>-7.686723301839556E-05</v>
      </c>
      <c r="AR726">
        <v>95.47772435705387</v>
      </c>
      <c r="AS726">
        <v>0</v>
      </c>
      <c r="AT726">
        <v>0</v>
      </c>
      <c r="AU726">
        <f>IF(AS726*$H$13&gt;=AW726,1.0,(AW726/(AW726-AS726*$H$13)))</f>
        <v>0</v>
      </c>
      <c r="AV726">
        <f>(AU726-1)*100</f>
        <v>0</v>
      </c>
      <c r="AW726">
        <f>MAX(0,($B$13+$C$13*BV726)/(1+$D$13*BV726)*BO726/(BQ726+273)*$E$13)</f>
        <v>0</v>
      </c>
      <c r="AX726">
        <f>$B$11*BW726+$C$11*BX726+$F$11*CI726*(1-CL726)</f>
        <v>0</v>
      </c>
      <c r="AY726">
        <f>AX726*AZ726</f>
        <v>0</v>
      </c>
      <c r="AZ726">
        <f>($B$11*$D$9+$C$11*$D$9+$F$11*((CV726+CN726)/MAX(CV726+CN726+CW726, 0.1)*$I$9+CW726/MAX(CV726+CN726+CW726, 0.1)*$J$9))/($B$11+$C$11+$F$11)</f>
        <v>0</v>
      </c>
      <c r="BA726">
        <f>($B$11*$K$9+$C$11*$K$9+$F$11*((CV726+CN726)/MAX(CV726+CN726+CW726, 0.1)*$P$9+CW726/MAX(CV726+CN726+CW726, 0.1)*$Q$9))/($B$11+$C$11+$F$11)</f>
        <v>0</v>
      </c>
      <c r="BB726">
        <v>2.18</v>
      </c>
      <c r="BC726">
        <v>0.5</v>
      </c>
      <c r="BD726" t="s">
        <v>355</v>
      </c>
      <c r="BE726">
        <v>2</v>
      </c>
      <c r="BF726" t="b">
        <v>1</v>
      </c>
      <c r="BG726">
        <v>1679440093</v>
      </c>
      <c r="BH726">
        <v>1331.405555555555</v>
      </c>
      <c r="BI726">
        <v>1362.282962962963</v>
      </c>
      <c r="BJ726">
        <v>9.443344074074075</v>
      </c>
      <c r="BK726">
        <v>9.174973333333332</v>
      </c>
      <c r="BL726">
        <v>1336.904814814815</v>
      </c>
      <c r="BM726">
        <v>9.668414444444444</v>
      </c>
      <c r="BN726">
        <v>500.0537407407407</v>
      </c>
      <c r="BO726">
        <v>89.75874814814814</v>
      </c>
      <c r="BP726">
        <v>0.0999528814814815</v>
      </c>
      <c r="BQ726">
        <v>19.44558888888889</v>
      </c>
      <c r="BR726">
        <v>20.02443333333333</v>
      </c>
      <c r="BS726">
        <v>999.9000000000001</v>
      </c>
      <c r="BT726">
        <v>0</v>
      </c>
      <c r="BU726">
        <v>0</v>
      </c>
      <c r="BV726">
        <v>10003.08518518518</v>
      </c>
      <c r="BW726">
        <v>0</v>
      </c>
      <c r="BX726">
        <v>14.41699259259259</v>
      </c>
      <c r="BY726">
        <v>-30.87661851851852</v>
      </c>
      <c r="BZ726">
        <v>1344.097037037037</v>
      </c>
      <c r="CA726">
        <v>1374.896666666667</v>
      </c>
      <c r="CB726">
        <v>0.2683702222222222</v>
      </c>
      <c r="CC726">
        <v>1362.282962962963</v>
      </c>
      <c r="CD726">
        <v>9.174973333333332</v>
      </c>
      <c r="CE726">
        <v>0.8476227777777777</v>
      </c>
      <c r="CF726">
        <v>0.8235342962962963</v>
      </c>
      <c r="CG726">
        <v>4.530877777777778</v>
      </c>
      <c r="CH726">
        <v>4.119558888888889</v>
      </c>
      <c r="CI726">
        <v>1999.965185185185</v>
      </c>
      <c r="CJ726">
        <v>0.9799968888888889</v>
      </c>
      <c r="CK726">
        <v>0.02000331111111111</v>
      </c>
      <c r="CL726">
        <v>0</v>
      </c>
      <c r="CM726">
        <v>2.244074074074074</v>
      </c>
      <c r="CN726">
        <v>0</v>
      </c>
      <c r="CO726">
        <v>4523.724074074074</v>
      </c>
      <c r="CP726">
        <v>16749.15555555556</v>
      </c>
      <c r="CQ726">
        <v>40.53685185185185</v>
      </c>
      <c r="CR726">
        <v>41.95118518518517</v>
      </c>
      <c r="CS726">
        <v>40.59462962962962</v>
      </c>
      <c r="CT726">
        <v>41.34922222222221</v>
      </c>
      <c r="CU726">
        <v>39.02751851851852</v>
      </c>
      <c r="CV726">
        <v>1959.958518518519</v>
      </c>
      <c r="CW726">
        <v>40.00666666666667</v>
      </c>
      <c r="CX726">
        <v>0</v>
      </c>
      <c r="CY726">
        <v>1679440107.9</v>
      </c>
      <c r="CZ726">
        <v>0</v>
      </c>
      <c r="DA726">
        <v>0</v>
      </c>
      <c r="DB726" t="s">
        <v>356</v>
      </c>
      <c r="DC726">
        <v>1678823626.5</v>
      </c>
      <c r="DD726">
        <v>1678823640.5</v>
      </c>
      <c r="DE726">
        <v>0</v>
      </c>
      <c r="DF726">
        <v>1.239</v>
      </c>
      <c r="DG726">
        <v>0.006</v>
      </c>
      <c r="DH726">
        <v>-2.298</v>
      </c>
      <c r="DI726">
        <v>-0.146</v>
      </c>
      <c r="DJ726">
        <v>420</v>
      </c>
      <c r="DK726">
        <v>21</v>
      </c>
      <c r="DL726">
        <v>0.57</v>
      </c>
      <c r="DM726">
        <v>0.05</v>
      </c>
      <c r="DN726">
        <v>-30.91228536585366</v>
      </c>
      <c r="DO726">
        <v>1.239029268292709</v>
      </c>
      <c r="DP726">
        <v>0.2472577045690761</v>
      </c>
      <c r="DQ726">
        <v>0</v>
      </c>
      <c r="DR726">
        <v>0.2711338536585366</v>
      </c>
      <c r="DS726">
        <v>-0.06166204181184688</v>
      </c>
      <c r="DT726">
        <v>0.006538295838090308</v>
      </c>
      <c r="DU726">
        <v>1</v>
      </c>
      <c r="DV726">
        <v>1</v>
      </c>
      <c r="DW726">
        <v>2</v>
      </c>
      <c r="DX726" t="s">
        <v>357</v>
      </c>
      <c r="DY726">
        <v>2.98451</v>
      </c>
      <c r="DZ726">
        <v>2.71564</v>
      </c>
      <c r="EA726">
        <v>0.208085</v>
      </c>
      <c r="EB726">
        <v>0.208466</v>
      </c>
      <c r="EC726">
        <v>0.0546622</v>
      </c>
      <c r="ED726">
        <v>0.0521008</v>
      </c>
      <c r="EE726">
        <v>25209.3</v>
      </c>
      <c r="EF726">
        <v>25281.6</v>
      </c>
      <c r="EG726">
        <v>29577.6</v>
      </c>
      <c r="EH726">
        <v>29532.1</v>
      </c>
      <c r="EI726">
        <v>37064.9</v>
      </c>
      <c r="EJ726">
        <v>37235.3</v>
      </c>
      <c r="EK726">
        <v>41663.7</v>
      </c>
      <c r="EL726">
        <v>42085.4</v>
      </c>
      <c r="EM726">
        <v>1.98325</v>
      </c>
      <c r="EN726">
        <v>1.88035</v>
      </c>
      <c r="EO726">
        <v>0.0389293</v>
      </c>
      <c r="EP726">
        <v>0</v>
      </c>
      <c r="EQ726">
        <v>19.3909</v>
      </c>
      <c r="ER726">
        <v>999.9</v>
      </c>
      <c r="ES726">
        <v>23.3</v>
      </c>
      <c r="ET726">
        <v>31.2</v>
      </c>
      <c r="EU726">
        <v>11.8447</v>
      </c>
      <c r="EV726">
        <v>63.302</v>
      </c>
      <c r="EW726">
        <v>33.0168</v>
      </c>
      <c r="EX726">
        <v>1</v>
      </c>
      <c r="EY726">
        <v>-0.128481</v>
      </c>
      <c r="EZ726">
        <v>5.18988</v>
      </c>
      <c r="FA726">
        <v>20.2676</v>
      </c>
      <c r="FB726">
        <v>5.21984</v>
      </c>
      <c r="FC726">
        <v>12.0137</v>
      </c>
      <c r="FD726">
        <v>4.9905</v>
      </c>
      <c r="FE726">
        <v>3.28853</v>
      </c>
      <c r="FF726">
        <v>9999</v>
      </c>
      <c r="FG726">
        <v>9999</v>
      </c>
      <c r="FH726">
        <v>9999</v>
      </c>
      <c r="FI726">
        <v>999.9</v>
      </c>
      <c r="FJ726">
        <v>1.86741</v>
      </c>
      <c r="FK726">
        <v>1.86646</v>
      </c>
      <c r="FL726">
        <v>1.86596</v>
      </c>
      <c r="FM726">
        <v>1.86584</v>
      </c>
      <c r="FN726">
        <v>1.86768</v>
      </c>
      <c r="FO726">
        <v>1.87016</v>
      </c>
      <c r="FP726">
        <v>1.86886</v>
      </c>
      <c r="FQ726">
        <v>1.87027</v>
      </c>
      <c r="FR726">
        <v>0</v>
      </c>
      <c r="FS726">
        <v>0</v>
      </c>
      <c r="FT726">
        <v>0</v>
      </c>
      <c r="FU726">
        <v>0</v>
      </c>
      <c r="FV726" t="s">
        <v>358</v>
      </c>
      <c r="FW726" t="s">
        <v>359</v>
      </c>
      <c r="FX726" t="s">
        <v>360</v>
      </c>
      <c r="FY726" t="s">
        <v>360</v>
      </c>
      <c r="FZ726" t="s">
        <v>360</v>
      </c>
      <c r="GA726" t="s">
        <v>360</v>
      </c>
      <c r="GB726">
        <v>0</v>
      </c>
      <c r="GC726">
        <v>100</v>
      </c>
      <c r="GD726">
        <v>100</v>
      </c>
      <c r="GE726">
        <v>-5.56</v>
      </c>
      <c r="GF726">
        <v>-0.2251</v>
      </c>
      <c r="GG726">
        <v>-1.841240210434717</v>
      </c>
      <c r="GH726">
        <v>-0.003310856085068561</v>
      </c>
      <c r="GI726">
        <v>6.863268723063948E-07</v>
      </c>
      <c r="GJ726">
        <v>-1.919107141366201E-10</v>
      </c>
      <c r="GK726">
        <v>-0.1688837207721138</v>
      </c>
      <c r="GL726">
        <v>-0.01731051475613908</v>
      </c>
      <c r="GM726">
        <v>0.001423790055903263</v>
      </c>
      <c r="GN726">
        <v>-2.424810517790065E-05</v>
      </c>
      <c r="GO726">
        <v>3</v>
      </c>
      <c r="GP726">
        <v>2318</v>
      </c>
      <c r="GQ726">
        <v>1</v>
      </c>
      <c r="GR726">
        <v>25</v>
      </c>
      <c r="GS726">
        <v>10274.6</v>
      </c>
      <c r="GT726">
        <v>10274.3</v>
      </c>
      <c r="GU726">
        <v>2.71973</v>
      </c>
      <c r="GV726">
        <v>2.1936</v>
      </c>
      <c r="GW726">
        <v>1.39648</v>
      </c>
      <c r="GX726">
        <v>2.34497</v>
      </c>
      <c r="GY726">
        <v>1.49536</v>
      </c>
      <c r="GZ726">
        <v>2.53662</v>
      </c>
      <c r="HA726">
        <v>35.6148</v>
      </c>
      <c r="HB726">
        <v>24.0437</v>
      </c>
      <c r="HC726">
        <v>18</v>
      </c>
      <c r="HD726">
        <v>527.982</v>
      </c>
      <c r="HE726">
        <v>420.244</v>
      </c>
      <c r="HF726">
        <v>13.6555</v>
      </c>
      <c r="HG726">
        <v>25.5973</v>
      </c>
      <c r="HH726">
        <v>30.0001</v>
      </c>
      <c r="HI726">
        <v>25.6287</v>
      </c>
      <c r="HJ726">
        <v>25.5865</v>
      </c>
      <c r="HK726">
        <v>54.4299</v>
      </c>
      <c r="HL726">
        <v>15.7531</v>
      </c>
      <c r="HM726">
        <v>4.92815</v>
      </c>
      <c r="HN726">
        <v>13.6495</v>
      </c>
      <c r="HO726">
        <v>1405.13</v>
      </c>
      <c r="HP726">
        <v>9.17329</v>
      </c>
      <c r="HQ726">
        <v>101.148</v>
      </c>
      <c r="HR726">
        <v>101.073</v>
      </c>
    </row>
    <row r="727" spans="1:226">
      <c r="A727">
        <v>711</v>
      </c>
      <c r="B727">
        <v>1679440105.5</v>
      </c>
      <c r="C727">
        <v>18192.40000009537</v>
      </c>
      <c r="D727" t="s">
        <v>1791</v>
      </c>
      <c r="E727" t="s">
        <v>1792</v>
      </c>
      <c r="F727">
        <v>5</v>
      </c>
      <c r="G727" t="s">
        <v>1624</v>
      </c>
      <c r="H727" t="s">
        <v>354</v>
      </c>
      <c r="I727">
        <v>1679440097.714286</v>
      </c>
      <c r="J727">
        <f>(K727)/1000</f>
        <v>0</v>
      </c>
      <c r="K727">
        <f>IF(BF727, AN727, AH727)</f>
        <v>0</v>
      </c>
      <c r="L727">
        <f>IF(BF727, AI727, AG727)</f>
        <v>0</v>
      </c>
      <c r="M727">
        <f>BH727 - IF(AU727&gt;1, L727*BB727*100.0/(AW727*BV727), 0)</f>
        <v>0</v>
      </c>
      <c r="N727">
        <f>((T727-J727/2)*M727-L727)/(T727+J727/2)</f>
        <v>0</v>
      </c>
      <c r="O727">
        <f>N727*(BO727+BP727)/1000.0</f>
        <v>0</v>
      </c>
      <c r="P727">
        <f>(BH727 - IF(AU727&gt;1, L727*BB727*100.0/(AW727*BV727), 0))*(BO727+BP727)/1000.0</f>
        <v>0</v>
      </c>
      <c r="Q727">
        <f>2.0/((1/S727-1/R727)+SIGN(S727)*SQRT((1/S727-1/R727)*(1/S727-1/R727) + 4*BC727/((BC727+1)*(BC727+1))*(2*1/S727*1/R727-1/R727*1/R727)))</f>
        <v>0</v>
      </c>
      <c r="R727">
        <f>IF(LEFT(BD727,1)&lt;&gt;"0",IF(LEFT(BD727,1)="1",3.0,BE727),$D$5+$E$5*(BV727*BO727/($K$5*1000))+$F$5*(BV727*BO727/($K$5*1000))*MAX(MIN(BB727,$J$5),$I$5)*MAX(MIN(BB727,$J$5),$I$5)+$G$5*MAX(MIN(BB727,$J$5),$I$5)*(BV727*BO727/($K$5*1000))+$H$5*(BV727*BO727/($K$5*1000))*(BV727*BO727/($K$5*1000)))</f>
        <v>0</v>
      </c>
      <c r="S727">
        <f>J727*(1000-(1000*0.61365*exp(17.502*W727/(240.97+W727))/(BO727+BP727)+BJ727)/2)/(1000*0.61365*exp(17.502*W727/(240.97+W727))/(BO727+BP727)-BJ727)</f>
        <v>0</v>
      </c>
      <c r="T727">
        <f>1/((BC727+1)/(Q727/1.6)+1/(R727/1.37)) + BC727/((BC727+1)/(Q727/1.6) + BC727/(R727/1.37))</f>
        <v>0</v>
      </c>
      <c r="U727">
        <f>(AX727*BA727)</f>
        <v>0</v>
      </c>
      <c r="V727">
        <f>(BQ727+(U727+2*0.95*5.67E-8*(((BQ727+$B$7)+273)^4-(BQ727+273)^4)-44100*J727)/(1.84*29.3*R727+8*0.95*5.67E-8*(BQ727+273)^3))</f>
        <v>0</v>
      </c>
      <c r="W727">
        <f>($C$7*BR727+$D$7*BS727+$E$7*V727)</f>
        <v>0</v>
      </c>
      <c r="X727">
        <f>0.61365*exp(17.502*W727/(240.97+W727))</f>
        <v>0</v>
      </c>
      <c r="Y727">
        <f>(Z727/AA727*100)</f>
        <v>0</v>
      </c>
      <c r="Z727">
        <f>BJ727*(BO727+BP727)/1000</f>
        <v>0</v>
      </c>
      <c r="AA727">
        <f>0.61365*exp(17.502*BQ727/(240.97+BQ727))</f>
        <v>0</v>
      </c>
      <c r="AB727">
        <f>(X727-BJ727*(BO727+BP727)/1000)</f>
        <v>0</v>
      </c>
      <c r="AC727">
        <f>(-J727*44100)</f>
        <v>0</v>
      </c>
      <c r="AD727">
        <f>2*29.3*R727*0.92*(BQ727-W727)</f>
        <v>0</v>
      </c>
      <c r="AE727">
        <f>2*0.95*5.67E-8*(((BQ727+$B$7)+273)^4-(W727+273)^4)</f>
        <v>0</v>
      </c>
      <c r="AF727">
        <f>U727+AE727+AC727+AD727</f>
        <v>0</v>
      </c>
      <c r="AG727">
        <f>BN727*AU727*(BI727-BH727*(1000-AU727*BK727)/(1000-AU727*BJ727))/(100*BB727)</f>
        <v>0</v>
      </c>
      <c r="AH727">
        <f>1000*BN727*AU727*(BJ727-BK727)/(100*BB727*(1000-AU727*BJ727))</f>
        <v>0</v>
      </c>
      <c r="AI727">
        <f>(AJ727 - AK727 - BO727*1E3/(8.314*(BQ727+273.15)) * AM727/BN727 * AL727) * BN727/(100*BB727) * (1000 - BK727)/1000</f>
        <v>0</v>
      </c>
      <c r="AJ727">
        <v>1406.389614626884</v>
      </c>
      <c r="AK727">
        <v>1383.935757575758</v>
      </c>
      <c r="AL727">
        <v>3.262074735199899</v>
      </c>
      <c r="AM727">
        <v>64.88891033799035</v>
      </c>
      <c r="AN727">
        <f>(AP727 - AO727 + BO727*1E3/(8.314*(BQ727+273.15)) * AR727/BN727 * AQ727) * BN727/(100*BB727) * 1000/(1000 - AP727)</f>
        <v>0</v>
      </c>
      <c r="AO727">
        <v>9.174516339467743</v>
      </c>
      <c r="AP727">
        <v>9.426323736263734</v>
      </c>
      <c r="AQ727">
        <v>-7.329471288478913E-05</v>
      </c>
      <c r="AR727">
        <v>95.47772435705387</v>
      </c>
      <c r="AS727">
        <v>0</v>
      </c>
      <c r="AT727">
        <v>0</v>
      </c>
      <c r="AU727">
        <f>IF(AS727*$H$13&gt;=AW727,1.0,(AW727/(AW727-AS727*$H$13)))</f>
        <v>0</v>
      </c>
      <c r="AV727">
        <f>(AU727-1)*100</f>
        <v>0</v>
      </c>
      <c r="AW727">
        <f>MAX(0,($B$13+$C$13*BV727)/(1+$D$13*BV727)*BO727/(BQ727+273)*$E$13)</f>
        <v>0</v>
      </c>
      <c r="AX727">
        <f>$B$11*BW727+$C$11*BX727+$F$11*CI727*(1-CL727)</f>
        <v>0</v>
      </c>
      <c r="AY727">
        <f>AX727*AZ727</f>
        <v>0</v>
      </c>
      <c r="AZ727">
        <f>($B$11*$D$9+$C$11*$D$9+$F$11*((CV727+CN727)/MAX(CV727+CN727+CW727, 0.1)*$I$9+CW727/MAX(CV727+CN727+CW727, 0.1)*$J$9))/($B$11+$C$11+$F$11)</f>
        <v>0</v>
      </c>
      <c r="BA727">
        <f>($B$11*$K$9+$C$11*$K$9+$F$11*((CV727+CN727)/MAX(CV727+CN727+CW727, 0.1)*$P$9+CW727/MAX(CV727+CN727+CW727, 0.1)*$Q$9))/($B$11+$C$11+$F$11)</f>
        <v>0</v>
      </c>
      <c r="BB727">
        <v>2.18</v>
      </c>
      <c r="BC727">
        <v>0.5</v>
      </c>
      <c r="BD727" t="s">
        <v>355</v>
      </c>
      <c r="BE727">
        <v>2</v>
      </c>
      <c r="BF727" t="b">
        <v>1</v>
      </c>
      <c r="BG727">
        <v>1679440097.714286</v>
      </c>
      <c r="BH727">
        <v>1347.015</v>
      </c>
      <c r="BI727">
        <v>1377.6275</v>
      </c>
      <c r="BJ727">
        <v>9.437183214285714</v>
      </c>
      <c r="BK727">
        <v>9.175226428571429</v>
      </c>
      <c r="BL727">
        <v>1352.553571428571</v>
      </c>
      <c r="BM727">
        <v>9.662274285714286</v>
      </c>
      <c r="BN727">
        <v>500.0501071428571</v>
      </c>
      <c r="BO727">
        <v>89.75918571428569</v>
      </c>
      <c r="BP727">
        <v>0.09998935357142857</v>
      </c>
      <c r="BQ727">
        <v>19.44413214285714</v>
      </c>
      <c r="BR727">
        <v>20.03124285714286</v>
      </c>
      <c r="BS727">
        <v>999.9000000000002</v>
      </c>
      <c r="BT727">
        <v>0</v>
      </c>
      <c r="BU727">
        <v>0</v>
      </c>
      <c r="BV727">
        <v>9994.934642857143</v>
      </c>
      <c r="BW727">
        <v>0</v>
      </c>
      <c r="BX727">
        <v>14.4125</v>
      </c>
      <c r="BY727">
        <v>-30.61170357142857</v>
      </c>
      <c r="BZ727">
        <v>1359.8475</v>
      </c>
      <c r="CA727">
        <v>1390.383928571429</v>
      </c>
      <c r="CB727">
        <v>0.2619558571428571</v>
      </c>
      <c r="CC727">
        <v>1377.6275</v>
      </c>
      <c r="CD727">
        <v>9.175226428571429</v>
      </c>
      <c r="CE727">
        <v>0.8470738571428571</v>
      </c>
      <c r="CF727">
        <v>0.823561</v>
      </c>
      <c r="CG727">
        <v>4.52162</v>
      </c>
      <c r="CH727">
        <v>4.120020357142857</v>
      </c>
      <c r="CI727">
        <v>2000.018571428571</v>
      </c>
      <c r="CJ727">
        <v>0.9799976071428571</v>
      </c>
      <c r="CK727">
        <v>0.02000259285714286</v>
      </c>
      <c r="CL727">
        <v>0</v>
      </c>
      <c r="CM727">
        <v>2.234935714285715</v>
      </c>
      <c r="CN727">
        <v>0</v>
      </c>
      <c r="CO727">
        <v>4522.966785714286</v>
      </c>
      <c r="CP727">
        <v>16749.60357142857</v>
      </c>
      <c r="CQ727">
        <v>40.60246428571428</v>
      </c>
      <c r="CR727">
        <v>41.97521428571428</v>
      </c>
      <c r="CS727">
        <v>40.64471428571427</v>
      </c>
      <c r="CT727">
        <v>41.35457142857143</v>
      </c>
      <c r="CU727">
        <v>39.04667857142856</v>
      </c>
      <c r="CV727">
        <v>1960.013571428572</v>
      </c>
      <c r="CW727">
        <v>40.00535714285714</v>
      </c>
      <c r="CX727">
        <v>0</v>
      </c>
      <c r="CY727">
        <v>1679440113.3</v>
      </c>
      <c r="CZ727">
        <v>0</v>
      </c>
      <c r="DA727">
        <v>0</v>
      </c>
      <c r="DB727" t="s">
        <v>356</v>
      </c>
      <c r="DC727">
        <v>1678823626.5</v>
      </c>
      <c r="DD727">
        <v>1678823640.5</v>
      </c>
      <c r="DE727">
        <v>0</v>
      </c>
      <c r="DF727">
        <v>1.239</v>
      </c>
      <c r="DG727">
        <v>0.006</v>
      </c>
      <c r="DH727">
        <v>-2.298</v>
      </c>
      <c r="DI727">
        <v>-0.146</v>
      </c>
      <c r="DJ727">
        <v>420</v>
      </c>
      <c r="DK727">
        <v>21</v>
      </c>
      <c r="DL727">
        <v>0.57</v>
      </c>
      <c r="DM727">
        <v>0.05</v>
      </c>
      <c r="DN727">
        <v>-30.7168</v>
      </c>
      <c r="DO727">
        <v>3.23647654784248</v>
      </c>
      <c r="DP727">
        <v>0.3984719375313647</v>
      </c>
      <c r="DQ727">
        <v>0</v>
      </c>
      <c r="DR727">
        <v>0.26592535</v>
      </c>
      <c r="DS727">
        <v>-0.07946046529080722</v>
      </c>
      <c r="DT727">
        <v>0.00786826422265419</v>
      </c>
      <c r="DU727">
        <v>1</v>
      </c>
      <c r="DV727">
        <v>1</v>
      </c>
      <c r="DW727">
        <v>2</v>
      </c>
      <c r="DX727" t="s">
        <v>357</v>
      </c>
      <c r="DY727">
        <v>2.98433</v>
      </c>
      <c r="DZ727">
        <v>2.71567</v>
      </c>
      <c r="EA727">
        <v>0.2096</v>
      </c>
      <c r="EB727">
        <v>0.209978</v>
      </c>
      <c r="EC727">
        <v>0.0546278</v>
      </c>
      <c r="ED727">
        <v>0.0521034</v>
      </c>
      <c r="EE727">
        <v>25160.6</v>
      </c>
      <c r="EF727">
        <v>25233.6</v>
      </c>
      <c r="EG727">
        <v>29577</v>
      </c>
      <c r="EH727">
        <v>29532.4</v>
      </c>
      <c r="EI727">
        <v>37065.5</v>
      </c>
      <c r="EJ727">
        <v>37235.6</v>
      </c>
      <c r="EK727">
        <v>41662.8</v>
      </c>
      <c r="EL727">
        <v>42085.9</v>
      </c>
      <c r="EM727">
        <v>1.98315</v>
      </c>
      <c r="EN727">
        <v>1.8804</v>
      </c>
      <c r="EO727">
        <v>0.0398234</v>
      </c>
      <c r="EP727">
        <v>0</v>
      </c>
      <c r="EQ727">
        <v>19.3881</v>
      </c>
      <c r="ER727">
        <v>999.9</v>
      </c>
      <c r="ES727">
        <v>23.3</v>
      </c>
      <c r="ET727">
        <v>31.2</v>
      </c>
      <c r="EU727">
        <v>11.8458</v>
      </c>
      <c r="EV727">
        <v>63.402</v>
      </c>
      <c r="EW727">
        <v>32.8966</v>
      </c>
      <c r="EX727">
        <v>1</v>
      </c>
      <c r="EY727">
        <v>-0.128176</v>
      </c>
      <c r="EZ727">
        <v>5.25576</v>
      </c>
      <c r="FA727">
        <v>20.2645</v>
      </c>
      <c r="FB727">
        <v>5.21969</v>
      </c>
      <c r="FC727">
        <v>12.0138</v>
      </c>
      <c r="FD727">
        <v>4.9906</v>
      </c>
      <c r="FE727">
        <v>3.2885</v>
      </c>
      <c r="FF727">
        <v>9999</v>
      </c>
      <c r="FG727">
        <v>9999</v>
      </c>
      <c r="FH727">
        <v>9999</v>
      </c>
      <c r="FI727">
        <v>999.9</v>
      </c>
      <c r="FJ727">
        <v>1.8674</v>
      </c>
      <c r="FK727">
        <v>1.86646</v>
      </c>
      <c r="FL727">
        <v>1.86597</v>
      </c>
      <c r="FM727">
        <v>1.86584</v>
      </c>
      <c r="FN727">
        <v>1.86768</v>
      </c>
      <c r="FO727">
        <v>1.87015</v>
      </c>
      <c r="FP727">
        <v>1.86885</v>
      </c>
      <c r="FQ727">
        <v>1.87027</v>
      </c>
      <c r="FR727">
        <v>0</v>
      </c>
      <c r="FS727">
        <v>0</v>
      </c>
      <c r="FT727">
        <v>0</v>
      </c>
      <c r="FU727">
        <v>0</v>
      </c>
      <c r="FV727" t="s">
        <v>358</v>
      </c>
      <c r="FW727" t="s">
        <v>359</v>
      </c>
      <c r="FX727" t="s">
        <v>360</v>
      </c>
      <c r="FY727" t="s">
        <v>360</v>
      </c>
      <c r="FZ727" t="s">
        <v>360</v>
      </c>
      <c r="GA727" t="s">
        <v>360</v>
      </c>
      <c r="GB727">
        <v>0</v>
      </c>
      <c r="GC727">
        <v>100</v>
      </c>
      <c r="GD727">
        <v>100</v>
      </c>
      <c r="GE727">
        <v>-5.6</v>
      </c>
      <c r="GF727">
        <v>-0.2251</v>
      </c>
      <c r="GG727">
        <v>-1.841240210434717</v>
      </c>
      <c r="GH727">
        <v>-0.003310856085068561</v>
      </c>
      <c r="GI727">
        <v>6.863268723063948E-07</v>
      </c>
      <c r="GJ727">
        <v>-1.919107141366201E-10</v>
      </c>
      <c r="GK727">
        <v>-0.1688837207721138</v>
      </c>
      <c r="GL727">
        <v>-0.01731051475613908</v>
      </c>
      <c r="GM727">
        <v>0.001423790055903263</v>
      </c>
      <c r="GN727">
        <v>-2.424810517790065E-05</v>
      </c>
      <c r="GO727">
        <v>3</v>
      </c>
      <c r="GP727">
        <v>2318</v>
      </c>
      <c r="GQ727">
        <v>1</v>
      </c>
      <c r="GR727">
        <v>25</v>
      </c>
      <c r="GS727">
        <v>10274.6</v>
      </c>
      <c r="GT727">
        <v>10274.4</v>
      </c>
      <c r="GU727">
        <v>2.74414</v>
      </c>
      <c r="GV727">
        <v>2.19849</v>
      </c>
      <c r="GW727">
        <v>1.39771</v>
      </c>
      <c r="GX727">
        <v>2.34619</v>
      </c>
      <c r="GY727">
        <v>1.49536</v>
      </c>
      <c r="GZ727">
        <v>2.43286</v>
      </c>
      <c r="HA727">
        <v>35.6148</v>
      </c>
      <c r="HB727">
        <v>24.0437</v>
      </c>
      <c r="HC727">
        <v>18</v>
      </c>
      <c r="HD727">
        <v>527.926</v>
      </c>
      <c r="HE727">
        <v>420.282</v>
      </c>
      <c r="HF727">
        <v>13.6327</v>
      </c>
      <c r="HG727">
        <v>25.5978</v>
      </c>
      <c r="HH727">
        <v>30.0004</v>
      </c>
      <c r="HI727">
        <v>25.6298</v>
      </c>
      <c r="HJ727">
        <v>25.5876</v>
      </c>
      <c r="HK727">
        <v>54.9061</v>
      </c>
      <c r="HL727">
        <v>15.7531</v>
      </c>
      <c r="HM727">
        <v>4.92815</v>
      </c>
      <c r="HN727">
        <v>13.6149</v>
      </c>
      <c r="HO727">
        <v>1425.16</v>
      </c>
      <c r="HP727">
        <v>9.18622</v>
      </c>
      <c r="HQ727">
        <v>101.146</v>
      </c>
      <c r="HR727">
        <v>101.074</v>
      </c>
    </row>
    <row r="728" spans="1:226">
      <c r="A728">
        <v>712</v>
      </c>
      <c r="B728">
        <v>1679440110.5</v>
      </c>
      <c r="C728">
        <v>18197.40000009537</v>
      </c>
      <c r="D728" t="s">
        <v>1793</v>
      </c>
      <c r="E728" t="s">
        <v>1794</v>
      </c>
      <c r="F728">
        <v>5</v>
      </c>
      <c r="G728" t="s">
        <v>1624</v>
      </c>
      <c r="H728" t="s">
        <v>354</v>
      </c>
      <c r="I728">
        <v>1679440103</v>
      </c>
      <c r="J728">
        <f>(K728)/1000</f>
        <v>0</v>
      </c>
      <c r="K728">
        <f>IF(BF728, AN728, AH728)</f>
        <v>0</v>
      </c>
      <c r="L728">
        <f>IF(BF728, AI728, AG728)</f>
        <v>0</v>
      </c>
      <c r="M728">
        <f>BH728 - IF(AU728&gt;1, L728*BB728*100.0/(AW728*BV728), 0)</f>
        <v>0</v>
      </c>
      <c r="N728">
        <f>((T728-J728/2)*M728-L728)/(T728+J728/2)</f>
        <v>0</v>
      </c>
      <c r="O728">
        <f>N728*(BO728+BP728)/1000.0</f>
        <v>0</v>
      </c>
      <c r="P728">
        <f>(BH728 - IF(AU728&gt;1, L728*BB728*100.0/(AW728*BV728), 0))*(BO728+BP728)/1000.0</f>
        <v>0</v>
      </c>
      <c r="Q728">
        <f>2.0/((1/S728-1/R728)+SIGN(S728)*SQRT((1/S728-1/R728)*(1/S728-1/R728) + 4*BC728/((BC728+1)*(BC728+1))*(2*1/S728*1/R728-1/R728*1/R728)))</f>
        <v>0</v>
      </c>
      <c r="R728">
        <f>IF(LEFT(BD728,1)&lt;&gt;"0",IF(LEFT(BD728,1)="1",3.0,BE728),$D$5+$E$5*(BV728*BO728/($K$5*1000))+$F$5*(BV728*BO728/($K$5*1000))*MAX(MIN(BB728,$J$5),$I$5)*MAX(MIN(BB728,$J$5),$I$5)+$G$5*MAX(MIN(BB728,$J$5),$I$5)*(BV728*BO728/($K$5*1000))+$H$5*(BV728*BO728/($K$5*1000))*(BV728*BO728/($K$5*1000)))</f>
        <v>0</v>
      </c>
      <c r="S728">
        <f>J728*(1000-(1000*0.61365*exp(17.502*W728/(240.97+W728))/(BO728+BP728)+BJ728)/2)/(1000*0.61365*exp(17.502*W728/(240.97+W728))/(BO728+BP728)-BJ728)</f>
        <v>0</v>
      </c>
      <c r="T728">
        <f>1/((BC728+1)/(Q728/1.6)+1/(R728/1.37)) + BC728/((BC728+1)/(Q728/1.6) + BC728/(R728/1.37))</f>
        <v>0</v>
      </c>
      <c r="U728">
        <f>(AX728*BA728)</f>
        <v>0</v>
      </c>
      <c r="V728">
        <f>(BQ728+(U728+2*0.95*5.67E-8*(((BQ728+$B$7)+273)^4-(BQ728+273)^4)-44100*J728)/(1.84*29.3*R728+8*0.95*5.67E-8*(BQ728+273)^3))</f>
        <v>0</v>
      </c>
      <c r="W728">
        <f>($C$7*BR728+$D$7*BS728+$E$7*V728)</f>
        <v>0</v>
      </c>
      <c r="X728">
        <f>0.61365*exp(17.502*W728/(240.97+W728))</f>
        <v>0</v>
      </c>
      <c r="Y728">
        <f>(Z728/AA728*100)</f>
        <v>0</v>
      </c>
      <c r="Z728">
        <f>BJ728*(BO728+BP728)/1000</f>
        <v>0</v>
      </c>
      <c r="AA728">
        <f>0.61365*exp(17.502*BQ728/(240.97+BQ728))</f>
        <v>0</v>
      </c>
      <c r="AB728">
        <f>(X728-BJ728*(BO728+BP728)/1000)</f>
        <v>0</v>
      </c>
      <c r="AC728">
        <f>(-J728*44100)</f>
        <v>0</v>
      </c>
      <c r="AD728">
        <f>2*29.3*R728*0.92*(BQ728-W728)</f>
        <v>0</v>
      </c>
      <c r="AE728">
        <f>2*0.95*5.67E-8*(((BQ728+$B$7)+273)^4-(W728+273)^4)</f>
        <v>0</v>
      </c>
      <c r="AF728">
        <f>U728+AE728+AC728+AD728</f>
        <v>0</v>
      </c>
      <c r="AG728">
        <f>BN728*AU728*(BI728-BH728*(1000-AU728*BK728)/(1000-AU728*BJ728))/(100*BB728)</f>
        <v>0</v>
      </c>
      <c r="AH728">
        <f>1000*BN728*AU728*(BJ728-BK728)/(100*BB728*(1000-AU728*BJ728))</f>
        <v>0</v>
      </c>
      <c r="AI728">
        <f>(AJ728 - AK728 - BO728*1E3/(8.314*(BQ728+273.15)) * AM728/BN728 * AL728) * BN728/(100*BB728) * (1000 - BK728)/1000</f>
        <v>0</v>
      </c>
      <c r="AJ728">
        <v>1423.421585286375</v>
      </c>
      <c r="AK728">
        <v>1400.527030303031</v>
      </c>
      <c r="AL728">
        <v>3.31135823128122</v>
      </c>
      <c r="AM728">
        <v>64.88891033799035</v>
      </c>
      <c r="AN728">
        <f>(AP728 - AO728 + BO728*1E3/(8.314*(BQ728+273.15)) * AR728/BN728 * AQ728) * BN728/(100*BB728) * 1000/(1000 - AP728)</f>
        <v>0</v>
      </c>
      <c r="AO728">
        <v>9.175804652140226</v>
      </c>
      <c r="AP728">
        <v>9.419409120879124</v>
      </c>
      <c r="AQ728">
        <v>-6.299758378595926E-05</v>
      </c>
      <c r="AR728">
        <v>95.47772435705387</v>
      </c>
      <c r="AS728">
        <v>0</v>
      </c>
      <c r="AT728">
        <v>0</v>
      </c>
      <c r="AU728">
        <f>IF(AS728*$H$13&gt;=AW728,1.0,(AW728/(AW728-AS728*$H$13)))</f>
        <v>0</v>
      </c>
      <c r="AV728">
        <f>(AU728-1)*100</f>
        <v>0</v>
      </c>
      <c r="AW728">
        <f>MAX(0,($B$13+$C$13*BV728)/(1+$D$13*BV728)*BO728/(BQ728+273)*$E$13)</f>
        <v>0</v>
      </c>
      <c r="AX728">
        <f>$B$11*BW728+$C$11*BX728+$F$11*CI728*(1-CL728)</f>
        <v>0</v>
      </c>
      <c r="AY728">
        <f>AX728*AZ728</f>
        <v>0</v>
      </c>
      <c r="AZ728">
        <f>($B$11*$D$9+$C$11*$D$9+$F$11*((CV728+CN728)/MAX(CV728+CN728+CW728, 0.1)*$I$9+CW728/MAX(CV728+CN728+CW728, 0.1)*$J$9))/($B$11+$C$11+$F$11)</f>
        <v>0</v>
      </c>
      <c r="BA728">
        <f>($B$11*$K$9+$C$11*$K$9+$F$11*((CV728+CN728)/MAX(CV728+CN728+CW728, 0.1)*$P$9+CW728/MAX(CV728+CN728+CW728, 0.1)*$Q$9))/($B$11+$C$11+$F$11)</f>
        <v>0</v>
      </c>
      <c r="BB728">
        <v>2.18</v>
      </c>
      <c r="BC728">
        <v>0.5</v>
      </c>
      <c r="BD728" t="s">
        <v>355</v>
      </c>
      <c r="BE728">
        <v>2</v>
      </c>
      <c r="BF728" t="b">
        <v>1</v>
      </c>
      <c r="BG728">
        <v>1679440103</v>
      </c>
      <c r="BH728">
        <v>1364.427407407407</v>
      </c>
      <c r="BI728">
        <v>1394.862222222222</v>
      </c>
      <c r="BJ728">
        <v>9.429731481481483</v>
      </c>
      <c r="BK728">
        <v>9.175355555555555</v>
      </c>
      <c r="BL728">
        <v>1370.01</v>
      </c>
      <c r="BM728">
        <v>9.654847037037037</v>
      </c>
      <c r="BN728">
        <v>500.0598888888889</v>
      </c>
      <c r="BO728">
        <v>89.75930740740742</v>
      </c>
      <c r="BP728">
        <v>0.09995757777777776</v>
      </c>
      <c r="BQ728">
        <v>19.44395925925926</v>
      </c>
      <c r="BR728">
        <v>20.03644444444445</v>
      </c>
      <c r="BS728">
        <v>999.9000000000001</v>
      </c>
      <c r="BT728">
        <v>0</v>
      </c>
      <c r="BU728">
        <v>0</v>
      </c>
      <c r="BV728">
        <v>9993.985555555555</v>
      </c>
      <c r="BW728">
        <v>0</v>
      </c>
      <c r="BX728">
        <v>14.40988888888889</v>
      </c>
      <c r="BY728">
        <v>-30.4354074074074</v>
      </c>
      <c r="BZ728">
        <v>1377.415185185185</v>
      </c>
      <c r="CA728">
        <v>1407.77962962963</v>
      </c>
      <c r="CB728">
        <v>0.2543749259259259</v>
      </c>
      <c r="CC728">
        <v>1394.862222222222</v>
      </c>
      <c r="CD728">
        <v>9.175355555555555</v>
      </c>
      <c r="CE728">
        <v>0.8464060740740741</v>
      </c>
      <c r="CF728">
        <v>0.8235736296296295</v>
      </c>
      <c r="CG728">
        <v>4.510351481481481</v>
      </c>
      <c r="CH728">
        <v>4.120238888888889</v>
      </c>
      <c r="CI728">
        <v>2000.074444444444</v>
      </c>
      <c r="CJ728">
        <v>0.9799971111111112</v>
      </c>
      <c r="CK728">
        <v>0.02000307407407407</v>
      </c>
      <c r="CL728">
        <v>0</v>
      </c>
      <c r="CM728">
        <v>2.269662962962963</v>
      </c>
      <c r="CN728">
        <v>0</v>
      </c>
      <c r="CO728">
        <v>4521.756666666667</v>
      </c>
      <c r="CP728">
        <v>16750.07407407407</v>
      </c>
      <c r="CQ728">
        <v>40.62940740740741</v>
      </c>
      <c r="CR728">
        <v>41.90951851851851</v>
      </c>
      <c r="CS728">
        <v>40.6801111111111</v>
      </c>
      <c r="CT728">
        <v>41.25196296296296</v>
      </c>
      <c r="CU728">
        <v>38.97896296296296</v>
      </c>
      <c r="CV728">
        <v>1960.067777777778</v>
      </c>
      <c r="CW728">
        <v>40.00703703703704</v>
      </c>
      <c r="CX728">
        <v>0</v>
      </c>
      <c r="CY728">
        <v>1679440118.1</v>
      </c>
      <c r="CZ728">
        <v>0</v>
      </c>
      <c r="DA728">
        <v>0</v>
      </c>
      <c r="DB728" t="s">
        <v>356</v>
      </c>
      <c r="DC728">
        <v>1678823626.5</v>
      </c>
      <c r="DD728">
        <v>1678823640.5</v>
      </c>
      <c r="DE728">
        <v>0</v>
      </c>
      <c r="DF728">
        <v>1.239</v>
      </c>
      <c r="DG728">
        <v>0.006</v>
      </c>
      <c r="DH728">
        <v>-2.298</v>
      </c>
      <c r="DI728">
        <v>-0.146</v>
      </c>
      <c r="DJ728">
        <v>420</v>
      </c>
      <c r="DK728">
        <v>21</v>
      </c>
      <c r="DL728">
        <v>0.57</v>
      </c>
      <c r="DM728">
        <v>0.05</v>
      </c>
      <c r="DN728">
        <v>-30.6100325</v>
      </c>
      <c r="DO728">
        <v>2.536616510318949</v>
      </c>
      <c r="DP728">
        <v>0.3712550877681677</v>
      </c>
      <c r="DQ728">
        <v>0</v>
      </c>
      <c r="DR728">
        <v>0.2589209</v>
      </c>
      <c r="DS728">
        <v>-0.0869920975609762</v>
      </c>
      <c r="DT728">
        <v>0.008537123469881407</v>
      </c>
      <c r="DU728">
        <v>1</v>
      </c>
      <c r="DV728">
        <v>1</v>
      </c>
      <c r="DW728">
        <v>2</v>
      </c>
      <c r="DX728" t="s">
        <v>357</v>
      </c>
      <c r="DY728">
        <v>2.98432</v>
      </c>
      <c r="DZ728">
        <v>2.71554</v>
      </c>
      <c r="EA728">
        <v>0.211128</v>
      </c>
      <c r="EB728">
        <v>0.211501</v>
      </c>
      <c r="EC728">
        <v>0.0545965</v>
      </c>
      <c r="ED728">
        <v>0.0521035</v>
      </c>
      <c r="EE728">
        <v>25111.9</v>
      </c>
      <c r="EF728">
        <v>25185</v>
      </c>
      <c r="EG728">
        <v>29576.9</v>
      </c>
      <c r="EH728">
        <v>29532.4</v>
      </c>
      <c r="EI728">
        <v>37066.6</v>
      </c>
      <c r="EJ728">
        <v>37235.9</v>
      </c>
      <c r="EK728">
        <v>41662.6</v>
      </c>
      <c r="EL728">
        <v>42086.2</v>
      </c>
      <c r="EM728">
        <v>1.9832</v>
      </c>
      <c r="EN728">
        <v>1.8805</v>
      </c>
      <c r="EO728">
        <v>0.0388138</v>
      </c>
      <c r="EP728">
        <v>0</v>
      </c>
      <c r="EQ728">
        <v>19.3855</v>
      </c>
      <c r="ER728">
        <v>999.9</v>
      </c>
      <c r="ES728">
        <v>23.3</v>
      </c>
      <c r="ET728">
        <v>31.2</v>
      </c>
      <c r="EU728">
        <v>11.8451</v>
      </c>
      <c r="EV728">
        <v>62.992</v>
      </c>
      <c r="EW728">
        <v>33.4896</v>
      </c>
      <c r="EX728">
        <v>1</v>
      </c>
      <c r="EY728">
        <v>-0.127523</v>
      </c>
      <c r="EZ728">
        <v>5.35679</v>
      </c>
      <c r="FA728">
        <v>20.2617</v>
      </c>
      <c r="FB728">
        <v>5.21969</v>
      </c>
      <c r="FC728">
        <v>12.0132</v>
      </c>
      <c r="FD728">
        <v>4.9907</v>
      </c>
      <c r="FE728">
        <v>3.2885</v>
      </c>
      <c r="FF728">
        <v>9999</v>
      </c>
      <c r="FG728">
        <v>9999</v>
      </c>
      <c r="FH728">
        <v>9999</v>
      </c>
      <c r="FI728">
        <v>999.9</v>
      </c>
      <c r="FJ728">
        <v>1.8674</v>
      </c>
      <c r="FK728">
        <v>1.86646</v>
      </c>
      <c r="FL728">
        <v>1.86598</v>
      </c>
      <c r="FM728">
        <v>1.86584</v>
      </c>
      <c r="FN728">
        <v>1.86768</v>
      </c>
      <c r="FO728">
        <v>1.87014</v>
      </c>
      <c r="FP728">
        <v>1.86885</v>
      </c>
      <c r="FQ728">
        <v>1.87026</v>
      </c>
      <c r="FR728">
        <v>0</v>
      </c>
      <c r="FS728">
        <v>0</v>
      </c>
      <c r="FT728">
        <v>0</v>
      </c>
      <c r="FU728">
        <v>0</v>
      </c>
      <c r="FV728" t="s">
        <v>358</v>
      </c>
      <c r="FW728" t="s">
        <v>359</v>
      </c>
      <c r="FX728" t="s">
        <v>360</v>
      </c>
      <c r="FY728" t="s">
        <v>360</v>
      </c>
      <c r="FZ728" t="s">
        <v>360</v>
      </c>
      <c r="GA728" t="s">
        <v>360</v>
      </c>
      <c r="GB728">
        <v>0</v>
      </c>
      <c r="GC728">
        <v>100</v>
      </c>
      <c r="GD728">
        <v>100</v>
      </c>
      <c r="GE728">
        <v>-5.65</v>
      </c>
      <c r="GF728">
        <v>-0.2252</v>
      </c>
      <c r="GG728">
        <v>-1.841240210434717</v>
      </c>
      <c r="GH728">
        <v>-0.003310856085068561</v>
      </c>
      <c r="GI728">
        <v>6.863268723063948E-07</v>
      </c>
      <c r="GJ728">
        <v>-1.919107141366201E-10</v>
      </c>
      <c r="GK728">
        <v>-0.1688837207721138</v>
      </c>
      <c r="GL728">
        <v>-0.01731051475613908</v>
      </c>
      <c r="GM728">
        <v>0.001423790055903263</v>
      </c>
      <c r="GN728">
        <v>-2.424810517790065E-05</v>
      </c>
      <c r="GO728">
        <v>3</v>
      </c>
      <c r="GP728">
        <v>2318</v>
      </c>
      <c r="GQ728">
        <v>1</v>
      </c>
      <c r="GR728">
        <v>25</v>
      </c>
      <c r="GS728">
        <v>10274.7</v>
      </c>
      <c r="GT728">
        <v>10274.5</v>
      </c>
      <c r="GU728">
        <v>2.76978</v>
      </c>
      <c r="GV728">
        <v>2.19482</v>
      </c>
      <c r="GW728">
        <v>1.39648</v>
      </c>
      <c r="GX728">
        <v>2.34741</v>
      </c>
      <c r="GY728">
        <v>1.49536</v>
      </c>
      <c r="GZ728">
        <v>2.53784</v>
      </c>
      <c r="HA728">
        <v>35.6148</v>
      </c>
      <c r="HB728">
        <v>24.0437</v>
      </c>
      <c r="HC728">
        <v>18</v>
      </c>
      <c r="HD728">
        <v>527.97</v>
      </c>
      <c r="HE728">
        <v>420.34</v>
      </c>
      <c r="HF728">
        <v>13.5953</v>
      </c>
      <c r="HG728">
        <v>25.5999</v>
      </c>
      <c r="HH728">
        <v>30.0006</v>
      </c>
      <c r="HI728">
        <v>25.6309</v>
      </c>
      <c r="HJ728">
        <v>25.5876</v>
      </c>
      <c r="HK728">
        <v>55.4538</v>
      </c>
      <c r="HL728">
        <v>15.7531</v>
      </c>
      <c r="HM728">
        <v>4.92815</v>
      </c>
      <c r="HN728">
        <v>13.569</v>
      </c>
      <c r="HO728">
        <v>1438.53</v>
      </c>
      <c r="HP728">
        <v>9.202400000000001</v>
      </c>
      <c r="HQ728">
        <v>101.145</v>
      </c>
      <c r="HR728">
        <v>101.075</v>
      </c>
    </row>
    <row r="729" spans="1:226">
      <c r="A729">
        <v>713</v>
      </c>
      <c r="B729">
        <v>1679440115.5</v>
      </c>
      <c r="C729">
        <v>18202.40000009537</v>
      </c>
      <c r="D729" t="s">
        <v>1795</v>
      </c>
      <c r="E729" t="s">
        <v>1796</v>
      </c>
      <c r="F729">
        <v>5</v>
      </c>
      <c r="G729" t="s">
        <v>1624</v>
      </c>
      <c r="H729" t="s">
        <v>354</v>
      </c>
      <c r="I729">
        <v>1679440107.714286</v>
      </c>
      <c r="J729">
        <f>(K729)/1000</f>
        <v>0</v>
      </c>
      <c r="K729">
        <f>IF(BF729, AN729, AH729)</f>
        <v>0</v>
      </c>
      <c r="L729">
        <f>IF(BF729, AI729, AG729)</f>
        <v>0</v>
      </c>
      <c r="M729">
        <f>BH729 - IF(AU729&gt;1, L729*BB729*100.0/(AW729*BV729), 0)</f>
        <v>0</v>
      </c>
      <c r="N729">
        <f>((T729-J729/2)*M729-L729)/(T729+J729/2)</f>
        <v>0</v>
      </c>
      <c r="O729">
        <f>N729*(BO729+BP729)/1000.0</f>
        <v>0</v>
      </c>
      <c r="P729">
        <f>(BH729 - IF(AU729&gt;1, L729*BB729*100.0/(AW729*BV729), 0))*(BO729+BP729)/1000.0</f>
        <v>0</v>
      </c>
      <c r="Q729">
        <f>2.0/((1/S729-1/R729)+SIGN(S729)*SQRT((1/S729-1/R729)*(1/S729-1/R729) + 4*BC729/((BC729+1)*(BC729+1))*(2*1/S729*1/R729-1/R729*1/R729)))</f>
        <v>0</v>
      </c>
      <c r="R729">
        <f>IF(LEFT(BD729,1)&lt;&gt;"0",IF(LEFT(BD729,1)="1",3.0,BE729),$D$5+$E$5*(BV729*BO729/($K$5*1000))+$F$5*(BV729*BO729/($K$5*1000))*MAX(MIN(BB729,$J$5),$I$5)*MAX(MIN(BB729,$J$5),$I$5)+$G$5*MAX(MIN(BB729,$J$5),$I$5)*(BV729*BO729/($K$5*1000))+$H$5*(BV729*BO729/($K$5*1000))*(BV729*BO729/($K$5*1000)))</f>
        <v>0</v>
      </c>
      <c r="S729">
        <f>J729*(1000-(1000*0.61365*exp(17.502*W729/(240.97+W729))/(BO729+BP729)+BJ729)/2)/(1000*0.61365*exp(17.502*W729/(240.97+W729))/(BO729+BP729)-BJ729)</f>
        <v>0</v>
      </c>
      <c r="T729">
        <f>1/((BC729+1)/(Q729/1.6)+1/(R729/1.37)) + BC729/((BC729+1)/(Q729/1.6) + BC729/(R729/1.37))</f>
        <v>0</v>
      </c>
      <c r="U729">
        <f>(AX729*BA729)</f>
        <v>0</v>
      </c>
      <c r="V729">
        <f>(BQ729+(U729+2*0.95*5.67E-8*(((BQ729+$B$7)+273)^4-(BQ729+273)^4)-44100*J729)/(1.84*29.3*R729+8*0.95*5.67E-8*(BQ729+273)^3))</f>
        <v>0</v>
      </c>
      <c r="W729">
        <f>($C$7*BR729+$D$7*BS729+$E$7*V729)</f>
        <v>0</v>
      </c>
      <c r="X729">
        <f>0.61365*exp(17.502*W729/(240.97+W729))</f>
        <v>0</v>
      </c>
      <c r="Y729">
        <f>(Z729/AA729*100)</f>
        <v>0</v>
      </c>
      <c r="Z729">
        <f>BJ729*(BO729+BP729)/1000</f>
        <v>0</v>
      </c>
      <c r="AA729">
        <f>0.61365*exp(17.502*BQ729/(240.97+BQ729))</f>
        <v>0</v>
      </c>
      <c r="AB729">
        <f>(X729-BJ729*(BO729+BP729)/1000)</f>
        <v>0</v>
      </c>
      <c r="AC729">
        <f>(-J729*44100)</f>
        <v>0</v>
      </c>
      <c r="AD729">
        <f>2*29.3*R729*0.92*(BQ729-W729)</f>
        <v>0</v>
      </c>
      <c r="AE729">
        <f>2*0.95*5.67E-8*(((BQ729+$B$7)+273)^4-(W729+273)^4)</f>
        <v>0</v>
      </c>
      <c r="AF729">
        <f>U729+AE729+AC729+AD729</f>
        <v>0</v>
      </c>
      <c r="AG729">
        <f>BN729*AU729*(BI729-BH729*(1000-AU729*BK729)/(1000-AU729*BJ729))/(100*BB729)</f>
        <v>0</v>
      </c>
      <c r="AH729">
        <f>1000*BN729*AU729*(BJ729-BK729)/(100*BB729*(1000-AU729*BJ729))</f>
        <v>0</v>
      </c>
      <c r="AI729">
        <f>(AJ729 - AK729 - BO729*1E3/(8.314*(BQ729+273.15)) * AM729/BN729 * AL729) * BN729/(100*BB729) * (1000 - BK729)/1000</f>
        <v>0</v>
      </c>
      <c r="AJ729">
        <v>1440.147298031359</v>
      </c>
      <c r="AK729">
        <v>1417.063272727273</v>
      </c>
      <c r="AL729">
        <v>3.316836047153496</v>
      </c>
      <c r="AM729">
        <v>64.88891033799035</v>
      </c>
      <c r="AN729">
        <f>(AP729 - AO729 + BO729*1E3/(8.314*(BQ729+273.15)) * AR729/BN729 * AQ729) * BN729/(100*BB729) * 1000/(1000 - AP729)</f>
        <v>0</v>
      </c>
      <c r="AO729">
        <v>9.174887116599573</v>
      </c>
      <c r="AP729">
        <v>9.411400659340659</v>
      </c>
      <c r="AQ729">
        <v>-6.352568408019611E-05</v>
      </c>
      <c r="AR729">
        <v>95.47772435705387</v>
      </c>
      <c r="AS729">
        <v>0</v>
      </c>
      <c r="AT729">
        <v>0</v>
      </c>
      <c r="AU729">
        <f>IF(AS729*$H$13&gt;=AW729,1.0,(AW729/(AW729-AS729*$H$13)))</f>
        <v>0</v>
      </c>
      <c r="AV729">
        <f>(AU729-1)*100</f>
        <v>0</v>
      </c>
      <c r="AW729">
        <f>MAX(0,($B$13+$C$13*BV729)/(1+$D$13*BV729)*BO729/(BQ729+273)*$E$13)</f>
        <v>0</v>
      </c>
      <c r="AX729">
        <f>$B$11*BW729+$C$11*BX729+$F$11*CI729*(1-CL729)</f>
        <v>0</v>
      </c>
      <c r="AY729">
        <f>AX729*AZ729</f>
        <v>0</v>
      </c>
      <c r="AZ729">
        <f>($B$11*$D$9+$C$11*$D$9+$F$11*((CV729+CN729)/MAX(CV729+CN729+CW729, 0.1)*$I$9+CW729/MAX(CV729+CN729+CW729, 0.1)*$J$9))/($B$11+$C$11+$F$11)</f>
        <v>0</v>
      </c>
      <c r="BA729">
        <f>($B$11*$K$9+$C$11*$K$9+$F$11*((CV729+CN729)/MAX(CV729+CN729+CW729, 0.1)*$P$9+CW729/MAX(CV729+CN729+CW729, 0.1)*$Q$9))/($B$11+$C$11+$F$11)</f>
        <v>0</v>
      </c>
      <c r="BB729">
        <v>2.18</v>
      </c>
      <c r="BC729">
        <v>0.5</v>
      </c>
      <c r="BD729" t="s">
        <v>355</v>
      </c>
      <c r="BE729">
        <v>2</v>
      </c>
      <c r="BF729" t="b">
        <v>1</v>
      </c>
      <c r="BG729">
        <v>1679440107.714286</v>
      </c>
      <c r="BH729">
        <v>1379.843214285714</v>
      </c>
      <c r="BI729">
        <v>1410.347142857143</v>
      </c>
      <c r="BJ729">
        <v>9.422669642857144</v>
      </c>
      <c r="BK729">
        <v>9.175074642857144</v>
      </c>
      <c r="BL729">
        <v>1385.464642857143</v>
      </c>
      <c r="BM729">
        <v>9.647808928571427</v>
      </c>
      <c r="BN729">
        <v>500.0650714285715</v>
      </c>
      <c r="BO729">
        <v>89.75986071428572</v>
      </c>
      <c r="BP729">
        <v>0.09997175714285712</v>
      </c>
      <c r="BQ729">
        <v>19.44557857142857</v>
      </c>
      <c r="BR729">
        <v>20.03527857142857</v>
      </c>
      <c r="BS729">
        <v>999.9000000000002</v>
      </c>
      <c r="BT729">
        <v>0</v>
      </c>
      <c r="BU729">
        <v>0</v>
      </c>
      <c r="BV729">
        <v>9996.920714285716</v>
      </c>
      <c r="BW729">
        <v>0</v>
      </c>
      <c r="BX729">
        <v>14.409</v>
      </c>
      <c r="BY729">
        <v>-30.5042</v>
      </c>
      <c r="BZ729">
        <v>1392.969285714286</v>
      </c>
      <c r="CA729">
        <v>1423.408214285715</v>
      </c>
      <c r="CB729">
        <v>0.2475948928571429</v>
      </c>
      <c r="CC729">
        <v>1410.347142857143</v>
      </c>
      <c r="CD729">
        <v>9.175074642857144</v>
      </c>
      <c r="CE729">
        <v>0.8457775357142856</v>
      </c>
      <c r="CF729">
        <v>0.8235534285714287</v>
      </c>
      <c r="CG729">
        <v>4.499736071428571</v>
      </c>
      <c r="CH729">
        <v>4.119890714285714</v>
      </c>
      <c r="CI729">
        <v>2000.095</v>
      </c>
      <c r="CJ729">
        <v>0.9799994285714284</v>
      </c>
      <c r="CK729">
        <v>0.02000062857142857</v>
      </c>
      <c r="CL729">
        <v>0</v>
      </c>
      <c r="CM729">
        <v>2.263360714285715</v>
      </c>
      <c r="CN729">
        <v>0</v>
      </c>
      <c r="CO729">
        <v>4520.513928571428</v>
      </c>
      <c r="CP729">
        <v>16750.25</v>
      </c>
      <c r="CQ729">
        <v>40.58682142857141</v>
      </c>
      <c r="CR729">
        <v>41.77207142857142</v>
      </c>
      <c r="CS729">
        <v>40.67814285714285</v>
      </c>
      <c r="CT729">
        <v>41.06221428571428</v>
      </c>
      <c r="CU729">
        <v>38.86139285714285</v>
      </c>
      <c r="CV729">
        <v>1960.0925</v>
      </c>
      <c r="CW729">
        <v>40.00285714285715</v>
      </c>
      <c r="CX729">
        <v>0</v>
      </c>
      <c r="CY729">
        <v>1679440122.9</v>
      </c>
      <c r="CZ729">
        <v>0</v>
      </c>
      <c r="DA729">
        <v>0</v>
      </c>
      <c r="DB729" t="s">
        <v>356</v>
      </c>
      <c r="DC729">
        <v>1678823626.5</v>
      </c>
      <c r="DD729">
        <v>1678823640.5</v>
      </c>
      <c r="DE729">
        <v>0</v>
      </c>
      <c r="DF729">
        <v>1.239</v>
      </c>
      <c r="DG729">
        <v>0.006</v>
      </c>
      <c r="DH729">
        <v>-2.298</v>
      </c>
      <c r="DI729">
        <v>-0.146</v>
      </c>
      <c r="DJ729">
        <v>420</v>
      </c>
      <c r="DK729">
        <v>21</v>
      </c>
      <c r="DL729">
        <v>0.57</v>
      </c>
      <c r="DM729">
        <v>0.05</v>
      </c>
      <c r="DN729">
        <v>-30.537055</v>
      </c>
      <c r="DO729">
        <v>-0.6324337711069263</v>
      </c>
      <c r="DP729">
        <v>0.2962508252731121</v>
      </c>
      <c r="DQ729">
        <v>0</v>
      </c>
      <c r="DR729">
        <v>0.2517695</v>
      </c>
      <c r="DS729">
        <v>-0.08497533208255185</v>
      </c>
      <c r="DT729">
        <v>0.008261802808709485</v>
      </c>
      <c r="DU729">
        <v>1</v>
      </c>
      <c r="DV729">
        <v>1</v>
      </c>
      <c r="DW729">
        <v>2</v>
      </c>
      <c r="DX729" t="s">
        <v>357</v>
      </c>
      <c r="DY729">
        <v>2.98425</v>
      </c>
      <c r="DZ729">
        <v>2.7157</v>
      </c>
      <c r="EA729">
        <v>0.212644</v>
      </c>
      <c r="EB729">
        <v>0.213005</v>
      </c>
      <c r="EC729">
        <v>0.0545616</v>
      </c>
      <c r="ED729">
        <v>0.0520969</v>
      </c>
      <c r="EE729">
        <v>25064.1</v>
      </c>
      <c r="EF729">
        <v>25136.9</v>
      </c>
      <c r="EG729">
        <v>29577.3</v>
      </c>
      <c r="EH729">
        <v>29532.3</v>
      </c>
      <c r="EI729">
        <v>37068.9</v>
      </c>
      <c r="EJ729">
        <v>37235.9</v>
      </c>
      <c r="EK729">
        <v>41663.6</v>
      </c>
      <c r="EL729">
        <v>42085.8</v>
      </c>
      <c r="EM729">
        <v>1.983</v>
      </c>
      <c r="EN729">
        <v>1.88098</v>
      </c>
      <c r="EO729">
        <v>0.0394881</v>
      </c>
      <c r="EP729">
        <v>0</v>
      </c>
      <c r="EQ729">
        <v>19.3818</v>
      </c>
      <c r="ER729">
        <v>999.9</v>
      </c>
      <c r="ES729">
        <v>23.3</v>
      </c>
      <c r="ET729">
        <v>31.2</v>
      </c>
      <c r="EU729">
        <v>11.8465</v>
      </c>
      <c r="EV729">
        <v>63.212</v>
      </c>
      <c r="EW729">
        <v>33.3534</v>
      </c>
      <c r="EX729">
        <v>1</v>
      </c>
      <c r="EY729">
        <v>-0.127325</v>
      </c>
      <c r="EZ729">
        <v>5.358</v>
      </c>
      <c r="FA729">
        <v>20.2618</v>
      </c>
      <c r="FB729">
        <v>5.21954</v>
      </c>
      <c r="FC729">
        <v>12.0122</v>
      </c>
      <c r="FD729">
        <v>4.9907</v>
      </c>
      <c r="FE729">
        <v>3.28845</v>
      </c>
      <c r="FF729">
        <v>9999</v>
      </c>
      <c r="FG729">
        <v>9999</v>
      </c>
      <c r="FH729">
        <v>9999</v>
      </c>
      <c r="FI729">
        <v>999.9</v>
      </c>
      <c r="FJ729">
        <v>1.86743</v>
      </c>
      <c r="FK729">
        <v>1.86645</v>
      </c>
      <c r="FL729">
        <v>1.86597</v>
      </c>
      <c r="FM729">
        <v>1.86584</v>
      </c>
      <c r="FN729">
        <v>1.86768</v>
      </c>
      <c r="FO729">
        <v>1.87015</v>
      </c>
      <c r="FP729">
        <v>1.86884</v>
      </c>
      <c r="FQ729">
        <v>1.87027</v>
      </c>
      <c r="FR729">
        <v>0</v>
      </c>
      <c r="FS729">
        <v>0</v>
      </c>
      <c r="FT729">
        <v>0</v>
      </c>
      <c r="FU729">
        <v>0</v>
      </c>
      <c r="FV729" t="s">
        <v>358</v>
      </c>
      <c r="FW729" t="s">
        <v>359</v>
      </c>
      <c r="FX729" t="s">
        <v>360</v>
      </c>
      <c r="FY729" t="s">
        <v>360</v>
      </c>
      <c r="FZ729" t="s">
        <v>360</v>
      </c>
      <c r="GA729" t="s">
        <v>360</v>
      </c>
      <c r="GB729">
        <v>0</v>
      </c>
      <c r="GC729">
        <v>100</v>
      </c>
      <c r="GD729">
        <v>100</v>
      </c>
      <c r="GE729">
        <v>-5.69</v>
      </c>
      <c r="GF729">
        <v>-0.2252</v>
      </c>
      <c r="GG729">
        <v>-1.841240210434717</v>
      </c>
      <c r="GH729">
        <v>-0.003310856085068561</v>
      </c>
      <c r="GI729">
        <v>6.863268723063948E-07</v>
      </c>
      <c r="GJ729">
        <v>-1.919107141366201E-10</v>
      </c>
      <c r="GK729">
        <v>-0.1688837207721138</v>
      </c>
      <c r="GL729">
        <v>-0.01731051475613908</v>
      </c>
      <c r="GM729">
        <v>0.001423790055903263</v>
      </c>
      <c r="GN729">
        <v>-2.424810517790065E-05</v>
      </c>
      <c r="GO729">
        <v>3</v>
      </c>
      <c r="GP729">
        <v>2318</v>
      </c>
      <c r="GQ729">
        <v>1</v>
      </c>
      <c r="GR729">
        <v>25</v>
      </c>
      <c r="GS729">
        <v>10274.8</v>
      </c>
      <c r="GT729">
        <v>10274.6</v>
      </c>
      <c r="GU729">
        <v>2.79541</v>
      </c>
      <c r="GV729">
        <v>2.19482</v>
      </c>
      <c r="GW729">
        <v>1.39648</v>
      </c>
      <c r="GX729">
        <v>2.34497</v>
      </c>
      <c r="GY729">
        <v>1.49536</v>
      </c>
      <c r="GZ729">
        <v>2.52808</v>
      </c>
      <c r="HA729">
        <v>35.6148</v>
      </c>
      <c r="HB729">
        <v>24.0525</v>
      </c>
      <c r="HC729">
        <v>18</v>
      </c>
      <c r="HD729">
        <v>527.838</v>
      </c>
      <c r="HE729">
        <v>420.631</v>
      </c>
      <c r="HF729">
        <v>13.5543</v>
      </c>
      <c r="HG729">
        <v>25.6015</v>
      </c>
      <c r="HH729">
        <v>30.0004</v>
      </c>
      <c r="HI729">
        <v>25.6309</v>
      </c>
      <c r="HJ729">
        <v>25.5896</v>
      </c>
      <c r="HK729">
        <v>55.9399</v>
      </c>
      <c r="HL729">
        <v>15.7531</v>
      </c>
      <c r="HM729">
        <v>4.92815</v>
      </c>
      <c r="HN729">
        <v>13.5406</v>
      </c>
      <c r="HO729">
        <v>1458.57</v>
      </c>
      <c r="HP729">
        <v>9.22086</v>
      </c>
      <c r="HQ729">
        <v>101.147</v>
      </c>
      <c r="HR729">
        <v>101.074</v>
      </c>
    </row>
    <row r="730" spans="1:226">
      <c r="A730">
        <v>714</v>
      </c>
      <c r="B730">
        <v>1679440120.5</v>
      </c>
      <c r="C730">
        <v>18207.40000009537</v>
      </c>
      <c r="D730" t="s">
        <v>1797</v>
      </c>
      <c r="E730" t="s">
        <v>1798</v>
      </c>
      <c r="F730">
        <v>5</v>
      </c>
      <c r="G730" t="s">
        <v>1624</v>
      </c>
      <c r="H730" t="s">
        <v>354</v>
      </c>
      <c r="I730">
        <v>1679440113</v>
      </c>
      <c r="J730">
        <f>(K730)/1000</f>
        <v>0</v>
      </c>
      <c r="K730">
        <f>IF(BF730, AN730, AH730)</f>
        <v>0</v>
      </c>
      <c r="L730">
        <f>IF(BF730, AI730, AG730)</f>
        <v>0</v>
      </c>
      <c r="M730">
        <f>BH730 - IF(AU730&gt;1, L730*BB730*100.0/(AW730*BV730), 0)</f>
        <v>0</v>
      </c>
      <c r="N730">
        <f>((T730-J730/2)*M730-L730)/(T730+J730/2)</f>
        <v>0</v>
      </c>
      <c r="O730">
        <f>N730*(BO730+BP730)/1000.0</f>
        <v>0</v>
      </c>
      <c r="P730">
        <f>(BH730 - IF(AU730&gt;1, L730*BB730*100.0/(AW730*BV730), 0))*(BO730+BP730)/1000.0</f>
        <v>0</v>
      </c>
      <c r="Q730">
        <f>2.0/((1/S730-1/R730)+SIGN(S730)*SQRT((1/S730-1/R730)*(1/S730-1/R730) + 4*BC730/((BC730+1)*(BC730+1))*(2*1/S730*1/R730-1/R730*1/R730)))</f>
        <v>0</v>
      </c>
      <c r="R730">
        <f>IF(LEFT(BD730,1)&lt;&gt;"0",IF(LEFT(BD730,1)="1",3.0,BE730),$D$5+$E$5*(BV730*BO730/($K$5*1000))+$F$5*(BV730*BO730/($K$5*1000))*MAX(MIN(BB730,$J$5),$I$5)*MAX(MIN(BB730,$J$5),$I$5)+$G$5*MAX(MIN(BB730,$J$5),$I$5)*(BV730*BO730/($K$5*1000))+$H$5*(BV730*BO730/($K$5*1000))*(BV730*BO730/($K$5*1000)))</f>
        <v>0</v>
      </c>
      <c r="S730">
        <f>J730*(1000-(1000*0.61365*exp(17.502*W730/(240.97+W730))/(BO730+BP730)+BJ730)/2)/(1000*0.61365*exp(17.502*W730/(240.97+W730))/(BO730+BP730)-BJ730)</f>
        <v>0</v>
      </c>
      <c r="T730">
        <f>1/((BC730+1)/(Q730/1.6)+1/(R730/1.37)) + BC730/((BC730+1)/(Q730/1.6) + BC730/(R730/1.37))</f>
        <v>0</v>
      </c>
      <c r="U730">
        <f>(AX730*BA730)</f>
        <v>0</v>
      </c>
      <c r="V730">
        <f>(BQ730+(U730+2*0.95*5.67E-8*(((BQ730+$B$7)+273)^4-(BQ730+273)^4)-44100*J730)/(1.84*29.3*R730+8*0.95*5.67E-8*(BQ730+273)^3))</f>
        <v>0</v>
      </c>
      <c r="W730">
        <f>($C$7*BR730+$D$7*BS730+$E$7*V730)</f>
        <v>0</v>
      </c>
      <c r="X730">
        <f>0.61365*exp(17.502*W730/(240.97+W730))</f>
        <v>0</v>
      </c>
      <c r="Y730">
        <f>(Z730/AA730*100)</f>
        <v>0</v>
      </c>
      <c r="Z730">
        <f>BJ730*(BO730+BP730)/1000</f>
        <v>0</v>
      </c>
      <c r="AA730">
        <f>0.61365*exp(17.502*BQ730/(240.97+BQ730))</f>
        <v>0</v>
      </c>
      <c r="AB730">
        <f>(X730-BJ730*(BO730+BP730)/1000)</f>
        <v>0</v>
      </c>
      <c r="AC730">
        <f>(-J730*44100)</f>
        <v>0</v>
      </c>
      <c r="AD730">
        <f>2*29.3*R730*0.92*(BQ730-W730)</f>
        <v>0</v>
      </c>
      <c r="AE730">
        <f>2*0.95*5.67E-8*(((BQ730+$B$7)+273)^4-(W730+273)^4)</f>
        <v>0</v>
      </c>
      <c r="AF730">
        <f>U730+AE730+AC730+AD730</f>
        <v>0</v>
      </c>
      <c r="AG730">
        <f>BN730*AU730*(BI730-BH730*(1000-AU730*BK730)/(1000-AU730*BJ730))/(100*BB730)</f>
        <v>0</v>
      </c>
      <c r="AH730">
        <f>1000*BN730*AU730*(BJ730-BK730)/(100*BB730*(1000-AU730*BJ730))</f>
        <v>0</v>
      </c>
      <c r="AI730">
        <f>(AJ730 - AK730 - BO730*1E3/(8.314*(BQ730+273.15)) * AM730/BN730 * AL730) * BN730/(100*BB730) * (1000 - BK730)/1000</f>
        <v>0</v>
      </c>
      <c r="AJ730">
        <v>1456.957778456353</v>
      </c>
      <c r="AK730">
        <v>1433.890363636364</v>
      </c>
      <c r="AL730">
        <v>3.353650466458012</v>
      </c>
      <c r="AM730">
        <v>64.88891033799035</v>
      </c>
      <c r="AN730">
        <f>(AP730 - AO730 + BO730*1E3/(8.314*(BQ730+273.15)) * AR730/BN730 * AQ730) * BN730/(100*BB730) * 1000/(1000 - AP730)</f>
        <v>0</v>
      </c>
      <c r="AO730">
        <v>9.174181346377006</v>
      </c>
      <c r="AP730">
        <v>9.404217802197802</v>
      </c>
      <c r="AQ730">
        <v>-6.11827398106885E-05</v>
      </c>
      <c r="AR730">
        <v>95.47772435705387</v>
      </c>
      <c r="AS730">
        <v>0</v>
      </c>
      <c r="AT730">
        <v>0</v>
      </c>
      <c r="AU730">
        <f>IF(AS730*$H$13&gt;=AW730,1.0,(AW730/(AW730-AS730*$H$13)))</f>
        <v>0</v>
      </c>
      <c r="AV730">
        <f>(AU730-1)*100</f>
        <v>0</v>
      </c>
      <c r="AW730">
        <f>MAX(0,($B$13+$C$13*BV730)/(1+$D$13*BV730)*BO730/(BQ730+273)*$E$13)</f>
        <v>0</v>
      </c>
      <c r="AX730">
        <f>$B$11*BW730+$C$11*BX730+$F$11*CI730*(1-CL730)</f>
        <v>0</v>
      </c>
      <c r="AY730">
        <f>AX730*AZ730</f>
        <v>0</v>
      </c>
      <c r="AZ730">
        <f>($B$11*$D$9+$C$11*$D$9+$F$11*((CV730+CN730)/MAX(CV730+CN730+CW730, 0.1)*$I$9+CW730/MAX(CV730+CN730+CW730, 0.1)*$J$9))/($B$11+$C$11+$F$11)</f>
        <v>0</v>
      </c>
      <c r="BA730">
        <f>($B$11*$K$9+$C$11*$K$9+$F$11*((CV730+CN730)/MAX(CV730+CN730+CW730, 0.1)*$P$9+CW730/MAX(CV730+CN730+CW730, 0.1)*$Q$9))/($B$11+$C$11+$F$11)</f>
        <v>0</v>
      </c>
      <c r="BB730">
        <v>2.18</v>
      </c>
      <c r="BC730">
        <v>0.5</v>
      </c>
      <c r="BD730" t="s">
        <v>355</v>
      </c>
      <c r="BE730">
        <v>2</v>
      </c>
      <c r="BF730" t="b">
        <v>1</v>
      </c>
      <c r="BG730">
        <v>1679440113</v>
      </c>
      <c r="BH730">
        <v>1397.227407407407</v>
      </c>
      <c r="BI730">
        <v>1427.987777777778</v>
      </c>
      <c r="BJ730">
        <v>9.414659629629631</v>
      </c>
      <c r="BK730">
        <v>9.174697037037037</v>
      </c>
      <c r="BL730">
        <v>1402.892222222222</v>
      </c>
      <c r="BM730">
        <v>9.639826666666668</v>
      </c>
      <c r="BN730">
        <v>500.0635185185184</v>
      </c>
      <c r="BO730">
        <v>89.75938518518518</v>
      </c>
      <c r="BP730">
        <v>0.09994116296296296</v>
      </c>
      <c r="BQ730">
        <v>19.44674074074074</v>
      </c>
      <c r="BR730">
        <v>20.03348518518519</v>
      </c>
      <c r="BS730">
        <v>999.9000000000001</v>
      </c>
      <c r="BT730">
        <v>0</v>
      </c>
      <c r="BU730">
        <v>0</v>
      </c>
      <c r="BV730">
        <v>10002.64259259259</v>
      </c>
      <c r="BW730">
        <v>0</v>
      </c>
      <c r="BX730">
        <v>14.40457037037037</v>
      </c>
      <c r="BY730">
        <v>-30.76063333333333</v>
      </c>
      <c r="BZ730">
        <v>1410.507037037037</v>
      </c>
      <c r="CA730">
        <v>1441.211111111111</v>
      </c>
      <c r="CB730">
        <v>0.239962962962963</v>
      </c>
      <c r="CC730">
        <v>1427.987777777778</v>
      </c>
      <c r="CD730">
        <v>9.174697037037037</v>
      </c>
      <c r="CE730">
        <v>0.8450542222222223</v>
      </c>
      <c r="CF730">
        <v>0.8235152222222223</v>
      </c>
      <c r="CG730">
        <v>4.487511851851852</v>
      </c>
      <c r="CH730">
        <v>4.11923</v>
      </c>
      <c r="CI730">
        <v>2000.085555555555</v>
      </c>
      <c r="CJ730">
        <v>0.9800009999999999</v>
      </c>
      <c r="CK730">
        <v>0.01999891851851851</v>
      </c>
      <c r="CL730">
        <v>0</v>
      </c>
      <c r="CM730">
        <v>2.284014814814815</v>
      </c>
      <c r="CN730">
        <v>0</v>
      </c>
      <c r="CO730">
        <v>4519.085185185185</v>
      </c>
      <c r="CP730">
        <v>16750.17037037037</v>
      </c>
      <c r="CQ730">
        <v>40.49288888888889</v>
      </c>
      <c r="CR730">
        <v>41.57377777777777</v>
      </c>
      <c r="CS730">
        <v>40.65248148148147</v>
      </c>
      <c r="CT730">
        <v>40.83303703703703</v>
      </c>
      <c r="CU730">
        <v>38.72896296296295</v>
      </c>
      <c r="CV730">
        <v>1960.085555555555</v>
      </c>
      <c r="CW730">
        <v>40</v>
      </c>
      <c r="CX730">
        <v>0</v>
      </c>
      <c r="CY730">
        <v>1679440127.7</v>
      </c>
      <c r="CZ730">
        <v>0</v>
      </c>
      <c r="DA730">
        <v>0</v>
      </c>
      <c r="DB730" t="s">
        <v>356</v>
      </c>
      <c r="DC730">
        <v>1678823626.5</v>
      </c>
      <c r="DD730">
        <v>1678823640.5</v>
      </c>
      <c r="DE730">
        <v>0</v>
      </c>
      <c r="DF730">
        <v>1.239</v>
      </c>
      <c r="DG730">
        <v>0.006</v>
      </c>
      <c r="DH730">
        <v>-2.298</v>
      </c>
      <c r="DI730">
        <v>-0.146</v>
      </c>
      <c r="DJ730">
        <v>420</v>
      </c>
      <c r="DK730">
        <v>21</v>
      </c>
      <c r="DL730">
        <v>0.57</v>
      </c>
      <c r="DM730">
        <v>0.05</v>
      </c>
      <c r="DN730">
        <v>-30.57797</v>
      </c>
      <c r="DO730">
        <v>-2.919541463414641</v>
      </c>
      <c r="DP730">
        <v>0.2948676467501987</v>
      </c>
      <c r="DQ730">
        <v>0</v>
      </c>
      <c r="DR730">
        <v>0.244711325</v>
      </c>
      <c r="DS730">
        <v>-0.08684250281426015</v>
      </c>
      <c r="DT730">
        <v>0.0083792777415106</v>
      </c>
      <c r="DU730">
        <v>1</v>
      </c>
      <c r="DV730">
        <v>1</v>
      </c>
      <c r="DW730">
        <v>2</v>
      </c>
      <c r="DX730" t="s">
        <v>357</v>
      </c>
      <c r="DY730">
        <v>2.98414</v>
      </c>
      <c r="DZ730">
        <v>2.71561</v>
      </c>
      <c r="EA730">
        <v>0.214174</v>
      </c>
      <c r="EB730">
        <v>0.214527</v>
      </c>
      <c r="EC730">
        <v>0.0545295</v>
      </c>
      <c r="ED730">
        <v>0.0520952</v>
      </c>
      <c r="EE730">
        <v>25015.7</v>
      </c>
      <c r="EF730">
        <v>25088.3</v>
      </c>
      <c r="EG730">
        <v>29577.7</v>
      </c>
      <c r="EH730">
        <v>29532.2</v>
      </c>
      <c r="EI730">
        <v>37070.8</v>
      </c>
      <c r="EJ730">
        <v>37235.9</v>
      </c>
      <c r="EK730">
        <v>41664.3</v>
      </c>
      <c r="EL730">
        <v>42085.8</v>
      </c>
      <c r="EM730">
        <v>1.98302</v>
      </c>
      <c r="EN730">
        <v>1.88067</v>
      </c>
      <c r="EO730">
        <v>0.0398196</v>
      </c>
      <c r="EP730">
        <v>0</v>
      </c>
      <c r="EQ730">
        <v>19.3776</v>
      </c>
      <c r="ER730">
        <v>999.9</v>
      </c>
      <c r="ES730">
        <v>23.3</v>
      </c>
      <c r="ET730">
        <v>31.2</v>
      </c>
      <c r="EU730">
        <v>11.8455</v>
      </c>
      <c r="EV730">
        <v>63.042</v>
      </c>
      <c r="EW730">
        <v>33.109</v>
      </c>
      <c r="EX730">
        <v>1</v>
      </c>
      <c r="EY730">
        <v>-0.127175</v>
      </c>
      <c r="EZ730">
        <v>5.3771</v>
      </c>
      <c r="FA730">
        <v>20.261</v>
      </c>
      <c r="FB730">
        <v>5.21984</v>
      </c>
      <c r="FC730">
        <v>12.0146</v>
      </c>
      <c r="FD730">
        <v>4.99055</v>
      </c>
      <c r="FE730">
        <v>3.28855</v>
      </c>
      <c r="FF730">
        <v>9999</v>
      </c>
      <c r="FG730">
        <v>9999</v>
      </c>
      <c r="FH730">
        <v>9999</v>
      </c>
      <c r="FI730">
        <v>999.9</v>
      </c>
      <c r="FJ730">
        <v>1.86744</v>
      </c>
      <c r="FK730">
        <v>1.86646</v>
      </c>
      <c r="FL730">
        <v>1.86599</v>
      </c>
      <c r="FM730">
        <v>1.86584</v>
      </c>
      <c r="FN730">
        <v>1.86768</v>
      </c>
      <c r="FO730">
        <v>1.87015</v>
      </c>
      <c r="FP730">
        <v>1.86882</v>
      </c>
      <c r="FQ730">
        <v>1.87026</v>
      </c>
      <c r="FR730">
        <v>0</v>
      </c>
      <c r="FS730">
        <v>0</v>
      </c>
      <c r="FT730">
        <v>0</v>
      </c>
      <c r="FU730">
        <v>0</v>
      </c>
      <c r="FV730" t="s">
        <v>358</v>
      </c>
      <c r="FW730" t="s">
        <v>359</v>
      </c>
      <c r="FX730" t="s">
        <v>360</v>
      </c>
      <c r="FY730" t="s">
        <v>360</v>
      </c>
      <c r="FZ730" t="s">
        <v>360</v>
      </c>
      <c r="GA730" t="s">
        <v>360</v>
      </c>
      <c r="GB730">
        <v>0</v>
      </c>
      <c r="GC730">
        <v>100</v>
      </c>
      <c r="GD730">
        <v>100</v>
      </c>
      <c r="GE730">
        <v>-5.72</v>
      </c>
      <c r="GF730">
        <v>-0.2252</v>
      </c>
      <c r="GG730">
        <v>-1.841240210434717</v>
      </c>
      <c r="GH730">
        <v>-0.003310856085068561</v>
      </c>
      <c r="GI730">
        <v>6.863268723063948E-07</v>
      </c>
      <c r="GJ730">
        <v>-1.919107141366201E-10</v>
      </c>
      <c r="GK730">
        <v>-0.1688837207721138</v>
      </c>
      <c r="GL730">
        <v>-0.01731051475613908</v>
      </c>
      <c r="GM730">
        <v>0.001423790055903263</v>
      </c>
      <c r="GN730">
        <v>-2.424810517790065E-05</v>
      </c>
      <c r="GO730">
        <v>3</v>
      </c>
      <c r="GP730">
        <v>2318</v>
      </c>
      <c r="GQ730">
        <v>1</v>
      </c>
      <c r="GR730">
        <v>25</v>
      </c>
      <c r="GS730">
        <v>10274.9</v>
      </c>
      <c r="GT730">
        <v>10274.7</v>
      </c>
      <c r="GU730">
        <v>2.82349</v>
      </c>
      <c r="GV730">
        <v>2.19849</v>
      </c>
      <c r="GW730">
        <v>1.39771</v>
      </c>
      <c r="GX730">
        <v>2.34497</v>
      </c>
      <c r="GY730">
        <v>1.49536</v>
      </c>
      <c r="GZ730">
        <v>2.42188</v>
      </c>
      <c r="HA730">
        <v>35.6148</v>
      </c>
      <c r="HB730">
        <v>24.0437</v>
      </c>
      <c r="HC730">
        <v>18</v>
      </c>
      <c r="HD730">
        <v>527.873</v>
      </c>
      <c r="HE730">
        <v>420.458</v>
      </c>
      <c r="HF730">
        <v>13.5204</v>
      </c>
      <c r="HG730">
        <v>25.6021</v>
      </c>
      <c r="HH730">
        <v>30.0002</v>
      </c>
      <c r="HI730">
        <v>25.633</v>
      </c>
      <c r="HJ730">
        <v>25.5897</v>
      </c>
      <c r="HK730">
        <v>56.4879</v>
      </c>
      <c r="HL730">
        <v>15.7531</v>
      </c>
      <c r="HM730">
        <v>5.29823</v>
      </c>
      <c r="HN730">
        <v>13.5087</v>
      </c>
      <c r="HO730">
        <v>1471.93</v>
      </c>
      <c r="HP730">
        <v>9.23976</v>
      </c>
      <c r="HQ730">
        <v>101.149</v>
      </c>
      <c r="HR730">
        <v>101.074</v>
      </c>
    </row>
    <row r="731" spans="1:226">
      <c r="A731">
        <v>715</v>
      </c>
      <c r="B731">
        <v>1679440125.5</v>
      </c>
      <c r="C731">
        <v>18212.40000009537</v>
      </c>
      <c r="D731" t="s">
        <v>1799</v>
      </c>
      <c r="E731" t="s">
        <v>1800</v>
      </c>
      <c r="F731">
        <v>5</v>
      </c>
      <c r="G731" t="s">
        <v>1624</v>
      </c>
      <c r="H731" t="s">
        <v>354</v>
      </c>
      <c r="I731">
        <v>1679440117.714286</v>
      </c>
      <c r="J731">
        <f>(K731)/1000</f>
        <v>0</v>
      </c>
      <c r="K731">
        <f>IF(BF731, AN731, AH731)</f>
        <v>0</v>
      </c>
      <c r="L731">
        <f>IF(BF731, AI731, AG731)</f>
        <v>0</v>
      </c>
      <c r="M731">
        <f>BH731 - IF(AU731&gt;1, L731*BB731*100.0/(AW731*BV731), 0)</f>
        <v>0</v>
      </c>
      <c r="N731">
        <f>((T731-J731/2)*M731-L731)/(T731+J731/2)</f>
        <v>0</v>
      </c>
      <c r="O731">
        <f>N731*(BO731+BP731)/1000.0</f>
        <v>0</v>
      </c>
      <c r="P731">
        <f>(BH731 - IF(AU731&gt;1, L731*BB731*100.0/(AW731*BV731), 0))*(BO731+BP731)/1000.0</f>
        <v>0</v>
      </c>
      <c r="Q731">
        <f>2.0/((1/S731-1/R731)+SIGN(S731)*SQRT((1/S731-1/R731)*(1/S731-1/R731) + 4*BC731/((BC731+1)*(BC731+1))*(2*1/S731*1/R731-1/R731*1/R731)))</f>
        <v>0</v>
      </c>
      <c r="R731">
        <f>IF(LEFT(BD731,1)&lt;&gt;"0",IF(LEFT(BD731,1)="1",3.0,BE731),$D$5+$E$5*(BV731*BO731/($K$5*1000))+$F$5*(BV731*BO731/($K$5*1000))*MAX(MIN(BB731,$J$5),$I$5)*MAX(MIN(BB731,$J$5),$I$5)+$G$5*MAX(MIN(BB731,$J$5),$I$5)*(BV731*BO731/($K$5*1000))+$H$5*(BV731*BO731/($K$5*1000))*(BV731*BO731/($K$5*1000)))</f>
        <v>0</v>
      </c>
      <c r="S731">
        <f>J731*(1000-(1000*0.61365*exp(17.502*W731/(240.97+W731))/(BO731+BP731)+BJ731)/2)/(1000*0.61365*exp(17.502*W731/(240.97+W731))/(BO731+BP731)-BJ731)</f>
        <v>0</v>
      </c>
      <c r="T731">
        <f>1/((BC731+1)/(Q731/1.6)+1/(R731/1.37)) + BC731/((BC731+1)/(Q731/1.6) + BC731/(R731/1.37))</f>
        <v>0</v>
      </c>
      <c r="U731">
        <f>(AX731*BA731)</f>
        <v>0</v>
      </c>
      <c r="V731">
        <f>(BQ731+(U731+2*0.95*5.67E-8*(((BQ731+$B$7)+273)^4-(BQ731+273)^4)-44100*J731)/(1.84*29.3*R731+8*0.95*5.67E-8*(BQ731+273)^3))</f>
        <v>0</v>
      </c>
      <c r="W731">
        <f>($C$7*BR731+$D$7*BS731+$E$7*V731)</f>
        <v>0</v>
      </c>
      <c r="X731">
        <f>0.61365*exp(17.502*W731/(240.97+W731))</f>
        <v>0</v>
      </c>
      <c r="Y731">
        <f>(Z731/AA731*100)</f>
        <v>0</v>
      </c>
      <c r="Z731">
        <f>BJ731*(BO731+BP731)/1000</f>
        <v>0</v>
      </c>
      <c r="AA731">
        <f>0.61365*exp(17.502*BQ731/(240.97+BQ731))</f>
        <v>0</v>
      </c>
      <c r="AB731">
        <f>(X731-BJ731*(BO731+BP731)/1000)</f>
        <v>0</v>
      </c>
      <c r="AC731">
        <f>(-J731*44100)</f>
        <v>0</v>
      </c>
      <c r="AD731">
        <f>2*29.3*R731*0.92*(BQ731-W731)</f>
        <v>0</v>
      </c>
      <c r="AE731">
        <f>2*0.95*5.67E-8*(((BQ731+$B$7)+273)^4-(W731+273)^4)</f>
        <v>0</v>
      </c>
      <c r="AF731">
        <f>U731+AE731+AC731+AD731</f>
        <v>0</v>
      </c>
      <c r="AG731">
        <f>BN731*AU731*(BI731-BH731*(1000-AU731*BK731)/(1000-AU731*BJ731))/(100*BB731)</f>
        <v>0</v>
      </c>
      <c r="AH731">
        <f>1000*BN731*AU731*(BJ731-BK731)/(100*BB731*(1000-AU731*BJ731))</f>
        <v>0</v>
      </c>
      <c r="AI731">
        <f>(AJ731 - AK731 - BO731*1E3/(8.314*(BQ731+273.15)) * AM731/BN731 * AL731) * BN731/(100*BB731) * (1000 - BK731)/1000</f>
        <v>0</v>
      </c>
      <c r="AJ731">
        <v>1473.989035703928</v>
      </c>
      <c r="AK731">
        <v>1450.81509090909</v>
      </c>
      <c r="AL731">
        <v>3.38721626335057</v>
      </c>
      <c r="AM731">
        <v>64.88891033799035</v>
      </c>
      <c r="AN731">
        <f>(AP731 - AO731 + BO731*1E3/(8.314*(BQ731+273.15)) * AR731/BN731 * AQ731) * BN731/(100*BB731) * 1000/(1000 - AP731)</f>
        <v>0</v>
      </c>
      <c r="AO731">
        <v>9.173421819522133</v>
      </c>
      <c r="AP731">
        <v>9.393514615384627</v>
      </c>
      <c r="AQ731">
        <v>-4.910659093679749E-05</v>
      </c>
      <c r="AR731">
        <v>95.47772435705387</v>
      </c>
      <c r="AS731">
        <v>0</v>
      </c>
      <c r="AT731">
        <v>0</v>
      </c>
      <c r="AU731">
        <f>IF(AS731*$H$13&gt;=AW731,1.0,(AW731/(AW731-AS731*$H$13)))</f>
        <v>0</v>
      </c>
      <c r="AV731">
        <f>(AU731-1)*100</f>
        <v>0</v>
      </c>
      <c r="AW731">
        <f>MAX(0,($B$13+$C$13*BV731)/(1+$D$13*BV731)*BO731/(BQ731+273)*$E$13)</f>
        <v>0</v>
      </c>
      <c r="AX731">
        <f>$B$11*BW731+$C$11*BX731+$F$11*CI731*(1-CL731)</f>
        <v>0</v>
      </c>
      <c r="AY731">
        <f>AX731*AZ731</f>
        <v>0</v>
      </c>
      <c r="AZ731">
        <f>($B$11*$D$9+$C$11*$D$9+$F$11*((CV731+CN731)/MAX(CV731+CN731+CW731, 0.1)*$I$9+CW731/MAX(CV731+CN731+CW731, 0.1)*$J$9))/($B$11+$C$11+$F$11)</f>
        <v>0</v>
      </c>
      <c r="BA731">
        <f>($B$11*$K$9+$C$11*$K$9+$F$11*((CV731+CN731)/MAX(CV731+CN731+CW731, 0.1)*$P$9+CW731/MAX(CV731+CN731+CW731, 0.1)*$Q$9))/($B$11+$C$11+$F$11)</f>
        <v>0</v>
      </c>
      <c r="BB731">
        <v>2.18</v>
      </c>
      <c r="BC731">
        <v>0.5</v>
      </c>
      <c r="BD731" t="s">
        <v>355</v>
      </c>
      <c r="BE731">
        <v>2</v>
      </c>
      <c r="BF731" t="b">
        <v>1</v>
      </c>
      <c r="BG731">
        <v>1679440117.714286</v>
      </c>
      <c r="BH731">
        <v>1412.849642857143</v>
      </c>
      <c r="BI731">
        <v>1443.739285714286</v>
      </c>
      <c r="BJ731">
        <v>9.407086785714284</v>
      </c>
      <c r="BK731">
        <v>9.174145714285714</v>
      </c>
      <c r="BL731">
        <v>1418.554285714286</v>
      </c>
      <c r="BM731">
        <v>9.632280357142859</v>
      </c>
      <c r="BN731">
        <v>500.0585714285715</v>
      </c>
      <c r="BO731">
        <v>89.75929642857143</v>
      </c>
      <c r="BP731">
        <v>0.1000073607142857</v>
      </c>
      <c r="BQ731">
        <v>19.44396071428572</v>
      </c>
      <c r="BR731">
        <v>20.02918571428571</v>
      </c>
      <c r="BS731">
        <v>999.9000000000002</v>
      </c>
      <c r="BT731">
        <v>0</v>
      </c>
      <c r="BU731">
        <v>0</v>
      </c>
      <c r="BV731">
        <v>9995.960357142858</v>
      </c>
      <c r="BW731">
        <v>0</v>
      </c>
      <c r="BX731">
        <v>14.40266428571428</v>
      </c>
      <c r="BY731">
        <v>-30.88951428571428</v>
      </c>
      <c r="BZ731">
        <v>1426.266428571429</v>
      </c>
      <c r="CA731">
        <v>1457.107142857143</v>
      </c>
      <c r="CB731">
        <v>0.2329416428571428</v>
      </c>
      <c r="CC731">
        <v>1443.739285714286</v>
      </c>
      <c r="CD731">
        <v>9.174145714285714</v>
      </c>
      <c r="CE731">
        <v>0.8443736428571428</v>
      </c>
      <c r="CF731">
        <v>0.8234650357142856</v>
      </c>
      <c r="CG731">
        <v>4.476002857142857</v>
      </c>
      <c r="CH731">
        <v>4.118360714285715</v>
      </c>
      <c r="CI731">
        <v>2000.065357142857</v>
      </c>
      <c r="CJ731">
        <v>0.9800031785714285</v>
      </c>
      <c r="CK731">
        <v>0.01999662142857143</v>
      </c>
      <c r="CL731">
        <v>0</v>
      </c>
      <c r="CM731">
        <v>2.264582142857143</v>
      </c>
      <c r="CN731">
        <v>0</v>
      </c>
      <c r="CO731">
        <v>4517.723571428572</v>
      </c>
      <c r="CP731">
        <v>16750.01428571429</v>
      </c>
      <c r="CQ731">
        <v>40.39932142857142</v>
      </c>
      <c r="CR731">
        <v>41.42385714285714</v>
      </c>
      <c r="CS731">
        <v>40.6135357142857</v>
      </c>
      <c r="CT731">
        <v>40.66042857142856</v>
      </c>
      <c r="CU731">
        <v>38.64703571428571</v>
      </c>
      <c r="CV731">
        <v>1960.069642857143</v>
      </c>
      <c r="CW731">
        <v>39.99535714285715</v>
      </c>
      <c r="CX731">
        <v>0</v>
      </c>
      <c r="CY731">
        <v>1679440133.1</v>
      </c>
      <c r="CZ731">
        <v>0</v>
      </c>
      <c r="DA731">
        <v>0</v>
      </c>
      <c r="DB731" t="s">
        <v>356</v>
      </c>
      <c r="DC731">
        <v>1678823626.5</v>
      </c>
      <c r="DD731">
        <v>1678823640.5</v>
      </c>
      <c r="DE731">
        <v>0</v>
      </c>
      <c r="DF731">
        <v>1.239</v>
      </c>
      <c r="DG731">
        <v>0.006</v>
      </c>
      <c r="DH731">
        <v>-2.298</v>
      </c>
      <c r="DI731">
        <v>-0.146</v>
      </c>
      <c r="DJ731">
        <v>420</v>
      </c>
      <c r="DK731">
        <v>21</v>
      </c>
      <c r="DL731">
        <v>0.57</v>
      </c>
      <c r="DM731">
        <v>0.05</v>
      </c>
      <c r="DN731">
        <v>-30.79983658536585</v>
      </c>
      <c r="DO731">
        <v>-1.777151916376318</v>
      </c>
      <c r="DP731">
        <v>0.1959168909862192</v>
      </c>
      <c r="DQ731">
        <v>0</v>
      </c>
      <c r="DR731">
        <v>0.2368015121951219</v>
      </c>
      <c r="DS731">
        <v>-0.08832319860627129</v>
      </c>
      <c r="DT731">
        <v>0.008791669208367854</v>
      </c>
      <c r="DU731">
        <v>1</v>
      </c>
      <c r="DV731">
        <v>1</v>
      </c>
      <c r="DW731">
        <v>2</v>
      </c>
      <c r="DX731" t="s">
        <v>357</v>
      </c>
      <c r="DY731">
        <v>2.98432</v>
      </c>
      <c r="DZ731">
        <v>2.71575</v>
      </c>
      <c r="EA731">
        <v>0.215701</v>
      </c>
      <c r="EB731">
        <v>0.216008</v>
      </c>
      <c r="EC731">
        <v>0.0544823</v>
      </c>
      <c r="ED731">
        <v>0.052116</v>
      </c>
      <c r="EE731">
        <v>24966.9</v>
      </c>
      <c r="EF731">
        <v>25040.7</v>
      </c>
      <c r="EG731">
        <v>29577.4</v>
      </c>
      <c r="EH731">
        <v>29531.9</v>
      </c>
      <c r="EI731">
        <v>37072.1</v>
      </c>
      <c r="EJ731">
        <v>37234.7</v>
      </c>
      <c r="EK731">
        <v>41663.6</v>
      </c>
      <c r="EL731">
        <v>42085.3</v>
      </c>
      <c r="EM731">
        <v>1.9834</v>
      </c>
      <c r="EN731">
        <v>1.8809</v>
      </c>
      <c r="EO731">
        <v>0.0391155</v>
      </c>
      <c r="EP731">
        <v>0</v>
      </c>
      <c r="EQ731">
        <v>19.3735</v>
      </c>
      <c r="ER731">
        <v>999.9</v>
      </c>
      <c r="ES731">
        <v>23.3</v>
      </c>
      <c r="ET731">
        <v>31.2</v>
      </c>
      <c r="EU731">
        <v>11.846</v>
      </c>
      <c r="EV731">
        <v>63.292</v>
      </c>
      <c r="EW731">
        <v>33.3373</v>
      </c>
      <c r="EX731">
        <v>1</v>
      </c>
      <c r="EY731">
        <v>-0.126789</v>
      </c>
      <c r="EZ731">
        <v>5.4185</v>
      </c>
      <c r="FA731">
        <v>20.2598</v>
      </c>
      <c r="FB731">
        <v>5.21924</v>
      </c>
      <c r="FC731">
        <v>12.0135</v>
      </c>
      <c r="FD731">
        <v>4.9905</v>
      </c>
      <c r="FE731">
        <v>3.28845</v>
      </c>
      <c r="FF731">
        <v>9999</v>
      </c>
      <c r="FG731">
        <v>9999</v>
      </c>
      <c r="FH731">
        <v>9999</v>
      </c>
      <c r="FI731">
        <v>999.9</v>
      </c>
      <c r="FJ731">
        <v>1.86743</v>
      </c>
      <c r="FK731">
        <v>1.86646</v>
      </c>
      <c r="FL731">
        <v>1.86599</v>
      </c>
      <c r="FM731">
        <v>1.86584</v>
      </c>
      <c r="FN731">
        <v>1.86768</v>
      </c>
      <c r="FO731">
        <v>1.87018</v>
      </c>
      <c r="FP731">
        <v>1.86884</v>
      </c>
      <c r="FQ731">
        <v>1.87027</v>
      </c>
      <c r="FR731">
        <v>0</v>
      </c>
      <c r="FS731">
        <v>0</v>
      </c>
      <c r="FT731">
        <v>0</v>
      </c>
      <c r="FU731">
        <v>0</v>
      </c>
      <c r="FV731" t="s">
        <v>358</v>
      </c>
      <c r="FW731" t="s">
        <v>359</v>
      </c>
      <c r="FX731" t="s">
        <v>360</v>
      </c>
      <c r="FY731" t="s">
        <v>360</v>
      </c>
      <c r="FZ731" t="s">
        <v>360</v>
      </c>
      <c r="GA731" t="s">
        <v>360</v>
      </c>
      <c r="GB731">
        <v>0</v>
      </c>
      <c r="GC731">
        <v>100</v>
      </c>
      <c r="GD731">
        <v>100</v>
      </c>
      <c r="GE731">
        <v>-5.77</v>
      </c>
      <c r="GF731">
        <v>-0.2252</v>
      </c>
      <c r="GG731">
        <v>-1.841240210434717</v>
      </c>
      <c r="GH731">
        <v>-0.003310856085068561</v>
      </c>
      <c r="GI731">
        <v>6.863268723063948E-07</v>
      </c>
      <c r="GJ731">
        <v>-1.919107141366201E-10</v>
      </c>
      <c r="GK731">
        <v>-0.1688837207721138</v>
      </c>
      <c r="GL731">
        <v>-0.01731051475613908</v>
      </c>
      <c r="GM731">
        <v>0.001423790055903263</v>
      </c>
      <c r="GN731">
        <v>-2.424810517790065E-05</v>
      </c>
      <c r="GO731">
        <v>3</v>
      </c>
      <c r="GP731">
        <v>2318</v>
      </c>
      <c r="GQ731">
        <v>1</v>
      </c>
      <c r="GR731">
        <v>25</v>
      </c>
      <c r="GS731">
        <v>10275</v>
      </c>
      <c r="GT731">
        <v>10274.8</v>
      </c>
      <c r="GU731">
        <v>2.84668</v>
      </c>
      <c r="GV731">
        <v>2.20703</v>
      </c>
      <c r="GW731">
        <v>1.39771</v>
      </c>
      <c r="GX731">
        <v>2.34619</v>
      </c>
      <c r="GY731">
        <v>1.49536</v>
      </c>
      <c r="GZ731">
        <v>2.41211</v>
      </c>
      <c r="HA731">
        <v>35.6148</v>
      </c>
      <c r="HB731">
        <v>24.035</v>
      </c>
      <c r="HC731">
        <v>18</v>
      </c>
      <c r="HD731">
        <v>528.121</v>
      </c>
      <c r="HE731">
        <v>420.588</v>
      </c>
      <c r="HF731">
        <v>13.4882</v>
      </c>
      <c r="HG731">
        <v>25.6042</v>
      </c>
      <c r="HH731">
        <v>30.0004</v>
      </c>
      <c r="HI731">
        <v>25.633</v>
      </c>
      <c r="HJ731">
        <v>25.5897</v>
      </c>
      <c r="HK731">
        <v>56.965</v>
      </c>
      <c r="HL731">
        <v>15.4707</v>
      </c>
      <c r="HM731">
        <v>5.29823</v>
      </c>
      <c r="HN731">
        <v>13.472</v>
      </c>
      <c r="HO731">
        <v>1491.97</v>
      </c>
      <c r="HP731">
        <v>9.26496</v>
      </c>
      <c r="HQ731">
        <v>101.147</v>
      </c>
      <c r="HR731">
        <v>101.073</v>
      </c>
    </row>
    <row r="732" spans="1:226">
      <c r="A732">
        <v>716</v>
      </c>
      <c r="B732">
        <v>1679440130.5</v>
      </c>
      <c r="C732">
        <v>18217.40000009537</v>
      </c>
      <c r="D732" t="s">
        <v>1801</v>
      </c>
      <c r="E732" t="s">
        <v>1802</v>
      </c>
      <c r="F732">
        <v>5</v>
      </c>
      <c r="G732" t="s">
        <v>1624</v>
      </c>
      <c r="H732" t="s">
        <v>354</v>
      </c>
      <c r="I732">
        <v>1679440123</v>
      </c>
      <c r="J732">
        <f>(K732)/1000</f>
        <v>0</v>
      </c>
      <c r="K732">
        <f>IF(BF732, AN732, AH732)</f>
        <v>0</v>
      </c>
      <c r="L732">
        <f>IF(BF732, AI732, AG732)</f>
        <v>0</v>
      </c>
      <c r="M732">
        <f>BH732 - IF(AU732&gt;1, L732*BB732*100.0/(AW732*BV732), 0)</f>
        <v>0</v>
      </c>
      <c r="N732">
        <f>((T732-J732/2)*M732-L732)/(T732+J732/2)</f>
        <v>0</v>
      </c>
      <c r="O732">
        <f>N732*(BO732+BP732)/1000.0</f>
        <v>0</v>
      </c>
      <c r="P732">
        <f>(BH732 - IF(AU732&gt;1, L732*BB732*100.0/(AW732*BV732), 0))*(BO732+BP732)/1000.0</f>
        <v>0</v>
      </c>
      <c r="Q732">
        <f>2.0/((1/S732-1/R732)+SIGN(S732)*SQRT((1/S732-1/R732)*(1/S732-1/R732) + 4*BC732/((BC732+1)*(BC732+1))*(2*1/S732*1/R732-1/R732*1/R732)))</f>
        <v>0</v>
      </c>
      <c r="R732">
        <f>IF(LEFT(BD732,1)&lt;&gt;"0",IF(LEFT(BD732,1)="1",3.0,BE732),$D$5+$E$5*(BV732*BO732/($K$5*1000))+$F$5*(BV732*BO732/($K$5*1000))*MAX(MIN(BB732,$J$5),$I$5)*MAX(MIN(BB732,$J$5),$I$5)+$G$5*MAX(MIN(BB732,$J$5),$I$5)*(BV732*BO732/($K$5*1000))+$H$5*(BV732*BO732/($K$5*1000))*(BV732*BO732/($K$5*1000)))</f>
        <v>0</v>
      </c>
      <c r="S732">
        <f>J732*(1000-(1000*0.61365*exp(17.502*W732/(240.97+W732))/(BO732+BP732)+BJ732)/2)/(1000*0.61365*exp(17.502*W732/(240.97+W732))/(BO732+BP732)-BJ732)</f>
        <v>0</v>
      </c>
      <c r="T732">
        <f>1/((BC732+1)/(Q732/1.6)+1/(R732/1.37)) + BC732/((BC732+1)/(Q732/1.6) + BC732/(R732/1.37))</f>
        <v>0</v>
      </c>
      <c r="U732">
        <f>(AX732*BA732)</f>
        <v>0</v>
      </c>
      <c r="V732">
        <f>(BQ732+(U732+2*0.95*5.67E-8*(((BQ732+$B$7)+273)^4-(BQ732+273)^4)-44100*J732)/(1.84*29.3*R732+8*0.95*5.67E-8*(BQ732+273)^3))</f>
        <v>0</v>
      </c>
      <c r="W732">
        <f>($C$7*BR732+$D$7*BS732+$E$7*V732)</f>
        <v>0</v>
      </c>
      <c r="X732">
        <f>0.61365*exp(17.502*W732/(240.97+W732))</f>
        <v>0</v>
      </c>
      <c r="Y732">
        <f>(Z732/AA732*100)</f>
        <v>0</v>
      </c>
      <c r="Z732">
        <f>BJ732*(BO732+BP732)/1000</f>
        <v>0</v>
      </c>
      <c r="AA732">
        <f>0.61365*exp(17.502*BQ732/(240.97+BQ732))</f>
        <v>0</v>
      </c>
      <c r="AB732">
        <f>(X732-BJ732*(BO732+BP732)/1000)</f>
        <v>0</v>
      </c>
      <c r="AC732">
        <f>(-J732*44100)</f>
        <v>0</v>
      </c>
      <c r="AD732">
        <f>2*29.3*R732*0.92*(BQ732-W732)</f>
        <v>0</v>
      </c>
      <c r="AE732">
        <f>2*0.95*5.67E-8*(((BQ732+$B$7)+273)^4-(W732+273)^4)</f>
        <v>0</v>
      </c>
      <c r="AF732">
        <f>U732+AE732+AC732+AD732</f>
        <v>0</v>
      </c>
      <c r="AG732">
        <f>BN732*AU732*(BI732-BH732*(1000-AU732*BK732)/(1000-AU732*BJ732))/(100*BB732)</f>
        <v>0</v>
      </c>
      <c r="AH732">
        <f>1000*BN732*AU732*(BJ732-BK732)/(100*BB732*(1000-AU732*BJ732))</f>
        <v>0</v>
      </c>
      <c r="AI732">
        <f>(AJ732 - AK732 - BO732*1E3/(8.314*(BQ732+273.15)) * AM732/BN732 * AL732) * BN732/(100*BB732) * (1000 - BK732)/1000</f>
        <v>0</v>
      </c>
      <c r="AJ732">
        <v>1490.823634437375</v>
      </c>
      <c r="AK732">
        <v>1467.665636363636</v>
      </c>
      <c r="AL732">
        <v>3.378413454817281</v>
      </c>
      <c r="AM732">
        <v>64.88891033799035</v>
      </c>
      <c r="AN732">
        <f>(AP732 - AO732 + BO732*1E3/(8.314*(BQ732+273.15)) * AR732/BN732 * AQ732) * BN732/(100*BB732) * 1000/(1000 - AP732)</f>
        <v>0</v>
      </c>
      <c r="AO732">
        <v>9.182346685031009</v>
      </c>
      <c r="AP732">
        <v>9.391739890109898</v>
      </c>
      <c r="AQ732">
        <v>-6.263587511861791E-05</v>
      </c>
      <c r="AR732">
        <v>95.47772435705387</v>
      </c>
      <c r="AS732">
        <v>0</v>
      </c>
      <c r="AT732">
        <v>0</v>
      </c>
      <c r="AU732">
        <f>IF(AS732*$H$13&gt;=AW732,1.0,(AW732/(AW732-AS732*$H$13)))</f>
        <v>0</v>
      </c>
      <c r="AV732">
        <f>(AU732-1)*100</f>
        <v>0</v>
      </c>
      <c r="AW732">
        <f>MAX(0,($B$13+$C$13*BV732)/(1+$D$13*BV732)*BO732/(BQ732+273)*$E$13)</f>
        <v>0</v>
      </c>
      <c r="AX732">
        <f>$B$11*BW732+$C$11*BX732+$F$11*CI732*(1-CL732)</f>
        <v>0</v>
      </c>
      <c r="AY732">
        <f>AX732*AZ732</f>
        <v>0</v>
      </c>
      <c r="AZ732">
        <f>($B$11*$D$9+$C$11*$D$9+$F$11*((CV732+CN732)/MAX(CV732+CN732+CW732, 0.1)*$I$9+CW732/MAX(CV732+CN732+CW732, 0.1)*$J$9))/($B$11+$C$11+$F$11)</f>
        <v>0</v>
      </c>
      <c r="BA732">
        <f>($B$11*$K$9+$C$11*$K$9+$F$11*((CV732+CN732)/MAX(CV732+CN732+CW732, 0.1)*$P$9+CW732/MAX(CV732+CN732+CW732, 0.1)*$Q$9))/($B$11+$C$11+$F$11)</f>
        <v>0</v>
      </c>
      <c r="BB732">
        <v>2.18</v>
      </c>
      <c r="BC732">
        <v>0.5</v>
      </c>
      <c r="BD732" t="s">
        <v>355</v>
      </c>
      <c r="BE732">
        <v>2</v>
      </c>
      <c r="BF732" t="b">
        <v>1</v>
      </c>
      <c r="BG732">
        <v>1679440123</v>
      </c>
      <c r="BH732">
        <v>1430.477407407407</v>
      </c>
      <c r="BI732">
        <v>1461.42962962963</v>
      </c>
      <c r="BJ732">
        <v>9.398810000000001</v>
      </c>
      <c r="BK732">
        <v>9.178735185185186</v>
      </c>
      <c r="BL732">
        <v>1436.225925925926</v>
      </c>
      <c r="BM732">
        <v>9.624031481481481</v>
      </c>
      <c r="BN732">
        <v>500.0628518518518</v>
      </c>
      <c r="BO732">
        <v>89.75838148148148</v>
      </c>
      <c r="BP732">
        <v>0.1000164481481481</v>
      </c>
      <c r="BQ732">
        <v>19.43916666666667</v>
      </c>
      <c r="BR732">
        <v>20.02221111111111</v>
      </c>
      <c r="BS732">
        <v>999.9000000000001</v>
      </c>
      <c r="BT732">
        <v>0</v>
      </c>
      <c r="BU732">
        <v>0</v>
      </c>
      <c r="BV732">
        <v>9996.850370370372</v>
      </c>
      <c r="BW732">
        <v>0</v>
      </c>
      <c r="BX732">
        <v>14.4077</v>
      </c>
      <c r="BY732">
        <v>-30.95218518518519</v>
      </c>
      <c r="BZ732">
        <v>1444.049259259259</v>
      </c>
      <c r="CA732">
        <v>1474.967777777778</v>
      </c>
      <c r="CB732">
        <v>0.2200747777777778</v>
      </c>
      <c r="CC732">
        <v>1461.42962962963</v>
      </c>
      <c r="CD732">
        <v>9.178735185185186</v>
      </c>
      <c r="CE732">
        <v>0.843622074074074</v>
      </c>
      <c r="CF732">
        <v>0.8238685555555555</v>
      </c>
      <c r="CG732">
        <v>4.463283333333333</v>
      </c>
      <c r="CH732">
        <v>4.125334074074074</v>
      </c>
      <c r="CI732">
        <v>2000.031481481481</v>
      </c>
      <c r="CJ732">
        <v>0.9800012222222221</v>
      </c>
      <c r="CK732">
        <v>0.01999857777777778</v>
      </c>
      <c r="CL732">
        <v>0</v>
      </c>
      <c r="CM732">
        <v>2.317696296296297</v>
      </c>
      <c r="CN732">
        <v>0</v>
      </c>
      <c r="CO732">
        <v>4516.094814814815</v>
      </c>
      <c r="CP732">
        <v>16749.72592592592</v>
      </c>
      <c r="CQ732">
        <v>40.30529629629628</v>
      </c>
      <c r="CR732">
        <v>41.26366666666666</v>
      </c>
      <c r="CS732">
        <v>40.55766666666666</v>
      </c>
      <c r="CT732">
        <v>40.48351851851852</v>
      </c>
      <c r="CU732">
        <v>38.56922222222222</v>
      </c>
      <c r="CV732">
        <v>1960.032222222222</v>
      </c>
      <c r="CW732">
        <v>39.99888888888889</v>
      </c>
      <c r="CX732">
        <v>0</v>
      </c>
      <c r="CY732">
        <v>1679440137.9</v>
      </c>
      <c r="CZ732">
        <v>0</v>
      </c>
      <c r="DA732">
        <v>0</v>
      </c>
      <c r="DB732" t="s">
        <v>356</v>
      </c>
      <c r="DC732">
        <v>1678823626.5</v>
      </c>
      <c r="DD732">
        <v>1678823640.5</v>
      </c>
      <c r="DE732">
        <v>0</v>
      </c>
      <c r="DF732">
        <v>1.239</v>
      </c>
      <c r="DG732">
        <v>0.006</v>
      </c>
      <c r="DH732">
        <v>-2.298</v>
      </c>
      <c r="DI732">
        <v>-0.146</v>
      </c>
      <c r="DJ732">
        <v>420</v>
      </c>
      <c r="DK732">
        <v>21</v>
      </c>
      <c r="DL732">
        <v>0.57</v>
      </c>
      <c r="DM732">
        <v>0.05</v>
      </c>
      <c r="DN732">
        <v>-30.90443414634146</v>
      </c>
      <c r="DO732">
        <v>-0.8328898954703937</v>
      </c>
      <c r="DP732">
        <v>0.1214888745478586</v>
      </c>
      <c r="DQ732">
        <v>0</v>
      </c>
      <c r="DR732">
        <v>0.226134268292683</v>
      </c>
      <c r="DS732">
        <v>-0.1391487177700347</v>
      </c>
      <c r="DT732">
        <v>0.01433377276944447</v>
      </c>
      <c r="DU732">
        <v>0</v>
      </c>
      <c r="DV732">
        <v>0</v>
      </c>
      <c r="DW732">
        <v>2</v>
      </c>
      <c r="DX732" t="s">
        <v>381</v>
      </c>
      <c r="DY732">
        <v>2.98443</v>
      </c>
      <c r="DZ732">
        <v>2.71546</v>
      </c>
      <c r="EA732">
        <v>0.217212</v>
      </c>
      <c r="EB732">
        <v>0.217494</v>
      </c>
      <c r="EC732">
        <v>0.0544764</v>
      </c>
      <c r="ED732">
        <v>0.0522124</v>
      </c>
      <c r="EE732">
        <v>24918.4</v>
      </c>
      <c r="EF732">
        <v>24992.9</v>
      </c>
      <c r="EG732">
        <v>29576.8</v>
      </c>
      <c r="EH732">
        <v>29531.3</v>
      </c>
      <c r="EI732">
        <v>37071.7</v>
      </c>
      <c r="EJ732">
        <v>37230.5</v>
      </c>
      <c r="EK732">
        <v>41662.9</v>
      </c>
      <c r="EL732">
        <v>42084.8</v>
      </c>
      <c r="EM732">
        <v>1.9828</v>
      </c>
      <c r="EN732">
        <v>1.88115</v>
      </c>
      <c r="EO732">
        <v>0.0381358</v>
      </c>
      <c r="EP732">
        <v>0</v>
      </c>
      <c r="EQ732">
        <v>19.3689</v>
      </c>
      <c r="ER732">
        <v>999.9</v>
      </c>
      <c r="ES732">
        <v>23.3</v>
      </c>
      <c r="ET732">
        <v>31.2</v>
      </c>
      <c r="EU732">
        <v>11.8458</v>
      </c>
      <c r="EV732">
        <v>63.302</v>
      </c>
      <c r="EW732">
        <v>33.3333</v>
      </c>
      <c r="EX732">
        <v>1</v>
      </c>
      <c r="EY732">
        <v>-0.126852</v>
      </c>
      <c r="EZ732">
        <v>5.38205</v>
      </c>
      <c r="FA732">
        <v>20.261</v>
      </c>
      <c r="FB732">
        <v>5.21909</v>
      </c>
      <c r="FC732">
        <v>12.0143</v>
      </c>
      <c r="FD732">
        <v>4.99065</v>
      </c>
      <c r="FE732">
        <v>3.28848</v>
      </c>
      <c r="FF732">
        <v>9999</v>
      </c>
      <c r="FG732">
        <v>9999</v>
      </c>
      <c r="FH732">
        <v>9999</v>
      </c>
      <c r="FI732">
        <v>999.9</v>
      </c>
      <c r="FJ732">
        <v>1.86743</v>
      </c>
      <c r="FK732">
        <v>1.86646</v>
      </c>
      <c r="FL732">
        <v>1.86598</v>
      </c>
      <c r="FM732">
        <v>1.86584</v>
      </c>
      <c r="FN732">
        <v>1.86768</v>
      </c>
      <c r="FO732">
        <v>1.87017</v>
      </c>
      <c r="FP732">
        <v>1.86884</v>
      </c>
      <c r="FQ732">
        <v>1.87027</v>
      </c>
      <c r="FR732">
        <v>0</v>
      </c>
      <c r="FS732">
        <v>0</v>
      </c>
      <c r="FT732">
        <v>0</v>
      </c>
      <c r="FU732">
        <v>0</v>
      </c>
      <c r="FV732" t="s">
        <v>358</v>
      </c>
      <c r="FW732" t="s">
        <v>359</v>
      </c>
      <c r="FX732" t="s">
        <v>360</v>
      </c>
      <c r="FY732" t="s">
        <v>360</v>
      </c>
      <c r="FZ732" t="s">
        <v>360</v>
      </c>
      <c r="GA732" t="s">
        <v>360</v>
      </c>
      <c r="GB732">
        <v>0</v>
      </c>
      <c r="GC732">
        <v>100</v>
      </c>
      <c r="GD732">
        <v>100</v>
      </c>
      <c r="GE732">
        <v>-5.82</v>
      </c>
      <c r="GF732">
        <v>-0.2253</v>
      </c>
      <c r="GG732">
        <v>-1.841240210434717</v>
      </c>
      <c r="GH732">
        <v>-0.003310856085068561</v>
      </c>
      <c r="GI732">
        <v>6.863268723063948E-07</v>
      </c>
      <c r="GJ732">
        <v>-1.919107141366201E-10</v>
      </c>
      <c r="GK732">
        <v>-0.1688837207721138</v>
      </c>
      <c r="GL732">
        <v>-0.01731051475613908</v>
      </c>
      <c r="GM732">
        <v>0.001423790055903263</v>
      </c>
      <c r="GN732">
        <v>-2.424810517790065E-05</v>
      </c>
      <c r="GO732">
        <v>3</v>
      </c>
      <c r="GP732">
        <v>2318</v>
      </c>
      <c r="GQ732">
        <v>1</v>
      </c>
      <c r="GR732">
        <v>25</v>
      </c>
      <c r="GS732">
        <v>10275.1</v>
      </c>
      <c r="GT732">
        <v>10274.8</v>
      </c>
      <c r="GU732">
        <v>2.87476</v>
      </c>
      <c r="GV732">
        <v>2.19482</v>
      </c>
      <c r="GW732">
        <v>1.39771</v>
      </c>
      <c r="GX732">
        <v>2.34497</v>
      </c>
      <c r="GY732">
        <v>1.49536</v>
      </c>
      <c r="GZ732">
        <v>2.49268</v>
      </c>
      <c r="HA732">
        <v>35.6148</v>
      </c>
      <c r="HB732">
        <v>24.0437</v>
      </c>
      <c r="HC732">
        <v>18</v>
      </c>
      <c r="HD732">
        <v>527.736</v>
      </c>
      <c r="HE732">
        <v>420.75</v>
      </c>
      <c r="HF732">
        <v>13.4569</v>
      </c>
      <c r="HG732">
        <v>25.6054</v>
      </c>
      <c r="HH732">
        <v>30.0001</v>
      </c>
      <c r="HI732">
        <v>25.6342</v>
      </c>
      <c r="HJ732">
        <v>25.5919</v>
      </c>
      <c r="HK732">
        <v>57.5138</v>
      </c>
      <c r="HL732">
        <v>15.1998</v>
      </c>
      <c r="HM732">
        <v>5.29823</v>
      </c>
      <c r="HN732">
        <v>13.4554</v>
      </c>
      <c r="HO732">
        <v>1505.33</v>
      </c>
      <c r="HP732">
        <v>9.23963</v>
      </c>
      <c r="HQ732">
        <v>101.145</v>
      </c>
      <c r="HR732">
        <v>101.071</v>
      </c>
    </row>
    <row r="733" spans="1:226">
      <c r="A733">
        <v>717</v>
      </c>
      <c r="B733">
        <v>1679440135.5</v>
      </c>
      <c r="C733">
        <v>18222.40000009537</v>
      </c>
      <c r="D733" t="s">
        <v>1803</v>
      </c>
      <c r="E733" t="s">
        <v>1804</v>
      </c>
      <c r="F733">
        <v>5</v>
      </c>
      <c r="G733" t="s">
        <v>1624</v>
      </c>
      <c r="H733" t="s">
        <v>354</v>
      </c>
      <c r="I733">
        <v>1679440127.714286</v>
      </c>
      <c r="J733">
        <f>(K733)/1000</f>
        <v>0</v>
      </c>
      <c r="K733">
        <f>IF(BF733, AN733, AH733)</f>
        <v>0</v>
      </c>
      <c r="L733">
        <f>IF(BF733, AI733, AG733)</f>
        <v>0</v>
      </c>
      <c r="M733">
        <f>BH733 - IF(AU733&gt;1, L733*BB733*100.0/(AW733*BV733), 0)</f>
        <v>0</v>
      </c>
      <c r="N733">
        <f>((T733-J733/2)*M733-L733)/(T733+J733/2)</f>
        <v>0</v>
      </c>
      <c r="O733">
        <f>N733*(BO733+BP733)/1000.0</f>
        <v>0</v>
      </c>
      <c r="P733">
        <f>(BH733 - IF(AU733&gt;1, L733*BB733*100.0/(AW733*BV733), 0))*(BO733+BP733)/1000.0</f>
        <v>0</v>
      </c>
      <c r="Q733">
        <f>2.0/((1/S733-1/R733)+SIGN(S733)*SQRT((1/S733-1/R733)*(1/S733-1/R733) + 4*BC733/((BC733+1)*(BC733+1))*(2*1/S733*1/R733-1/R733*1/R733)))</f>
        <v>0</v>
      </c>
      <c r="R733">
        <f>IF(LEFT(BD733,1)&lt;&gt;"0",IF(LEFT(BD733,1)="1",3.0,BE733),$D$5+$E$5*(BV733*BO733/($K$5*1000))+$F$5*(BV733*BO733/($K$5*1000))*MAX(MIN(BB733,$J$5),$I$5)*MAX(MIN(BB733,$J$5),$I$5)+$G$5*MAX(MIN(BB733,$J$5),$I$5)*(BV733*BO733/($K$5*1000))+$H$5*(BV733*BO733/($K$5*1000))*(BV733*BO733/($K$5*1000)))</f>
        <v>0</v>
      </c>
      <c r="S733">
        <f>J733*(1000-(1000*0.61365*exp(17.502*W733/(240.97+W733))/(BO733+BP733)+BJ733)/2)/(1000*0.61365*exp(17.502*W733/(240.97+W733))/(BO733+BP733)-BJ733)</f>
        <v>0</v>
      </c>
      <c r="T733">
        <f>1/((BC733+1)/(Q733/1.6)+1/(R733/1.37)) + BC733/((BC733+1)/(Q733/1.6) + BC733/(R733/1.37))</f>
        <v>0</v>
      </c>
      <c r="U733">
        <f>(AX733*BA733)</f>
        <v>0</v>
      </c>
      <c r="V733">
        <f>(BQ733+(U733+2*0.95*5.67E-8*(((BQ733+$B$7)+273)^4-(BQ733+273)^4)-44100*J733)/(1.84*29.3*R733+8*0.95*5.67E-8*(BQ733+273)^3))</f>
        <v>0</v>
      </c>
      <c r="W733">
        <f>($C$7*BR733+$D$7*BS733+$E$7*V733)</f>
        <v>0</v>
      </c>
      <c r="X733">
        <f>0.61365*exp(17.502*W733/(240.97+W733))</f>
        <v>0</v>
      </c>
      <c r="Y733">
        <f>(Z733/AA733*100)</f>
        <v>0</v>
      </c>
      <c r="Z733">
        <f>BJ733*(BO733+BP733)/1000</f>
        <v>0</v>
      </c>
      <c r="AA733">
        <f>0.61365*exp(17.502*BQ733/(240.97+BQ733))</f>
        <v>0</v>
      </c>
      <c r="AB733">
        <f>(X733-BJ733*(BO733+BP733)/1000)</f>
        <v>0</v>
      </c>
      <c r="AC733">
        <f>(-J733*44100)</f>
        <v>0</v>
      </c>
      <c r="AD733">
        <f>2*29.3*R733*0.92*(BQ733-W733)</f>
        <v>0</v>
      </c>
      <c r="AE733">
        <f>2*0.95*5.67E-8*(((BQ733+$B$7)+273)^4-(W733+273)^4)</f>
        <v>0</v>
      </c>
      <c r="AF733">
        <f>U733+AE733+AC733+AD733</f>
        <v>0</v>
      </c>
      <c r="AG733">
        <f>BN733*AU733*(BI733-BH733*(1000-AU733*BK733)/(1000-AU733*BJ733))/(100*BB733)</f>
        <v>0</v>
      </c>
      <c r="AH733">
        <f>1000*BN733*AU733*(BJ733-BK733)/(100*BB733*(1000-AU733*BJ733))</f>
        <v>0</v>
      </c>
      <c r="AI733">
        <f>(AJ733 - AK733 - BO733*1E3/(8.314*(BQ733+273.15)) * AM733/BN733 * AL733) * BN733/(100*BB733) * (1000 - BK733)/1000</f>
        <v>0</v>
      </c>
      <c r="AJ733">
        <v>1507.505838597316</v>
      </c>
      <c r="AK733">
        <v>1484.560909090909</v>
      </c>
      <c r="AL733">
        <v>3.380473226434677</v>
      </c>
      <c r="AM733">
        <v>64.88891033799035</v>
      </c>
      <c r="AN733">
        <f>(AP733 - AO733 + BO733*1E3/(8.314*(BQ733+273.15)) * AR733/BN733 * AQ733) * BN733/(100*BB733) * 1000/(1000 - AP733)</f>
        <v>0</v>
      </c>
      <c r="AO733">
        <v>9.207049268904161</v>
      </c>
      <c r="AP733">
        <v>9.395682087912094</v>
      </c>
      <c r="AQ733">
        <v>1.932141839859197E-07</v>
      </c>
      <c r="AR733">
        <v>95.47772435705387</v>
      </c>
      <c r="AS733">
        <v>0</v>
      </c>
      <c r="AT733">
        <v>0</v>
      </c>
      <c r="AU733">
        <f>IF(AS733*$H$13&gt;=AW733,1.0,(AW733/(AW733-AS733*$H$13)))</f>
        <v>0</v>
      </c>
      <c r="AV733">
        <f>(AU733-1)*100</f>
        <v>0</v>
      </c>
      <c r="AW733">
        <f>MAX(0,($B$13+$C$13*BV733)/(1+$D$13*BV733)*BO733/(BQ733+273)*$E$13)</f>
        <v>0</v>
      </c>
      <c r="AX733">
        <f>$B$11*BW733+$C$11*BX733+$F$11*CI733*(1-CL733)</f>
        <v>0</v>
      </c>
      <c r="AY733">
        <f>AX733*AZ733</f>
        <v>0</v>
      </c>
      <c r="AZ733">
        <f>($B$11*$D$9+$C$11*$D$9+$F$11*((CV733+CN733)/MAX(CV733+CN733+CW733, 0.1)*$I$9+CW733/MAX(CV733+CN733+CW733, 0.1)*$J$9))/($B$11+$C$11+$F$11)</f>
        <v>0</v>
      </c>
      <c r="BA733">
        <f>($B$11*$K$9+$C$11*$K$9+$F$11*((CV733+CN733)/MAX(CV733+CN733+CW733, 0.1)*$P$9+CW733/MAX(CV733+CN733+CW733, 0.1)*$Q$9))/($B$11+$C$11+$F$11)</f>
        <v>0</v>
      </c>
      <c r="BB733">
        <v>2.18</v>
      </c>
      <c r="BC733">
        <v>0.5</v>
      </c>
      <c r="BD733" t="s">
        <v>355</v>
      </c>
      <c r="BE733">
        <v>2</v>
      </c>
      <c r="BF733" t="b">
        <v>1</v>
      </c>
      <c r="BG733">
        <v>1679440127.714286</v>
      </c>
      <c r="BH733">
        <v>1446.236785714286</v>
      </c>
      <c r="BI733">
        <v>1477.169642857143</v>
      </c>
      <c r="BJ733">
        <v>9.394577142857145</v>
      </c>
      <c r="BK733">
        <v>9.191787142857141</v>
      </c>
      <c r="BL733">
        <v>1452.025357142857</v>
      </c>
      <c r="BM733">
        <v>9.619811785714285</v>
      </c>
      <c r="BN733">
        <v>500.0480714285714</v>
      </c>
      <c r="BO733">
        <v>89.75786071428571</v>
      </c>
      <c r="BP733">
        <v>0.09997817142857142</v>
      </c>
      <c r="BQ733">
        <v>19.43581785714286</v>
      </c>
      <c r="BR733">
        <v>20.01531428571429</v>
      </c>
      <c r="BS733">
        <v>999.9000000000002</v>
      </c>
      <c r="BT733">
        <v>0</v>
      </c>
      <c r="BU733">
        <v>0</v>
      </c>
      <c r="BV733">
        <v>9998.119285714287</v>
      </c>
      <c r="BW733">
        <v>0</v>
      </c>
      <c r="BX733">
        <v>14.42474642857142</v>
      </c>
      <c r="BY733">
        <v>-30.93308571428571</v>
      </c>
      <c r="BZ733">
        <v>1459.952142857143</v>
      </c>
      <c r="CA733">
        <v>1490.873928571429</v>
      </c>
      <c r="CB733">
        <v>0.2027892857142857</v>
      </c>
      <c r="CC733">
        <v>1477.169642857143</v>
      </c>
      <c r="CD733">
        <v>9.191787142857141</v>
      </c>
      <c r="CE733">
        <v>0.843237142857143</v>
      </c>
      <c r="CF733">
        <v>0.8250352499999999</v>
      </c>
      <c r="CG733">
        <v>4.456768214285715</v>
      </c>
      <c r="CH733">
        <v>4.145473928571429</v>
      </c>
      <c r="CI733">
        <v>2000.030357142857</v>
      </c>
      <c r="CJ733">
        <v>0.9800000714285714</v>
      </c>
      <c r="CK733">
        <v>0.01999972857142857</v>
      </c>
      <c r="CL733">
        <v>0</v>
      </c>
      <c r="CM733">
        <v>2.269603571428572</v>
      </c>
      <c r="CN733">
        <v>0</v>
      </c>
      <c r="CO733">
        <v>4514.653928571429</v>
      </c>
      <c r="CP733">
        <v>16749.725</v>
      </c>
      <c r="CQ733">
        <v>40.23185714285714</v>
      </c>
      <c r="CR733">
        <v>41.13825000000001</v>
      </c>
      <c r="CS733">
        <v>40.49303571428571</v>
      </c>
      <c r="CT733">
        <v>40.33460714285714</v>
      </c>
      <c r="CU733">
        <v>38.50414285714285</v>
      </c>
      <c r="CV733">
        <v>1960.03</v>
      </c>
      <c r="CW733">
        <v>40</v>
      </c>
      <c r="CX733">
        <v>0</v>
      </c>
      <c r="CY733">
        <v>1679440143.3</v>
      </c>
      <c r="CZ733">
        <v>0</v>
      </c>
      <c r="DA733">
        <v>0</v>
      </c>
      <c r="DB733" t="s">
        <v>356</v>
      </c>
      <c r="DC733">
        <v>1678823626.5</v>
      </c>
      <c r="DD733">
        <v>1678823640.5</v>
      </c>
      <c r="DE733">
        <v>0</v>
      </c>
      <c r="DF733">
        <v>1.239</v>
      </c>
      <c r="DG733">
        <v>0.006</v>
      </c>
      <c r="DH733">
        <v>-2.298</v>
      </c>
      <c r="DI733">
        <v>-0.146</v>
      </c>
      <c r="DJ733">
        <v>420</v>
      </c>
      <c r="DK733">
        <v>21</v>
      </c>
      <c r="DL733">
        <v>0.57</v>
      </c>
      <c r="DM733">
        <v>0.05</v>
      </c>
      <c r="DN733">
        <v>-30.91863658536585</v>
      </c>
      <c r="DO733">
        <v>0.08025156794425353</v>
      </c>
      <c r="DP733">
        <v>0.1048453373263299</v>
      </c>
      <c r="DQ733">
        <v>1</v>
      </c>
      <c r="DR733">
        <v>0.2141777804878049</v>
      </c>
      <c r="DS733">
        <v>-0.20247037630662</v>
      </c>
      <c r="DT733">
        <v>0.02065841080648207</v>
      </c>
      <c r="DU733">
        <v>0</v>
      </c>
      <c r="DV733">
        <v>1</v>
      </c>
      <c r="DW733">
        <v>2</v>
      </c>
      <c r="DX733" t="s">
        <v>357</v>
      </c>
      <c r="DY733">
        <v>2.98452</v>
      </c>
      <c r="DZ733">
        <v>2.71582</v>
      </c>
      <c r="EA733">
        <v>0.218716</v>
      </c>
      <c r="EB733">
        <v>0.218975</v>
      </c>
      <c r="EC733">
        <v>0.0544983</v>
      </c>
      <c r="ED733">
        <v>0.052299</v>
      </c>
      <c r="EE733">
        <v>24870.3</v>
      </c>
      <c r="EF733">
        <v>24946.3</v>
      </c>
      <c r="EG733">
        <v>29576.5</v>
      </c>
      <c r="EH733">
        <v>29532.1</v>
      </c>
      <c r="EI733">
        <v>37070.4</v>
      </c>
      <c r="EJ733">
        <v>37227.9</v>
      </c>
      <c r="EK733">
        <v>41662.4</v>
      </c>
      <c r="EL733">
        <v>42085.8</v>
      </c>
      <c r="EM733">
        <v>1.98305</v>
      </c>
      <c r="EN733">
        <v>1.88085</v>
      </c>
      <c r="EO733">
        <v>0.0397488</v>
      </c>
      <c r="EP733">
        <v>0</v>
      </c>
      <c r="EQ733">
        <v>19.3643</v>
      </c>
      <c r="ER733">
        <v>999.9</v>
      </c>
      <c r="ES733">
        <v>23.3</v>
      </c>
      <c r="ET733">
        <v>31.2</v>
      </c>
      <c r="EU733">
        <v>11.8452</v>
      </c>
      <c r="EV733">
        <v>63.252</v>
      </c>
      <c r="EW733">
        <v>32.9808</v>
      </c>
      <c r="EX733">
        <v>1</v>
      </c>
      <c r="EY733">
        <v>-0.127104</v>
      </c>
      <c r="EZ733">
        <v>5.30155</v>
      </c>
      <c r="FA733">
        <v>20.2637</v>
      </c>
      <c r="FB733">
        <v>5.22028</v>
      </c>
      <c r="FC733">
        <v>12.0143</v>
      </c>
      <c r="FD733">
        <v>4.991</v>
      </c>
      <c r="FE733">
        <v>3.28865</v>
      </c>
      <c r="FF733">
        <v>9999</v>
      </c>
      <c r="FG733">
        <v>9999</v>
      </c>
      <c r="FH733">
        <v>9999</v>
      </c>
      <c r="FI733">
        <v>999.9</v>
      </c>
      <c r="FJ733">
        <v>1.86741</v>
      </c>
      <c r="FK733">
        <v>1.86646</v>
      </c>
      <c r="FL733">
        <v>1.86596</v>
      </c>
      <c r="FM733">
        <v>1.86584</v>
      </c>
      <c r="FN733">
        <v>1.86768</v>
      </c>
      <c r="FO733">
        <v>1.87015</v>
      </c>
      <c r="FP733">
        <v>1.86883</v>
      </c>
      <c r="FQ733">
        <v>1.87026</v>
      </c>
      <c r="FR733">
        <v>0</v>
      </c>
      <c r="FS733">
        <v>0</v>
      </c>
      <c r="FT733">
        <v>0</v>
      </c>
      <c r="FU733">
        <v>0</v>
      </c>
      <c r="FV733" t="s">
        <v>358</v>
      </c>
      <c r="FW733" t="s">
        <v>359</v>
      </c>
      <c r="FX733" t="s">
        <v>360</v>
      </c>
      <c r="FY733" t="s">
        <v>360</v>
      </c>
      <c r="FZ733" t="s">
        <v>360</v>
      </c>
      <c r="GA733" t="s">
        <v>360</v>
      </c>
      <c r="GB733">
        <v>0</v>
      </c>
      <c r="GC733">
        <v>100</v>
      </c>
      <c r="GD733">
        <v>100</v>
      </c>
      <c r="GE733">
        <v>-5.85</v>
      </c>
      <c r="GF733">
        <v>-0.2252</v>
      </c>
      <c r="GG733">
        <v>-1.841240210434717</v>
      </c>
      <c r="GH733">
        <v>-0.003310856085068561</v>
      </c>
      <c r="GI733">
        <v>6.863268723063948E-07</v>
      </c>
      <c r="GJ733">
        <v>-1.919107141366201E-10</v>
      </c>
      <c r="GK733">
        <v>-0.1688837207721138</v>
      </c>
      <c r="GL733">
        <v>-0.01731051475613908</v>
      </c>
      <c r="GM733">
        <v>0.001423790055903263</v>
      </c>
      <c r="GN733">
        <v>-2.424810517790065E-05</v>
      </c>
      <c r="GO733">
        <v>3</v>
      </c>
      <c r="GP733">
        <v>2318</v>
      </c>
      <c r="GQ733">
        <v>1</v>
      </c>
      <c r="GR733">
        <v>25</v>
      </c>
      <c r="GS733">
        <v>10275.1</v>
      </c>
      <c r="GT733">
        <v>10274.9</v>
      </c>
      <c r="GU733">
        <v>2.89795</v>
      </c>
      <c r="GV733">
        <v>2.19482</v>
      </c>
      <c r="GW733">
        <v>1.39648</v>
      </c>
      <c r="GX733">
        <v>2.34741</v>
      </c>
      <c r="GY733">
        <v>1.49536</v>
      </c>
      <c r="GZ733">
        <v>2.43896</v>
      </c>
      <c r="HA733">
        <v>35.6148</v>
      </c>
      <c r="HB733">
        <v>24.0437</v>
      </c>
      <c r="HC733">
        <v>18</v>
      </c>
      <c r="HD733">
        <v>527.91</v>
      </c>
      <c r="HE733">
        <v>420.575</v>
      </c>
      <c r="HF733">
        <v>13.442</v>
      </c>
      <c r="HG733">
        <v>25.6064</v>
      </c>
      <c r="HH733">
        <v>30</v>
      </c>
      <c r="HI733">
        <v>25.6352</v>
      </c>
      <c r="HJ733">
        <v>25.5919</v>
      </c>
      <c r="HK733">
        <v>57.9851</v>
      </c>
      <c r="HL733">
        <v>15.1998</v>
      </c>
      <c r="HM733">
        <v>5.29823</v>
      </c>
      <c r="HN733">
        <v>13.4524</v>
      </c>
      <c r="HO733">
        <v>1525.36</v>
      </c>
      <c r="HP733">
        <v>9.23963</v>
      </c>
      <c r="HQ733">
        <v>101.144</v>
      </c>
      <c r="HR733">
        <v>101.074</v>
      </c>
    </row>
    <row r="734" spans="1:226">
      <c r="A734">
        <v>718</v>
      </c>
      <c r="B734">
        <v>1679440140.5</v>
      </c>
      <c r="C734">
        <v>18227.40000009537</v>
      </c>
      <c r="D734" t="s">
        <v>1805</v>
      </c>
      <c r="E734" t="s">
        <v>1806</v>
      </c>
      <c r="F734">
        <v>5</v>
      </c>
      <c r="G734" t="s">
        <v>1624</v>
      </c>
      <c r="H734" t="s">
        <v>354</v>
      </c>
      <c r="I734">
        <v>1679440133</v>
      </c>
      <c r="J734">
        <f>(K734)/1000</f>
        <v>0</v>
      </c>
      <c r="K734">
        <f>IF(BF734, AN734, AH734)</f>
        <v>0</v>
      </c>
      <c r="L734">
        <f>IF(BF734, AI734, AG734)</f>
        <v>0</v>
      </c>
      <c r="M734">
        <f>BH734 - IF(AU734&gt;1, L734*BB734*100.0/(AW734*BV734), 0)</f>
        <v>0</v>
      </c>
      <c r="N734">
        <f>((T734-J734/2)*M734-L734)/(T734+J734/2)</f>
        <v>0</v>
      </c>
      <c r="O734">
        <f>N734*(BO734+BP734)/1000.0</f>
        <v>0</v>
      </c>
      <c r="P734">
        <f>(BH734 - IF(AU734&gt;1, L734*BB734*100.0/(AW734*BV734), 0))*(BO734+BP734)/1000.0</f>
        <v>0</v>
      </c>
      <c r="Q734">
        <f>2.0/((1/S734-1/R734)+SIGN(S734)*SQRT((1/S734-1/R734)*(1/S734-1/R734) + 4*BC734/((BC734+1)*(BC734+1))*(2*1/S734*1/R734-1/R734*1/R734)))</f>
        <v>0</v>
      </c>
      <c r="R734">
        <f>IF(LEFT(BD734,1)&lt;&gt;"0",IF(LEFT(BD734,1)="1",3.0,BE734),$D$5+$E$5*(BV734*BO734/($K$5*1000))+$F$5*(BV734*BO734/($K$5*1000))*MAX(MIN(BB734,$J$5),$I$5)*MAX(MIN(BB734,$J$5),$I$5)+$G$5*MAX(MIN(BB734,$J$5),$I$5)*(BV734*BO734/($K$5*1000))+$H$5*(BV734*BO734/($K$5*1000))*(BV734*BO734/($K$5*1000)))</f>
        <v>0</v>
      </c>
      <c r="S734">
        <f>J734*(1000-(1000*0.61365*exp(17.502*W734/(240.97+W734))/(BO734+BP734)+BJ734)/2)/(1000*0.61365*exp(17.502*W734/(240.97+W734))/(BO734+BP734)-BJ734)</f>
        <v>0</v>
      </c>
      <c r="T734">
        <f>1/((BC734+1)/(Q734/1.6)+1/(R734/1.37)) + BC734/((BC734+1)/(Q734/1.6) + BC734/(R734/1.37))</f>
        <v>0</v>
      </c>
      <c r="U734">
        <f>(AX734*BA734)</f>
        <v>0</v>
      </c>
      <c r="V734">
        <f>(BQ734+(U734+2*0.95*5.67E-8*(((BQ734+$B$7)+273)^4-(BQ734+273)^4)-44100*J734)/(1.84*29.3*R734+8*0.95*5.67E-8*(BQ734+273)^3))</f>
        <v>0</v>
      </c>
      <c r="W734">
        <f>($C$7*BR734+$D$7*BS734+$E$7*V734)</f>
        <v>0</v>
      </c>
      <c r="X734">
        <f>0.61365*exp(17.502*W734/(240.97+W734))</f>
        <v>0</v>
      </c>
      <c r="Y734">
        <f>(Z734/AA734*100)</f>
        <v>0</v>
      </c>
      <c r="Z734">
        <f>BJ734*(BO734+BP734)/1000</f>
        <v>0</v>
      </c>
      <c r="AA734">
        <f>0.61365*exp(17.502*BQ734/(240.97+BQ734))</f>
        <v>0</v>
      </c>
      <c r="AB734">
        <f>(X734-BJ734*(BO734+BP734)/1000)</f>
        <v>0</v>
      </c>
      <c r="AC734">
        <f>(-J734*44100)</f>
        <v>0</v>
      </c>
      <c r="AD734">
        <f>2*29.3*R734*0.92*(BQ734-W734)</f>
        <v>0</v>
      </c>
      <c r="AE734">
        <f>2*0.95*5.67E-8*(((BQ734+$B$7)+273)^4-(W734+273)^4)</f>
        <v>0</v>
      </c>
      <c r="AF734">
        <f>U734+AE734+AC734+AD734</f>
        <v>0</v>
      </c>
      <c r="AG734">
        <f>BN734*AU734*(BI734-BH734*(1000-AU734*BK734)/(1000-AU734*BJ734))/(100*BB734)</f>
        <v>0</v>
      </c>
      <c r="AH734">
        <f>1000*BN734*AU734*(BJ734-BK734)/(100*BB734*(1000-AU734*BJ734))</f>
        <v>0</v>
      </c>
      <c r="AI734">
        <f>(AJ734 - AK734 - BO734*1E3/(8.314*(BQ734+273.15)) * AM734/BN734 * AL734) * BN734/(100*BB734) * (1000 - BK734)/1000</f>
        <v>0</v>
      </c>
      <c r="AJ734">
        <v>1525.038515293075</v>
      </c>
      <c r="AK734">
        <v>1501.555757575758</v>
      </c>
      <c r="AL734">
        <v>3.407234538388247</v>
      </c>
      <c r="AM734">
        <v>64.88891033799035</v>
      </c>
      <c r="AN734">
        <f>(AP734 - AO734 + BO734*1E3/(8.314*(BQ734+273.15)) * AR734/BN734 * AQ734) * BN734/(100*BB734) * 1000/(1000 - AP734)</f>
        <v>0</v>
      </c>
      <c r="AO734">
        <v>9.220822089951062</v>
      </c>
      <c r="AP734">
        <v>9.403571098901104</v>
      </c>
      <c r="AQ734">
        <v>5.689883943037272E-05</v>
      </c>
      <c r="AR734">
        <v>95.47772435705387</v>
      </c>
      <c r="AS734">
        <v>0</v>
      </c>
      <c r="AT734">
        <v>0</v>
      </c>
      <c r="AU734">
        <f>IF(AS734*$H$13&gt;=AW734,1.0,(AW734/(AW734-AS734*$H$13)))</f>
        <v>0</v>
      </c>
      <c r="AV734">
        <f>(AU734-1)*100</f>
        <v>0</v>
      </c>
      <c r="AW734">
        <f>MAX(0,($B$13+$C$13*BV734)/(1+$D$13*BV734)*BO734/(BQ734+273)*$E$13)</f>
        <v>0</v>
      </c>
      <c r="AX734">
        <f>$B$11*BW734+$C$11*BX734+$F$11*CI734*(1-CL734)</f>
        <v>0</v>
      </c>
      <c r="AY734">
        <f>AX734*AZ734</f>
        <v>0</v>
      </c>
      <c r="AZ734">
        <f>($B$11*$D$9+$C$11*$D$9+$F$11*((CV734+CN734)/MAX(CV734+CN734+CW734, 0.1)*$I$9+CW734/MAX(CV734+CN734+CW734, 0.1)*$J$9))/($B$11+$C$11+$F$11)</f>
        <v>0</v>
      </c>
      <c r="BA734">
        <f>($B$11*$K$9+$C$11*$K$9+$F$11*((CV734+CN734)/MAX(CV734+CN734+CW734, 0.1)*$P$9+CW734/MAX(CV734+CN734+CW734, 0.1)*$Q$9))/($B$11+$C$11+$F$11)</f>
        <v>0</v>
      </c>
      <c r="BB734">
        <v>2.18</v>
      </c>
      <c r="BC734">
        <v>0.5</v>
      </c>
      <c r="BD734" t="s">
        <v>355</v>
      </c>
      <c r="BE734">
        <v>2</v>
      </c>
      <c r="BF734" t="b">
        <v>1</v>
      </c>
      <c r="BG734">
        <v>1679440133</v>
      </c>
      <c r="BH734">
        <v>1463.929259259259</v>
      </c>
      <c r="BI734">
        <v>1494.944444444444</v>
      </c>
      <c r="BJ734">
        <v>9.395110740740741</v>
      </c>
      <c r="BK734">
        <v>9.20818074074074</v>
      </c>
      <c r="BL734">
        <v>1469.762962962963</v>
      </c>
      <c r="BM734">
        <v>9.620343333333333</v>
      </c>
      <c r="BN734">
        <v>500.050925925926</v>
      </c>
      <c r="BO734">
        <v>89.75687407407406</v>
      </c>
      <c r="BP734">
        <v>0.09994927407407407</v>
      </c>
      <c r="BQ734">
        <v>19.43280740740741</v>
      </c>
      <c r="BR734">
        <v>20.01484814814815</v>
      </c>
      <c r="BS734">
        <v>999.9000000000001</v>
      </c>
      <c r="BT734">
        <v>0</v>
      </c>
      <c r="BU734">
        <v>0</v>
      </c>
      <c r="BV734">
        <v>9997.841851851852</v>
      </c>
      <c r="BW734">
        <v>0</v>
      </c>
      <c r="BX734">
        <v>14.43907037037037</v>
      </c>
      <c r="BY734">
        <v>-31.01572592592593</v>
      </c>
      <c r="BZ734">
        <v>1477.814074074074</v>
      </c>
      <c r="CA734">
        <v>1508.838518518519</v>
      </c>
      <c r="CB734">
        <v>0.186930037037037</v>
      </c>
      <c r="CC734">
        <v>1494.944444444444</v>
      </c>
      <c r="CD734">
        <v>9.20818074074074</v>
      </c>
      <c r="CE734">
        <v>0.8432756296296297</v>
      </c>
      <c r="CF734">
        <v>0.8264974444444445</v>
      </c>
      <c r="CG734">
        <v>4.457421481481482</v>
      </c>
      <c r="CH734">
        <v>4.170709999999999</v>
      </c>
      <c r="CI734">
        <v>2000.006666666667</v>
      </c>
      <c r="CJ734">
        <v>0.9799987777777778</v>
      </c>
      <c r="CK734">
        <v>0.02000102222222222</v>
      </c>
      <c r="CL734">
        <v>0</v>
      </c>
      <c r="CM734">
        <v>2.273992592592593</v>
      </c>
      <c r="CN734">
        <v>0</v>
      </c>
      <c r="CO734">
        <v>4512.982962962963</v>
      </c>
      <c r="CP734">
        <v>16749.51481481481</v>
      </c>
      <c r="CQ734">
        <v>40.15481481481481</v>
      </c>
      <c r="CR734">
        <v>41.00222222222222</v>
      </c>
      <c r="CS734">
        <v>40.42814814814815</v>
      </c>
      <c r="CT734">
        <v>40.17803703703704</v>
      </c>
      <c r="CU734">
        <v>38.43962962962963</v>
      </c>
      <c r="CV734">
        <v>1960.005925925926</v>
      </c>
      <c r="CW734">
        <v>40</v>
      </c>
      <c r="CX734">
        <v>0</v>
      </c>
      <c r="CY734">
        <v>1679440148.1</v>
      </c>
      <c r="CZ734">
        <v>0</v>
      </c>
      <c r="DA734">
        <v>0</v>
      </c>
      <c r="DB734" t="s">
        <v>356</v>
      </c>
      <c r="DC734">
        <v>1678823626.5</v>
      </c>
      <c r="DD734">
        <v>1678823640.5</v>
      </c>
      <c r="DE734">
        <v>0</v>
      </c>
      <c r="DF734">
        <v>1.239</v>
      </c>
      <c r="DG734">
        <v>0.006</v>
      </c>
      <c r="DH734">
        <v>-2.298</v>
      </c>
      <c r="DI734">
        <v>-0.146</v>
      </c>
      <c r="DJ734">
        <v>420</v>
      </c>
      <c r="DK734">
        <v>21</v>
      </c>
      <c r="DL734">
        <v>0.57</v>
      </c>
      <c r="DM734">
        <v>0.05</v>
      </c>
      <c r="DN734">
        <v>-31.00613</v>
      </c>
      <c r="DO734">
        <v>-0.5436945590993529</v>
      </c>
      <c r="DP734">
        <v>0.1683736116498071</v>
      </c>
      <c r="DQ734">
        <v>0</v>
      </c>
      <c r="DR734">
        <v>0.198151475</v>
      </c>
      <c r="DS734">
        <v>-0.1974256097560979</v>
      </c>
      <c r="DT734">
        <v>0.02012047608654862</v>
      </c>
      <c r="DU734">
        <v>0</v>
      </c>
      <c r="DV734">
        <v>0</v>
      </c>
      <c r="DW734">
        <v>2</v>
      </c>
      <c r="DX734" t="s">
        <v>381</v>
      </c>
      <c r="DY734">
        <v>2.98411</v>
      </c>
      <c r="DZ734">
        <v>2.71567</v>
      </c>
      <c r="EA734">
        <v>0.220219</v>
      </c>
      <c r="EB734">
        <v>0.220449</v>
      </c>
      <c r="EC734">
        <v>0.0545277</v>
      </c>
      <c r="ED734">
        <v>0.0523024</v>
      </c>
      <c r="EE734">
        <v>24822</v>
      </c>
      <c r="EF734">
        <v>24899.1</v>
      </c>
      <c r="EG734">
        <v>29576</v>
      </c>
      <c r="EH734">
        <v>29531.9</v>
      </c>
      <c r="EI734">
        <v>37068.8</v>
      </c>
      <c r="EJ734">
        <v>37227.6</v>
      </c>
      <c r="EK734">
        <v>41661.9</v>
      </c>
      <c r="EL734">
        <v>42085.5</v>
      </c>
      <c r="EM734">
        <v>1.98258</v>
      </c>
      <c r="EN734">
        <v>1.88098</v>
      </c>
      <c r="EO734">
        <v>0.0400059</v>
      </c>
      <c r="EP734">
        <v>0</v>
      </c>
      <c r="EQ734">
        <v>19.3601</v>
      </c>
      <c r="ER734">
        <v>999.9</v>
      </c>
      <c r="ES734">
        <v>23.3</v>
      </c>
      <c r="ET734">
        <v>31.2</v>
      </c>
      <c r="EU734">
        <v>11.8452</v>
      </c>
      <c r="EV734">
        <v>63.472</v>
      </c>
      <c r="EW734">
        <v>33.4175</v>
      </c>
      <c r="EX734">
        <v>1</v>
      </c>
      <c r="EY734">
        <v>-0.127038</v>
      </c>
      <c r="EZ734">
        <v>5.3316</v>
      </c>
      <c r="FA734">
        <v>20.263</v>
      </c>
      <c r="FB734">
        <v>5.21999</v>
      </c>
      <c r="FC734">
        <v>12.0155</v>
      </c>
      <c r="FD734">
        <v>4.99075</v>
      </c>
      <c r="FE734">
        <v>3.2885</v>
      </c>
      <c r="FF734">
        <v>9999</v>
      </c>
      <c r="FG734">
        <v>9999</v>
      </c>
      <c r="FH734">
        <v>9999</v>
      </c>
      <c r="FI734">
        <v>999.9</v>
      </c>
      <c r="FJ734">
        <v>1.86743</v>
      </c>
      <c r="FK734">
        <v>1.86646</v>
      </c>
      <c r="FL734">
        <v>1.86598</v>
      </c>
      <c r="FM734">
        <v>1.86584</v>
      </c>
      <c r="FN734">
        <v>1.86768</v>
      </c>
      <c r="FO734">
        <v>1.87018</v>
      </c>
      <c r="FP734">
        <v>1.86887</v>
      </c>
      <c r="FQ734">
        <v>1.87027</v>
      </c>
      <c r="FR734">
        <v>0</v>
      </c>
      <c r="FS734">
        <v>0</v>
      </c>
      <c r="FT734">
        <v>0</v>
      </c>
      <c r="FU734">
        <v>0</v>
      </c>
      <c r="FV734" t="s">
        <v>358</v>
      </c>
      <c r="FW734" t="s">
        <v>359</v>
      </c>
      <c r="FX734" t="s">
        <v>360</v>
      </c>
      <c r="FY734" t="s">
        <v>360</v>
      </c>
      <c r="FZ734" t="s">
        <v>360</v>
      </c>
      <c r="GA734" t="s">
        <v>360</v>
      </c>
      <c r="GB734">
        <v>0</v>
      </c>
      <c r="GC734">
        <v>100</v>
      </c>
      <c r="GD734">
        <v>100</v>
      </c>
      <c r="GE734">
        <v>-5.9</v>
      </c>
      <c r="GF734">
        <v>-0.2252</v>
      </c>
      <c r="GG734">
        <v>-1.841240210434717</v>
      </c>
      <c r="GH734">
        <v>-0.003310856085068561</v>
      </c>
      <c r="GI734">
        <v>6.863268723063948E-07</v>
      </c>
      <c r="GJ734">
        <v>-1.919107141366201E-10</v>
      </c>
      <c r="GK734">
        <v>-0.1688837207721138</v>
      </c>
      <c r="GL734">
        <v>-0.01731051475613908</v>
      </c>
      <c r="GM734">
        <v>0.001423790055903263</v>
      </c>
      <c r="GN734">
        <v>-2.424810517790065E-05</v>
      </c>
      <c r="GO734">
        <v>3</v>
      </c>
      <c r="GP734">
        <v>2318</v>
      </c>
      <c r="GQ734">
        <v>1</v>
      </c>
      <c r="GR734">
        <v>25</v>
      </c>
      <c r="GS734">
        <v>10275.2</v>
      </c>
      <c r="GT734">
        <v>10275</v>
      </c>
      <c r="GU734">
        <v>2.92358</v>
      </c>
      <c r="GV734">
        <v>2.19482</v>
      </c>
      <c r="GW734">
        <v>1.39648</v>
      </c>
      <c r="GX734">
        <v>2.34619</v>
      </c>
      <c r="GY734">
        <v>1.49536</v>
      </c>
      <c r="GZ734">
        <v>2.48413</v>
      </c>
      <c r="HA734">
        <v>35.6148</v>
      </c>
      <c r="HB734">
        <v>24.0525</v>
      </c>
      <c r="HC734">
        <v>18</v>
      </c>
      <c r="HD734">
        <v>527.603</v>
      </c>
      <c r="HE734">
        <v>420.651</v>
      </c>
      <c r="HF734">
        <v>13.4355</v>
      </c>
      <c r="HG734">
        <v>25.6086</v>
      </c>
      <c r="HH734">
        <v>30.0002</v>
      </c>
      <c r="HI734">
        <v>25.6358</v>
      </c>
      <c r="HJ734">
        <v>25.5923</v>
      </c>
      <c r="HK734">
        <v>58.5309</v>
      </c>
      <c r="HL734">
        <v>15.1998</v>
      </c>
      <c r="HM734">
        <v>5.29823</v>
      </c>
      <c r="HN734">
        <v>13.431</v>
      </c>
      <c r="HO734">
        <v>1538.83</v>
      </c>
      <c r="HP734">
        <v>9.23963</v>
      </c>
      <c r="HQ734">
        <v>101.143</v>
      </c>
      <c r="HR734">
        <v>101.073</v>
      </c>
    </row>
    <row r="735" spans="1:226">
      <c r="A735">
        <v>719</v>
      </c>
      <c r="B735">
        <v>1679440145.5</v>
      </c>
      <c r="C735">
        <v>18232.40000009537</v>
      </c>
      <c r="D735" t="s">
        <v>1807</v>
      </c>
      <c r="E735" t="s">
        <v>1808</v>
      </c>
      <c r="F735">
        <v>5</v>
      </c>
      <c r="G735" t="s">
        <v>1624</v>
      </c>
      <c r="H735" t="s">
        <v>354</v>
      </c>
      <c r="I735">
        <v>1679440137.714286</v>
      </c>
      <c r="J735">
        <f>(K735)/1000</f>
        <v>0</v>
      </c>
      <c r="K735">
        <f>IF(BF735, AN735, AH735)</f>
        <v>0</v>
      </c>
      <c r="L735">
        <f>IF(BF735, AI735, AG735)</f>
        <v>0</v>
      </c>
      <c r="M735">
        <f>BH735 - IF(AU735&gt;1, L735*BB735*100.0/(AW735*BV735), 0)</f>
        <v>0</v>
      </c>
      <c r="N735">
        <f>((T735-J735/2)*M735-L735)/(T735+J735/2)</f>
        <v>0</v>
      </c>
      <c r="O735">
        <f>N735*(BO735+BP735)/1000.0</f>
        <v>0</v>
      </c>
      <c r="P735">
        <f>(BH735 - IF(AU735&gt;1, L735*BB735*100.0/(AW735*BV735), 0))*(BO735+BP735)/1000.0</f>
        <v>0</v>
      </c>
      <c r="Q735">
        <f>2.0/((1/S735-1/R735)+SIGN(S735)*SQRT((1/S735-1/R735)*(1/S735-1/R735) + 4*BC735/((BC735+1)*(BC735+1))*(2*1/S735*1/R735-1/R735*1/R735)))</f>
        <v>0</v>
      </c>
      <c r="R735">
        <f>IF(LEFT(BD735,1)&lt;&gt;"0",IF(LEFT(BD735,1)="1",3.0,BE735),$D$5+$E$5*(BV735*BO735/($K$5*1000))+$F$5*(BV735*BO735/($K$5*1000))*MAX(MIN(BB735,$J$5),$I$5)*MAX(MIN(BB735,$J$5),$I$5)+$G$5*MAX(MIN(BB735,$J$5),$I$5)*(BV735*BO735/($K$5*1000))+$H$5*(BV735*BO735/($K$5*1000))*(BV735*BO735/($K$5*1000)))</f>
        <v>0</v>
      </c>
      <c r="S735">
        <f>J735*(1000-(1000*0.61365*exp(17.502*W735/(240.97+W735))/(BO735+BP735)+BJ735)/2)/(1000*0.61365*exp(17.502*W735/(240.97+W735))/(BO735+BP735)-BJ735)</f>
        <v>0</v>
      </c>
      <c r="T735">
        <f>1/((BC735+1)/(Q735/1.6)+1/(R735/1.37)) + BC735/((BC735+1)/(Q735/1.6) + BC735/(R735/1.37))</f>
        <v>0</v>
      </c>
      <c r="U735">
        <f>(AX735*BA735)</f>
        <v>0</v>
      </c>
      <c r="V735">
        <f>(BQ735+(U735+2*0.95*5.67E-8*(((BQ735+$B$7)+273)^4-(BQ735+273)^4)-44100*J735)/(1.84*29.3*R735+8*0.95*5.67E-8*(BQ735+273)^3))</f>
        <v>0</v>
      </c>
      <c r="W735">
        <f>($C$7*BR735+$D$7*BS735+$E$7*V735)</f>
        <v>0</v>
      </c>
      <c r="X735">
        <f>0.61365*exp(17.502*W735/(240.97+W735))</f>
        <v>0</v>
      </c>
      <c r="Y735">
        <f>(Z735/AA735*100)</f>
        <v>0</v>
      </c>
      <c r="Z735">
        <f>BJ735*(BO735+BP735)/1000</f>
        <v>0</v>
      </c>
      <c r="AA735">
        <f>0.61365*exp(17.502*BQ735/(240.97+BQ735))</f>
        <v>0</v>
      </c>
      <c r="AB735">
        <f>(X735-BJ735*(BO735+BP735)/1000)</f>
        <v>0</v>
      </c>
      <c r="AC735">
        <f>(-J735*44100)</f>
        <v>0</v>
      </c>
      <c r="AD735">
        <f>2*29.3*R735*0.92*(BQ735-W735)</f>
        <v>0</v>
      </c>
      <c r="AE735">
        <f>2*0.95*5.67E-8*(((BQ735+$B$7)+273)^4-(W735+273)^4)</f>
        <v>0</v>
      </c>
      <c r="AF735">
        <f>U735+AE735+AC735+AD735</f>
        <v>0</v>
      </c>
      <c r="AG735">
        <f>BN735*AU735*(BI735-BH735*(1000-AU735*BK735)/(1000-AU735*BJ735))/(100*BB735)</f>
        <v>0</v>
      </c>
      <c r="AH735">
        <f>1000*BN735*AU735*(BJ735-BK735)/(100*BB735*(1000-AU735*BJ735))</f>
        <v>0</v>
      </c>
      <c r="AI735">
        <f>(AJ735 - AK735 - BO735*1E3/(8.314*(BQ735+273.15)) * AM735/BN735 * AL735) * BN735/(100*BB735) * (1000 - BK735)/1000</f>
        <v>0</v>
      </c>
      <c r="AJ735">
        <v>1541.533021416743</v>
      </c>
      <c r="AK735">
        <v>1518.390787878788</v>
      </c>
      <c r="AL735">
        <v>3.368318809530225</v>
      </c>
      <c r="AM735">
        <v>64.88891033799035</v>
      </c>
      <c r="AN735">
        <f>(AP735 - AO735 + BO735*1E3/(8.314*(BQ735+273.15)) * AR735/BN735 * AQ735) * BN735/(100*BB735) * 1000/(1000 - AP735)</f>
        <v>0</v>
      </c>
      <c r="AO735">
        <v>9.222019669109445</v>
      </c>
      <c r="AP735">
        <v>9.402000329670336</v>
      </c>
      <c r="AQ735">
        <v>1.064279074543377E-05</v>
      </c>
      <c r="AR735">
        <v>95.47772435705387</v>
      </c>
      <c r="AS735">
        <v>0</v>
      </c>
      <c r="AT735">
        <v>0</v>
      </c>
      <c r="AU735">
        <f>IF(AS735*$H$13&gt;=AW735,1.0,(AW735/(AW735-AS735*$H$13)))</f>
        <v>0</v>
      </c>
      <c r="AV735">
        <f>(AU735-1)*100</f>
        <v>0</v>
      </c>
      <c r="AW735">
        <f>MAX(0,($B$13+$C$13*BV735)/(1+$D$13*BV735)*BO735/(BQ735+273)*$E$13)</f>
        <v>0</v>
      </c>
      <c r="AX735">
        <f>$B$11*BW735+$C$11*BX735+$F$11*CI735*(1-CL735)</f>
        <v>0</v>
      </c>
      <c r="AY735">
        <f>AX735*AZ735</f>
        <v>0</v>
      </c>
      <c r="AZ735">
        <f>($B$11*$D$9+$C$11*$D$9+$F$11*((CV735+CN735)/MAX(CV735+CN735+CW735, 0.1)*$I$9+CW735/MAX(CV735+CN735+CW735, 0.1)*$J$9))/($B$11+$C$11+$F$11)</f>
        <v>0</v>
      </c>
      <c r="BA735">
        <f>($B$11*$K$9+$C$11*$K$9+$F$11*((CV735+CN735)/MAX(CV735+CN735+CW735, 0.1)*$P$9+CW735/MAX(CV735+CN735+CW735, 0.1)*$Q$9))/($B$11+$C$11+$F$11)</f>
        <v>0</v>
      </c>
      <c r="BB735">
        <v>2.18</v>
      </c>
      <c r="BC735">
        <v>0.5</v>
      </c>
      <c r="BD735" t="s">
        <v>355</v>
      </c>
      <c r="BE735">
        <v>2</v>
      </c>
      <c r="BF735" t="b">
        <v>1</v>
      </c>
      <c r="BG735">
        <v>1679440137.714286</v>
      </c>
      <c r="BH735">
        <v>1479.723214285714</v>
      </c>
      <c r="BI735">
        <v>1510.746785714286</v>
      </c>
      <c r="BJ735">
        <v>9.398765714285714</v>
      </c>
      <c r="BK735">
        <v>9.218788571428572</v>
      </c>
      <c r="BL735">
        <v>1485.597857142857</v>
      </c>
      <c r="BM735">
        <v>9.623985714285714</v>
      </c>
      <c r="BN735">
        <v>500.0511785714286</v>
      </c>
      <c r="BO735">
        <v>89.75629642857142</v>
      </c>
      <c r="BP735">
        <v>0.09997472142857143</v>
      </c>
      <c r="BQ735">
        <v>19.42887857142857</v>
      </c>
      <c r="BR735">
        <v>20.01767857142857</v>
      </c>
      <c r="BS735">
        <v>999.9000000000002</v>
      </c>
      <c r="BT735">
        <v>0</v>
      </c>
      <c r="BU735">
        <v>0</v>
      </c>
      <c r="BV735">
        <v>9998.302142857143</v>
      </c>
      <c r="BW735">
        <v>0</v>
      </c>
      <c r="BX735">
        <v>14.4396</v>
      </c>
      <c r="BY735">
        <v>-31.02303214285714</v>
      </c>
      <c r="BZ735">
        <v>1493.762857142857</v>
      </c>
      <c r="CA735">
        <v>1524.8025</v>
      </c>
      <c r="CB735">
        <v>0.1799772857142857</v>
      </c>
      <c r="CC735">
        <v>1510.746785714286</v>
      </c>
      <c r="CD735">
        <v>9.218788571428572</v>
      </c>
      <c r="CE735">
        <v>0.8435982142857142</v>
      </c>
      <c r="CF735">
        <v>0.8274442500000001</v>
      </c>
      <c r="CG735">
        <v>4.462884642857142</v>
      </c>
      <c r="CH735">
        <v>4.187038214285714</v>
      </c>
      <c r="CI735">
        <v>2000.019285714285</v>
      </c>
      <c r="CJ735">
        <v>0.9799977142857142</v>
      </c>
      <c r="CK735">
        <v>0.02000208571428572</v>
      </c>
      <c r="CL735">
        <v>0</v>
      </c>
      <c r="CM735">
        <v>2.299728571428571</v>
      </c>
      <c r="CN735">
        <v>0</v>
      </c>
      <c r="CO735">
        <v>4511.625714285715</v>
      </c>
      <c r="CP735">
        <v>16749.61071428571</v>
      </c>
      <c r="CQ735">
        <v>40.08682142857143</v>
      </c>
      <c r="CR735">
        <v>40.895</v>
      </c>
      <c r="CS735">
        <v>40.37028571428571</v>
      </c>
      <c r="CT735">
        <v>40.05114285714286</v>
      </c>
      <c r="CU735">
        <v>38.38135714285714</v>
      </c>
      <c r="CV735">
        <v>1960.015357142857</v>
      </c>
      <c r="CW735">
        <v>40.00321428571429</v>
      </c>
      <c r="CX735">
        <v>0</v>
      </c>
      <c r="CY735">
        <v>1679440152.9</v>
      </c>
      <c r="CZ735">
        <v>0</v>
      </c>
      <c r="DA735">
        <v>0</v>
      </c>
      <c r="DB735" t="s">
        <v>356</v>
      </c>
      <c r="DC735">
        <v>1678823626.5</v>
      </c>
      <c r="DD735">
        <v>1678823640.5</v>
      </c>
      <c r="DE735">
        <v>0</v>
      </c>
      <c r="DF735">
        <v>1.239</v>
      </c>
      <c r="DG735">
        <v>0.006</v>
      </c>
      <c r="DH735">
        <v>-2.298</v>
      </c>
      <c r="DI735">
        <v>-0.146</v>
      </c>
      <c r="DJ735">
        <v>420</v>
      </c>
      <c r="DK735">
        <v>21</v>
      </c>
      <c r="DL735">
        <v>0.57</v>
      </c>
      <c r="DM735">
        <v>0.05</v>
      </c>
      <c r="DN735">
        <v>-31.00246341463414</v>
      </c>
      <c r="DO735">
        <v>-0.6475609756097254</v>
      </c>
      <c r="DP735">
        <v>0.1695075547004778</v>
      </c>
      <c r="DQ735">
        <v>0</v>
      </c>
      <c r="DR735">
        <v>0.1865866585365854</v>
      </c>
      <c r="DS735">
        <v>-0.09236195121951175</v>
      </c>
      <c r="DT735">
        <v>0.01214642605593033</v>
      </c>
      <c r="DU735">
        <v>1</v>
      </c>
      <c r="DV735">
        <v>1</v>
      </c>
      <c r="DW735">
        <v>2</v>
      </c>
      <c r="DX735" t="s">
        <v>357</v>
      </c>
      <c r="DY735">
        <v>2.98436</v>
      </c>
      <c r="DZ735">
        <v>2.71562</v>
      </c>
      <c r="EA735">
        <v>0.221697</v>
      </c>
      <c r="EB735">
        <v>0.221916</v>
      </c>
      <c r="EC735">
        <v>0.0545197</v>
      </c>
      <c r="ED735">
        <v>0.0523087</v>
      </c>
      <c r="EE735">
        <v>24774.9</v>
      </c>
      <c r="EF735">
        <v>24852.3</v>
      </c>
      <c r="EG735">
        <v>29575.9</v>
      </c>
      <c r="EH735">
        <v>29531.9</v>
      </c>
      <c r="EI735">
        <v>37068.9</v>
      </c>
      <c r="EJ735">
        <v>37227.4</v>
      </c>
      <c r="EK735">
        <v>41661.6</v>
      </c>
      <c r="EL735">
        <v>42085.5</v>
      </c>
      <c r="EM735">
        <v>1.98285</v>
      </c>
      <c r="EN735">
        <v>1.88075</v>
      </c>
      <c r="EO735">
        <v>0.0397898</v>
      </c>
      <c r="EP735">
        <v>0</v>
      </c>
      <c r="EQ735">
        <v>19.3551</v>
      </c>
      <c r="ER735">
        <v>999.9</v>
      </c>
      <c r="ES735">
        <v>23.3</v>
      </c>
      <c r="ET735">
        <v>31.2</v>
      </c>
      <c r="EU735">
        <v>11.8453</v>
      </c>
      <c r="EV735">
        <v>63.272</v>
      </c>
      <c r="EW735">
        <v>32.9327</v>
      </c>
      <c r="EX735">
        <v>1</v>
      </c>
      <c r="EY735">
        <v>-0.12685</v>
      </c>
      <c r="EZ735">
        <v>5.36876</v>
      </c>
      <c r="FA735">
        <v>20.262</v>
      </c>
      <c r="FB735">
        <v>5.21969</v>
      </c>
      <c r="FC735">
        <v>12.0144</v>
      </c>
      <c r="FD735">
        <v>4.9908</v>
      </c>
      <c r="FE735">
        <v>3.2885</v>
      </c>
      <c r="FF735">
        <v>9999</v>
      </c>
      <c r="FG735">
        <v>9999</v>
      </c>
      <c r="FH735">
        <v>9999</v>
      </c>
      <c r="FI735">
        <v>999.9</v>
      </c>
      <c r="FJ735">
        <v>1.86741</v>
      </c>
      <c r="FK735">
        <v>1.86646</v>
      </c>
      <c r="FL735">
        <v>1.866</v>
      </c>
      <c r="FM735">
        <v>1.86584</v>
      </c>
      <c r="FN735">
        <v>1.86768</v>
      </c>
      <c r="FO735">
        <v>1.87016</v>
      </c>
      <c r="FP735">
        <v>1.86887</v>
      </c>
      <c r="FQ735">
        <v>1.87027</v>
      </c>
      <c r="FR735">
        <v>0</v>
      </c>
      <c r="FS735">
        <v>0</v>
      </c>
      <c r="FT735">
        <v>0</v>
      </c>
      <c r="FU735">
        <v>0</v>
      </c>
      <c r="FV735" t="s">
        <v>358</v>
      </c>
      <c r="FW735" t="s">
        <v>359</v>
      </c>
      <c r="FX735" t="s">
        <v>360</v>
      </c>
      <c r="FY735" t="s">
        <v>360</v>
      </c>
      <c r="FZ735" t="s">
        <v>360</v>
      </c>
      <c r="GA735" t="s">
        <v>360</v>
      </c>
      <c r="GB735">
        <v>0</v>
      </c>
      <c r="GC735">
        <v>100</v>
      </c>
      <c r="GD735">
        <v>100</v>
      </c>
      <c r="GE735">
        <v>-5.94</v>
      </c>
      <c r="GF735">
        <v>-0.2252</v>
      </c>
      <c r="GG735">
        <v>-1.841240210434717</v>
      </c>
      <c r="GH735">
        <v>-0.003310856085068561</v>
      </c>
      <c r="GI735">
        <v>6.863268723063948E-07</v>
      </c>
      <c r="GJ735">
        <v>-1.919107141366201E-10</v>
      </c>
      <c r="GK735">
        <v>-0.1688837207721138</v>
      </c>
      <c r="GL735">
        <v>-0.01731051475613908</v>
      </c>
      <c r="GM735">
        <v>0.001423790055903263</v>
      </c>
      <c r="GN735">
        <v>-2.424810517790065E-05</v>
      </c>
      <c r="GO735">
        <v>3</v>
      </c>
      <c r="GP735">
        <v>2318</v>
      </c>
      <c r="GQ735">
        <v>1</v>
      </c>
      <c r="GR735">
        <v>25</v>
      </c>
      <c r="GS735">
        <v>10275.3</v>
      </c>
      <c r="GT735">
        <v>10275.1</v>
      </c>
      <c r="GU735">
        <v>2.948</v>
      </c>
      <c r="GV735">
        <v>2.19238</v>
      </c>
      <c r="GW735">
        <v>1.39771</v>
      </c>
      <c r="GX735">
        <v>2.34741</v>
      </c>
      <c r="GY735">
        <v>1.49536</v>
      </c>
      <c r="GZ735">
        <v>2.53052</v>
      </c>
      <c r="HA735">
        <v>35.6148</v>
      </c>
      <c r="HB735">
        <v>24.0437</v>
      </c>
      <c r="HC735">
        <v>18</v>
      </c>
      <c r="HD735">
        <v>527.799</v>
      </c>
      <c r="HE735">
        <v>420.533</v>
      </c>
      <c r="HF735">
        <v>13.4197</v>
      </c>
      <c r="HG735">
        <v>25.6107</v>
      </c>
      <c r="HH735">
        <v>30.0001</v>
      </c>
      <c r="HI735">
        <v>25.6373</v>
      </c>
      <c r="HJ735">
        <v>25.594</v>
      </c>
      <c r="HK735">
        <v>58.9941</v>
      </c>
      <c r="HL735">
        <v>15.1998</v>
      </c>
      <c r="HM735">
        <v>5.29823</v>
      </c>
      <c r="HN735">
        <v>13.4097</v>
      </c>
      <c r="HO735">
        <v>1558.86</v>
      </c>
      <c r="HP735">
        <v>9.23963</v>
      </c>
      <c r="HQ735">
        <v>101.142</v>
      </c>
      <c r="HR735">
        <v>101.073</v>
      </c>
    </row>
    <row r="736" spans="1:226">
      <c r="A736">
        <v>720</v>
      </c>
      <c r="B736">
        <v>1679440150.5</v>
      </c>
      <c r="C736">
        <v>18237.40000009537</v>
      </c>
      <c r="D736" t="s">
        <v>1809</v>
      </c>
      <c r="E736" t="s">
        <v>1810</v>
      </c>
      <c r="F736">
        <v>5</v>
      </c>
      <c r="G736" t="s">
        <v>1624</v>
      </c>
      <c r="H736" t="s">
        <v>354</v>
      </c>
      <c r="I736">
        <v>1679440143</v>
      </c>
      <c r="J736">
        <f>(K736)/1000</f>
        <v>0</v>
      </c>
      <c r="K736">
        <f>IF(BF736, AN736, AH736)</f>
        <v>0</v>
      </c>
      <c r="L736">
        <f>IF(BF736, AI736, AG736)</f>
        <v>0</v>
      </c>
      <c r="M736">
        <f>BH736 - IF(AU736&gt;1, L736*BB736*100.0/(AW736*BV736), 0)</f>
        <v>0</v>
      </c>
      <c r="N736">
        <f>((T736-J736/2)*M736-L736)/(T736+J736/2)</f>
        <v>0</v>
      </c>
      <c r="O736">
        <f>N736*(BO736+BP736)/1000.0</f>
        <v>0</v>
      </c>
      <c r="P736">
        <f>(BH736 - IF(AU736&gt;1, L736*BB736*100.0/(AW736*BV736), 0))*(BO736+BP736)/1000.0</f>
        <v>0</v>
      </c>
      <c r="Q736">
        <f>2.0/((1/S736-1/R736)+SIGN(S736)*SQRT((1/S736-1/R736)*(1/S736-1/R736) + 4*BC736/((BC736+1)*(BC736+1))*(2*1/S736*1/R736-1/R736*1/R736)))</f>
        <v>0</v>
      </c>
      <c r="R736">
        <f>IF(LEFT(BD736,1)&lt;&gt;"0",IF(LEFT(BD736,1)="1",3.0,BE736),$D$5+$E$5*(BV736*BO736/($K$5*1000))+$F$5*(BV736*BO736/($K$5*1000))*MAX(MIN(BB736,$J$5),$I$5)*MAX(MIN(BB736,$J$5),$I$5)+$G$5*MAX(MIN(BB736,$J$5),$I$5)*(BV736*BO736/($K$5*1000))+$H$5*(BV736*BO736/($K$5*1000))*(BV736*BO736/($K$5*1000)))</f>
        <v>0</v>
      </c>
      <c r="S736">
        <f>J736*(1000-(1000*0.61365*exp(17.502*W736/(240.97+W736))/(BO736+BP736)+BJ736)/2)/(1000*0.61365*exp(17.502*W736/(240.97+W736))/(BO736+BP736)-BJ736)</f>
        <v>0</v>
      </c>
      <c r="T736">
        <f>1/((BC736+1)/(Q736/1.6)+1/(R736/1.37)) + BC736/((BC736+1)/(Q736/1.6) + BC736/(R736/1.37))</f>
        <v>0</v>
      </c>
      <c r="U736">
        <f>(AX736*BA736)</f>
        <v>0</v>
      </c>
      <c r="V736">
        <f>(BQ736+(U736+2*0.95*5.67E-8*(((BQ736+$B$7)+273)^4-(BQ736+273)^4)-44100*J736)/(1.84*29.3*R736+8*0.95*5.67E-8*(BQ736+273)^3))</f>
        <v>0</v>
      </c>
      <c r="W736">
        <f>($C$7*BR736+$D$7*BS736+$E$7*V736)</f>
        <v>0</v>
      </c>
      <c r="X736">
        <f>0.61365*exp(17.502*W736/(240.97+W736))</f>
        <v>0</v>
      </c>
      <c r="Y736">
        <f>(Z736/AA736*100)</f>
        <v>0</v>
      </c>
      <c r="Z736">
        <f>BJ736*(BO736+BP736)/1000</f>
        <v>0</v>
      </c>
      <c r="AA736">
        <f>0.61365*exp(17.502*BQ736/(240.97+BQ736))</f>
        <v>0</v>
      </c>
      <c r="AB736">
        <f>(X736-BJ736*(BO736+BP736)/1000)</f>
        <v>0</v>
      </c>
      <c r="AC736">
        <f>(-J736*44100)</f>
        <v>0</v>
      </c>
      <c r="AD736">
        <f>2*29.3*R736*0.92*(BQ736-W736)</f>
        <v>0</v>
      </c>
      <c r="AE736">
        <f>2*0.95*5.67E-8*(((BQ736+$B$7)+273)^4-(W736+273)^4)</f>
        <v>0</v>
      </c>
      <c r="AF736">
        <f>U736+AE736+AC736+AD736</f>
        <v>0</v>
      </c>
      <c r="AG736">
        <f>BN736*AU736*(BI736-BH736*(1000-AU736*BK736)/(1000-AU736*BJ736))/(100*BB736)</f>
        <v>0</v>
      </c>
      <c r="AH736">
        <f>1000*BN736*AU736*(BJ736-BK736)/(100*BB736*(1000-AU736*BJ736))</f>
        <v>0</v>
      </c>
      <c r="AI736">
        <f>(AJ736 - AK736 - BO736*1E3/(8.314*(BQ736+273.15)) * AM736/BN736 * AL736) * BN736/(100*BB736) * (1000 - BK736)/1000</f>
        <v>0</v>
      </c>
      <c r="AJ736">
        <v>1558.701978810365</v>
      </c>
      <c r="AK736">
        <v>1535.382666666666</v>
      </c>
      <c r="AL736">
        <v>3.404666666666265</v>
      </c>
      <c r="AM736">
        <v>64.88891033799035</v>
      </c>
      <c r="AN736">
        <f>(AP736 - AO736 + BO736*1E3/(8.314*(BQ736+273.15)) * AR736/BN736 * AQ736) * BN736/(100*BB736) * 1000/(1000 - AP736)</f>
        <v>0</v>
      </c>
      <c r="AO736">
        <v>9.223129923886917</v>
      </c>
      <c r="AP736">
        <v>9.400224395604402</v>
      </c>
      <c r="AQ736">
        <v>-1.457271450918136E-05</v>
      </c>
      <c r="AR736">
        <v>95.47772435705387</v>
      </c>
      <c r="AS736">
        <v>0</v>
      </c>
      <c r="AT736">
        <v>0</v>
      </c>
      <c r="AU736">
        <f>IF(AS736*$H$13&gt;=AW736,1.0,(AW736/(AW736-AS736*$H$13)))</f>
        <v>0</v>
      </c>
      <c r="AV736">
        <f>(AU736-1)*100</f>
        <v>0</v>
      </c>
      <c r="AW736">
        <f>MAX(0,($B$13+$C$13*BV736)/(1+$D$13*BV736)*BO736/(BQ736+273)*$E$13)</f>
        <v>0</v>
      </c>
      <c r="AX736">
        <f>$B$11*BW736+$C$11*BX736+$F$11*CI736*(1-CL736)</f>
        <v>0</v>
      </c>
      <c r="AY736">
        <f>AX736*AZ736</f>
        <v>0</v>
      </c>
      <c r="AZ736">
        <f>($B$11*$D$9+$C$11*$D$9+$F$11*((CV736+CN736)/MAX(CV736+CN736+CW736, 0.1)*$I$9+CW736/MAX(CV736+CN736+CW736, 0.1)*$J$9))/($B$11+$C$11+$F$11)</f>
        <v>0</v>
      </c>
      <c r="BA736">
        <f>($B$11*$K$9+$C$11*$K$9+$F$11*((CV736+CN736)/MAX(CV736+CN736+CW736, 0.1)*$P$9+CW736/MAX(CV736+CN736+CW736, 0.1)*$Q$9))/($B$11+$C$11+$F$11)</f>
        <v>0</v>
      </c>
      <c r="BB736">
        <v>2.18</v>
      </c>
      <c r="BC736">
        <v>0.5</v>
      </c>
      <c r="BD736" t="s">
        <v>355</v>
      </c>
      <c r="BE736">
        <v>2</v>
      </c>
      <c r="BF736" t="b">
        <v>1</v>
      </c>
      <c r="BG736">
        <v>1679440143</v>
      </c>
      <c r="BH736">
        <v>1497.442962962963</v>
      </c>
      <c r="BI736">
        <v>1528.581111111111</v>
      </c>
      <c r="BJ736">
        <v>9.401564814814813</v>
      </c>
      <c r="BK736">
        <v>9.222430000000001</v>
      </c>
      <c r="BL736">
        <v>1503.362592592592</v>
      </c>
      <c r="BM736">
        <v>9.626775925925925</v>
      </c>
      <c r="BN736">
        <v>500.0593333333333</v>
      </c>
      <c r="BO736">
        <v>89.75615925925928</v>
      </c>
      <c r="BP736">
        <v>0.1000022296296296</v>
      </c>
      <c r="BQ736">
        <v>19.42208518518519</v>
      </c>
      <c r="BR736">
        <v>20.01486666666667</v>
      </c>
      <c r="BS736">
        <v>999.9000000000001</v>
      </c>
      <c r="BT736">
        <v>0</v>
      </c>
      <c r="BU736">
        <v>0</v>
      </c>
      <c r="BV736">
        <v>9998.584444444443</v>
      </c>
      <c r="BW736">
        <v>0</v>
      </c>
      <c r="BX736">
        <v>14.43798888888889</v>
      </c>
      <c r="BY736">
        <v>-31.13764814814815</v>
      </c>
      <c r="BZ736">
        <v>1511.654074074074</v>
      </c>
      <c r="CA736">
        <v>1542.807777777777</v>
      </c>
      <c r="CB736">
        <v>0.1791354444444445</v>
      </c>
      <c r="CC736">
        <v>1528.581111111111</v>
      </c>
      <c r="CD736">
        <v>9.222430000000001</v>
      </c>
      <c r="CE736">
        <v>0.8438481481481481</v>
      </c>
      <c r="CF736">
        <v>0.8277697777777779</v>
      </c>
      <c r="CG736">
        <v>4.467116666666667</v>
      </c>
      <c r="CH736">
        <v>4.192645925925926</v>
      </c>
      <c r="CI736">
        <v>2000.018518518518</v>
      </c>
      <c r="CJ736">
        <v>0.9799966666666667</v>
      </c>
      <c r="CK736">
        <v>0.02000313333333334</v>
      </c>
      <c r="CL736">
        <v>0</v>
      </c>
      <c r="CM736">
        <v>2.379296296296296</v>
      </c>
      <c r="CN736">
        <v>0</v>
      </c>
      <c r="CO736">
        <v>4510.001851851852</v>
      </c>
      <c r="CP736">
        <v>16749.5962962963</v>
      </c>
      <c r="CQ736">
        <v>40.00437037037037</v>
      </c>
      <c r="CR736">
        <v>40.78918518518518</v>
      </c>
      <c r="CS736">
        <v>40.30766666666666</v>
      </c>
      <c r="CT736">
        <v>39.91411111111111</v>
      </c>
      <c r="CU736">
        <v>38.31692592592593</v>
      </c>
      <c r="CV736">
        <v>1960.011111111111</v>
      </c>
      <c r="CW736">
        <v>40.00666666666666</v>
      </c>
      <c r="CX736">
        <v>0</v>
      </c>
      <c r="CY736">
        <v>1679440157.7</v>
      </c>
      <c r="CZ736">
        <v>0</v>
      </c>
      <c r="DA736">
        <v>0</v>
      </c>
      <c r="DB736" t="s">
        <v>356</v>
      </c>
      <c r="DC736">
        <v>1678823626.5</v>
      </c>
      <c r="DD736">
        <v>1678823640.5</v>
      </c>
      <c r="DE736">
        <v>0</v>
      </c>
      <c r="DF736">
        <v>1.239</v>
      </c>
      <c r="DG736">
        <v>0.006</v>
      </c>
      <c r="DH736">
        <v>-2.298</v>
      </c>
      <c r="DI736">
        <v>-0.146</v>
      </c>
      <c r="DJ736">
        <v>420</v>
      </c>
      <c r="DK736">
        <v>21</v>
      </c>
      <c r="DL736">
        <v>0.57</v>
      </c>
      <c r="DM736">
        <v>0.05</v>
      </c>
      <c r="DN736">
        <v>-31.04830487804878</v>
      </c>
      <c r="DO736">
        <v>-0.8214627177700762</v>
      </c>
      <c r="DP736">
        <v>0.1744892350459947</v>
      </c>
      <c r="DQ736">
        <v>0</v>
      </c>
      <c r="DR736">
        <v>0.1806048536585366</v>
      </c>
      <c r="DS736">
        <v>-0.02728277351916357</v>
      </c>
      <c r="DT736">
        <v>0.005642907970969231</v>
      </c>
      <c r="DU736">
        <v>1</v>
      </c>
      <c r="DV736">
        <v>1</v>
      </c>
      <c r="DW736">
        <v>2</v>
      </c>
      <c r="DX736" t="s">
        <v>357</v>
      </c>
      <c r="DY736">
        <v>2.98415</v>
      </c>
      <c r="DZ736">
        <v>2.71578</v>
      </c>
      <c r="EA736">
        <v>0.223187</v>
      </c>
      <c r="EB736">
        <v>0.223369</v>
      </c>
      <c r="EC736">
        <v>0.0545121</v>
      </c>
      <c r="ED736">
        <v>0.0523138</v>
      </c>
      <c r="EE736">
        <v>24728.5</v>
      </c>
      <c r="EF736">
        <v>24805.6</v>
      </c>
      <c r="EG736">
        <v>29577</v>
      </c>
      <c r="EH736">
        <v>29531.6</v>
      </c>
      <c r="EI736">
        <v>37070.5</v>
      </c>
      <c r="EJ736">
        <v>37226.9</v>
      </c>
      <c r="EK736">
        <v>41663</v>
      </c>
      <c r="EL736">
        <v>42085.2</v>
      </c>
      <c r="EM736">
        <v>1.98282</v>
      </c>
      <c r="EN736">
        <v>1.8812</v>
      </c>
      <c r="EO736">
        <v>0.0398904</v>
      </c>
      <c r="EP736">
        <v>0</v>
      </c>
      <c r="EQ736">
        <v>19.3501</v>
      </c>
      <c r="ER736">
        <v>999.9</v>
      </c>
      <c r="ES736">
        <v>23.3</v>
      </c>
      <c r="ET736">
        <v>31.2</v>
      </c>
      <c r="EU736">
        <v>11.8456</v>
      </c>
      <c r="EV736">
        <v>63.192</v>
      </c>
      <c r="EW736">
        <v>33.0769</v>
      </c>
      <c r="EX736">
        <v>1</v>
      </c>
      <c r="EY736">
        <v>-0.126707</v>
      </c>
      <c r="EZ736">
        <v>5.36606</v>
      </c>
      <c r="FA736">
        <v>20.262</v>
      </c>
      <c r="FB736">
        <v>5.21999</v>
      </c>
      <c r="FC736">
        <v>12.0138</v>
      </c>
      <c r="FD736">
        <v>4.9908</v>
      </c>
      <c r="FE736">
        <v>3.2885</v>
      </c>
      <c r="FF736">
        <v>9999</v>
      </c>
      <c r="FG736">
        <v>9999</v>
      </c>
      <c r="FH736">
        <v>9999</v>
      </c>
      <c r="FI736">
        <v>999.9</v>
      </c>
      <c r="FJ736">
        <v>1.86742</v>
      </c>
      <c r="FK736">
        <v>1.86646</v>
      </c>
      <c r="FL736">
        <v>1.86598</v>
      </c>
      <c r="FM736">
        <v>1.86584</v>
      </c>
      <c r="FN736">
        <v>1.86768</v>
      </c>
      <c r="FO736">
        <v>1.87015</v>
      </c>
      <c r="FP736">
        <v>1.86883</v>
      </c>
      <c r="FQ736">
        <v>1.87027</v>
      </c>
      <c r="FR736">
        <v>0</v>
      </c>
      <c r="FS736">
        <v>0</v>
      </c>
      <c r="FT736">
        <v>0</v>
      </c>
      <c r="FU736">
        <v>0</v>
      </c>
      <c r="FV736" t="s">
        <v>358</v>
      </c>
      <c r="FW736" t="s">
        <v>359</v>
      </c>
      <c r="FX736" t="s">
        <v>360</v>
      </c>
      <c r="FY736" t="s">
        <v>360</v>
      </c>
      <c r="FZ736" t="s">
        <v>360</v>
      </c>
      <c r="GA736" t="s">
        <v>360</v>
      </c>
      <c r="GB736">
        <v>0</v>
      </c>
      <c r="GC736">
        <v>100</v>
      </c>
      <c r="GD736">
        <v>100</v>
      </c>
      <c r="GE736">
        <v>-5.98</v>
      </c>
      <c r="GF736">
        <v>-0.2252</v>
      </c>
      <c r="GG736">
        <v>-1.841240210434717</v>
      </c>
      <c r="GH736">
        <v>-0.003310856085068561</v>
      </c>
      <c r="GI736">
        <v>6.863268723063948E-07</v>
      </c>
      <c r="GJ736">
        <v>-1.919107141366201E-10</v>
      </c>
      <c r="GK736">
        <v>-0.1688837207721138</v>
      </c>
      <c r="GL736">
        <v>-0.01731051475613908</v>
      </c>
      <c r="GM736">
        <v>0.001423790055903263</v>
      </c>
      <c r="GN736">
        <v>-2.424810517790065E-05</v>
      </c>
      <c r="GO736">
        <v>3</v>
      </c>
      <c r="GP736">
        <v>2318</v>
      </c>
      <c r="GQ736">
        <v>1</v>
      </c>
      <c r="GR736">
        <v>25</v>
      </c>
      <c r="GS736">
        <v>10275.4</v>
      </c>
      <c r="GT736">
        <v>10275.2</v>
      </c>
      <c r="GU736">
        <v>2.97485</v>
      </c>
      <c r="GV736">
        <v>2.19604</v>
      </c>
      <c r="GW736">
        <v>1.39648</v>
      </c>
      <c r="GX736">
        <v>2.34375</v>
      </c>
      <c r="GY736">
        <v>1.49536</v>
      </c>
      <c r="GZ736">
        <v>2.44385</v>
      </c>
      <c r="HA736">
        <v>35.6148</v>
      </c>
      <c r="HB736">
        <v>24.0437</v>
      </c>
      <c r="HC736">
        <v>18</v>
      </c>
      <c r="HD736">
        <v>527.783</v>
      </c>
      <c r="HE736">
        <v>420.794</v>
      </c>
      <c r="HF736">
        <v>13.401</v>
      </c>
      <c r="HG736">
        <v>25.6113</v>
      </c>
      <c r="HH736">
        <v>30.0001</v>
      </c>
      <c r="HI736">
        <v>25.6374</v>
      </c>
      <c r="HJ736">
        <v>25.594</v>
      </c>
      <c r="HK736">
        <v>59.5327</v>
      </c>
      <c r="HL736">
        <v>15.1998</v>
      </c>
      <c r="HM736">
        <v>5.29823</v>
      </c>
      <c r="HN736">
        <v>13.3968</v>
      </c>
      <c r="HO736">
        <v>1572.22</v>
      </c>
      <c r="HP736">
        <v>9.23963</v>
      </c>
      <c r="HQ736">
        <v>101.146</v>
      </c>
      <c r="HR736">
        <v>101.072</v>
      </c>
    </row>
    <row r="737" spans="1:226">
      <c r="A737">
        <v>721</v>
      </c>
      <c r="B737">
        <v>1679440155.5</v>
      </c>
      <c r="C737">
        <v>18242.40000009537</v>
      </c>
      <c r="D737" t="s">
        <v>1811</v>
      </c>
      <c r="E737" t="s">
        <v>1812</v>
      </c>
      <c r="F737">
        <v>5</v>
      </c>
      <c r="G737" t="s">
        <v>1624</v>
      </c>
      <c r="H737" t="s">
        <v>354</v>
      </c>
      <c r="I737">
        <v>1679440147.714286</v>
      </c>
      <c r="J737">
        <f>(K737)/1000</f>
        <v>0</v>
      </c>
      <c r="K737">
        <f>IF(BF737, AN737, AH737)</f>
        <v>0</v>
      </c>
      <c r="L737">
        <f>IF(BF737, AI737, AG737)</f>
        <v>0</v>
      </c>
      <c r="M737">
        <f>BH737 - IF(AU737&gt;1, L737*BB737*100.0/(AW737*BV737), 0)</f>
        <v>0</v>
      </c>
      <c r="N737">
        <f>((T737-J737/2)*M737-L737)/(T737+J737/2)</f>
        <v>0</v>
      </c>
      <c r="O737">
        <f>N737*(BO737+BP737)/1000.0</f>
        <v>0</v>
      </c>
      <c r="P737">
        <f>(BH737 - IF(AU737&gt;1, L737*BB737*100.0/(AW737*BV737), 0))*(BO737+BP737)/1000.0</f>
        <v>0</v>
      </c>
      <c r="Q737">
        <f>2.0/((1/S737-1/R737)+SIGN(S737)*SQRT((1/S737-1/R737)*(1/S737-1/R737) + 4*BC737/((BC737+1)*(BC737+1))*(2*1/S737*1/R737-1/R737*1/R737)))</f>
        <v>0</v>
      </c>
      <c r="R737">
        <f>IF(LEFT(BD737,1)&lt;&gt;"0",IF(LEFT(BD737,1)="1",3.0,BE737),$D$5+$E$5*(BV737*BO737/($K$5*1000))+$F$5*(BV737*BO737/($K$5*1000))*MAX(MIN(BB737,$J$5),$I$5)*MAX(MIN(BB737,$J$5),$I$5)+$G$5*MAX(MIN(BB737,$J$5),$I$5)*(BV737*BO737/($K$5*1000))+$H$5*(BV737*BO737/($K$5*1000))*(BV737*BO737/($K$5*1000)))</f>
        <v>0</v>
      </c>
      <c r="S737">
        <f>J737*(1000-(1000*0.61365*exp(17.502*W737/(240.97+W737))/(BO737+BP737)+BJ737)/2)/(1000*0.61365*exp(17.502*W737/(240.97+W737))/(BO737+BP737)-BJ737)</f>
        <v>0</v>
      </c>
      <c r="T737">
        <f>1/((BC737+1)/(Q737/1.6)+1/(R737/1.37)) + BC737/((BC737+1)/(Q737/1.6) + BC737/(R737/1.37))</f>
        <v>0</v>
      </c>
      <c r="U737">
        <f>(AX737*BA737)</f>
        <v>0</v>
      </c>
      <c r="V737">
        <f>(BQ737+(U737+2*0.95*5.67E-8*(((BQ737+$B$7)+273)^4-(BQ737+273)^4)-44100*J737)/(1.84*29.3*R737+8*0.95*5.67E-8*(BQ737+273)^3))</f>
        <v>0</v>
      </c>
      <c r="W737">
        <f>($C$7*BR737+$D$7*BS737+$E$7*V737)</f>
        <v>0</v>
      </c>
      <c r="X737">
        <f>0.61365*exp(17.502*W737/(240.97+W737))</f>
        <v>0</v>
      </c>
      <c r="Y737">
        <f>(Z737/AA737*100)</f>
        <v>0</v>
      </c>
      <c r="Z737">
        <f>BJ737*(BO737+BP737)/1000</f>
        <v>0</v>
      </c>
      <c r="AA737">
        <f>0.61365*exp(17.502*BQ737/(240.97+BQ737))</f>
        <v>0</v>
      </c>
      <c r="AB737">
        <f>(X737-BJ737*(BO737+BP737)/1000)</f>
        <v>0</v>
      </c>
      <c r="AC737">
        <f>(-J737*44100)</f>
        <v>0</v>
      </c>
      <c r="AD737">
        <f>2*29.3*R737*0.92*(BQ737-W737)</f>
        <v>0</v>
      </c>
      <c r="AE737">
        <f>2*0.95*5.67E-8*(((BQ737+$B$7)+273)^4-(W737+273)^4)</f>
        <v>0</v>
      </c>
      <c r="AF737">
        <f>U737+AE737+AC737+AD737</f>
        <v>0</v>
      </c>
      <c r="AG737">
        <f>BN737*AU737*(BI737-BH737*(1000-AU737*BK737)/(1000-AU737*BJ737))/(100*BB737)</f>
        <v>0</v>
      </c>
      <c r="AH737">
        <f>1000*BN737*AU737*(BJ737-BK737)/(100*BB737*(1000-AU737*BJ737))</f>
        <v>0</v>
      </c>
      <c r="AI737">
        <f>(AJ737 - AK737 - BO737*1E3/(8.314*(BQ737+273.15)) * AM737/BN737 * AL737) * BN737/(100*BB737) * (1000 - BK737)/1000</f>
        <v>0</v>
      </c>
      <c r="AJ737">
        <v>1575.392602741685</v>
      </c>
      <c r="AK737">
        <v>1552.192727272727</v>
      </c>
      <c r="AL737">
        <v>3.358506423698406</v>
      </c>
      <c r="AM737">
        <v>64.88891033799035</v>
      </c>
      <c r="AN737">
        <f>(AP737 - AO737 + BO737*1E3/(8.314*(BQ737+273.15)) * AR737/BN737 * AQ737) * BN737/(100*BB737) * 1000/(1000 - AP737)</f>
        <v>0</v>
      </c>
      <c r="AO737">
        <v>9.224043246340356</v>
      </c>
      <c r="AP737">
        <v>9.395587802197806</v>
      </c>
      <c r="AQ737">
        <v>-6.310584931096221E-06</v>
      </c>
      <c r="AR737">
        <v>95.47772435705387</v>
      </c>
      <c r="AS737">
        <v>0</v>
      </c>
      <c r="AT737">
        <v>0</v>
      </c>
      <c r="AU737">
        <f>IF(AS737*$H$13&gt;=AW737,1.0,(AW737/(AW737-AS737*$H$13)))</f>
        <v>0</v>
      </c>
      <c r="AV737">
        <f>(AU737-1)*100</f>
        <v>0</v>
      </c>
      <c r="AW737">
        <f>MAX(0,($B$13+$C$13*BV737)/(1+$D$13*BV737)*BO737/(BQ737+273)*$E$13)</f>
        <v>0</v>
      </c>
      <c r="AX737">
        <f>$B$11*BW737+$C$11*BX737+$F$11*CI737*(1-CL737)</f>
        <v>0</v>
      </c>
      <c r="AY737">
        <f>AX737*AZ737</f>
        <v>0</v>
      </c>
      <c r="AZ737">
        <f>($B$11*$D$9+$C$11*$D$9+$F$11*((CV737+CN737)/MAX(CV737+CN737+CW737, 0.1)*$I$9+CW737/MAX(CV737+CN737+CW737, 0.1)*$J$9))/($B$11+$C$11+$F$11)</f>
        <v>0</v>
      </c>
      <c r="BA737">
        <f>($B$11*$K$9+$C$11*$K$9+$F$11*((CV737+CN737)/MAX(CV737+CN737+CW737, 0.1)*$P$9+CW737/MAX(CV737+CN737+CW737, 0.1)*$Q$9))/($B$11+$C$11+$F$11)</f>
        <v>0</v>
      </c>
      <c r="BB737">
        <v>2.18</v>
      </c>
      <c r="BC737">
        <v>0.5</v>
      </c>
      <c r="BD737" t="s">
        <v>355</v>
      </c>
      <c r="BE737">
        <v>2</v>
      </c>
      <c r="BF737" t="b">
        <v>1</v>
      </c>
      <c r="BG737">
        <v>1679440147.714286</v>
      </c>
      <c r="BH737">
        <v>1513.244642857143</v>
      </c>
      <c r="BI737">
        <v>1544.297857142857</v>
      </c>
      <c r="BJ737">
        <v>9.400653214285715</v>
      </c>
      <c r="BK737">
        <v>9.223173214285714</v>
      </c>
      <c r="BL737">
        <v>1519.204285714286</v>
      </c>
      <c r="BM737">
        <v>9.625866785714285</v>
      </c>
      <c r="BN737">
        <v>500.0552142857142</v>
      </c>
      <c r="BO737">
        <v>89.75653214285714</v>
      </c>
      <c r="BP737">
        <v>0.09999484642857141</v>
      </c>
      <c r="BQ737">
        <v>19.417925</v>
      </c>
      <c r="BR737">
        <v>20.01233928571428</v>
      </c>
      <c r="BS737">
        <v>999.9000000000002</v>
      </c>
      <c r="BT737">
        <v>0</v>
      </c>
      <c r="BU737">
        <v>0</v>
      </c>
      <c r="BV737">
        <v>10009.50678571429</v>
      </c>
      <c r="BW737">
        <v>0</v>
      </c>
      <c r="BX737">
        <v>14.435</v>
      </c>
      <c r="BY737">
        <v>-31.05161428571429</v>
      </c>
      <c r="BZ737">
        <v>1527.604642857143</v>
      </c>
      <c r="CA737">
        <v>1558.671785714286</v>
      </c>
      <c r="CB737">
        <v>0.17747975</v>
      </c>
      <c r="CC737">
        <v>1544.297857142857</v>
      </c>
      <c r="CD737">
        <v>9.223173214285714</v>
      </c>
      <c r="CE737">
        <v>0.8437698928571428</v>
      </c>
      <c r="CF737">
        <v>0.8278399285714286</v>
      </c>
      <c r="CG737">
        <v>4.465790714285714</v>
      </c>
      <c r="CH737">
        <v>4.193855</v>
      </c>
      <c r="CI737">
        <v>2000.017857142857</v>
      </c>
      <c r="CJ737">
        <v>0.9799957857142859</v>
      </c>
      <c r="CK737">
        <v>0.02000401428571428</v>
      </c>
      <c r="CL737">
        <v>0</v>
      </c>
      <c r="CM737">
        <v>2.372614285714286</v>
      </c>
      <c r="CN737">
        <v>0</v>
      </c>
      <c r="CO737">
        <v>4508.543214285715</v>
      </c>
      <c r="CP737">
        <v>16749.58928571429</v>
      </c>
      <c r="CQ737">
        <v>39.92607142857141</v>
      </c>
      <c r="CR737">
        <v>40.70517857142857</v>
      </c>
      <c r="CS737">
        <v>40.24521428571428</v>
      </c>
      <c r="CT737">
        <v>39.79889285714285</v>
      </c>
      <c r="CU737">
        <v>38.25860714285714</v>
      </c>
      <c r="CV737">
        <v>1960.007857142857</v>
      </c>
      <c r="CW737">
        <v>40.00964285714286</v>
      </c>
      <c r="CX737">
        <v>0</v>
      </c>
      <c r="CY737">
        <v>1679440163.1</v>
      </c>
      <c r="CZ737">
        <v>0</v>
      </c>
      <c r="DA737">
        <v>0</v>
      </c>
      <c r="DB737" t="s">
        <v>356</v>
      </c>
      <c r="DC737">
        <v>1678823626.5</v>
      </c>
      <c r="DD737">
        <v>1678823640.5</v>
      </c>
      <c r="DE737">
        <v>0</v>
      </c>
      <c r="DF737">
        <v>1.239</v>
      </c>
      <c r="DG737">
        <v>0.006</v>
      </c>
      <c r="DH737">
        <v>-2.298</v>
      </c>
      <c r="DI737">
        <v>-0.146</v>
      </c>
      <c r="DJ737">
        <v>420</v>
      </c>
      <c r="DK737">
        <v>21</v>
      </c>
      <c r="DL737">
        <v>0.57</v>
      </c>
      <c r="DM737">
        <v>0.05</v>
      </c>
      <c r="DN737">
        <v>-31.0936875</v>
      </c>
      <c r="DO737">
        <v>0.4662878048781052</v>
      </c>
      <c r="DP737">
        <v>0.1346110047275112</v>
      </c>
      <c r="DQ737">
        <v>0</v>
      </c>
      <c r="DR737">
        <v>0.178014375</v>
      </c>
      <c r="DS737">
        <v>-0.01726483677298345</v>
      </c>
      <c r="DT737">
        <v>0.002549459576925077</v>
      </c>
      <c r="DU737">
        <v>1</v>
      </c>
      <c r="DV737">
        <v>1</v>
      </c>
      <c r="DW737">
        <v>2</v>
      </c>
      <c r="DX737" t="s">
        <v>357</v>
      </c>
      <c r="DY737">
        <v>2.98429</v>
      </c>
      <c r="DZ737">
        <v>2.71579</v>
      </c>
      <c r="EA737">
        <v>0.224653</v>
      </c>
      <c r="EB737">
        <v>0.224806</v>
      </c>
      <c r="EC737">
        <v>0.0544952</v>
      </c>
      <c r="ED737">
        <v>0.0523092</v>
      </c>
      <c r="EE737">
        <v>24681.4</v>
      </c>
      <c r="EF737">
        <v>24760.1</v>
      </c>
      <c r="EG737">
        <v>29576.5</v>
      </c>
      <c r="EH737">
        <v>29532</v>
      </c>
      <c r="EI737">
        <v>37070.6</v>
      </c>
      <c r="EJ737">
        <v>37227.4</v>
      </c>
      <c r="EK737">
        <v>41662.3</v>
      </c>
      <c r="EL737">
        <v>42085.5</v>
      </c>
      <c r="EM737">
        <v>1.98265</v>
      </c>
      <c r="EN737">
        <v>1.88085</v>
      </c>
      <c r="EO737">
        <v>0.0400171</v>
      </c>
      <c r="EP737">
        <v>0</v>
      </c>
      <c r="EQ737">
        <v>19.3459</v>
      </c>
      <c r="ER737">
        <v>999.9</v>
      </c>
      <c r="ES737">
        <v>23.3</v>
      </c>
      <c r="ET737">
        <v>31.2</v>
      </c>
      <c r="EU737">
        <v>11.8458</v>
      </c>
      <c r="EV737">
        <v>63.082</v>
      </c>
      <c r="EW737">
        <v>33.0008</v>
      </c>
      <c r="EX737">
        <v>1</v>
      </c>
      <c r="EY737">
        <v>-0.126697</v>
      </c>
      <c r="EZ737">
        <v>5.34639</v>
      </c>
      <c r="FA737">
        <v>20.2625</v>
      </c>
      <c r="FB737">
        <v>5.21954</v>
      </c>
      <c r="FC737">
        <v>12.0144</v>
      </c>
      <c r="FD737">
        <v>4.9905</v>
      </c>
      <c r="FE737">
        <v>3.28842</v>
      </c>
      <c r="FF737">
        <v>9999</v>
      </c>
      <c r="FG737">
        <v>9999</v>
      </c>
      <c r="FH737">
        <v>9999</v>
      </c>
      <c r="FI737">
        <v>999.9</v>
      </c>
      <c r="FJ737">
        <v>1.86745</v>
      </c>
      <c r="FK737">
        <v>1.86646</v>
      </c>
      <c r="FL737">
        <v>1.86598</v>
      </c>
      <c r="FM737">
        <v>1.86584</v>
      </c>
      <c r="FN737">
        <v>1.86768</v>
      </c>
      <c r="FO737">
        <v>1.87014</v>
      </c>
      <c r="FP737">
        <v>1.86884</v>
      </c>
      <c r="FQ737">
        <v>1.87027</v>
      </c>
      <c r="FR737">
        <v>0</v>
      </c>
      <c r="FS737">
        <v>0</v>
      </c>
      <c r="FT737">
        <v>0</v>
      </c>
      <c r="FU737">
        <v>0</v>
      </c>
      <c r="FV737" t="s">
        <v>358</v>
      </c>
      <c r="FW737" t="s">
        <v>359</v>
      </c>
      <c r="FX737" t="s">
        <v>360</v>
      </c>
      <c r="FY737" t="s">
        <v>360</v>
      </c>
      <c r="FZ737" t="s">
        <v>360</v>
      </c>
      <c r="GA737" t="s">
        <v>360</v>
      </c>
      <c r="GB737">
        <v>0</v>
      </c>
      <c r="GC737">
        <v>100</v>
      </c>
      <c r="GD737">
        <v>100</v>
      </c>
      <c r="GE737">
        <v>-6.03</v>
      </c>
      <c r="GF737">
        <v>-0.2252</v>
      </c>
      <c r="GG737">
        <v>-1.841240210434717</v>
      </c>
      <c r="GH737">
        <v>-0.003310856085068561</v>
      </c>
      <c r="GI737">
        <v>6.863268723063948E-07</v>
      </c>
      <c r="GJ737">
        <v>-1.919107141366201E-10</v>
      </c>
      <c r="GK737">
        <v>-0.1688837207721138</v>
      </c>
      <c r="GL737">
        <v>-0.01731051475613908</v>
      </c>
      <c r="GM737">
        <v>0.001423790055903263</v>
      </c>
      <c r="GN737">
        <v>-2.424810517790065E-05</v>
      </c>
      <c r="GO737">
        <v>3</v>
      </c>
      <c r="GP737">
        <v>2318</v>
      </c>
      <c r="GQ737">
        <v>1</v>
      </c>
      <c r="GR737">
        <v>25</v>
      </c>
      <c r="GS737">
        <v>10275.5</v>
      </c>
      <c r="GT737">
        <v>10275.2</v>
      </c>
      <c r="GU737">
        <v>2.99805</v>
      </c>
      <c r="GV737">
        <v>2.19604</v>
      </c>
      <c r="GW737">
        <v>1.39648</v>
      </c>
      <c r="GX737">
        <v>2.34741</v>
      </c>
      <c r="GY737">
        <v>1.49536</v>
      </c>
      <c r="GZ737">
        <v>2.42554</v>
      </c>
      <c r="HA737">
        <v>35.6148</v>
      </c>
      <c r="HB737">
        <v>24.0437</v>
      </c>
      <c r="HC737">
        <v>18</v>
      </c>
      <c r="HD737">
        <v>527.687</v>
      </c>
      <c r="HE737">
        <v>420.607</v>
      </c>
      <c r="HF737">
        <v>13.3883</v>
      </c>
      <c r="HG737">
        <v>25.6129</v>
      </c>
      <c r="HH737">
        <v>30.0001</v>
      </c>
      <c r="HI737">
        <v>25.6395</v>
      </c>
      <c r="HJ737">
        <v>25.5961</v>
      </c>
      <c r="HK737">
        <v>59.9965</v>
      </c>
      <c r="HL737">
        <v>15.1998</v>
      </c>
      <c r="HM737">
        <v>5.29823</v>
      </c>
      <c r="HN737">
        <v>13.3885</v>
      </c>
      <c r="HO737">
        <v>1592.26</v>
      </c>
      <c r="HP737">
        <v>9.23963</v>
      </c>
      <c r="HQ737">
        <v>101.144</v>
      </c>
      <c r="HR737">
        <v>101.073</v>
      </c>
    </row>
    <row r="738" spans="1:226">
      <c r="A738">
        <v>722</v>
      </c>
      <c r="B738">
        <v>1679440160.5</v>
      </c>
      <c r="C738">
        <v>18247.40000009537</v>
      </c>
      <c r="D738" t="s">
        <v>1813</v>
      </c>
      <c r="E738" t="s">
        <v>1814</v>
      </c>
      <c r="F738">
        <v>5</v>
      </c>
      <c r="G738" t="s">
        <v>1624</v>
      </c>
      <c r="H738" t="s">
        <v>354</v>
      </c>
      <c r="I738">
        <v>1679440153</v>
      </c>
      <c r="J738">
        <f>(K738)/1000</f>
        <v>0</v>
      </c>
      <c r="K738">
        <f>IF(BF738, AN738, AH738)</f>
        <v>0</v>
      </c>
      <c r="L738">
        <f>IF(BF738, AI738, AG738)</f>
        <v>0</v>
      </c>
      <c r="M738">
        <f>BH738 - IF(AU738&gt;1, L738*BB738*100.0/(AW738*BV738), 0)</f>
        <v>0</v>
      </c>
      <c r="N738">
        <f>((T738-J738/2)*M738-L738)/(T738+J738/2)</f>
        <v>0</v>
      </c>
      <c r="O738">
        <f>N738*(BO738+BP738)/1000.0</f>
        <v>0</v>
      </c>
      <c r="P738">
        <f>(BH738 - IF(AU738&gt;1, L738*BB738*100.0/(AW738*BV738), 0))*(BO738+BP738)/1000.0</f>
        <v>0</v>
      </c>
      <c r="Q738">
        <f>2.0/((1/S738-1/R738)+SIGN(S738)*SQRT((1/S738-1/R738)*(1/S738-1/R738) + 4*BC738/((BC738+1)*(BC738+1))*(2*1/S738*1/R738-1/R738*1/R738)))</f>
        <v>0</v>
      </c>
      <c r="R738">
        <f>IF(LEFT(BD738,1)&lt;&gt;"0",IF(LEFT(BD738,1)="1",3.0,BE738),$D$5+$E$5*(BV738*BO738/($K$5*1000))+$F$5*(BV738*BO738/($K$5*1000))*MAX(MIN(BB738,$J$5),$I$5)*MAX(MIN(BB738,$J$5),$I$5)+$G$5*MAX(MIN(BB738,$J$5),$I$5)*(BV738*BO738/($K$5*1000))+$H$5*(BV738*BO738/($K$5*1000))*(BV738*BO738/($K$5*1000)))</f>
        <v>0</v>
      </c>
      <c r="S738">
        <f>J738*(1000-(1000*0.61365*exp(17.502*W738/(240.97+W738))/(BO738+BP738)+BJ738)/2)/(1000*0.61365*exp(17.502*W738/(240.97+W738))/(BO738+BP738)-BJ738)</f>
        <v>0</v>
      </c>
      <c r="T738">
        <f>1/((BC738+1)/(Q738/1.6)+1/(R738/1.37)) + BC738/((BC738+1)/(Q738/1.6) + BC738/(R738/1.37))</f>
        <v>0</v>
      </c>
      <c r="U738">
        <f>(AX738*BA738)</f>
        <v>0</v>
      </c>
      <c r="V738">
        <f>(BQ738+(U738+2*0.95*5.67E-8*(((BQ738+$B$7)+273)^4-(BQ738+273)^4)-44100*J738)/(1.84*29.3*R738+8*0.95*5.67E-8*(BQ738+273)^3))</f>
        <v>0</v>
      </c>
      <c r="W738">
        <f>($C$7*BR738+$D$7*BS738+$E$7*V738)</f>
        <v>0</v>
      </c>
      <c r="X738">
        <f>0.61365*exp(17.502*W738/(240.97+W738))</f>
        <v>0</v>
      </c>
      <c r="Y738">
        <f>(Z738/AA738*100)</f>
        <v>0</v>
      </c>
      <c r="Z738">
        <f>BJ738*(BO738+BP738)/1000</f>
        <v>0</v>
      </c>
      <c r="AA738">
        <f>0.61365*exp(17.502*BQ738/(240.97+BQ738))</f>
        <v>0</v>
      </c>
      <c r="AB738">
        <f>(X738-BJ738*(BO738+BP738)/1000)</f>
        <v>0</v>
      </c>
      <c r="AC738">
        <f>(-J738*44100)</f>
        <v>0</v>
      </c>
      <c r="AD738">
        <f>2*29.3*R738*0.92*(BQ738-W738)</f>
        <v>0</v>
      </c>
      <c r="AE738">
        <f>2*0.95*5.67E-8*(((BQ738+$B$7)+273)^4-(W738+273)^4)</f>
        <v>0</v>
      </c>
      <c r="AF738">
        <f>U738+AE738+AC738+AD738</f>
        <v>0</v>
      </c>
      <c r="AG738">
        <f>BN738*AU738*(BI738-BH738*(1000-AU738*BK738)/(1000-AU738*BJ738))/(100*BB738)</f>
        <v>0</v>
      </c>
      <c r="AH738">
        <f>1000*BN738*AU738*(BJ738-BK738)/(100*BB738*(1000-AU738*BJ738))</f>
        <v>0</v>
      </c>
      <c r="AI738">
        <f>(AJ738 - AK738 - BO738*1E3/(8.314*(BQ738+273.15)) * AM738/BN738 * AL738) * BN738/(100*BB738) * (1000 - BK738)/1000</f>
        <v>0</v>
      </c>
      <c r="AJ738">
        <v>1592.567816261552</v>
      </c>
      <c r="AK738">
        <v>1569.278909090909</v>
      </c>
      <c r="AL738">
        <v>3.426454951397089</v>
      </c>
      <c r="AM738">
        <v>64.88891033799035</v>
      </c>
      <c r="AN738">
        <f>(AP738 - AO738 + BO738*1E3/(8.314*(BQ738+273.15)) * AR738/BN738 * AQ738) * BN738/(100*BB738) * 1000/(1000 - AP738)</f>
        <v>0</v>
      </c>
      <c r="AO738">
        <v>9.222569478598043</v>
      </c>
      <c r="AP738">
        <v>9.391090219780228</v>
      </c>
      <c r="AQ738">
        <v>-8.031500105345802E-06</v>
      </c>
      <c r="AR738">
        <v>95.47772435705387</v>
      </c>
      <c r="AS738">
        <v>0</v>
      </c>
      <c r="AT738">
        <v>0</v>
      </c>
      <c r="AU738">
        <f>IF(AS738*$H$13&gt;=AW738,1.0,(AW738/(AW738-AS738*$H$13)))</f>
        <v>0</v>
      </c>
      <c r="AV738">
        <f>(AU738-1)*100</f>
        <v>0</v>
      </c>
      <c r="AW738">
        <f>MAX(0,($B$13+$C$13*BV738)/(1+$D$13*BV738)*BO738/(BQ738+273)*$E$13)</f>
        <v>0</v>
      </c>
      <c r="AX738">
        <f>$B$11*BW738+$C$11*BX738+$F$11*CI738*(1-CL738)</f>
        <v>0</v>
      </c>
      <c r="AY738">
        <f>AX738*AZ738</f>
        <v>0</v>
      </c>
      <c r="AZ738">
        <f>($B$11*$D$9+$C$11*$D$9+$F$11*((CV738+CN738)/MAX(CV738+CN738+CW738, 0.1)*$I$9+CW738/MAX(CV738+CN738+CW738, 0.1)*$J$9))/($B$11+$C$11+$F$11)</f>
        <v>0</v>
      </c>
      <c r="BA738">
        <f>($B$11*$K$9+$C$11*$K$9+$F$11*((CV738+CN738)/MAX(CV738+CN738+CW738, 0.1)*$P$9+CW738/MAX(CV738+CN738+CW738, 0.1)*$Q$9))/($B$11+$C$11+$F$11)</f>
        <v>0</v>
      </c>
      <c r="BB738">
        <v>2.18</v>
      </c>
      <c r="BC738">
        <v>0.5</v>
      </c>
      <c r="BD738" t="s">
        <v>355</v>
      </c>
      <c r="BE738">
        <v>2</v>
      </c>
      <c r="BF738" t="b">
        <v>1</v>
      </c>
      <c r="BG738">
        <v>1679440153</v>
      </c>
      <c r="BH738">
        <v>1530.974814814815</v>
      </c>
      <c r="BI738">
        <v>1562.065555555555</v>
      </c>
      <c r="BJ738">
        <v>9.397412222222222</v>
      </c>
      <c r="BK738">
        <v>9.223335555555556</v>
      </c>
      <c r="BL738">
        <v>1536.98</v>
      </c>
      <c r="BM738">
        <v>9.622637407407408</v>
      </c>
      <c r="BN738">
        <v>500.0558148148149</v>
      </c>
      <c r="BO738">
        <v>89.75732222222223</v>
      </c>
      <c r="BP738">
        <v>0.0999845962962963</v>
      </c>
      <c r="BQ738">
        <v>19.41367407407408</v>
      </c>
      <c r="BR738">
        <v>20.00692592592593</v>
      </c>
      <c r="BS738">
        <v>999.9000000000001</v>
      </c>
      <c r="BT738">
        <v>0</v>
      </c>
      <c r="BU738">
        <v>0</v>
      </c>
      <c r="BV738">
        <v>10011.43259259259</v>
      </c>
      <c r="BW738">
        <v>0</v>
      </c>
      <c r="BX738">
        <v>14.4398037037037</v>
      </c>
      <c r="BY738">
        <v>-31.08966296296297</v>
      </c>
      <c r="BZ738">
        <v>1545.498518518518</v>
      </c>
      <c r="CA738">
        <v>1576.605925925926</v>
      </c>
      <c r="CB738">
        <v>0.1740764074074074</v>
      </c>
      <c r="CC738">
        <v>1562.065555555555</v>
      </c>
      <c r="CD738">
        <v>9.223335555555556</v>
      </c>
      <c r="CE738">
        <v>0.8434865185185186</v>
      </c>
      <c r="CF738">
        <v>0.827861888888889</v>
      </c>
      <c r="CG738">
        <v>4.460992222222223</v>
      </c>
      <c r="CH738">
        <v>4.194232592592592</v>
      </c>
      <c r="CI738">
        <v>2000.027037037037</v>
      </c>
      <c r="CJ738">
        <v>0.979994888888889</v>
      </c>
      <c r="CK738">
        <v>0.02000491111111111</v>
      </c>
      <c r="CL738">
        <v>0</v>
      </c>
      <c r="CM738">
        <v>2.355696296296296</v>
      </c>
      <c r="CN738">
        <v>0</v>
      </c>
      <c r="CO738">
        <v>4506.847777777778</v>
      </c>
      <c r="CP738">
        <v>16749.66666666667</v>
      </c>
      <c r="CQ738">
        <v>39.84688888888889</v>
      </c>
      <c r="CR738">
        <v>40.61322222222221</v>
      </c>
      <c r="CS738">
        <v>40.1734074074074</v>
      </c>
      <c r="CT738">
        <v>39.68029629629629</v>
      </c>
      <c r="CU738">
        <v>38.19425925925925</v>
      </c>
      <c r="CV738">
        <v>1960.016296296296</v>
      </c>
      <c r="CW738">
        <v>40.01074074074074</v>
      </c>
      <c r="CX738">
        <v>0</v>
      </c>
      <c r="CY738">
        <v>1679440167.9</v>
      </c>
      <c r="CZ738">
        <v>0</v>
      </c>
      <c r="DA738">
        <v>0</v>
      </c>
      <c r="DB738" t="s">
        <v>356</v>
      </c>
      <c r="DC738">
        <v>1678823626.5</v>
      </c>
      <c r="DD738">
        <v>1678823640.5</v>
      </c>
      <c r="DE738">
        <v>0</v>
      </c>
      <c r="DF738">
        <v>1.239</v>
      </c>
      <c r="DG738">
        <v>0.006</v>
      </c>
      <c r="DH738">
        <v>-2.298</v>
      </c>
      <c r="DI738">
        <v>-0.146</v>
      </c>
      <c r="DJ738">
        <v>420</v>
      </c>
      <c r="DK738">
        <v>21</v>
      </c>
      <c r="DL738">
        <v>0.57</v>
      </c>
      <c r="DM738">
        <v>0.05</v>
      </c>
      <c r="DN738">
        <v>-31.0708175</v>
      </c>
      <c r="DO738">
        <v>-0.2271545966228481</v>
      </c>
      <c r="DP738">
        <v>0.09869805947307178</v>
      </c>
      <c r="DQ738">
        <v>0</v>
      </c>
      <c r="DR738">
        <v>0.17615985</v>
      </c>
      <c r="DS738">
        <v>-0.03738488555347105</v>
      </c>
      <c r="DT738">
        <v>0.003618690008483734</v>
      </c>
      <c r="DU738">
        <v>1</v>
      </c>
      <c r="DV738">
        <v>1</v>
      </c>
      <c r="DW738">
        <v>2</v>
      </c>
      <c r="DX738" t="s">
        <v>357</v>
      </c>
      <c r="DY738">
        <v>2.98455</v>
      </c>
      <c r="DZ738">
        <v>2.71554</v>
      </c>
      <c r="EA738">
        <v>0.226125</v>
      </c>
      <c r="EB738">
        <v>0.226245</v>
      </c>
      <c r="EC738">
        <v>0.0544719</v>
      </c>
      <c r="ED738">
        <v>0.0523106</v>
      </c>
      <c r="EE738">
        <v>24634.9</v>
      </c>
      <c r="EF738">
        <v>24713.8</v>
      </c>
      <c r="EG738">
        <v>29576.8</v>
      </c>
      <c r="EH738">
        <v>29531.5</v>
      </c>
      <c r="EI738">
        <v>37072</v>
      </c>
      <c r="EJ738">
        <v>37226.7</v>
      </c>
      <c r="EK738">
        <v>41662.8</v>
      </c>
      <c r="EL738">
        <v>42084.8</v>
      </c>
      <c r="EM738">
        <v>1.9828</v>
      </c>
      <c r="EN738">
        <v>1.8811</v>
      </c>
      <c r="EO738">
        <v>0.0398979</v>
      </c>
      <c r="EP738">
        <v>0</v>
      </c>
      <c r="EQ738">
        <v>19.3413</v>
      </c>
      <c r="ER738">
        <v>999.9</v>
      </c>
      <c r="ES738">
        <v>23.3</v>
      </c>
      <c r="ET738">
        <v>31.2</v>
      </c>
      <c r="EU738">
        <v>11.8448</v>
      </c>
      <c r="EV738">
        <v>63.302</v>
      </c>
      <c r="EW738">
        <v>33.2131</v>
      </c>
      <c r="EX738">
        <v>1</v>
      </c>
      <c r="EY738">
        <v>-0.126601</v>
      </c>
      <c r="EZ738">
        <v>5.34169</v>
      </c>
      <c r="FA738">
        <v>20.2628</v>
      </c>
      <c r="FB738">
        <v>5.21939</v>
      </c>
      <c r="FC738">
        <v>12.0135</v>
      </c>
      <c r="FD738">
        <v>4.99065</v>
      </c>
      <c r="FE738">
        <v>3.28842</v>
      </c>
      <c r="FF738">
        <v>9999</v>
      </c>
      <c r="FG738">
        <v>9999</v>
      </c>
      <c r="FH738">
        <v>9999</v>
      </c>
      <c r="FI738">
        <v>999.9</v>
      </c>
      <c r="FJ738">
        <v>1.86741</v>
      </c>
      <c r="FK738">
        <v>1.86646</v>
      </c>
      <c r="FL738">
        <v>1.86598</v>
      </c>
      <c r="FM738">
        <v>1.86584</v>
      </c>
      <c r="FN738">
        <v>1.86768</v>
      </c>
      <c r="FO738">
        <v>1.87016</v>
      </c>
      <c r="FP738">
        <v>1.86881</v>
      </c>
      <c r="FQ738">
        <v>1.87027</v>
      </c>
      <c r="FR738">
        <v>0</v>
      </c>
      <c r="FS738">
        <v>0</v>
      </c>
      <c r="FT738">
        <v>0</v>
      </c>
      <c r="FU738">
        <v>0</v>
      </c>
      <c r="FV738" t="s">
        <v>358</v>
      </c>
      <c r="FW738" t="s">
        <v>359</v>
      </c>
      <c r="FX738" t="s">
        <v>360</v>
      </c>
      <c r="FY738" t="s">
        <v>360</v>
      </c>
      <c r="FZ738" t="s">
        <v>360</v>
      </c>
      <c r="GA738" t="s">
        <v>360</v>
      </c>
      <c r="GB738">
        <v>0</v>
      </c>
      <c r="GC738">
        <v>100</v>
      </c>
      <c r="GD738">
        <v>100</v>
      </c>
      <c r="GE738">
        <v>-6.07</v>
      </c>
      <c r="GF738">
        <v>-0.2252</v>
      </c>
      <c r="GG738">
        <v>-1.841240210434717</v>
      </c>
      <c r="GH738">
        <v>-0.003310856085068561</v>
      </c>
      <c r="GI738">
        <v>6.863268723063948E-07</v>
      </c>
      <c r="GJ738">
        <v>-1.919107141366201E-10</v>
      </c>
      <c r="GK738">
        <v>-0.1688837207721138</v>
      </c>
      <c r="GL738">
        <v>-0.01731051475613908</v>
      </c>
      <c r="GM738">
        <v>0.001423790055903263</v>
      </c>
      <c r="GN738">
        <v>-2.424810517790065E-05</v>
      </c>
      <c r="GO738">
        <v>3</v>
      </c>
      <c r="GP738">
        <v>2318</v>
      </c>
      <c r="GQ738">
        <v>1</v>
      </c>
      <c r="GR738">
        <v>25</v>
      </c>
      <c r="GS738">
        <v>10275.6</v>
      </c>
      <c r="GT738">
        <v>10275.3</v>
      </c>
      <c r="GU738">
        <v>3.02612</v>
      </c>
      <c r="GV738">
        <v>2.20093</v>
      </c>
      <c r="GW738">
        <v>1.39771</v>
      </c>
      <c r="GX738">
        <v>2.34619</v>
      </c>
      <c r="GY738">
        <v>1.49536</v>
      </c>
      <c r="GZ738">
        <v>2.41455</v>
      </c>
      <c r="HA738">
        <v>35.6148</v>
      </c>
      <c r="HB738">
        <v>24.0437</v>
      </c>
      <c r="HC738">
        <v>18</v>
      </c>
      <c r="HD738">
        <v>527.785</v>
      </c>
      <c r="HE738">
        <v>420.753</v>
      </c>
      <c r="HF738">
        <v>13.3799</v>
      </c>
      <c r="HG738">
        <v>25.615</v>
      </c>
      <c r="HH738">
        <v>30.0002</v>
      </c>
      <c r="HI738">
        <v>25.6395</v>
      </c>
      <c r="HJ738">
        <v>25.5961</v>
      </c>
      <c r="HK738">
        <v>60.531</v>
      </c>
      <c r="HL738">
        <v>15.1998</v>
      </c>
      <c r="HM738">
        <v>5.29823</v>
      </c>
      <c r="HN738">
        <v>13.3792</v>
      </c>
      <c r="HO738">
        <v>1605.62</v>
      </c>
      <c r="HP738">
        <v>9.23963</v>
      </c>
      <c r="HQ738">
        <v>101.145</v>
      </c>
      <c r="HR738">
        <v>101.072</v>
      </c>
    </row>
    <row r="739" spans="1:226">
      <c r="A739">
        <v>723</v>
      </c>
      <c r="B739">
        <v>1679440165.5</v>
      </c>
      <c r="C739">
        <v>18252.40000009537</v>
      </c>
      <c r="D739" t="s">
        <v>1815</v>
      </c>
      <c r="E739" t="s">
        <v>1816</v>
      </c>
      <c r="F739">
        <v>5</v>
      </c>
      <c r="G739" t="s">
        <v>1624</v>
      </c>
      <c r="H739" t="s">
        <v>354</v>
      </c>
      <c r="I739">
        <v>1679440157.714286</v>
      </c>
      <c r="J739">
        <f>(K739)/1000</f>
        <v>0</v>
      </c>
      <c r="K739">
        <f>IF(BF739, AN739, AH739)</f>
        <v>0</v>
      </c>
      <c r="L739">
        <f>IF(BF739, AI739, AG739)</f>
        <v>0</v>
      </c>
      <c r="M739">
        <f>BH739 - IF(AU739&gt;1, L739*BB739*100.0/(AW739*BV739), 0)</f>
        <v>0</v>
      </c>
      <c r="N739">
        <f>((T739-J739/2)*M739-L739)/(T739+J739/2)</f>
        <v>0</v>
      </c>
      <c r="O739">
        <f>N739*(BO739+BP739)/1000.0</f>
        <v>0</v>
      </c>
      <c r="P739">
        <f>(BH739 - IF(AU739&gt;1, L739*BB739*100.0/(AW739*BV739), 0))*(BO739+BP739)/1000.0</f>
        <v>0</v>
      </c>
      <c r="Q739">
        <f>2.0/((1/S739-1/R739)+SIGN(S739)*SQRT((1/S739-1/R739)*(1/S739-1/R739) + 4*BC739/((BC739+1)*(BC739+1))*(2*1/S739*1/R739-1/R739*1/R739)))</f>
        <v>0</v>
      </c>
      <c r="R739">
        <f>IF(LEFT(BD739,1)&lt;&gt;"0",IF(LEFT(BD739,1)="1",3.0,BE739),$D$5+$E$5*(BV739*BO739/($K$5*1000))+$F$5*(BV739*BO739/($K$5*1000))*MAX(MIN(BB739,$J$5),$I$5)*MAX(MIN(BB739,$J$5),$I$5)+$G$5*MAX(MIN(BB739,$J$5),$I$5)*(BV739*BO739/($K$5*1000))+$H$5*(BV739*BO739/($K$5*1000))*(BV739*BO739/($K$5*1000)))</f>
        <v>0</v>
      </c>
      <c r="S739">
        <f>J739*(1000-(1000*0.61365*exp(17.502*W739/(240.97+W739))/(BO739+BP739)+BJ739)/2)/(1000*0.61365*exp(17.502*W739/(240.97+W739))/(BO739+BP739)-BJ739)</f>
        <v>0</v>
      </c>
      <c r="T739">
        <f>1/((BC739+1)/(Q739/1.6)+1/(R739/1.37)) + BC739/((BC739+1)/(Q739/1.6) + BC739/(R739/1.37))</f>
        <v>0</v>
      </c>
      <c r="U739">
        <f>(AX739*BA739)</f>
        <v>0</v>
      </c>
      <c r="V739">
        <f>(BQ739+(U739+2*0.95*5.67E-8*(((BQ739+$B$7)+273)^4-(BQ739+273)^4)-44100*J739)/(1.84*29.3*R739+8*0.95*5.67E-8*(BQ739+273)^3))</f>
        <v>0</v>
      </c>
      <c r="W739">
        <f>($C$7*BR739+$D$7*BS739+$E$7*V739)</f>
        <v>0</v>
      </c>
      <c r="X739">
        <f>0.61365*exp(17.502*W739/(240.97+W739))</f>
        <v>0</v>
      </c>
      <c r="Y739">
        <f>(Z739/AA739*100)</f>
        <v>0</v>
      </c>
      <c r="Z739">
        <f>BJ739*(BO739+BP739)/1000</f>
        <v>0</v>
      </c>
      <c r="AA739">
        <f>0.61365*exp(17.502*BQ739/(240.97+BQ739))</f>
        <v>0</v>
      </c>
      <c r="AB739">
        <f>(X739-BJ739*(BO739+BP739)/1000)</f>
        <v>0</v>
      </c>
      <c r="AC739">
        <f>(-J739*44100)</f>
        <v>0</v>
      </c>
      <c r="AD739">
        <f>2*29.3*R739*0.92*(BQ739-W739)</f>
        <v>0</v>
      </c>
      <c r="AE739">
        <f>2*0.95*5.67E-8*(((BQ739+$B$7)+273)^4-(W739+273)^4)</f>
        <v>0</v>
      </c>
      <c r="AF739">
        <f>U739+AE739+AC739+AD739</f>
        <v>0</v>
      </c>
      <c r="AG739">
        <f>BN739*AU739*(BI739-BH739*(1000-AU739*BK739)/(1000-AU739*BJ739))/(100*BB739)</f>
        <v>0</v>
      </c>
      <c r="AH739">
        <f>1000*BN739*AU739*(BJ739-BK739)/(100*BB739*(1000-AU739*BJ739))</f>
        <v>0</v>
      </c>
      <c r="AI739">
        <f>(AJ739 - AK739 - BO739*1E3/(8.314*(BQ739+273.15)) * AM739/BN739 * AL739) * BN739/(100*BB739) * (1000 - BK739)/1000</f>
        <v>0</v>
      </c>
      <c r="AJ739">
        <v>1609.147479085925</v>
      </c>
      <c r="AK739">
        <v>1585.992727272728</v>
      </c>
      <c r="AL739">
        <v>3.350533836255092</v>
      </c>
      <c r="AM739">
        <v>64.88891033799035</v>
      </c>
      <c r="AN739">
        <f>(AP739 - AO739 + BO739*1E3/(8.314*(BQ739+273.15)) * AR739/BN739 * AQ739) * BN739/(100*BB739) * 1000/(1000 - AP739)</f>
        <v>0</v>
      </c>
      <c r="AO739">
        <v>9.223006783814624</v>
      </c>
      <c r="AP739">
        <v>9.386373516483522</v>
      </c>
      <c r="AQ739">
        <v>-2.6760319722211E-05</v>
      </c>
      <c r="AR739">
        <v>95.47772435705387</v>
      </c>
      <c r="AS739">
        <v>0</v>
      </c>
      <c r="AT739">
        <v>0</v>
      </c>
      <c r="AU739">
        <f>IF(AS739*$H$13&gt;=AW739,1.0,(AW739/(AW739-AS739*$H$13)))</f>
        <v>0</v>
      </c>
      <c r="AV739">
        <f>(AU739-1)*100</f>
        <v>0</v>
      </c>
      <c r="AW739">
        <f>MAX(0,($B$13+$C$13*BV739)/(1+$D$13*BV739)*BO739/(BQ739+273)*$E$13)</f>
        <v>0</v>
      </c>
      <c r="AX739">
        <f>$B$11*BW739+$C$11*BX739+$F$11*CI739*(1-CL739)</f>
        <v>0</v>
      </c>
      <c r="AY739">
        <f>AX739*AZ739</f>
        <v>0</v>
      </c>
      <c r="AZ739">
        <f>($B$11*$D$9+$C$11*$D$9+$F$11*((CV739+CN739)/MAX(CV739+CN739+CW739, 0.1)*$I$9+CW739/MAX(CV739+CN739+CW739, 0.1)*$J$9))/($B$11+$C$11+$F$11)</f>
        <v>0</v>
      </c>
      <c r="BA739">
        <f>($B$11*$K$9+$C$11*$K$9+$F$11*((CV739+CN739)/MAX(CV739+CN739+CW739, 0.1)*$P$9+CW739/MAX(CV739+CN739+CW739, 0.1)*$Q$9))/($B$11+$C$11+$F$11)</f>
        <v>0</v>
      </c>
      <c r="BB739">
        <v>2.18</v>
      </c>
      <c r="BC739">
        <v>0.5</v>
      </c>
      <c r="BD739" t="s">
        <v>355</v>
      </c>
      <c r="BE739">
        <v>2</v>
      </c>
      <c r="BF739" t="b">
        <v>1</v>
      </c>
      <c r="BG739">
        <v>1679440157.714286</v>
      </c>
      <c r="BH739">
        <v>1546.769285714286</v>
      </c>
      <c r="BI739">
        <v>1577.791785714286</v>
      </c>
      <c r="BJ739">
        <v>9.393390714285713</v>
      </c>
      <c r="BK739">
        <v>9.223065357142858</v>
      </c>
      <c r="BL739">
        <v>1552.815714285714</v>
      </c>
      <c r="BM739">
        <v>9.618629285714286</v>
      </c>
      <c r="BN739">
        <v>500.0606785714285</v>
      </c>
      <c r="BO739">
        <v>89.75821071428571</v>
      </c>
      <c r="BP739">
        <v>0.1000202785714286</v>
      </c>
      <c r="BQ739">
        <v>19.41046785714286</v>
      </c>
      <c r="BR739">
        <v>20.00257857142856</v>
      </c>
      <c r="BS739">
        <v>999.9000000000002</v>
      </c>
      <c r="BT739">
        <v>0</v>
      </c>
      <c r="BU739">
        <v>0</v>
      </c>
      <c r="BV739">
        <v>10007.41392857143</v>
      </c>
      <c r="BW739">
        <v>0</v>
      </c>
      <c r="BX739">
        <v>14.44135</v>
      </c>
      <c r="BY739">
        <v>-31.02093214285714</v>
      </c>
      <c r="BZ739">
        <v>1561.4375</v>
      </c>
      <c r="CA739">
        <v>1592.478214285714</v>
      </c>
      <c r="CB739">
        <v>0.1703251785714286</v>
      </c>
      <c r="CC739">
        <v>1577.791785714286</v>
      </c>
      <c r="CD739">
        <v>9.223065357142858</v>
      </c>
      <c r="CE739">
        <v>0.8431339285714287</v>
      </c>
      <c r="CF739">
        <v>0.8278458571428572</v>
      </c>
      <c r="CG739">
        <v>4.455020357142857</v>
      </c>
      <c r="CH739">
        <v>4.193956785714286</v>
      </c>
      <c r="CI739">
        <v>2000.017857142857</v>
      </c>
      <c r="CJ739">
        <v>0.9799939642857145</v>
      </c>
      <c r="CK739">
        <v>0.02000583571428571</v>
      </c>
      <c r="CL739">
        <v>0</v>
      </c>
      <c r="CM739">
        <v>2.270782142857143</v>
      </c>
      <c r="CN739">
        <v>0</v>
      </c>
      <c r="CO739">
        <v>4505.432857142857</v>
      </c>
      <c r="CP739">
        <v>16749.575</v>
      </c>
      <c r="CQ739">
        <v>39.78321428571428</v>
      </c>
      <c r="CR739">
        <v>40.53099999999999</v>
      </c>
      <c r="CS739">
        <v>40.11353571428571</v>
      </c>
      <c r="CT739">
        <v>39.58460714285713</v>
      </c>
      <c r="CU739">
        <v>38.13585714285714</v>
      </c>
      <c r="CV739">
        <v>1960.007142857143</v>
      </c>
      <c r="CW739">
        <v>40.01071428571429</v>
      </c>
      <c r="CX739">
        <v>0</v>
      </c>
      <c r="CY739">
        <v>1679440173.3</v>
      </c>
      <c r="CZ739">
        <v>0</v>
      </c>
      <c r="DA739">
        <v>0</v>
      </c>
      <c r="DB739" t="s">
        <v>356</v>
      </c>
      <c r="DC739">
        <v>1678823626.5</v>
      </c>
      <c r="DD739">
        <v>1678823640.5</v>
      </c>
      <c r="DE739">
        <v>0</v>
      </c>
      <c r="DF739">
        <v>1.239</v>
      </c>
      <c r="DG739">
        <v>0.006</v>
      </c>
      <c r="DH739">
        <v>-2.298</v>
      </c>
      <c r="DI739">
        <v>-0.146</v>
      </c>
      <c r="DJ739">
        <v>420</v>
      </c>
      <c r="DK739">
        <v>21</v>
      </c>
      <c r="DL739">
        <v>0.57</v>
      </c>
      <c r="DM739">
        <v>0.05</v>
      </c>
      <c r="DN739">
        <v>-31.05947073170732</v>
      </c>
      <c r="DO739">
        <v>0.6202515679441968</v>
      </c>
      <c r="DP739">
        <v>0.1041070959927802</v>
      </c>
      <c r="DQ739">
        <v>0</v>
      </c>
      <c r="DR739">
        <v>0.1721958536585366</v>
      </c>
      <c r="DS739">
        <v>-0.04661878745644583</v>
      </c>
      <c r="DT739">
        <v>0.004670447122069534</v>
      </c>
      <c r="DU739">
        <v>1</v>
      </c>
      <c r="DV739">
        <v>1</v>
      </c>
      <c r="DW739">
        <v>2</v>
      </c>
      <c r="DX739" t="s">
        <v>357</v>
      </c>
      <c r="DY739">
        <v>2.98436</v>
      </c>
      <c r="DZ739">
        <v>2.71567</v>
      </c>
      <c r="EA739">
        <v>0.227556</v>
      </c>
      <c r="EB739">
        <v>0.227655</v>
      </c>
      <c r="EC739">
        <v>0.0544509</v>
      </c>
      <c r="ED739">
        <v>0.0523059</v>
      </c>
      <c r="EE739">
        <v>24589</v>
      </c>
      <c r="EF739">
        <v>24668.7</v>
      </c>
      <c r="EG739">
        <v>29576.4</v>
      </c>
      <c r="EH739">
        <v>29531.4</v>
      </c>
      <c r="EI739">
        <v>37072.4</v>
      </c>
      <c r="EJ739">
        <v>37226.7</v>
      </c>
      <c r="EK739">
        <v>41662.4</v>
      </c>
      <c r="EL739">
        <v>42084.5</v>
      </c>
      <c r="EM739">
        <v>1.98285</v>
      </c>
      <c r="EN739">
        <v>1.8811</v>
      </c>
      <c r="EO739">
        <v>0.0392348</v>
      </c>
      <c r="EP739">
        <v>0</v>
      </c>
      <c r="EQ739">
        <v>19.3367</v>
      </c>
      <c r="ER739">
        <v>999.9</v>
      </c>
      <c r="ES739">
        <v>23.3</v>
      </c>
      <c r="ET739">
        <v>31.2</v>
      </c>
      <c r="EU739">
        <v>11.8443</v>
      </c>
      <c r="EV739">
        <v>63.372</v>
      </c>
      <c r="EW739">
        <v>33.3454</v>
      </c>
      <c r="EX739">
        <v>1</v>
      </c>
      <c r="EY739">
        <v>-0.126657</v>
      </c>
      <c r="EZ739">
        <v>5.30738</v>
      </c>
      <c r="FA739">
        <v>20.2638</v>
      </c>
      <c r="FB739">
        <v>5.21894</v>
      </c>
      <c r="FC739">
        <v>12.0141</v>
      </c>
      <c r="FD739">
        <v>4.9903</v>
      </c>
      <c r="FE739">
        <v>3.28842</v>
      </c>
      <c r="FF739">
        <v>9999</v>
      </c>
      <c r="FG739">
        <v>9999</v>
      </c>
      <c r="FH739">
        <v>9999</v>
      </c>
      <c r="FI739">
        <v>999.9</v>
      </c>
      <c r="FJ739">
        <v>1.86743</v>
      </c>
      <c r="FK739">
        <v>1.86646</v>
      </c>
      <c r="FL739">
        <v>1.86598</v>
      </c>
      <c r="FM739">
        <v>1.86584</v>
      </c>
      <c r="FN739">
        <v>1.86768</v>
      </c>
      <c r="FO739">
        <v>1.87015</v>
      </c>
      <c r="FP739">
        <v>1.86883</v>
      </c>
      <c r="FQ739">
        <v>1.87027</v>
      </c>
      <c r="FR739">
        <v>0</v>
      </c>
      <c r="FS739">
        <v>0</v>
      </c>
      <c r="FT739">
        <v>0</v>
      </c>
      <c r="FU739">
        <v>0</v>
      </c>
      <c r="FV739" t="s">
        <v>358</v>
      </c>
      <c r="FW739" t="s">
        <v>359</v>
      </c>
      <c r="FX739" t="s">
        <v>360</v>
      </c>
      <c r="FY739" t="s">
        <v>360</v>
      </c>
      <c r="FZ739" t="s">
        <v>360</v>
      </c>
      <c r="GA739" t="s">
        <v>360</v>
      </c>
      <c r="GB739">
        <v>0</v>
      </c>
      <c r="GC739">
        <v>100</v>
      </c>
      <c r="GD739">
        <v>100</v>
      </c>
      <c r="GE739">
        <v>-6.11</v>
      </c>
      <c r="GF739">
        <v>-0.2253</v>
      </c>
      <c r="GG739">
        <v>-1.841240210434717</v>
      </c>
      <c r="GH739">
        <v>-0.003310856085068561</v>
      </c>
      <c r="GI739">
        <v>6.863268723063948E-07</v>
      </c>
      <c r="GJ739">
        <v>-1.919107141366201E-10</v>
      </c>
      <c r="GK739">
        <v>-0.1688837207721138</v>
      </c>
      <c r="GL739">
        <v>-0.01731051475613908</v>
      </c>
      <c r="GM739">
        <v>0.001423790055903263</v>
      </c>
      <c r="GN739">
        <v>-2.424810517790065E-05</v>
      </c>
      <c r="GO739">
        <v>3</v>
      </c>
      <c r="GP739">
        <v>2318</v>
      </c>
      <c r="GQ739">
        <v>1</v>
      </c>
      <c r="GR739">
        <v>25</v>
      </c>
      <c r="GS739">
        <v>10275.6</v>
      </c>
      <c r="GT739">
        <v>10275.4</v>
      </c>
      <c r="GU739">
        <v>3.0481</v>
      </c>
      <c r="GV739">
        <v>2.19116</v>
      </c>
      <c r="GW739">
        <v>1.39648</v>
      </c>
      <c r="GX739">
        <v>2.34497</v>
      </c>
      <c r="GY739">
        <v>1.49536</v>
      </c>
      <c r="GZ739">
        <v>2.53418</v>
      </c>
      <c r="HA739">
        <v>35.6148</v>
      </c>
      <c r="HB739">
        <v>24.0437</v>
      </c>
      <c r="HC739">
        <v>18</v>
      </c>
      <c r="HD739">
        <v>527.8339999999999</v>
      </c>
      <c r="HE739">
        <v>420.753</v>
      </c>
      <c r="HF739">
        <v>13.3739</v>
      </c>
      <c r="HG739">
        <v>25.6167</v>
      </c>
      <c r="HH739">
        <v>30.0001</v>
      </c>
      <c r="HI739">
        <v>25.6411</v>
      </c>
      <c r="HJ739">
        <v>25.5961</v>
      </c>
      <c r="HK739">
        <v>60.9934</v>
      </c>
      <c r="HL739">
        <v>15.1998</v>
      </c>
      <c r="HM739">
        <v>5.67055</v>
      </c>
      <c r="HN739">
        <v>13.3785</v>
      </c>
      <c r="HO739">
        <v>1625.65</v>
      </c>
      <c r="HP739">
        <v>9.24188</v>
      </c>
      <c r="HQ739">
        <v>101.144</v>
      </c>
      <c r="HR739">
        <v>101.071</v>
      </c>
    </row>
    <row r="740" spans="1:226">
      <c r="A740">
        <v>724</v>
      </c>
      <c r="B740">
        <v>1679442035.1</v>
      </c>
      <c r="C740">
        <v>20122</v>
      </c>
      <c r="D740" t="s">
        <v>1817</v>
      </c>
      <c r="E740" t="s">
        <v>1818</v>
      </c>
      <c r="F740">
        <v>5</v>
      </c>
      <c r="G740" t="s">
        <v>1624</v>
      </c>
      <c r="H740" t="s">
        <v>354</v>
      </c>
      <c r="I740">
        <v>1679442027.099999</v>
      </c>
      <c r="J740">
        <f>(K740)/1000</f>
        <v>0</v>
      </c>
      <c r="K740">
        <f>IF(BF740, AN740, AH740)</f>
        <v>0</v>
      </c>
      <c r="L740">
        <f>IF(BF740, AI740, AG740)</f>
        <v>0</v>
      </c>
      <c r="M740">
        <f>BH740 - IF(AU740&gt;1, L740*BB740*100.0/(AW740*BV740), 0)</f>
        <v>0</v>
      </c>
      <c r="N740">
        <f>((T740-J740/2)*M740-L740)/(T740+J740/2)</f>
        <v>0</v>
      </c>
      <c r="O740">
        <f>N740*(BO740+BP740)/1000.0</f>
        <v>0</v>
      </c>
      <c r="P740">
        <f>(BH740 - IF(AU740&gt;1, L740*BB740*100.0/(AW740*BV740), 0))*(BO740+BP740)/1000.0</f>
        <v>0</v>
      </c>
      <c r="Q740">
        <f>2.0/((1/S740-1/R740)+SIGN(S740)*SQRT((1/S740-1/R740)*(1/S740-1/R740) + 4*BC740/((BC740+1)*(BC740+1))*(2*1/S740*1/R740-1/R740*1/R740)))</f>
        <v>0</v>
      </c>
      <c r="R740">
        <f>IF(LEFT(BD740,1)&lt;&gt;"0",IF(LEFT(BD740,1)="1",3.0,BE740),$D$5+$E$5*(BV740*BO740/($K$5*1000))+$F$5*(BV740*BO740/($K$5*1000))*MAX(MIN(BB740,$J$5),$I$5)*MAX(MIN(BB740,$J$5),$I$5)+$G$5*MAX(MIN(BB740,$J$5),$I$5)*(BV740*BO740/($K$5*1000))+$H$5*(BV740*BO740/($K$5*1000))*(BV740*BO740/($K$5*1000)))</f>
        <v>0</v>
      </c>
      <c r="S740">
        <f>J740*(1000-(1000*0.61365*exp(17.502*W740/(240.97+W740))/(BO740+BP740)+BJ740)/2)/(1000*0.61365*exp(17.502*W740/(240.97+W740))/(BO740+BP740)-BJ740)</f>
        <v>0</v>
      </c>
      <c r="T740">
        <f>1/((BC740+1)/(Q740/1.6)+1/(R740/1.37)) + BC740/((BC740+1)/(Q740/1.6) + BC740/(R740/1.37))</f>
        <v>0</v>
      </c>
      <c r="U740">
        <f>(AX740*BA740)</f>
        <v>0</v>
      </c>
      <c r="V740">
        <f>(BQ740+(U740+2*0.95*5.67E-8*(((BQ740+$B$7)+273)^4-(BQ740+273)^4)-44100*J740)/(1.84*29.3*R740+8*0.95*5.67E-8*(BQ740+273)^3))</f>
        <v>0</v>
      </c>
      <c r="W740">
        <f>($C$7*BR740+$D$7*BS740+$E$7*V740)</f>
        <v>0</v>
      </c>
      <c r="X740">
        <f>0.61365*exp(17.502*W740/(240.97+W740))</f>
        <v>0</v>
      </c>
      <c r="Y740">
        <f>(Z740/AA740*100)</f>
        <v>0</v>
      </c>
      <c r="Z740">
        <f>BJ740*(BO740+BP740)/1000</f>
        <v>0</v>
      </c>
      <c r="AA740">
        <f>0.61365*exp(17.502*BQ740/(240.97+BQ740))</f>
        <v>0</v>
      </c>
      <c r="AB740">
        <f>(X740-BJ740*(BO740+BP740)/1000)</f>
        <v>0</v>
      </c>
      <c r="AC740">
        <f>(-J740*44100)</f>
        <v>0</v>
      </c>
      <c r="AD740">
        <f>2*29.3*R740*0.92*(BQ740-W740)</f>
        <v>0</v>
      </c>
      <c r="AE740">
        <f>2*0.95*5.67E-8*(((BQ740+$B$7)+273)^4-(W740+273)^4)</f>
        <v>0</v>
      </c>
      <c r="AF740">
        <f>U740+AE740+AC740+AD740</f>
        <v>0</v>
      </c>
      <c r="AG740">
        <f>BN740*AU740*(BI740-BH740*(1000-AU740*BK740)/(1000-AU740*BJ740))/(100*BB740)</f>
        <v>0</v>
      </c>
      <c r="AH740">
        <f>1000*BN740*AU740*(BJ740-BK740)/(100*BB740*(1000-AU740*BJ740))</f>
        <v>0</v>
      </c>
      <c r="AI740">
        <f>(AJ740 - AK740 - BO740*1E3/(8.314*(BQ740+273.15)) * AM740/BN740 * AL740) * BN740/(100*BB740) * (1000 - BK740)/1000</f>
        <v>0</v>
      </c>
      <c r="AJ740">
        <v>430.357697349807</v>
      </c>
      <c r="AK740">
        <v>427.7311818181817</v>
      </c>
      <c r="AL740">
        <v>0.001082536478831192</v>
      </c>
      <c r="AM740">
        <v>64.88891033799035</v>
      </c>
      <c r="AN740">
        <f>(AP740 - AO740 + BO740*1E3/(8.314*(BQ740+273.15)) * AR740/BN740 * AQ740) * BN740/(100*BB740) * 1000/(1000 - AP740)</f>
        <v>0</v>
      </c>
      <c r="AO740">
        <v>24.05478686615592</v>
      </c>
      <c r="AP740">
        <v>24.26917472527473</v>
      </c>
      <c r="AQ740">
        <v>2.537872327903092E-06</v>
      </c>
      <c r="AR740">
        <v>95.47772435705387</v>
      </c>
      <c r="AS740">
        <v>0</v>
      </c>
      <c r="AT740">
        <v>0</v>
      </c>
      <c r="AU740">
        <f>IF(AS740*$H$13&gt;=AW740,1.0,(AW740/(AW740-AS740*$H$13)))</f>
        <v>0</v>
      </c>
      <c r="AV740">
        <f>(AU740-1)*100</f>
        <v>0</v>
      </c>
      <c r="AW740">
        <f>MAX(0,($B$13+$C$13*BV740)/(1+$D$13*BV740)*BO740/(BQ740+273)*$E$13)</f>
        <v>0</v>
      </c>
      <c r="AX740">
        <f>$B$11*BW740+$C$11*BX740+$F$11*CI740*(1-CL740)</f>
        <v>0</v>
      </c>
      <c r="AY740">
        <f>AX740*AZ740</f>
        <v>0</v>
      </c>
      <c r="AZ740">
        <f>($B$11*$D$9+$C$11*$D$9+$F$11*((CV740+CN740)/MAX(CV740+CN740+CW740, 0.1)*$I$9+CW740/MAX(CV740+CN740+CW740, 0.1)*$J$9))/($B$11+$C$11+$F$11)</f>
        <v>0</v>
      </c>
      <c r="BA740">
        <f>($B$11*$K$9+$C$11*$K$9+$F$11*((CV740+CN740)/MAX(CV740+CN740+CW740, 0.1)*$P$9+CW740/MAX(CV740+CN740+CW740, 0.1)*$Q$9))/($B$11+$C$11+$F$11)</f>
        <v>0</v>
      </c>
      <c r="BB740">
        <v>2.18</v>
      </c>
      <c r="BC740">
        <v>0.5</v>
      </c>
      <c r="BD740" t="s">
        <v>355</v>
      </c>
      <c r="BE740">
        <v>2</v>
      </c>
      <c r="BF740" t="b">
        <v>1</v>
      </c>
      <c r="BG740">
        <v>1679442027.099999</v>
      </c>
      <c r="BH740">
        <v>417.3253548387096</v>
      </c>
      <c r="BI740">
        <v>419.9680645161291</v>
      </c>
      <c r="BJ740">
        <v>24.27169677419355</v>
      </c>
      <c r="BK740">
        <v>24.05766774193548</v>
      </c>
      <c r="BL740">
        <v>420.4515806451612</v>
      </c>
      <c r="BM740">
        <v>24.3678193548387</v>
      </c>
      <c r="BN740">
        <v>500.0547096774193</v>
      </c>
      <c r="BO740">
        <v>89.76778387096778</v>
      </c>
      <c r="BP740">
        <v>0.1000071838709677</v>
      </c>
      <c r="BQ740">
        <v>26.85582580645161</v>
      </c>
      <c r="BR740">
        <v>27.48545806451613</v>
      </c>
      <c r="BS740">
        <v>999.9000000000003</v>
      </c>
      <c r="BT740">
        <v>0</v>
      </c>
      <c r="BU740">
        <v>0</v>
      </c>
      <c r="BV740">
        <v>9999.533548387099</v>
      </c>
      <c r="BW740">
        <v>0</v>
      </c>
      <c r="BX740">
        <v>14.3891</v>
      </c>
      <c r="BY740">
        <v>-2.6427</v>
      </c>
      <c r="BZ740">
        <v>427.7064838709679</v>
      </c>
      <c r="CA740">
        <v>430.3204838709677</v>
      </c>
      <c r="CB740">
        <v>0.2140259677419354</v>
      </c>
      <c r="CC740">
        <v>419.9680645161291</v>
      </c>
      <c r="CD740">
        <v>24.05766774193548</v>
      </c>
      <c r="CE740">
        <v>2.178816129032258</v>
      </c>
      <c r="CF740">
        <v>2.159602903225806</v>
      </c>
      <c r="CG740">
        <v>18.80739354838709</v>
      </c>
      <c r="CH740">
        <v>18.66575806451613</v>
      </c>
      <c r="CI740">
        <v>2000.005483870968</v>
      </c>
      <c r="CJ740">
        <v>0.9800000000000002</v>
      </c>
      <c r="CK740">
        <v>0.0199999</v>
      </c>
      <c r="CL740">
        <v>0</v>
      </c>
      <c r="CM740">
        <v>2.289438709677419</v>
      </c>
      <c r="CN740">
        <v>0</v>
      </c>
      <c r="CO740">
        <v>4262.735161290323</v>
      </c>
      <c r="CP740">
        <v>16749.5</v>
      </c>
      <c r="CQ740">
        <v>37.30799999999999</v>
      </c>
      <c r="CR740">
        <v>38.18699999999998</v>
      </c>
      <c r="CS740">
        <v>37.43699999999998</v>
      </c>
      <c r="CT740">
        <v>37.25</v>
      </c>
      <c r="CU740">
        <v>36.57825806451612</v>
      </c>
      <c r="CV740">
        <v>1960.005483870968</v>
      </c>
      <c r="CW740">
        <v>40</v>
      </c>
      <c r="CX740">
        <v>0</v>
      </c>
      <c r="CY740">
        <v>1679442042.9</v>
      </c>
      <c r="CZ740">
        <v>0</v>
      </c>
      <c r="DA740">
        <v>0</v>
      </c>
      <c r="DB740" t="s">
        <v>356</v>
      </c>
      <c r="DC740">
        <v>1678823626.5</v>
      </c>
      <c r="DD740">
        <v>1678823640.5</v>
      </c>
      <c r="DE740">
        <v>0</v>
      </c>
      <c r="DF740">
        <v>1.239</v>
      </c>
      <c r="DG740">
        <v>0.006</v>
      </c>
      <c r="DH740">
        <v>-2.298</v>
      </c>
      <c r="DI740">
        <v>-0.146</v>
      </c>
      <c r="DJ740">
        <v>420</v>
      </c>
      <c r="DK740">
        <v>21</v>
      </c>
      <c r="DL740">
        <v>0.57</v>
      </c>
      <c r="DM740">
        <v>0.05</v>
      </c>
      <c r="DN740">
        <v>-2.63470925</v>
      </c>
      <c r="DO740">
        <v>-0.2670642776735421</v>
      </c>
      <c r="DP740">
        <v>0.03241565010820392</v>
      </c>
      <c r="DQ740">
        <v>0</v>
      </c>
      <c r="DR740">
        <v>0.21417285</v>
      </c>
      <c r="DS740">
        <v>0.0128031669793615</v>
      </c>
      <c r="DT740">
        <v>0.002715325685346049</v>
      </c>
      <c r="DU740">
        <v>1</v>
      </c>
      <c r="DV740">
        <v>1</v>
      </c>
      <c r="DW740">
        <v>2</v>
      </c>
      <c r="DX740" t="s">
        <v>357</v>
      </c>
      <c r="DY740">
        <v>2.98291</v>
      </c>
      <c r="DZ740">
        <v>2.71534</v>
      </c>
      <c r="EA740">
        <v>0.0938406</v>
      </c>
      <c r="EB740">
        <v>0.0928747</v>
      </c>
      <c r="EC740">
        <v>0.107588</v>
      </c>
      <c r="ED740">
        <v>0.104856</v>
      </c>
      <c r="EE740">
        <v>28787.9</v>
      </c>
      <c r="EF740">
        <v>28924.3</v>
      </c>
      <c r="EG740">
        <v>29526.8</v>
      </c>
      <c r="EH740">
        <v>29488.8</v>
      </c>
      <c r="EI740">
        <v>34902</v>
      </c>
      <c r="EJ740">
        <v>35081.2</v>
      </c>
      <c r="EK740">
        <v>41590.9</v>
      </c>
      <c r="EL740">
        <v>42022.4</v>
      </c>
      <c r="EM740">
        <v>1.97193</v>
      </c>
      <c r="EN740">
        <v>1.89675</v>
      </c>
      <c r="EO740">
        <v>0.0974834</v>
      </c>
      <c r="EP740">
        <v>0</v>
      </c>
      <c r="EQ740">
        <v>25.8817</v>
      </c>
      <c r="ER740">
        <v>999.9</v>
      </c>
      <c r="ES740">
        <v>57.2</v>
      </c>
      <c r="ET740">
        <v>30.7</v>
      </c>
      <c r="EU740">
        <v>28.2576</v>
      </c>
      <c r="EV740">
        <v>62.2741</v>
      </c>
      <c r="EW740">
        <v>32.0312</v>
      </c>
      <c r="EX740">
        <v>1</v>
      </c>
      <c r="EY740">
        <v>-0.0633359</v>
      </c>
      <c r="EZ740">
        <v>0.4668</v>
      </c>
      <c r="FA740">
        <v>20.341</v>
      </c>
      <c r="FB740">
        <v>5.22163</v>
      </c>
      <c r="FC740">
        <v>12.0099</v>
      </c>
      <c r="FD740">
        <v>4.99015</v>
      </c>
      <c r="FE740">
        <v>3.2892</v>
      </c>
      <c r="FF740">
        <v>9999</v>
      </c>
      <c r="FG740">
        <v>9999</v>
      </c>
      <c r="FH740">
        <v>9999</v>
      </c>
      <c r="FI740">
        <v>999.9</v>
      </c>
      <c r="FJ740">
        <v>1.86739</v>
      </c>
      <c r="FK740">
        <v>1.86646</v>
      </c>
      <c r="FL740">
        <v>1.86596</v>
      </c>
      <c r="FM740">
        <v>1.86584</v>
      </c>
      <c r="FN740">
        <v>1.86768</v>
      </c>
      <c r="FO740">
        <v>1.87014</v>
      </c>
      <c r="FP740">
        <v>1.8688</v>
      </c>
      <c r="FQ740">
        <v>1.87025</v>
      </c>
      <c r="FR740">
        <v>0</v>
      </c>
      <c r="FS740">
        <v>0</v>
      </c>
      <c r="FT740">
        <v>0</v>
      </c>
      <c r="FU740">
        <v>0</v>
      </c>
      <c r="FV740" t="s">
        <v>358</v>
      </c>
      <c r="FW740" t="s">
        <v>359</v>
      </c>
      <c r="FX740" t="s">
        <v>360</v>
      </c>
      <c r="FY740" t="s">
        <v>360</v>
      </c>
      <c r="FZ740" t="s">
        <v>360</v>
      </c>
      <c r="GA740" t="s">
        <v>360</v>
      </c>
      <c r="GB740">
        <v>0</v>
      </c>
      <c r="GC740">
        <v>100</v>
      </c>
      <c r="GD740">
        <v>100</v>
      </c>
      <c r="GE740">
        <v>-3.126</v>
      </c>
      <c r="GF740">
        <v>-0.09619999999999999</v>
      </c>
      <c r="GG740">
        <v>-1.841240210434717</v>
      </c>
      <c r="GH740">
        <v>-0.003310856085068561</v>
      </c>
      <c r="GI740">
        <v>6.863268723063948E-07</v>
      </c>
      <c r="GJ740">
        <v>-1.919107141366201E-10</v>
      </c>
      <c r="GK740">
        <v>-0.1688837207721138</v>
      </c>
      <c r="GL740">
        <v>-0.01731051475613908</v>
      </c>
      <c r="GM740">
        <v>0.001423790055903263</v>
      </c>
      <c r="GN740">
        <v>-2.424810517790065E-05</v>
      </c>
      <c r="GO740">
        <v>3</v>
      </c>
      <c r="GP740">
        <v>2318</v>
      </c>
      <c r="GQ740">
        <v>1</v>
      </c>
      <c r="GR740">
        <v>25</v>
      </c>
      <c r="GS740">
        <v>10306.8</v>
      </c>
      <c r="GT740">
        <v>10306.6</v>
      </c>
      <c r="GU740">
        <v>1.05347</v>
      </c>
      <c r="GV740">
        <v>2.23267</v>
      </c>
      <c r="GW740">
        <v>1.39648</v>
      </c>
      <c r="GX740">
        <v>2.34985</v>
      </c>
      <c r="GY740">
        <v>1.49536</v>
      </c>
      <c r="GZ740">
        <v>2.5293</v>
      </c>
      <c r="HA740">
        <v>35.7311</v>
      </c>
      <c r="HB740">
        <v>24.07</v>
      </c>
      <c r="HC740">
        <v>18</v>
      </c>
      <c r="HD740">
        <v>529.275</v>
      </c>
      <c r="HE740">
        <v>437.075</v>
      </c>
      <c r="HF740">
        <v>24.654</v>
      </c>
      <c r="HG740">
        <v>26.6279</v>
      </c>
      <c r="HH740">
        <v>30.0002</v>
      </c>
      <c r="HI740">
        <v>26.5816</v>
      </c>
      <c r="HJ740">
        <v>26.5228</v>
      </c>
      <c r="HK740">
        <v>21.0964</v>
      </c>
      <c r="HL740">
        <v>22.6554</v>
      </c>
      <c r="HM740">
        <v>100</v>
      </c>
      <c r="HN740">
        <v>24.6621</v>
      </c>
      <c r="HO740">
        <v>413.286</v>
      </c>
      <c r="HP740">
        <v>24.1183</v>
      </c>
      <c r="HQ740">
        <v>100.972</v>
      </c>
      <c r="HR740">
        <v>100.923</v>
      </c>
    </row>
    <row r="741" spans="1:226">
      <c r="A741">
        <v>725</v>
      </c>
      <c r="B741">
        <v>1679442040.1</v>
      </c>
      <c r="C741">
        <v>20127</v>
      </c>
      <c r="D741" t="s">
        <v>1819</v>
      </c>
      <c r="E741" t="s">
        <v>1820</v>
      </c>
      <c r="F741">
        <v>5</v>
      </c>
      <c r="G741" t="s">
        <v>1624</v>
      </c>
      <c r="H741" t="s">
        <v>354</v>
      </c>
      <c r="I741">
        <v>1679442032.255172</v>
      </c>
      <c r="J741">
        <f>(K741)/1000</f>
        <v>0</v>
      </c>
      <c r="K741">
        <f>IF(BF741, AN741, AH741)</f>
        <v>0</v>
      </c>
      <c r="L741">
        <f>IF(BF741, AI741, AG741)</f>
        <v>0</v>
      </c>
      <c r="M741">
        <f>BH741 - IF(AU741&gt;1, L741*BB741*100.0/(AW741*BV741), 0)</f>
        <v>0</v>
      </c>
      <c r="N741">
        <f>((T741-J741/2)*M741-L741)/(T741+J741/2)</f>
        <v>0</v>
      </c>
      <c r="O741">
        <f>N741*(BO741+BP741)/1000.0</f>
        <v>0</v>
      </c>
      <c r="P741">
        <f>(BH741 - IF(AU741&gt;1, L741*BB741*100.0/(AW741*BV741), 0))*(BO741+BP741)/1000.0</f>
        <v>0</v>
      </c>
      <c r="Q741">
        <f>2.0/((1/S741-1/R741)+SIGN(S741)*SQRT((1/S741-1/R741)*(1/S741-1/R741) + 4*BC741/((BC741+1)*(BC741+1))*(2*1/S741*1/R741-1/R741*1/R741)))</f>
        <v>0</v>
      </c>
      <c r="R741">
        <f>IF(LEFT(BD741,1)&lt;&gt;"0",IF(LEFT(BD741,1)="1",3.0,BE741),$D$5+$E$5*(BV741*BO741/($K$5*1000))+$F$5*(BV741*BO741/($K$5*1000))*MAX(MIN(BB741,$J$5),$I$5)*MAX(MIN(BB741,$J$5),$I$5)+$G$5*MAX(MIN(BB741,$J$5),$I$5)*(BV741*BO741/($K$5*1000))+$H$5*(BV741*BO741/($K$5*1000))*(BV741*BO741/($K$5*1000)))</f>
        <v>0</v>
      </c>
      <c r="S741">
        <f>J741*(1000-(1000*0.61365*exp(17.502*W741/(240.97+W741))/(BO741+BP741)+BJ741)/2)/(1000*0.61365*exp(17.502*W741/(240.97+W741))/(BO741+BP741)-BJ741)</f>
        <v>0</v>
      </c>
      <c r="T741">
        <f>1/((BC741+1)/(Q741/1.6)+1/(R741/1.37)) + BC741/((BC741+1)/(Q741/1.6) + BC741/(R741/1.37))</f>
        <v>0</v>
      </c>
      <c r="U741">
        <f>(AX741*BA741)</f>
        <v>0</v>
      </c>
      <c r="V741">
        <f>(BQ741+(U741+2*0.95*5.67E-8*(((BQ741+$B$7)+273)^4-(BQ741+273)^4)-44100*J741)/(1.84*29.3*R741+8*0.95*5.67E-8*(BQ741+273)^3))</f>
        <v>0</v>
      </c>
      <c r="W741">
        <f>($C$7*BR741+$D$7*BS741+$E$7*V741)</f>
        <v>0</v>
      </c>
      <c r="X741">
        <f>0.61365*exp(17.502*W741/(240.97+W741))</f>
        <v>0</v>
      </c>
      <c r="Y741">
        <f>(Z741/AA741*100)</f>
        <v>0</v>
      </c>
      <c r="Z741">
        <f>BJ741*(BO741+BP741)/1000</f>
        <v>0</v>
      </c>
      <c r="AA741">
        <f>0.61365*exp(17.502*BQ741/(240.97+BQ741))</f>
        <v>0</v>
      </c>
      <c r="AB741">
        <f>(X741-BJ741*(BO741+BP741)/1000)</f>
        <v>0</v>
      </c>
      <c r="AC741">
        <f>(-J741*44100)</f>
        <v>0</v>
      </c>
      <c r="AD741">
        <f>2*29.3*R741*0.92*(BQ741-W741)</f>
        <v>0</v>
      </c>
      <c r="AE741">
        <f>2*0.95*5.67E-8*(((BQ741+$B$7)+273)^4-(W741+273)^4)</f>
        <v>0</v>
      </c>
      <c r="AF741">
        <f>U741+AE741+AC741+AD741</f>
        <v>0</v>
      </c>
      <c r="AG741">
        <f>BN741*AU741*(BI741-BH741*(1000-AU741*BK741)/(1000-AU741*BJ741))/(100*BB741)</f>
        <v>0</v>
      </c>
      <c r="AH741">
        <f>1000*BN741*AU741*(BJ741-BK741)/(100*BB741*(1000-AU741*BJ741))</f>
        <v>0</v>
      </c>
      <c r="AI741">
        <f>(AJ741 - AK741 - BO741*1E3/(8.314*(BQ741+273.15)) * AM741/BN741 * AL741) * BN741/(100*BB741) * (1000 - BK741)/1000</f>
        <v>0</v>
      </c>
      <c r="AJ741">
        <v>430.2687797663286</v>
      </c>
      <c r="AK741">
        <v>427.6490606060605</v>
      </c>
      <c r="AL741">
        <v>-0.02292920021791449</v>
      </c>
      <c r="AM741">
        <v>64.88891033799035</v>
      </c>
      <c r="AN741">
        <f>(AP741 - AO741 + BO741*1E3/(8.314*(BQ741+273.15)) * AR741/BN741 * AQ741) * BN741/(100*BB741) * 1000/(1000 - AP741)</f>
        <v>0</v>
      </c>
      <c r="AO741">
        <v>24.07096687465565</v>
      </c>
      <c r="AP741">
        <v>24.27706043956046</v>
      </c>
      <c r="AQ741">
        <v>-4.939558171912855E-06</v>
      </c>
      <c r="AR741">
        <v>95.47772435705387</v>
      </c>
      <c r="AS741">
        <v>0</v>
      </c>
      <c r="AT741">
        <v>0</v>
      </c>
      <c r="AU741">
        <f>IF(AS741*$H$13&gt;=AW741,1.0,(AW741/(AW741-AS741*$H$13)))</f>
        <v>0</v>
      </c>
      <c r="AV741">
        <f>(AU741-1)*100</f>
        <v>0</v>
      </c>
      <c r="AW741">
        <f>MAX(0,($B$13+$C$13*BV741)/(1+$D$13*BV741)*BO741/(BQ741+273)*$E$13)</f>
        <v>0</v>
      </c>
      <c r="AX741">
        <f>$B$11*BW741+$C$11*BX741+$F$11*CI741*(1-CL741)</f>
        <v>0</v>
      </c>
      <c r="AY741">
        <f>AX741*AZ741</f>
        <v>0</v>
      </c>
      <c r="AZ741">
        <f>($B$11*$D$9+$C$11*$D$9+$F$11*((CV741+CN741)/MAX(CV741+CN741+CW741, 0.1)*$I$9+CW741/MAX(CV741+CN741+CW741, 0.1)*$J$9))/($B$11+$C$11+$F$11)</f>
        <v>0</v>
      </c>
      <c r="BA741">
        <f>($B$11*$K$9+$C$11*$K$9+$F$11*((CV741+CN741)/MAX(CV741+CN741+CW741, 0.1)*$P$9+CW741/MAX(CV741+CN741+CW741, 0.1)*$Q$9))/($B$11+$C$11+$F$11)</f>
        <v>0</v>
      </c>
      <c r="BB741">
        <v>2.18</v>
      </c>
      <c r="BC741">
        <v>0.5</v>
      </c>
      <c r="BD741" t="s">
        <v>355</v>
      </c>
      <c r="BE741">
        <v>2</v>
      </c>
      <c r="BF741" t="b">
        <v>1</v>
      </c>
      <c r="BG741">
        <v>1679442032.255172</v>
      </c>
      <c r="BH741">
        <v>417.332275862069</v>
      </c>
      <c r="BI741">
        <v>419.8355862068966</v>
      </c>
      <c r="BJ741">
        <v>24.27241379310345</v>
      </c>
      <c r="BK741">
        <v>24.06550689655172</v>
      </c>
      <c r="BL741">
        <v>420.4585172413794</v>
      </c>
      <c r="BM741">
        <v>24.36853793103448</v>
      </c>
      <c r="BN741">
        <v>500.0279310344827</v>
      </c>
      <c r="BO741">
        <v>89.76794827586205</v>
      </c>
      <c r="BP741">
        <v>0.09989922758620692</v>
      </c>
      <c r="BQ741">
        <v>26.85594827586207</v>
      </c>
      <c r="BR741">
        <v>27.48326551724138</v>
      </c>
      <c r="BS741">
        <v>999.9000000000002</v>
      </c>
      <c r="BT741">
        <v>0</v>
      </c>
      <c r="BU741">
        <v>0</v>
      </c>
      <c r="BV741">
        <v>9995.926206896551</v>
      </c>
      <c r="BW741">
        <v>0</v>
      </c>
      <c r="BX741">
        <v>14.3891</v>
      </c>
      <c r="BY741">
        <v>-2.503316655172414</v>
      </c>
      <c r="BZ741">
        <v>427.7139655172414</v>
      </c>
      <c r="CA741">
        <v>430.1881379310345</v>
      </c>
      <c r="CB741">
        <v>0.206905448275862</v>
      </c>
      <c r="CC741">
        <v>419.8355862068966</v>
      </c>
      <c r="CD741">
        <v>24.06550689655172</v>
      </c>
      <c r="CE741">
        <v>2.178884827586207</v>
      </c>
      <c r="CF741">
        <v>2.160311724137931</v>
      </c>
      <c r="CG741">
        <v>18.8079</v>
      </c>
      <c r="CH741">
        <v>18.67099310344828</v>
      </c>
      <c r="CI741">
        <v>2000.013793103448</v>
      </c>
      <c r="CJ741">
        <v>0.9799997931034482</v>
      </c>
      <c r="CK741">
        <v>0.02000010689655172</v>
      </c>
      <c r="CL741">
        <v>0</v>
      </c>
      <c r="CM741">
        <v>2.296324137931034</v>
      </c>
      <c r="CN741">
        <v>0</v>
      </c>
      <c r="CO741">
        <v>4263.309310344827</v>
      </c>
      <c r="CP741">
        <v>16749.57931034483</v>
      </c>
      <c r="CQ741">
        <v>37.30986206896551</v>
      </c>
      <c r="CR741">
        <v>38.18699999999999</v>
      </c>
      <c r="CS741">
        <v>37.43699999999999</v>
      </c>
      <c r="CT741">
        <v>37.25</v>
      </c>
      <c r="CU741">
        <v>36.57937931034483</v>
      </c>
      <c r="CV741">
        <v>1960.013793103448</v>
      </c>
      <c r="CW741">
        <v>40</v>
      </c>
      <c r="CX741">
        <v>0</v>
      </c>
      <c r="CY741">
        <v>1679442047.7</v>
      </c>
      <c r="CZ741">
        <v>0</v>
      </c>
      <c r="DA741">
        <v>0</v>
      </c>
      <c r="DB741" t="s">
        <v>356</v>
      </c>
      <c r="DC741">
        <v>1678823626.5</v>
      </c>
      <c r="DD741">
        <v>1678823640.5</v>
      </c>
      <c r="DE741">
        <v>0</v>
      </c>
      <c r="DF741">
        <v>1.239</v>
      </c>
      <c r="DG741">
        <v>0.006</v>
      </c>
      <c r="DH741">
        <v>-2.298</v>
      </c>
      <c r="DI741">
        <v>-0.146</v>
      </c>
      <c r="DJ741">
        <v>420</v>
      </c>
      <c r="DK741">
        <v>21</v>
      </c>
      <c r="DL741">
        <v>0.57</v>
      </c>
      <c r="DM741">
        <v>0.05</v>
      </c>
      <c r="DN741">
        <v>-2.5768185</v>
      </c>
      <c r="DO741">
        <v>0.923203001876179</v>
      </c>
      <c r="DP741">
        <v>0.2308175074008685</v>
      </c>
      <c r="DQ741">
        <v>0</v>
      </c>
      <c r="DR741">
        <v>0.2089665</v>
      </c>
      <c r="DS741">
        <v>-0.06227302063789916</v>
      </c>
      <c r="DT741">
        <v>0.0105543198004419</v>
      </c>
      <c r="DU741">
        <v>1</v>
      </c>
      <c r="DV741">
        <v>1</v>
      </c>
      <c r="DW741">
        <v>2</v>
      </c>
      <c r="DX741" t="s">
        <v>357</v>
      </c>
      <c r="DY741">
        <v>2.98306</v>
      </c>
      <c r="DZ741">
        <v>2.71554</v>
      </c>
      <c r="EA741">
        <v>0.0938142</v>
      </c>
      <c r="EB741">
        <v>0.09242259999999999</v>
      </c>
      <c r="EC741">
        <v>0.107616</v>
      </c>
      <c r="ED741">
        <v>0.104953</v>
      </c>
      <c r="EE741">
        <v>28788.8</v>
      </c>
      <c r="EF741">
        <v>28939.1</v>
      </c>
      <c r="EG741">
        <v>29526.9</v>
      </c>
      <c r="EH741">
        <v>29489.3</v>
      </c>
      <c r="EI741">
        <v>34901</v>
      </c>
      <c r="EJ741">
        <v>35077.9</v>
      </c>
      <c r="EK741">
        <v>41591.1</v>
      </c>
      <c r="EL741">
        <v>42023.1</v>
      </c>
      <c r="EM741">
        <v>1.972</v>
      </c>
      <c r="EN741">
        <v>1.8963</v>
      </c>
      <c r="EO741">
        <v>0.09878720000000001</v>
      </c>
      <c r="EP741">
        <v>0</v>
      </c>
      <c r="EQ741">
        <v>25.8798</v>
      </c>
      <c r="ER741">
        <v>999.9</v>
      </c>
      <c r="ES741">
        <v>57.2</v>
      </c>
      <c r="ET741">
        <v>30.7</v>
      </c>
      <c r="EU741">
        <v>28.2605</v>
      </c>
      <c r="EV741">
        <v>62.4941</v>
      </c>
      <c r="EW741">
        <v>32.3558</v>
      </c>
      <c r="EX741">
        <v>1</v>
      </c>
      <c r="EY741">
        <v>-0.0633333</v>
      </c>
      <c r="EZ741">
        <v>0.439134</v>
      </c>
      <c r="FA741">
        <v>20.3404</v>
      </c>
      <c r="FB741">
        <v>5.21714</v>
      </c>
      <c r="FC741">
        <v>12.0099</v>
      </c>
      <c r="FD741">
        <v>4.9892</v>
      </c>
      <c r="FE741">
        <v>3.28845</v>
      </c>
      <c r="FF741">
        <v>9999</v>
      </c>
      <c r="FG741">
        <v>9999</v>
      </c>
      <c r="FH741">
        <v>9999</v>
      </c>
      <c r="FI741">
        <v>999.9</v>
      </c>
      <c r="FJ741">
        <v>1.8674</v>
      </c>
      <c r="FK741">
        <v>1.86646</v>
      </c>
      <c r="FL741">
        <v>1.86594</v>
      </c>
      <c r="FM741">
        <v>1.86584</v>
      </c>
      <c r="FN741">
        <v>1.86768</v>
      </c>
      <c r="FO741">
        <v>1.87013</v>
      </c>
      <c r="FP741">
        <v>1.86883</v>
      </c>
      <c r="FQ741">
        <v>1.87025</v>
      </c>
      <c r="FR741">
        <v>0</v>
      </c>
      <c r="FS741">
        <v>0</v>
      </c>
      <c r="FT741">
        <v>0</v>
      </c>
      <c r="FU741">
        <v>0</v>
      </c>
      <c r="FV741" t="s">
        <v>358</v>
      </c>
      <c r="FW741" t="s">
        <v>359</v>
      </c>
      <c r="FX741" t="s">
        <v>360</v>
      </c>
      <c r="FY741" t="s">
        <v>360</v>
      </c>
      <c r="FZ741" t="s">
        <v>360</v>
      </c>
      <c r="GA741" t="s">
        <v>360</v>
      </c>
      <c r="GB741">
        <v>0</v>
      </c>
      <c r="GC741">
        <v>100</v>
      </c>
      <c r="GD741">
        <v>100</v>
      </c>
      <c r="GE741">
        <v>-3.126</v>
      </c>
      <c r="GF741">
        <v>-0.096</v>
      </c>
      <c r="GG741">
        <v>-1.841240210434717</v>
      </c>
      <c r="GH741">
        <v>-0.003310856085068561</v>
      </c>
      <c r="GI741">
        <v>6.863268723063948E-07</v>
      </c>
      <c r="GJ741">
        <v>-1.919107141366201E-10</v>
      </c>
      <c r="GK741">
        <v>-0.1688837207721138</v>
      </c>
      <c r="GL741">
        <v>-0.01731051475613908</v>
      </c>
      <c r="GM741">
        <v>0.001423790055903263</v>
      </c>
      <c r="GN741">
        <v>-2.424810517790065E-05</v>
      </c>
      <c r="GO741">
        <v>3</v>
      </c>
      <c r="GP741">
        <v>2318</v>
      </c>
      <c r="GQ741">
        <v>1</v>
      </c>
      <c r="GR741">
        <v>25</v>
      </c>
      <c r="GS741">
        <v>10306.9</v>
      </c>
      <c r="GT741">
        <v>10306.7</v>
      </c>
      <c r="GU741">
        <v>1.02661</v>
      </c>
      <c r="GV741">
        <v>2.23145</v>
      </c>
      <c r="GW741">
        <v>1.39648</v>
      </c>
      <c r="GX741">
        <v>2.34863</v>
      </c>
      <c r="GY741">
        <v>1.49536</v>
      </c>
      <c r="GZ741">
        <v>2.53418</v>
      </c>
      <c r="HA741">
        <v>35.7311</v>
      </c>
      <c r="HB741">
        <v>24.0787</v>
      </c>
      <c r="HC741">
        <v>18</v>
      </c>
      <c r="HD741">
        <v>529.346</v>
      </c>
      <c r="HE741">
        <v>436.825</v>
      </c>
      <c r="HF741">
        <v>24.6674</v>
      </c>
      <c r="HG741">
        <v>26.6291</v>
      </c>
      <c r="HH741">
        <v>30.0001</v>
      </c>
      <c r="HI741">
        <v>26.5839</v>
      </c>
      <c r="HJ741">
        <v>26.5255</v>
      </c>
      <c r="HK741">
        <v>20.5685</v>
      </c>
      <c r="HL741">
        <v>22.6554</v>
      </c>
      <c r="HM741">
        <v>100</v>
      </c>
      <c r="HN741">
        <v>24.6771</v>
      </c>
      <c r="HO741">
        <v>399.908</v>
      </c>
      <c r="HP741">
        <v>24.1183</v>
      </c>
      <c r="HQ741">
        <v>100.972</v>
      </c>
      <c r="HR741">
        <v>100.925</v>
      </c>
    </row>
    <row r="742" spans="1:226">
      <c r="A742">
        <v>726</v>
      </c>
      <c r="B742">
        <v>1679442045.1</v>
      </c>
      <c r="C742">
        <v>20132</v>
      </c>
      <c r="D742" t="s">
        <v>1821</v>
      </c>
      <c r="E742" t="s">
        <v>1822</v>
      </c>
      <c r="F742">
        <v>5</v>
      </c>
      <c r="G742" t="s">
        <v>1624</v>
      </c>
      <c r="H742" t="s">
        <v>354</v>
      </c>
      <c r="I742">
        <v>1679442037.332142</v>
      </c>
      <c r="J742">
        <f>(K742)/1000</f>
        <v>0</v>
      </c>
      <c r="K742">
        <f>IF(BF742, AN742, AH742)</f>
        <v>0</v>
      </c>
      <c r="L742">
        <f>IF(BF742, AI742, AG742)</f>
        <v>0</v>
      </c>
      <c r="M742">
        <f>BH742 - IF(AU742&gt;1, L742*BB742*100.0/(AW742*BV742), 0)</f>
        <v>0</v>
      </c>
      <c r="N742">
        <f>((T742-J742/2)*M742-L742)/(T742+J742/2)</f>
        <v>0</v>
      </c>
      <c r="O742">
        <f>N742*(BO742+BP742)/1000.0</f>
        <v>0</v>
      </c>
      <c r="P742">
        <f>(BH742 - IF(AU742&gt;1, L742*BB742*100.0/(AW742*BV742), 0))*(BO742+BP742)/1000.0</f>
        <v>0</v>
      </c>
      <c r="Q742">
        <f>2.0/((1/S742-1/R742)+SIGN(S742)*SQRT((1/S742-1/R742)*(1/S742-1/R742) + 4*BC742/((BC742+1)*(BC742+1))*(2*1/S742*1/R742-1/R742*1/R742)))</f>
        <v>0</v>
      </c>
      <c r="R742">
        <f>IF(LEFT(BD742,1)&lt;&gt;"0",IF(LEFT(BD742,1)="1",3.0,BE742),$D$5+$E$5*(BV742*BO742/($K$5*1000))+$F$5*(BV742*BO742/($K$5*1000))*MAX(MIN(BB742,$J$5),$I$5)*MAX(MIN(BB742,$J$5),$I$5)+$G$5*MAX(MIN(BB742,$J$5),$I$5)*(BV742*BO742/($K$5*1000))+$H$5*(BV742*BO742/($K$5*1000))*(BV742*BO742/($K$5*1000)))</f>
        <v>0</v>
      </c>
      <c r="S742">
        <f>J742*(1000-(1000*0.61365*exp(17.502*W742/(240.97+W742))/(BO742+BP742)+BJ742)/2)/(1000*0.61365*exp(17.502*W742/(240.97+W742))/(BO742+BP742)-BJ742)</f>
        <v>0</v>
      </c>
      <c r="T742">
        <f>1/((BC742+1)/(Q742/1.6)+1/(R742/1.37)) + BC742/((BC742+1)/(Q742/1.6) + BC742/(R742/1.37))</f>
        <v>0</v>
      </c>
      <c r="U742">
        <f>(AX742*BA742)</f>
        <v>0</v>
      </c>
      <c r="V742">
        <f>(BQ742+(U742+2*0.95*5.67E-8*(((BQ742+$B$7)+273)^4-(BQ742+273)^4)-44100*J742)/(1.84*29.3*R742+8*0.95*5.67E-8*(BQ742+273)^3))</f>
        <v>0</v>
      </c>
      <c r="W742">
        <f>($C$7*BR742+$D$7*BS742+$E$7*V742)</f>
        <v>0</v>
      </c>
      <c r="X742">
        <f>0.61365*exp(17.502*W742/(240.97+W742))</f>
        <v>0</v>
      </c>
      <c r="Y742">
        <f>(Z742/AA742*100)</f>
        <v>0</v>
      </c>
      <c r="Z742">
        <f>BJ742*(BO742+BP742)/1000</f>
        <v>0</v>
      </c>
      <c r="AA742">
        <f>0.61365*exp(17.502*BQ742/(240.97+BQ742))</f>
        <v>0</v>
      </c>
      <c r="AB742">
        <f>(X742-BJ742*(BO742+BP742)/1000)</f>
        <v>0</v>
      </c>
      <c r="AC742">
        <f>(-J742*44100)</f>
        <v>0</v>
      </c>
      <c r="AD742">
        <f>2*29.3*R742*0.92*(BQ742-W742)</f>
        <v>0</v>
      </c>
      <c r="AE742">
        <f>2*0.95*5.67E-8*(((BQ742+$B$7)+273)^4-(W742+273)^4)</f>
        <v>0</v>
      </c>
      <c r="AF742">
        <f>U742+AE742+AC742+AD742</f>
        <v>0</v>
      </c>
      <c r="AG742">
        <f>BN742*AU742*(BI742-BH742*(1000-AU742*BK742)/(1000-AU742*BJ742))/(100*BB742)</f>
        <v>0</v>
      </c>
      <c r="AH742">
        <f>1000*BN742*AU742*(BJ742-BK742)/(100*BB742*(1000-AU742*BJ742))</f>
        <v>0</v>
      </c>
      <c r="AI742">
        <f>(AJ742 - AK742 - BO742*1E3/(8.314*(BQ742+273.15)) * AM742/BN742 * AL742) * BN742/(100*BB742) * (1000 - BK742)/1000</f>
        <v>0</v>
      </c>
      <c r="AJ742">
        <v>422.580700299423</v>
      </c>
      <c r="AK742">
        <v>424.2506484848482</v>
      </c>
      <c r="AL742">
        <v>-0.8670799433570562</v>
      </c>
      <c r="AM742">
        <v>64.88891033799035</v>
      </c>
      <c r="AN742">
        <f>(AP742 - AO742 + BO742*1E3/(8.314*(BQ742+273.15)) * AR742/BN742 * AQ742) * BN742/(100*BB742) * 1000/(1000 - AP742)</f>
        <v>0</v>
      </c>
      <c r="AO742">
        <v>24.09637129056092</v>
      </c>
      <c r="AP742">
        <v>24.28780879120881</v>
      </c>
      <c r="AQ742">
        <v>2.562900244802261E-05</v>
      </c>
      <c r="AR742">
        <v>95.47772435705387</v>
      </c>
      <c r="AS742">
        <v>0</v>
      </c>
      <c r="AT742">
        <v>0</v>
      </c>
      <c r="AU742">
        <f>IF(AS742*$H$13&gt;=AW742,1.0,(AW742/(AW742-AS742*$H$13)))</f>
        <v>0</v>
      </c>
      <c r="AV742">
        <f>(AU742-1)*100</f>
        <v>0</v>
      </c>
      <c r="AW742">
        <f>MAX(0,($B$13+$C$13*BV742)/(1+$D$13*BV742)*BO742/(BQ742+273)*$E$13)</f>
        <v>0</v>
      </c>
      <c r="AX742">
        <f>$B$11*BW742+$C$11*BX742+$F$11*CI742*(1-CL742)</f>
        <v>0</v>
      </c>
      <c r="AY742">
        <f>AX742*AZ742</f>
        <v>0</v>
      </c>
      <c r="AZ742">
        <f>($B$11*$D$9+$C$11*$D$9+$F$11*((CV742+CN742)/MAX(CV742+CN742+CW742, 0.1)*$I$9+CW742/MAX(CV742+CN742+CW742, 0.1)*$J$9))/($B$11+$C$11+$F$11)</f>
        <v>0</v>
      </c>
      <c r="BA742">
        <f>($B$11*$K$9+$C$11*$K$9+$F$11*((CV742+CN742)/MAX(CV742+CN742+CW742, 0.1)*$P$9+CW742/MAX(CV742+CN742+CW742, 0.1)*$Q$9))/($B$11+$C$11+$F$11)</f>
        <v>0</v>
      </c>
      <c r="BB742">
        <v>2.18</v>
      </c>
      <c r="BC742">
        <v>0.5</v>
      </c>
      <c r="BD742" t="s">
        <v>355</v>
      </c>
      <c r="BE742">
        <v>2</v>
      </c>
      <c r="BF742" t="b">
        <v>1</v>
      </c>
      <c r="BG742">
        <v>1679442037.332142</v>
      </c>
      <c r="BH742">
        <v>416.83925</v>
      </c>
      <c r="BI742">
        <v>417.0698928571429</v>
      </c>
      <c r="BJ742">
        <v>24.27604999999999</v>
      </c>
      <c r="BK742">
        <v>24.07731785714286</v>
      </c>
      <c r="BL742">
        <v>419.9640714285715</v>
      </c>
      <c r="BM742">
        <v>24.37214642857143</v>
      </c>
      <c r="BN742">
        <v>500.0353928571429</v>
      </c>
      <c r="BO742">
        <v>89.76836071428572</v>
      </c>
      <c r="BP742">
        <v>0.09989016785714287</v>
      </c>
      <c r="BQ742">
        <v>26.85635</v>
      </c>
      <c r="BR742">
        <v>27.48650357142857</v>
      </c>
      <c r="BS742">
        <v>999.9000000000002</v>
      </c>
      <c r="BT742">
        <v>0</v>
      </c>
      <c r="BU742">
        <v>0</v>
      </c>
      <c r="BV742">
        <v>9994.888928571429</v>
      </c>
      <c r="BW742">
        <v>0</v>
      </c>
      <c r="BX742">
        <v>14.3891</v>
      </c>
      <c r="BY742">
        <v>-0.2306941785714284</v>
      </c>
      <c r="BZ742">
        <v>427.2103214285714</v>
      </c>
      <c r="CA742">
        <v>427.3594642857143</v>
      </c>
      <c r="CB742">
        <v>0.1987322857142857</v>
      </c>
      <c r="CC742">
        <v>417.0698928571429</v>
      </c>
      <c r="CD742">
        <v>24.07731785714286</v>
      </c>
      <c r="CE742">
        <v>2.179221785714286</v>
      </c>
      <c r="CF742">
        <v>2.161381785714286</v>
      </c>
      <c r="CG742">
        <v>18.81036785714286</v>
      </c>
      <c r="CH742">
        <v>18.67890714285714</v>
      </c>
      <c r="CI742">
        <v>2000.02</v>
      </c>
      <c r="CJ742">
        <v>0.9799997857142857</v>
      </c>
      <c r="CK742">
        <v>0.02000011428571428</v>
      </c>
      <c r="CL742">
        <v>0</v>
      </c>
      <c r="CM742">
        <v>2.334610714285714</v>
      </c>
      <c r="CN742">
        <v>0</v>
      </c>
      <c r="CO742">
        <v>4263.386428571429</v>
      </c>
      <c r="CP742">
        <v>16749.625</v>
      </c>
      <c r="CQ742">
        <v>37.312</v>
      </c>
      <c r="CR742">
        <v>38.187</v>
      </c>
      <c r="CS742">
        <v>37.437</v>
      </c>
      <c r="CT742">
        <v>37.25</v>
      </c>
      <c r="CU742">
        <v>36.58</v>
      </c>
      <c r="CV742">
        <v>1960.02</v>
      </c>
      <c r="CW742">
        <v>40</v>
      </c>
      <c r="CX742">
        <v>0</v>
      </c>
      <c r="CY742">
        <v>1679442052.5</v>
      </c>
      <c r="CZ742">
        <v>0</v>
      </c>
      <c r="DA742">
        <v>0</v>
      </c>
      <c r="DB742" t="s">
        <v>356</v>
      </c>
      <c r="DC742">
        <v>1678823626.5</v>
      </c>
      <c r="DD742">
        <v>1678823640.5</v>
      </c>
      <c r="DE742">
        <v>0</v>
      </c>
      <c r="DF742">
        <v>1.239</v>
      </c>
      <c r="DG742">
        <v>0.006</v>
      </c>
      <c r="DH742">
        <v>-2.298</v>
      </c>
      <c r="DI742">
        <v>-0.146</v>
      </c>
      <c r="DJ742">
        <v>420</v>
      </c>
      <c r="DK742">
        <v>21</v>
      </c>
      <c r="DL742">
        <v>0.57</v>
      </c>
      <c r="DM742">
        <v>0.05</v>
      </c>
      <c r="DN742">
        <v>-0.9365535609756096</v>
      </c>
      <c r="DO742">
        <v>23.80946640418119</v>
      </c>
      <c r="DP742">
        <v>3.087583758263465</v>
      </c>
      <c r="DQ742">
        <v>0</v>
      </c>
      <c r="DR742">
        <v>0.2022025853658537</v>
      </c>
      <c r="DS742">
        <v>-0.114167331010453</v>
      </c>
      <c r="DT742">
        <v>0.01393666227490154</v>
      </c>
      <c r="DU742">
        <v>0</v>
      </c>
      <c r="DV742">
        <v>0</v>
      </c>
      <c r="DW742">
        <v>2</v>
      </c>
      <c r="DX742" t="s">
        <v>381</v>
      </c>
      <c r="DY742">
        <v>2.98312</v>
      </c>
      <c r="DZ742">
        <v>2.71561</v>
      </c>
      <c r="EA742">
        <v>0.0931473</v>
      </c>
      <c r="EB742">
        <v>0.09023680000000001</v>
      </c>
      <c r="EC742">
        <v>0.107652</v>
      </c>
      <c r="ED742">
        <v>0.10496</v>
      </c>
      <c r="EE742">
        <v>28809.6</v>
      </c>
      <c r="EF742">
        <v>29008.5</v>
      </c>
      <c r="EG742">
        <v>29526.6</v>
      </c>
      <c r="EH742">
        <v>29489</v>
      </c>
      <c r="EI742">
        <v>34899.1</v>
      </c>
      <c r="EJ742">
        <v>35077.2</v>
      </c>
      <c r="EK742">
        <v>41590.5</v>
      </c>
      <c r="EL742">
        <v>42022.6</v>
      </c>
      <c r="EM742">
        <v>1.97222</v>
      </c>
      <c r="EN742">
        <v>1.89638</v>
      </c>
      <c r="EO742">
        <v>0.0987276</v>
      </c>
      <c r="EP742">
        <v>0</v>
      </c>
      <c r="EQ742">
        <v>25.8777</v>
      </c>
      <c r="ER742">
        <v>999.9</v>
      </c>
      <c r="ES742">
        <v>57.2</v>
      </c>
      <c r="ET742">
        <v>30.7</v>
      </c>
      <c r="EU742">
        <v>28.2598</v>
      </c>
      <c r="EV742">
        <v>62.8041</v>
      </c>
      <c r="EW742">
        <v>32.1755</v>
      </c>
      <c r="EX742">
        <v>1</v>
      </c>
      <c r="EY742">
        <v>-0.0632876</v>
      </c>
      <c r="EZ742">
        <v>0.450468</v>
      </c>
      <c r="FA742">
        <v>20.3404</v>
      </c>
      <c r="FB742">
        <v>5.21789</v>
      </c>
      <c r="FC742">
        <v>12.0099</v>
      </c>
      <c r="FD742">
        <v>4.9891</v>
      </c>
      <c r="FE742">
        <v>3.28848</v>
      </c>
      <c r="FF742">
        <v>9999</v>
      </c>
      <c r="FG742">
        <v>9999</v>
      </c>
      <c r="FH742">
        <v>9999</v>
      </c>
      <c r="FI742">
        <v>999.9</v>
      </c>
      <c r="FJ742">
        <v>1.86738</v>
      </c>
      <c r="FK742">
        <v>1.86646</v>
      </c>
      <c r="FL742">
        <v>1.86594</v>
      </c>
      <c r="FM742">
        <v>1.86584</v>
      </c>
      <c r="FN742">
        <v>1.86768</v>
      </c>
      <c r="FO742">
        <v>1.87013</v>
      </c>
      <c r="FP742">
        <v>1.86882</v>
      </c>
      <c r="FQ742">
        <v>1.87026</v>
      </c>
      <c r="FR742">
        <v>0</v>
      </c>
      <c r="FS742">
        <v>0</v>
      </c>
      <c r="FT742">
        <v>0</v>
      </c>
      <c r="FU742">
        <v>0</v>
      </c>
      <c r="FV742" t="s">
        <v>358</v>
      </c>
      <c r="FW742" t="s">
        <v>359</v>
      </c>
      <c r="FX742" t="s">
        <v>360</v>
      </c>
      <c r="FY742" t="s">
        <v>360</v>
      </c>
      <c r="FZ742" t="s">
        <v>360</v>
      </c>
      <c r="GA742" t="s">
        <v>360</v>
      </c>
      <c r="GB742">
        <v>0</v>
      </c>
      <c r="GC742">
        <v>100</v>
      </c>
      <c r="GD742">
        <v>100</v>
      </c>
      <c r="GE742">
        <v>-3.114</v>
      </c>
      <c r="GF742">
        <v>-0.096</v>
      </c>
      <c r="GG742">
        <v>-1.841240210434717</v>
      </c>
      <c r="GH742">
        <v>-0.003310856085068561</v>
      </c>
      <c r="GI742">
        <v>6.863268723063948E-07</v>
      </c>
      <c r="GJ742">
        <v>-1.919107141366201E-10</v>
      </c>
      <c r="GK742">
        <v>-0.1688837207721138</v>
      </c>
      <c r="GL742">
        <v>-0.01731051475613908</v>
      </c>
      <c r="GM742">
        <v>0.001423790055903263</v>
      </c>
      <c r="GN742">
        <v>-2.424810517790065E-05</v>
      </c>
      <c r="GO742">
        <v>3</v>
      </c>
      <c r="GP742">
        <v>2318</v>
      </c>
      <c r="GQ742">
        <v>1</v>
      </c>
      <c r="GR742">
        <v>25</v>
      </c>
      <c r="GS742">
        <v>10307</v>
      </c>
      <c r="GT742">
        <v>10306.7</v>
      </c>
      <c r="GU742">
        <v>0.997314</v>
      </c>
      <c r="GV742">
        <v>2.22778</v>
      </c>
      <c r="GW742">
        <v>1.39648</v>
      </c>
      <c r="GX742">
        <v>2.34741</v>
      </c>
      <c r="GY742">
        <v>1.49536</v>
      </c>
      <c r="GZ742">
        <v>2.54517</v>
      </c>
      <c r="HA742">
        <v>35.7311</v>
      </c>
      <c r="HB742">
        <v>24.0787</v>
      </c>
      <c r="HC742">
        <v>18</v>
      </c>
      <c r="HD742">
        <v>529.51</v>
      </c>
      <c r="HE742">
        <v>436.883</v>
      </c>
      <c r="HF742">
        <v>24.6805</v>
      </c>
      <c r="HG742">
        <v>26.6305</v>
      </c>
      <c r="HH742">
        <v>30.0001</v>
      </c>
      <c r="HI742">
        <v>26.5855</v>
      </c>
      <c r="HJ742">
        <v>26.5272</v>
      </c>
      <c r="HK742">
        <v>19.9801</v>
      </c>
      <c r="HL742">
        <v>22.6554</v>
      </c>
      <c r="HM742">
        <v>100</v>
      </c>
      <c r="HN742">
        <v>24.683</v>
      </c>
      <c r="HO742">
        <v>379.867</v>
      </c>
      <c r="HP742">
        <v>24.1183</v>
      </c>
      <c r="HQ742">
        <v>100.971</v>
      </c>
      <c r="HR742">
        <v>100.924</v>
      </c>
    </row>
    <row r="743" spans="1:226">
      <c r="A743">
        <v>727</v>
      </c>
      <c r="B743">
        <v>1679442050.1</v>
      </c>
      <c r="C743">
        <v>20137</v>
      </c>
      <c r="D743" t="s">
        <v>1823</v>
      </c>
      <c r="E743" t="s">
        <v>1824</v>
      </c>
      <c r="F743">
        <v>5</v>
      </c>
      <c r="G743" t="s">
        <v>1624</v>
      </c>
      <c r="H743" t="s">
        <v>354</v>
      </c>
      <c r="I743">
        <v>1679442042.6</v>
      </c>
      <c r="J743">
        <f>(K743)/1000</f>
        <v>0</v>
      </c>
      <c r="K743">
        <f>IF(BF743, AN743, AH743)</f>
        <v>0</v>
      </c>
      <c r="L743">
        <f>IF(BF743, AI743, AG743)</f>
        <v>0</v>
      </c>
      <c r="M743">
        <f>BH743 - IF(AU743&gt;1, L743*BB743*100.0/(AW743*BV743), 0)</f>
        <v>0</v>
      </c>
      <c r="N743">
        <f>((T743-J743/2)*M743-L743)/(T743+J743/2)</f>
        <v>0</v>
      </c>
      <c r="O743">
        <f>N743*(BO743+BP743)/1000.0</f>
        <v>0</v>
      </c>
      <c r="P743">
        <f>(BH743 - IF(AU743&gt;1, L743*BB743*100.0/(AW743*BV743), 0))*(BO743+BP743)/1000.0</f>
        <v>0</v>
      </c>
      <c r="Q743">
        <f>2.0/((1/S743-1/R743)+SIGN(S743)*SQRT((1/S743-1/R743)*(1/S743-1/R743) + 4*BC743/((BC743+1)*(BC743+1))*(2*1/S743*1/R743-1/R743*1/R743)))</f>
        <v>0</v>
      </c>
      <c r="R743">
        <f>IF(LEFT(BD743,1)&lt;&gt;"0",IF(LEFT(BD743,1)="1",3.0,BE743),$D$5+$E$5*(BV743*BO743/($K$5*1000))+$F$5*(BV743*BO743/($K$5*1000))*MAX(MIN(BB743,$J$5),$I$5)*MAX(MIN(BB743,$J$5),$I$5)+$G$5*MAX(MIN(BB743,$J$5),$I$5)*(BV743*BO743/($K$5*1000))+$H$5*(BV743*BO743/($K$5*1000))*(BV743*BO743/($K$5*1000)))</f>
        <v>0</v>
      </c>
      <c r="S743">
        <f>J743*(1000-(1000*0.61365*exp(17.502*W743/(240.97+W743))/(BO743+BP743)+BJ743)/2)/(1000*0.61365*exp(17.502*W743/(240.97+W743))/(BO743+BP743)-BJ743)</f>
        <v>0</v>
      </c>
      <c r="T743">
        <f>1/((BC743+1)/(Q743/1.6)+1/(R743/1.37)) + BC743/((BC743+1)/(Q743/1.6) + BC743/(R743/1.37))</f>
        <v>0</v>
      </c>
      <c r="U743">
        <f>(AX743*BA743)</f>
        <v>0</v>
      </c>
      <c r="V743">
        <f>(BQ743+(U743+2*0.95*5.67E-8*(((BQ743+$B$7)+273)^4-(BQ743+273)^4)-44100*J743)/(1.84*29.3*R743+8*0.95*5.67E-8*(BQ743+273)^3))</f>
        <v>0</v>
      </c>
      <c r="W743">
        <f>($C$7*BR743+$D$7*BS743+$E$7*V743)</f>
        <v>0</v>
      </c>
      <c r="X743">
        <f>0.61365*exp(17.502*W743/(240.97+W743))</f>
        <v>0</v>
      </c>
      <c r="Y743">
        <f>(Z743/AA743*100)</f>
        <v>0</v>
      </c>
      <c r="Z743">
        <f>BJ743*(BO743+BP743)/1000</f>
        <v>0</v>
      </c>
      <c r="AA743">
        <f>0.61365*exp(17.502*BQ743/(240.97+BQ743))</f>
        <v>0</v>
      </c>
      <c r="AB743">
        <f>(X743-BJ743*(BO743+BP743)/1000)</f>
        <v>0</v>
      </c>
      <c r="AC743">
        <f>(-J743*44100)</f>
        <v>0</v>
      </c>
      <c r="AD743">
        <f>2*29.3*R743*0.92*(BQ743-W743)</f>
        <v>0</v>
      </c>
      <c r="AE743">
        <f>2*0.95*5.67E-8*(((BQ743+$B$7)+273)^4-(W743+273)^4)</f>
        <v>0</v>
      </c>
      <c r="AF743">
        <f>U743+AE743+AC743+AD743</f>
        <v>0</v>
      </c>
      <c r="AG743">
        <f>BN743*AU743*(BI743-BH743*(1000-AU743*BK743)/(1000-AU743*BJ743))/(100*BB743)</f>
        <v>0</v>
      </c>
      <c r="AH743">
        <f>1000*BN743*AU743*(BJ743-BK743)/(100*BB743*(1000-AU743*BJ743))</f>
        <v>0</v>
      </c>
      <c r="AI743">
        <f>(AJ743 - AK743 - BO743*1E3/(8.314*(BQ743+273.15)) * AM743/BN743 * AL743) * BN743/(100*BB743) * (1000 - BK743)/1000</f>
        <v>0</v>
      </c>
      <c r="AJ743">
        <v>407.5784984111684</v>
      </c>
      <c r="AK743">
        <v>414.782315151515</v>
      </c>
      <c r="AL743">
        <v>-2.051372137177512</v>
      </c>
      <c r="AM743">
        <v>64.88891033799035</v>
      </c>
      <c r="AN743">
        <f>(AP743 - AO743 + BO743*1E3/(8.314*(BQ743+273.15)) * AR743/BN743 * AQ743) * BN743/(100*BB743) * 1000/(1000 - AP743)</f>
        <v>0</v>
      </c>
      <c r="AO743">
        <v>24.09718247070984</v>
      </c>
      <c r="AP743">
        <v>24.29893076923078</v>
      </c>
      <c r="AQ743">
        <v>1.738859618840427E-05</v>
      </c>
      <c r="AR743">
        <v>95.47772435705387</v>
      </c>
      <c r="AS743">
        <v>0</v>
      </c>
      <c r="AT743">
        <v>0</v>
      </c>
      <c r="AU743">
        <f>IF(AS743*$H$13&gt;=AW743,1.0,(AW743/(AW743-AS743*$H$13)))</f>
        <v>0</v>
      </c>
      <c r="AV743">
        <f>(AU743-1)*100</f>
        <v>0</v>
      </c>
      <c r="AW743">
        <f>MAX(0,($B$13+$C$13*BV743)/(1+$D$13*BV743)*BO743/(BQ743+273)*$E$13)</f>
        <v>0</v>
      </c>
      <c r="AX743">
        <f>$B$11*BW743+$C$11*BX743+$F$11*CI743*(1-CL743)</f>
        <v>0</v>
      </c>
      <c r="AY743">
        <f>AX743*AZ743</f>
        <v>0</v>
      </c>
      <c r="AZ743">
        <f>($B$11*$D$9+$C$11*$D$9+$F$11*((CV743+CN743)/MAX(CV743+CN743+CW743, 0.1)*$I$9+CW743/MAX(CV743+CN743+CW743, 0.1)*$J$9))/($B$11+$C$11+$F$11)</f>
        <v>0</v>
      </c>
      <c r="BA743">
        <f>($B$11*$K$9+$C$11*$K$9+$F$11*((CV743+CN743)/MAX(CV743+CN743+CW743, 0.1)*$P$9+CW743/MAX(CV743+CN743+CW743, 0.1)*$Q$9))/($B$11+$C$11+$F$11)</f>
        <v>0</v>
      </c>
      <c r="BB743">
        <v>2.18</v>
      </c>
      <c r="BC743">
        <v>0.5</v>
      </c>
      <c r="BD743" t="s">
        <v>355</v>
      </c>
      <c r="BE743">
        <v>2</v>
      </c>
      <c r="BF743" t="b">
        <v>1</v>
      </c>
      <c r="BG743">
        <v>1679442042.6</v>
      </c>
      <c r="BH743">
        <v>413.9865555555555</v>
      </c>
      <c r="BI743">
        <v>409.2005185185185</v>
      </c>
      <c r="BJ743">
        <v>24.28372222222222</v>
      </c>
      <c r="BK743">
        <v>24.09254814814815</v>
      </c>
      <c r="BL743">
        <v>417.1032962962963</v>
      </c>
      <c r="BM743">
        <v>24.37974074074074</v>
      </c>
      <c r="BN743">
        <v>500.0334074074074</v>
      </c>
      <c r="BO743">
        <v>89.76933703703702</v>
      </c>
      <c r="BP743">
        <v>0.09992388518518519</v>
      </c>
      <c r="BQ743">
        <v>26.85839629629629</v>
      </c>
      <c r="BR743">
        <v>27.48927037037037</v>
      </c>
      <c r="BS743">
        <v>999.9000000000001</v>
      </c>
      <c r="BT743">
        <v>0</v>
      </c>
      <c r="BU743">
        <v>0</v>
      </c>
      <c r="BV743">
        <v>9996.152962962964</v>
      </c>
      <c r="BW743">
        <v>0</v>
      </c>
      <c r="BX743">
        <v>14.3891</v>
      </c>
      <c r="BY743">
        <v>4.78596825925926</v>
      </c>
      <c r="BZ743">
        <v>424.29</v>
      </c>
      <c r="CA743">
        <v>419.3026296296296</v>
      </c>
      <c r="CB743">
        <v>0.1911755555555555</v>
      </c>
      <c r="CC743">
        <v>409.2005185185185</v>
      </c>
      <c r="CD743">
        <v>24.09254814814815</v>
      </c>
      <c r="CE743">
        <v>2.179933333333333</v>
      </c>
      <c r="CF743">
        <v>2.162772592592593</v>
      </c>
      <c r="CG743">
        <v>18.81558888888889</v>
      </c>
      <c r="CH743">
        <v>18.68918518518518</v>
      </c>
      <c r="CI743">
        <v>2000.017777777778</v>
      </c>
      <c r="CJ743">
        <v>0.9799997777777777</v>
      </c>
      <c r="CK743">
        <v>0.02000012222222222</v>
      </c>
      <c r="CL743">
        <v>0</v>
      </c>
      <c r="CM743">
        <v>2.373618518518518</v>
      </c>
      <c r="CN743">
        <v>0</v>
      </c>
      <c r="CO743">
        <v>4263.534814814815</v>
      </c>
      <c r="CP743">
        <v>16749.6037037037</v>
      </c>
      <c r="CQ743">
        <v>37.30511111111111</v>
      </c>
      <c r="CR743">
        <v>38.1824074074074</v>
      </c>
      <c r="CS743">
        <v>37.437</v>
      </c>
      <c r="CT743">
        <v>37.25</v>
      </c>
      <c r="CU743">
        <v>36.576</v>
      </c>
      <c r="CV743">
        <v>1960.017777777778</v>
      </c>
      <c r="CW743">
        <v>40</v>
      </c>
      <c r="CX743">
        <v>0</v>
      </c>
      <c r="CY743">
        <v>1679442057.3</v>
      </c>
      <c r="CZ743">
        <v>0</v>
      </c>
      <c r="DA743">
        <v>0</v>
      </c>
      <c r="DB743" t="s">
        <v>356</v>
      </c>
      <c r="DC743">
        <v>1678823626.5</v>
      </c>
      <c r="DD743">
        <v>1678823640.5</v>
      </c>
      <c r="DE743">
        <v>0</v>
      </c>
      <c r="DF743">
        <v>1.239</v>
      </c>
      <c r="DG743">
        <v>0.006</v>
      </c>
      <c r="DH743">
        <v>-2.298</v>
      </c>
      <c r="DI743">
        <v>-0.146</v>
      </c>
      <c r="DJ743">
        <v>420</v>
      </c>
      <c r="DK743">
        <v>21</v>
      </c>
      <c r="DL743">
        <v>0.57</v>
      </c>
      <c r="DM743">
        <v>0.05</v>
      </c>
      <c r="DN743">
        <v>1.762604</v>
      </c>
      <c r="DO743">
        <v>50.87350580487804</v>
      </c>
      <c r="DP743">
        <v>5.551314200786373</v>
      </c>
      <c r="DQ743">
        <v>0</v>
      </c>
      <c r="DR743">
        <v>0.1990840731707317</v>
      </c>
      <c r="DS743">
        <v>-0.09391156097560979</v>
      </c>
      <c r="DT743">
        <v>0.01331015754316658</v>
      </c>
      <c r="DU743">
        <v>1</v>
      </c>
      <c r="DV743">
        <v>1</v>
      </c>
      <c r="DW743">
        <v>2</v>
      </c>
      <c r="DX743" t="s">
        <v>357</v>
      </c>
      <c r="DY743">
        <v>2.98297</v>
      </c>
      <c r="DZ743">
        <v>2.71573</v>
      </c>
      <c r="EA743">
        <v>0.0914751</v>
      </c>
      <c r="EB743">
        <v>0.087524</v>
      </c>
      <c r="EC743">
        <v>0.107682</v>
      </c>
      <c r="ED743">
        <v>0.104957</v>
      </c>
      <c r="EE743">
        <v>28862.6</v>
      </c>
      <c r="EF743">
        <v>29094.1</v>
      </c>
      <c r="EG743">
        <v>29526.4</v>
      </c>
      <c r="EH743">
        <v>29488.1</v>
      </c>
      <c r="EI743">
        <v>34898</v>
      </c>
      <c r="EJ743">
        <v>35076.2</v>
      </c>
      <c r="EK743">
        <v>41590.7</v>
      </c>
      <c r="EL743">
        <v>42021.4</v>
      </c>
      <c r="EM743">
        <v>1.972</v>
      </c>
      <c r="EN743">
        <v>1.89622</v>
      </c>
      <c r="EO743">
        <v>0.099048</v>
      </c>
      <c r="EP743">
        <v>0</v>
      </c>
      <c r="EQ743">
        <v>25.8773</v>
      </c>
      <c r="ER743">
        <v>999.9</v>
      </c>
      <c r="ES743">
        <v>57.2</v>
      </c>
      <c r="ET743">
        <v>30.7</v>
      </c>
      <c r="EU743">
        <v>28.2562</v>
      </c>
      <c r="EV743">
        <v>62.7541</v>
      </c>
      <c r="EW743">
        <v>32.5561</v>
      </c>
      <c r="EX743">
        <v>1</v>
      </c>
      <c r="EY743">
        <v>-0.0631758</v>
      </c>
      <c r="EZ743">
        <v>0.459341</v>
      </c>
      <c r="FA743">
        <v>20.3402</v>
      </c>
      <c r="FB743">
        <v>5.21789</v>
      </c>
      <c r="FC743">
        <v>12.0099</v>
      </c>
      <c r="FD743">
        <v>4.9894</v>
      </c>
      <c r="FE743">
        <v>3.28845</v>
      </c>
      <c r="FF743">
        <v>9999</v>
      </c>
      <c r="FG743">
        <v>9999</v>
      </c>
      <c r="FH743">
        <v>9999</v>
      </c>
      <c r="FI743">
        <v>999.9</v>
      </c>
      <c r="FJ743">
        <v>1.86737</v>
      </c>
      <c r="FK743">
        <v>1.86646</v>
      </c>
      <c r="FL743">
        <v>1.86596</v>
      </c>
      <c r="FM743">
        <v>1.86584</v>
      </c>
      <c r="FN743">
        <v>1.86768</v>
      </c>
      <c r="FO743">
        <v>1.87014</v>
      </c>
      <c r="FP743">
        <v>1.8688</v>
      </c>
      <c r="FQ743">
        <v>1.87025</v>
      </c>
      <c r="FR743">
        <v>0</v>
      </c>
      <c r="FS743">
        <v>0</v>
      </c>
      <c r="FT743">
        <v>0</v>
      </c>
      <c r="FU743">
        <v>0</v>
      </c>
      <c r="FV743" t="s">
        <v>358</v>
      </c>
      <c r="FW743" t="s">
        <v>359</v>
      </c>
      <c r="FX743" t="s">
        <v>360</v>
      </c>
      <c r="FY743" t="s">
        <v>360</v>
      </c>
      <c r="FZ743" t="s">
        <v>360</v>
      </c>
      <c r="GA743" t="s">
        <v>360</v>
      </c>
      <c r="GB743">
        <v>0</v>
      </c>
      <c r="GC743">
        <v>100</v>
      </c>
      <c r="GD743">
        <v>100</v>
      </c>
      <c r="GE743">
        <v>-3.087</v>
      </c>
      <c r="GF743">
        <v>-0.0959</v>
      </c>
      <c r="GG743">
        <v>-1.841240210434717</v>
      </c>
      <c r="GH743">
        <v>-0.003310856085068561</v>
      </c>
      <c r="GI743">
        <v>6.863268723063948E-07</v>
      </c>
      <c r="GJ743">
        <v>-1.919107141366201E-10</v>
      </c>
      <c r="GK743">
        <v>-0.1688837207721138</v>
      </c>
      <c r="GL743">
        <v>-0.01731051475613908</v>
      </c>
      <c r="GM743">
        <v>0.001423790055903263</v>
      </c>
      <c r="GN743">
        <v>-2.424810517790065E-05</v>
      </c>
      <c r="GO743">
        <v>3</v>
      </c>
      <c r="GP743">
        <v>2318</v>
      </c>
      <c r="GQ743">
        <v>1</v>
      </c>
      <c r="GR743">
        <v>25</v>
      </c>
      <c r="GS743">
        <v>10307.1</v>
      </c>
      <c r="GT743">
        <v>10306.8</v>
      </c>
      <c r="GU743">
        <v>0.961914</v>
      </c>
      <c r="GV743">
        <v>2.23267</v>
      </c>
      <c r="GW743">
        <v>1.39648</v>
      </c>
      <c r="GX743">
        <v>2.34863</v>
      </c>
      <c r="GY743">
        <v>1.49536</v>
      </c>
      <c r="GZ743">
        <v>2.52808</v>
      </c>
      <c r="HA743">
        <v>35.7311</v>
      </c>
      <c r="HB743">
        <v>24.0787</v>
      </c>
      <c r="HC743">
        <v>18</v>
      </c>
      <c r="HD743">
        <v>529.3819999999999</v>
      </c>
      <c r="HE743">
        <v>436.807</v>
      </c>
      <c r="HF743">
        <v>24.6876</v>
      </c>
      <c r="HG743">
        <v>26.6325</v>
      </c>
      <c r="HH743">
        <v>30.0002</v>
      </c>
      <c r="HI743">
        <v>26.5878</v>
      </c>
      <c r="HJ743">
        <v>26.529</v>
      </c>
      <c r="HK743">
        <v>19.2796</v>
      </c>
      <c r="HL743">
        <v>22.6554</v>
      </c>
      <c r="HM743">
        <v>100</v>
      </c>
      <c r="HN743">
        <v>24.6879</v>
      </c>
      <c r="HO743">
        <v>366.506</v>
      </c>
      <c r="HP743">
        <v>24.1183</v>
      </c>
      <c r="HQ743">
        <v>100.971</v>
      </c>
      <c r="HR743">
        <v>100.921</v>
      </c>
    </row>
    <row r="744" spans="1:226">
      <c r="A744">
        <v>728</v>
      </c>
      <c r="B744">
        <v>1679442055.1</v>
      </c>
      <c r="C744">
        <v>20142</v>
      </c>
      <c r="D744" t="s">
        <v>1825</v>
      </c>
      <c r="E744" t="s">
        <v>1826</v>
      </c>
      <c r="F744">
        <v>5</v>
      </c>
      <c r="G744" t="s">
        <v>1624</v>
      </c>
      <c r="H744" t="s">
        <v>354</v>
      </c>
      <c r="I744">
        <v>1679442047.314285</v>
      </c>
      <c r="J744">
        <f>(K744)/1000</f>
        <v>0</v>
      </c>
      <c r="K744">
        <f>IF(BF744, AN744, AH744)</f>
        <v>0</v>
      </c>
      <c r="L744">
        <f>IF(BF744, AI744, AG744)</f>
        <v>0</v>
      </c>
      <c r="M744">
        <f>BH744 - IF(AU744&gt;1, L744*BB744*100.0/(AW744*BV744), 0)</f>
        <v>0</v>
      </c>
      <c r="N744">
        <f>((T744-J744/2)*M744-L744)/(T744+J744/2)</f>
        <v>0</v>
      </c>
      <c r="O744">
        <f>N744*(BO744+BP744)/1000.0</f>
        <v>0</v>
      </c>
      <c r="P744">
        <f>(BH744 - IF(AU744&gt;1, L744*BB744*100.0/(AW744*BV744), 0))*(BO744+BP744)/1000.0</f>
        <v>0</v>
      </c>
      <c r="Q744">
        <f>2.0/((1/S744-1/R744)+SIGN(S744)*SQRT((1/S744-1/R744)*(1/S744-1/R744) + 4*BC744/((BC744+1)*(BC744+1))*(2*1/S744*1/R744-1/R744*1/R744)))</f>
        <v>0</v>
      </c>
      <c r="R744">
        <f>IF(LEFT(BD744,1)&lt;&gt;"0",IF(LEFT(BD744,1)="1",3.0,BE744),$D$5+$E$5*(BV744*BO744/($K$5*1000))+$F$5*(BV744*BO744/($K$5*1000))*MAX(MIN(BB744,$J$5),$I$5)*MAX(MIN(BB744,$J$5),$I$5)+$G$5*MAX(MIN(BB744,$J$5),$I$5)*(BV744*BO744/($K$5*1000))+$H$5*(BV744*BO744/($K$5*1000))*(BV744*BO744/($K$5*1000)))</f>
        <v>0</v>
      </c>
      <c r="S744">
        <f>J744*(1000-(1000*0.61365*exp(17.502*W744/(240.97+W744))/(BO744+BP744)+BJ744)/2)/(1000*0.61365*exp(17.502*W744/(240.97+W744))/(BO744+BP744)-BJ744)</f>
        <v>0</v>
      </c>
      <c r="T744">
        <f>1/((BC744+1)/(Q744/1.6)+1/(R744/1.37)) + BC744/((BC744+1)/(Q744/1.6) + BC744/(R744/1.37))</f>
        <v>0</v>
      </c>
      <c r="U744">
        <f>(AX744*BA744)</f>
        <v>0</v>
      </c>
      <c r="V744">
        <f>(BQ744+(U744+2*0.95*5.67E-8*(((BQ744+$B$7)+273)^4-(BQ744+273)^4)-44100*J744)/(1.84*29.3*R744+8*0.95*5.67E-8*(BQ744+273)^3))</f>
        <v>0</v>
      </c>
      <c r="W744">
        <f>($C$7*BR744+$D$7*BS744+$E$7*V744)</f>
        <v>0</v>
      </c>
      <c r="X744">
        <f>0.61365*exp(17.502*W744/(240.97+W744))</f>
        <v>0</v>
      </c>
      <c r="Y744">
        <f>(Z744/AA744*100)</f>
        <v>0</v>
      </c>
      <c r="Z744">
        <f>BJ744*(BO744+BP744)/1000</f>
        <v>0</v>
      </c>
      <c r="AA744">
        <f>0.61365*exp(17.502*BQ744/(240.97+BQ744))</f>
        <v>0</v>
      </c>
      <c r="AB744">
        <f>(X744-BJ744*(BO744+BP744)/1000)</f>
        <v>0</v>
      </c>
      <c r="AC744">
        <f>(-J744*44100)</f>
        <v>0</v>
      </c>
      <c r="AD744">
        <f>2*29.3*R744*0.92*(BQ744-W744)</f>
        <v>0</v>
      </c>
      <c r="AE744">
        <f>2*0.95*5.67E-8*(((BQ744+$B$7)+273)^4-(W744+273)^4)</f>
        <v>0</v>
      </c>
      <c r="AF744">
        <f>U744+AE744+AC744+AD744</f>
        <v>0</v>
      </c>
      <c r="AG744">
        <f>BN744*AU744*(BI744-BH744*(1000-AU744*BK744)/(1000-AU744*BJ744))/(100*BB744)</f>
        <v>0</v>
      </c>
      <c r="AH744">
        <f>1000*BN744*AU744*(BJ744-BK744)/(100*BB744*(1000-AU744*BJ744))</f>
        <v>0</v>
      </c>
      <c r="AI744">
        <f>(AJ744 - AK744 - BO744*1E3/(8.314*(BQ744+273.15)) * AM744/BN744 * AL744) * BN744/(100*BB744) * (1000 - BK744)/1000</f>
        <v>0</v>
      </c>
      <c r="AJ744">
        <v>390.9880956729401</v>
      </c>
      <c r="AK744">
        <v>401.5297757575756</v>
      </c>
      <c r="AL744">
        <v>-2.735995325634602</v>
      </c>
      <c r="AM744">
        <v>64.88891033799035</v>
      </c>
      <c r="AN744">
        <f>(AP744 - AO744 + BO744*1E3/(8.314*(BQ744+273.15)) * AR744/BN744 * AQ744) * BN744/(100*BB744) * 1000/(1000 - AP744)</f>
        <v>0</v>
      </c>
      <c r="AO744">
        <v>24.09637292632884</v>
      </c>
      <c r="AP744">
        <v>24.30169120879123</v>
      </c>
      <c r="AQ744">
        <v>1.460324195472907E-05</v>
      </c>
      <c r="AR744">
        <v>95.47772435705387</v>
      </c>
      <c r="AS744">
        <v>0</v>
      </c>
      <c r="AT744">
        <v>0</v>
      </c>
      <c r="AU744">
        <f>IF(AS744*$H$13&gt;=AW744,1.0,(AW744/(AW744-AS744*$H$13)))</f>
        <v>0</v>
      </c>
      <c r="AV744">
        <f>(AU744-1)*100</f>
        <v>0</v>
      </c>
      <c r="AW744">
        <f>MAX(0,($B$13+$C$13*BV744)/(1+$D$13*BV744)*BO744/(BQ744+273)*$E$13)</f>
        <v>0</v>
      </c>
      <c r="AX744">
        <f>$B$11*BW744+$C$11*BX744+$F$11*CI744*(1-CL744)</f>
        <v>0</v>
      </c>
      <c r="AY744">
        <f>AX744*AZ744</f>
        <v>0</v>
      </c>
      <c r="AZ744">
        <f>($B$11*$D$9+$C$11*$D$9+$F$11*((CV744+CN744)/MAX(CV744+CN744+CW744, 0.1)*$I$9+CW744/MAX(CV744+CN744+CW744, 0.1)*$J$9))/($B$11+$C$11+$F$11)</f>
        <v>0</v>
      </c>
      <c r="BA744">
        <f>($B$11*$K$9+$C$11*$K$9+$F$11*((CV744+CN744)/MAX(CV744+CN744+CW744, 0.1)*$P$9+CW744/MAX(CV744+CN744+CW744, 0.1)*$Q$9))/($B$11+$C$11+$F$11)</f>
        <v>0</v>
      </c>
      <c r="BB744">
        <v>2.18</v>
      </c>
      <c r="BC744">
        <v>0.5</v>
      </c>
      <c r="BD744" t="s">
        <v>355</v>
      </c>
      <c r="BE744">
        <v>2</v>
      </c>
      <c r="BF744" t="b">
        <v>1</v>
      </c>
      <c r="BG744">
        <v>1679442047.314285</v>
      </c>
      <c r="BH744">
        <v>407.6228571428572</v>
      </c>
      <c r="BI744">
        <v>397.0031428571428</v>
      </c>
      <c r="BJ744">
        <v>24.292825</v>
      </c>
      <c r="BK744">
        <v>24.09667857142857</v>
      </c>
      <c r="BL744">
        <v>410.7215</v>
      </c>
      <c r="BM744">
        <v>24.38876071428572</v>
      </c>
      <c r="BN744">
        <v>500.0578928571428</v>
      </c>
      <c r="BO744">
        <v>89.76990000000001</v>
      </c>
      <c r="BP744">
        <v>0.1000317285714286</v>
      </c>
      <c r="BQ744">
        <v>26.8599</v>
      </c>
      <c r="BR744">
        <v>27.49465</v>
      </c>
      <c r="BS744">
        <v>999.9000000000002</v>
      </c>
      <c r="BT744">
        <v>0</v>
      </c>
      <c r="BU744">
        <v>0</v>
      </c>
      <c r="BV744">
        <v>9998.919285714286</v>
      </c>
      <c r="BW744">
        <v>0</v>
      </c>
      <c r="BX744">
        <v>14.3891</v>
      </c>
      <c r="BY744">
        <v>10.61961725</v>
      </c>
      <c r="BZ744">
        <v>417.77175</v>
      </c>
      <c r="CA744">
        <v>406.8059642857143</v>
      </c>
      <c r="CB744">
        <v>0.196142</v>
      </c>
      <c r="CC744">
        <v>397.0031428571428</v>
      </c>
      <c r="CD744">
        <v>24.09667857142857</v>
      </c>
      <c r="CE744">
        <v>2.180763928571429</v>
      </c>
      <c r="CF744">
        <v>2.163156785714286</v>
      </c>
      <c r="CG744">
        <v>18.82168928571429</v>
      </c>
      <c r="CH744">
        <v>18.692025</v>
      </c>
      <c r="CI744">
        <v>1999.993214285714</v>
      </c>
      <c r="CJ744">
        <v>0.9799995714285714</v>
      </c>
      <c r="CK744">
        <v>0.02000032857142857</v>
      </c>
      <c r="CL744">
        <v>0</v>
      </c>
      <c r="CM744">
        <v>2.340432142857143</v>
      </c>
      <c r="CN744">
        <v>0</v>
      </c>
      <c r="CO744">
        <v>4263.866071428572</v>
      </c>
      <c r="CP744">
        <v>16749.39285714286</v>
      </c>
      <c r="CQ744">
        <v>37.29428571428571</v>
      </c>
      <c r="CR744">
        <v>38.18257142857142</v>
      </c>
      <c r="CS744">
        <v>37.437</v>
      </c>
      <c r="CT744">
        <v>37.25</v>
      </c>
      <c r="CU744">
        <v>36.5665</v>
      </c>
      <c r="CV744">
        <v>1959.993214285714</v>
      </c>
      <c r="CW744">
        <v>40</v>
      </c>
      <c r="CX744">
        <v>0</v>
      </c>
      <c r="CY744">
        <v>1679442062.7</v>
      </c>
      <c r="CZ744">
        <v>0</v>
      </c>
      <c r="DA744">
        <v>0</v>
      </c>
      <c r="DB744" t="s">
        <v>356</v>
      </c>
      <c r="DC744">
        <v>1678823626.5</v>
      </c>
      <c r="DD744">
        <v>1678823640.5</v>
      </c>
      <c r="DE744">
        <v>0</v>
      </c>
      <c r="DF744">
        <v>1.239</v>
      </c>
      <c r="DG744">
        <v>0.006</v>
      </c>
      <c r="DH744">
        <v>-2.298</v>
      </c>
      <c r="DI744">
        <v>-0.146</v>
      </c>
      <c r="DJ744">
        <v>420</v>
      </c>
      <c r="DK744">
        <v>21</v>
      </c>
      <c r="DL744">
        <v>0.57</v>
      </c>
      <c r="DM744">
        <v>0.05</v>
      </c>
      <c r="DN744">
        <v>6.981679099999999</v>
      </c>
      <c r="DO744">
        <v>75.29421894934336</v>
      </c>
      <c r="DP744">
        <v>7.333333713903476</v>
      </c>
      <c r="DQ744">
        <v>0</v>
      </c>
      <c r="DR744">
        <v>0.19501465</v>
      </c>
      <c r="DS744">
        <v>0.04634724202626606</v>
      </c>
      <c r="DT744">
        <v>0.008421041225852063</v>
      </c>
      <c r="DU744">
        <v>1</v>
      </c>
      <c r="DV744">
        <v>1</v>
      </c>
      <c r="DW744">
        <v>2</v>
      </c>
      <c r="DX744" t="s">
        <v>357</v>
      </c>
      <c r="DY744">
        <v>2.98325</v>
      </c>
      <c r="DZ744">
        <v>2.71562</v>
      </c>
      <c r="EA744">
        <v>0.0891829</v>
      </c>
      <c r="EB744">
        <v>0.08465</v>
      </c>
      <c r="EC744">
        <v>0.107688</v>
      </c>
      <c r="ED744">
        <v>0.104955</v>
      </c>
      <c r="EE744">
        <v>28935.8</v>
      </c>
      <c r="EF744">
        <v>29186.2</v>
      </c>
      <c r="EG744">
        <v>29526.8</v>
      </c>
      <c r="EH744">
        <v>29488.5</v>
      </c>
      <c r="EI744">
        <v>34898</v>
      </c>
      <c r="EJ744">
        <v>35076.6</v>
      </c>
      <c r="EK744">
        <v>41591</v>
      </c>
      <c r="EL744">
        <v>42021.9</v>
      </c>
      <c r="EM744">
        <v>1.97195</v>
      </c>
      <c r="EN744">
        <v>1.89605</v>
      </c>
      <c r="EO744">
        <v>0.09842960000000001</v>
      </c>
      <c r="EP744">
        <v>0</v>
      </c>
      <c r="EQ744">
        <v>25.8773</v>
      </c>
      <c r="ER744">
        <v>999.9</v>
      </c>
      <c r="ES744">
        <v>57.2</v>
      </c>
      <c r="ET744">
        <v>30.7</v>
      </c>
      <c r="EU744">
        <v>28.2574</v>
      </c>
      <c r="EV744">
        <v>63.0041</v>
      </c>
      <c r="EW744">
        <v>32.1635</v>
      </c>
      <c r="EX744">
        <v>1</v>
      </c>
      <c r="EY744">
        <v>-0.0631758</v>
      </c>
      <c r="EZ744">
        <v>0.470354</v>
      </c>
      <c r="FA744">
        <v>20.3402</v>
      </c>
      <c r="FB744">
        <v>5.21834</v>
      </c>
      <c r="FC744">
        <v>12.0099</v>
      </c>
      <c r="FD744">
        <v>4.98955</v>
      </c>
      <c r="FE744">
        <v>3.28863</v>
      </c>
      <c r="FF744">
        <v>9999</v>
      </c>
      <c r="FG744">
        <v>9999</v>
      </c>
      <c r="FH744">
        <v>9999</v>
      </c>
      <c r="FI744">
        <v>999.9</v>
      </c>
      <c r="FJ744">
        <v>1.86737</v>
      </c>
      <c r="FK744">
        <v>1.86646</v>
      </c>
      <c r="FL744">
        <v>1.86599</v>
      </c>
      <c r="FM744">
        <v>1.86584</v>
      </c>
      <c r="FN744">
        <v>1.86768</v>
      </c>
      <c r="FO744">
        <v>1.87014</v>
      </c>
      <c r="FP744">
        <v>1.86877</v>
      </c>
      <c r="FQ744">
        <v>1.87026</v>
      </c>
      <c r="FR744">
        <v>0</v>
      </c>
      <c r="FS744">
        <v>0</v>
      </c>
      <c r="FT744">
        <v>0</v>
      </c>
      <c r="FU744">
        <v>0</v>
      </c>
      <c r="FV744" t="s">
        <v>358</v>
      </c>
      <c r="FW744" t="s">
        <v>359</v>
      </c>
      <c r="FX744" t="s">
        <v>360</v>
      </c>
      <c r="FY744" t="s">
        <v>360</v>
      </c>
      <c r="FZ744" t="s">
        <v>360</v>
      </c>
      <c r="GA744" t="s">
        <v>360</v>
      </c>
      <c r="GB744">
        <v>0</v>
      </c>
      <c r="GC744">
        <v>100</v>
      </c>
      <c r="GD744">
        <v>100</v>
      </c>
      <c r="GE744">
        <v>-3.049</v>
      </c>
      <c r="GF744">
        <v>-0.0959</v>
      </c>
      <c r="GG744">
        <v>-1.841240210434717</v>
      </c>
      <c r="GH744">
        <v>-0.003310856085068561</v>
      </c>
      <c r="GI744">
        <v>6.863268723063948E-07</v>
      </c>
      <c r="GJ744">
        <v>-1.919107141366201E-10</v>
      </c>
      <c r="GK744">
        <v>-0.1688837207721138</v>
      </c>
      <c r="GL744">
        <v>-0.01731051475613908</v>
      </c>
      <c r="GM744">
        <v>0.001423790055903263</v>
      </c>
      <c r="GN744">
        <v>-2.424810517790065E-05</v>
      </c>
      <c r="GO744">
        <v>3</v>
      </c>
      <c r="GP744">
        <v>2318</v>
      </c>
      <c r="GQ744">
        <v>1</v>
      </c>
      <c r="GR744">
        <v>25</v>
      </c>
      <c r="GS744">
        <v>10307.1</v>
      </c>
      <c r="GT744">
        <v>10306.9</v>
      </c>
      <c r="GU744">
        <v>0.930176</v>
      </c>
      <c r="GV744">
        <v>2.23022</v>
      </c>
      <c r="GW744">
        <v>1.39648</v>
      </c>
      <c r="GX744">
        <v>2.34863</v>
      </c>
      <c r="GY744">
        <v>1.49536</v>
      </c>
      <c r="GZ744">
        <v>2.52441</v>
      </c>
      <c r="HA744">
        <v>35.7311</v>
      </c>
      <c r="HB744">
        <v>24.0787</v>
      </c>
      <c r="HC744">
        <v>18</v>
      </c>
      <c r="HD744">
        <v>529.3630000000001</v>
      </c>
      <c r="HE744">
        <v>436.713</v>
      </c>
      <c r="HF744">
        <v>24.6917</v>
      </c>
      <c r="HG744">
        <v>26.6329</v>
      </c>
      <c r="HH744">
        <v>30.0002</v>
      </c>
      <c r="HI744">
        <v>26.5894</v>
      </c>
      <c r="HJ744">
        <v>26.5306</v>
      </c>
      <c r="HK744">
        <v>18.6404</v>
      </c>
      <c r="HL744">
        <v>22.6554</v>
      </c>
      <c r="HM744">
        <v>100</v>
      </c>
      <c r="HN744">
        <v>24.6909</v>
      </c>
      <c r="HO744">
        <v>346.466</v>
      </c>
      <c r="HP744">
        <v>24.1183</v>
      </c>
      <c r="HQ744">
        <v>100.972</v>
      </c>
      <c r="HR744">
        <v>100.922</v>
      </c>
    </row>
    <row r="745" spans="1:226">
      <c r="A745">
        <v>729</v>
      </c>
      <c r="B745">
        <v>1679442060.1</v>
      </c>
      <c r="C745">
        <v>20147</v>
      </c>
      <c r="D745" t="s">
        <v>1827</v>
      </c>
      <c r="E745" t="s">
        <v>1828</v>
      </c>
      <c r="F745">
        <v>5</v>
      </c>
      <c r="G745" t="s">
        <v>1624</v>
      </c>
      <c r="H745" t="s">
        <v>354</v>
      </c>
      <c r="I745">
        <v>1679442052.6</v>
      </c>
      <c r="J745">
        <f>(K745)/1000</f>
        <v>0</v>
      </c>
      <c r="K745">
        <f>IF(BF745, AN745, AH745)</f>
        <v>0</v>
      </c>
      <c r="L745">
        <f>IF(BF745, AI745, AG745)</f>
        <v>0</v>
      </c>
      <c r="M745">
        <f>BH745 - IF(AU745&gt;1, L745*BB745*100.0/(AW745*BV745), 0)</f>
        <v>0</v>
      </c>
      <c r="N745">
        <f>((T745-J745/2)*M745-L745)/(T745+J745/2)</f>
        <v>0</v>
      </c>
      <c r="O745">
        <f>N745*(BO745+BP745)/1000.0</f>
        <v>0</v>
      </c>
      <c r="P745">
        <f>(BH745 - IF(AU745&gt;1, L745*BB745*100.0/(AW745*BV745), 0))*(BO745+BP745)/1000.0</f>
        <v>0</v>
      </c>
      <c r="Q745">
        <f>2.0/((1/S745-1/R745)+SIGN(S745)*SQRT((1/S745-1/R745)*(1/S745-1/R745) + 4*BC745/((BC745+1)*(BC745+1))*(2*1/S745*1/R745-1/R745*1/R745)))</f>
        <v>0</v>
      </c>
      <c r="R745">
        <f>IF(LEFT(BD745,1)&lt;&gt;"0",IF(LEFT(BD745,1)="1",3.0,BE745),$D$5+$E$5*(BV745*BO745/($K$5*1000))+$F$5*(BV745*BO745/($K$5*1000))*MAX(MIN(BB745,$J$5),$I$5)*MAX(MIN(BB745,$J$5),$I$5)+$G$5*MAX(MIN(BB745,$J$5),$I$5)*(BV745*BO745/($K$5*1000))+$H$5*(BV745*BO745/($K$5*1000))*(BV745*BO745/($K$5*1000)))</f>
        <v>0</v>
      </c>
      <c r="S745">
        <f>J745*(1000-(1000*0.61365*exp(17.502*W745/(240.97+W745))/(BO745+BP745)+BJ745)/2)/(1000*0.61365*exp(17.502*W745/(240.97+W745))/(BO745+BP745)-BJ745)</f>
        <v>0</v>
      </c>
      <c r="T745">
        <f>1/((BC745+1)/(Q745/1.6)+1/(R745/1.37)) + BC745/((BC745+1)/(Q745/1.6) + BC745/(R745/1.37))</f>
        <v>0</v>
      </c>
      <c r="U745">
        <f>(AX745*BA745)</f>
        <v>0</v>
      </c>
      <c r="V745">
        <f>(BQ745+(U745+2*0.95*5.67E-8*(((BQ745+$B$7)+273)^4-(BQ745+273)^4)-44100*J745)/(1.84*29.3*R745+8*0.95*5.67E-8*(BQ745+273)^3))</f>
        <v>0</v>
      </c>
      <c r="W745">
        <f>($C$7*BR745+$D$7*BS745+$E$7*V745)</f>
        <v>0</v>
      </c>
      <c r="X745">
        <f>0.61365*exp(17.502*W745/(240.97+W745))</f>
        <v>0</v>
      </c>
      <c r="Y745">
        <f>(Z745/AA745*100)</f>
        <v>0</v>
      </c>
      <c r="Z745">
        <f>BJ745*(BO745+BP745)/1000</f>
        <v>0</v>
      </c>
      <c r="AA745">
        <f>0.61365*exp(17.502*BQ745/(240.97+BQ745))</f>
        <v>0</v>
      </c>
      <c r="AB745">
        <f>(X745-BJ745*(BO745+BP745)/1000)</f>
        <v>0</v>
      </c>
      <c r="AC745">
        <f>(-J745*44100)</f>
        <v>0</v>
      </c>
      <c r="AD745">
        <f>2*29.3*R745*0.92*(BQ745-W745)</f>
        <v>0</v>
      </c>
      <c r="AE745">
        <f>2*0.95*5.67E-8*(((BQ745+$B$7)+273)^4-(W745+273)^4)</f>
        <v>0</v>
      </c>
      <c r="AF745">
        <f>U745+AE745+AC745+AD745</f>
        <v>0</v>
      </c>
      <c r="AG745">
        <f>BN745*AU745*(BI745-BH745*(1000-AU745*BK745)/(1000-AU745*BJ745))/(100*BB745)</f>
        <v>0</v>
      </c>
      <c r="AH745">
        <f>1000*BN745*AU745*(BJ745-BK745)/(100*BB745*(1000-AU745*BJ745))</f>
        <v>0</v>
      </c>
      <c r="AI745">
        <f>(AJ745 - AK745 - BO745*1E3/(8.314*(BQ745+273.15)) * AM745/BN745 * AL745) * BN745/(100*BB745) * (1000 - BK745)/1000</f>
        <v>0</v>
      </c>
      <c r="AJ745">
        <v>374.1632406590862</v>
      </c>
      <c r="AK745">
        <v>386.3038545454544</v>
      </c>
      <c r="AL745">
        <v>-3.090435564910107</v>
      </c>
      <c r="AM745">
        <v>64.88891033799035</v>
      </c>
      <c r="AN745">
        <f>(AP745 - AO745 + BO745*1E3/(8.314*(BQ745+273.15)) * AR745/BN745 * AQ745) * BN745/(100*BB745) * 1000/(1000 - AP745)</f>
        <v>0</v>
      </c>
      <c r="AO745">
        <v>24.09547618968858</v>
      </c>
      <c r="AP745">
        <v>24.30165274725278</v>
      </c>
      <c r="AQ745">
        <v>2.514490307369551E-06</v>
      </c>
      <c r="AR745">
        <v>95.47772435705387</v>
      </c>
      <c r="AS745">
        <v>0</v>
      </c>
      <c r="AT745">
        <v>0</v>
      </c>
      <c r="AU745">
        <f>IF(AS745*$H$13&gt;=AW745,1.0,(AW745/(AW745-AS745*$H$13)))</f>
        <v>0</v>
      </c>
      <c r="AV745">
        <f>(AU745-1)*100</f>
        <v>0</v>
      </c>
      <c r="AW745">
        <f>MAX(0,($B$13+$C$13*BV745)/(1+$D$13*BV745)*BO745/(BQ745+273)*$E$13)</f>
        <v>0</v>
      </c>
      <c r="AX745">
        <f>$B$11*BW745+$C$11*BX745+$F$11*CI745*(1-CL745)</f>
        <v>0</v>
      </c>
      <c r="AY745">
        <f>AX745*AZ745</f>
        <v>0</v>
      </c>
      <c r="AZ745">
        <f>($B$11*$D$9+$C$11*$D$9+$F$11*((CV745+CN745)/MAX(CV745+CN745+CW745, 0.1)*$I$9+CW745/MAX(CV745+CN745+CW745, 0.1)*$J$9))/($B$11+$C$11+$F$11)</f>
        <v>0</v>
      </c>
      <c r="BA745">
        <f>($B$11*$K$9+$C$11*$K$9+$F$11*((CV745+CN745)/MAX(CV745+CN745+CW745, 0.1)*$P$9+CW745/MAX(CV745+CN745+CW745, 0.1)*$Q$9))/($B$11+$C$11+$F$11)</f>
        <v>0</v>
      </c>
      <c r="BB745">
        <v>2.18</v>
      </c>
      <c r="BC745">
        <v>0.5</v>
      </c>
      <c r="BD745" t="s">
        <v>355</v>
      </c>
      <c r="BE745">
        <v>2</v>
      </c>
      <c r="BF745" t="b">
        <v>1</v>
      </c>
      <c r="BG745">
        <v>1679442052.6</v>
      </c>
      <c r="BH745">
        <v>396.3247407407407</v>
      </c>
      <c r="BI745">
        <v>380.4541111111111</v>
      </c>
      <c r="BJ745">
        <v>24.29940740740741</v>
      </c>
      <c r="BK745">
        <v>24.09618518518518</v>
      </c>
      <c r="BL745">
        <v>399.3911111111111</v>
      </c>
      <c r="BM745">
        <v>24.39528518518518</v>
      </c>
      <c r="BN745">
        <v>500.0406296296296</v>
      </c>
      <c r="BO745">
        <v>89.77075555555555</v>
      </c>
      <c r="BP745">
        <v>0.0999754962962963</v>
      </c>
      <c r="BQ745">
        <v>26.86152222222222</v>
      </c>
      <c r="BR745">
        <v>27.49180740740741</v>
      </c>
      <c r="BS745">
        <v>999.9000000000001</v>
      </c>
      <c r="BT745">
        <v>0</v>
      </c>
      <c r="BU745">
        <v>0</v>
      </c>
      <c r="BV745">
        <v>10002.53777777778</v>
      </c>
      <c r="BW745">
        <v>0</v>
      </c>
      <c r="BX745">
        <v>14.3891</v>
      </c>
      <c r="BY745">
        <v>15.87056888888889</v>
      </c>
      <c r="BZ745">
        <v>406.1950740740741</v>
      </c>
      <c r="CA745">
        <v>389.8481851851852</v>
      </c>
      <c r="CB745">
        <v>0.2032175555555556</v>
      </c>
      <c r="CC745">
        <v>380.4541111111111</v>
      </c>
      <c r="CD745">
        <v>24.09618518518518</v>
      </c>
      <c r="CE745">
        <v>2.181375185185185</v>
      </c>
      <c r="CF745">
        <v>2.163132962962963</v>
      </c>
      <c r="CG745">
        <v>18.82617777777778</v>
      </c>
      <c r="CH745">
        <v>18.69184814814815</v>
      </c>
      <c r="CI745">
        <v>1999.991111111111</v>
      </c>
      <c r="CJ745">
        <v>0.9799993333333333</v>
      </c>
      <c r="CK745">
        <v>0.02000056666666667</v>
      </c>
      <c r="CL745">
        <v>0</v>
      </c>
      <c r="CM745">
        <v>2.323237037037037</v>
      </c>
      <c r="CN745">
        <v>0</v>
      </c>
      <c r="CO745">
        <v>4264.242962962963</v>
      </c>
      <c r="CP745">
        <v>16749.38148148148</v>
      </c>
      <c r="CQ745">
        <v>37.28214814814815</v>
      </c>
      <c r="CR745">
        <v>38.17551851851852</v>
      </c>
      <c r="CS745">
        <v>37.437</v>
      </c>
      <c r="CT745">
        <v>37.25</v>
      </c>
      <c r="CU745">
        <v>36.562</v>
      </c>
      <c r="CV745">
        <v>1959.99037037037</v>
      </c>
      <c r="CW745">
        <v>40.00074074074074</v>
      </c>
      <c r="CX745">
        <v>0</v>
      </c>
      <c r="CY745">
        <v>1679442067.5</v>
      </c>
      <c r="CZ745">
        <v>0</v>
      </c>
      <c r="DA745">
        <v>0</v>
      </c>
      <c r="DB745" t="s">
        <v>356</v>
      </c>
      <c r="DC745">
        <v>1678823626.5</v>
      </c>
      <c r="DD745">
        <v>1678823640.5</v>
      </c>
      <c r="DE745">
        <v>0</v>
      </c>
      <c r="DF745">
        <v>1.239</v>
      </c>
      <c r="DG745">
        <v>0.006</v>
      </c>
      <c r="DH745">
        <v>-2.298</v>
      </c>
      <c r="DI745">
        <v>-0.146</v>
      </c>
      <c r="DJ745">
        <v>420</v>
      </c>
      <c r="DK745">
        <v>21</v>
      </c>
      <c r="DL745">
        <v>0.57</v>
      </c>
      <c r="DM745">
        <v>0.05</v>
      </c>
      <c r="DN745">
        <v>11.38139912195122</v>
      </c>
      <c r="DO745">
        <v>65.78201981184668</v>
      </c>
      <c r="DP745">
        <v>6.686433521564893</v>
      </c>
      <c r="DQ745">
        <v>0</v>
      </c>
      <c r="DR745">
        <v>0.1974386829268292</v>
      </c>
      <c r="DS745">
        <v>0.08737350522648069</v>
      </c>
      <c r="DT745">
        <v>0.008845213172682519</v>
      </c>
      <c r="DU745">
        <v>1</v>
      </c>
      <c r="DV745">
        <v>1</v>
      </c>
      <c r="DW745">
        <v>2</v>
      </c>
      <c r="DX745" t="s">
        <v>357</v>
      </c>
      <c r="DY745">
        <v>2.98317</v>
      </c>
      <c r="DZ745">
        <v>2.71567</v>
      </c>
      <c r="EA745">
        <v>0.08653950000000001</v>
      </c>
      <c r="EB745">
        <v>0.0816798</v>
      </c>
      <c r="EC745">
        <v>0.107687</v>
      </c>
      <c r="ED745">
        <v>0.104953</v>
      </c>
      <c r="EE745">
        <v>29020.1</v>
      </c>
      <c r="EF745">
        <v>29280.6</v>
      </c>
      <c r="EG745">
        <v>29527.2</v>
      </c>
      <c r="EH745">
        <v>29488.3</v>
      </c>
      <c r="EI745">
        <v>34898.5</v>
      </c>
      <c r="EJ745">
        <v>35076.3</v>
      </c>
      <c r="EK745">
        <v>41591.6</v>
      </c>
      <c r="EL745">
        <v>42021.5</v>
      </c>
      <c r="EM745">
        <v>1.9721</v>
      </c>
      <c r="EN745">
        <v>1.896</v>
      </c>
      <c r="EO745">
        <v>0.09907779999999999</v>
      </c>
      <c r="EP745">
        <v>0</v>
      </c>
      <c r="EQ745">
        <v>25.876</v>
      </c>
      <c r="ER745">
        <v>999.9</v>
      </c>
      <c r="ES745">
        <v>57.1</v>
      </c>
      <c r="ET745">
        <v>30.7</v>
      </c>
      <c r="EU745">
        <v>28.2101</v>
      </c>
      <c r="EV745">
        <v>62.6841</v>
      </c>
      <c r="EW745">
        <v>32.2716</v>
      </c>
      <c r="EX745">
        <v>1</v>
      </c>
      <c r="EY745">
        <v>-0.0630513</v>
      </c>
      <c r="EZ745">
        <v>0.461098</v>
      </c>
      <c r="FA745">
        <v>20.3401</v>
      </c>
      <c r="FB745">
        <v>5.21834</v>
      </c>
      <c r="FC745">
        <v>12.0099</v>
      </c>
      <c r="FD745">
        <v>4.9896</v>
      </c>
      <c r="FE745">
        <v>3.28863</v>
      </c>
      <c r="FF745">
        <v>9999</v>
      </c>
      <c r="FG745">
        <v>9999</v>
      </c>
      <c r="FH745">
        <v>9999</v>
      </c>
      <c r="FI745">
        <v>999.9</v>
      </c>
      <c r="FJ745">
        <v>1.86739</v>
      </c>
      <c r="FK745">
        <v>1.86646</v>
      </c>
      <c r="FL745">
        <v>1.86598</v>
      </c>
      <c r="FM745">
        <v>1.86584</v>
      </c>
      <c r="FN745">
        <v>1.86768</v>
      </c>
      <c r="FO745">
        <v>1.87014</v>
      </c>
      <c r="FP745">
        <v>1.86881</v>
      </c>
      <c r="FQ745">
        <v>1.87027</v>
      </c>
      <c r="FR745">
        <v>0</v>
      </c>
      <c r="FS745">
        <v>0</v>
      </c>
      <c r="FT745">
        <v>0</v>
      </c>
      <c r="FU745">
        <v>0</v>
      </c>
      <c r="FV745" t="s">
        <v>358</v>
      </c>
      <c r="FW745" t="s">
        <v>359</v>
      </c>
      <c r="FX745" t="s">
        <v>360</v>
      </c>
      <c r="FY745" t="s">
        <v>360</v>
      </c>
      <c r="FZ745" t="s">
        <v>360</v>
      </c>
      <c r="GA745" t="s">
        <v>360</v>
      </c>
      <c r="GB745">
        <v>0</v>
      </c>
      <c r="GC745">
        <v>100</v>
      </c>
      <c r="GD745">
        <v>100</v>
      </c>
      <c r="GE745">
        <v>-3.007</v>
      </c>
      <c r="GF745">
        <v>-0.0959</v>
      </c>
      <c r="GG745">
        <v>-1.841240210434717</v>
      </c>
      <c r="GH745">
        <v>-0.003310856085068561</v>
      </c>
      <c r="GI745">
        <v>6.863268723063948E-07</v>
      </c>
      <c r="GJ745">
        <v>-1.919107141366201E-10</v>
      </c>
      <c r="GK745">
        <v>-0.1688837207721138</v>
      </c>
      <c r="GL745">
        <v>-0.01731051475613908</v>
      </c>
      <c r="GM745">
        <v>0.001423790055903263</v>
      </c>
      <c r="GN745">
        <v>-2.424810517790065E-05</v>
      </c>
      <c r="GO745">
        <v>3</v>
      </c>
      <c r="GP745">
        <v>2318</v>
      </c>
      <c r="GQ745">
        <v>1</v>
      </c>
      <c r="GR745">
        <v>25</v>
      </c>
      <c r="GS745">
        <v>10307.2</v>
      </c>
      <c r="GT745">
        <v>10307</v>
      </c>
      <c r="GU745">
        <v>0.894775</v>
      </c>
      <c r="GV745">
        <v>2.23633</v>
      </c>
      <c r="GW745">
        <v>1.39648</v>
      </c>
      <c r="GX745">
        <v>2.34985</v>
      </c>
      <c r="GY745">
        <v>1.49536</v>
      </c>
      <c r="GZ745">
        <v>2.55127</v>
      </c>
      <c r="HA745">
        <v>35.7311</v>
      </c>
      <c r="HB745">
        <v>24.0787</v>
      </c>
      <c r="HC745">
        <v>18</v>
      </c>
      <c r="HD745">
        <v>529.476</v>
      </c>
      <c r="HE745">
        <v>436.702</v>
      </c>
      <c r="HF745">
        <v>24.695</v>
      </c>
      <c r="HG745">
        <v>26.635</v>
      </c>
      <c r="HH745">
        <v>30.0002</v>
      </c>
      <c r="HI745">
        <v>26.5909</v>
      </c>
      <c r="HJ745">
        <v>26.5329</v>
      </c>
      <c r="HK745">
        <v>17.9228</v>
      </c>
      <c r="HL745">
        <v>22.6554</v>
      </c>
      <c r="HM745">
        <v>100</v>
      </c>
      <c r="HN745">
        <v>24.6983</v>
      </c>
      <c r="HO745">
        <v>333.102</v>
      </c>
      <c r="HP745">
        <v>24.1183</v>
      </c>
      <c r="HQ745">
        <v>100.974</v>
      </c>
      <c r="HR745">
        <v>100.921</v>
      </c>
    </row>
    <row r="746" spans="1:226">
      <c r="A746">
        <v>730</v>
      </c>
      <c r="B746">
        <v>1679442065.1</v>
      </c>
      <c r="C746">
        <v>20152</v>
      </c>
      <c r="D746" t="s">
        <v>1829</v>
      </c>
      <c r="E746" t="s">
        <v>1830</v>
      </c>
      <c r="F746">
        <v>5</v>
      </c>
      <c r="G746" t="s">
        <v>1624</v>
      </c>
      <c r="H746" t="s">
        <v>354</v>
      </c>
      <c r="I746">
        <v>1679442057.314285</v>
      </c>
      <c r="J746">
        <f>(K746)/1000</f>
        <v>0</v>
      </c>
      <c r="K746">
        <f>IF(BF746, AN746, AH746)</f>
        <v>0</v>
      </c>
      <c r="L746">
        <f>IF(BF746, AI746, AG746)</f>
        <v>0</v>
      </c>
      <c r="M746">
        <f>BH746 - IF(AU746&gt;1, L746*BB746*100.0/(AW746*BV746), 0)</f>
        <v>0</v>
      </c>
      <c r="N746">
        <f>((T746-J746/2)*M746-L746)/(T746+J746/2)</f>
        <v>0</v>
      </c>
      <c r="O746">
        <f>N746*(BO746+BP746)/1000.0</f>
        <v>0</v>
      </c>
      <c r="P746">
        <f>(BH746 - IF(AU746&gt;1, L746*BB746*100.0/(AW746*BV746), 0))*(BO746+BP746)/1000.0</f>
        <v>0</v>
      </c>
      <c r="Q746">
        <f>2.0/((1/S746-1/R746)+SIGN(S746)*SQRT((1/S746-1/R746)*(1/S746-1/R746) + 4*BC746/((BC746+1)*(BC746+1))*(2*1/S746*1/R746-1/R746*1/R746)))</f>
        <v>0</v>
      </c>
      <c r="R746">
        <f>IF(LEFT(BD746,1)&lt;&gt;"0",IF(LEFT(BD746,1)="1",3.0,BE746),$D$5+$E$5*(BV746*BO746/($K$5*1000))+$F$5*(BV746*BO746/($K$5*1000))*MAX(MIN(BB746,$J$5),$I$5)*MAX(MIN(BB746,$J$5),$I$5)+$G$5*MAX(MIN(BB746,$J$5),$I$5)*(BV746*BO746/($K$5*1000))+$H$5*(BV746*BO746/($K$5*1000))*(BV746*BO746/($K$5*1000)))</f>
        <v>0</v>
      </c>
      <c r="S746">
        <f>J746*(1000-(1000*0.61365*exp(17.502*W746/(240.97+W746))/(BO746+BP746)+BJ746)/2)/(1000*0.61365*exp(17.502*W746/(240.97+W746))/(BO746+BP746)-BJ746)</f>
        <v>0</v>
      </c>
      <c r="T746">
        <f>1/((BC746+1)/(Q746/1.6)+1/(R746/1.37)) + BC746/((BC746+1)/(Q746/1.6) + BC746/(R746/1.37))</f>
        <v>0</v>
      </c>
      <c r="U746">
        <f>(AX746*BA746)</f>
        <v>0</v>
      </c>
      <c r="V746">
        <f>(BQ746+(U746+2*0.95*5.67E-8*(((BQ746+$B$7)+273)^4-(BQ746+273)^4)-44100*J746)/(1.84*29.3*R746+8*0.95*5.67E-8*(BQ746+273)^3))</f>
        <v>0</v>
      </c>
      <c r="W746">
        <f>($C$7*BR746+$D$7*BS746+$E$7*V746)</f>
        <v>0</v>
      </c>
      <c r="X746">
        <f>0.61365*exp(17.502*W746/(240.97+W746))</f>
        <v>0</v>
      </c>
      <c r="Y746">
        <f>(Z746/AA746*100)</f>
        <v>0</v>
      </c>
      <c r="Z746">
        <f>BJ746*(BO746+BP746)/1000</f>
        <v>0</v>
      </c>
      <c r="AA746">
        <f>0.61365*exp(17.502*BQ746/(240.97+BQ746))</f>
        <v>0</v>
      </c>
      <c r="AB746">
        <f>(X746-BJ746*(BO746+BP746)/1000)</f>
        <v>0</v>
      </c>
      <c r="AC746">
        <f>(-J746*44100)</f>
        <v>0</v>
      </c>
      <c r="AD746">
        <f>2*29.3*R746*0.92*(BQ746-W746)</f>
        <v>0</v>
      </c>
      <c r="AE746">
        <f>2*0.95*5.67E-8*(((BQ746+$B$7)+273)^4-(W746+273)^4)</f>
        <v>0</v>
      </c>
      <c r="AF746">
        <f>U746+AE746+AC746+AD746</f>
        <v>0</v>
      </c>
      <c r="AG746">
        <f>BN746*AU746*(BI746-BH746*(1000-AU746*BK746)/(1000-AU746*BJ746))/(100*BB746)</f>
        <v>0</v>
      </c>
      <c r="AH746">
        <f>1000*BN746*AU746*(BJ746-BK746)/(100*BB746*(1000-AU746*BJ746))</f>
        <v>0</v>
      </c>
      <c r="AI746">
        <f>(AJ746 - AK746 - BO746*1E3/(8.314*(BQ746+273.15)) * AM746/BN746 * AL746) * BN746/(100*BB746) * (1000 - BK746)/1000</f>
        <v>0</v>
      </c>
      <c r="AJ746">
        <v>357.1291622383617</v>
      </c>
      <c r="AK746">
        <v>370.1496909090909</v>
      </c>
      <c r="AL746">
        <v>-3.256913427382018</v>
      </c>
      <c r="AM746">
        <v>64.88891033799035</v>
      </c>
      <c r="AN746">
        <f>(AP746 - AO746 + BO746*1E3/(8.314*(BQ746+273.15)) * AR746/BN746 * AQ746) * BN746/(100*BB746) * 1000/(1000 - AP746)</f>
        <v>0</v>
      </c>
      <c r="AO746">
        <v>24.09355905010025</v>
      </c>
      <c r="AP746">
        <v>24.30143736263737</v>
      </c>
      <c r="AQ746">
        <v>-2.308844745210782E-06</v>
      </c>
      <c r="AR746">
        <v>95.47772435705387</v>
      </c>
      <c r="AS746">
        <v>0</v>
      </c>
      <c r="AT746">
        <v>0</v>
      </c>
      <c r="AU746">
        <f>IF(AS746*$H$13&gt;=AW746,1.0,(AW746/(AW746-AS746*$H$13)))</f>
        <v>0</v>
      </c>
      <c r="AV746">
        <f>(AU746-1)*100</f>
        <v>0</v>
      </c>
      <c r="AW746">
        <f>MAX(0,($B$13+$C$13*BV746)/(1+$D$13*BV746)*BO746/(BQ746+273)*$E$13)</f>
        <v>0</v>
      </c>
      <c r="AX746">
        <f>$B$11*BW746+$C$11*BX746+$F$11*CI746*(1-CL746)</f>
        <v>0</v>
      </c>
      <c r="AY746">
        <f>AX746*AZ746</f>
        <v>0</v>
      </c>
      <c r="AZ746">
        <f>($B$11*$D$9+$C$11*$D$9+$F$11*((CV746+CN746)/MAX(CV746+CN746+CW746, 0.1)*$I$9+CW746/MAX(CV746+CN746+CW746, 0.1)*$J$9))/($B$11+$C$11+$F$11)</f>
        <v>0</v>
      </c>
      <c r="BA746">
        <f>($B$11*$K$9+$C$11*$K$9+$F$11*((CV746+CN746)/MAX(CV746+CN746+CW746, 0.1)*$P$9+CW746/MAX(CV746+CN746+CW746, 0.1)*$Q$9))/($B$11+$C$11+$F$11)</f>
        <v>0</v>
      </c>
      <c r="BB746">
        <v>2.18</v>
      </c>
      <c r="BC746">
        <v>0.5</v>
      </c>
      <c r="BD746" t="s">
        <v>355</v>
      </c>
      <c r="BE746">
        <v>2</v>
      </c>
      <c r="BF746" t="b">
        <v>1</v>
      </c>
      <c r="BG746">
        <v>1679442057.314285</v>
      </c>
      <c r="BH746">
        <v>383.3505357142856</v>
      </c>
      <c r="BI746">
        <v>364.9829285714286</v>
      </c>
      <c r="BJ746">
        <v>24.30155714285715</v>
      </c>
      <c r="BK746">
        <v>24.09466428571428</v>
      </c>
      <c r="BL746">
        <v>386.3796071428571</v>
      </c>
      <c r="BM746">
        <v>24.39742857142857</v>
      </c>
      <c r="BN746">
        <v>500.0723928571428</v>
      </c>
      <c r="BO746">
        <v>89.77149285714287</v>
      </c>
      <c r="BP746">
        <v>0.1000226821428571</v>
      </c>
      <c r="BQ746">
        <v>26.86153571428571</v>
      </c>
      <c r="BR746">
        <v>27.49501785714286</v>
      </c>
      <c r="BS746">
        <v>999.9000000000002</v>
      </c>
      <c r="BT746">
        <v>0</v>
      </c>
      <c r="BU746">
        <v>0</v>
      </c>
      <c r="BV746">
        <v>9996.605357142858</v>
      </c>
      <c r="BW746">
        <v>0</v>
      </c>
      <c r="BX746">
        <v>14.3891</v>
      </c>
      <c r="BY746">
        <v>18.36757142857143</v>
      </c>
      <c r="BZ746">
        <v>392.8986428571428</v>
      </c>
      <c r="CA746">
        <v>373.9943571428572</v>
      </c>
      <c r="CB746">
        <v>0.2068984642857143</v>
      </c>
      <c r="CC746">
        <v>364.9829285714286</v>
      </c>
      <c r="CD746">
        <v>24.09466428571428</v>
      </c>
      <c r="CE746">
        <v>2.1815875</v>
      </c>
      <c r="CF746">
        <v>2.163013928571428</v>
      </c>
      <c r="CG746">
        <v>18.82774285714286</v>
      </c>
      <c r="CH746">
        <v>18.690975</v>
      </c>
      <c r="CI746">
        <v>1999.988571428572</v>
      </c>
      <c r="CJ746">
        <v>0.97999925</v>
      </c>
      <c r="CK746">
        <v>0.02000065</v>
      </c>
      <c r="CL746">
        <v>0</v>
      </c>
      <c r="CM746">
        <v>2.312696428571428</v>
      </c>
      <c r="CN746">
        <v>0</v>
      </c>
      <c r="CO746">
        <v>4264.463571428571</v>
      </c>
      <c r="CP746">
        <v>16749.36428571429</v>
      </c>
      <c r="CQ746">
        <v>37.28542857142858</v>
      </c>
      <c r="CR746">
        <v>38.17149999999999</v>
      </c>
      <c r="CS746">
        <v>37.437</v>
      </c>
      <c r="CT746">
        <v>37.25</v>
      </c>
      <c r="CU746">
        <v>36.562</v>
      </c>
      <c r="CV746">
        <v>1959.987857142857</v>
      </c>
      <c r="CW746">
        <v>40.00071428571429</v>
      </c>
      <c r="CX746">
        <v>0</v>
      </c>
      <c r="CY746">
        <v>1679442072.9</v>
      </c>
      <c r="CZ746">
        <v>0</v>
      </c>
      <c r="DA746">
        <v>0</v>
      </c>
      <c r="DB746" t="s">
        <v>356</v>
      </c>
      <c r="DC746">
        <v>1678823626.5</v>
      </c>
      <c r="DD746">
        <v>1678823640.5</v>
      </c>
      <c r="DE746">
        <v>0</v>
      </c>
      <c r="DF746">
        <v>1.239</v>
      </c>
      <c r="DG746">
        <v>0.006</v>
      </c>
      <c r="DH746">
        <v>-2.298</v>
      </c>
      <c r="DI746">
        <v>-0.146</v>
      </c>
      <c r="DJ746">
        <v>420</v>
      </c>
      <c r="DK746">
        <v>21</v>
      </c>
      <c r="DL746">
        <v>0.57</v>
      </c>
      <c r="DM746">
        <v>0.05</v>
      </c>
      <c r="DN746">
        <v>16.54071951219512</v>
      </c>
      <c r="DO746">
        <v>33.90753595818816</v>
      </c>
      <c r="DP746">
        <v>3.534479646107203</v>
      </c>
      <c r="DQ746">
        <v>0</v>
      </c>
      <c r="DR746">
        <v>0.2040428780487805</v>
      </c>
      <c r="DS746">
        <v>0.04752733797909402</v>
      </c>
      <c r="DT746">
        <v>0.005218986305624749</v>
      </c>
      <c r="DU746">
        <v>1</v>
      </c>
      <c r="DV746">
        <v>1</v>
      </c>
      <c r="DW746">
        <v>2</v>
      </c>
      <c r="DX746" t="s">
        <v>357</v>
      </c>
      <c r="DY746">
        <v>2.9829</v>
      </c>
      <c r="DZ746">
        <v>2.71544</v>
      </c>
      <c r="EA746">
        <v>0.0836821</v>
      </c>
      <c r="EB746">
        <v>0.0786442</v>
      </c>
      <c r="EC746">
        <v>0.107687</v>
      </c>
      <c r="ED746">
        <v>0.104943</v>
      </c>
      <c r="EE746">
        <v>29110.6</v>
      </c>
      <c r="EF746">
        <v>29377.6</v>
      </c>
      <c r="EG746">
        <v>29526.9</v>
      </c>
      <c r="EH746">
        <v>29488.4</v>
      </c>
      <c r="EI746">
        <v>34898.2</v>
      </c>
      <c r="EJ746">
        <v>35077</v>
      </c>
      <c r="EK746">
        <v>41591.3</v>
      </c>
      <c r="EL746">
        <v>42021.8</v>
      </c>
      <c r="EM746">
        <v>1.97215</v>
      </c>
      <c r="EN746">
        <v>1.89618</v>
      </c>
      <c r="EO746">
        <v>0.09913</v>
      </c>
      <c r="EP746">
        <v>0</v>
      </c>
      <c r="EQ746">
        <v>25.8745</v>
      </c>
      <c r="ER746">
        <v>999.9</v>
      </c>
      <c r="ES746">
        <v>57.1</v>
      </c>
      <c r="ET746">
        <v>30.7</v>
      </c>
      <c r="EU746">
        <v>28.21</v>
      </c>
      <c r="EV746">
        <v>62.9041</v>
      </c>
      <c r="EW746">
        <v>32.4519</v>
      </c>
      <c r="EX746">
        <v>1</v>
      </c>
      <c r="EY746">
        <v>-0.063064</v>
      </c>
      <c r="EZ746">
        <v>0.463788</v>
      </c>
      <c r="FA746">
        <v>20.3404</v>
      </c>
      <c r="FB746">
        <v>5.21864</v>
      </c>
      <c r="FC746">
        <v>12.0099</v>
      </c>
      <c r="FD746">
        <v>4.98945</v>
      </c>
      <c r="FE746">
        <v>3.28865</v>
      </c>
      <c r="FF746">
        <v>9999</v>
      </c>
      <c r="FG746">
        <v>9999</v>
      </c>
      <c r="FH746">
        <v>9999</v>
      </c>
      <c r="FI746">
        <v>999.9</v>
      </c>
      <c r="FJ746">
        <v>1.8674</v>
      </c>
      <c r="FK746">
        <v>1.86646</v>
      </c>
      <c r="FL746">
        <v>1.86599</v>
      </c>
      <c r="FM746">
        <v>1.86584</v>
      </c>
      <c r="FN746">
        <v>1.86768</v>
      </c>
      <c r="FO746">
        <v>1.87015</v>
      </c>
      <c r="FP746">
        <v>1.86879</v>
      </c>
      <c r="FQ746">
        <v>1.87026</v>
      </c>
      <c r="FR746">
        <v>0</v>
      </c>
      <c r="FS746">
        <v>0</v>
      </c>
      <c r="FT746">
        <v>0</v>
      </c>
      <c r="FU746">
        <v>0</v>
      </c>
      <c r="FV746" t="s">
        <v>358</v>
      </c>
      <c r="FW746" t="s">
        <v>359</v>
      </c>
      <c r="FX746" t="s">
        <v>360</v>
      </c>
      <c r="FY746" t="s">
        <v>360</v>
      </c>
      <c r="FZ746" t="s">
        <v>360</v>
      </c>
      <c r="GA746" t="s">
        <v>360</v>
      </c>
      <c r="GB746">
        <v>0</v>
      </c>
      <c r="GC746">
        <v>100</v>
      </c>
      <c r="GD746">
        <v>100</v>
      </c>
      <c r="GE746">
        <v>-2.96</v>
      </c>
      <c r="GF746">
        <v>-0.0959</v>
      </c>
      <c r="GG746">
        <v>-1.841240210434717</v>
      </c>
      <c r="GH746">
        <v>-0.003310856085068561</v>
      </c>
      <c r="GI746">
        <v>6.863268723063948E-07</v>
      </c>
      <c r="GJ746">
        <v>-1.919107141366201E-10</v>
      </c>
      <c r="GK746">
        <v>-0.1688837207721138</v>
      </c>
      <c r="GL746">
        <v>-0.01731051475613908</v>
      </c>
      <c r="GM746">
        <v>0.001423790055903263</v>
      </c>
      <c r="GN746">
        <v>-2.424810517790065E-05</v>
      </c>
      <c r="GO746">
        <v>3</v>
      </c>
      <c r="GP746">
        <v>2318</v>
      </c>
      <c r="GQ746">
        <v>1</v>
      </c>
      <c r="GR746">
        <v>25</v>
      </c>
      <c r="GS746">
        <v>10307.3</v>
      </c>
      <c r="GT746">
        <v>10307.1</v>
      </c>
      <c r="GU746">
        <v>0.8630370000000001</v>
      </c>
      <c r="GV746">
        <v>2.23999</v>
      </c>
      <c r="GW746">
        <v>1.39648</v>
      </c>
      <c r="GX746">
        <v>2.34863</v>
      </c>
      <c r="GY746">
        <v>1.49536</v>
      </c>
      <c r="GZ746">
        <v>2.52319</v>
      </c>
      <c r="HA746">
        <v>35.7311</v>
      </c>
      <c r="HB746">
        <v>24.07</v>
      </c>
      <c r="HC746">
        <v>18</v>
      </c>
      <c r="HD746">
        <v>529.529</v>
      </c>
      <c r="HE746">
        <v>436.818</v>
      </c>
      <c r="HF746">
        <v>24.7004</v>
      </c>
      <c r="HG746">
        <v>26.6363</v>
      </c>
      <c r="HH746">
        <v>30.0002</v>
      </c>
      <c r="HI746">
        <v>26.5931</v>
      </c>
      <c r="HJ746">
        <v>26.5345</v>
      </c>
      <c r="HK746">
        <v>17.2753</v>
      </c>
      <c r="HL746">
        <v>22.6554</v>
      </c>
      <c r="HM746">
        <v>100</v>
      </c>
      <c r="HN746">
        <v>24.7015</v>
      </c>
      <c r="HO746">
        <v>313.053</v>
      </c>
      <c r="HP746">
        <v>24.1183</v>
      </c>
      <c r="HQ746">
        <v>100.973</v>
      </c>
      <c r="HR746">
        <v>100.922</v>
      </c>
    </row>
    <row r="747" spans="1:226">
      <c r="A747">
        <v>731</v>
      </c>
      <c r="B747">
        <v>1679442070.1</v>
      </c>
      <c r="C747">
        <v>20157</v>
      </c>
      <c r="D747" t="s">
        <v>1831</v>
      </c>
      <c r="E747" t="s">
        <v>1832</v>
      </c>
      <c r="F747">
        <v>5</v>
      </c>
      <c r="G747" t="s">
        <v>1624</v>
      </c>
      <c r="H747" t="s">
        <v>354</v>
      </c>
      <c r="I747">
        <v>1679442062.6</v>
      </c>
      <c r="J747">
        <f>(K747)/1000</f>
        <v>0</v>
      </c>
      <c r="K747">
        <f>IF(BF747, AN747, AH747)</f>
        <v>0</v>
      </c>
      <c r="L747">
        <f>IF(BF747, AI747, AG747)</f>
        <v>0</v>
      </c>
      <c r="M747">
        <f>BH747 - IF(AU747&gt;1, L747*BB747*100.0/(AW747*BV747), 0)</f>
        <v>0</v>
      </c>
      <c r="N747">
        <f>((T747-J747/2)*M747-L747)/(T747+J747/2)</f>
        <v>0</v>
      </c>
      <c r="O747">
        <f>N747*(BO747+BP747)/1000.0</f>
        <v>0</v>
      </c>
      <c r="P747">
        <f>(BH747 - IF(AU747&gt;1, L747*BB747*100.0/(AW747*BV747), 0))*(BO747+BP747)/1000.0</f>
        <v>0</v>
      </c>
      <c r="Q747">
        <f>2.0/((1/S747-1/R747)+SIGN(S747)*SQRT((1/S747-1/R747)*(1/S747-1/R747) + 4*BC747/((BC747+1)*(BC747+1))*(2*1/S747*1/R747-1/R747*1/R747)))</f>
        <v>0</v>
      </c>
      <c r="R747">
        <f>IF(LEFT(BD747,1)&lt;&gt;"0",IF(LEFT(BD747,1)="1",3.0,BE747),$D$5+$E$5*(BV747*BO747/($K$5*1000))+$F$5*(BV747*BO747/($K$5*1000))*MAX(MIN(BB747,$J$5),$I$5)*MAX(MIN(BB747,$J$5),$I$5)+$G$5*MAX(MIN(BB747,$J$5),$I$5)*(BV747*BO747/($K$5*1000))+$H$5*(BV747*BO747/($K$5*1000))*(BV747*BO747/($K$5*1000)))</f>
        <v>0</v>
      </c>
      <c r="S747">
        <f>J747*(1000-(1000*0.61365*exp(17.502*W747/(240.97+W747))/(BO747+BP747)+BJ747)/2)/(1000*0.61365*exp(17.502*W747/(240.97+W747))/(BO747+BP747)-BJ747)</f>
        <v>0</v>
      </c>
      <c r="T747">
        <f>1/((BC747+1)/(Q747/1.6)+1/(R747/1.37)) + BC747/((BC747+1)/(Q747/1.6) + BC747/(R747/1.37))</f>
        <v>0</v>
      </c>
      <c r="U747">
        <f>(AX747*BA747)</f>
        <v>0</v>
      </c>
      <c r="V747">
        <f>(BQ747+(U747+2*0.95*5.67E-8*(((BQ747+$B$7)+273)^4-(BQ747+273)^4)-44100*J747)/(1.84*29.3*R747+8*0.95*5.67E-8*(BQ747+273)^3))</f>
        <v>0</v>
      </c>
      <c r="W747">
        <f>($C$7*BR747+$D$7*BS747+$E$7*V747)</f>
        <v>0</v>
      </c>
      <c r="X747">
        <f>0.61365*exp(17.502*W747/(240.97+W747))</f>
        <v>0</v>
      </c>
      <c r="Y747">
        <f>(Z747/AA747*100)</f>
        <v>0</v>
      </c>
      <c r="Z747">
        <f>BJ747*(BO747+BP747)/1000</f>
        <v>0</v>
      </c>
      <c r="AA747">
        <f>0.61365*exp(17.502*BQ747/(240.97+BQ747))</f>
        <v>0</v>
      </c>
      <c r="AB747">
        <f>(X747-BJ747*(BO747+BP747)/1000)</f>
        <v>0</v>
      </c>
      <c r="AC747">
        <f>(-J747*44100)</f>
        <v>0</v>
      </c>
      <c r="AD747">
        <f>2*29.3*R747*0.92*(BQ747-W747)</f>
        <v>0</v>
      </c>
      <c r="AE747">
        <f>2*0.95*5.67E-8*(((BQ747+$B$7)+273)^4-(W747+273)^4)</f>
        <v>0</v>
      </c>
      <c r="AF747">
        <f>U747+AE747+AC747+AD747</f>
        <v>0</v>
      </c>
      <c r="AG747">
        <f>BN747*AU747*(BI747-BH747*(1000-AU747*BK747)/(1000-AU747*BJ747))/(100*BB747)</f>
        <v>0</v>
      </c>
      <c r="AH747">
        <f>1000*BN747*AU747*(BJ747-BK747)/(100*BB747*(1000-AU747*BJ747))</f>
        <v>0</v>
      </c>
      <c r="AI747">
        <f>(AJ747 - AK747 - BO747*1E3/(8.314*(BQ747+273.15)) * AM747/BN747 * AL747) * BN747/(100*BB747) * (1000 - BK747)/1000</f>
        <v>0</v>
      </c>
      <c r="AJ747">
        <v>340.1304538668388</v>
      </c>
      <c r="AK747">
        <v>353.5569151515149</v>
      </c>
      <c r="AL747">
        <v>-3.325390296417382</v>
      </c>
      <c r="AM747">
        <v>64.88891033799035</v>
      </c>
      <c r="AN747">
        <f>(AP747 - AO747 + BO747*1E3/(8.314*(BQ747+273.15)) * AR747/BN747 * AQ747) * BN747/(100*BB747) * 1000/(1000 - AP747)</f>
        <v>0</v>
      </c>
      <c r="AO747">
        <v>24.09087856698408</v>
      </c>
      <c r="AP747">
        <v>24.30265714285716</v>
      </c>
      <c r="AQ747">
        <v>1.741858168843505E-06</v>
      </c>
      <c r="AR747">
        <v>95.47772435705387</v>
      </c>
      <c r="AS747">
        <v>0</v>
      </c>
      <c r="AT747">
        <v>0</v>
      </c>
      <c r="AU747">
        <f>IF(AS747*$H$13&gt;=AW747,1.0,(AW747/(AW747-AS747*$H$13)))</f>
        <v>0</v>
      </c>
      <c r="AV747">
        <f>(AU747-1)*100</f>
        <v>0</v>
      </c>
      <c r="AW747">
        <f>MAX(0,($B$13+$C$13*BV747)/(1+$D$13*BV747)*BO747/(BQ747+273)*$E$13)</f>
        <v>0</v>
      </c>
      <c r="AX747">
        <f>$B$11*BW747+$C$11*BX747+$F$11*CI747*(1-CL747)</f>
        <v>0</v>
      </c>
      <c r="AY747">
        <f>AX747*AZ747</f>
        <v>0</v>
      </c>
      <c r="AZ747">
        <f>($B$11*$D$9+$C$11*$D$9+$F$11*((CV747+CN747)/MAX(CV747+CN747+CW747, 0.1)*$I$9+CW747/MAX(CV747+CN747+CW747, 0.1)*$J$9))/($B$11+$C$11+$F$11)</f>
        <v>0</v>
      </c>
      <c r="BA747">
        <f>($B$11*$K$9+$C$11*$K$9+$F$11*((CV747+CN747)/MAX(CV747+CN747+CW747, 0.1)*$P$9+CW747/MAX(CV747+CN747+CW747, 0.1)*$Q$9))/($B$11+$C$11+$F$11)</f>
        <v>0</v>
      </c>
      <c r="BB747">
        <v>2.18</v>
      </c>
      <c r="BC747">
        <v>0.5</v>
      </c>
      <c r="BD747" t="s">
        <v>355</v>
      </c>
      <c r="BE747">
        <v>2</v>
      </c>
      <c r="BF747" t="b">
        <v>1</v>
      </c>
      <c r="BG747">
        <v>1679442062.6</v>
      </c>
      <c r="BH747">
        <v>367.324037037037</v>
      </c>
      <c r="BI747">
        <v>347.5004074074074</v>
      </c>
      <c r="BJ747">
        <v>24.30187407407407</v>
      </c>
      <c r="BK747">
        <v>24.09276296296296</v>
      </c>
      <c r="BL747">
        <v>370.3068888888889</v>
      </c>
      <c r="BM747">
        <v>24.39774814814815</v>
      </c>
      <c r="BN747">
        <v>500.0587777777778</v>
      </c>
      <c r="BO747">
        <v>89.7720925925926</v>
      </c>
      <c r="BP747">
        <v>0.09994852222222222</v>
      </c>
      <c r="BQ747">
        <v>26.86233333333334</v>
      </c>
      <c r="BR747">
        <v>27.49291851851851</v>
      </c>
      <c r="BS747">
        <v>999.9000000000001</v>
      </c>
      <c r="BT747">
        <v>0</v>
      </c>
      <c r="BU747">
        <v>0</v>
      </c>
      <c r="BV747">
        <v>9997.294074074074</v>
      </c>
      <c r="BW747">
        <v>0</v>
      </c>
      <c r="BX747">
        <v>14.3891</v>
      </c>
      <c r="BY747">
        <v>19.82362592592592</v>
      </c>
      <c r="BZ747">
        <v>376.4731111111111</v>
      </c>
      <c r="CA747">
        <v>356.0794074074074</v>
      </c>
      <c r="CB747">
        <v>0.2091178518518518</v>
      </c>
      <c r="CC747">
        <v>347.5004074074074</v>
      </c>
      <c r="CD747">
        <v>24.09276296296296</v>
      </c>
      <c r="CE747">
        <v>2.18163074074074</v>
      </c>
      <c r="CF747">
        <v>2.162857407407408</v>
      </c>
      <c r="CG747">
        <v>18.82806296296296</v>
      </c>
      <c r="CH747">
        <v>18.68982222222222</v>
      </c>
      <c r="CI747">
        <v>2000.002222222222</v>
      </c>
      <c r="CJ747">
        <v>0.9799992222222222</v>
      </c>
      <c r="CK747">
        <v>0.02000067777777778</v>
      </c>
      <c r="CL747">
        <v>0</v>
      </c>
      <c r="CM747">
        <v>2.325407407407408</v>
      </c>
      <c r="CN747">
        <v>0</v>
      </c>
      <c r="CO747">
        <v>4264.570000000001</v>
      </c>
      <c r="CP747">
        <v>16749.47777777778</v>
      </c>
      <c r="CQ747">
        <v>37.28444444444444</v>
      </c>
      <c r="CR747">
        <v>38.15714814814815</v>
      </c>
      <c r="CS747">
        <v>37.437</v>
      </c>
      <c r="CT747">
        <v>37.24066666666667</v>
      </c>
      <c r="CU747">
        <v>36.562</v>
      </c>
      <c r="CV747">
        <v>1960.001111111111</v>
      </c>
      <c r="CW747">
        <v>40.00111111111111</v>
      </c>
      <c r="CX747">
        <v>0</v>
      </c>
      <c r="CY747">
        <v>1679442077.7</v>
      </c>
      <c r="CZ747">
        <v>0</v>
      </c>
      <c r="DA747">
        <v>0</v>
      </c>
      <c r="DB747" t="s">
        <v>356</v>
      </c>
      <c r="DC747">
        <v>1678823626.5</v>
      </c>
      <c r="DD747">
        <v>1678823640.5</v>
      </c>
      <c r="DE747">
        <v>0</v>
      </c>
      <c r="DF747">
        <v>1.239</v>
      </c>
      <c r="DG747">
        <v>0.006</v>
      </c>
      <c r="DH747">
        <v>-2.298</v>
      </c>
      <c r="DI747">
        <v>-0.146</v>
      </c>
      <c r="DJ747">
        <v>420</v>
      </c>
      <c r="DK747">
        <v>21</v>
      </c>
      <c r="DL747">
        <v>0.57</v>
      </c>
      <c r="DM747">
        <v>0.05</v>
      </c>
      <c r="DN747">
        <v>18.48615121951219</v>
      </c>
      <c r="DO747">
        <v>19.65268641114984</v>
      </c>
      <c r="DP747">
        <v>2.062243016968441</v>
      </c>
      <c r="DQ747">
        <v>0</v>
      </c>
      <c r="DR747">
        <v>0.2072181951219512</v>
      </c>
      <c r="DS747">
        <v>0.02746622299651583</v>
      </c>
      <c r="DT747">
        <v>0.002900929196969459</v>
      </c>
      <c r="DU747">
        <v>1</v>
      </c>
      <c r="DV747">
        <v>1</v>
      </c>
      <c r="DW747">
        <v>2</v>
      </c>
      <c r="DX747" t="s">
        <v>357</v>
      </c>
      <c r="DY747">
        <v>2.98308</v>
      </c>
      <c r="DZ747">
        <v>2.71561</v>
      </c>
      <c r="EA747">
        <v>0.0807001</v>
      </c>
      <c r="EB747">
        <v>0.0755497</v>
      </c>
      <c r="EC747">
        <v>0.107686</v>
      </c>
      <c r="ED747">
        <v>0.104933</v>
      </c>
      <c r="EE747">
        <v>29205.4</v>
      </c>
      <c r="EF747">
        <v>29475.7</v>
      </c>
      <c r="EG747">
        <v>29527</v>
      </c>
      <c r="EH747">
        <v>29487.9</v>
      </c>
      <c r="EI747">
        <v>34898.3</v>
      </c>
      <c r="EJ747">
        <v>35076.6</v>
      </c>
      <c r="EK747">
        <v>41591.5</v>
      </c>
      <c r="EL747">
        <v>42021</v>
      </c>
      <c r="EM747">
        <v>1.97208</v>
      </c>
      <c r="EN747">
        <v>1.8959</v>
      </c>
      <c r="EO747">
        <v>0.0988618</v>
      </c>
      <c r="EP747">
        <v>0</v>
      </c>
      <c r="EQ747">
        <v>25.8729</v>
      </c>
      <c r="ER747">
        <v>999.9</v>
      </c>
      <c r="ES747">
        <v>57.1</v>
      </c>
      <c r="ET747">
        <v>30.7</v>
      </c>
      <c r="EU747">
        <v>28.2087</v>
      </c>
      <c r="EV747">
        <v>62.8841</v>
      </c>
      <c r="EW747">
        <v>32.1354</v>
      </c>
      <c r="EX747">
        <v>1</v>
      </c>
      <c r="EY747">
        <v>-0.0627287</v>
      </c>
      <c r="EZ747">
        <v>0.468881</v>
      </c>
      <c r="FA747">
        <v>20.3402</v>
      </c>
      <c r="FB747">
        <v>5.21729</v>
      </c>
      <c r="FC747">
        <v>12.0099</v>
      </c>
      <c r="FD747">
        <v>4.9891</v>
      </c>
      <c r="FE747">
        <v>3.28842</v>
      </c>
      <c r="FF747">
        <v>9999</v>
      </c>
      <c r="FG747">
        <v>9999</v>
      </c>
      <c r="FH747">
        <v>9999</v>
      </c>
      <c r="FI747">
        <v>999.9</v>
      </c>
      <c r="FJ747">
        <v>1.86739</v>
      </c>
      <c r="FK747">
        <v>1.86646</v>
      </c>
      <c r="FL747">
        <v>1.86599</v>
      </c>
      <c r="FM747">
        <v>1.86584</v>
      </c>
      <c r="FN747">
        <v>1.86768</v>
      </c>
      <c r="FO747">
        <v>1.87016</v>
      </c>
      <c r="FP747">
        <v>1.86881</v>
      </c>
      <c r="FQ747">
        <v>1.87026</v>
      </c>
      <c r="FR747">
        <v>0</v>
      </c>
      <c r="FS747">
        <v>0</v>
      </c>
      <c r="FT747">
        <v>0</v>
      </c>
      <c r="FU747">
        <v>0</v>
      </c>
      <c r="FV747" t="s">
        <v>358</v>
      </c>
      <c r="FW747" t="s">
        <v>359</v>
      </c>
      <c r="FX747" t="s">
        <v>360</v>
      </c>
      <c r="FY747" t="s">
        <v>360</v>
      </c>
      <c r="FZ747" t="s">
        <v>360</v>
      </c>
      <c r="GA747" t="s">
        <v>360</v>
      </c>
      <c r="GB747">
        <v>0</v>
      </c>
      <c r="GC747">
        <v>100</v>
      </c>
      <c r="GD747">
        <v>100</v>
      </c>
      <c r="GE747">
        <v>-2.913</v>
      </c>
      <c r="GF747">
        <v>-0.0959</v>
      </c>
      <c r="GG747">
        <v>-1.841240210434717</v>
      </c>
      <c r="GH747">
        <v>-0.003310856085068561</v>
      </c>
      <c r="GI747">
        <v>6.863268723063948E-07</v>
      </c>
      <c r="GJ747">
        <v>-1.919107141366201E-10</v>
      </c>
      <c r="GK747">
        <v>-0.1688837207721138</v>
      </c>
      <c r="GL747">
        <v>-0.01731051475613908</v>
      </c>
      <c r="GM747">
        <v>0.001423790055903263</v>
      </c>
      <c r="GN747">
        <v>-2.424810517790065E-05</v>
      </c>
      <c r="GO747">
        <v>3</v>
      </c>
      <c r="GP747">
        <v>2318</v>
      </c>
      <c r="GQ747">
        <v>1</v>
      </c>
      <c r="GR747">
        <v>25</v>
      </c>
      <c r="GS747">
        <v>10307.4</v>
      </c>
      <c r="GT747">
        <v>10307.2</v>
      </c>
      <c r="GU747">
        <v>0.826416</v>
      </c>
      <c r="GV747">
        <v>2.24609</v>
      </c>
      <c r="GW747">
        <v>1.39771</v>
      </c>
      <c r="GX747">
        <v>2.34863</v>
      </c>
      <c r="GY747">
        <v>1.49536</v>
      </c>
      <c r="GZ747">
        <v>2.43652</v>
      </c>
      <c r="HA747">
        <v>35.7311</v>
      </c>
      <c r="HB747">
        <v>24.0787</v>
      </c>
      <c r="HC747">
        <v>18</v>
      </c>
      <c r="HD747">
        <v>529.501</v>
      </c>
      <c r="HE747">
        <v>436.67</v>
      </c>
      <c r="HF747">
        <v>24.7037</v>
      </c>
      <c r="HG747">
        <v>26.6372</v>
      </c>
      <c r="HH747">
        <v>30.0003</v>
      </c>
      <c r="HI747">
        <v>26.5953</v>
      </c>
      <c r="HJ747">
        <v>26.5366</v>
      </c>
      <c r="HK747">
        <v>16.5454</v>
      </c>
      <c r="HL747">
        <v>22.6554</v>
      </c>
      <c r="HM747">
        <v>100</v>
      </c>
      <c r="HN747">
        <v>24.7038</v>
      </c>
      <c r="HO747">
        <v>299.692</v>
      </c>
      <c r="HP747">
        <v>24.1183</v>
      </c>
      <c r="HQ747">
        <v>100.973</v>
      </c>
      <c r="HR747">
        <v>100.92</v>
      </c>
    </row>
    <row r="748" spans="1:226">
      <c r="A748">
        <v>732</v>
      </c>
      <c r="B748">
        <v>1679442075.1</v>
      </c>
      <c r="C748">
        <v>20162</v>
      </c>
      <c r="D748" t="s">
        <v>1833</v>
      </c>
      <c r="E748" t="s">
        <v>1834</v>
      </c>
      <c r="F748">
        <v>5</v>
      </c>
      <c r="G748" t="s">
        <v>1624</v>
      </c>
      <c r="H748" t="s">
        <v>354</v>
      </c>
      <c r="I748">
        <v>1679442067.314285</v>
      </c>
      <c r="J748">
        <f>(K748)/1000</f>
        <v>0</v>
      </c>
      <c r="K748">
        <f>IF(BF748, AN748, AH748)</f>
        <v>0</v>
      </c>
      <c r="L748">
        <f>IF(BF748, AI748, AG748)</f>
        <v>0</v>
      </c>
      <c r="M748">
        <f>BH748 - IF(AU748&gt;1, L748*BB748*100.0/(AW748*BV748), 0)</f>
        <v>0</v>
      </c>
      <c r="N748">
        <f>((T748-J748/2)*M748-L748)/(T748+J748/2)</f>
        <v>0</v>
      </c>
      <c r="O748">
        <f>N748*(BO748+BP748)/1000.0</f>
        <v>0</v>
      </c>
      <c r="P748">
        <f>(BH748 - IF(AU748&gt;1, L748*BB748*100.0/(AW748*BV748), 0))*(BO748+BP748)/1000.0</f>
        <v>0</v>
      </c>
      <c r="Q748">
        <f>2.0/((1/S748-1/R748)+SIGN(S748)*SQRT((1/S748-1/R748)*(1/S748-1/R748) + 4*BC748/((BC748+1)*(BC748+1))*(2*1/S748*1/R748-1/R748*1/R748)))</f>
        <v>0</v>
      </c>
      <c r="R748">
        <f>IF(LEFT(BD748,1)&lt;&gt;"0",IF(LEFT(BD748,1)="1",3.0,BE748),$D$5+$E$5*(BV748*BO748/($K$5*1000))+$F$5*(BV748*BO748/($K$5*1000))*MAX(MIN(BB748,$J$5),$I$5)*MAX(MIN(BB748,$J$5),$I$5)+$G$5*MAX(MIN(BB748,$J$5),$I$5)*(BV748*BO748/($K$5*1000))+$H$5*(BV748*BO748/($K$5*1000))*(BV748*BO748/($K$5*1000)))</f>
        <v>0</v>
      </c>
      <c r="S748">
        <f>J748*(1000-(1000*0.61365*exp(17.502*W748/(240.97+W748))/(BO748+BP748)+BJ748)/2)/(1000*0.61365*exp(17.502*W748/(240.97+W748))/(BO748+BP748)-BJ748)</f>
        <v>0</v>
      </c>
      <c r="T748">
        <f>1/((BC748+1)/(Q748/1.6)+1/(R748/1.37)) + BC748/((BC748+1)/(Q748/1.6) + BC748/(R748/1.37))</f>
        <v>0</v>
      </c>
      <c r="U748">
        <f>(AX748*BA748)</f>
        <v>0</v>
      </c>
      <c r="V748">
        <f>(BQ748+(U748+2*0.95*5.67E-8*(((BQ748+$B$7)+273)^4-(BQ748+273)^4)-44100*J748)/(1.84*29.3*R748+8*0.95*5.67E-8*(BQ748+273)^3))</f>
        <v>0</v>
      </c>
      <c r="W748">
        <f>($C$7*BR748+$D$7*BS748+$E$7*V748)</f>
        <v>0</v>
      </c>
      <c r="X748">
        <f>0.61365*exp(17.502*W748/(240.97+W748))</f>
        <v>0</v>
      </c>
      <c r="Y748">
        <f>(Z748/AA748*100)</f>
        <v>0</v>
      </c>
      <c r="Z748">
        <f>BJ748*(BO748+BP748)/1000</f>
        <v>0</v>
      </c>
      <c r="AA748">
        <f>0.61365*exp(17.502*BQ748/(240.97+BQ748))</f>
        <v>0</v>
      </c>
      <c r="AB748">
        <f>(X748-BJ748*(BO748+BP748)/1000)</f>
        <v>0</v>
      </c>
      <c r="AC748">
        <f>(-J748*44100)</f>
        <v>0</v>
      </c>
      <c r="AD748">
        <f>2*29.3*R748*0.92*(BQ748-W748)</f>
        <v>0</v>
      </c>
      <c r="AE748">
        <f>2*0.95*5.67E-8*(((BQ748+$B$7)+273)^4-(W748+273)^4)</f>
        <v>0</v>
      </c>
      <c r="AF748">
        <f>U748+AE748+AC748+AD748</f>
        <v>0</v>
      </c>
      <c r="AG748">
        <f>BN748*AU748*(BI748-BH748*(1000-AU748*BK748)/(1000-AU748*BJ748))/(100*BB748)</f>
        <v>0</v>
      </c>
      <c r="AH748">
        <f>1000*BN748*AU748*(BJ748-BK748)/(100*BB748*(1000-AU748*BJ748))</f>
        <v>0</v>
      </c>
      <c r="AI748">
        <f>(AJ748 - AK748 - BO748*1E3/(8.314*(BQ748+273.15)) * AM748/BN748 * AL748) * BN748/(100*BB748) * (1000 - BK748)/1000</f>
        <v>0</v>
      </c>
      <c r="AJ748">
        <v>323.179908662916</v>
      </c>
      <c r="AK748">
        <v>336.8055999999999</v>
      </c>
      <c r="AL748">
        <v>-3.343196340856886</v>
      </c>
      <c r="AM748">
        <v>64.88891033799035</v>
      </c>
      <c r="AN748">
        <f>(AP748 - AO748 + BO748*1E3/(8.314*(BQ748+273.15)) * AR748/BN748 * AQ748) * BN748/(100*BB748) * 1000/(1000 - AP748)</f>
        <v>0</v>
      </c>
      <c r="AO748">
        <v>24.08770646324814</v>
      </c>
      <c r="AP748">
        <v>24.30003186813189</v>
      </c>
      <c r="AQ748">
        <v>-5.878748958714162E-06</v>
      </c>
      <c r="AR748">
        <v>95.47772435705387</v>
      </c>
      <c r="AS748">
        <v>0</v>
      </c>
      <c r="AT748">
        <v>0</v>
      </c>
      <c r="AU748">
        <f>IF(AS748*$H$13&gt;=AW748,1.0,(AW748/(AW748-AS748*$H$13)))</f>
        <v>0</v>
      </c>
      <c r="AV748">
        <f>(AU748-1)*100</f>
        <v>0</v>
      </c>
      <c r="AW748">
        <f>MAX(0,($B$13+$C$13*BV748)/(1+$D$13*BV748)*BO748/(BQ748+273)*$E$13)</f>
        <v>0</v>
      </c>
      <c r="AX748">
        <f>$B$11*BW748+$C$11*BX748+$F$11*CI748*(1-CL748)</f>
        <v>0</v>
      </c>
      <c r="AY748">
        <f>AX748*AZ748</f>
        <v>0</v>
      </c>
      <c r="AZ748">
        <f>($B$11*$D$9+$C$11*$D$9+$F$11*((CV748+CN748)/MAX(CV748+CN748+CW748, 0.1)*$I$9+CW748/MAX(CV748+CN748+CW748, 0.1)*$J$9))/($B$11+$C$11+$F$11)</f>
        <v>0</v>
      </c>
      <c r="BA748">
        <f>($B$11*$K$9+$C$11*$K$9+$F$11*((CV748+CN748)/MAX(CV748+CN748+CW748, 0.1)*$P$9+CW748/MAX(CV748+CN748+CW748, 0.1)*$Q$9))/($B$11+$C$11+$F$11)</f>
        <v>0</v>
      </c>
      <c r="BB748">
        <v>2.18</v>
      </c>
      <c r="BC748">
        <v>0.5</v>
      </c>
      <c r="BD748" t="s">
        <v>355</v>
      </c>
      <c r="BE748">
        <v>2</v>
      </c>
      <c r="BF748" t="b">
        <v>1</v>
      </c>
      <c r="BG748">
        <v>1679442067.314285</v>
      </c>
      <c r="BH748">
        <v>352.2898571428572</v>
      </c>
      <c r="BI748">
        <v>331.8673571428571</v>
      </c>
      <c r="BJ748">
        <v>24.30133928571429</v>
      </c>
      <c r="BK748">
        <v>24.0899</v>
      </c>
      <c r="BL748">
        <v>355.2291071428571</v>
      </c>
      <c r="BM748">
        <v>24.39721428571429</v>
      </c>
      <c r="BN748">
        <v>500.0628214285713</v>
      </c>
      <c r="BO748">
        <v>89.77182857142857</v>
      </c>
      <c r="BP748">
        <v>0.09999704642857142</v>
      </c>
      <c r="BQ748">
        <v>26.86346428571429</v>
      </c>
      <c r="BR748">
        <v>27.49513928571428</v>
      </c>
      <c r="BS748">
        <v>999.9000000000002</v>
      </c>
      <c r="BT748">
        <v>0</v>
      </c>
      <c r="BU748">
        <v>0</v>
      </c>
      <c r="BV748">
        <v>9995.803928571429</v>
      </c>
      <c r="BW748">
        <v>0</v>
      </c>
      <c r="BX748">
        <v>14.3891</v>
      </c>
      <c r="BY748">
        <v>20.42253214285714</v>
      </c>
      <c r="BZ748">
        <v>361.0642500000001</v>
      </c>
      <c r="CA748">
        <v>340.0593571428572</v>
      </c>
      <c r="CB748">
        <v>0.2114387857142857</v>
      </c>
      <c r="CC748">
        <v>331.8673571428571</v>
      </c>
      <c r="CD748">
        <v>24.0899</v>
      </c>
      <c r="CE748">
        <v>2.181575714285715</v>
      </c>
      <c r="CF748">
        <v>2.162594642857143</v>
      </c>
      <c r="CG748">
        <v>18.82766071428571</v>
      </c>
      <c r="CH748">
        <v>18.68787857142857</v>
      </c>
      <c r="CI748">
        <v>2000.01</v>
      </c>
      <c r="CJ748">
        <v>0.9799994642857143</v>
      </c>
      <c r="CK748">
        <v>0.02000043571428571</v>
      </c>
      <c r="CL748">
        <v>0</v>
      </c>
      <c r="CM748">
        <v>2.240192857142857</v>
      </c>
      <c r="CN748">
        <v>0</v>
      </c>
      <c r="CO748">
        <v>4264.458571428571</v>
      </c>
      <c r="CP748">
        <v>16749.55</v>
      </c>
      <c r="CQ748">
        <v>37.27657142857142</v>
      </c>
      <c r="CR748">
        <v>38.14714285714285</v>
      </c>
      <c r="CS748">
        <v>37.437</v>
      </c>
      <c r="CT748">
        <v>37.2365</v>
      </c>
      <c r="CU748">
        <v>36.562</v>
      </c>
      <c r="CV748">
        <v>1960.009285714285</v>
      </c>
      <c r="CW748">
        <v>40.00071428571429</v>
      </c>
      <c r="CX748">
        <v>0</v>
      </c>
      <c r="CY748">
        <v>1679442082.5</v>
      </c>
      <c r="CZ748">
        <v>0</v>
      </c>
      <c r="DA748">
        <v>0</v>
      </c>
      <c r="DB748" t="s">
        <v>356</v>
      </c>
      <c r="DC748">
        <v>1678823626.5</v>
      </c>
      <c r="DD748">
        <v>1678823640.5</v>
      </c>
      <c r="DE748">
        <v>0</v>
      </c>
      <c r="DF748">
        <v>1.239</v>
      </c>
      <c r="DG748">
        <v>0.006</v>
      </c>
      <c r="DH748">
        <v>-2.298</v>
      </c>
      <c r="DI748">
        <v>-0.146</v>
      </c>
      <c r="DJ748">
        <v>420</v>
      </c>
      <c r="DK748">
        <v>21</v>
      </c>
      <c r="DL748">
        <v>0.57</v>
      </c>
      <c r="DM748">
        <v>0.05</v>
      </c>
      <c r="DN748">
        <v>19.96747317073171</v>
      </c>
      <c r="DO748">
        <v>8.217188153310087</v>
      </c>
      <c r="DP748">
        <v>0.8708278396751915</v>
      </c>
      <c r="DQ748">
        <v>0</v>
      </c>
      <c r="DR748">
        <v>0.2102672195121951</v>
      </c>
      <c r="DS748">
        <v>0.0297613797909406</v>
      </c>
      <c r="DT748">
        <v>0.003024755216963201</v>
      </c>
      <c r="DU748">
        <v>1</v>
      </c>
      <c r="DV748">
        <v>1</v>
      </c>
      <c r="DW748">
        <v>2</v>
      </c>
      <c r="DX748" t="s">
        <v>357</v>
      </c>
      <c r="DY748">
        <v>2.98291</v>
      </c>
      <c r="DZ748">
        <v>2.7155</v>
      </c>
      <c r="EA748">
        <v>0.0776323</v>
      </c>
      <c r="EB748">
        <v>0.07237730000000001</v>
      </c>
      <c r="EC748">
        <v>0.107681</v>
      </c>
      <c r="ED748">
        <v>0.104919</v>
      </c>
      <c r="EE748">
        <v>29302</v>
      </c>
      <c r="EF748">
        <v>29577.3</v>
      </c>
      <c r="EG748">
        <v>29526.2</v>
      </c>
      <c r="EH748">
        <v>29488.4</v>
      </c>
      <c r="EI748">
        <v>34897.5</v>
      </c>
      <c r="EJ748">
        <v>35077.6</v>
      </c>
      <c r="EK748">
        <v>41590.3</v>
      </c>
      <c r="EL748">
        <v>42021.6</v>
      </c>
      <c r="EM748">
        <v>1.97215</v>
      </c>
      <c r="EN748">
        <v>1.89573</v>
      </c>
      <c r="EO748">
        <v>0.0992268</v>
      </c>
      <c r="EP748">
        <v>0</v>
      </c>
      <c r="EQ748">
        <v>25.871</v>
      </c>
      <c r="ER748">
        <v>999.9</v>
      </c>
      <c r="ES748">
        <v>57.1</v>
      </c>
      <c r="ET748">
        <v>30.7</v>
      </c>
      <c r="EU748">
        <v>28.2072</v>
      </c>
      <c r="EV748">
        <v>63.0741</v>
      </c>
      <c r="EW748">
        <v>32.0433</v>
      </c>
      <c r="EX748">
        <v>1</v>
      </c>
      <c r="EY748">
        <v>-0.0630462</v>
      </c>
      <c r="EZ748">
        <v>0.455479</v>
      </c>
      <c r="FA748">
        <v>20.34</v>
      </c>
      <c r="FB748">
        <v>5.21699</v>
      </c>
      <c r="FC748">
        <v>12.0099</v>
      </c>
      <c r="FD748">
        <v>4.9889</v>
      </c>
      <c r="FE748">
        <v>3.2885</v>
      </c>
      <c r="FF748">
        <v>9999</v>
      </c>
      <c r="FG748">
        <v>9999</v>
      </c>
      <c r="FH748">
        <v>9999</v>
      </c>
      <c r="FI748">
        <v>999.9</v>
      </c>
      <c r="FJ748">
        <v>1.86739</v>
      </c>
      <c r="FK748">
        <v>1.86646</v>
      </c>
      <c r="FL748">
        <v>1.86599</v>
      </c>
      <c r="FM748">
        <v>1.86584</v>
      </c>
      <c r="FN748">
        <v>1.86769</v>
      </c>
      <c r="FO748">
        <v>1.87014</v>
      </c>
      <c r="FP748">
        <v>1.86881</v>
      </c>
      <c r="FQ748">
        <v>1.87025</v>
      </c>
      <c r="FR748">
        <v>0</v>
      </c>
      <c r="FS748">
        <v>0</v>
      </c>
      <c r="FT748">
        <v>0</v>
      </c>
      <c r="FU748">
        <v>0</v>
      </c>
      <c r="FV748" t="s">
        <v>358</v>
      </c>
      <c r="FW748" t="s">
        <v>359</v>
      </c>
      <c r="FX748" t="s">
        <v>360</v>
      </c>
      <c r="FY748" t="s">
        <v>360</v>
      </c>
      <c r="FZ748" t="s">
        <v>360</v>
      </c>
      <c r="GA748" t="s">
        <v>360</v>
      </c>
      <c r="GB748">
        <v>0</v>
      </c>
      <c r="GC748">
        <v>100</v>
      </c>
      <c r="GD748">
        <v>100</v>
      </c>
      <c r="GE748">
        <v>-2.865</v>
      </c>
      <c r="GF748">
        <v>-0.0959</v>
      </c>
      <c r="GG748">
        <v>-1.841240210434717</v>
      </c>
      <c r="GH748">
        <v>-0.003310856085068561</v>
      </c>
      <c r="GI748">
        <v>6.863268723063948E-07</v>
      </c>
      <c r="GJ748">
        <v>-1.919107141366201E-10</v>
      </c>
      <c r="GK748">
        <v>-0.1688837207721138</v>
      </c>
      <c r="GL748">
        <v>-0.01731051475613908</v>
      </c>
      <c r="GM748">
        <v>0.001423790055903263</v>
      </c>
      <c r="GN748">
        <v>-2.424810517790065E-05</v>
      </c>
      <c r="GO748">
        <v>3</v>
      </c>
      <c r="GP748">
        <v>2318</v>
      </c>
      <c r="GQ748">
        <v>1</v>
      </c>
      <c r="GR748">
        <v>25</v>
      </c>
      <c r="GS748">
        <v>10307.5</v>
      </c>
      <c r="GT748">
        <v>10307.2</v>
      </c>
      <c r="GU748">
        <v>0.793457</v>
      </c>
      <c r="GV748">
        <v>2.24609</v>
      </c>
      <c r="GW748">
        <v>1.39648</v>
      </c>
      <c r="GX748">
        <v>2.34863</v>
      </c>
      <c r="GY748">
        <v>1.49536</v>
      </c>
      <c r="GZ748">
        <v>2.48291</v>
      </c>
      <c r="HA748">
        <v>35.7311</v>
      </c>
      <c r="HB748">
        <v>24.07</v>
      </c>
      <c r="HC748">
        <v>18</v>
      </c>
      <c r="HD748">
        <v>529.568</v>
      </c>
      <c r="HE748">
        <v>436.579</v>
      </c>
      <c r="HF748">
        <v>24.706</v>
      </c>
      <c r="HG748">
        <v>26.6394</v>
      </c>
      <c r="HH748">
        <v>30</v>
      </c>
      <c r="HI748">
        <v>26.5973</v>
      </c>
      <c r="HJ748">
        <v>26.5385</v>
      </c>
      <c r="HK748">
        <v>15.8885</v>
      </c>
      <c r="HL748">
        <v>22.6554</v>
      </c>
      <c r="HM748">
        <v>100</v>
      </c>
      <c r="HN748">
        <v>24.7099</v>
      </c>
      <c r="HO748">
        <v>279.655</v>
      </c>
      <c r="HP748">
        <v>24.1183</v>
      </c>
      <c r="HQ748">
        <v>100.97</v>
      </c>
      <c r="HR748">
        <v>100.921</v>
      </c>
    </row>
    <row r="749" spans="1:226">
      <c r="A749">
        <v>733</v>
      </c>
      <c r="B749">
        <v>1679442080.1</v>
      </c>
      <c r="C749">
        <v>20167</v>
      </c>
      <c r="D749" t="s">
        <v>1835</v>
      </c>
      <c r="E749" t="s">
        <v>1836</v>
      </c>
      <c r="F749">
        <v>5</v>
      </c>
      <c r="G749" t="s">
        <v>1624</v>
      </c>
      <c r="H749" t="s">
        <v>354</v>
      </c>
      <c r="I749">
        <v>1679442072.6</v>
      </c>
      <c r="J749">
        <f>(K749)/1000</f>
        <v>0</v>
      </c>
      <c r="K749">
        <f>IF(BF749, AN749, AH749)</f>
        <v>0</v>
      </c>
      <c r="L749">
        <f>IF(BF749, AI749, AG749)</f>
        <v>0</v>
      </c>
      <c r="M749">
        <f>BH749 - IF(AU749&gt;1, L749*BB749*100.0/(AW749*BV749), 0)</f>
        <v>0</v>
      </c>
      <c r="N749">
        <f>((T749-J749/2)*M749-L749)/(T749+J749/2)</f>
        <v>0</v>
      </c>
      <c r="O749">
        <f>N749*(BO749+BP749)/1000.0</f>
        <v>0</v>
      </c>
      <c r="P749">
        <f>(BH749 - IF(AU749&gt;1, L749*BB749*100.0/(AW749*BV749), 0))*(BO749+BP749)/1000.0</f>
        <v>0</v>
      </c>
      <c r="Q749">
        <f>2.0/((1/S749-1/R749)+SIGN(S749)*SQRT((1/S749-1/R749)*(1/S749-1/R749) + 4*BC749/((BC749+1)*(BC749+1))*(2*1/S749*1/R749-1/R749*1/R749)))</f>
        <v>0</v>
      </c>
      <c r="R749">
        <f>IF(LEFT(BD749,1)&lt;&gt;"0",IF(LEFT(BD749,1)="1",3.0,BE749),$D$5+$E$5*(BV749*BO749/($K$5*1000))+$F$5*(BV749*BO749/($K$5*1000))*MAX(MIN(BB749,$J$5),$I$5)*MAX(MIN(BB749,$J$5),$I$5)+$G$5*MAX(MIN(BB749,$J$5),$I$5)*(BV749*BO749/($K$5*1000))+$H$5*(BV749*BO749/($K$5*1000))*(BV749*BO749/($K$5*1000)))</f>
        <v>0</v>
      </c>
      <c r="S749">
        <f>J749*(1000-(1000*0.61365*exp(17.502*W749/(240.97+W749))/(BO749+BP749)+BJ749)/2)/(1000*0.61365*exp(17.502*W749/(240.97+W749))/(BO749+BP749)-BJ749)</f>
        <v>0</v>
      </c>
      <c r="T749">
        <f>1/((BC749+1)/(Q749/1.6)+1/(R749/1.37)) + BC749/((BC749+1)/(Q749/1.6) + BC749/(R749/1.37))</f>
        <v>0</v>
      </c>
      <c r="U749">
        <f>(AX749*BA749)</f>
        <v>0</v>
      </c>
      <c r="V749">
        <f>(BQ749+(U749+2*0.95*5.67E-8*(((BQ749+$B$7)+273)^4-(BQ749+273)^4)-44100*J749)/(1.84*29.3*R749+8*0.95*5.67E-8*(BQ749+273)^3))</f>
        <v>0</v>
      </c>
      <c r="W749">
        <f>($C$7*BR749+$D$7*BS749+$E$7*V749)</f>
        <v>0</v>
      </c>
      <c r="X749">
        <f>0.61365*exp(17.502*W749/(240.97+W749))</f>
        <v>0</v>
      </c>
      <c r="Y749">
        <f>(Z749/AA749*100)</f>
        <v>0</v>
      </c>
      <c r="Z749">
        <f>BJ749*(BO749+BP749)/1000</f>
        <v>0</v>
      </c>
      <c r="AA749">
        <f>0.61365*exp(17.502*BQ749/(240.97+BQ749))</f>
        <v>0</v>
      </c>
      <c r="AB749">
        <f>(X749-BJ749*(BO749+BP749)/1000)</f>
        <v>0</v>
      </c>
      <c r="AC749">
        <f>(-J749*44100)</f>
        <v>0</v>
      </c>
      <c r="AD749">
        <f>2*29.3*R749*0.92*(BQ749-W749)</f>
        <v>0</v>
      </c>
      <c r="AE749">
        <f>2*0.95*5.67E-8*(((BQ749+$B$7)+273)^4-(W749+273)^4)</f>
        <v>0</v>
      </c>
      <c r="AF749">
        <f>U749+AE749+AC749+AD749</f>
        <v>0</v>
      </c>
      <c r="AG749">
        <f>BN749*AU749*(BI749-BH749*(1000-AU749*BK749)/(1000-AU749*BJ749))/(100*BB749)</f>
        <v>0</v>
      </c>
      <c r="AH749">
        <f>1000*BN749*AU749*(BJ749-BK749)/(100*BB749*(1000-AU749*BJ749))</f>
        <v>0</v>
      </c>
      <c r="AI749">
        <f>(AJ749 - AK749 - BO749*1E3/(8.314*(BQ749+273.15)) * AM749/BN749 * AL749) * BN749/(100*BB749) * (1000 - BK749)/1000</f>
        <v>0</v>
      </c>
      <c r="AJ749">
        <v>306.2251488818093</v>
      </c>
      <c r="AK749">
        <v>320.035012121212</v>
      </c>
      <c r="AL749">
        <v>-3.349160809031958</v>
      </c>
      <c r="AM749">
        <v>64.88891033799035</v>
      </c>
      <c r="AN749">
        <f>(AP749 - AO749 + BO749*1E3/(8.314*(BQ749+273.15)) * AR749/BN749 * AQ749) * BN749/(100*BB749) * 1000/(1000 - AP749)</f>
        <v>0</v>
      </c>
      <c r="AO749">
        <v>24.08364442710704</v>
      </c>
      <c r="AP749">
        <v>24.29782197802199</v>
      </c>
      <c r="AQ749">
        <v>-3.0887941853879E-06</v>
      </c>
      <c r="AR749">
        <v>95.47772435705387</v>
      </c>
      <c r="AS749">
        <v>0</v>
      </c>
      <c r="AT749">
        <v>0</v>
      </c>
      <c r="AU749">
        <f>IF(AS749*$H$13&gt;=AW749,1.0,(AW749/(AW749-AS749*$H$13)))</f>
        <v>0</v>
      </c>
      <c r="AV749">
        <f>(AU749-1)*100</f>
        <v>0</v>
      </c>
      <c r="AW749">
        <f>MAX(0,($B$13+$C$13*BV749)/(1+$D$13*BV749)*BO749/(BQ749+273)*$E$13)</f>
        <v>0</v>
      </c>
      <c r="AX749">
        <f>$B$11*BW749+$C$11*BX749+$F$11*CI749*(1-CL749)</f>
        <v>0</v>
      </c>
      <c r="AY749">
        <f>AX749*AZ749</f>
        <v>0</v>
      </c>
      <c r="AZ749">
        <f>($B$11*$D$9+$C$11*$D$9+$F$11*((CV749+CN749)/MAX(CV749+CN749+CW749, 0.1)*$I$9+CW749/MAX(CV749+CN749+CW749, 0.1)*$J$9))/($B$11+$C$11+$F$11)</f>
        <v>0</v>
      </c>
      <c r="BA749">
        <f>($B$11*$K$9+$C$11*$K$9+$F$11*((CV749+CN749)/MAX(CV749+CN749+CW749, 0.1)*$P$9+CW749/MAX(CV749+CN749+CW749, 0.1)*$Q$9))/($B$11+$C$11+$F$11)</f>
        <v>0</v>
      </c>
      <c r="BB749">
        <v>2.18</v>
      </c>
      <c r="BC749">
        <v>0.5</v>
      </c>
      <c r="BD749" t="s">
        <v>355</v>
      </c>
      <c r="BE749">
        <v>2</v>
      </c>
      <c r="BF749" t="b">
        <v>1</v>
      </c>
      <c r="BG749">
        <v>1679442072.6</v>
      </c>
      <c r="BH749">
        <v>335.1307037037037</v>
      </c>
      <c r="BI749">
        <v>314.3628888888889</v>
      </c>
      <c r="BJ749">
        <v>24.30044814814815</v>
      </c>
      <c r="BK749">
        <v>24.08681111111111</v>
      </c>
      <c r="BL749">
        <v>338.020037037037</v>
      </c>
      <c r="BM749">
        <v>24.39632222222222</v>
      </c>
      <c r="BN749">
        <v>500.0464074074073</v>
      </c>
      <c r="BO749">
        <v>89.77130000000004</v>
      </c>
      <c r="BP749">
        <v>0.09994362592592593</v>
      </c>
      <c r="BQ749">
        <v>26.86425185185186</v>
      </c>
      <c r="BR749">
        <v>27.49337407407407</v>
      </c>
      <c r="BS749">
        <v>999.9000000000001</v>
      </c>
      <c r="BT749">
        <v>0</v>
      </c>
      <c r="BU749">
        <v>0</v>
      </c>
      <c r="BV749">
        <v>10001.04037037037</v>
      </c>
      <c r="BW749">
        <v>0</v>
      </c>
      <c r="BX749">
        <v>14.3891</v>
      </c>
      <c r="BY749">
        <v>20.76787037037037</v>
      </c>
      <c r="BZ749">
        <v>343.4774074074074</v>
      </c>
      <c r="CA749">
        <v>322.1218148148149</v>
      </c>
      <c r="CB749">
        <v>0.2136319259259259</v>
      </c>
      <c r="CC749">
        <v>314.3628888888889</v>
      </c>
      <c r="CD749">
        <v>24.08681111111111</v>
      </c>
      <c r="CE749">
        <v>2.181482222222222</v>
      </c>
      <c r="CF749">
        <v>2.162305555555556</v>
      </c>
      <c r="CG749">
        <v>18.82697777777777</v>
      </c>
      <c r="CH749">
        <v>18.68573333333334</v>
      </c>
      <c r="CI749">
        <v>2000.005185185185</v>
      </c>
      <c r="CJ749">
        <v>0.9799995555555555</v>
      </c>
      <c r="CK749">
        <v>0.02000034444444444</v>
      </c>
      <c r="CL749">
        <v>0</v>
      </c>
      <c r="CM749">
        <v>2.181111111111111</v>
      </c>
      <c r="CN749">
        <v>0</v>
      </c>
      <c r="CO749">
        <v>4264.284074074074</v>
      </c>
      <c r="CP749">
        <v>16749.5037037037</v>
      </c>
      <c r="CQ749">
        <v>37.25918518518519</v>
      </c>
      <c r="CR749">
        <v>38.14107407407408</v>
      </c>
      <c r="CS749">
        <v>37.437</v>
      </c>
      <c r="CT749">
        <v>37.22199999999999</v>
      </c>
      <c r="CU749">
        <v>36.562</v>
      </c>
      <c r="CV749">
        <v>1960.004814814815</v>
      </c>
      <c r="CW749">
        <v>40.00037037037037</v>
      </c>
      <c r="CX749">
        <v>0</v>
      </c>
      <c r="CY749">
        <v>1679442087.3</v>
      </c>
      <c r="CZ749">
        <v>0</v>
      </c>
      <c r="DA749">
        <v>0</v>
      </c>
      <c r="DB749" t="s">
        <v>356</v>
      </c>
      <c r="DC749">
        <v>1678823626.5</v>
      </c>
      <c r="DD749">
        <v>1678823640.5</v>
      </c>
      <c r="DE749">
        <v>0</v>
      </c>
      <c r="DF749">
        <v>1.239</v>
      </c>
      <c r="DG749">
        <v>0.006</v>
      </c>
      <c r="DH749">
        <v>-2.298</v>
      </c>
      <c r="DI749">
        <v>-0.146</v>
      </c>
      <c r="DJ749">
        <v>420</v>
      </c>
      <c r="DK749">
        <v>21</v>
      </c>
      <c r="DL749">
        <v>0.57</v>
      </c>
      <c r="DM749">
        <v>0.05</v>
      </c>
      <c r="DN749">
        <v>20.53979024390243</v>
      </c>
      <c r="DO749">
        <v>4.001412543554017</v>
      </c>
      <c r="DP749">
        <v>0.4152714515126269</v>
      </c>
      <c r="DQ749">
        <v>0</v>
      </c>
      <c r="DR749">
        <v>0.2121561219512195</v>
      </c>
      <c r="DS749">
        <v>0.02709169337979077</v>
      </c>
      <c r="DT749">
        <v>0.002894048630022097</v>
      </c>
      <c r="DU749">
        <v>1</v>
      </c>
      <c r="DV749">
        <v>1</v>
      </c>
      <c r="DW749">
        <v>2</v>
      </c>
      <c r="DX749" t="s">
        <v>357</v>
      </c>
      <c r="DY749">
        <v>2.98301</v>
      </c>
      <c r="DZ749">
        <v>2.71563</v>
      </c>
      <c r="EA749">
        <v>0.0744987</v>
      </c>
      <c r="EB749">
        <v>0.0691531</v>
      </c>
      <c r="EC749">
        <v>0.107672</v>
      </c>
      <c r="ED749">
        <v>0.104917</v>
      </c>
      <c r="EE749">
        <v>29401.8</v>
      </c>
      <c r="EF749">
        <v>29680.2</v>
      </c>
      <c r="EG749">
        <v>29526.4</v>
      </c>
      <c r="EH749">
        <v>29488.5</v>
      </c>
      <c r="EI749">
        <v>34898</v>
      </c>
      <c r="EJ749">
        <v>35077.8</v>
      </c>
      <c r="EK749">
        <v>41590.5</v>
      </c>
      <c r="EL749">
        <v>42021.8</v>
      </c>
      <c r="EM749">
        <v>1.97185</v>
      </c>
      <c r="EN749">
        <v>1.8957</v>
      </c>
      <c r="EO749">
        <v>0.0991821</v>
      </c>
      <c r="EP749">
        <v>0</v>
      </c>
      <c r="EQ749">
        <v>25.8705</v>
      </c>
      <c r="ER749">
        <v>999.9</v>
      </c>
      <c r="ES749">
        <v>57.1</v>
      </c>
      <c r="ET749">
        <v>30.7</v>
      </c>
      <c r="EU749">
        <v>28.2077</v>
      </c>
      <c r="EV749">
        <v>62.8441</v>
      </c>
      <c r="EW749">
        <v>32.0353</v>
      </c>
      <c r="EX749">
        <v>1</v>
      </c>
      <c r="EY749">
        <v>-0.0626524</v>
      </c>
      <c r="EZ749">
        <v>0.453943</v>
      </c>
      <c r="FA749">
        <v>20.3403</v>
      </c>
      <c r="FB749">
        <v>5.21729</v>
      </c>
      <c r="FC749">
        <v>12.0099</v>
      </c>
      <c r="FD749">
        <v>4.9891</v>
      </c>
      <c r="FE749">
        <v>3.2885</v>
      </c>
      <c r="FF749">
        <v>9999</v>
      </c>
      <c r="FG749">
        <v>9999</v>
      </c>
      <c r="FH749">
        <v>9999</v>
      </c>
      <c r="FI749">
        <v>999.9</v>
      </c>
      <c r="FJ749">
        <v>1.86737</v>
      </c>
      <c r="FK749">
        <v>1.86646</v>
      </c>
      <c r="FL749">
        <v>1.86599</v>
      </c>
      <c r="FM749">
        <v>1.86584</v>
      </c>
      <c r="FN749">
        <v>1.86768</v>
      </c>
      <c r="FO749">
        <v>1.87014</v>
      </c>
      <c r="FP749">
        <v>1.8688</v>
      </c>
      <c r="FQ749">
        <v>1.87024</v>
      </c>
      <c r="FR749">
        <v>0</v>
      </c>
      <c r="FS749">
        <v>0</v>
      </c>
      <c r="FT749">
        <v>0</v>
      </c>
      <c r="FU749">
        <v>0</v>
      </c>
      <c r="FV749" t="s">
        <v>358</v>
      </c>
      <c r="FW749" t="s">
        <v>359</v>
      </c>
      <c r="FX749" t="s">
        <v>360</v>
      </c>
      <c r="FY749" t="s">
        <v>360</v>
      </c>
      <c r="FZ749" t="s">
        <v>360</v>
      </c>
      <c r="GA749" t="s">
        <v>360</v>
      </c>
      <c r="GB749">
        <v>0</v>
      </c>
      <c r="GC749">
        <v>100</v>
      </c>
      <c r="GD749">
        <v>100</v>
      </c>
      <c r="GE749">
        <v>-2.817</v>
      </c>
      <c r="GF749">
        <v>-0.0959</v>
      </c>
      <c r="GG749">
        <v>-1.841240210434717</v>
      </c>
      <c r="GH749">
        <v>-0.003310856085068561</v>
      </c>
      <c r="GI749">
        <v>6.863268723063948E-07</v>
      </c>
      <c r="GJ749">
        <v>-1.919107141366201E-10</v>
      </c>
      <c r="GK749">
        <v>-0.1688837207721138</v>
      </c>
      <c r="GL749">
        <v>-0.01731051475613908</v>
      </c>
      <c r="GM749">
        <v>0.001423790055903263</v>
      </c>
      <c r="GN749">
        <v>-2.424810517790065E-05</v>
      </c>
      <c r="GO749">
        <v>3</v>
      </c>
      <c r="GP749">
        <v>2318</v>
      </c>
      <c r="GQ749">
        <v>1</v>
      </c>
      <c r="GR749">
        <v>25</v>
      </c>
      <c r="GS749">
        <v>10307.6</v>
      </c>
      <c r="GT749">
        <v>10307.3</v>
      </c>
      <c r="GU749">
        <v>0.755615</v>
      </c>
      <c r="GV749">
        <v>2.24487</v>
      </c>
      <c r="GW749">
        <v>1.39771</v>
      </c>
      <c r="GX749">
        <v>2.34863</v>
      </c>
      <c r="GY749">
        <v>1.49536</v>
      </c>
      <c r="GZ749">
        <v>2.51099</v>
      </c>
      <c r="HA749">
        <v>35.7311</v>
      </c>
      <c r="HB749">
        <v>24.07</v>
      </c>
      <c r="HC749">
        <v>18</v>
      </c>
      <c r="HD749">
        <v>529.379</v>
      </c>
      <c r="HE749">
        <v>436.577</v>
      </c>
      <c r="HF749">
        <v>24.7116</v>
      </c>
      <c r="HG749">
        <v>26.6403</v>
      </c>
      <c r="HH749">
        <v>30.0001</v>
      </c>
      <c r="HI749">
        <v>26.5984</v>
      </c>
      <c r="HJ749">
        <v>26.5401</v>
      </c>
      <c r="HK749">
        <v>15.1474</v>
      </c>
      <c r="HL749">
        <v>22.6554</v>
      </c>
      <c r="HM749">
        <v>100</v>
      </c>
      <c r="HN749">
        <v>24.7137</v>
      </c>
      <c r="HO749">
        <v>266.292</v>
      </c>
      <c r="HP749">
        <v>24.1183</v>
      </c>
      <c r="HQ749">
        <v>100.971</v>
      </c>
      <c r="HR749">
        <v>100.922</v>
      </c>
    </row>
    <row r="750" spans="1:226">
      <c r="A750">
        <v>734</v>
      </c>
      <c r="B750">
        <v>1679442085.1</v>
      </c>
      <c r="C750">
        <v>20172</v>
      </c>
      <c r="D750" t="s">
        <v>1837</v>
      </c>
      <c r="E750" t="s">
        <v>1838</v>
      </c>
      <c r="F750">
        <v>5</v>
      </c>
      <c r="G750" t="s">
        <v>1624</v>
      </c>
      <c r="H750" t="s">
        <v>354</v>
      </c>
      <c r="I750">
        <v>1679442077.314285</v>
      </c>
      <c r="J750">
        <f>(K750)/1000</f>
        <v>0</v>
      </c>
      <c r="K750">
        <f>IF(BF750, AN750, AH750)</f>
        <v>0</v>
      </c>
      <c r="L750">
        <f>IF(BF750, AI750, AG750)</f>
        <v>0</v>
      </c>
      <c r="M750">
        <f>BH750 - IF(AU750&gt;1, L750*BB750*100.0/(AW750*BV750), 0)</f>
        <v>0</v>
      </c>
      <c r="N750">
        <f>((T750-J750/2)*M750-L750)/(T750+J750/2)</f>
        <v>0</v>
      </c>
      <c r="O750">
        <f>N750*(BO750+BP750)/1000.0</f>
        <v>0</v>
      </c>
      <c r="P750">
        <f>(BH750 - IF(AU750&gt;1, L750*BB750*100.0/(AW750*BV750), 0))*(BO750+BP750)/1000.0</f>
        <v>0</v>
      </c>
      <c r="Q750">
        <f>2.0/((1/S750-1/R750)+SIGN(S750)*SQRT((1/S750-1/R750)*(1/S750-1/R750) + 4*BC750/((BC750+1)*(BC750+1))*(2*1/S750*1/R750-1/R750*1/R750)))</f>
        <v>0</v>
      </c>
      <c r="R750">
        <f>IF(LEFT(BD750,1)&lt;&gt;"0",IF(LEFT(BD750,1)="1",3.0,BE750),$D$5+$E$5*(BV750*BO750/($K$5*1000))+$F$5*(BV750*BO750/($K$5*1000))*MAX(MIN(BB750,$J$5),$I$5)*MAX(MIN(BB750,$J$5),$I$5)+$G$5*MAX(MIN(BB750,$J$5),$I$5)*(BV750*BO750/($K$5*1000))+$H$5*(BV750*BO750/($K$5*1000))*(BV750*BO750/($K$5*1000)))</f>
        <v>0</v>
      </c>
      <c r="S750">
        <f>J750*(1000-(1000*0.61365*exp(17.502*W750/(240.97+W750))/(BO750+BP750)+BJ750)/2)/(1000*0.61365*exp(17.502*W750/(240.97+W750))/(BO750+BP750)-BJ750)</f>
        <v>0</v>
      </c>
      <c r="T750">
        <f>1/((BC750+1)/(Q750/1.6)+1/(R750/1.37)) + BC750/((BC750+1)/(Q750/1.6) + BC750/(R750/1.37))</f>
        <v>0</v>
      </c>
      <c r="U750">
        <f>(AX750*BA750)</f>
        <v>0</v>
      </c>
      <c r="V750">
        <f>(BQ750+(U750+2*0.95*5.67E-8*(((BQ750+$B$7)+273)^4-(BQ750+273)^4)-44100*J750)/(1.84*29.3*R750+8*0.95*5.67E-8*(BQ750+273)^3))</f>
        <v>0</v>
      </c>
      <c r="W750">
        <f>($C$7*BR750+$D$7*BS750+$E$7*V750)</f>
        <v>0</v>
      </c>
      <c r="X750">
        <f>0.61365*exp(17.502*W750/(240.97+W750))</f>
        <v>0</v>
      </c>
      <c r="Y750">
        <f>(Z750/AA750*100)</f>
        <v>0</v>
      </c>
      <c r="Z750">
        <f>BJ750*(BO750+BP750)/1000</f>
        <v>0</v>
      </c>
      <c r="AA750">
        <f>0.61365*exp(17.502*BQ750/(240.97+BQ750))</f>
        <v>0</v>
      </c>
      <c r="AB750">
        <f>(X750-BJ750*(BO750+BP750)/1000)</f>
        <v>0</v>
      </c>
      <c r="AC750">
        <f>(-J750*44100)</f>
        <v>0</v>
      </c>
      <c r="AD750">
        <f>2*29.3*R750*0.92*(BQ750-W750)</f>
        <v>0</v>
      </c>
      <c r="AE750">
        <f>2*0.95*5.67E-8*(((BQ750+$B$7)+273)^4-(W750+273)^4)</f>
        <v>0</v>
      </c>
      <c r="AF750">
        <f>U750+AE750+AC750+AD750</f>
        <v>0</v>
      </c>
      <c r="AG750">
        <f>BN750*AU750*(BI750-BH750*(1000-AU750*BK750)/(1000-AU750*BJ750))/(100*BB750)</f>
        <v>0</v>
      </c>
      <c r="AH750">
        <f>1000*BN750*AU750*(BJ750-BK750)/(100*BB750*(1000-AU750*BJ750))</f>
        <v>0</v>
      </c>
      <c r="AI750">
        <f>(AJ750 - AK750 - BO750*1E3/(8.314*(BQ750+273.15)) * AM750/BN750 * AL750) * BN750/(100*BB750) * (1000 - BK750)/1000</f>
        <v>0</v>
      </c>
      <c r="AJ750">
        <v>289.2405749000819</v>
      </c>
      <c r="AK750">
        <v>303.1926</v>
      </c>
      <c r="AL750">
        <v>-3.374424654758259</v>
      </c>
      <c r="AM750">
        <v>64.88891033799035</v>
      </c>
      <c r="AN750">
        <f>(AP750 - AO750 + BO750*1E3/(8.314*(BQ750+273.15)) * AR750/BN750 * AQ750) * BN750/(100*BB750) * 1000/(1000 - AP750)</f>
        <v>0</v>
      </c>
      <c r="AO750">
        <v>24.08295221754185</v>
      </c>
      <c r="AP750">
        <v>24.29787802197802</v>
      </c>
      <c r="AQ750">
        <v>-5.024865748597486E-06</v>
      </c>
      <c r="AR750">
        <v>95.47772435705387</v>
      </c>
      <c r="AS750">
        <v>0</v>
      </c>
      <c r="AT750">
        <v>0</v>
      </c>
      <c r="AU750">
        <f>IF(AS750*$H$13&gt;=AW750,1.0,(AW750/(AW750-AS750*$H$13)))</f>
        <v>0</v>
      </c>
      <c r="AV750">
        <f>(AU750-1)*100</f>
        <v>0</v>
      </c>
      <c r="AW750">
        <f>MAX(0,($B$13+$C$13*BV750)/(1+$D$13*BV750)*BO750/(BQ750+273)*$E$13)</f>
        <v>0</v>
      </c>
      <c r="AX750">
        <f>$B$11*BW750+$C$11*BX750+$F$11*CI750*(1-CL750)</f>
        <v>0</v>
      </c>
      <c r="AY750">
        <f>AX750*AZ750</f>
        <v>0</v>
      </c>
      <c r="AZ750">
        <f>($B$11*$D$9+$C$11*$D$9+$F$11*((CV750+CN750)/MAX(CV750+CN750+CW750, 0.1)*$I$9+CW750/MAX(CV750+CN750+CW750, 0.1)*$J$9))/($B$11+$C$11+$F$11)</f>
        <v>0</v>
      </c>
      <c r="BA750">
        <f>($B$11*$K$9+$C$11*$K$9+$F$11*((CV750+CN750)/MAX(CV750+CN750+CW750, 0.1)*$P$9+CW750/MAX(CV750+CN750+CW750, 0.1)*$Q$9))/($B$11+$C$11+$F$11)</f>
        <v>0</v>
      </c>
      <c r="BB750">
        <v>2.18</v>
      </c>
      <c r="BC750">
        <v>0.5</v>
      </c>
      <c r="BD750" t="s">
        <v>355</v>
      </c>
      <c r="BE750">
        <v>2</v>
      </c>
      <c r="BF750" t="b">
        <v>1</v>
      </c>
      <c r="BG750">
        <v>1679442077.314285</v>
      </c>
      <c r="BH750">
        <v>319.7139285714285</v>
      </c>
      <c r="BI750">
        <v>298.7523928571428</v>
      </c>
      <c r="BJ750">
        <v>24.29889642857143</v>
      </c>
      <c r="BK750">
        <v>24.0838</v>
      </c>
      <c r="BL750">
        <v>322.5580357142857</v>
      </c>
      <c r="BM750">
        <v>24.394775</v>
      </c>
      <c r="BN750">
        <v>500.0509642857143</v>
      </c>
      <c r="BO750">
        <v>89.77135714285714</v>
      </c>
      <c r="BP750">
        <v>0.099971775</v>
      </c>
      <c r="BQ750">
        <v>26.86419285714285</v>
      </c>
      <c r="BR750">
        <v>27.49329642857143</v>
      </c>
      <c r="BS750">
        <v>999.9000000000002</v>
      </c>
      <c r="BT750">
        <v>0</v>
      </c>
      <c r="BU750">
        <v>0</v>
      </c>
      <c r="BV750">
        <v>10004.39928571429</v>
      </c>
      <c r="BW750">
        <v>0</v>
      </c>
      <c r="BX750">
        <v>14.3891</v>
      </c>
      <c r="BY750">
        <v>20.96155</v>
      </c>
      <c r="BZ750">
        <v>327.6760714285714</v>
      </c>
      <c r="CA750">
        <v>306.1250357142857</v>
      </c>
      <c r="CB750">
        <v>0.215083</v>
      </c>
      <c r="CC750">
        <v>298.7523928571428</v>
      </c>
      <c r="CD750">
        <v>24.0838</v>
      </c>
      <c r="CE750">
        <v>2.181343928571429</v>
      </c>
      <c r="CF750">
        <v>2.162036785714286</v>
      </c>
      <c r="CG750">
        <v>18.82596428571429</v>
      </c>
      <c r="CH750">
        <v>18.68375</v>
      </c>
      <c r="CI750">
        <v>2000.003214285714</v>
      </c>
      <c r="CJ750">
        <v>0.9799994642857143</v>
      </c>
      <c r="CK750">
        <v>0.02000043571428572</v>
      </c>
      <c r="CL750">
        <v>0</v>
      </c>
      <c r="CM750">
        <v>2.181607142857143</v>
      </c>
      <c r="CN750">
        <v>0</v>
      </c>
      <c r="CO750">
        <v>4264.204285714286</v>
      </c>
      <c r="CP750">
        <v>16749.48928571429</v>
      </c>
      <c r="CQ750">
        <v>37.25885714285715</v>
      </c>
      <c r="CR750">
        <v>38.13385714285715</v>
      </c>
      <c r="CS750">
        <v>37.437</v>
      </c>
      <c r="CT750">
        <v>37.21174999999999</v>
      </c>
      <c r="CU750">
        <v>36.562</v>
      </c>
      <c r="CV750">
        <v>1960.0025</v>
      </c>
      <c r="CW750">
        <v>40.00071428571429</v>
      </c>
      <c r="CX750">
        <v>0</v>
      </c>
      <c r="CY750">
        <v>1679442092.7</v>
      </c>
      <c r="CZ750">
        <v>0</v>
      </c>
      <c r="DA750">
        <v>0</v>
      </c>
      <c r="DB750" t="s">
        <v>356</v>
      </c>
      <c r="DC750">
        <v>1678823626.5</v>
      </c>
      <c r="DD750">
        <v>1678823640.5</v>
      </c>
      <c r="DE750">
        <v>0</v>
      </c>
      <c r="DF750">
        <v>1.239</v>
      </c>
      <c r="DG750">
        <v>0.006</v>
      </c>
      <c r="DH750">
        <v>-2.298</v>
      </c>
      <c r="DI750">
        <v>-0.146</v>
      </c>
      <c r="DJ750">
        <v>420</v>
      </c>
      <c r="DK750">
        <v>21</v>
      </c>
      <c r="DL750">
        <v>0.57</v>
      </c>
      <c r="DM750">
        <v>0.05</v>
      </c>
      <c r="DN750">
        <v>20.79336341463415</v>
      </c>
      <c r="DO750">
        <v>2.736727526132469</v>
      </c>
      <c r="DP750">
        <v>0.2744751699251016</v>
      </c>
      <c r="DQ750">
        <v>0</v>
      </c>
      <c r="DR750">
        <v>0.2136184390243903</v>
      </c>
      <c r="DS750">
        <v>0.01732342160278782</v>
      </c>
      <c r="DT750">
        <v>0.002088492443200684</v>
      </c>
      <c r="DU750">
        <v>1</v>
      </c>
      <c r="DV750">
        <v>1</v>
      </c>
      <c r="DW750">
        <v>2</v>
      </c>
      <c r="DX750" t="s">
        <v>357</v>
      </c>
      <c r="DY750">
        <v>2.98315</v>
      </c>
      <c r="DZ750">
        <v>2.71565</v>
      </c>
      <c r="EA750">
        <v>0.0712764</v>
      </c>
      <c r="EB750">
        <v>0.0658299</v>
      </c>
      <c r="EC750">
        <v>0.107674</v>
      </c>
      <c r="ED750">
        <v>0.104904</v>
      </c>
      <c r="EE750">
        <v>29504</v>
      </c>
      <c r="EF750">
        <v>29786.2</v>
      </c>
      <c r="EG750">
        <v>29526.3</v>
      </c>
      <c r="EH750">
        <v>29488.5</v>
      </c>
      <c r="EI750">
        <v>34897.9</v>
      </c>
      <c r="EJ750">
        <v>35078.5</v>
      </c>
      <c r="EK750">
        <v>41590.6</v>
      </c>
      <c r="EL750">
        <v>42022.1</v>
      </c>
      <c r="EM750">
        <v>1.972</v>
      </c>
      <c r="EN750">
        <v>1.89543</v>
      </c>
      <c r="EO750">
        <v>0.0994466</v>
      </c>
      <c r="EP750">
        <v>0</v>
      </c>
      <c r="EQ750">
        <v>25.8686</v>
      </c>
      <c r="ER750">
        <v>999.9</v>
      </c>
      <c r="ES750">
        <v>57.1</v>
      </c>
      <c r="ET750">
        <v>30.7</v>
      </c>
      <c r="EU750">
        <v>28.2096</v>
      </c>
      <c r="EV750">
        <v>62.9441</v>
      </c>
      <c r="EW750">
        <v>32.484</v>
      </c>
      <c r="EX750">
        <v>1</v>
      </c>
      <c r="EY750">
        <v>-0.0627668</v>
      </c>
      <c r="EZ750">
        <v>0.447601</v>
      </c>
      <c r="FA750">
        <v>20.3406</v>
      </c>
      <c r="FB750">
        <v>5.21759</v>
      </c>
      <c r="FC750">
        <v>12.0099</v>
      </c>
      <c r="FD750">
        <v>4.98905</v>
      </c>
      <c r="FE750">
        <v>3.2885</v>
      </c>
      <c r="FF750">
        <v>9999</v>
      </c>
      <c r="FG750">
        <v>9999</v>
      </c>
      <c r="FH750">
        <v>9999</v>
      </c>
      <c r="FI750">
        <v>999.9</v>
      </c>
      <c r="FJ750">
        <v>1.86737</v>
      </c>
      <c r="FK750">
        <v>1.86646</v>
      </c>
      <c r="FL750">
        <v>1.86598</v>
      </c>
      <c r="FM750">
        <v>1.86584</v>
      </c>
      <c r="FN750">
        <v>1.86768</v>
      </c>
      <c r="FO750">
        <v>1.87014</v>
      </c>
      <c r="FP750">
        <v>1.86878</v>
      </c>
      <c r="FQ750">
        <v>1.87024</v>
      </c>
      <c r="FR750">
        <v>0</v>
      </c>
      <c r="FS750">
        <v>0</v>
      </c>
      <c r="FT750">
        <v>0</v>
      </c>
      <c r="FU750">
        <v>0</v>
      </c>
      <c r="FV750" t="s">
        <v>358</v>
      </c>
      <c r="FW750" t="s">
        <v>359</v>
      </c>
      <c r="FX750" t="s">
        <v>360</v>
      </c>
      <c r="FY750" t="s">
        <v>360</v>
      </c>
      <c r="FZ750" t="s">
        <v>360</v>
      </c>
      <c r="GA750" t="s">
        <v>360</v>
      </c>
      <c r="GB750">
        <v>0</v>
      </c>
      <c r="GC750">
        <v>100</v>
      </c>
      <c r="GD750">
        <v>100</v>
      </c>
      <c r="GE750">
        <v>-2.769</v>
      </c>
      <c r="GF750">
        <v>-0.0959</v>
      </c>
      <c r="GG750">
        <v>-1.841240210434717</v>
      </c>
      <c r="GH750">
        <v>-0.003310856085068561</v>
      </c>
      <c r="GI750">
        <v>6.863268723063948E-07</v>
      </c>
      <c r="GJ750">
        <v>-1.919107141366201E-10</v>
      </c>
      <c r="GK750">
        <v>-0.1688837207721138</v>
      </c>
      <c r="GL750">
        <v>-0.01731051475613908</v>
      </c>
      <c r="GM750">
        <v>0.001423790055903263</v>
      </c>
      <c r="GN750">
        <v>-2.424810517790065E-05</v>
      </c>
      <c r="GO750">
        <v>3</v>
      </c>
      <c r="GP750">
        <v>2318</v>
      </c>
      <c r="GQ750">
        <v>1</v>
      </c>
      <c r="GR750">
        <v>25</v>
      </c>
      <c r="GS750">
        <v>10307.6</v>
      </c>
      <c r="GT750">
        <v>10307.4</v>
      </c>
      <c r="GU750">
        <v>0.722656</v>
      </c>
      <c r="GV750">
        <v>2.24731</v>
      </c>
      <c r="GW750">
        <v>1.39648</v>
      </c>
      <c r="GX750">
        <v>2.34863</v>
      </c>
      <c r="GY750">
        <v>1.49536</v>
      </c>
      <c r="GZ750">
        <v>2.49146</v>
      </c>
      <c r="HA750">
        <v>35.7311</v>
      </c>
      <c r="HB750">
        <v>24.07</v>
      </c>
      <c r="HC750">
        <v>18</v>
      </c>
      <c r="HD750">
        <v>529.494</v>
      </c>
      <c r="HE750">
        <v>436.42</v>
      </c>
      <c r="HF750">
        <v>24.7159</v>
      </c>
      <c r="HG750">
        <v>26.6417</v>
      </c>
      <c r="HH750">
        <v>30.0002</v>
      </c>
      <c r="HI750">
        <v>26.6</v>
      </c>
      <c r="HJ750">
        <v>26.5412</v>
      </c>
      <c r="HK750">
        <v>14.4787</v>
      </c>
      <c r="HL750">
        <v>22.6554</v>
      </c>
      <c r="HM750">
        <v>100</v>
      </c>
      <c r="HN750">
        <v>24.7191</v>
      </c>
      <c r="HO750">
        <v>246.258</v>
      </c>
      <c r="HP750">
        <v>24.1183</v>
      </c>
      <c r="HQ750">
        <v>100.971</v>
      </c>
      <c r="HR750">
        <v>100.922</v>
      </c>
    </row>
    <row r="751" spans="1:226">
      <c r="A751">
        <v>735</v>
      </c>
      <c r="B751">
        <v>1679442090.1</v>
      </c>
      <c r="C751">
        <v>20177</v>
      </c>
      <c r="D751" t="s">
        <v>1839</v>
      </c>
      <c r="E751" t="s">
        <v>1840</v>
      </c>
      <c r="F751">
        <v>5</v>
      </c>
      <c r="G751" t="s">
        <v>1624</v>
      </c>
      <c r="H751" t="s">
        <v>354</v>
      </c>
      <c r="I751">
        <v>1679442082.6</v>
      </c>
      <c r="J751">
        <f>(K751)/1000</f>
        <v>0</v>
      </c>
      <c r="K751">
        <f>IF(BF751, AN751, AH751)</f>
        <v>0</v>
      </c>
      <c r="L751">
        <f>IF(BF751, AI751, AG751)</f>
        <v>0</v>
      </c>
      <c r="M751">
        <f>BH751 - IF(AU751&gt;1, L751*BB751*100.0/(AW751*BV751), 0)</f>
        <v>0</v>
      </c>
      <c r="N751">
        <f>((T751-J751/2)*M751-L751)/(T751+J751/2)</f>
        <v>0</v>
      </c>
      <c r="O751">
        <f>N751*(BO751+BP751)/1000.0</f>
        <v>0</v>
      </c>
      <c r="P751">
        <f>(BH751 - IF(AU751&gt;1, L751*BB751*100.0/(AW751*BV751), 0))*(BO751+BP751)/1000.0</f>
        <v>0</v>
      </c>
      <c r="Q751">
        <f>2.0/((1/S751-1/R751)+SIGN(S751)*SQRT((1/S751-1/R751)*(1/S751-1/R751) + 4*BC751/((BC751+1)*(BC751+1))*(2*1/S751*1/R751-1/R751*1/R751)))</f>
        <v>0</v>
      </c>
      <c r="R751">
        <f>IF(LEFT(BD751,1)&lt;&gt;"0",IF(LEFT(BD751,1)="1",3.0,BE751),$D$5+$E$5*(BV751*BO751/($K$5*1000))+$F$5*(BV751*BO751/($K$5*1000))*MAX(MIN(BB751,$J$5),$I$5)*MAX(MIN(BB751,$J$5),$I$5)+$G$5*MAX(MIN(BB751,$J$5),$I$5)*(BV751*BO751/($K$5*1000))+$H$5*(BV751*BO751/($K$5*1000))*(BV751*BO751/($K$5*1000)))</f>
        <v>0</v>
      </c>
      <c r="S751">
        <f>J751*(1000-(1000*0.61365*exp(17.502*W751/(240.97+W751))/(BO751+BP751)+BJ751)/2)/(1000*0.61365*exp(17.502*W751/(240.97+W751))/(BO751+BP751)-BJ751)</f>
        <v>0</v>
      </c>
      <c r="T751">
        <f>1/((BC751+1)/(Q751/1.6)+1/(R751/1.37)) + BC751/((BC751+1)/(Q751/1.6) + BC751/(R751/1.37))</f>
        <v>0</v>
      </c>
      <c r="U751">
        <f>(AX751*BA751)</f>
        <v>0</v>
      </c>
      <c r="V751">
        <f>(BQ751+(U751+2*0.95*5.67E-8*(((BQ751+$B$7)+273)^4-(BQ751+273)^4)-44100*J751)/(1.84*29.3*R751+8*0.95*5.67E-8*(BQ751+273)^3))</f>
        <v>0</v>
      </c>
      <c r="W751">
        <f>($C$7*BR751+$D$7*BS751+$E$7*V751)</f>
        <v>0</v>
      </c>
      <c r="X751">
        <f>0.61365*exp(17.502*W751/(240.97+W751))</f>
        <v>0</v>
      </c>
      <c r="Y751">
        <f>(Z751/AA751*100)</f>
        <v>0</v>
      </c>
      <c r="Z751">
        <f>BJ751*(BO751+BP751)/1000</f>
        <v>0</v>
      </c>
      <c r="AA751">
        <f>0.61365*exp(17.502*BQ751/(240.97+BQ751))</f>
        <v>0</v>
      </c>
      <c r="AB751">
        <f>(X751-BJ751*(BO751+BP751)/1000)</f>
        <v>0</v>
      </c>
      <c r="AC751">
        <f>(-J751*44100)</f>
        <v>0</v>
      </c>
      <c r="AD751">
        <f>2*29.3*R751*0.92*(BQ751-W751)</f>
        <v>0</v>
      </c>
      <c r="AE751">
        <f>2*0.95*5.67E-8*(((BQ751+$B$7)+273)^4-(W751+273)^4)</f>
        <v>0</v>
      </c>
      <c r="AF751">
        <f>U751+AE751+AC751+AD751</f>
        <v>0</v>
      </c>
      <c r="AG751">
        <f>BN751*AU751*(BI751-BH751*(1000-AU751*BK751)/(1000-AU751*BJ751))/(100*BB751)</f>
        <v>0</v>
      </c>
      <c r="AH751">
        <f>1000*BN751*AU751*(BJ751-BK751)/(100*BB751*(1000-AU751*BJ751))</f>
        <v>0</v>
      </c>
      <c r="AI751">
        <f>(AJ751 - AK751 - BO751*1E3/(8.314*(BQ751+273.15)) * AM751/BN751 * AL751) * BN751/(100*BB751) * (1000 - BK751)/1000</f>
        <v>0</v>
      </c>
      <c r="AJ751">
        <v>272.2542485454126</v>
      </c>
      <c r="AK751">
        <v>286.3373757575757</v>
      </c>
      <c r="AL751">
        <v>-3.38318796599187</v>
      </c>
      <c r="AM751">
        <v>64.88891033799035</v>
      </c>
      <c r="AN751">
        <f>(AP751 - AO751 + BO751*1E3/(8.314*(BQ751+273.15)) * AR751/BN751 * AQ751) * BN751/(100*BB751) * 1000/(1000 - AP751)</f>
        <v>0</v>
      </c>
      <c r="AO751">
        <v>24.07944579091028</v>
      </c>
      <c r="AP751">
        <v>24.29206923076924</v>
      </c>
      <c r="AQ751">
        <v>-1.924853683736094E-06</v>
      </c>
      <c r="AR751">
        <v>95.47772435705387</v>
      </c>
      <c r="AS751">
        <v>0</v>
      </c>
      <c r="AT751">
        <v>0</v>
      </c>
      <c r="AU751">
        <f>IF(AS751*$H$13&gt;=AW751,1.0,(AW751/(AW751-AS751*$H$13)))</f>
        <v>0</v>
      </c>
      <c r="AV751">
        <f>(AU751-1)*100</f>
        <v>0</v>
      </c>
      <c r="AW751">
        <f>MAX(0,($B$13+$C$13*BV751)/(1+$D$13*BV751)*BO751/(BQ751+273)*$E$13)</f>
        <v>0</v>
      </c>
      <c r="AX751">
        <f>$B$11*BW751+$C$11*BX751+$F$11*CI751*(1-CL751)</f>
        <v>0</v>
      </c>
      <c r="AY751">
        <f>AX751*AZ751</f>
        <v>0</v>
      </c>
      <c r="AZ751">
        <f>($B$11*$D$9+$C$11*$D$9+$F$11*((CV751+CN751)/MAX(CV751+CN751+CW751, 0.1)*$I$9+CW751/MAX(CV751+CN751+CW751, 0.1)*$J$9))/($B$11+$C$11+$F$11)</f>
        <v>0</v>
      </c>
      <c r="BA751">
        <f>($B$11*$K$9+$C$11*$K$9+$F$11*((CV751+CN751)/MAX(CV751+CN751+CW751, 0.1)*$P$9+CW751/MAX(CV751+CN751+CW751, 0.1)*$Q$9))/($B$11+$C$11+$F$11)</f>
        <v>0</v>
      </c>
      <c r="BB751">
        <v>2.18</v>
      </c>
      <c r="BC751">
        <v>0.5</v>
      </c>
      <c r="BD751" t="s">
        <v>355</v>
      </c>
      <c r="BE751">
        <v>2</v>
      </c>
      <c r="BF751" t="b">
        <v>1</v>
      </c>
      <c r="BG751">
        <v>1679442082.6</v>
      </c>
      <c r="BH751">
        <v>302.3948518518519</v>
      </c>
      <c r="BI751">
        <v>281.2478518518519</v>
      </c>
      <c r="BJ751">
        <v>24.29692592592592</v>
      </c>
      <c r="BK751">
        <v>24.08099259259259</v>
      </c>
      <c r="BL751">
        <v>305.1880370370371</v>
      </c>
      <c r="BM751">
        <v>24.39282592592593</v>
      </c>
      <c r="BN751">
        <v>500.0537777777777</v>
      </c>
      <c r="BO751">
        <v>89.77172592592594</v>
      </c>
      <c r="BP751">
        <v>0.09996884074074074</v>
      </c>
      <c r="BQ751">
        <v>26.86417037037037</v>
      </c>
      <c r="BR751">
        <v>27.49507037037037</v>
      </c>
      <c r="BS751">
        <v>999.9000000000001</v>
      </c>
      <c r="BT751">
        <v>0</v>
      </c>
      <c r="BU751">
        <v>0</v>
      </c>
      <c r="BV751">
        <v>10001.39333333333</v>
      </c>
      <c r="BW751">
        <v>0</v>
      </c>
      <c r="BX751">
        <v>14.39291481481482</v>
      </c>
      <c r="BY751">
        <v>21.14695925925926</v>
      </c>
      <c r="BZ751">
        <v>309.9250740740741</v>
      </c>
      <c r="CA751">
        <v>288.1877777777777</v>
      </c>
      <c r="CB751">
        <v>0.2159298888888889</v>
      </c>
      <c r="CC751">
        <v>281.2478518518519</v>
      </c>
      <c r="CD751">
        <v>24.08099259259259</v>
      </c>
      <c r="CE751">
        <v>2.181176666666667</v>
      </c>
      <c r="CF751">
        <v>2.161792592592592</v>
      </c>
      <c r="CG751">
        <v>18.82473333333333</v>
      </c>
      <c r="CH751">
        <v>18.68194814814815</v>
      </c>
      <c r="CI751">
        <v>1999.997777777778</v>
      </c>
      <c r="CJ751">
        <v>0.9799992222222222</v>
      </c>
      <c r="CK751">
        <v>0.02000067777777778</v>
      </c>
      <c r="CL751">
        <v>0</v>
      </c>
      <c r="CM751">
        <v>2.253877777777777</v>
      </c>
      <c r="CN751">
        <v>0</v>
      </c>
      <c r="CO751">
        <v>4264.244444444444</v>
      </c>
      <c r="CP751">
        <v>16749.44074074074</v>
      </c>
      <c r="CQ751">
        <v>37.26377777777778</v>
      </c>
      <c r="CR751">
        <v>38.13188888888889</v>
      </c>
      <c r="CS751">
        <v>37.42781481481481</v>
      </c>
      <c r="CT751">
        <v>37.201</v>
      </c>
      <c r="CU751">
        <v>36.562</v>
      </c>
      <c r="CV751">
        <v>1959.996666666667</v>
      </c>
      <c r="CW751">
        <v>40.00111111111111</v>
      </c>
      <c r="CX751">
        <v>0</v>
      </c>
      <c r="CY751">
        <v>1679442097.5</v>
      </c>
      <c r="CZ751">
        <v>0</v>
      </c>
      <c r="DA751">
        <v>0</v>
      </c>
      <c r="DB751" t="s">
        <v>356</v>
      </c>
      <c r="DC751">
        <v>1678823626.5</v>
      </c>
      <c r="DD751">
        <v>1678823640.5</v>
      </c>
      <c r="DE751">
        <v>0</v>
      </c>
      <c r="DF751">
        <v>1.239</v>
      </c>
      <c r="DG751">
        <v>0.006</v>
      </c>
      <c r="DH751">
        <v>-2.298</v>
      </c>
      <c r="DI751">
        <v>-0.146</v>
      </c>
      <c r="DJ751">
        <v>420</v>
      </c>
      <c r="DK751">
        <v>21</v>
      </c>
      <c r="DL751">
        <v>0.57</v>
      </c>
      <c r="DM751">
        <v>0.05</v>
      </c>
      <c r="DN751">
        <v>21.032835</v>
      </c>
      <c r="DO751">
        <v>2.176957598499026</v>
      </c>
      <c r="DP751">
        <v>0.212925474697134</v>
      </c>
      <c r="DQ751">
        <v>0</v>
      </c>
      <c r="DR751">
        <v>0.215492025</v>
      </c>
      <c r="DS751">
        <v>0.01107182363977396</v>
      </c>
      <c r="DT751">
        <v>0.001570670628863671</v>
      </c>
      <c r="DU751">
        <v>1</v>
      </c>
      <c r="DV751">
        <v>1</v>
      </c>
      <c r="DW751">
        <v>2</v>
      </c>
      <c r="DX751" t="s">
        <v>357</v>
      </c>
      <c r="DY751">
        <v>2.98304</v>
      </c>
      <c r="DZ751">
        <v>2.71565</v>
      </c>
      <c r="EA751">
        <v>0.06798460000000001</v>
      </c>
      <c r="EB751">
        <v>0.0624706</v>
      </c>
      <c r="EC751">
        <v>0.10766</v>
      </c>
      <c r="ED751">
        <v>0.104891</v>
      </c>
      <c r="EE751">
        <v>29608.6</v>
      </c>
      <c r="EF751">
        <v>29893.1</v>
      </c>
      <c r="EG751">
        <v>29526.3</v>
      </c>
      <c r="EH751">
        <v>29488.3</v>
      </c>
      <c r="EI751">
        <v>34898.8</v>
      </c>
      <c r="EJ751">
        <v>35078.7</v>
      </c>
      <c r="EK751">
        <v>41591</v>
      </c>
      <c r="EL751">
        <v>42021.7</v>
      </c>
      <c r="EM751">
        <v>1.97205</v>
      </c>
      <c r="EN751">
        <v>1.8956</v>
      </c>
      <c r="EO751">
        <v>0.0998974</v>
      </c>
      <c r="EP751">
        <v>0</v>
      </c>
      <c r="EQ751">
        <v>25.8673</v>
      </c>
      <c r="ER751">
        <v>999.9</v>
      </c>
      <c r="ES751">
        <v>57.1</v>
      </c>
      <c r="ET751">
        <v>30.7</v>
      </c>
      <c r="EU751">
        <v>28.2109</v>
      </c>
      <c r="EV751">
        <v>62.9841</v>
      </c>
      <c r="EW751">
        <v>32.1394</v>
      </c>
      <c r="EX751">
        <v>1</v>
      </c>
      <c r="EY751">
        <v>-0.0626372</v>
      </c>
      <c r="EZ751">
        <v>0.451326</v>
      </c>
      <c r="FA751">
        <v>20.3405</v>
      </c>
      <c r="FB751">
        <v>5.21714</v>
      </c>
      <c r="FC751">
        <v>12.0099</v>
      </c>
      <c r="FD751">
        <v>4.98905</v>
      </c>
      <c r="FE751">
        <v>3.28848</v>
      </c>
      <c r="FF751">
        <v>9999</v>
      </c>
      <c r="FG751">
        <v>9999</v>
      </c>
      <c r="FH751">
        <v>9999</v>
      </c>
      <c r="FI751">
        <v>999.9</v>
      </c>
      <c r="FJ751">
        <v>1.86739</v>
      </c>
      <c r="FK751">
        <v>1.86646</v>
      </c>
      <c r="FL751">
        <v>1.86597</v>
      </c>
      <c r="FM751">
        <v>1.86584</v>
      </c>
      <c r="FN751">
        <v>1.86768</v>
      </c>
      <c r="FO751">
        <v>1.87015</v>
      </c>
      <c r="FP751">
        <v>1.8688</v>
      </c>
      <c r="FQ751">
        <v>1.87024</v>
      </c>
      <c r="FR751">
        <v>0</v>
      </c>
      <c r="FS751">
        <v>0</v>
      </c>
      <c r="FT751">
        <v>0</v>
      </c>
      <c r="FU751">
        <v>0</v>
      </c>
      <c r="FV751" t="s">
        <v>358</v>
      </c>
      <c r="FW751" t="s">
        <v>359</v>
      </c>
      <c r="FX751" t="s">
        <v>360</v>
      </c>
      <c r="FY751" t="s">
        <v>360</v>
      </c>
      <c r="FZ751" t="s">
        <v>360</v>
      </c>
      <c r="GA751" t="s">
        <v>360</v>
      </c>
      <c r="GB751">
        <v>0</v>
      </c>
      <c r="GC751">
        <v>100</v>
      </c>
      <c r="GD751">
        <v>100</v>
      </c>
      <c r="GE751">
        <v>-2.72</v>
      </c>
      <c r="GF751">
        <v>-0.096</v>
      </c>
      <c r="GG751">
        <v>-1.841240210434717</v>
      </c>
      <c r="GH751">
        <v>-0.003310856085068561</v>
      </c>
      <c r="GI751">
        <v>6.863268723063948E-07</v>
      </c>
      <c r="GJ751">
        <v>-1.919107141366201E-10</v>
      </c>
      <c r="GK751">
        <v>-0.1688837207721138</v>
      </c>
      <c r="GL751">
        <v>-0.01731051475613908</v>
      </c>
      <c r="GM751">
        <v>0.001423790055903263</v>
      </c>
      <c r="GN751">
        <v>-2.424810517790065E-05</v>
      </c>
      <c r="GO751">
        <v>3</v>
      </c>
      <c r="GP751">
        <v>2318</v>
      </c>
      <c r="GQ751">
        <v>1</v>
      </c>
      <c r="GR751">
        <v>25</v>
      </c>
      <c r="GS751">
        <v>10307.7</v>
      </c>
      <c r="GT751">
        <v>10307.5</v>
      </c>
      <c r="GU751">
        <v>0.686035</v>
      </c>
      <c r="GV751">
        <v>2.2522</v>
      </c>
      <c r="GW751">
        <v>1.39648</v>
      </c>
      <c r="GX751">
        <v>2.34619</v>
      </c>
      <c r="GY751">
        <v>1.49536</v>
      </c>
      <c r="GZ751">
        <v>2.51953</v>
      </c>
      <c r="HA751">
        <v>35.7311</v>
      </c>
      <c r="HB751">
        <v>24.07</v>
      </c>
      <c r="HC751">
        <v>18</v>
      </c>
      <c r="HD751">
        <v>529.546</v>
      </c>
      <c r="HE751">
        <v>436.54</v>
      </c>
      <c r="HF751">
        <v>24.7208</v>
      </c>
      <c r="HG751">
        <v>26.6432</v>
      </c>
      <c r="HH751">
        <v>30.0001</v>
      </c>
      <c r="HI751">
        <v>26.602</v>
      </c>
      <c r="HJ751">
        <v>26.5432</v>
      </c>
      <c r="HK751">
        <v>13.7234</v>
      </c>
      <c r="HL751">
        <v>22.6554</v>
      </c>
      <c r="HM751">
        <v>100</v>
      </c>
      <c r="HN751">
        <v>24.7218</v>
      </c>
      <c r="HO751">
        <v>232.895</v>
      </c>
      <c r="HP751">
        <v>24.1183</v>
      </c>
      <c r="HQ751">
        <v>100.972</v>
      </c>
      <c r="HR751">
        <v>100.922</v>
      </c>
    </row>
    <row r="752" spans="1:226">
      <c r="A752">
        <v>736</v>
      </c>
      <c r="B752">
        <v>1679442095.1</v>
      </c>
      <c r="C752">
        <v>20182</v>
      </c>
      <c r="D752" t="s">
        <v>1841</v>
      </c>
      <c r="E752" t="s">
        <v>1842</v>
      </c>
      <c r="F752">
        <v>5</v>
      </c>
      <c r="G752" t="s">
        <v>1624</v>
      </c>
      <c r="H752" t="s">
        <v>354</v>
      </c>
      <c r="I752">
        <v>1679442087.314285</v>
      </c>
      <c r="J752">
        <f>(K752)/1000</f>
        <v>0</v>
      </c>
      <c r="K752">
        <f>IF(BF752, AN752, AH752)</f>
        <v>0</v>
      </c>
      <c r="L752">
        <f>IF(BF752, AI752, AG752)</f>
        <v>0</v>
      </c>
      <c r="M752">
        <f>BH752 - IF(AU752&gt;1, L752*BB752*100.0/(AW752*BV752), 0)</f>
        <v>0</v>
      </c>
      <c r="N752">
        <f>((T752-J752/2)*M752-L752)/(T752+J752/2)</f>
        <v>0</v>
      </c>
      <c r="O752">
        <f>N752*(BO752+BP752)/1000.0</f>
        <v>0</v>
      </c>
      <c r="P752">
        <f>(BH752 - IF(AU752&gt;1, L752*BB752*100.0/(AW752*BV752), 0))*(BO752+BP752)/1000.0</f>
        <v>0</v>
      </c>
      <c r="Q752">
        <f>2.0/((1/S752-1/R752)+SIGN(S752)*SQRT((1/S752-1/R752)*(1/S752-1/R752) + 4*BC752/((BC752+1)*(BC752+1))*(2*1/S752*1/R752-1/R752*1/R752)))</f>
        <v>0</v>
      </c>
      <c r="R752">
        <f>IF(LEFT(BD752,1)&lt;&gt;"0",IF(LEFT(BD752,1)="1",3.0,BE752),$D$5+$E$5*(BV752*BO752/($K$5*1000))+$F$5*(BV752*BO752/($K$5*1000))*MAX(MIN(BB752,$J$5),$I$5)*MAX(MIN(BB752,$J$5),$I$5)+$G$5*MAX(MIN(BB752,$J$5),$I$5)*(BV752*BO752/($K$5*1000))+$H$5*(BV752*BO752/($K$5*1000))*(BV752*BO752/($K$5*1000)))</f>
        <v>0</v>
      </c>
      <c r="S752">
        <f>J752*(1000-(1000*0.61365*exp(17.502*W752/(240.97+W752))/(BO752+BP752)+BJ752)/2)/(1000*0.61365*exp(17.502*W752/(240.97+W752))/(BO752+BP752)-BJ752)</f>
        <v>0</v>
      </c>
      <c r="T752">
        <f>1/((BC752+1)/(Q752/1.6)+1/(R752/1.37)) + BC752/((BC752+1)/(Q752/1.6) + BC752/(R752/1.37))</f>
        <v>0</v>
      </c>
      <c r="U752">
        <f>(AX752*BA752)</f>
        <v>0</v>
      </c>
      <c r="V752">
        <f>(BQ752+(U752+2*0.95*5.67E-8*(((BQ752+$B$7)+273)^4-(BQ752+273)^4)-44100*J752)/(1.84*29.3*R752+8*0.95*5.67E-8*(BQ752+273)^3))</f>
        <v>0</v>
      </c>
      <c r="W752">
        <f>($C$7*BR752+$D$7*BS752+$E$7*V752)</f>
        <v>0</v>
      </c>
      <c r="X752">
        <f>0.61365*exp(17.502*W752/(240.97+W752))</f>
        <v>0</v>
      </c>
      <c r="Y752">
        <f>(Z752/AA752*100)</f>
        <v>0</v>
      </c>
      <c r="Z752">
        <f>BJ752*(BO752+BP752)/1000</f>
        <v>0</v>
      </c>
      <c r="AA752">
        <f>0.61365*exp(17.502*BQ752/(240.97+BQ752))</f>
        <v>0</v>
      </c>
      <c r="AB752">
        <f>(X752-BJ752*(BO752+BP752)/1000)</f>
        <v>0</v>
      </c>
      <c r="AC752">
        <f>(-J752*44100)</f>
        <v>0</v>
      </c>
      <c r="AD752">
        <f>2*29.3*R752*0.92*(BQ752-W752)</f>
        <v>0</v>
      </c>
      <c r="AE752">
        <f>2*0.95*5.67E-8*(((BQ752+$B$7)+273)^4-(W752+273)^4)</f>
        <v>0</v>
      </c>
      <c r="AF752">
        <f>U752+AE752+AC752+AD752</f>
        <v>0</v>
      </c>
      <c r="AG752">
        <f>BN752*AU752*(BI752-BH752*(1000-AU752*BK752)/(1000-AU752*BJ752))/(100*BB752)</f>
        <v>0</v>
      </c>
      <c r="AH752">
        <f>1000*BN752*AU752*(BJ752-BK752)/(100*BB752*(1000-AU752*BJ752))</f>
        <v>0</v>
      </c>
      <c r="AI752">
        <f>(AJ752 - AK752 - BO752*1E3/(8.314*(BQ752+273.15)) * AM752/BN752 * AL752) * BN752/(100*BB752) * (1000 - BK752)/1000</f>
        <v>0</v>
      </c>
      <c r="AJ752">
        <v>255.3969797186755</v>
      </c>
      <c r="AK752">
        <v>269.5235878787879</v>
      </c>
      <c r="AL752">
        <v>-3.360461108606393</v>
      </c>
      <c r="AM752">
        <v>64.88891033799035</v>
      </c>
      <c r="AN752">
        <f>(AP752 - AO752 + BO752*1E3/(8.314*(BQ752+273.15)) * AR752/BN752 * AQ752) * BN752/(100*BB752) * 1000/(1000 - AP752)</f>
        <v>0</v>
      </c>
      <c r="AO752">
        <v>24.07336453918505</v>
      </c>
      <c r="AP752">
        <v>24.29250329670332</v>
      </c>
      <c r="AQ752">
        <v>-4.042757233369282E-07</v>
      </c>
      <c r="AR752">
        <v>95.47772435705387</v>
      </c>
      <c r="AS752">
        <v>0</v>
      </c>
      <c r="AT752">
        <v>0</v>
      </c>
      <c r="AU752">
        <f>IF(AS752*$H$13&gt;=AW752,1.0,(AW752/(AW752-AS752*$H$13)))</f>
        <v>0</v>
      </c>
      <c r="AV752">
        <f>(AU752-1)*100</f>
        <v>0</v>
      </c>
      <c r="AW752">
        <f>MAX(0,($B$13+$C$13*BV752)/(1+$D$13*BV752)*BO752/(BQ752+273)*$E$13)</f>
        <v>0</v>
      </c>
      <c r="AX752">
        <f>$B$11*BW752+$C$11*BX752+$F$11*CI752*(1-CL752)</f>
        <v>0</v>
      </c>
      <c r="AY752">
        <f>AX752*AZ752</f>
        <v>0</v>
      </c>
      <c r="AZ752">
        <f>($B$11*$D$9+$C$11*$D$9+$F$11*((CV752+CN752)/MAX(CV752+CN752+CW752, 0.1)*$I$9+CW752/MAX(CV752+CN752+CW752, 0.1)*$J$9))/($B$11+$C$11+$F$11)</f>
        <v>0</v>
      </c>
      <c r="BA752">
        <f>($B$11*$K$9+$C$11*$K$9+$F$11*((CV752+CN752)/MAX(CV752+CN752+CW752, 0.1)*$P$9+CW752/MAX(CV752+CN752+CW752, 0.1)*$Q$9))/($B$11+$C$11+$F$11)</f>
        <v>0</v>
      </c>
      <c r="BB752">
        <v>2.18</v>
      </c>
      <c r="BC752">
        <v>0.5</v>
      </c>
      <c r="BD752" t="s">
        <v>355</v>
      </c>
      <c r="BE752">
        <v>2</v>
      </c>
      <c r="BF752" t="b">
        <v>1</v>
      </c>
      <c r="BG752">
        <v>1679442087.314285</v>
      </c>
      <c r="BH752">
        <v>286.9163928571429</v>
      </c>
      <c r="BI752">
        <v>265.6573571428572</v>
      </c>
      <c r="BJ752">
        <v>24.29506071428571</v>
      </c>
      <c r="BK752">
        <v>24.07731428571429</v>
      </c>
      <c r="BL752">
        <v>289.66375</v>
      </c>
      <c r="BM752">
        <v>24.39098214285714</v>
      </c>
      <c r="BN752">
        <v>500.0448928571428</v>
      </c>
      <c r="BO752">
        <v>89.77188214285715</v>
      </c>
      <c r="BP752">
        <v>0.09996774642857144</v>
      </c>
      <c r="BQ752">
        <v>26.86556428571429</v>
      </c>
      <c r="BR752">
        <v>27.49813214285714</v>
      </c>
      <c r="BS752">
        <v>999.9000000000002</v>
      </c>
      <c r="BT752">
        <v>0</v>
      </c>
      <c r="BU752">
        <v>0</v>
      </c>
      <c r="BV752">
        <v>10009.76214285714</v>
      </c>
      <c r="BW752">
        <v>0</v>
      </c>
      <c r="BX752">
        <v>14.39282857142857</v>
      </c>
      <c r="BY752">
        <v>21.25902857142858</v>
      </c>
      <c r="BZ752">
        <v>294.0607142857143</v>
      </c>
      <c r="CA752">
        <v>272.2115</v>
      </c>
      <c r="CB752">
        <v>0.2177437142857143</v>
      </c>
      <c r="CC752">
        <v>265.6573571428572</v>
      </c>
      <c r="CD752">
        <v>24.07731428571429</v>
      </c>
      <c r="CE752">
        <v>2.1810125</v>
      </c>
      <c r="CF752">
        <v>2.161464642857143</v>
      </c>
      <c r="CG752">
        <v>18.823525</v>
      </c>
      <c r="CH752">
        <v>18.67953571428572</v>
      </c>
      <c r="CI752">
        <v>2000.003571428571</v>
      </c>
      <c r="CJ752">
        <v>0.9799994642857143</v>
      </c>
      <c r="CK752">
        <v>0.02000043571428571</v>
      </c>
      <c r="CL752">
        <v>0</v>
      </c>
      <c r="CM752">
        <v>2.301817857142857</v>
      </c>
      <c r="CN752">
        <v>0</v>
      </c>
      <c r="CO752">
        <v>4263.658928571429</v>
      </c>
      <c r="CP752">
        <v>16749.5</v>
      </c>
      <c r="CQ752">
        <v>37.26328571428571</v>
      </c>
      <c r="CR752">
        <v>38.125</v>
      </c>
      <c r="CS752">
        <v>37.41264285714286</v>
      </c>
      <c r="CT752">
        <v>37.19375</v>
      </c>
      <c r="CU752">
        <v>36.562</v>
      </c>
      <c r="CV752">
        <v>1960.002499999999</v>
      </c>
      <c r="CW752">
        <v>40.00107142857143</v>
      </c>
      <c r="CX752">
        <v>0</v>
      </c>
      <c r="CY752">
        <v>1679442102.9</v>
      </c>
      <c r="CZ752">
        <v>0</v>
      </c>
      <c r="DA752">
        <v>0</v>
      </c>
      <c r="DB752" t="s">
        <v>356</v>
      </c>
      <c r="DC752">
        <v>1678823626.5</v>
      </c>
      <c r="DD752">
        <v>1678823640.5</v>
      </c>
      <c r="DE752">
        <v>0</v>
      </c>
      <c r="DF752">
        <v>1.239</v>
      </c>
      <c r="DG752">
        <v>0.006</v>
      </c>
      <c r="DH752">
        <v>-2.298</v>
      </c>
      <c r="DI752">
        <v>-0.146</v>
      </c>
      <c r="DJ752">
        <v>420</v>
      </c>
      <c r="DK752">
        <v>21</v>
      </c>
      <c r="DL752">
        <v>0.57</v>
      </c>
      <c r="DM752">
        <v>0.05</v>
      </c>
      <c r="DN752">
        <v>21.17969024390244</v>
      </c>
      <c r="DO752">
        <v>1.460289198606313</v>
      </c>
      <c r="DP752">
        <v>0.1531684324046776</v>
      </c>
      <c r="DQ752">
        <v>0</v>
      </c>
      <c r="DR752">
        <v>0.2170428292682927</v>
      </c>
      <c r="DS752">
        <v>0.02039203484320598</v>
      </c>
      <c r="DT752">
        <v>0.00239521499521227</v>
      </c>
      <c r="DU752">
        <v>1</v>
      </c>
      <c r="DV752">
        <v>1</v>
      </c>
      <c r="DW752">
        <v>2</v>
      </c>
      <c r="DX752" t="s">
        <v>357</v>
      </c>
      <c r="DY752">
        <v>2.9829</v>
      </c>
      <c r="DZ752">
        <v>2.71597</v>
      </c>
      <c r="EA752">
        <v>0.0646201</v>
      </c>
      <c r="EB752">
        <v>0.0589987</v>
      </c>
      <c r="EC752">
        <v>0.107654</v>
      </c>
      <c r="ED752">
        <v>0.104874</v>
      </c>
      <c r="EE752">
        <v>29715.5</v>
      </c>
      <c r="EF752">
        <v>30003.5</v>
      </c>
      <c r="EG752">
        <v>29526.3</v>
      </c>
      <c r="EH752">
        <v>29488.1</v>
      </c>
      <c r="EI752">
        <v>34898.8</v>
      </c>
      <c r="EJ752">
        <v>35079.2</v>
      </c>
      <c r="EK752">
        <v>41590.9</v>
      </c>
      <c r="EL752">
        <v>42021.6</v>
      </c>
      <c r="EM752">
        <v>1.972</v>
      </c>
      <c r="EN752">
        <v>1.89557</v>
      </c>
      <c r="EO752">
        <v>0.10008</v>
      </c>
      <c r="EP752">
        <v>0</v>
      </c>
      <c r="EQ752">
        <v>25.8664</v>
      </c>
      <c r="ER752">
        <v>999.9</v>
      </c>
      <c r="ES752">
        <v>57.1</v>
      </c>
      <c r="ET752">
        <v>30.7</v>
      </c>
      <c r="EU752">
        <v>28.2073</v>
      </c>
      <c r="EV752">
        <v>63.0241</v>
      </c>
      <c r="EW752">
        <v>32.52</v>
      </c>
      <c r="EX752">
        <v>1</v>
      </c>
      <c r="EY752">
        <v>-0.0626372</v>
      </c>
      <c r="EZ752">
        <v>0.632514</v>
      </c>
      <c r="FA752">
        <v>20.3396</v>
      </c>
      <c r="FB752">
        <v>5.21714</v>
      </c>
      <c r="FC752">
        <v>12.0099</v>
      </c>
      <c r="FD752">
        <v>4.98885</v>
      </c>
      <c r="FE752">
        <v>3.28845</v>
      </c>
      <c r="FF752">
        <v>9999</v>
      </c>
      <c r="FG752">
        <v>9999</v>
      </c>
      <c r="FH752">
        <v>9999</v>
      </c>
      <c r="FI752">
        <v>999.9</v>
      </c>
      <c r="FJ752">
        <v>1.86739</v>
      </c>
      <c r="FK752">
        <v>1.86646</v>
      </c>
      <c r="FL752">
        <v>1.86599</v>
      </c>
      <c r="FM752">
        <v>1.86584</v>
      </c>
      <c r="FN752">
        <v>1.86768</v>
      </c>
      <c r="FO752">
        <v>1.87014</v>
      </c>
      <c r="FP752">
        <v>1.86881</v>
      </c>
      <c r="FQ752">
        <v>1.87023</v>
      </c>
      <c r="FR752">
        <v>0</v>
      </c>
      <c r="FS752">
        <v>0</v>
      </c>
      <c r="FT752">
        <v>0</v>
      </c>
      <c r="FU752">
        <v>0</v>
      </c>
      <c r="FV752" t="s">
        <v>358</v>
      </c>
      <c r="FW752" t="s">
        <v>359</v>
      </c>
      <c r="FX752" t="s">
        <v>360</v>
      </c>
      <c r="FY752" t="s">
        <v>360</v>
      </c>
      <c r="FZ752" t="s">
        <v>360</v>
      </c>
      <c r="GA752" t="s">
        <v>360</v>
      </c>
      <c r="GB752">
        <v>0</v>
      </c>
      <c r="GC752">
        <v>100</v>
      </c>
      <c r="GD752">
        <v>100</v>
      </c>
      <c r="GE752">
        <v>-2.671</v>
      </c>
      <c r="GF752">
        <v>-0.0959</v>
      </c>
      <c r="GG752">
        <v>-1.841240210434717</v>
      </c>
      <c r="GH752">
        <v>-0.003310856085068561</v>
      </c>
      <c r="GI752">
        <v>6.863268723063948E-07</v>
      </c>
      <c r="GJ752">
        <v>-1.919107141366201E-10</v>
      </c>
      <c r="GK752">
        <v>-0.1688837207721138</v>
      </c>
      <c r="GL752">
        <v>-0.01731051475613908</v>
      </c>
      <c r="GM752">
        <v>0.001423790055903263</v>
      </c>
      <c r="GN752">
        <v>-2.424810517790065E-05</v>
      </c>
      <c r="GO752">
        <v>3</v>
      </c>
      <c r="GP752">
        <v>2318</v>
      </c>
      <c r="GQ752">
        <v>1</v>
      </c>
      <c r="GR752">
        <v>25</v>
      </c>
      <c r="GS752">
        <v>10307.8</v>
      </c>
      <c r="GT752">
        <v>10307.6</v>
      </c>
      <c r="GU752">
        <v>0.651855</v>
      </c>
      <c r="GV752">
        <v>2.25586</v>
      </c>
      <c r="GW752">
        <v>1.39771</v>
      </c>
      <c r="GX752">
        <v>2.34741</v>
      </c>
      <c r="GY752">
        <v>1.49536</v>
      </c>
      <c r="GZ752">
        <v>2.49023</v>
      </c>
      <c r="HA752">
        <v>35.7311</v>
      </c>
      <c r="HB752">
        <v>24.07</v>
      </c>
      <c r="HC752">
        <v>18</v>
      </c>
      <c r="HD752">
        <v>529.529</v>
      </c>
      <c r="HE752">
        <v>436.543</v>
      </c>
      <c r="HF752">
        <v>24.7118</v>
      </c>
      <c r="HG752">
        <v>26.644</v>
      </c>
      <c r="HH752">
        <v>30.0001</v>
      </c>
      <c r="HI752">
        <v>26.6039</v>
      </c>
      <c r="HJ752">
        <v>26.5454</v>
      </c>
      <c r="HK752">
        <v>13.0406</v>
      </c>
      <c r="HL752">
        <v>22.6554</v>
      </c>
      <c r="HM752">
        <v>100</v>
      </c>
      <c r="HN752">
        <v>24.6728</v>
      </c>
      <c r="HO752">
        <v>212.862</v>
      </c>
      <c r="HP752">
        <v>24.1183</v>
      </c>
      <c r="HQ752">
        <v>100.971</v>
      </c>
      <c r="HR752">
        <v>100.921</v>
      </c>
    </row>
    <row r="753" spans="1:226">
      <c r="A753">
        <v>737</v>
      </c>
      <c r="B753">
        <v>1679442100.1</v>
      </c>
      <c r="C753">
        <v>20187</v>
      </c>
      <c r="D753" t="s">
        <v>1843</v>
      </c>
      <c r="E753" t="s">
        <v>1844</v>
      </c>
      <c r="F753">
        <v>5</v>
      </c>
      <c r="G753" t="s">
        <v>1624</v>
      </c>
      <c r="H753" t="s">
        <v>354</v>
      </c>
      <c r="I753">
        <v>1679442092.6</v>
      </c>
      <c r="J753">
        <f>(K753)/1000</f>
        <v>0</v>
      </c>
      <c r="K753">
        <f>IF(BF753, AN753, AH753)</f>
        <v>0</v>
      </c>
      <c r="L753">
        <f>IF(BF753, AI753, AG753)</f>
        <v>0</v>
      </c>
      <c r="M753">
        <f>BH753 - IF(AU753&gt;1, L753*BB753*100.0/(AW753*BV753), 0)</f>
        <v>0</v>
      </c>
      <c r="N753">
        <f>((T753-J753/2)*M753-L753)/(T753+J753/2)</f>
        <v>0</v>
      </c>
      <c r="O753">
        <f>N753*(BO753+BP753)/1000.0</f>
        <v>0</v>
      </c>
      <c r="P753">
        <f>(BH753 - IF(AU753&gt;1, L753*BB753*100.0/(AW753*BV753), 0))*(BO753+BP753)/1000.0</f>
        <v>0</v>
      </c>
      <c r="Q753">
        <f>2.0/((1/S753-1/R753)+SIGN(S753)*SQRT((1/S753-1/R753)*(1/S753-1/R753) + 4*BC753/((BC753+1)*(BC753+1))*(2*1/S753*1/R753-1/R753*1/R753)))</f>
        <v>0</v>
      </c>
      <c r="R753">
        <f>IF(LEFT(BD753,1)&lt;&gt;"0",IF(LEFT(BD753,1)="1",3.0,BE753),$D$5+$E$5*(BV753*BO753/($K$5*1000))+$F$5*(BV753*BO753/($K$5*1000))*MAX(MIN(BB753,$J$5),$I$5)*MAX(MIN(BB753,$J$5),$I$5)+$G$5*MAX(MIN(BB753,$J$5),$I$5)*(BV753*BO753/($K$5*1000))+$H$5*(BV753*BO753/($K$5*1000))*(BV753*BO753/($K$5*1000)))</f>
        <v>0</v>
      </c>
      <c r="S753">
        <f>J753*(1000-(1000*0.61365*exp(17.502*W753/(240.97+W753))/(BO753+BP753)+BJ753)/2)/(1000*0.61365*exp(17.502*W753/(240.97+W753))/(BO753+BP753)-BJ753)</f>
        <v>0</v>
      </c>
      <c r="T753">
        <f>1/((BC753+1)/(Q753/1.6)+1/(R753/1.37)) + BC753/((BC753+1)/(Q753/1.6) + BC753/(R753/1.37))</f>
        <v>0</v>
      </c>
      <c r="U753">
        <f>(AX753*BA753)</f>
        <v>0</v>
      </c>
      <c r="V753">
        <f>(BQ753+(U753+2*0.95*5.67E-8*(((BQ753+$B$7)+273)^4-(BQ753+273)^4)-44100*J753)/(1.84*29.3*R753+8*0.95*5.67E-8*(BQ753+273)^3))</f>
        <v>0</v>
      </c>
      <c r="W753">
        <f>($C$7*BR753+$D$7*BS753+$E$7*V753)</f>
        <v>0</v>
      </c>
      <c r="X753">
        <f>0.61365*exp(17.502*W753/(240.97+W753))</f>
        <v>0</v>
      </c>
      <c r="Y753">
        <f>(Z753/AA753*100)</f>
        <v>0</v>
      </c>
      <c r="Z753">
        <f>BJ753*(BO753+BP753)/1000</f>
        <v>0</v>
      </c>
      <c r="AA753">
        <f>0.61365*exp(17.502*BQ753/(240.97+BQ753))</f>
        <v>0</v>
      </c>
      <c r="AB753">
        <f>(X753-BJ753*(BO753+BP753)/1000)</f>
        <v>0</v>
      </c>
      <c r="AC753">
        <f>(-J753*44100)</f>
        <v>0</v>
      </c>
      <c r="AD753">
        <f>2*29.3*R753*0.92*(BQ753-W753)</f>
        <v>0</v>
      </c>
      <c r="AE753">
        <f>2*0.95*5.67E-8*(((BQ753+$B$7)+273)^4-(W753+273)^4)</f>
        <v>0</v>
      </c>
      <c r="AF753">
        <f>U753+AE753+AC753+AD753</f>
        <v>0</v>
      </c>
      <c r="AG753">
        <f>BN753*AU753*(BI753-BH753*(1000-AU753*BK753)/(1000-AU753*BJ753))/(100*BB753)</f>
        <v>0</v>
      </c>
      <c r="AH753">
        <f>1000*BN753*AU753*(BJ753-BK753)/(100*BB753*(1000-AU753*BJ753))</f>
        <v>0</v>
      </c>
      <c r="AI753">
        <f>(AJ753 - AK753 - BO753*1E3/(8.314*(BQ753+273.15)) * AM753/BN753 * AL753) * BN753/(100*BB753) * (1000 - BK753)/1000</f>
        <v>0</v>
      </c>
      <c r="AJ753">
        <v>238.3531023787347</v>
      </c>
      <c r="AK753">
        <v>252.6278969696969</v>
      </c>
      <c r="AL753">
        <v>-3.377539473999974</v>
      </c>
      <c r="AM753">
        <v>64.88891033799035</v>
      </c>
      <c r="AN753">
        <f>(AP753 - AO753 + BO753*1E3/(8.314*(BQ753+273.15)) * AR753/BN753 * AQ753) * BN753/(100*BB753) * 1000/(1000 - AP753)</f>
        <v>0</v>
      </c>
      <c r="AO753">
        <v>24.06899062914014</v>
      </c>
      <c r="AP753">
        <v>24.28899340659341</v>
      </c>
      <c r="AQ753">
        <v>-1.654435739025741E-06</v>
      </c>
      <c r="AR753">
        <v>95.47772435705387</v>
      </c>
      <c r="AS753">
        <v>0</v>
      </c>
      <c r="AT753">
        <v>0</v>
      </c>
      <c r="AU753">
        <f>IF(AS753*$H$13&gt;=AW753,1.0,(AW753/(AW753-AS753*$H$13)))</f>
        <v>0</v>
      </c>
      <c r="AV753">
        <f>(AU753-1)*100</f>
        <v>0</v>
      </c>
      <c r="AW753">
        <f>MAX(0,($B$13+$C$13*BV753)/(1+$D$13*BV753)*BO753/(BQ753+273)*$E$13)</f>
        <v>0</v>
      </c>
      <c r="AX753">
        <f>$B$11*BW753+$C$11*BX753+$F$11*CI753*(1-CL753)</f>
        <v>0</v>
      </c>
      <c r="AY753">
        <f>AX753*AZ753</f>
        <v>0</v>
      </c>
      <c r="AZ753">
        <f>($B$11*$D$9+$C$11*$D$9+$F$11*((CV753+CN753)/MAX(CV753+CN753+CW753, 0.1)*$I$9+CW753/MAX(CV753+CN753+CW753, 0.1)*$J$9))/($B$11+$C$11+$F$11)</f>
        <v>0</v>
      </c>
      <c r="BA753">
        <f>($B$11*$K$9+$C$11*$K$9+$F$11*((CV753+CN753)/MAX(CV753+CN753+CW753, 0.1)*$P$9+CW753/MAX(CV753+CN753+CW753, 0.1)*$Q$9))/($B$11+$C$11+$F$11)</f>
        <v>0</v>
      </c>
      <c r="BB753">
        <v>2.18</v>
      </c>
      <c r="BC753">
        <v>0.5</v>
      </c>
      <c r="BD753" t="s">
        <v>355</v>
      </c>
      <c r="BE753">
        <v>2</v>
      </c>
      <c r="BF753" t="b">
        <v>1</v>
      </c>
      <c r="BG753">
        <v>1679442092.6</v>
      </c>
      <c r="BH753">
        <v>269.5347777777778</v>
      </c>
      <c r="BI753">
        <v>248.1597407407408</v>
      </c>
      <c r="BJ753">
        <v>24.2928037037037</v>
      </c>
      <c r="BK753">
        <v>24.07261851851852</v>
      </c>
      <c r="BL753">
        <v>272.2302962962963</v>
      </c>
      <c r="BM753">
        <v>24.38874444444444</v>
      </c>
      <c r="BN753">
        <v>500.0571481481481</v>
      </c>
      <c r="BO753">
        <v>89.77075925925926</v>
      </c>
      <c r="BP753">
        <v>0.09997780370370368</v>
      </c>
      <c r="BQ753">
        <v>26.8667</v>
      </c>
      <c r="BR753">
        <v>27.50093703703704</v>
      </c>
      <c r="BS753">
        <v>999.9000000000001</v>
      </c>
      <c r="BT753">
        <v>0</v>
      </c>
      <c r="BU753">
        <v>0</v>
      </c>
      <c r="BV753">
        <v>10012.3837037037</v>
      </c>
      <c r="BW753">
        <v>0</v>
      </c>
      <c r="BX753">
        <v>14.39678148148148</v>
      </c>
      <c r="BY753">
        <v>21.37506296296296</v>
      </c>
      <c r="BZ753">
        <v>276.2457037037037</v>
      </c>
      <c r="CA753">
        <v>254.281074074074</v>
      </c>
      <c r="CB753">
        <v>0.2201912222222222</v>
      </c>
      <c r="CC753">
        <v>248.1597407407408</v>
      </c>
      <c r="CD753">
        <v>24.07261851851852</v>
      </c>
      <c r="CE753">
        <v>2.180783333333333</v>
      </c>
      <c r="CF753">
        <v>2.161016296296296</v>
      </c>
      <c r="CG753">
        <v>18.82183703703704</v>
      </c>
      <c r="CH753">
        <v>18.67621111111111</v>
      </c>
      <c r="CI753">
        <v>1999.989629629629</v>
      </c>
      <c r="CJ753">
        <v>0.9799997777777777</v>
      </c>
      <c r="CK753">
        <v>0.02000012222222222</v>
      </c>
      <c r="CL753">
        <v>0</v>
      </c>
      <c r="CM753">
        <v>2.300425925925926</v>
      </c>
      <c r="CN753">
        <v>0</v>
      </c>
      <c r="CO753">
        <v>4262.535555555556</v>
      </c>
      <c r="CP753">
        <v>16749.38518518519</v>
      </c>
      <c r="CQ753">
        <v>37.25918518518519</v>
      </c>
      <c r="CR753">
        <v>38.125</v>
      </c>
      <c r="CS753">
        <v>37.40485185185185</v>
      </c>
      <c r="CT753">
        <v>37.19166666666667</v>
      </c>
      <c r="CU753">
        <v>36.562</v>
      </c>
      <c r="CV753">
        <v>1959.989259259259</v>
      </c>
      <c r="CW753">
        <v>40.00037037037037</v>
      </c>
      <c r="CX753">
        <v>0</v>
      </c>
      <c r="CY753">
        <v>1679442107.7</v>
      </c>
      <c r="CZ753">
        <v>0</v>
      </c>
      <c r="DA753">
        <v>0</v>
      </c>
      <c r="DB753" t="s">
        <v>356</v>
      </c>
      <c r="DC753">
        <v>1678823626.5</v>
      </c>
      <c r="DD753">
        <v>1678823640.5</v>
      </c>
      <c r="DE753">
        <v>0</v>
      </c>
      <c r="DF753">
        <v>1.239</v>
      </c>
      <c r="DG753">
        <v>0.006</v>
      </c>
      <c r="DH753">
        <v>-2.298</v>
      </c>
      <c r="DI753">
        <v>-0.146</v>
      </c>
      <c r="DJ753">
        <v>420</v>
      </c>
      <c r="DK753">
        <v>21</v>
      </c>
      <c r="DL753">
        <v>0.57</v>
      </c>
      <c r="DM753">
        <v>0.05</v>
      </c>
      <c r="DN753">
        <v>21.30935609756098</v>
      </c>
      <c r="DO753">
        <v>1.240511498257865</v>
      </c>
      <c r="DP753">
        <v>0.1295280401863899</v>
      </c>
      <c r="DQ753">
        <v>0</v>
      </c>
      <c r="DR753">
        <v>0.2189198048780488</v>
      </c>
      <c r="DS753">
        <v>0.0290431777003489</v>
      </c>
      <c r="DT753">
        <v>0.003047518024273014</v>
      </c>
      <c r="DU753">
        <v>1</v>
      </c>
      <c r="DV753">
        <v>1</v>
      </c>
      <c r="DW753">
        <v>2</v>
      </c>
      <c r="DX753" t="s">
        <v>357</v>
      </c>
      <c r="DY753">
        <v>2.98303</v>
      </c>
      <c r="DZ753">
        <v>2.71568</v>
      </c>
      <c r="EA753">
        <v>0.0611622</v>
      </c>
      <c r="EB753">
        <v>0.0554421</v>
      </c>
      <c r="EC753">
        <v>0.107638</v>
      </c>
      <c r="ED753">
        <v>0.104858</v>
      </c>
      <c r="EE753">
        <v>29826.2</v>
      </c>
      <c r="EF753">
        <v>30116.6</v>
      </c>
      <c r="EG753">
        <v>29527.2</v>
      </c>
      <c r="EH753">
        <v>29487.8</v>
      </c>
      <c r="EI753">
        <v>34900.2</v>
      </c>
      <c r="EJ753">
        <v>35079.2</v>
      </c>
      <c r="EK753">
        <v>41591.8</v>
      </c>
      <c r="EL753">
        <v>42020.9</v>
      </c>
      <c r="EM753">
        <v>1.97165</v>
      </c>
      <c r="EN753">
        <v>1.89545</v>
      </c>
      <c r="EO753">
        <v>0.09996439999999999</v>
      </c>
      <c r="EP753">
        <v>0</v>
      </c>
      <c r="EQ753">
        <v>25.8664</v>
      </c>
      <c r="ER753">
        <v>999.9</v>
      </c>
      <c r="ES753">
        <v>57.1</v>
      </c>
      <c r="ET753">
        <v>30.7</v>
      </c>
      <c r="EU753">
        <v>28.2119</v>
      </c>
      <c r="EV753">
        <v>62.6741</v>
      </c>
      <c r="EW753">
        <v>32.2236</v>
      </c>
      <c r="EX753">
        <v>1</v>
      </c>
      <c r="EY753">
        <v>-0.0627846</v>
      </c>
      <c r="EZ753">
        <v>0.587486</v>
      </c>
      <c r="FA753">
        <v>20.3398</v>
      </c>
      <c r="FB753">
        <v>5.21864</v>
      </c>
      <c r="FC753">
        <v>12.0099</v>
      </c>
      <c r="FD753">
        <v>4.9896</v>
      </c>
      <c r="FE753">
        <v>3.28865</v>
      </c>
      <c r="FF753">
        <v>9999</v>
      </c>
      <c r="FG753">
        <v>9999</v>
      </c>
      <c r="FH753">
        <v>9999</v>
      </c>
      <c r="FI753">
        <v>999.9</v>
      </c>
      <c r="FJ753">
        <v>1.86739</v>
      </c>
      <c r="FK753">
        <v>1.86646</v>
      </c>
      <c r="FL753">
        <v>1.86599</v>
      </c>
      <c r="FM753">
        <v>1.86584</v>
      </c>
      <c r="FN753">
        <v>1.86768</v>
      </c>
      <c r="FO753">
        <v>1.87016</v>
      </c>
      <c r="FP753">
        <v>1.86883</v>
      </c>
      <c r="FQ753">
        <v>1.87022</v>
      </c>
      <c r="FR753">
        <v>0</v>
      </c>
      <c r="FS753">
        <v>0</v>
      </c>
      <c r="FT753">
        <v>0</v>
      </c>
      <c r="FU753">
        <v>0</v>
      </c>
      <c r="FV753" t="s">
        <v>358</v>
      </c>
      <c r="FW753" t="s">
        <v>359</v>
      </c>
      <c r="FX753" t="s">
        <v>360</v>
      </c>
      <c r="FY753" t="s">
        <v>360</v>
      </c>
      <c r="FZ753" t="s">
        <v>360</v>
      </c>
      <c r="GA753" t="s">
        <v>360</v>
      </c>
      <c r="GB753">
        <v>0</v>
      </c>
      <c r="GC753">
        <v>100</v>
      </c>
      <c r="GD753">
        <v>100</v>
      </c>
      <c r="GE753">
        <v>-2.621</v>
      </c>
      <c r="GF753">
        <v>-0.0959</v>
      </c>
      <c r="GG753">
        <v>-1.841240210434717</v>
      </c>
      <c r="GH753">
        <v>-0.003310856085068561</v>
      </c>
      <c r="GI753">
        <v>6.863268723063948E-07</v>
      </c>
      <c r="GJ753">
        <v>-1.919107141366201E-10</v>
      </c>
      <c r="GK753">
        <v>-0.1688837207721138</v>
      </c>
      <c r="GL753">
        <v>-0.01731051475613908</v>
      </c>
      <c r="GM753">
        <v>0.001423790055903263</v>
      </c>
      <c r="GN753">
        <v>-2.424810517790065E-05</v>
      </c>
      <c r="GO753">
        <v>3</v>
      </c>
      <c r="GP753">
        <v>2318</v>
      </c>
      <c r="GQ753">
        <v>1</v>
      </c>
      <c r="GR753">
        <v>25</v>
      </c>
      <c r="GS753">
        <v>10307.9</v>
      </c>
      <c r="GT753">
        <v>10307.7</v>
      </c>
      <c r="GU753">
        <v>0.612793</v>
      </c>
      <c r="GV753">
        <v>2.2583</v>
      </c>
      <c r="GW753">
        <v>1.39648</v>
      </c>
      <c r="GX753">
        <v>2.34863</v>
      </c>
      <c r="GY753">
        <v>1.49536</v>
      </c>
      <c r="GZ753">
        <v>2.54883</v>
      </c>
      <c r="HA753">
        <v>35.7311</v>
      </c>
      <c r="HB753">
        <v>24.07</v>
      </c>
      <c r="HC753">
        <v>18</v>
      </c>
      <c r="HD753">
        <v>529.307</v>
      </c>
      <c r="HE753">
        <v>436.478</v>
      </c>
      <c r="HF753">
        <v>24.6731</v>
      </c>
      <c r="HG753">
        <v>26.646</v>
      </c>
      <c r="HH753">
        <v>29.9999</v>
      </c>
      <c r="HI753">
        <v>26.6051</v>
      </c>
      <c r="HJ753">
        <v>26.5468</v>
      </c>
      <c r="HK753">
        <v>12.2759</v>
      </c>
      <c r="HL753">
        <v>22.6554</v>
      </c>
      <c r="HM753">
        <v>100</v>
      </c>
      <c r="HN753">
        <v>24.6693</v>
      </c>
      <c r="HO753">
        <v>199.5</v>
      </c>
      <c r="HP753">
        <v>24.1183</v>
      </c>
      <c r="HQ753">
        <v>100.974</v>
      </c>
      <c r="HR753">
        <v>100.92</v>
      </c>
    </row>
    <row r="754" spans="1:226">
      <c r="A754">
        <v>738</v>
      </c>
      <c r="B754">
        <v>1679442105.1</v>
      </c>
      <c r="C754">
        <v>20192</v>
      </c>
      <c r="D754" t="s">
        <v>1845</v>
      </c>
      <c r="E754" t="s">
        <v>1846</v>
      </c>
      <c r="F754">
        <v>5</v>
      </c>
      <c r="G754" t="s">
        <v>1624</v>
      </c>
      <c r="H754" t="s">
        <v>354</v>
      </c>
      <c r="I754">
        <v>1679442097.314285</v>
      </c>
      <c r="J754">
        <f>(K754)/1000</f>
        <v>0</v>
      </c>
      <c r="K754">
        <f>IF(BF754, AN754, AH754)</f>
        <v>0</v>
      </c>
      <c r="L754">
        <f>IF(BF754, AI754, AG754)</f>
        <v>0</v>
      </c>
      <c r="M754">
        <f>BH754 - IF(AU754&gt;1, L754*BB754*100.0/(AW754*BV754), 0)</f>
        <v>0</v>
      </c>
      <c r="N754">
        <f>((T754-J754/2)*M754-L754)/(T754+J754/2)</f>
        <v>0</v>
      </c>
      <c r="O754">
        <f>N754*(BO754+BP754)/1000.0</f>
        <v>0</v>
      </c>
      <c r="P754">
        <f>(BH754 - IF(AU754&gt;1, L754*BB754*100.0/(AW754*BV754), 0))*(BO754+BP754)/1000.0</f>
        <v>0</v>
      </c>
      <c r="Q754">
        <f>2.0/((1/S754-1/R754)+SIGN(S754)*SQRT((1/S754-1/R754)*(1/S754-1/R754) + 4*BC754/((BC754+1)*(BC754+1))*(2*1/S754*1/R754-1/R754*1/R754)))</f>
        <v>0</v>
      </c>
      <c r="R754">
        <f>IF(LEFT(BD754,1)&lt;&gt;"0",IF(LEFT(BD754,1)="1",3.0,BE754),$D$5+$E$5*(BV754*BO754/($K$5*1000))+$F$5*(BV754*BO754/($K$5*1000))*MAX(MIN(BB754,$J$5),$I$5)*MAX(MIN(BB754,$J$5),$I$5)+$G$5*MAX(MIN(BB754,$J$5),$I$5)*(BV754*BO754/($K$5*1000))+$H$5*(BV754*BO754/($K$5*1000))*(BV754*BO754/($K$5*1000)))</f>
        <v>0</v>
      </c>
      <c r="S754">
        <f>J754*(1000-(1000*0.61365*exp(17.502*W754/(240.97+W754))/(BO754+BP754)+BJ754)/2)/(1000*0.61365*exp(17.502*W754/(240.97+W754))/(BO754+BP754)-BJ754)</f>
        <v>0</v>
      </c>
      <c r="T754">
        <f>1/((BC754+1)/(Q754/1.6)+1/(R754/1.37)) + BC754/((BC754+1)/(Q754/1.6) + BC754/(R754/1.37))</f>
        <v>0</v>
      </c>
      <c r="U754">
        <f>(AX754*BA754)</f>
        <v>0</v>
      </c>
      <c r="V754">
        <f>(BQ754+(U754+2*0.95*5.67E-8*(((BQ754+$B$7)+273)^4-(BQ754+273)^4)-44100*J754)/(1.84*29.3*R754+8*0.95*5.67E-8*(BQ754+273)^3))</f>
        <v>0</v>
      </c>
      <c r="W754">
        <f>($C$7*BR754+$D$7*BS754+$E$7*V754)</f>
        <v>0</v>
      </c>
      <c r="X754">
        <f>0.61365*exp(17.502*W754/(240.97+W754))</f>
        <v>0</v>
      </c>
      <c r="Y754">
        <f>(Z754/AA754*100)</f>
        <v>0</v>
      </c>
      <c r="Z754">
        <f>BJ754*(BO754+BP754)/1000</f>
        <v>0</v>
      </c>
      <c r="AA754">
        <f>0.61365*exp(17.502*BQ754/(240.97+BQ754))</f>
        <v>0</v>
      </c>
      <c r="AB754">
        <f>(X754-BJ754*(BO754+BP754)/1000)</f>
        <v>0</v>
      </c>
      <c r="AC754">
        <f>(-J754*44100)</f>
        <v>0</v>
      </c>
      <c r="AD754">
        <f>2*29.3*R754*0.92*(BQ754-W754)</f>
        <v>0</v>
      </c>
      <c r="AE754">
        <f>2*0.95*5.67E-8*(((BQ754+$B$7)+273)^4-(W754+273)^4)</f>
        <v>0</v>
      </c>
      <c r="AF754">
        <f>U754+AE754+AC754+AD754</f>
        <v>0</v>
      </c>
      <c r="AG754">
        <f>BN754*AU754*(BI754-BH754*(1000-AU754*BK754)/(1000-AU754*BJ754))/(100*BB754)</f>
        <v>0</v>
      </c>
      <c r="AH754">
        <f>1000*BN754*AU754*(BJ754-BK754)/(100*BB754*(1000-AU754*BJ754))</f>
        <v>0</v>
      </c>
      <c r="AI754">
        <f>(AJ754 - AK754 - BO754*1E3/(8.314*(BQ754+273.15)) * AM754/BN754 * AL754) * BN754/(100*BB754) * (1000 - BK754)/1000</f>
        <v>0</v>
      </c>
      <c r="AJ754">
        <v>221.4267903925923</v>
      </c>
      <c r="AK754">
        <v>235.7640303030303</v>
      </c>
      <c r="AL754">
        <v>-3.370659113462043</v>
      </c>
      <c r="AM754">
        <v>64.88891033799035</v>
      </c>
      <c r="AN754">
        <f>(AP754 - AO754 + BO754*1E3/(8.314*(BQ754+273.15)) * AR754/BN754 * AQ754) * BN754/(100*BB754) * 1000/(1000 - AP754)</f>
        <v>0</v>
      </c>
      <c r="AO754">
        <v>24.06506132396291</v>
      </c>
      <c r="AP754">
        <v>24.28346373626375</v>
      </c>
      <c r="AQ754">
        <v>-1.182380054069126E-05</v>
      </c>
      <c r="AR754">
        <v>95.47772435705387</v>
      </c>
      <c r="AS754">
        <v>0</v>
      </c>
      <c r="AT754">
        <v>0</v>
      </c>
      <c r="AU754">
        <f>IF(AS754*$H$13&gt;=AW754,1.0,(AW754/(AW754-AS754*$H$13)))</f>
        <v>0</v>
      </c>
      <c r="AV754">
        <f>(AU754-1)*100</f>
        <v>0</v>
      </c>
      <c r="AW754">
        <f>MAX(0,($B$13+$C$13*BV754)/(1+$D$13*BV754)*BO754/(BQ754+273)*$E$13)</f>
        <v>0</v>
      </c>
      <c r="AX754">
        <f>$B$11*BW754+$C$11*BX754+$F$11*CI754*(1-CL754)</f>
        <v>0</v>
      </c>
      <c r="AY754">
        <f>AX754*AZ754</f>
        <v>0</v>
      </c>
      <c r="AZ754">
        <f>($B$11*$D$9+$C$11*$D$9+$F$11*((CV754+CN754)/MAX(CV754+CN754+CW754, 0.1)*$I$9+CW754/MAX(CV754+CN754+CW754, 0.1)*$J$9))/($B$11+$C$11+$F$11)</f>
        <v>0</v>
      </c>
      <c r="BA754">
        <f>($B$11*$K$9+$C$11*$K$9+$F$11*((CV754+CN754)/MAX(CV754+CN754+CW754, 0.1)*$P$9+CW754/MAX(CV754+CN754+CW754, 0.1)*$Q$9))/($B$11+$C$11+$F$11)</f>
        <v>0</v>
      </c>
      <c r="BB754">
        <v>2.18</v>
      </c>
      <c r="BC754">
        <v>0.5</v>
      </c>
      <c r="BD754" t="s">
        <v>355</v>
      </c>
      <c r="BE754">
        <v>2</v>
      </c>
      <c r="BF754" t="b">
        <v>1</v>
      </c>
      <c r="BG754">
        <v>1679442097.314285</v>
      </c>
      <c r="BH754">
        <v>254.018</v>
      </c>
      <c r="BI754">
        <v>232.5587857142857</v>
      </c>
      <c r="BJ754">
        <v>24.28956785714285</v>
      </c>
      <c r="BK754">
        <v>24.06819285714285</v>
      </c>
      <c r="BL754">
        <v>256.6668928571428</v>
      </c>
      <c r="BM754">
        <v>24.38553928571428</v>
      </c>
      <c r="BN754">
        <v>500.0537142857142</v>
      </c>
      <c r="BO754">
        <v>89.76959642857143</v>
      </c>
      <c r="BP754">
        <v>0.09997510357142855</v>
      </c>
      <c r="BQ754">
        <v>26.86647142857143</v>
      </c>
      <c r="BR754">
        <v>27.49966071428571</v>
      </c>
      <c r="BS754">
        <v>999.9000000000002</v>
      </c>
      <c r="BT754">
        <v>0</v>
      </c>
      <c r="BU754">
        <v>0</v>
      </c>
      <c r="BV754">
        <v>10015.46892857143</v>
      </c>
      <c r="BW754">
        <v>0</v>
      </c>
      <c r="BX754">
        <v>14.39338214285714</v>
      </c>
      <c r="BY754">
        <v>21.45923571428572</v>
      </c>
      <c r="BZ754">
        <v>260.3417857142857</v>
      </c>
      <c r="CA754">
        <v>238.2941428571429</v>
      </c>
      <c r="CB754">
        <v>0.2213710714285715</v>
      </c>
      <c r="CC754">
        <v>232.5587857142857</v>
      </c>
      <c r="CD754">
        <v>24.06819285714285</v>
      </c>
      <c r="CE754">
        <v>2.180464285714286</v>
      </c>
      <c r="CF754">
        <v>2.160591785714286</v>
      </c>
      <c r="CG754">
        <v>18.8195</v>
      </c>
      <c r="CH754">
        <v>18.67307142857143</v>
      </c>
      <c r="CI754">
        <v>1999.988214285714</v>
      </c>
      <c r="CJ754">
        <v>0.9800000000000001</v>
      </c>
      <c r="CK754">
        <v>0.0199999</v>
      </c>
      <c r="CL754">
        <v>0</v>
      </c>
      <c r="CM754">
        <v>2.31405</v>
      </c>
      <c r="CN754">
        <v>0</v>
      </c>
      <c r="CO754">
        <v>4262.113928571429</v>
      </c>
      <c r="CP754">
        <v>16749.375</v>
      </c>
      <c r="CQ754">
        <v>37.25</v>
      </c>
      <c r="CR754">
        <v>38.125</v>
      </c>
      <c r="CS754">
        <v>37.40821428571429</v>
      </c>
      <c r="CT754">
        <v>37.187</v>
      </c>
      <c r="CU754">
        <v>36.562</v>
      </c>
      <c r="CV754">
        <v>1959.988214285714</v>
      </c>
      <c r="CW754">
        <v>40</v>
      </c>
      <c r="CX754">
        <v>0</v>
      </c>
      <c r="CY754">
        <v>1679442112.5</v>
      </c>
      <c r="CZ754">
        <v>0</v>
      </c>
      <c r="DA754">
        <v>0</v>
      </c>
      <c r="DB754" t="s">
        <v>356</v>
      </c>
      <c r="DC754">
        <v>1678823626.5</v>
      </c>
      <c r="DD754">
        <v>1678823640.5</v>
      </c>
      <c r="DE754">
        <v>0</v>
      </c>
      <c r="DF754">
        <v>1.239</v>
      </c>
      <c r="DG754">
        <v>0.006</v>
      </c>
      <c r="DH754">
        <v>-2.298</v>
      </c>
      <c r="DI754">
        <v>-0.146</v>
      </c>
      <c r="DJ754">
        <v>420</v>
      </c>
      <c r="DK754">
        <v>21</v>
      </c>
      <c r="DL754">
        <v>0.57</v>
      </c>
      <c r="DM754">
        <v>0.05</v>
      </c>
      <c r="DN754">
        <v>21.39219756097561</v>
      </c>
      <c r="DO754">
        <v>1.137606271777012</v>
      </c>
      <c r="DP754">
        <v>0.1194722204425188</v>
      </c>
      <c r="DQ754">
        <v>0</v>
      </c>
      <c r="DR754">
        <v>0.2202047804878048</v>
      </c>
      <c r="DS754">
        <v>0.01743817421602809</v>
      </c>
      <c r="DT754">
        <v>0.002228178316551659</v>
      </c>
      <c r="DU754">
        <v>1</v>
      </c>
      <c r="DV754">
        <v>1</v>
      </c>
      <c r="DW754">
        <v>2</v>
      </c>
      <c r="DX754" t="s">
        <v>357</v>
      </c>
      <c r="DY754">
        <v>2.98317</v>
      </c>
      <c r="DZ754">
        <v>2.71566</v>
      </c>
      <c r="EA754">
        <v>0.0576272</v>
      </c>
      <c r="EB754">
        <v>0.0517914</v>
      </c>
      <c r="EC754">
        <v>0.107621</v>
      </c>
      <c r="ED754">
        <v>0.104848</v>
      </c>
      <c r="EE754">
        <v>29938.1</v>
      </c>
      <c r="EF754">
        <v>30233.7</v>
      </c>
      <c r="EG754">
        <v>29526.8</v>
      </c>
      <c r="EH754">
        <v>29488.4</v>
      </c>
      <c r="EI754">
        <v>34900.6</v>
      </c>
      <c r="EJ754">
        <v>35080.2</v>
      </c>
      <c r="EK754">
        <v>41591.6</v>
      </c>
      <c r="EL754">
        <v>42021.7</v>
      </c>
      <c r="EM754">
        <v>1.97187</v>
      </c>
      <c r="EN754">
        <v>1.8955</v>
      </c>
      <c r="EO754">
        <v>0.098832</v>
      </c>
      <c r="EP754">
        <v>0</v>
      </c>
      <c r="EQ754">
        <v>25.8657</v>
      </c>
      <c r="ER754">
        <v>999.9</v>
      </c>
      <c r="ES754">
        <v>57.1</v>
      </c>
      <c r="ET754">
        <v>30.7</v>
      </c>
      <c r="EU754">
        <v>28.2082</v>
      </c>
      <c r="EV754">
        <v>62.9241</v>
      </c>
      <c r="EW754">
        <v>32.1955</v>
      </c>
      <c r="EX754">
        <v>1</v>
      </c>
      <c r="EY754">
        <v>-0.06281249999999999</v>
      </c>
      <c r="EZ754">
        <v>0.537612</v>
      </c>
      <c r="FA754">
        <v>20.3401</v>
      </c>
      <c r="FB754">
        <v>5.21789</v>
      </c>
      <c r="FC754">
        <v>12.0099</v>
      </c>
      <c r="FD754">
        <v>4.98905</v>
      </c>
      <c r="FE754">
        <v>3.28865</v>
      </c>
      <c r="FF754">
        <v>9999</v>
      </c>
      <c r="FG754">
        <v>9999</v>
      </c>
      <c r="FH754">
        <v>9999</v>
      </c>
      <c r="FI754">
        <v>999.9</v>
      </c>
      <c r="FJ754">
        <v>1.8674</v>
      </c>
      <c r="FK754">
        <v>1.86646</v>
      </c>
      <c r="FL754">
        <v>1.86597</v>
      </c>
      <c r="FM754">
        <v>1.86584</v>
      </c>
      <c r="FN754">
        <v>1.86768</v>
      </c>
      <c r="FO754">
        <v>1.87015</v>
      </c>
      <c r="FP754">
        <v>1.86882</v>
      </c>
      <c r="FQ754">
        <v>1.87026</v>
      </c>
      <c r="FR754">
        <v>0</v>
      </c>
      <c r="FS754">
        <v>0</v>
      </c>
      <c r="FT754">
        <v>0</v>
      </c>
      <c r="FU754">
        <v>0</v>
      </c>
      <c r="FV754" t="s">
        <v>358</v>
      </c>
      <c r="FW754" t="s">
        <v>359</v>
      </c>
      <c r="FX754" t="s">
        <v>360</v>
      </c>
      <c r="FY754" t="s">
        <v>360</v>
      </c>
      <c r="FZ754" t="s">
        <v>360</v>
      </c>
      <c r="GA754" t="s">
        <v>360</v>
      </c>
      <c r="GB754">
        <v>0</v>
      </c>
      <c r="GC754">
        <v>100</v>
      </c>
      <c r="GD754">
        <v>100</v>
      </c>
      <c r="GE754">
        <v>-2.571</v>
      </c>
      <c r="GF754">
        <v>-0.096</v>
      </c>
      <c r="GG754">
        <v>-1.841240210434717</v>
      </c>
      <c r="GH754">
        <v>-0.003310856085068561</v>
      </c>
      <c r="GI754">
        <v>6.863268723063948E-07</v>
      </c>
      <c r="GJ754">
        <v>-1.919107141366201E-10</v>
      </c>
      <c r="GK754">
        <v>-0.1688837207721138</v>
      </c>
      <c r="GL754">
        <v>-0.01731051475613908</v>
      </c>
      <c r="GM754">
        <v>0.001423790055903263</v>
      </c>
      <c r="GN754">
        <v>-2.424810517790065E-05</v>
      </c>
      <c r="GO754">
        <v>3</v>
      </c>
      <c r="GP754">
        <v>2318</v>
      </c>
      <c r="GQ754">
        <v>1</v>
      </c>
      <c r="GR754">
        <v>25</v>
      </c>
      <c r="GS754">
        <v>10308</v>
      </c>
      <c r="GT754">
        <v>10307.7</v>
      </c>
      <c r="GU754">
        <v>0.579834</v>
      </c>
      <c r="GV754">
        <v>2.2644</v>
      </c>
      <c r="GW754">
        <v>1.39648</v>
      </c>
      <c r="GX754">
        <v>2.34985</v>
      </c>
      <c r="GY754">
        <v>1.49536</v>
      </c>
      <c r="GZ754">
        <v>2.48901</v>
      </c>
      <c r="HA754">
        <v>35.7311</v>
      </c>
      <c r="HB754">
        <v>24.07</v>
      </c>
      <c r="HC754">
        <v>18</v>
      </c>
      <c r="HD754">
        <v>529.47</v>
      </c>
      <c r="HE754">
        <v>436.516</v>
      </c>
      <c r="HF754">
        <v>24.6637</v>
      </c>
      <c r="HG754">
        <v>26.6462</v>
      </c>
      <c r="HH754">
        <v>30.0002</v>
      </c>
      <c r="HI754">
        <v>26.6065</v>
      </c>
      <c r="HJ754">
        <v>26.5478</v>
      </c>
      <c r="HK754">
        <v>11.5854</v>
      </c>
      <c r="HL754">
        <v>22.6554</v>
      </c>
      <c r="HM754">
        <v>100</v>
      </c>
      <c r="HN754">
        <v>24.6692</v>
      </c>
      <c r="HO754">
        <v>179.465</v>
      </c>
      <c r="HP754">
        <v>24.1183</v>
      </c>
      <c r="HQ754">
        <v>100.973</v>
      </c>
      <c r="HR754">
        <v>100.922</v>
      </c>
    </row>
    <row r="755" spans="1:226">
      <c r="A755">
        <v>739</v>
      </c>
      <c r="B755">
        <v>1679442110.1</v>
      </c>
      <c r="C755">
        <v>20197</v>
      </c>
      <c r="D755" t="s">
        <v>1847</v>
      </c>
      <c r="E755" t="s">
        <v>1848</v>
      </c>
      <c r="F755">
        <v>5</v>
      </c>
      <c r="G755" t="s">
        <v>1624</v>
      </c>
      <c r="H755" t="s">
        <v>354</v>
      </c>
      <c r="I755">
        <v>1679442102.6</v>
      </c>
      <c r="J755">
        <f>(K755)/1000</f>
        <v>0</v>
      </c>
      <c r="K755">
        <f>IF(BF755, AN755, AH755)</f>
        <v>0</v>
      </c>
      <c r="L755">
        <f>IF(BF755, AI755, AG755)</f>
        <v>0</v>
      </c>
      <c r="M755">
        <f>BH755 - IF(AU755&gt;1, L755*BB755*100.0/(AW755*BV755), 0)</f>
        <v>0</v>
      </c>
      <c r="N755">
        <f>((T755-J755/2)*M755-L755)/(T755+J755/2)</f>
        <v>0</v>
      </c>
      <c r="O755">
        <f>N755*(BO755+BP755)/1000.0</f>
        <v>0</v>
      </c>
      <c r="P755">
        <f>(BH755 - IF(AU755&gt;1, L755*BB755*100.0/(AW755*BV755), 0))*(BO755+BP755)/1000.0</f>
        <v>0</v>
      </c>
      <c r="Q755">
        <f>2.0/((1/S755-1/R755)+SIGN(S755)*SQRT((1/S755-1/R755)*(1/S755-1/R755) + 4*BC755/((BC755+1)*(BC755+1))*(2*1/S755*1/R755-1/R755*1/R755)))</f>
        <v>0</v>
      </c>
      <c r="R755">
        <f>IF(LEFT(BD755,1)&lt;&gt;"0",IF(LEFT(BD755,1)="1",3.0,BE755),$D$5+$E$5*(BV755*BO755/($K$5*1000))+$F$5*(BV755*BO755/($K$5*1000))*MAX(MIN(BB755,$J$5),$I$5)*MAX(MIN(BB755,$J$5),$I$5)+$G$5*MAX(MIN(BB755,$J$5),$I$5)*(BV755*BO755/($K$5*1000))+$H$5*(BV755*BO755/($K$5*1000))*(BV755*BO755/($K$5*1000)))</f>
        <v>0</v>
      </c>
      <c r="S755">
        <f>J755*(1000-(1000*0.61365*exp(17.502*W755/(240.97+W755))/(BO755+BP755)+BJ755)/2)/(1000*0.61365*exp(17.502*W755/(240.97+W755))/(BO755+BP755)-BJ755)</f>
        <v>0</v>
      </c>
      <c r="T755">
        <f>1/((BC755+1)/(Q755/1.6)+1/(R755/1.37)) + BC755/((BC755+1)/(Q755/1.6) + BC755/(R755/1.37))</f>
        <v>0</v>
      </c>
      <c r="U755">
        <f>(AX755*BA755)</f>
        <v>0</v>
      </c>
      <c r="V755">
        <f>(BQ755+(U755+2*0.95*5.67E-8*(((BQ755+$B$7)+273)^4-(BQ755+273)^4)-44100*J755)/(1.84*29.3*R755+8*0.95*5.67E-8*(BQ755+273)^3))</f>
        <v>0</v>
      </c>
      <c r="W755">
        <f>($C$7*BR755+$D$7*BS755+$E$7*V755)</f>
        <v>0</v>
      </c>
      <c r="X755">
        <f>0.61365*exp(17.502*W755/(240.97+W755))</f>
        <v>0</v>
      </c>
      <c r="Y755">
        <f>(Z755/AA755*100)</f>
        <v>0</v>
      </c>
      <c r="Z755">
        <f>BJ755*(BO755+BP755)/1000</f>
        <v>0</v>
      </c>
      <c r="AA755">
        <f>0.61365*exp(17.502*BQ755/(240.97+BQ755))</f>
        <v>0</v>
      </c>
      <c r="AB755">
        <f>(X755-BJ755*(BO755+BP755)/1000)</f>
        <v>0</v>
      </c>
      <c r="AC755">
        <f>(-J755*44100)</f>
        <v>0</v>
      </c>
      <c r="AD755">
        <f>2*29.3*R755*0.92*(BQ755-W755)</f>
        <v>0</v>
      </c>
      <c r="AE755">
        <f>2*0.95*5.67E-8*(((BQ755+$B$7)+273)^4-(W755+273)^4)</f>
        <v>0</v>
      </c>
      <c r="AF755">
        <f>U755+AE755+AC755+AD755</f>
        <v>0</v>
      </c>
      <c r="AG755">
        <f>BN755*AU755*(BI755-BH755*(1000-AU755*BK755)/(1000-AU755*BJ755))/(100*BB755)</f>
        <v>0</v>
      </c>
      <c r="AH755">
        <f>1000*BN755*AU755*(BJ755-BK755)/(100*BB755*(1000-AU755*BJ755))</f>
        <v>0</v>
      </c>
      <c r="AI755">
        <f>(AJ755 - AK755 - BO755*1E3/(8.314*(BQ755+273.15)) * AM755/BN755 * AL755) * BN755/(100*BB755) * (1000 - BK755)/1000</f>
        <v>0</v>
      </c>
      <c r="AJ755">
        <v>204.4032371885188</v>
      </c>
      <c r="AK755">
        <v>218.8905212121212</v>
      </c>
      <c r="AL755">
        <v>-3.369350598391895</v>
      </c>
      <c r="AM755">
        <v>64.88891033799035</v>
      </c>
      <c r="AN755">
        <f>(AP755 - AO755 + BO755*1E3/(8.314*(BQ755+273.15)) * AR755/BN755 * AQ755) * BN755/(100*BB755) * 1000/(1000 - AP755)</f>
        <v>0</v>
      </c>
      <c r="AO755">
        <v>24.06174694930074</v>
      </c>
      <c r="AP755">
        <v>24.2770098901099</v>
      </c>
      <c r="AQ755">
        <v>-1.354263879237036E-05</v>
      </c>
      <c r="AR755">
        <v>95.47772435705387</v>
      </c>
      <c r="AS755">
        <v>0</v>
      </c>
      <c r="AT755">
        <v>0</v>
      </c>
      <c r="AU755">
        <f>IF(AS755*$H$13&gt;=AW755,1.0,(AW755/(AW755-AS755*$H$13)))</f>
        <v>0</v>
      </c>
      <c r="AV755">
        <f>(AU755-1)*100</f>
        <v>0</v>
      </c>
      <c r="AW755">
        <f>MAX(0,($B$13+$C$13*BV755)/(1+$D$13*BV755)*BO755/(BQ755+273)*$E$13)</f>
        <v>0</v>
      </c>
      <c r="AX755">
        <f>$B$11*BW755+$C$11*BX755+$F$11*CI755*(1-CL755)</f>
        <v>0</v>
      </c>
      <c r="AY755">
        <f>AX755*AZ755</f>
        <v>0</v>
      </c>
      <c r="AZ755">
        <f>($B$11*$D$9+$C$11*$D$9+$F$11*((CV755+CN755)/MAX(CV755+CN755+CW755, 0.1)*$I$9+CW755/MAX(CV755+CN755+CW755, 0.1)*$J$9))/($B$11+$C$11+$F$11)</f>
        <v>0</v>
      </c>
      <c r="BA755">
        <f>($B$11*$K$9+$C$11*$K$9+$F$11*((CV755+CN755)/MAX(CV755+CN755+CW755, 0.1)*$P$9+CW755/MAX(CV755+CN755+CW755, 0.1)*$Q$9))/($B$11+$C$11+$F$11)</f>
        <v>0</v>
      </c>
      <c r="BB755">
        <v>2.18</v>
      </c>
      <c r="BC755">
        <v>0.5</v>
      </c>
      <c r="BD755" t="s">
        <v>355</v>
      </c>
      <c r="BE755">
        <v>2</v>
      </c>
      <c r="BF755" t="b">
        <v>1</v>
      </c>
      <c r="BG755">
        <v>1679442102.6</v>
      </c>
      <c r="BH755">
        <v>236.6149629629629</v>
      </c>
      <c r="BI755">
        <v>215.0279629629629</v>
      </c>
      <c r="BJ755">
        <v>24.28472962962963</v>
      </c>
      <c r="BK755">
        <v>24.06482962962963</v>
      </c>
      <c r="BL755">
        <v>239.2111851851852</v>
      </c>
      <c r="BM755">
        <v>24.38072962962963</v>
      </c>
      <c r="BN755">
        <v>500.0699259259259</v>
      </c>
      <c r="BO755">
        <v>89.76890740740743</v>
      </c>
      <c r="BP755">
        <v>0.1000128814814815</v>
      </c>
      <c r="BQ755">
        <v>26.86435185185185</v>
      </c>
      <c r="BR755">
        <v>27.49491481481482</v>
      </c>
      <c r="BS755">
        <v>999.9000000000001</v>
      </c>
      <c r="BT755">
        <v>0</v>
      </c>
      <c r="BU755">
        <v>0</v>
      </c>
      <c r="BV755">
        <v>10000.53296296296</v>
      </c>
      <c r="BW755">
        <v>0</v>
      </c>
      <c r="BX755">
        <v>14.39678148148148</v>
      </c>
      <c r="BY755">
        <v>21.58692592592592</v>
      </c>
      <c r="BZ755">
        <v>242.5042222222222</v>
      </c>
      <c r="CA755">
        <v>220.3302592592592</v>
      </c>
      <c r="CB755">
        <v>0.219887962962963</v>
      </c>
      <c r="CC755">
        <v>215.0279629629629</v>
      </c>
      <c r="CD755">
        <v>24.06482962962963</v>
      </c>
      <c r="CE755">
        <v>2.180013333333333</v>
      </c>
      <c r="CF755">
        <v>2.160274074074074</v>
      </c>
      <c r="CG755">
        <v>18.81619259259259</v>
      </c>
      <c r="CH755">
        <v>18.67071851851852</v>
      </c>
      <c r="CI755">
        <v>1999.998888888889</v>
      </c>
      <c r="CJ755">
        <v>0.98</v>
      </c>
      <c r="CK755">
        <v>0.0199999</v>
      </c>
      <c r="CL755">
        <v>0</v>
      </c>
      <c r="CM755">
        <v>2.310337037037037</v>
      </c>
      <c r="CN755">
        <v>0</v>
      </c>
      <c r="CO755">
        <v>4262.455185185185</v>
      </c>
      <c r="CP755">
        <v>16749.45555555556</v>
      </c>
      <c r="CQ755">
        <v>37.25</v>
      </c>
      <c r="CR755">
        <v>38.125</v>
      </c>
      <c r="CS755">
        <v>37.40944444444444</v>
      </c>
      <c r="CT755">
        <v>37.187</v>
      </c>
      <c r="CU755">
        <v>36.562</v>
      </c>
      <c r="CV755">
        <v>1959.998888888889</v>
      </c>
      <c r="CW755">
        <v>40</v>
      </c>
      <c r="CX755">
        <v>0</v>
      </c>
      <c r="CY755">
        <v>1679442117.3</v>
      </c>
      <c r="CZ755">
        <v>0</v>
      </c>
      <c r="DA755">
        <v>0</v>
      </c>
      <c r="DB755" t="s">
        <v>356</v>
      </c>
      <c r="DC755">
        <v>1678823626.5</v>
      </c>
      <c r="DD755">
        <v>1678823640.5</v>
      </c>
      <c r="DE755">
        <v>0</v>
      </c>
      <c r="DF755">
        <v>1.239</v>
      </c>
      <c r="DG755">
        <v>0.006</v>
      </c>
      <c r="DH755">
        <v>-2.298</v>
      </c>
      <c r="DI755">
        <v>-0.146</v>
      </c>
      <c r="DJ755">
        <v>420</v>
      </c>
      <c r="DK755">
        <v>21</v>
      </c>
      <c r="DL755">
        <v>0.57</v>
      </c>
      <c r="DM755">
        <v>0.05</v>
      </c>
      <c r="DN755">
        <v>21.50746</v>
      </c>
      <c r="DO755">
        <v>1.470285928705391</v>
      </c>
      <c r="DP755">
        <v>0.1446374291115545</v>
      </c>
      <c r="DQ755">
        <v>0</v>
      </c>
      <c r="DR755">
        <v>0.220251575</v>
      </c>
      <c r="DS755">
        <v>-0.0130433358348973</v>
      </c>
      <c r="DT755">
        <v>0.002604543125842804</v>
      </c>
      <c r="DU755">
        <v>1</v>
      </c>
      <c r="DV755">
        <v>1</v>
      </c>
      <c r="DW755">
        <v>2</v>
      </c>
      <c r="DX755" t="s">
        <v>357</v>
      </c>
      <c r="DY755">
        <v>2.98294</v>
      </c>
      <c r="DZ755">
        <v>2.7156</v>
      </c>
      <c r="EA755">
        <v>0.0540066</v>
      </c>
      <c r="EB755">
        <v>0.048087</v>
      </c>
      <c r="EC755">
        <v>0.107607</v>
      </c>
      <c r="ED755">
        <v>0.104853</v>
      </c>
      <c r="EE755">
        <v>30053.2</v>
      </c>
      <c r="EF755">
        <v>30352.2</v>
      </c>
      <c r="EG755">
        <v>29526.9</v>
      </c>
      <c r="EH755">
        <v>29488.8</v>
      </c>
      <c r="EI755">
        <v>34900.9</v>
      </c>
      <c r="EJ755">
        <v>35080.6</v>
      </c>
      <c r="EK755">
        <v>41591.4</v>
      </c>
      <c r="EL755">
        <v>42022.5</v>
      </c>
      <c r="EM755">
        <v>1.97183</v>
      </c>
      <c r="EN755">
        <v>1.89565</v>
      </c>
      <c r="EO755">
        <v>0.100277</v>
      </c>
      <c r="EP755">
        <v>0</v>
      </c>
      <c r="EQ755">
        <v>25.8642</v>
      </c>
      <c r="ER755">
        <v>999.9</v>
      </c>
      <c r="ES755">
        <v>57.1</v>
      </c>
      <c r="ET755">
        <v>30.7</v>
      </c>
      <c r="EU755">
        <v>28.2078</v>
      </c>
      <c r="EV755">
        <v>62.5441</v>
      </c>
      <c r="EW755">
        <v>32.1835</v>
      </c>
      <c r="EX755">
        <v>1</v>
      </c>
      <c r="EY755">
        <v>-0.06258130000000001</v>
      </c>
      <c r="EZ755">
        <v>0.513385</v>
      </c>
      <c r="FA755">
        <v>20.3404</v>
      </c>
      <c r="FB755">
        <v>5.21819</v>
      </c>
      <c r="FC755">
        <v>12.0099</v>
      </c>
      <c r="FD755">
        <v>4.9891</v>
      </c>
      <c r="FE755">
        <v>3.28865</v>
      </c>
      <c r="FF755">
        <v>9999</v>
      </c>
      <c r="FG755">
        <v>9999</v>
      </c>
      <c r="FH755">
        <v>9999</v>
      </c>
      <c r="FI755">
        <v>999.9</v>
      </c>
      <c r="FJ755">
        <v>1.86737</v>
      </c>
      <c r="FK755">
        <v>1.86646</v>
      </c>
      <c r="FL755">
        <v>1.86599</v>
      </c>
      <c r="FM755">
        <v>1.86584</v>
      </c>
      <c r="FN755">
        <v>1.86768</v>
      </c>
      <c r="FO755">
        <v>1.87016</v>
      </c>
      <c r="FP755">
        <v>1.86886</v>
      </c>
      <c r="FQ755">
        <v>1.87024</v>
      </c>
      <c r="FR755">
        <v>0</v>
      </c>
      <c r="FS755">
        <v>0</v>
      </c>
      <c r="FT755">
        <v>0</v>
      </c>
      <c r="FU755">
        <v>0</v>
      </c>
      <c r="FV755" t="s">
        <v>358</v>
      </c>
      <c r="FW755" t="s">
        <v>359</v>
      </c>
      <c r="FX755" t="s">
        <v>360</v>
      </c>
      <c r="FY755" t="s">
        <v>360</v>
      </c>
      <c r="FZ755" t="s">
        <v>360</v>
      </c>
      <c r="GA755" t="s">
        <v>360</v>
      </c>
      <c r="GB755">
        <v>0</v>
      </c>
      <c r="GC755">
        <v>100</v>
      </c>
      <c r="GD755">
        <v>100</v>
      </c>
      <c r="GE755">
        <v>-2.521</v>
      </c>
      <c r="GF755">
        <v>-0.0961</v>
      </c>
      <c r="GG755">
        <v>-1.841240210434717</v>
      </c>
      <c r="GH755">
        <v>-0.003310856085068561</v>
      </c>
      <c r="GI755">
        <v>6.863268723063948E-07</v>
      </c>
      <c r="GJ755">
        <v>-1.919107141366201E-10</v>
      </c>
      <c r="GK755">
        <v>-0.1688837207721138</v>
      </c>
      <c r="GL755">
        <v>-0.01731051475613908</v>
      </c>
      <c r="GM755">
        <v>0.001423790055903263</v>
      </c>
      <c r="GN755">
        <v>-2.424810517790065E-05</v>
      </c>
      <c r="GO755">
        <v>3</v>
      </c>
      <c r="GP755">
        <v>2318</v>
      </c>
      <c r="GQ755">
        <v>1</v>
      </c>
      <c r="GR755">
        <v>25</v>
      </c>
      <c r="GS755">
        <v>10308.1</v>
      </c>
      <c r="GT755">
        <v>10307.8</v>
      </c>
      <c r="GU755">
        <v>0.540771</v>
      </c>
      <c r="GV755">
        <v>2.26562</v>
      </c>
      <c r="GW755">
        <v>1.39648</v>
      </c>
      <c r="GX755">
        <v>2.34863</v>
      </c>
      <c r="GY755">
        <v>1.49536</v>
      </c>
      <c r="GZ755">
        <v>2.51587</v>
      </c>
      <c r="HA755">
        <v>35.7311</v>
      </c>
      <c r="HB755">
        <v>24.07</v>
      </c>
      <c r="HC755">
        <v>18</v>
      </c>
      <c r="HD755">
        <v>529.454</v>
      </c>
      <c r="HE755">
        <v>436.623</v>
      </c>
      <c r="HF755">
        <v>24.6634</v>
      </c>
      <c r="HG755">
        <v>26.6484</v>
      </c>
      <c r="HH755">
        <v>30.0002</v>
      </c>
      <c r="HI755">
        <v>26.6085</v>
      </c>
      <c r="HJ755">
        <v>26.5499</v>
      </c>
      <c r="HK755">
        <v>10.8086</v>
      </c>
      <c r="HL755">
        <v>22.6554</v>
      </c>
      <c r="HM755">
        <v>100</v>
      </c>
      <c r="HN755">
        <v>24.668</v>
      </c>
      <c r="HO755">
        <v>166.08</v>
      </c>
      <c r="HP755">
        <v>24.1183</v>
      </c>
      <c r="HQ755">
        <v>100.973</v>
      </c>
      <c r="HR755">
        <v>100.923</v>
      </c>
    </row>
    <row r="756" spans="1:226">
      <c r="A756">
        <v>740</v>
      </c>
      <c r="B756">
        <v>1679442115.1</v>
      </c>
      <c r="C756">
        <v>20202</v>
      </c>
      <c r="D756" t="s">
        <v>1849</v>
      </c>
      <c r="E756" t="s">
        <v>1850</v>
      </c>
      <c r="F756">
        <v>5</v>
      </c>
      <c r="G756" t="s">
        <v>1624</v>
      </c>
      <c r="H756" t="s">
        <v>354</v>
      </c>
      <c r="I756">
        <v>1679442107.314285</v>
      </c>
      <c r="J756">
        <f>(K756)/1000</f>
        <v>0</v>
      </c>
      <c r="K756">
        <f>IF(BF756, AN756, AH756)</f>
        <v>0</v>
      </c>
      <c r="L756">
        <f>IF(BF756, AI756, AG756)</f>
        <v>0</v>
      </c>
      <c r="M756">
        <f>BH756 - IF(AU756&gt;1, L756*BB756*100.0/(AW756*BV756), 0)</f>
        <v>0</v>
      </c>
      <c r="N756">
        <f>((T756-J756/2)*M756-L756)/(T756+J756/2)</f>
        <v>0</v>
      </c>
      <c r="O756">
        <f>N756*(BO756+BP756)/1000.0</f>
        <v>0</v>
      </c>
      <c r="P756">
        <f>(BH756 - IF(AU756&gt;1, L756*BB756*100.0/(AW756*BV756), 0))*(BO756+BP756)/1000.0</f>
        <v>0</v>
      </c>
      <c r="Q756">
        <f>2.0/((1/S756-1/R756)+SIGN(S756)*SQRT((1/S756-1/R756)*(1/S756-1/R756) + 4*BC756/((BC756+1)*(BC756+1))*(2*1/S756*1/R756-1/R756*1/R756)))</f>
        <v>0</v>
      </c>
      <c r="R756">
        <f>IF(LEFT(BD756,1)&lt;&gt;"0",IF(LEFT(BD756,1)="1",3.0,BE756),$D$5+$E$5*(BV756*BO756/($K$5*1000))+$F$5*(BV756*BO756/($K$5*1000))*MAX(MIN(BB756,$J$5),$I$5)*MAX(MIN(BB756,$J$5),$I$5)+$G$5*MAX(MIN(BB756,$J$5),$I$5)*(BV756*BO756/($K$5*1000))+$H$5*(BV756*BO756/($K$5*1000))*(BV756*BO756/($K$5*1000)))</f>
        <v>0</v>
      </c>
      <c r="S756">
        <f>J756*(1000-(1000*0.61365*exp(17.502*W756/(240.97+W756))/(BO756+BP756)+BJ756)/2)/(1000*0.61365*exp(17.502*W756/(240.97+W756))/(BO756+BP756)-BJ756)</f>
        <v>0</v>
      </c>
      <c r="T756">
        <f>1/((BC756+1)/(Q756/1.6)+1/(R756/1.37)) + BC756/((BC756+1)/(Q756/1.6) + BC756/(R756/1.37))</f>
        <v>0</v>
      </c>
      <c r="U756">
        <f>(AX756*BA756)</f>
        <v>0</v>
      </c>
      <c r="V756">
        <f>(BQ756+(U756+2*0.95*5.67E-8*(((BQ756+$B$7)+273)^4-(BQ756+273)^4)-44100*J756)/(1.84*29.3*R756+8*0.95*5.67E-8*(BQ756+273)^3))</f>
        <v>0</v>
      </c>
      <c r="W756">
        <f>($C$7*BR756+$D$7*BS756+$E$7*V756)</f>
        <v>0</v>
      </c>
      <c r="X756">
        <f>0.61365*exp(17.502*W756/(240.97+W756))</f>
        <v>0</v>
      </c>
      <c r="Y756">
        <f>(Z756/AA756*100)</f>
        <v>0</v>
      </c>
      <c r="Z756">
        <f>BJ756*(BO756+BP756)/1000</f>
        <v>0</v>
      </c>
      <c r="AA756">
        <f>0.61365*exp(17.502*BQ756/(240.97+BQ756))</f>
        <v>0</v>
      </c>
      <c r="AB756">
        <f>(X756-BJ756*(BO756+BP756)/1000)</f>
        <v>0</v>
      </c>
      <c r="AC756">
        <f>(-J756*44100)</f>
        <v>0</v>
      </c>
      <c r="AD756">
        <f>2*29.3*R756*0.92*(BQ756-W756)</f>
        <v>0</v>
      </c>
      <c r="AE756">
        <f>2*0.95*5.67E-8*(((BQ756+$B$7)+273)^4-(W756+273)^4)</f>
        <v>0</v>
      </c>
      <c r="AF756">
        <f>U756+AE756+AC756+AD756</f>
        <v>0</v>
      </c>
      <c r="AG756">
        <f>BN756*AU756*(BI756-BH756*(1000-AU756*BK756)/(1000-AU756*BJ756))/(100*BB756)</f>
        <v>0</v>
      </c>
      <c r="AH756">
        <f>1000*BN756*AU756*(BJ756-BK756)/(100*BB756*(1000-AU756*BJ756))</f>
        <v>0</v>
      </c>
      <c r="AI756">
        <f>(AJ756 - AK756 - BO756*1E3/(8.314*(BQ756+273.15)) * AM756/BN756 * AL756) * BN756/(100*BB756) * (1000 - BK756)/1000</f>
        <v>0</v>
      </c>
      <c r="AJ756">
        <v>187.4543446089551</v>
      </c>
      <c r="AK756">
        <v>201.9736181818183</v>
      </c>
      <c r="AL756">
        <v>-3.385055370498578</v>
      </c>
      <c r="AM756">
        <v>64.88891033799035</v>
      </c>
      <c r="AN756">
        <f>(AP756 - AO756 + BO756*1E3/(8.314*(BQ756+273.15)) * AR756/BN756 * AQ756) * BN756/(100*BB756) * 1000/(1000 - AP756)</f>
        <v>0</v>
      </c>
      <c r="AO756">
        <v>24.06307559131428</v>
      </c>
      <c r="AP756">
        <v>24.2772967032967</v>
      </c>
      <c r="AQ756">
        <v>1.005474120664641E-06</v>
      </c>
      <c r="AR756">
        <v>95.47772435705387</v>
      </c>
      <c r="AS756">
        <v>0</v>
      </c>
      <c r="AT756">
        <v>0</v>
      </c>
      <c r="AU756">
        <f>IF(AS756*$H$13&gt;=AW756,1.0,(AW756/(AW756-AS756*$H$13)))</f>
        <v>0</v>
      </c>
      <c r="AV756">
        <f>(AU756-1)*100</f>
        <v>0</v>
      </c>
      <c r="AW756">
        <f>MAX(0,($B$13+$C$13*BV756)/(1+$D$13*BV756)*BO756/(BQ756+273)*$E$13)</f>
        <v>0</v>
      </c>
      <c r="AX756">
        <f>$B$11*BW756+$C$11*BX756+$F$11*CI756*(1-CL756)</f>
        <v>0</v>
      </c>
      <c r="AY756">
        <f>AX756*AZ756</f>
        <v>0</v>
      </c>
      <c r="AZ756">
        <f>($B$11*$D$9+$C$11*$D$9+$F$11*((CV756+CN756)/MAX(CV756+CN756+CW756, 0.1)*$I$9+CW756/MAX(CV756+CN756+CW756, 0.1)*$J$9))/($B$11+$C$11+$F$11)</f>
        <v>0</v>
      </c>
      <c r="BA756">
        <f>($B$11*$K$9+$C$11*$K$9+$F$11*((CV756+CN756)/MAX(CV756+CN756+CW756, 0.1)*$P$9+CW756/MAX(CV756+CN756+CW756, 0.1)*$Q$9))/($B$11+$C$11+$F$11)</f>
        <v>0</v>
      </c>
      <c r="BB756">
        <v>2.18</v>
      </c>
      <c r="BC756">
        <v>0.5</v>
      </c>
      <c r="BD756" t="s">
        <v>355</v>
      </c>
      <c r="BE756">
        <v>2</v>
      </c>
      <c r="BF756" t="b">
        <v>1</v>
      </c>
      <c r="BG756">
        <v>1679442107.314285</v>
      </c>
      <c r="BH756">
        <v>221.0863571428571</v>
      </c>
      <c r="BI756">
        <v>199.4149285714286</v>
      </c>
      <c r="BJ756">
        <v>24.280625</v>
      </c>
      <c r="BK756">
        <v>24.06259642857143</v>
      </c>
      <c r="BL756">
        <v>223.6355</v>
      </c>
      <c r="BM756">
        <v>24.37665714285714</v>
      </c>
      <c r="BN756">
        <v>500.0516785714286</v>
      </c>
      <c r="BO756">
        <v>89.76932857142856</v>
      </c>
      <c r="BP756">
        <v>0.1000058892857143</v>
      </c>
      <c r="BQ756">
        <v>26.86168571428572</v>
      </c>
      <c r="BR756">
        <v>27.49543571428571</v>
      </c>
      <c r="BS756">
        <v>999.9000000000002</v>
      </c>
      <c r="BT756">
        <v>0</v>
      </c>
      <c r="BU756">
        <v>0</v>
      </c>
      <c r="BV756">
        <v>9997.257857142858</v>
      </c>
      <c r="BW756">
        <v>0</v>
      </c>
      <c r="BX756">
        <v>14.39338214285714</v>
      </c>
      <c r="BY756">
        <v>21.67133214285714</v>
      </c>
      <c r="BZ756">
        <v>226.5880714285715</v>
      </c>
      <c r="CA756">
        <v>204.33175</v>
      </c>
      <c r="CB756">
        <v>0.2180154642857143</v>
      </c>
      <c r="CC756">
        <v>199.4149285714286</v>
      </c>
      <c r="CD756">
        <v>24.06259642857143</v>
      </c>
      <c r="CE756">
        <v>2.179654285714286</v>
      </c>
      <c r="CF756">
        <v>2.160083571428571</v>
      </c>
      <c r="CG756">
        <v>18.81355357142857</v>
      </c>
      <c r="CH756">
        <v>18.66931428571429</v>
      </c>
      <c r="CI756">
        <v>2000.016785714286</v>
      </c>
      <c r="CJ756">
        <v>0.9799997857142858</v>
      </c>
      <c r="CK756">
        <v>0.02000011428571429</v>
      </c>
      <c r="CL756">
        <v>0</v>
      </c>
      <c r="CM756">
        <v>2.324746428571429</v>
      </c>
      <c r="CN756">
        <v>0</v>
      </c>
      <c r="CO756">
        <v>4263.796428571429</v>
      </c>
      <c r="CP756">
        <v>16749.61071428571</v>
      </c>
      <c r="CQ756">
        <v>37.25</v>
      </c>
      <c r="CR756">
        <v>38.125</v>
      </c>
      <c r="CS756">
        <v>37.39492857142857</v>
      </c>
      <c r="CT756">
        <v>37.187</v>
      </c>
      <c r="CU756">
        <v>36.562</v>
      </c>
      <c r="CV756">
        <v>1960.016428571429</v>
      </c>
      <c r="CW756">
        <v>40.00035714285714</v>
      </c>
      <c r="CX756">
        <v>0</v>
      </c>
      <c r="CY756">
        <v>1679442122.7</v>
      </c>
      <c r="CZ756">
        <v>0</v>
      </c>
      <c r="DA756">
        <v>0</v>
      </c>
      <c r="DB756" t="s">
        <v>356</v>
      </c>
      <c r="DC756">
        <v>1678823626.5</v>
      </c>
      <c r="DD756">
        <v>1678823640.5</v>
      </c>
      <c r="DE756">
        <v>0</v>
      </c>
      <c r="DF756">
        <v>1.239</v>
      </c>
      <c r="DG756">
        <v>0.006</v>
      </c>
      <c r="DH756">
        <v>-2.298</v>
      </c>
      <c r="DI756">
        <v>-0.146</v>
      </c>
      <c r="DJ756">
        <v>420</v>
      </c>
      <c r="DK756">
        <v>21</v>
      </c>
      <c r="DL756">
        <v>0.57</v>
      </c>
      <c r="DM756">
        <v>0.05</v>
      </c>
      <c r="DN756">
        <v>21.6169725</v>
      </c>
      <c r="DO756">
        <v>1.136016135084384</v>
      </c>
      <c r="DP756">
        <v>0.1126198472461672</v>
      </c>
      <c r="DQ756">
        <v>0</v>
      </c>
      <c r="DR756">
        <v>0.219214975</v>
      </c>
      <c r="DS756">
        <v>-0.02877549343339635</v>
      </c>
      <c r="DT756">
        <v>0.003310530369045874</v>
      </c>
      <c r="DU756">
        <v>1</v>
      </c>
      <c r="DV756">
        <v>1</v>
      </c>
      <c r="DW756">
        <v>2</v>
      </c>
      <c r="DX756" t="s">
        <v>357</v>
      </c>
      <c r="DY756">
        <v>2.98308</v>
      </c>
      <c r="DZ756">
        <v>2.71563</v>
      </c>
      <c r="EA756">
        <v>0.0502923</v>
      </c>
      <c r="EB756">
        <v>0.0442704</v>
      </c>
      <c r="EC756">
        <v>0.107609</v>
      </c>
      <c r="ED756">
        <v>0.104832</v>
      </c>
      <c r="EE756">
        <v>30171.2</v>
      </c>
      <c r="EF756">
        <v>30473.8</v>
      </c>
      <c r="EG756">
        <v>29526.9</v>
      </c>
      <c r="EH756">
        <v>29488.8</v>
      </c>
      <c r="EI756">
        <v>34900.9</v>
      </c>
      <c r="EJ756">
        <v>35081.3</v>
      </c>
      <c r="EK756">
        <v>41591.4</v>
      </c>
      <c r="EL756">
        <v>42022.4</v>
      </c>
      <c r="EM756">
        <v>1.97197</v>
      </c>
      <c r="EN756">
        <v>1.89522</v>
      </c>
      <c r="EO756">
        <v>0.09946530000000001</v>
      </c>
      <c r="EP756">
        <v>0</v>
      </c>
      <c r="EQ756">
        <v>25.862</v>
      </c>
      <c r="ER756">
        <v>999.9</v>
      </c>
      <c r="ES756">
        <v>57.1</v>
      </c>
      <c r="ET756">
        <v>30.7</v>
      </c>
      <c r="EU756">
        <v>28.2075</v>
      </c>
      <c r="EV756">
        <v>62.6741</v>
      </c>
      <c r="EW756">
        <v>32.0473</v>
      </c>
      <c r="EX756">
        <v>1</v>
      </c>
      <c r="EY756">
        <v>-0.0624492</v>
      </c>
      <c r="EZ756">
        <v>0.509997</v>
      </c>
      <c r="FA756">
        <v>20.3403</v>
      </c>
      <c r="FB756">
        <v>5.21774</v>
      </c>
      <c r="FC756">
        <v>12.0099</v>
      </c>
      <c r="FD756">
        <v>4.98945</v>
      </c>
      <c r="FE756">
        <v>3.28865</v>
      </c>
      <c r="FF756">
        <v>9999</v>
      </c>
      <c r="FG756">
        <v>9999</v>
      </c>
      <c r="FH756">
        <v>9999</v>
      </c>
      <c r="FI756">
        <v>999.9</v>
      </c>
      <c r="FJ756">
        <v>1.86737</v>
      </c>
      <c r="FK756">
        <v>1.86646</v>
      </c>
      <c r="FL756">
        <v>1.86599</v>
      </c>
      <c r="FM756">
        <v>1.86584</v>
      </c>
      <c r="FN756">
        <v>1.86768</v>
      </c>
      <c r="FO756">
        <v>1.87015</v>
      </c>
      <c r="FP756">
        <v>1.86883</v>
      </c>
      <c r="FQ756">
        <v>1.87024</v>
      </c>
      <c r="FR756">
        <v>0</v>
      </c>
      <c r="FS756">
        <v>0</v>
      </c>
      <c r="FT756">
        <v>0</v>
      </c>
      <c r="FU756">
        <v>0</v>
      </c>
      <c r="FV756" t="s">
        <v>358</v>
      </c>
      <c r="FW756" t="s">
        <v>359</v>
      </c>
      <c r="FX756" t="s">
        <v>360</v>
      </c>
      <c r="FY756" t="s">
        <v>360</v>
      </c>
      <c r="FZ756" t="s">
        <v>360</v>
      </c>
      <c r="GA756" t="s">
        <v>360</v>
      </c>
      <c r="GB756">
        <v>0</v>
      </c>
      <c r="GC756">
        <v>100</v>
      </c>
      <c r="GD756">
        <v>100</v>
      </c>
      <c r="GE756">
        <v>-2.471</v>
      </c>
      <c r="GF756">
        <v>-0.0961</v>
      </c>
      <c r="GG756">
        <v>-1.841240210434717</v>
      </c>
      <c r="GH756">
        <v>-0.003310856085068561</v>
      </c>
      <c r="GI756">
        <v>6.863268723063948E-07</v>
      </c>
      <c r="GJ756">
        <v>-1.919107141366201E-10</v>
      </c>
      <c r="GK756">
        <v>-0.1688837207721138</v>
      </c>
      <c r="GL756">
        <v>-0.01731051475613908</v>
      </c>
      <c r="GM756">
        <v>0.001423790055903263</v>
      </c>
      <c r="GN756">
        <v>-2.424810517790065E-05</v>
      </c>
      <c r="GO756">
        <v>3</v>
      </c>
      <c r="GP756">
        <v>2318</v>
      </c>
      <c r="GQ756">
        <v>1</v>
      </c>
      <c r="GR756">
        <v>25</v>
      </c>
      <c r="GS756">
        <v>10308.1</v>
      </c>
      <c r="GT756">
        <v>10307.9</v>
      </c>
      <c r="GU756">
        <v>0.505371</v>
      </c>
      <c r="GV756">
        <v>2.27295</v>
      </c>
      <c r="GW756">
        <v>1.39771</v>
      </c>
      <c r="GX756">
        <v>2.34741</v>
      </c>
      <c r="GY756">
        <v>1.49536</v>
      </c>
      <c r="GZ756">
        <v>2.52319</v>
      </c>
      <c r="HA756">
        <v>35.7311</v>
      </c>
      <c r="HB756">
        <v>24.07</v>
      </c>
      <c r="HC756">
        <v>18</v>
      </c>
      <c r="HD756">
        <v>529.569</v>
      </c>
      <c r="HE756">
        <v>436.381</v>
      </c>
      <c r="HF756">
        <v>24.6644</v>
      </c>
      <c r="HG756">
        <v>26.6487</v>
      </c>
      <c r="HH756">
        <v>30.0003</v>
      </c>
      <c r="HI756">
        <v>26.6101</v>
      </c>
      <c r="HJ756">
        <v>26.5517</v>
      </c>
      <c r="HK756">
        <v>10.1045</v>
      </c>
      <c r="HL756">
        <v>22.6554</v>
      </c>
      <c r="HM756">
        <v>100</v>
      </c>
      <c r="HN756">
        <v>24.6659</v>
      </c>
      <c r="HO756">
        <v>146.041</v>
      </c>
      <c r="HP756">
        <v>24.1183</v>
      </c>
      <c r="HQ756">
        <v>100.973</v>
      </c>
      <c r="HR756">
        <v>100.923</v>
      </c>
    </row>
    <row r="757" spans="1:226">
      <c r="A757">
        <v>741</v>
      </c>
      <c r="B757">
        <v>1679442120.1</v>
      </c>
      <c r="C757">
        <v>20207</v>
      </c>
      <c r="D757" t="s">
        <v>1851</v>
      </c>
      <c r="E757" t="s">
        <v>1852</v>
      </c>
      <c r="F757">
        <v>5</v>
      </c>
      <c r="G757" t="s">
        <v>1624</v>
      </c>
      <c r="H757" t="s">
        <v>354</v>
      </c>
      <c r="I757">
        <v>1679442112.6</v>
      </c>
      <c r="J757">
        <f>(K757)/1000</f>
        <v>0</v>
      </c>
      <c r="K757">
        <f>IF(BF757, AN757, AH757)</f>
        <v>0</v>
      </c>
      <c r="L757">
        <f>IF(BF757, AI757, AG757)</f>
        <v>0</v>
      </c>
      <c r="M757">
        <f>BH757 - IF(AU757&gt;1, L757*BB757*100.0/(AW757*BV757), 0)</f>
        <v>0</v>
      </c>
      <c r="N757">
        <f>((T757-J757/2)*M757-L757)/(T757+J757/2)</f>
        <v>0</v>
      </c>
      <c r="O757">
        <f>N757*(BO757+BP757)/1000.0</f>
        <v>0</v>
      </c>
      <c r="P757">
        <f>(BH757 - IF(AU757&gt;1, L757*BB757*100.0/(AW757*BV757), 0))*(BO757+BP757)/1000.0</f>
        <v>0</v>
      </c>
      <c r="Q757">
        <f>2.0/((1/S757-1/R757)+SIGN(S757)*SQRT((1/S757-1/R757)*(1/S757-1/R757) + 4*BC757/((BC757+1)*(BC757+1))*(2*1/S757*1/R757-1/R757*1/R757)))</f>
        <v>0</v>
      </c>
      <c r="R757">
        <f>IF(LEFT(BD757,1)&lt;&gt;"0",IF(LEFT(BD757,1)="1",3.0,BE757),$D$5+$E$5*(BV757*BO757/($K$5*1000))+$F$5*(BV757*BO757/($K$5*1000))*MAX(MIN(BB757,$J$5),$I$5)*MAX(MIN(BB757,$J$5),$I$5)+$G$5*MAX(MIN(BB757,$J$5),$I$5)*(BV757*BO757/($K$5*1000))+$H$5*(BV757*BO757/($K$5*1000))*(BV757*BO757/($K$5*1000)))</f>
        <v>0</v>
      </c>
      <c r="S757">
        <f>J757*(1000-(1000*0.61365*exp(17.502*W757/(240.97+W757))/(BO757+BP757)+BJ757)/2)/(1000*0.61365*exp(17.502*W757/(240.97+W757))/(BO757+BP757)-BJ757)</f>
        <v>0</v>
      </c>
      <c r="T757">
        <f>1/((BC757+1)/(Q757/1.6)+1/(R757/1.37)) + BC757/((BC757+1)/(Q757/1.6) + BC757/(R757/1.37))</f>
        <v>0</v>
      </c>
      <c r="U757">
        <f>(AX757*BA757)</f>
        <v>0</v>
      </c>
      <c r="V757">
        <f>(BQ757+(U757+2*0.95*5.67E-8*(((BQ757+$B$7)+273)^4-(BQ757+273)^4)-44100*J757)/(1.84*29.3*R757+8*0.95*5.67E-8*(BQ757+273)^3))</f>
        <v>0</v>
      </c>
      <c r="W757">
        <f>($C$7*BR757+$D$7*BS757+$E$7*V757)</f>
        <v>0</v>
      </c>
      <c r="X757">
        <f>0.61365*exp(17.502*W757/(240.97+W757))</f>
        <v>0</v>
      </c>
      <c r="Y757">
        <f>(Z757/AA757*100)</f>
        <v>0</v>
      </c>
      <c r="Z757">
        <f>BJ757*(BO757+BP757)/1000</f>
        <v>0</v>
      </c>
      <c r="AA757">
        <f>0.61365*exp(17.502*BQ757/(240.97+BQ757))</f>
        <v>0</v>
      </c>
      <c r="AB757">
        <f>(X757-BJ757*(BO757+BP757)/1000)</f>
        <v>0</v>
      </c>
      <c r="AC757">
        <f>(-J757*44100)</f>
        <v>0</v>
      </c>
      <c r="AD757">
        <f>2*29.3*R757*0.92*(BQ757-W757)</f>
        <v>0</v>
      </c>
      <c r="AE757">
        <f>2*0.95*5.67E-8*(((BQ757+$B$7)+273)^4-(W757+273)^4)</f>
        <v>0</v>
      </c>
      <c r="AF757">
        <f>U757+AE757+AC757+AD757</f>
        <v>0</v>
      </c>
      <c r="AG757">
        <f>BN757*AU757*(BI757-BH757*(1000-AU757*BK757)/(1000-AU757*BJ757))/(100*BB757)</f>
        <v>0</v>
      </c>
      <c r="AH757">
        <f>1000*BN757*AU757*(BJ757-BK757)/(100*BB757*(1000-AU757*BJ757))</f>
        <v>0</v>
      </c>
      <c r="AI757">
        <f>(AJ757 - AK757 - BO757*1E3/(8.314*(BQ757+273.15)) * AM757/BN757 * AL757) * BN757/(100*BB757) * (1000 - BK757)/1000</f>
        <v>0</v>
      </c>
      <c r="AJ757">
        <v>170.5012658757697</v>
      </c>
      <c r="AK757">
        <v>185.1503575757576</v>
      </c>
      <c r="AL757">
        <v>-3.36215815573221</v>
      </c>
      <c r="AM757">
        <v>64.88891033799035</v>
      </c>
      <c r="AN757">
        <f>(AP757 - AO757 + BO757*1E3/(8.314*(BQ757+273.15)) * AR757/BN757 * AQ757) * BN757/(100*BB757) * 1000/(1000 - AP757)</f>
        <v>0</v>
      </c>
      <c r="AO757">
        <v>24.0554196930854</v>
      </c>
      <c r="AP757">
        <v>24.27654615384618</v>
      </c>
      <c r="AQ757">
        <v>3.327861187996077E-06</v>
      </c>
      <c r="AR757">
        <v>95.47772435705387</v>
      </c>
      <c r="AS757">
        <v>0</v>
      </c>
      <c r="AT757">
        <v>0</v>
      </c>
      <c r="AU757">
        <f>IF(AS757*$H$13&gt;=AW757,1.0,(AW757/(AW757-AS757*$H$13)))</f>
        <v>0</v>
      </c>
      <c r="AV757">
        <f>(AU757-1)*100</f>
        <v>0</v>
      </c>
      <c r="AW757">
        <f>MAX(0,($B$13+$C$13*BV757)/(1+$D$13*BV757)*BO757/(BQ757+273)*$E$13)</f>
        <v>0</v>
      </c>
      <c r="AX757">
        <f>$B$11*BW757+$C$11*BX757+$F$11*CI757*(1-CL757)</f>
        <v>0</v>
      </c>
      <c r="AY757">
        <f>AX757*AZ757</f>
        <v>0</v>
      </c>
      <c r="AZ757">
        <f>($B$11*$D$9+$C$11*$D$9+$F$11*((CV757+CN757)/MAX(CV757+CN757+CW757, 0.1)*$I$9+CW757/MAX(CV757+CN757+CW757, 0.1)*$J$9))/($B$11+$C$11+$F$11)</f>
        <v>0</v>
      </c>
      <c r="BA757">
        <f>($B$11*$K$9+$C$11*$K$9+$F$11*((CV757+CN757)/MAX(CV757+CN757+CW757, 0.1)*$P$9+CW757/MAX(CV757+CN757+CW757, 0.1)*$Q$9))/($B$11+$C$11+$F$11)</f>
        <v>0</v>
      </c>
      <c r="BB757">
        <v>2.18</v>
      </c>
      <c r="BC757">
        <v>0.5</v>
      </c>
      <c r="BD757" t="s">
        <v>355</v>
      </c>
      <c r="BE757">
        <v>2</v>
      </c>
      <c r="BF757" t="b">
        <v>1</v>
      </c>
      <c r="BG757">
        <v>1679442112.6</v>
      </c>
      <c r="BH757">
        <v>203.678</v>
      </c>
      <c r="BI757">
        <v>181.9122222222222</v>
      </c>
      <c r="BJ757">
        <v>24.27786666666666</v>
      </c>
      <c r="BK757">
        <v>24.05905185185186</v>
      </c>
      <c r="BL757">
        <v>206.174074074074</v>
      </c>
      <c r="BM757">
        <v>24.37392592592593</v>
      </c>
      <c r="BN757">
        <v>500.0667037037037</v>
      </c>
      <c r="BO757">
        <v>89.76982962962964</v>
      </c>
      <c r="BP757">
        <v>0.1000443444444444</v>
      </c>
      <c r="BQ757">
        <v>26.85934444444445</v>
      </c>
      <c r="BR757">
        <v>27.49351111111111</v>
      </c>
      <c r="BS757">
        <v>999.9000000000001</v>
      </c>
      <c r="BT757">
        <v>0</v>
      </c>
      <c r="BU757">
        <v>0</v>
      </c>
      <c r="BV757">
        <v>9992.755555555554</v>
      </c>
      <c r="BW757">
        <v>0</v>
      </c>
      <c r="BX757">
        <v>14.39296666666666</v>
      </c>
      <c r="BY757">
        <v>21.76563703703704</v>
      </c>
      <c r="BZ757">
        <v>208.7457777777778</v>
      </c>
      <c r="CA757">
        <v>186.3968888888889</v>
      </c>
      <c r="CB757">
        <v>0.2188011851851852</v>
      </c>
      <c r="CC757">
        <v>181.9122222222222</v>
      </c>
      <c r="CD757">
        <v>24.05905185185186</v>
      </c>
      <c r="CE757">
        <v>2.179418888888889</v>
      </c>
      <c r="CF757">
        <v>2.159777777777778</v>
      </c>
      <c r="CG757">
        <v>18.81182592592593</v>
      </c>
      <c r="CH757">
        <v>18.66705185185185</v>
      </c>
      <c r="CI757">
        <v>2000.025555555555</v>
      </c>
      <c r="CJ757">
        <v>0.9799996666666666</v>
      </c>
      <c r="CK757">
        <v>0.02000023333333333</v>
      </c>
      <c r="CL757">
        <v>0</v>
      </c>
      <c r="CM757">
        <v>2.324118518518519</v>
      </c>
      <c r="CN757">
        <v>0</v>
      </c>
      <c r="CO757">
        <v>4265.00962962963</v>
      </c>
      <c r="CP757">
        <v>16749.68148148148</v>
      </c>
      <c r="CQ757">
        <v>37.25</v>
      </c>
      <c r="CR757">
        <v>38.125</v>
      </c>
      <c r="CS757">
        <v>37.37959259259259</v>
      </c>
      <c r="CT757">
        <v>37.187</v>
      </c>
      <c r="CU757">
        <v>36.562</v>
      </c>
      <c r="CV757">
        <v>1960.025185185185</v>
      </c>
      <c r="CW757">
        <v>40.00037037037037</v>
      </c>
      <c r="CX757">
        <v>0</v>
      </c>
      <c r="CY757">
        <v>1679442127.5</v>
      </c>
      <c r="CZ757">
        <v>0</v>
      </c>
      <c r="DA757">
        <v>0</v>
      </c>
      <c r="DB757" t="s">
        <v>356</v>
      </c>
      <c r="DC757">
        <v>1678823626.5</v>
      </c>
      <c r="DD757">
        <v>1678823640.5</v>
      </c>
      <c r="DE757">
        <v>0</v>
      </c>
      <c r="DF757">
        <v>1.239</v>
      </c>
      <c r="DG757">
        <v>0.006</v>
      </c>
      <c r="DH757">
        <v>-2.298</v>
      </c>
      <c r="DI757">
        <v>-0.146</v>
      </c>
      <c r="DJ757">
        <v>420</v>
      </c>
      <c r="DK757">
        <v>21</v>
      </c>
      <c r="DL757">
        <v>0.57</v>
      </c>
      <c r="DM757">
        <v>0.05</v>
      </c>
      <c r="DN757">
        <v>21.70578</v>
      </c>
      <c r="DO757">
        <v>1.044353470919289</v>
      </c>
      <c r="DP757">
        <v>0.1042489045505994</v>
      </c>
      <c r="DQ757">
        <v>0</v>
      </c>
      <c r="DR757">
        <v>0.219299575</v>
      </c>
      <c r="DS757">
        <v>0.005107711069417955</v>
      </c>
      <c r="DT757">
        <v>0.00349858607788561</v>
      </c>
      <c r="DU757">
        <v>1</v>
      </c>
      <c r="DV757">
        <v>1</v>
      </c>
      <c r="DW757">
        <v>2</v>
      </c>
      <c r="DX757" t="s">
        <v>357</v>
      </c>
      <c r="DY757">
        <v>2.983</v>
      </c>
      <c r="DZ757">
        <v>2.71564</v>
      </c>
      <c r="EA757">
        <v>0.046503</v>
      </c>
      <c r="EB757">
        <v>0.0403806</v>
      </c>
      <c r="EC757">
        <v>0.107601</v>
      </c>
      <c r="ED757">
        <v>0.104815</v>
      </c>
      <c r="EE757">
        <v>30291.5</v>
      </c>
      <c r="EF757">
        <v>30598</v>
      </c>
      <c r="EG757">
        <v>29526.8</v>
      </c>
      <c r="EH757">
        <v>29488.9</v>
      </c>
      <c r="EI757">
        <v>34901.1</v>
      </c>
      <c r="EJ757">
        <v>35081.9</v>
      </c>
      <c r="EK757">
        <v>41591.4</v>
      </c>
      <c r="EL757">
        <v>42022.4</v>
      </c>
      <c r="EM757">
        <v>1.97202</v>
      </c>
      <c r="EN757">
        <v>1.89513</v>
      </c>
      <c r="EO757">
        <v>0.100046</v>
      </c>
      <c r="EP757">
        <v>0</v>
      </c>
      <c r="EQ757">
        <v>25.862</v>
      </c>
      <c r="ER757">
        <v>999.9</v>
      </c>
      <c r="ES757">
        <v>57.1</v>
      </c>
      <c r="ET757">
        <v>30.7</v>
      </c>
      <c r="EU757">
        <v>28.2075</v>
      </c>
      <c r="EV757">
        <v>62.6841</v>
      </c>
      <c r="EW757">
        <v>32.5321</v>
      </c>
      <c r="EX757">
        <v>1</v>
      </c>
      <c r="EY757">
        <v>-0.062439</v>
      </c>
      <c r="EZ757">
        <v>0.505798</v>
      </c>
      <c r="FA757">
        <v>20.3404</v>
      </c>
      <c r="FB757">
        <v>5.21729</v>
      </c>
      <c r="FC757">
        <v>12.0099</v>
      </c>
      <c r="FD757">
        <v>4.98895</v>
      </c>
      <c r="FE757">
        <v>3.2885</v>
      </c>
      <c r="FF757">
        <v>9999</v>
      </c>
      <c r="FG757">
        <v>9999</v>
      </c>
      <c r="FH757">
        <v>9999</v>
      </c>
      <c r="FI757">
        <v>999.9</v>
      </c>
      <c r="FJ757">
        <v>1.86738</v>
      </c>
      <c r="FK757">
        <v>1.86646</v>
      </c>
      <c r="FL757">
        <v>1.86596</v>
      </c>
      <c r="FM757">
        <v>1.86584</v>
      </c>
      <c r="FN757">
        <v>1.86768</v>
      </c>
      <c r="FO757">
        <v>1.87016</v>
      </c>
      <c r="FP757">
        <v>1.8688</v>
      </c>
      <c r="FQ757">
        <v>1.87026</v>
      </c>
      <c r="FR757">
        <v>0</v>
      </c>
      <c r="FS757">
        <v>0</v>
      </c>
      <c r="FT757">
        <v>0</v>
      </c>
      <c r="FU757">
        <v>0</v>
      </c>
      <c r="FV757" t="s">
        <v>358</v>
      </c>
      <c r="FW757" t="s">
        <v>359</v>
      </c>
      <c r="FX757" t="s">
        <v>360</v>
      </c>
      <c r="FY757" t="s">
        <v>360</v>
      </c>
      <c r="FZ757" t="s">
        <v>360</v>
      </c>
      <c r="GA757" t="s">
        <v>360</v>
      </c>
      <c r="GB757">
        <v>0</v>
      </c>
      <c r="GC757">
        <v>100</v>
      </c>
      <c r="GD757">
        <v>100</v>
      </c>
      <c r="GE757">
        <v>-2.42</v>
      </c>
      <c r="GF757">
        <v>-0.0961</v>
      </c>
      <c r="GG757">
        <v>-1.841240210434717</v>
      </c>
      <c r="GH757">
        <v>-0.003310856085068561</v>
      </c>
      <c r="GI757">
        <v>6.863268723063948E-07</v>
      </c>
      <c r="GJ757">
        <v>-1.919107141366201E-10</v>
      </c>
      <c r="GK757">
        <v>-0.1688837207721138</v>
      </c>
      <c r="GL757">
        <v>-0.01731051475613908</v>
      </c>
      <c r="GM757">
        <v>0.001423790055903263</v>
      </c>
      <c r="GN757">
        <v>-2.424810517790065E-05</v>
      </c>
      <c r="GO757">
        <v>3</v>
      </c>
      <c r="GP757">
        <v>2318</v>
      </c>
      <c r="GQ757">
        <v>1</v>
      </c>
      <c r="GR757">
        <v>25</v>
      </c>
      <c r="GS757">
        <v>10308.2</v>
      </c>
      <c r="GT757">
        <v>10308</v>
      </c>
      <c r="GU757">
        <v>0.465088</v>
      </c>
      <c r="GV757">
        <v>2.27539</v>
      </c>
      <c r="GW757">
        <v>1.39648</v>
      </c>
      <c r="GX757">
        <v>2.34619</v>
      </c>
      <c r="GY757">
        <v>1.49536</v>
      </c>
      <c r="GZ757">
        <v>2.54517</v>
      </c>
      <c r="HA757">
        <v>35.7311</v>
      </c>
      <c r="HB757">
        <v>24.0787</v>
      </c>
      <c r="HC757">
        <v>18</v>
      </c>
      <c r="HD757">
        <v>529.61</v>
      </c>
      <c r="HE757">
        <v>436.33</v>
      </c>
      <c r="HF757">
        <v>24.6641</v>
      </c>
      <c r="HG757">
        <v>26.6507</v>
      </c>
      <c r="HH757">
        <v>30.0002</v>
      </c>
      <c r="HI757">
        <v>26.6109</v>
      </c>
      <c r="HJ757">
        <v>26.5529</v>
      </c>
      <c r="HK757">
        <v>9.31419</v>
      </c>
      <c r="HL757">
        <v>22.6554</v>
      </c>
      <c r="HM757">
        <v>100</v>
      </c>
      <c r="HN757">
        <v>24.665</v>
      </c>
      <c r="HO757">
        <v>132.66</v>
      </c>
      <c r="HP757">
        <v>24.1183</v>
      </c>
      <c r="HQ757">
        <v>100.973</v>
      </c>
      <c r="HR757">
        <v>100.923</v>
      </c>
    </row>
    <row r="758" spans="1:226">
      <c r="A758">
        <v>742</v>
      </c>
      <c r="B758">
        <v>1679442125.1</v>
      </c>
      <c r="C758">
        <v>20212</v>
      </c>
      <c r="D758" t="s">
        <v>1853</v>
      </c>
      <c r="E758" t="s">
        <v>1854</v>
      </c>
      <c r="F758">
        <v>5</v>
      </c>
      <c r="G758" t="s">
        <v>1624</v>
      </c>
      <c r="H758" t="s">
        <v>354</v>
      </c>
      <c r="I758">
        <v>1679442117.314285</v>
      </c>
      <c r="J758">
        <f>(K758)/1000</f>
        <v>0</v>
      </c>
      <c r="K758">
        <f>IF(BF758, AN758, AH758)</f>
        <v>0</v>
      </c>
      <c r="L758">
        <f>IF(BF758, AI758, AG758)</f>
        <v>0</v>
      </c>
      <c r="M758">
        <f>BH758 - IF(AU758&gt;1, L758*BB758*100.0/(AW758*BV758), 0)</f>
        <v>0</v>
      </c>
      <c r="N758">
        <f>((T758-J758/2)*M758-L758)/(T758+J758/2)</f>
        <v>0</v>
      </c>
      <c r="O758">
        <f>N758*(BO758+BP758)/1000.0</f>
        <v>0</v>
      </c>
      <c r="P758">
        <f>(BH758 - IF(AU758&gt;1, L758*BB758*100.0/(AW758*BV758), 0))*(BO758+BP758)/1000.0</f>
        <v>0</v>
      </c>
      <c r="Q758">
        <f>2.0/((1/S758-1/R758)+SIGN(S758)*SQRT((1/S758-1/R758)*(1/S758-1/R758) + 4*BC758/((BC758+1)*(BC758+1))*(2*1/S758*1/R758-1/R758*1/R758)))</f>
        <v>0</v>
      </c>
      <c r="R758">
        <f>IF(LEFT(BD758,1)&lt;&gt;"0",IF(LEFT(BD758,1)="1",3.0,BE758),$D$5+$E$5*(BV758*BO758/($K$5*1000))+$F$5*(BV758*BO758/($K$5*1000))*MAX(MIN(BB758,$J$5),$I$5)*MAX(MIN(BB758,$J$5),$I$5)+$G$5*MAX(MIN(BB758,$J$5),$I$5)*(BV758*BO758/($K$5*1000))+$H$5*(BV758*BO758/($K$5*1000))*(BV758*BO758/($K$5*1000)))</f>
        <v>0</v>
      </c>
      <c r="S758">
        <f>J758*(1000-(1000*0.61365*exp(17.502*W758/(240.97+W758))/(BO758+BP758)+BJ758)/2)/(1000*0.61365*exp(17.502*W758/(240.97+W758))/(BO758+BP758)-BJ758)</f>
        <v>0</v>
      </c>
      <c r="T758">
        <f>1/((BC758+1)/(Q758/1.6)+1/(R758/1.37)) + BC758/((BC758+1)/(Q758/1.6) + BC758/(R758/1.37))</f>
        <v>0</v>
      </c>
      <c r="U758">
        <f>(AX758*BA758)</f>
        <v>0</v>
      </c>
      <c r="V758">
        <f>(BQ758+(U758+2*0.95*5.67E-8*(((BQ758+$B$7)+273)^4-(BQ758+273)^4)-44100*J758)/(1.84*29.3*R758+8*0.95*5.67E-8*(BQ758+273)^3))</f>
        <v>0</v>
      </c>
      <c r="W758">
        <f>($C$7*BR758+$D$7*BS758+$E$7*V758)</f>
        <v>0</v>
      </c>
      <c r="X758">
        <f>0.61365*exp(17.502*W758/(240.97+W758))</f>
        <v>0</v>
      </c>
      <c r="Y758">
        <f>(Z758/AA758*100)</f>
        <v>0</v>
      </c>
      <c r="Z758">
        <f>BJ758*(BO758+BP758)/1000</f>
        <v>0</v>
      </c>
      <c r="AA758">
        <f>0.61365*exp(17.502*BQ758/(240.97+BQ758))</f>
        <v>0</v>
      </c>
      <c r="AB758">
        <f>(X758-BJ758*(BO758+BP758)/1000)</f>
        <v>0</v>
      </c>
      <c r="AC758">
        <f>(-J758*44100)</f>
        <v>0</v>
      </c>
      <c r="AD758">
        <f>2*29.3*R758*0.92*(BQ758-W758)</f>
        <v>0</v>
      </c>
      <c r="AE758">
        <f>2*0.95*5.67E-8*(((BQ758+$B$7)+273)^4-(W758+273)^4)</f>
        <v>0</v>
      </c>
      <c r="AF758">
        <f>U758+AE758+AC758+AD758</f>
        <v>0</v>
      </c>
      <c r="AG758">
        <f>BN758*AU758*(BI758-BH758*(1000-AU758*BK758)/(1000-AU758*BJ758))/(100*BB758)</f>
        <v>0</v>
      </c>
      <c r="AH758">
        <f>1000*BN758*AU758*(BJ758-BK758)/(100*BB758*(1000-AU758*BJ758))</f>
        <v>0</v>
      </c>
      <c r="AI758">
        <f>(AJ758 - AK758 - BO758*1E3/(8.314*(BQ758+273.15)) * AM758/BN758 * AL758) * BN758/(100*BB758) * (1000 - BK758)/1000</f>
        <v>0</v>
      </c>
      <c r="AJ758">
        <v>153.555489120618</v>
      </c>
      <c r="AK758">
        <v>168.2986121212121</v>
      </c>
      <c r="AL758">
        <v>-3.367317891642903</v>
      </c>
      <c r="AM758">
        <v>64.88891033799035</v>
      </c>
      <c r="AN758">
        <f>(AP758 - AO758 + BO758*1E3/(8.314*(BQ758+273.15)) * AR758/BN758 * AQ758) * BN758/(100*BB758) * 1000/(1000 - AP758)</f>
        <v>0</v>
      </c>
      <c r="AO758">
        <v>24.0501891711948</v>
      </c>
      <c r="AP758">
        <v>24.2745153846154</v>
      </c>
      <c r="AQ758">
        <v>-4.576822446467667E-06</v>
      </c>
      <c r="AR758">
        <v>95.47772435705387</v>
      </c>
      <c r="AS758">
        <v>0</v>
      </c>
      <c r="AT758">
        <v>0</v>
      </c>
      <c r="AU758">
        <f>IF(AS758*$H$13&gt;=AW758,1.0,(AW758/(AW758-AS758*$H$13)))</f>
        <v>0</v>
      </c>
      <c r="AV758">
        <f>(AU758-1)*100</f>
        <v>0</v>
      </c>
      <c r="AW758">
        <f>MAX(0,($B$13+$C$13*BV758)/(1+$D$13*BV758)*BO758/(BQ758+273)*$E$13)</f>
        <v>0</v>
      </c>
      <c r="AX758">
        <f>$B$11*BW758+$C$11*BX758+$F$11*CI758*(1-CL758)</f>
        <v>0</v>
      </c>
      <c r="AY758">
        <f>AX758*AZ758</f>
        <v>0</v>
      </c>
      <c r="AZ758">
        <f>($B$11*$D$9+$C$11*$D$9+$F$11*((CV758+CN758)/MAX(CV758+CN758+CW758, 0.1)*$I$9+CW758/MAX(CV758+CN758+CW758, 0.1)*$J$9))/($B$11+$C$11+$F$11)</f>
        <v>0</v>
      </c>
      <c r="BA758">
        <f>($B$11*$K$9+$C$11*$K$9+$F$11*((CV758+CN758)/MAX(CV758+CN758+CW758, 0.1)*$P$9+CW758/MAX(CV758+CN758+CW758, 0.1)*$Q$9))/($B$11+$C$11+$F$11)</f>
        <v>0</v>
      </c>
      <c r="BB758">
        <v>2.18</v>
      </c>
      <c r="BC758">
        <v>0.5</v>
      </c>
      <c r="BD758" t="s">
        <v>355</v>
      </c>
      <c r="BE758">
        <v>2</v>
      </c>
      <c r="BF758" t="b">
        <v>1</v>
      </c>
      <c r="BG758">
        <v>1679442117.314285</v>
      </c>
      <c r="BH758">
        <v>188.1645714285714</v>
      </c>
      <c r="BI758">
        <v>166.3057142857143</v>
      </c>
      <c r="BJ758">
        <v>24.27667142857143</v>
      </c>
      <c r="BK758">
        <v>24.05468571428571</v>
      </c>
      <c r="BL758">
        <v>190.6130714285714</v>
      </c>
      <c r="BM758">
        <v>24.37275</v>
      </c>
      <c r="BN758">
        <v>500.0476428571429</v>
      </c>
      <c r="BO758">
        <v>89.76945000000001</v>
      </c>
      <c r="BP758">
        <v>0.09997766785714284</v>
      </c>
      <c r="BQ758">
        <v>26.85938214285715</v>
      </c>
      <c r="BR758">
        <v>27.49839642857143</v>
      </c>
      <c r="BS758">
        <v>999.9000000000002</v>
      </c>
      <c r="BT758">
        <v>0</v>
      </c>
      <c r="BU758">
        <v>0</v>
      </c>
      <c r="BV758">
        <v>10001.63107142857</v>
      </c>
      <c r="BW758">
        <v>0</v>
      </c>
      <c r="BX758">
        <v>14.38965357142857</v>
      </c>
      <c r="BY758">
        <v>21.85876071428572</v>
      </c>
      <c r="BZ758">
        <v>192.8461071428572</v>
      </c>
      <c r="CA758">
        <v>170.4048571428572</v>
      </c>
      <c r="CB758">
        <v>0.2219797142857143</v>
      </c>
      <c r="CC758">
        <v>166.3057142857143</v>
      </c>
      <c r="CD758">
        <v>24.05468571428571</v>
      </c>
      <c r="CE758">
        <v>2.179302499999999</v>
      </c>
      <c r="CF758">
        <v>2.159377142857143</v>
      </c>
      <c r="CG758">
        <v>18.81096785714286</v>
      </c>
      <c r="CH758">
        <v>18.66408214285714</v>
      </c>
      <c r="CI758">
        <v>1999.990714285714</v>
      </c>
      <c r="CJ758">
        <v>0.979999142857143</v>
      </c>
      <c r="CK758">
        <v>0.02000075714285715</v>
      </c>
      <c r="CL758">
        <v>0</v>
      </c>
      <c r="CM758">
        <v>2.266225</v>
      </c>
      <c r="CN758">
        <v>0</v>
      </c>
      <c r="CO758">
        <v>4266.198928571429</v>
      </c>
      <c r="CP758">
        <v>16749.38214285714</v>
      </c>
      <c r="CQ758">
        <v>37.25</v>
      </c>
      <c r="CR758">
        <v>38.125</v>
      </c>
      <c r="CS758">
        <v>37.37721428571428</v>
      </c>
      <c r="CT758">
        <v>37.187</v>
      </c>
      <c r="CU758">
        <v>36.562</v>
      </c>
      <c r="CV758">
        <v>1959.990357142857</v>
      </c>
      <c r="CW758">
        <v>40.00035714285714</v>
      </c>
      <c r="CX758">
        <v>0</v>
      </c>
      <c r="CY758">
        <v>1679442132.9</v>
      </c>
      <c r="CZ758">
        <v>0</v>
      </c>
      <c r="DA758">
        <v>0</v>
      </c>
      <c r="DB758" t="s">
        <v>356</v>
      </c>
      <c r="DC758">
        <v>1678823626.5</v>
      </c>
      <c r="DD758">
        <v>1678823640.5</v>
      </c>
      <c r="DE758">
        <v>0</v>
      </c>
      <c r="DF758">
        <v>1.239</v>
      </c>
      <c r="DG758">
        <v>0.006</v>
      </c>
      <c r="DH758">
        <v>-2.298</v>
      </c>
      <c r="DI758">
        <v>-0.146</v>
      </c>
      <c r="DJ758">
        <v>420</v>
      </c>
      <c r="DK758">
        <v>21</v>
      </c>
      <c r="DL758">
        <v>0.57</v>
      </c>
      <c r="DM758">
        <v>0.05</v>
      </c>
      <c r="DN758">
        <v>21.81307073170732</v>
      </c>
      <c r="DO758">
        <v>1.123170731707343</v>
      </c>
      <c r="DP758">
        <v>0.1180884956373976</v>
      </c>
      <c r="DQ758">
        <v>0</v>
      </c>
      <c r="DR758">
        <v>0.2205874878048781</v>
      </c>
      <c r="DS758">
        <v>0.03932377003484345</v>
      </c>
      <c r="DT758">
        <v>0.00461746510608893</v>
      </c>
      <c r="DU758">
        <v>1</v>
      </c>
      <c r="DV758">
        <v>1</v>
      </c>
      <c r="DW758">
        <v>2</v>
      </c>
      <c r="DX758" t="s">
        <v>357</v>
      </c>
      <c r="DY758">
        <v>2.98297</v>
      </c>
      <c r="DZ758">
        <v>2.71563</v>
      </c>
      <c r="EA758">
        <v>0.0426249</v>
      </c>
      <c r="EB758">
        <v>0.0363497</v>
      </c>
      <c r="EC758">
        <v>0.107595</v>
      </c>
      <c r="ED758">
        <v>0.104801</v>
      </c>
      <c r="EE758">
        <v>30415.5</v>
      </c>
      <c r="EF758">
        <v>30726.1</v>
      </c>
      <c r="EG758">
        <v>29527.5</v>
      </c>
      <c r="EH758">
        <v>29488.5</v>
      </c>
      <c r="EI758">
        <v>34901.8</v>
      </c>
      <c r="EJ758">
        <v>35082.2</v>
      </c>
      <c r="EK758">
        <v>41592</v>
      </c>
      <c r="EL758">
        <v>42022.2</v>
      </c>
      <c r="EM758">
        <v>1.9717</v>
      </c>
      <c r="EN758">
        <v>1.89475</v>
      </c>
      <c r="EO758">
        <v>0.09987500000000001</v>
      </c>
      <c r="EP758">
        <v>0</v>
      </c>
      <c r="EQ758">
        <v>25.862</v>
      </c>
      <c r="ER758">
        <v>999.9</v>
      </c>
      <c r="ES758">
        <v>57.1</v>
      </c>
      <c r="ET758">
        <v>30.7</v>
      </c>
      <c r="EU758">
        <v>28.2071</v>
      </c>
      <c r="EV758">
        <v>62.8141</v>
      </c>
      <c r="EW758">
        <v>32.1514</v>
      </c>
      <c r="EX758">
        <v>1</v>
      </c>
      <c r="EY758">
        <v>-0.0621341</v>
      </c>
      <c r="EZ758">
        <v>0.497141</v>
      </c>
      <c r="FA758">
        <v>20.3405</v>
      </c>
      <c r="FB758">
        <v>5.21744</v>
      </c>
      <c r="FC758">
        <v>12.0099</v>
      </c>
      <c r="FD758">
        <v>4.9893</v>
      </c>
      <c r="FE758">
        <v>3.2885</v>
      </c>
      <c r="FF758">
        <v>9999</v>
      </c>
      <c r="FG758">
        <v>9999</v>
      </c>
      <c r="FH758">
        <v>9999</v>
      </c>
      <c r="FI758">
        <v>999.9</v>
      </c>
      <c r="FJ758">
        <v>1.86738</v>
      </c>
      <c r="FK758">
        <v>1.86646</v>
      </c>
      <c r="FL758">
        <v>1.86597</v>
      </c>
      <c r="FM758">
        <v>1.86584</v>
      </c>
      <c r="FN758">
        <v>1.86768</v>
      </c>
      <c r="FO758">
        <v>1.87018</v>
      </c>
      <c r="FP758">
        <v>1.86884</v>
      </c>
      <c r="FQ758">
        <v>1.87027</v>
      </c>
      <c r="FR758">
        <v>0</v>
      </c>
      <c r="FS758">
        <v>0</v>
      </c>
      <c r="FT758">
        <v>0</v>
      </c>
      <c r="FU758">
        <v>0</v>
      </c>
      <c r="FV758" t="s">
        <v>358</v>
      </c>
      <c r="FW758" t="s">
        <v>359</v>
      </c>
      <c r="FX758" t="s">
        <v>360</v>
      </c>
      <c r="FY758" t="s">
        <v>360</v>
      </c>
      <c r="FZ758" t="s">
        <v>360</v>
      </c>
      <c r="GA758" t="s">
        <v>360</v>
      </c>
      <c r="GB758">
        <v>0</v>
      </c>
      <c r="GC758">
        <v>100</v>
      </c>
      <c r="GD758">
        <v>100</v>
      </c>
      <c r="GE758">
        <v>-2.37</v>
      </c>
      <c r="GF758">
        <v>-0.0961</v>
      </c>
      <c r="GG758">
        <v>-1.841240210434717</v>
      </c>
      <c r="GH758">
        <v>-0.003310856085068561</v>
      </c>
      <c r="GI758">
        <v>6.863268723063948E-07</v>
      </c>
      <c r="GJ758">
        <v>-1.919107141366201E-10</v>
      </c>
      <c r="GK758">
        <v>-0.1688837207721138</v>
      </c>
      <c r="GL758">
        <v>-0.01731051475613908</v>
      </c>
      <c r="GM758">
        <v>0.001423790055903263</v>
      </c>
      <c r="GN758">
        <v>-2.424810517790065E-05</v>
      </c>
      <c r="GO758">
        <v>3</v>
      </c>
      <c r="GP758">
        <v>2318</v>
      </c>
      <c r="GQ758">
        <v>1</v>
      </c>
      <c r="GR758">
        <v>25</v>
      </c>
      <c r="GS758">
        <v>10308.3</v>
      </c>
      <c r="GT758">
        <v>10308.1</v>
      </c>
      <c r="GU758">
        <v>0.429688</v>
      </c>
      <c r="GV758">
        <v>2.27417</v>
      </c>
      <c r="GW758">
        <v>1.39648</v>
      </c>
      <c r="GX758">
        <v>2.34863</v>
      </c>
      <c r="GY758">
        <v>1.49536</v>
      </c>
      <c r="GZ758">
        <v>2.54639</v>
      </c>
      <c r="HA758">
        <v>35.7311</v>
      </c>
      <c r="HB758">
        <v>24.0787</v>
      </c>
      <c r="HC758">
        <v>18</v>
      </c>
      <c r="HD758">
        <v>529.415</v>
      </c>
      <c r="HE758">
        <v>436.115</v>
      </c>
      <c r="HF758">
        <v>24.6646</v>
      </c>
      <c r="HG758">
        <v>26.651</v>
      </c>
      <c r="HH758">
        <v>30.0003</v>
      </c>
      <c r="HI758">
        <v>26.6132</v>
      </c>
      <c r="HJ758">
        <v>26.5543</v>
      </c>
      <c r="HK758">
        <v>8.60284</v>
      </c>
      <c r="HL758">
        <v>22.6554</v>
      </c>
      <c r="HM758">
        <v>100</v>
      </c>
      <c r="HN758">
        <v>24.6669</v>
      </c>
      <c r="HO758">
        <v>112.627</v>
      </c>
      <c r="HP758">
        <v>24.1183</v>
      </c>
      <c r="HQ758">
        <v>100.975</v>
      </c>
      <c r="HR758">
        <v>100.923</v>
      </c>
    </row>
    <row r="759" spans="1:226">
      <c r="A759">
        <v>743</v>
      </c>
      <c r="B759">
        <v>1679442130.1</v>
      </c>
      <c r="C759">
        <v>20217</v>
      </c>
      <c r="D759" t="s">
        <v>1855</v>
      </c>
      <c r="E759" t="s">
        <v>1856</v>
      </c>
      <c r="F759">
        <v>5</v>
      </c>
      <c r="G759" t="s">
        <v>1624</v>
      </c>
      <c r="H759" t="s">
        <v>354</v>
      </c>
      <c r="I759">
        <v>1679442122.6</v>
      </c>
      <c r="J759">
        <f>(K759)/1000</f>
        <v>0</v>
      </c>
      <c r="K759">
        <f>IF(BF759, AN759, AH759)</f>
        <v>0</v>
      </c>
      <c r="L759">
        <f>IF(BF759, AI759, AG759)</f>
        <v>0</v>
      </c>
      <c r="M759">
        <f>BH759 - IF(AU759&gt;1, L759*BB759*100.0/(AW759*BV759), 0)</f>
        <v>0</v>
      </c>
      <c r="N759">
        <f>((T759-J759/2)*M759-L759)/(T759+J759/2)</f>
        <v>0</v>
      </c>
      <c r="O759">
        <f>N759*(BO759+BP759)/1000.0</f>
        <v>0</v>
      </c>
      <c r="P759">
        <f>(BH759 - IF(AU759&gt;1, L759*BB759*100.0/(AW759*BV759), 0))*(BO759+BP759)/1000.0</f>
        <v>0</v>
      </c>
      <c r="Q759">
        <f>2.0/((1/S759-1/R759)+SIGN(S759)*SQRT((1/S759-1/R759)*(1/S759-1/R759) + 4*BC759/((BC759+1)*(BC759+1))*(2*1/S759*1/R759-1/R759*1/R759)))</f>
        <v>0</v>
      </c>
      <c r="R759">
        <f>IF(LEFT(BD759,1)&lt;&gt;"0",IF(LEFT(BD759,1)="1",3.0,BE759),$D$5+$E$5*(BV759*BO759/($K$5*1000))+$F$5*(BV759*BO759/($K$5*1000))*MAX(MIN(BB759,$J$5),$I$5)*MAX(MIN(BB759,$J$5),$I$5)+$G$5*MAX(MIN(BB759,$J$5),$I$5)*(BV759*BO759/($K$5*1000))+$H$5*(BV759*BO759/($K$5*1000))*(BV759*BO759/($K$5*1000)))</f>
        <v>0</v>
      </c>
      <c r="S759">
        <f>J759*(1000-(1000*0.61365*exp(17.502*W759/(240.97+W759))/(BO759+BP759)+BJ759)/2)/(1000*0.61365*exp(17.502*W759/(240.97+W759))/(BO759+BP759)-BJ759)</f>
        <v>0</v>
      </c>
      <c r="T759">
        <f>1/((BC759+1)/(Q759/1.6)+1/(R759/1.37)) + BC759/((BC759+1)/(Q759/1.6) + BC759/(R759/1.37))</f>
        <v>0</v>
      </c>
      <c r="U759">
        <f>(AX759*BA759)</f>
        <v>0</v>
      </c>
      <c r="V759">
        <f>(BQ759+(U759+2*0.95*5.67E-8*(((BQ759+$B$7)+273)^4-(BQ759+273)^4)-44100*J759)/(1.84*29.3*R759+8*0.95*5.67E-8*(BQ759+273)^3))</f>
        <v>0</v>
      </c>
      <c r="W759">
        <f>($C$7*BR759+$D$7*BS759+$E$7*V759)</f>
        <v>0</v>
      </c>
      <c r="X759">
        <f>0.61365*exp(17.502*W759/(240.97+W759))</f>
        <v>0</v>
      </c>
      <c r="Y759">
        <f>(Z759/AA759*100)</f>
        <v>0</v>
      </c>
      <c r="Z759">
        <f>BJ759*(BO759+BP759)/1000</f>
        <v>0</v>
      </c>
      <c r="AA759">
        <f>0.61365*exp(17.502*BQ759/(240.97+BQ759))</f>
        <v>0</v>
      </c>
      <c r="AB759">
        <f>(X759-BJ759*(BO759+BP759)/1000)</f>
        <v>0</v>
      </c>
      <c r="AC759">
        <f>(-J759*44100)</f>
        <v>0</v>
      </c>
      <c r="AD759">
        <f>2*29.3*R759*0.92*(BQ759-W759)</f>
        <v>0</v>
      </c>
      <c r="AE759">
        <f>2*0.95*5.67E-8*(((BQ759+$B$7)+273)^4-(W759+273)^4)</f>
        <v>0</v>
      </c>
      <c r="AF759">
        <f>U759+AE759+AC759+AD759</f>
        <v>0</v>
      </c>
      <c r="AG759">
        <f>BN759*AU759*(BI759-BH759*(1000-AU759*BK759)/(1000-AU759*BJ759))/(100*BB759)</f>
        <v>0</v>
      </c>
      <c r="AH759">
        <f>1000*BN759*AU759*(BJ759-BK759)/(100*BB759*(1000-AU759*BJ759))</f>
        <v>0</v>
      </c>
      <c r="AI759">
        <f>(AJ759 - AK759 - BO759*1E3/(8.314*(BQ759+273.15)) * AM759/BN759 * AL759) * BN759/(100*BB759) * (1000 - BK759)/1000</f>
        <v>0</v>
      </c>
      <c r="AJ759">
        <v>136.3705763028211</v>
      </c>
      <c r="AK759">
        <v>151.355503030303</v>
      </c>
      <c r="AL759">
        <v>-3.389552761176834</v>
      </c>
      <c r="AM759">
        <v>64.88891033799035</v>
      </c>
      <c r="AN759">
        <f>(AP759 - AO759 + BO759*1E3/(8.314*(BQ759+273.15)) * AR759/BN759 * AQ759) * BN759/(100*BB759) * 1000/(1000 - AP759)</f>
        <v>0</v>
      </c>
      <c r="AO759">
        <v>24.04715475174529</v>
      </c>
      <c r="AP759">
        <v>24.27177142857144</v>
      </c>
      <c r="AQ759">
        <v>-3.137851794601493E-06</v>
      </c>
      <c r="AR759">
        <v>95.47772435705387</v>
      </c>
      <c r="AS759">
        <v>0</v>
      </c>
      <c r="AT759">
        <v>0</v>
      </c>
      <c r="AU759">
        <f>IF(AS759*$H$13&gt;=AW759,1.0,(AW759/(AW759-AS759*$H$13)))</f>
        <v>0</v>
      </c>
      <c r="AV759">
        <f>(AU759-1)*100</f>
        <v>0</v>
      </c>
      <c r="AW759">
        <f>MAX(0,($B$13+$C$13*BV759)/(1+$D$13*BV759)*BO759/(BQ759+273)*$E$13)</f>
        <v>0</v>
      </c>
      <c r="AX759">
        <f>$B$11*BW759+$C$11*BX759+$F$11*CI759*(1-CL759)</f>
        <v>0</v>
      </c>
      <c r="AY759">
        <f>AX759*AZ759</f>
        <v>0</v>
      </c>
      <c r="AZ759">
        <f>($B$11*$D$9+$C$11*$D$9+$F$11*((CV759+CN759)/MAX(CV759+CN759+CW759, 0.1)*$I$9+CW759/MAX(CV759+CN759+CW759, 0.1)*$J$9))/($B$11+$C$11+$F$11)</f>
        <v>0</v>
      </c>
      <c r="BA759">
        <f>($B$11*$K$9+$C$11*$K$9+$F$11*((CV759+CN759)/MAX(CV759+CN759+CW759, 0.1)*$P$9+CW759/MAX(CV759+CN759+CW759, 0.1)*$Q$9))/($B$11+$C$11+$F$11)</f>
        <v>0</v>
      </c>
      <c r="BB759">
        <v>2.18</v>
      </c>
      <c r="BC759">
        <v>0.5</v>
      </c>
      <c r="BD759" t="s">
        <v>355</v>
      </c>
      <c r="BE759">
        <v>2</v>
      </c>
      <c r="BF759" t="b">
        <v>1</v>
      </c>
      <c r="BG759">
        <v>1679442122.6</v>
      </c>
      <c r="BH759">
        <v>170.7657407407407</v>
      </c>
      <c r="BI759">
        <v>148.7411851851852</v>
      </c>
      <c r="BJ759">
        <v>24.27507407407407</v>
      </c>
      <c r="BK759">
        <v>24.04989259259259</v>
      </c>
      <c r="BL759">
        <v>173.1605185185185</v>
      </c>
      <c r="BM759">
        <v>24.37117777777778</v>
      </c>
      <c r="BN759">
        <v>500.0605185185185</v>
      </c>
      <c r="BO759">
        <v>89.76899629629628</v>
      </c>
      <c r="BP759">
        <v>0.09999782592592596</v>
      </c>
      <c r="BQ759">
        <v>26.86091851851852</v>
      </c>
      <c r="BR759">
        <v>27.49511481481481</v>
      </c>
      <c r="BS759">
        <v>999.9000000000001</v>
      </c>
      <c r="BT759">
        <v>0</v>
      </c>
      <c r="BU759">
        <v>0</v>
      </c>
      <c r="BV759">
        <v>10005.4162962963</v>
      </c>
      <c r="BW759">
        <v>0</v>
      </c>
      <c r="BX759">
        <v>14.3891</v>
      </c>
      <c r="BY759">
        <v>22.0244</v>
      </c>
      <c r="BZ759">
        <v>175.0141481481481</v>
      </c>
      <c r="CA759">
        <v>152.4066666666666</v>
      </c>
      <c r="CB759">
        <v>0.2251767777777778</v>
      </c>
      <c r="CC759">
        <v>148.7411851851852</v>
      </c>
      <c r="CD759">
        <v>24.04989259259259</v>
      </c>
      <c r="CE759">
        <v>2.179148148148148</v>
      </c>
      <c r="CF759">
        <v>2.158935925925926</v>
      </c>
      <c r="CG759">
        <v>18.80983703703704</v>
      </c>
      <c r="CH759">
        <v>18.66080740740741</v>
      </c>
      <c r="CI759">
        <v>1999.987037037037</v>
      </c>
      <c r="CJ759">
        <v>0.9799991111111112</v>
      </c>
      <c r="CK759">
        <v>0.02000078888888888</v>
      </c>
      <c r="CL759">
        <v>0</v>
      </c>
      <c r="CM759">
        <v>2.252966666666667</v>
      </c>
      <c r="CN759">
        <v>0</v>
      </c>
      <c r="CO759">
        <v>4267.335185185185</v>
      </c>
      <c r="CP759">
        <v>16749.34814814815</v>
      </c>
      <c r="CQ759">
        <v>37.25</v>
      </c>
      <c r="CR759">
        <v>38.125</v>
      </c>
      <c r="CS759">
        <v>37.375</v>
      </c>
      <c r="CT759">
        <v>37.187</v>
      </c>
      <c r="CU759">
        <v>36.562</v>
      </c>
      <c r="CV759">
        <v>1959.987037037037</v>
      </c>
      <c r="CW759">
        <v>40</v>
      </c>
      <c r="CX759">
        <v>0</v>
      </c>
      <c r="CY759">
        <v>1679442137.7</v>
      </c>
      <c r="CZ759">
        <v>0</v>
      </c>
      <c r="DA759">
        <v>0</v>
      </c>
      <c r="DB759" t="s">
        <v>356</v>
      </c>
      <c r="DC759">
        <v>1678823626.5</v>
      </c>
      <c r="DD759">
        <v>1678823640.5</v>
      </c>
      <c r="DE759">
        <v>0</v>
      </c>
      <c r="DF759">
        <v>1.239</v>
      </c>
      <c r="DG759">
        <v>0.006</v>
      </c>
      <c r="DH759">
        <v>-2.298</v>
      </c>
      <c r="DI759">
        <v>-0.146</v>
      </c>
      <c r="DJ759">
        <v>420</v>
      </c>
      <c r="DK759">
        <v>21</v>
      </c>
      <c r="DL759">
        <v>0.57</v>
      </c>
      <c r="DM759">
        <v>0.05</v>
      </c>
      <c r="DN759">
        <v>21.91756341463415</v>
      </c>
      <c r="DO759">
        <v>1.768806271776999</v>
      </c>
      <c r="DP759">
        <v>0.1827141640231588</v>
      </c>
      <c r="DQ759">
        <v>0</v>
      </c>
      <c r="DR759">
        <v>0.2223368292682927</v>
      </c>
      <c r="DS759">
        <v>0.04514705226480827</v>
      </c>
      <c r="DT759">
        <v>0.004790156002869458</v>
      </c>
      <c r="DU759">
        <v>1</v>
      </c>
      <c r="DV759">
        <v>1</v>
      </c>
      <c r="DW759">
        <v>2</v>
      </c>
      <c r="DX759" t="s">
        <v>357</v>
      </c>
      <c r="DY759">
        <v>2.98309</v>
      </c>
      <c r="DZ759">
        <v>2.71569</v>
      </c>
      <c r="EA759">
        <v>0.0386339</v>
      </c>
      <c r="EB759">
        <v>0.0322513</v>
      </c>
      <c r="EC759">
        <v>0.107588</v>
      </c>
      <c r="ED759">
        <v>0.104838</v>
      </c>
      <c r="EE759">
        <v>30541.8</v>
      </c>
      <c r="EF759">
        <v>30856.5</v>
      </c>
      <c r="EG759">
        <v>29527.1</v>
      </c>
      <c r="EH759">
        <v>29488.3</v>
      </c>
      <c r="EI759">
        <v>34901.5</v>
      </c>
      <c r="EJ759">
        <v>35080.3</v>
      </c>
      <c r="EK759">
        <v>41591.4</v>
      </c>
      <c r="EL759">
        <v>42021.7</v>
      </c>
      <c r="EM759">
        <v>1.97187</v>
      </c>
      <c r="EN759">
        <v>1.89513</v>
      </c>
      <c r="EO759">
        <v>0.0994056</v>
      </c>
      <c r="EP759">
        <v>0</v>
      </c>
      <c r="EQ759">
        <v>25.862</v>
      </c>
      <c r="ER759">
        <v>999.9</v>
      </c>
      <c r="ES759">
        <v>57.1</v>
      </c>
      <c r="ET759">
        <v>30.7</v>
      </c>
      <c r="EU759">
        <v>28.2108</v>
      </c>
      <c r="EV759">
        <v>62.9441</v>
      </c>
      <c r="EW759">
        <v>32.5881</v>
      </c>
      <c r="EX759">
        <v>1</v>
      </c>
      <c r="EY759">
        <v>-0.0624924</v>
      </c>
      <c r="EZ759">
        <v>0.493243</v>
      </c>
      <c r="FA759">
        <v>20.3404</v>
      </c>
      <c r="FB759">
        <v>5.21774</v>
      </c>
      <c r="FC759">
        <v>12.0099</v>
      </c>
      <c r="FD759">
        <v>4.9891</v>
      </c>
      <c r="FE759">
        <v>3.2885</v>
      </c>
      <c r="FF759">
        <v>9999</v>
      </c>
      <c r="FG759">
        <v>9999</v>
      </c>
      <c r="FH759">
        <v>9999</v>
      </c>
      <c r="FI759">
        <v>999.9</v>
      </c>
      <c r="FJ759">
        <v>1.86738</v>
      </c>
      <c r="FK759">
        <v>1.86646</v>
      </c>
      <c r="FL759">
        <v>1.86596</v>
      </c>
      <c r="FM759">
        <v>1.86584</v>
      </c>
      <c r="FN759">
        <v>1.86768</v>
      </c>
      <c r="FO759">
        <v>1.87017</v>
      </c>
      <c r="FP759">
        <v>1.8688</v>
      </c>
      <c r="FQ759">
        <v>1.87027</v>
      </c>
      <c r="FR759">
        <v>0</v>
      </c>
      <c r="FS759">
        <v>0</v>
      </c>
      <c r="FT759">
        <v>0</v>
      </c>
      <c r="FU759">
        <v>0</v>
      </c>
      <c r="FV759" t="s">
        <v>358</v>
      </c>
      <c r="FW759" t="s">
        <v>359</v>
      </c>
      <c r="FX759" t="s">
        <v>360</v>
      </c>
      <c r="FY759" t="s">
        <v>360</v>
      </c>
      <c r="FZ759" t="s">
        <v>360</v>
      </c>
      <c r="GA759" t="s">
        <v>360</v>
      </c>
      <c r="GB759">
        <v>0</v>
      </c>
      <c r="GC759">
        <v>100</v>
      </c>
      <c r="GD759">
        <v>100</v>
      </c>
      <c r="GE759">
        <v>-2.318</v>
      </c>
      <c r="GF759">
        <v>-0.0961</v>
      </c>
      <c r="GG759">
        <v>-1.841240210434717</v>
      </c>
      <c r="GH759">
        <v>-0.003310856085068561</v>
      </c>
      <c r="GI759">
        <v>6.863268723063948E-07</v>
      </c>
      <c r="GJ759">
        <v>-1.919107141366201E-10</v>
      </c>
      <c r="GK759">
        <v>-0.1688837207721138</v>
      </c>
      <c r="GL759">
        <v>-0.01731051475613908</v>
      </c>
      <c r="GM759">
        <v>0.001423790055903263</v>
      </c>
      <c r="GN759">
        <v>-2.424810517790065E-05</v>
      </c>
      <c r="GO759">
        <v>3</v>
      </c>
      <c r="GP759">
        <v>2318</v>
      </c>
      <c r="GQ759">
        <v>1</v>
      </c>
      <c r="GR759">
        <v>25</v>
      </c>
      <c r="GS759">
        <v>10308.4</v>
      </c>
      <c r="GT759">
        <v>10308.2</v>
      </c>
      <c r="GU759">
        <v>0.390625</v>
      </c>
      <c r="GV759">
        <v>2.2876</v>
      </c>
      <c r="GW759">
        <v>1.39648</v>
      </c>
      <c r="GX759">
        <v>2.34741</v>
      </c>
      <c r="GY759">
        <v>1.49536</v>
      </c>
      <c r="GZ759">
        <v>2.52197</v>
      </c>
      <c r="HA759">
        <v>35.7311</v>
      </c>
      <c r="HB759">
        <v>24.0787</v>
      </c>
      <c r="HC759">
        <v>18</v>
      </c>
      <c r="HD759">
        <v>529.539</v>
      </c>
      <c r="HE759">
        <v>436.355</v>
      </c>
      <c r="HF759">
        <v>24.6666</v>
      </c>
      <c r="HG759">
        <v>26.653</v>
      </c>
      <c r="HH759">
        <v>30</v>
      </c>
      <c r="HI759">
        <v>26.6141</v>
      </c>
      <c r="HJ759">
        <v>26.5562</v>
      </c>
      <c r="HK759">
        <v>7.81178</v>
      </c>
      <c r="HL759">
        <v>22.3791</v>
      </c>
      <c r="HM759">
        <v>100</v>
      </c>
      <c r="HN759">
        <v>24.6683</v>
      </c>
      <c r="HO759">
        <v>99.26730000000001</v>
      </c>
      <c r="HP759">
        <v>24.1183</v>
      </c>
      <c r="HQ759">
        <v>100.973</v>
      </c>
      <c r="HR759">
        <v>100.922</v>
      </c>
    </row>
    <row r="760" spans="1:226">
      <c r="A760">
        <v>744</v>
      </c>
      <c r="B760">
        <v>1679442135.1</v>
      </c>
      <c r="C760">
        <v>20222</v>
      </c>
      <c r="D760" t="s">
        <v>1857</v>
      </c>
      <c r="E760" t="s">
        <v>1858</v>
      </c>
      <c r="F760">
        <v>5</v>
      </c>
      <c r="G760" t="s">
        <v>1624</v>
      </c>
      <c r="H760" t="s">
        <v>354</v>
      </c>
      <c r="I760">
        <v>1679442127.314285</v>
      </c>
      <c r="J760">
        <f>(K760)/1000</f>
        <v>0</v>
      </c>
      <c r="K760">
        <f>IF(BF760, AN760, AH760)</f>
        <v>0</v>
      </c>
      <c r="L760">
        <f>IF(BF760, AI760, AG760)</f>
        <v>0</v>
      </c>
      <c r="M760">
        <f>BH760 - IF(AU760&gt;1, L760*BB760*100.0/(AW760*BV760), 0)</f>
        <v>0</v>
      </c>
      <c r="N760">
        <f>((T760-J760/2)*M760-L760)/(T760+J760/2)</f>
        <v>0</v>
      </c>
      <c r="O760">
        <f>N760*(BO760+BP760)/1000.0</f>
        <v>0</v>
      </c>
      <c r="P760">
        <f>(BH760 - IF(AU760&gt;1, L760*BB760*100.0/(AW760*BV760), 0))*(BO760+BP760)/1000.0</f>
        <v>0</v>
      </c>
      <c r="Q760">
        <f>2.0/((1/S760-1/R760)+SIGN(S760)*SQRT((1/S760-1/R760)*(1/S760-1/R760) + 4*BC760/((BC760+1)*(BC760+1))*(2*1/S760*1/R760-1/R760*1/R760)))</f>
        <v>0</v>
      </c>
      <c r="R760">
        <f>IF(LEFT(BD760,1)&lt;&gt;"0",IF(LEFT(BD760,1)="1",3.0,BE760),$D$5+$E$5*(BV760*BO760/($K$5*1000))+$F$5*(BV760*BO760/($K$5*1000))*MAX(MIN(BB760,$J$5),$I$5)*MAX(MIN(BB760,$J$5),$I$5)+$G$5*MAX(MIN(BB760,$J$5),$I$5)*(BV760*BO760/($K$5*1000))+$H$5*(BV760*BO760/($K$5*1000))*(BV760*BO760/($K$5*1000)))</f>
        <v>0</v>
      </c>
      <c r="S760">
        <f>J760*(1000-(1000*0.61365*exp(17.502*W760/(240.97+W760))/(BO760+BP760)+BJ760)/2)/(1000*0.61365*exp(17.502*W760/(240.97+W760))/(BO760+BP760)-BJ760)</f>
        <v>0</v>
      </c>
      <c r="T760">
        <f>1/((BC760+1)/(Q760/1.6)+1/(R760/1.37)) + BC760/((BC760+1)/(Q760/1.6) + BC760/(R760/1.37))</f>
        <v>0</v>
      </c>
      <c r="U760">
        <f>(AX760*BA760)</f>
        <v>0</v>
      </c>
      <c r="V760">
        <f>(BQ760+(U760+2*0.95*5.67E-8*(((BQ760+$B$7)+273)^4-(BQ760+273)^4)-44100*J760)/(1.84*29.3*R760+8*0.95*5.67E-8*(BQ760+273)^3))</f>
        <v>0</v>
      </c>
      <c r="W760">
        <f>($C$7*BR760+$D$7*BS760+$E$7*V760)</f>
        <v>0</v>
      </c>
      <c r="X760">
        <f>0.61365*exp(17.502*W760/(240.97+W760))</f>
        <v>0</v>
      </c>
      <c r="Y760">
        <f>(Z760/AA760*100)</f>
        <v>0</v>
      </c>
      <c r="Z760">
        <f>BJ760*(BO760+BP760)/1000</f>
        <v>0</v>
      </c>
      <c r="AA760">
        <f>0.61365*exp(17.502*BQ760/(240.97+BQ760))</f>
        <v>0</v>
      </c>
      <c r="AB760">
        <f>(X760-BJ760*(BO760+BP760)/1000)</f>
        <v>0</v>
      </c>
      <c r="AC760">
        <f>(-J760*44100)</f>
        <v>0</v>
      </c>
      <c r="AD760">
        <f>2*29.3*R760*0.92*(BQ760-W760)</f>
        <v>0</v>
      </c>
      <c r="AE760">
        <f>2*0.95*5.67E-8*(((BQ760+$B$7)+273)^4-(W760+273)^4)</f>
        <v>0</v>
      </c>
      <c r="AF760">
        <f>U760+AE760+AC760+AD760</f>
        <v>0</v>
      </c>
      <c r="AG760">
        <f>BN760*AU760*(BI760-BH760*(1000-AU760*BK760)/(1000-AU760*BJ760))/(100*BB760)</f>
        <v>0</v>
      </c>
      <c r="AH760">
        <f>1000*BN760*AU760*(BJ760-BK760)/(100*BB760*(1000-AU760*BJ760))</f>
        <v>0</v>
      </c>
      <c r="AI760">
        <f>(AJ760 - AK760 - BO760*1E3/(8.314*(BQ760+273.15)) * AM760/BN760 * AL760) * BN760/(100*BB760) * (1000 - BK760)/1000</f>
        <v>0</v>
      </c>
      <c r="AJ760">
        <v>119.3432482254113</v>
      </c>
      <c r="AK760">
        <v>134.3971575757576</v>
      </c>
      <c r="AL760">
        <v>-3.391257700924068</v>
      </c>
      <c r="AM760">
        <v>64.88891033799035</v>
      </c>
      <c r="AN760">
        <f>(AP760 - AO760 + BO760*1E3/(8.314*(BQ760+273.15)) * AR760/BN760 * AQ760) * BN760/(100*BB760) * 1000/(1000 - AP760)</f>
        <v>0</v>
      </c>
      <c r="AO760">
        <v>24.07296687131272</v>
      </c>
      <c r="AP760">
        <v>24.28337362637365</v>
      </c>
      <c r="AQ760">
        <v>-8.00887670340478E-06</v>
      </c>
      <c r="AR760">
        <v>95.47772435705387</v>
      </c>
      <c r="AS760">
        <v>0</v>
      </c>
      <c r="AT760">
        <v>0</v>
      </c>
      <c r="AU760">
        <f>IF(AS760*$H$13&gt;=AW760,1.0,(AW760/(AW760-AS760*$H$13)))</f>
        <v>0</v>
      </c>
      <c r="AV760">
        <f>(AU760-1)*100</f>
        <v>0</v>
      </c>
      <c r="AW760">
        <f>MAX(0,($B$13+$C$13*BV760)/(1+$D$13*BV760)*BO760/(BQ760+273)*$E$13)</f>
        <v>0</v>
      </c>
      <c r="AX760">
        <f>$B$11*BW760+$C$11*BX760+$F$11*CI760*(1-CL760)</f>
        <v>0</v>
      </c>
      <c r="AY760">
        <f>AX760*AZ760</f>
        <v>0</v>
      </c>
      <c r="AZ760">
        <f>($B$11*$D$9+$C$11*$D$9+$F$11*((CV760+CN760)/MAX(CV760+CN760+CW760, 0.1)*$I$9+CW760/MAX(CV760+CN760+CW760, 0.1)*$J$9))/($B$11+$C$11+$F$11)</f>
        <v>0</v>
      </c>
      <c r="BA760">
        <f>($B$11*$K$9+$C$11*$K$9+$F$11*((CV760+CN760)/MAX(CV760+CN760+CW760, 0.1)*$P$9+CW760/MAX(CV760+CN760+CW760, 0.1)*$Q$9))/($B$11+$C$11+$F$11)</f>
        <v>0</v>
      </c>
      <c r="BB760">
        <v>2.18</v>
      </c>
      <c r="BC760">
        <v>0.5</v>
      </c>
      <c r="BD760" t="s">
        <v>355</v>
      </c>
      <c r="BE760">
        <v>2</v>
      </c>
      <c r="BF760" t="b">
        <v>1</v>
      </c>
      <c r="BG760">
        <v>1679442127.314285</v>
      </c>
      <c r="BH760">
        <v>155.2205</v>
      </c>
      <c r="BI760">
        <v>133.0416428571428</v>
      </c>
      <c r="BJ760">
        <v>24.27444285714286</v>
      </c>
      <c r="BK760">
        <v>24.06453571428571</v>
      </c>
      <c r="BL760">
        <v>157.5668928571429</v>
      </c>
      <c r="BM760">
        <v>24.37054642857143</v>
      </c>
      <c r="BN760">
        <v>500.0523571428571</v>
      </c>
      <c r="BO760">
        <v>89.76894285714286</v>
      </c>
      <c r="BP760">
        <v>0.09996691428571432</v>
      </c>
      <c r="BQ760">
        <v>26.86218214285714</v>
      </c>
      <c r="BR760">
        <v>27.49278214285714</v>
      </c>
      <c r="BS760">
        <v>999.9000000000002</v>
      </c>
      <c r="BT760">
        <v>0</v>
      </c>
      <c r="BU760">
        <v>0</v>
      </c>
      <c r="BV760">
        <v>10008.72357142857</v>
      </c>
      <c r="BW760">
        <v>0</v>
      </c>
      <c r="BX760">
        <v>14.3891</v>
      </c>
      <c r="BY760">
        <v>22.17871785714286</v>
      </c>
      <c r="BZ760">
        <v>159.0820357142857</v>
      </c>
      <c r="CA760">
        <v>136.3219285714286</v>
      </c>
      <c r="CB760">
        <v>0.2099148928571428</v>
      </c>
      <c r="CC760">
        <v>133.0416428571428</v>
      </c>
      <c r="CD760">
        <v>24.06453571428571</v>
      </c>
      <c r="CE760">
        <v>2.179090357142857</v>
      </c>
      <c r="CF760">
        <v>2.160248571428572</v>
      </c>
      <c r="CG760">
        <v>18.80941785714285</v>
      </c>
      <c r="CH760">
        <v>18.67050714285714</v>
      </c>
      <c r="CI760">
        <v>2000.0025</v>
      </c>
      <c r="CJ760">
        <v>0.9799989285714287</v>
      </c>
      <c r="CK760">
        <v>0.02000097142857143</v>
      </c>
      <c r="CL760">
        <v>0</v>
      </c>
      <c r="CM760">
        <v>2.244128571428571</v>
      </c>
      <c r="CN760">
        <v>0</v>
      </c>
      <c r="CO760">
        <v>4268.258571428571</v>
      </c>
      <c r="CP760">
        <v>16749.47857142857</v>
      </c>
      <c r="CQ760">
        <v>37.25</v>
      </c>
      <c r="CR760">
        <v>38.125</v>
      </c>
      <c r="CS760">
        <v>37.375</v>
      </c>
      <c r="CT760">
        <v>37.187</v>
      </c>
      <c r="CU760">
        <v>36.562</v>
      </c>
      <c r="CV760">
        <v>1960.001785714285</v>
      </c>
      <c r="CW760">
        <v>40.00071428571429</v>
      </c>
      <c r="CX760">
        <v>0</v>
      </c>
      <c r="CY760">
        <v>1679442142.5</v>
      </c>
      <c r="CZ760">
        <v>0</v>
      </c>
      <c r="DA760">
        <v>0</v>
      </c>
      <c r="DB760" t="s">
        <v>356</v>
      </c>
      <c r="DC760">
        <v>1678823626.5</v>
      </c>
      <c r="DD760">
        <v>1678823640.5</v>
      </c>
      <c r="DE760">
        <v>0</v>
      </c>
      <c r="DF760">
        <v>1.239</v>
      </c>
      <c r="DG760">
        <v>0.006</v>
      </c>
      <c r="DH760">
        <v>-2.298</v>
      </c>
      <c r="DI760">
        <v>-0.146</v>
      </c>
      <c r="DJ760">
        <v>420</v>
      </c>
      <c r="DK760">
        <v>21</v>
      </c>
      <c r="DL760">
        <v>0.57</v>
      </c>
      <c r="DM760">
        <v>0.05</v>
      </c>
      <c r="DN760">
        <v>22.05864146341463</v>
      </c>
      <c r="DO760">
        <v>2.033636236933783</v>
      </c>
      <c r="DP760">
        <v>0.2050922671308767</v>
      </c>
      <c r="DQ760">
        <v>0</v>
      </c>
      <c r="DR760">
        <v>0.2167586097560976</v>
      </c>
      <c r="DS760">
        <v>-0.1056551289198606</v>
      </c>
      <c r="DT760">
        <v>0.01762856120587194</v>
      </c>
      <c r="DU760">
        <v>0</v>
      </c>
      <c r="DV760">
        <v>0</v>
      </c>
      <c r="DW760">
        <v>2</v>
      </c>
      <c r="DX760" t="s">
        <v>381</v>
      </c>
      <c r="DY760">
        <v>2.98303</v>
      </c>
      <c r="DZ760">
        <v>2.71574</v>
      </c>
      <c r="EA760">
        <v>0.0345497</v>
      </c>
      <c r="EB760">
        <v>0.0280587</v>
      </c>
      <c r="EC760">
        <v>0.107631</v>
      </c>
      <c r="ED760">
        <v>0.105032</v>
      </c>
      <c r="EE760">
        <v>30671.8</v>
      </c>
      <c r="EF760">
        <v>30990.2</v>
      </c>
      <c r="EG760">
        <v>29527.4</v>
      </c>
      <c r="EH760">
        <v>29488.3</v>
      </c>
      <c r="EI760">
        <v>34900.1</v>
      </c>
      <c r="EJ760">
        <v>35072.3</v>
      </c>
      <c r="EK760">
        <v>41591.9</v>
      </c>
      <c r="EL760">
        <v>42021.6</v>
      </c>
      <c r="EM760">
        <v>1.9718</v>
      </c>
      <c r="EN760">
        <v>1.895</v>
      </c>
      <c r="EO760">
        <v>0.0991896</v>
      </c>
      <c r="EP760">
        <v>0</v>
      </c>
      <c r="EQ760">
        <v>25.862</v>
      </c>
      <c r="ER760">
        <v>999.9</v>
      </c>
      <c r="ES760">
        <v>57.1</v>
      </c>
      <c r="ET760">
        <v>30.7</v>
      </c>
      <c r="EU760">
        <v>28.2055</v>
      </c>
      <c r="EV760">
        <v>62.7141</v>
      </c>
      <c r="EW760">
        <v>31.9631</v>
      </c>
      <c r="EX760">
        <v>1</v>
      </c>
      <c r="EY760">
        <v>-0.0621418</v>
      </c>
      <c r="EZ760">
        <v>0.46787</v>
      </c>
      <c r="FA760">
        <v>20.3405</v>
      </c>
      <c r="FB760">
        <v>5.21714</v>
      </c>
      <c r="FC760">
        <v>12.0099</v>
      </c>
      <c r="FD760">
        <v>4.9889</v>
      </c>
      <c r="FE760">
        <v>3.28842</v>
      </c>
      <c r="FF760">
        <v>9999</v>
      </c>
      <c r="FG760">
        <v>9999</v>
      </c>
      <c r="FH760">
        <v>9999</v>
      </c>
      <c r="FI760">
        <v>999.9</v>
      </c>
      <c r="FJ760">
        <v>1.86739</v>
      </c>
      <c r="FK760">
        <v>1.86646</v>
      </c>
      <c r="FL760">
        <v>1.86599</v>
      </c>
      <c r="FM760">
        <v>1.86584</v>
      </c>
      <c r="FN760">
        <v>1.86768</v>
      </c>
      <c r="FO760">
        <v>1.87016</v>
      </c>
      <c r="FP760">
        <v>1.86882</v>
      </c>
      <c r="FQ760">
        <v>1.87027</v>
      </c>
      <c r="FR760">
        <v>0</v>
      </c>
      <c r="FS760">
        <v>0</v>
      </c>
      <c r="FT760">
        <v>0</v>
      </c>
      <c r="FU760">
        <v>0</v>
      </c>
      <c r="FV760" t="s">
        <v>358</v>
      </c>
      <c r="FW760" t="s">
        <v>359</v>
      </c>
      <c r="FX760" t="s">
        <v>360</v>
      </c>
      <c r="FY760" t="s">
        <v>360</v>
      </c>
      <c r="FZ760" t="s">
        <v>360</v>
      </c>
      <c r="GA760" t="s">
        <v>360</v>
      </c>
      <c r="GB760">
        <v>0</v>
      </c>
      <c r="GC760">
        <v>100</v>
      </c>
      <c r="GD760">
        <v>100</v>
      </c>
      <c r="GE760">
        <v>-2.266</v>
      </c>
      <c r="GF760">
        <v>-0.096</v>
      </c>
      <c r="GG760">
        <v>-1.841240210434717</v>
      </c>
      <c r="GH760">
        <v>-0.003310856085068561</v>
      </c>
      <c r="GI760">
        <v>6.863268723063948E-07</v>
      </c>
      <c r="GJ760">
        <v>-1.919107141366201E-10</v>
      </c>
      <c r="GK760">
        <v>-0.1688837207721138</v>
      </c>
      <c r="GL760">
        <v>-0.01731051475613908</v>
      </c>
      <c r="GM760">
        <v>0.001423790055903263</v>
      </c>
      <c r="GN760">
        <v>-2.424810517790065E-05</v>
      </c>
      <c r="GO760">
        <v>3</v>
      </c>
      <c r="GP760">
        <v>2318</v>
      </c>
      <c r="GQ760">
        <v>1</v>
      </c>
      <c r="GR760">
        <v>25</v>
      </c>
      <c r="GS760">
        <v>10308.5</v>
      </c>
      <c r="GT760">
        <v>10308.2</v>
      </c>
      <c r="GU760">
        <v>0.354004</v>
      </c>
      <c r="GV760">
        <v>2.29614</v>
      </c>
      <c r="GW760">
        <v>1.39648</v>
      </c>
      <c r="GX760">
        <v>2.34741</v>
      </c>
      <c r="GY760">
        <v>1.49536</v>
      </c>
      <c r="GZ760">
        <v>2.46826</v>
      </c>
      <c r="HA760">
        <v>35.7311</v>
      </c>
      <c r="HB760">
        <v>24.07</v>
      </c>
      <c r="HC760">
        <v>18</v>
      </c>
      <c r="HD760">
        <v>529.502</v>
      </c>
      <c r="HE760">
        <v>436.298</v>
      </c>
      <c r="HF760">
        <v>24.6698</v>
      </c>
      <c r="HG760">
        <v>26.653</v>
      </c>
      <c r="HH760">
        <v>30</v>
      </c>
      <c r="HI760">
        <v>26.6154</v>
      </c>
      <c r="HJ760">
        <v>26.5585</v>
      </c>
      <c r="HK760">
        <v>7.09858</v>
      </c>
      <c r="HL760">
        <v>22.3791</v>
      </c>
      <c r="HM760">
        <v>100</v>
      </c>
      <c r="HN760">
        <v>24.6765</v>
      </c>
      <c r="HO760">
        <v>79.2199</v>
      </c>
      <c r="HP760">
        <v>24.1183</v>
      </c>
      <c r="HQ760">
        <v>100.974</v>
      </c>
      <c r="HR760">
        <v>100.921</v>
      </c>
    </row>
    <row r="761" spans="1:226">
      <c r="A761">
        <v>745</v>
      </c>
      <c r="B761">
        <v>1679442140.1</v>
      </c>
      <c r="C761">
        <v>20227</v>
      </c>
      <c r="D761" t="s">
        <v>1859</v>
      </c>
      <c r="E761" t="s">
        <v>1860</v>
      </c>
      <c r="F761">
        <v>5</v>
      </c>
      <c r="G761" t="s">
        <v>1624</v>
      </c>
      <c r="H761" t="s">
        <v>354</v>
      </c>
      <c r="I761">
        <v>1679442132.6</v>
      </c>
      <c r="J761">
        <f>(K761)/1000</f>
        <v>0</v>
      </c>
      <c r="K761">
        <f>IF(BF761, AN761, AH761)</f>
        <v>0</v>
      </c>
      <c r="L761">
        <f>IF(BF761, AI761, AG761)</f>
        <v>0</v>
      </c>
      <c r="M761">
        <f>BH761 - IF(AU761&gt;1, L761*BB761*100.0/(AW761*BV761), 0)</f>
        <v>0</v>
      </c>
      <c r="N761">
        <f>((T761-J761/2)*M761-L761)/(T761+J761/2)</f>
        <v>0</v>
      </c>
      <c r="O761">
        <f>N761*(BO761+BP761)/1000.0</f>
        <v>0</v>
      </c>
      <c r="P761">
        <f>(BH761 - IF(AU761&gt;1, L761*BB761*100.0/(AW761*BV761), 0))*(BO761+BP761)/1000.0</f>
        <v>0</v>
      </c>
      <c r="Q761">
        <f>2.0/((1/S761-1/R761)+SIGN(S761)*SQRT((1/S761-1/R761)*(1/S761-1/R761) + 4*BC761/((BC761+1)*(BC761+1))*(2*1/S761*1/R761-1/R761*1/R761)))</f>
        <v>0</v>
      </c>
      <c r="R761">
        <f>IF(LEFT(BD761,1)&lt;&gt;"0",IF(LEFT(BD761,1)="1",3.0,BE761),$D$5+$E$5*(BV761*BO761/($K$5*1000))+$F$5*(BV761*BO761/($K$5*1000))*MAX(MIN(BB761,$J$5),$I$5)*MAX(MIN(BB761,$J$5),$I$5)+$G$5*MAX(MIN(BB761,$J$5),$I$5)*(BV761*BO761/($K$5*1000))+$H$5*(BV761*BO761/($K$5*1000))*(BV761*BO761/($K$5*1000)))</f>
        <v>0</v>
      </c>
      <c r="S761">
        <f>J761*(1000-(1000*0.61365*exp(17.502*W761/(240.97+W761))/(BO761+BP761)+BJ761)/2)/(1000*0.61365*exp(17.502*W761/(240.97+W761))/(BO761+BP761)-BJ761)</f>
        <v>0</v>
      </c>
      <c r="T761">
        <f>1/((BC761+1)/(Q761/1.6)+1/(R761/1.37)) + BC761/((BC761+1)/(Q761/1.6) + BC761/(R761/1.37))</f>
        <v>0</v>
      </c>
      <c r="U761">
        <f>(AX761*BA761)</f>
        <v>0</v>
      </c>
      <c r="V761">
        <f>(BQ761+(U761+2*0.95*5.67E-8*(((BQ761+$B$7)+273)^4-(BQ761+273)^4)-44100*J761)/(1.84*29.3*R761+8*0.95*5.67E-8*(BQ761+273)^3))</f>
        <v>0</v>
      </c>
      <c r="W761">
        <f>($C$7*BR761+$D$7*BS761+$E$7*V761)</f>
        <v>0</v>
      </c>
      <c r="X761">
        <f>0.61365*exp(17.502*W761/(240.97+W761))</f>
        <v>0</v>
      </c>
      <c r="Y761">
        <f>(Z761/AA761*100)</f>
        <v>0</v>
      </c>
      <c r="Z761">
        <f>BJ761*(BO761+BP761)/1000</f>
        <v>0</v>
      </c>
      <c r="AA761">
        <f>0.61365*exp(17.502*BQ761/(240.97+BQ761))</f>
        <v>0</v>
      </c>
      <c r="AB761">
        <f>(X761-BJ761*(BO761+BP761)/1000)</f>
        <v>0</v>
      </c>
      <c r="AC761">
        <f>(-J761*44100)</f>
        <v>0</v>
      </c>
      <c r="AD761">
        <f>2*29.3*R761*0.92*(BQ761-W761)</f>
        <v>0</v>
      </c>
      <c r="AE761">
        <f>2*0.95*5.67E-8*(((BQ761+$B$7)+273)^4-(W761+273)^4)</f>
        <v>0</v>
      </c>
      <c r="AF761">
        <f>U761+AE761+AC761+AD761</f>
        <v>0</v>
      </c>
      <c r="AG761">
        <f>BN761*AU761*(BI761-BH761*(1000-AU761*BK761)/(1000-AU761*BJ761))/(100*BB761)</f>
        <v>0</v>
      </c>
      <c r="AH761">
        <f>1000*BN761*AU761*(BJ761-BK761)/(100*BB761*(1000-AU761*BJ761))</f>
        <v>0</v>
      </c>
      <c r="AI761">
        <f>(AJ761 - AK761 - BO761*1E3/(8.314*(BQ761+273.15)) * AM761/BN761 * AL761) * BN761/(100*BB761) * (1000 - BK761)/1000</f>
        <v>0</v>
      </c>
      <c r="AJ761">
        <v>102.139140258265</v>
      </c>
      <c r="AK761">
        <v>117.4557393939394</v>
      </c>
      <c r="AL761">
        <v>-3.390447075318253</v>
      </c>
      <c r="AM761">
        <v>64.88891033799035</v>
      </c>
      <c r="AN761">
        <f>(AP761 - AO761 + BO761*1E3/(8.314*(BQ761+273.15)) * AR761/BN761 * AQ761) * BN761/(100*BB761) * 1000/(1000 - AP761)</f>
        <v>0</v>
      </c>
      <c r="AO761">
        <v>24.12701494053558</v>
      </c>
      <c r="AP761">
        <v>24.30729890109891</v>
      </c>
      <c r="AQ761">
        <v>0.005365894064517071</v>
      </c>
      <c r="AR761">
        <v>95.47772435705387</v>
      </c>
      <c r="AS761">
        <v>0</v>
      </c>
      <c r="AT761">
        <v>0</v>
      </c>
      <c r="AU761">
        <f>IF(AS761*$H$13&gt;=AW761,1.0,(AW761/(AW761-AS761*$H$13)))</f>
        <v>0</v>
      </c>
      <c r="AV761">
        <f>(AU761-1)*100</f>
        <v>0</v>
      </c>
      <c r="AW761">
        <f>MAX(0,($B$13+$C$13*BV761)/(1+$D$13*BV761)*BO761/(BQ761+273)*$E$13)</f>
        <v>0</v>
      </c>
      <c r="AX761">
        <f>$B$11*BW761+$C$11*BX761+$F$11*CI761*(1-CL761)</f>
        <v>0</v>
      </c>
      <c r="AY761">
        <f>AX761*AZ761</f>
        <v>0</v>
      </c>
      <c r="AZ761">
        <f>($B$11*$D$9+$C$11*$D$9+$F$11*((CV761+CN761)/MAX(CV761+CN761+CW761, 0.1)*$I$9+CW761/MAX(CV761+CN761+CW761, 0.1)*$J$9))/($B$11+$C$11+$F$11)</f>
        <v>0</v>
      </c>
      <c r="BA761">
        <f>($B$11*$K$9+$C$11*$K$9+$F$11*((CV761+CN761)/MAX(CV761+CN761+CW761, 0.1)*$P$9+CW761/MAX(CV761+CN761+CW761, 0.1)*$Q$9))/($B$11+$C$11+$F$11)</f>
        <v>0</v>
      </c>
      <c r="BB761">
        <v>2.18</v>
      </c>
      <c r="BC761">
        <v>0.5</v>
      </c>
      <c r="BD761" t="s">
        <v>355</v>
      </c>
      <c r="BE761">
        <v>2</v>
      </c>
      <c r="BF761" t="b">
        <v>1</v>
      </c>
      <c r="BG761">
        <v>1679442132.6</v>
      </c>
      <c r="BH761">
        <v>137.7565925925926</v>
      </c>
      <c r="BI761">
        <v>115.3706222222222</v>
      </c>
      <c r="BJ761">
        <v>24.28218518518519</v>
      </c>
      <c r="BK761">
        <v>24.09190740740741</v>
      </c>
      <c r="BL761">
        <v>140.0484444444445</v>
      </c>
      <c r="BM761">
        <v>24.37821851851852</v>
      </c>
      <c r="BN761">
        <v>500.0600740740741</v>
      </c>
      <c r="BO761">
        <v>89.76951111111111</v>
      </c>
      <c r="BP761">
        <v>0.1000266925925926</v>
      </c>
      <c r="BQ761">
        <v>26.86299629629629</v>
      </c>
      <c r="BR761">
        <v>27.49027037037038</v>
      </c>
      <c r="BS761">
        <v>999.9000000000001</v>
      </c>
      <c r="BT761">
        <v>0</v>
      </c>
      <c r="BU761">
        <v>0</v>
      </c>
      <c r="BV761">
        <v>10006.15</v>
      </c>
      <c r="BW761">
        <v>0</v>
      </c>
      <c r="BX761">
        <v>14.39291481481482</v>
      </c>
      <c r="BY761">
        <v>22.38588888888889</v>
      </c>
      <c r="BZ761">
        <v>141.1847407407407</v>
      </c>
      <c r="CA761">
        <v>118.218337037037</v>
      </c>
      <c r="CB761">
        <v>0.1902837777777778</v>
      </c>
      <c r="CC761">
        <v>115.3706222222222</v>
      </c>
      <c r="CD761">
        <v>24.09190740740741</v>
      </c>
      <c r="CE761">
        <v>2.179798888888889</v>
      </c>
      <c r="CF761">
        <v>2.162719259259259</v>
      </c>
      <c r="CG761">
        <v>18.81462592592593</v>
      </c>
      <c r="CH761">
        <v>18.68877037037037</v>
      </c>
      <c r="CI761">
        <v>2000.037407407407</v>
      </c>
      <c r="CJ761">
        <v>0.9799990000000001</v>
      </c>
      <c r="CK761">
        <v>0.0200009</v>
      </c>
      <c r="CL761">
        <v>0</v>
      </c>
      <c r="CM761">
        <v>2.253092592592592</v>
      </c>
      <c r="CN761">
        <v>0</v>
      </c>
      <c r="CO761">
        <v>4269.158888888888</v>
      </c>
      <c r="CP761">
        <v>16749.77037037037</v>
      </c>
      <c r="CQ761">
        <v>37.25</v>
      </c>
      <c r="CR761">
        <v>38.125</v>
      </c>
      <c r="CS761">
        <v>37.375</v>
      </c>
      <c r="CT761">
        <v>37.187</v>
      </c>
      <c r="CU761">
        <v>36.562</v>
      </c>
      <c r="CV761">
        <v>1960.035925925926</v>
      </c>
      <c r="CW761">
        <v>40.00148148148148</v>
      </c>
      <c r="CX761">
        <v>0</v>
      </c>
      <c r="CY761">
        <v>1679442147.3</v>
      </c>
      <c r="CZ761">
        <v>0</v>
      </c>
      <c r="DA761">
        <v>0</v>
      </c>
      <c r="DB761" t="s">
        <v>356</v>
      </c>
      <c r="DC761">
        <v>1678823626.5</v>
      </c>
      <c r="DD761">
        <v>1678823640.5</v>
      </c>
      <c r="DE761">
        <v>0</v>
      </c>
      <c r="DF761">
        <v>1.239</v>
      </c>
      <c r="DG761">
        <v>0.006</v>
      </c>
      <c r="DH761">
        <v>-2.298</v>
      </c>
      <c r="DI761">
        <v>-0.146</v>
      </c>
      <c r="DJ761">
        <v>420</v>
      </c>
      <c r="DK761">
        <v>21</v>
      </c>
      <c r="DL761">
        <v>0.57</v>
      </c>
      <c r="DM761">
        <v>0.05</v>
      </c>
      <c r="DN761">
        <v>22.259635</v>
      </c>
      <c r="DO761">
        <v>2.250718198874301</v>
      </c>
      <c r="DP761">
        <v>0.2206068205541251</v>
      </c>
      <c r="DQ761">
        <v>0</v>
      </c>
      <c r="DR761">
        <v>0.201215325</v>
      </c>
      <c r="DS761">
        <v>-0.2548712532833021</v>
      </c>
      <c r="DT761">
        <v>0.02778402589023727</v>
      </c>
      <c r="DU761">
        <v>0</v>
      </c>
      <c r="DV761">
        <v>0</v>
      </c>
      <c r="DW761">
        <v>2</v>
      </c>
      <c r="DX761" t="s">
        <v>381</v>
      </c>
      <c r="DY761">
        <v>2.98304</v>
      </c>
      <c r="DZ761">
        <v>2.71566</v>
      </c>
      <c r="EA761">
        <v>0.0303823</v>
      </c>
      <c r="EB761">
        <v>0.0237901</v>
      </c>
      <c r="EC761">
        <v>0.107702</v>
      </c>
      <c r="ED761">
        <v>0.105055</v>
      </c>
      <c r="EE761">
        <v>30803.9</v>
      </c>
      <c r="EF761">
        <v>31126.4</v>
      </c>
      <c r="EG761">
        <v>29527</v>
      </c>
      <c r="EH761">
        <v>29488.4</v>
      </c>
      <c r="EI761">
        <v>34896.7</v>
      </c>
      <c r="EJ761">
        <v>35071.5</v>
      </c>
      <c r="EK761">
        <v>41591.3</v>
      </c>
      <c r="EL761">
        <v>42021.8</v>
      </c>
      <c r="EM761">
        <v>1.9719</v>
      </c>
      <c r="EN761">
        <v>1.89505</v>
      </c>
      <c r="EO761">
        <v>0.100151</v>
      </c>
      <c r="EP761">
        <v>0</v>
      </c>
      <c r="EQ761">
        <v>25.8607</v>
      </c>
      <c r="ER761">
        <v>999.9</v>
      </c>
      <c r="ES761">
        <v>57.1</v>
      </c>
      <c r="ET761">
        <v>30.7</v>
      </c>
      <c r="EU761">
        <v>28.2093</v>
      </c>
      <c r="EV761">
        <v>62.6341</v>
      </c>
      <c r="EW761">
        <v>32.1274</v>
      </c>
      <c r="EX761">
        <v>1</v>
      </c>
      <c r="EY761">
        <v>-0.0621138</v>
      </c>
      <c r="EZ761">
        <v>0.443012</v>
      </c>
      <c r="FA761">
        <v>20.3405</v>
      </c>
      <c r="FB761">
        <v>5.21744</v>
      </c>
      <c r="FC761">
        <v>12.0099</v>
      </c>
      <c r="FD761">
        <v>4.9888</v>
      </c>
      <c r="FE761">
        <v>3.28842</v>
      </c>
      <c r="FF761">
        <v>9999</v>
      </c>
      <c r="FG761">
        <v>9999</v>
      </c>
      <c r="FH761">
        <v>9999</v>
      </c>
      <c r="FI761">
        <v>999.9</v>
      </c>
      <c r="FJ761">
        <v>1.86739</v>
      </c>
      <c r="FK761">
        <v>1.86645</v>
      </c>
      <c r="FL761">
        <v>1.86598</v>
      </c>
      <c r="FM761">
        <v>1.86584</v>
      </c>
      <c r="FN761">
        <v>1.86768</v>
      </c>
      <c r="FO761">
        <v>1.87014</v>
      </c>
      <c r="FP761">
        <v>1.86882</v>
      </c>
      <c r="FQ761">
        <v>1.87024</v>
      </c>
      <c r="FR761">
        <v>0</v>
      </c>
      <c r="FS761">
        <v>0</v>
      </c>
      <c r="FT761">
        <v>0</v>
      </c>
      <c r="FU761">
        <v>0</v>
      </c>
      <c r="FV761" t="s">
        <v>358</v>
      </c>
      <c r="FW761" t="s">
        <v>359</v>
      </c>
      <c r="FX761" t="s">
        <v>360</v>
      </c>
      <c r="FY761" t="s">
        <v>360</v>
      </c>
      <c r="FZ761" t="s">
        <v>360</v>
      </c>
      <c r="GA761" t="s">
        <v>360</v>
      </c>
      <c r="GB761">
        <v>0</v>
      </c>
      <c r="GC761">
        <v>100</v>
      </c>
      <c r="GD761">
        <v>100</v>
      </c>
      <c r="GE761">
        <v>-2.214</v>
      </c>
      <c r="GF761">
        <v>-0.0958</v>
      </c>
      <c r="GG761">
        <v>-1.841240210434717</v>
      </c>
      <c r="GH761">
        <v>-0.003310856085068561</v>
      </c>
      <c r="GI761">
        <v>6.863268723063948E-07</v>
      </c>
      <c r="GJ761">
        <v>-1.919107141366201E-10</v>
      </c>
      <c r="GK761">
        <v>-0.1688837207721138</v>
      </c>
      <c r="GL761">
        <v>-0.01731051475613908</v>
      </c>
      <c r="GM761">
        <v>0.001423790055903263</v>
      </c>
      <c r="GN761">
        <v>-2.424810517790065E-05</v>
      </c>
      <c r="GO761">
        <v>3</v>
      </c>
      <c r="GP761">
        <v>2318</v>
      </c>
      <c r="GQ761">
        <v>1</v>
      </c>
      <c r="GR761">
        <v>25</v>
      </c>
      <c r="GS761">
        <v>10308.6</v>
      </c>
      <c r="GT761">
        <v>10308.3</v>
      </c>
      <c r="GU761">
        <v>0.314941</v>
      </c>
      <c r="GV761">
        <v>2.31201</v>
      </c>
      <c r="GW761">
        <v>1.39648</v>
      </c>
      <c r="GX761">
        <v>2.34741</v>
      </c>
      <c r="GY761">
        <v>1.49536</v>
      </c>
      <c r="GZ761">
        <v>2.4292</v>
      </c>
      <c r="HA761">
        <v>35.7311</v>
      </c>
      <c r="HB761">
        <v>24.07</v>
      </c>
      <c r="HC761">
        <v>18</v>
      </c>
      <c r="HD761">
        <v>529.585</v>
      </c>
      <c r="HE761">
        <v>436.33</v>
      </c>
      <c r="HF761">
        <v>24.6786</v>
      </c>
      <c r="HG761">
        <v>26.655</v>
      </c>
      <c r="HH761">
        <v>30.0002</v>
      </c>
      <c r="HI761">
        <v>26.6174</v>
      </c>
      <c r="HJ761">
        <v>26.5588</v>
      </c>
      <c r="HK761">
        <v>6.30733</v>
      </c>
      <c r="HL761">
        <v>22.3791</v>
      </c>
      <c r="HM761">
        <v>100</v>
      </c>
      <c r="HN761">
        <v>24.6867</v>
      </c>
      <c r="HO761">
        <v>65.86150000000001</v>
      </c>
      <c r="HP761">
        <v>24.1183</v>
      </c>
      <c r="HQ761">
        <v>100.973</v>
      </c>
      <c r="HR761">
        <v>100.922</v>
      </c>
    </row>
    <row r="762" spans="1:226">
      <c r="A762">
        <v>746</v>
      </c>
      <c r="B762">
        <v>1679442145.1</v>
      </c>
      <c r="C762">
        <v>20232</v>
      </c>
      <c r="D762" t="s">
        <v>1861</v>
      </c>
      <c r="E762" t="s">
        <v>1862</v>
      </c>
      <c r="F762">
        <v>5</v>
      </c>
      <c r="G762" t="s">
        <v>1624</v>
      </c>
      <c r="H762" t="s">
        <v>354</v>
      </c>
      <c r="I762">
        <v>1679442137.314285</v>
      </c>
      <c r="J762">
        <f>(K762)/1000</f>
        <v>0</v>
      </c>
      <c r="K762">
        <f>IF(BF762, AN762, AH762)</f>
        <v>0</v>
      </c>
      <c r="L762">
        <f>IF(BF762, AI762, AG762)</f>
        <v>0</v>
      </c>
      <c r="M762">
        <f>BH762 - IF(AU762&gt;1, L762*BB762*100.0/(AW762*BV762), 0)</f>
        <v>0</v>
      </c>
      <c r="N762">
        <f>((T762-J762/2)*M762-L762)/(T762+J762/2)</f>
        <v>0</v>
      </c>
      <c r="O762">
        <f>N762*(BO762+BP762)/1000.0</f>
        <v>0</v>
      </c>
      <c r="P762">
        <f>(BH762 - IF(AU762&gt;1, L762*BB762*100.0/(AW762*BV762), 0))*(BO762+BP762)/1000.0</f>
        <v>0</v>
      </c>
      <c r="Q762">
        <f>2.0/((1/S762-1/R762)+SIGN(S762)*SQRT((1/S762-1/R762)*(1/S762-1/R762) + 4*BC762/((BC762+1)*(BC762+1))*(2*1/S762*1/R762-1/R762*1/R762)))</f>
        <v>0</v>
      </c>
      <c r="R762">
        <f>IF(LEFT(BD762,1)&lt;&gt;"0",IF(LEFT(BD762,1)="1",3.0,BE762),$D$5+$E$5*(BV762*BO762/($K$5*1000))+$F$5*(BV762*BO762/($K$5*1000))*MAX(MIN(BB762,$J$5),$I$5)*MAX(MIN(BB762,$J$5),$I$5)+$G$5*MAX(MIN(BB762,$J$5),$I$5)*(BV762*BO762/($K$5*1000))+$H$5*(BV762*BO762/($K$5*1000))*(BV762*BO762/($K$5*1000)))</f>
        <v>0</v>
      </c>
      <c r="S762">
        <f>J762*(1000-(1000*0.61365*exp(17.502*W762/(240.97+W762))/(BO762+BP762)+BJ762)/2)/(1000*0.61365*exp(17.502*W762/(240.97+W762))/(BO762+BP762)-BJ762)</f>
        <v>0</v>
      </c>
      <c r="T762">
        <f>1/((BC762+1)/(Q762/1.6)+1/(R762/1.37)) + BC762/((BC762+1)/(Q762/1.6) + BC762/(R762/1.37))</f>
        <v>0</v>
      </c>
      <c r="U762">
        <f>(AX762*BA762)</f>
        <v>0</v>
      </c>
      <c r="V762">
        <f>(BQ762+(U762+2*0.95*5.67E-8*(((BQ762+$B$7)+273)^4-(BQ762+273)^4)-44100*J762)/(1.84*29.3*R762+8*0.95*5.67E-8*(BQ762+273)^3))</f>
        <v>0</v>
      </c>
      <c r="W762">
        <f>($C$7*BR762+$D$7*BS762+$E$7*V762)</f>
        <v>0</v>
      </c>
      <c r="X762">
        <f>0.61365*exp(17.502*W762/(240.97+W762))</f>
        <v>0</v>
      </c>
      <c r="Y762">
        <f>(Z762/AA762*100)</f>
        <v>0</v>
      </c>
      <c r="Z762">
        <f>BJ762*(BO762+BP762)/1000</f>
        <v>0</v>
      </c>
      <c r="AA762">
        <f>0.61365*exp(17.502*BQ762/(240.97+BQ762))</f>
        <v>0</v>
      </c>
      <c r="AB762">
        <f>(X762-BJ762*(BO762+BP762)/1000)</f>
        <v>0</v>
      </c>
      <c r="AC762">
        <f>(-J762*44100)</f>
        <v>0</v>
      </c>
      <c r="AD762">
        <f>2*29.3*R762*0.92*(BQ762-W762)</f>
        <v>0</v>
      </c>
      <c r="AE762">
        <f>2*0.95*5.67E-8*(((BQ762+$B$7)+273)^4-(W762+273)^4)</f>
        <v>0</v>
      </c>
      <c r="AF762">
        <f>U762+AE762+AC762+AD762</f>
        <v>0</v>
      </c>
      <c r="AG762">
        <f>BN762*AU762*(BI762-BH762*(1000-AU762*BK762)/(1000-AU762*BJ762))/(100*BB762)</f>
        <v>0</v>
      </c>
      <c r="AH762">
        <f>1000*BN762*AU762*(BJ762-BK762)/(100*BB762*(1000-AU762*BJ762))</f>
        <v>0</v>
      </c>
      <c r="AI762">
        <f>(AJ762 - AK762 - BO762*1E3/(8.314*(BQ762+273.15)) * AM762/BN762 * AL762) * BN762/(100*BB762) * (1000 - BK762)/1000</f>
        <v>0</v>
      </c>
      <c r="AJ762">
        <v>85.07912809977925</v>
      </c>
      <c r="AK762">
        <v>100.5102484848485</v>
      </c>
      <c r="AL762">
        <v>-3.385486178330433</v>
      </c>
      <c r="AM762">
        <v>64.88891033799035</v>
      </c>
      <c r="AN762">
        <f>(AP762 - AO762 + BO762*1E3/(8.314*(BQ762+273.15)) * AR762/BN762 * AQ762) * BN762/(100*BB762) * 1000/(1000 - AP762)</f>
        <v>0</v>
      </c>
      <c r="AO762">
        <v>24.13124747041143</v>
      </c>
      <c r="AP762">
        <v>24.32184835164837</v>
      </c>
      <c r="AQ762">
        <v>0.001455206498457053</v>
      </c>
      <c r="AR762">
        <v>95.47772435705387</v>
      </c>
      <c r="AS762">
        <v>0</v>
      </c>
      <c r="AT762">
        <v>0</v>
      </c>
      <c r="AU762">
        <f>IF(AS762*$H$13&gt;=AW762,1.0,(AW762/(AW762-AS762*$H$13)))</f>
        <v>0</v>
      </c>
      <c r="AV762">
        <f>(AU762-1)*100</f>
        <v>0</v>
      </c>
      <c r="AW762">
        <f>MAX(0,($B$13+$C$13*BV762)/(1+$D$13*BV762)*BO762/(BQ762+273)*$E$13)</f>
        <v>0</v>
      </c>
      <c r="AX762">
        <f>$B$11*BW762+$C$11*BX762+$F$11*CI762*(1-CL762)</f>
        <v>0</v>
      </c>
      <c r="AY762">
        <f>AX762*AZ762</f>
        <v>0</v>
      </c>
      <c r="AZ762">
        <f>($B$11*$D$9+$C$11*$D$9+$F$11*((CV762+CN762)/MAX(CV762+CN762+CW762, 0.1)*$I$9+CW762/MAX(CV762+CN762+CW762, 0.1)*$J$9))/($B$11+$C$11+$F$11)</f>
        <v>0</v>
      </c>
      <c r="BA762">
        <f>($B$11*$K$9+$C$11*$K$9+$F$11*((CV762+CN762)/MAX(CV762+CN762+CW762, 0.1)*$P$9+CW762/MAX(CV762+CN762+CW762, 0.1)*$Q$9))/($B$11+$C$11+$F$11)</f>
        <v>0</v>
      </c>
      <c r="BB762">
        <v>2.18</v>
      </c>
      <c r="BC762">
        <v>0.5</v>
      </c>
      <c r="BD762" t="s">
        <v>355</v>
      </c>
      <c r="BE762">
        <v>2</v>
      </c>
      <c r="BF762" t="b">
        <v>1</v>
      </c>
      <c r="BG762">
        <v>1679442137.314285</v>
      </c>
      <c r="BH762">
        <v>122.1605392857143</v>
      </c>
      <c r="BI762">
        <v>99.62497142857141</v>
      </c>
      <c r="BJ762">
        <v>24.29597142857142</v>
      </c>
      <c r="BK762">
        <v>24.11742142857143</v>
      </c>
      <c r="BL762">
        <v>124.4032857142857</v>
      </c>
      <c r="BM762">
        <v>24.39188214285715</v>
      </c>
      <c r="BN762">
        <v>500.06275</v>
      </c>
      <c r="BO762">
        <v>89.76989642857143</v>
      </c>
      <c r="BP762">
        <v>0.09998788571428571</v>
      </c>
      <c r="BQ762">
        <v>26.86333928571429</v>
      </c>
      <c r="BR762">
        <v>27.49005357142857</v>
      </c>
      <c r="BS762">
        <v>999.9000000000002</v>
      </c>
      <c r="BT762">
        <v>0</v>
      </c>
      <c r="BU762">
        <v>0</v>
      </c>
      <c r="BV762">
        <v>10005.575</v>
      </c>
      <c r="BW762">
        <v>0</v>
      </c>
      <c r="BX762">
        <v>14.39282857142857</v>
      </c>
      <c r="BY762">
        <v>22.53556071428572</v>
      </c>
      <c r="BZ762">
        <v>125.2022142857143</v>
      </c>
      <c r="CA762">
        <v>102.0868107142857</v>
      </c>
      <c r="CB762">
        <v>0.1785575714285715</v>
      </c>
      <c r="CC762">
        <v>99.62497142857141</v>
      </c>
      <c r="CD762">
        <v>24.11742142857143</v>
      </c>
      <c r="CE762">
        <v>2.181046428571428</v>
      </c>
      <c r="CF762">
        <v>2.165018928571429</v>
      </c>
      <c r="CG762">
        <v>18.82378214285714</v>
      </c>
      <c r="CH762">
        <v>18.70577857142857</v>
      </c>
      <c r="CI762">
        <v>2000.043928571428</v>
      </c>
      <c r="CJ762">
        <v>0.9799987142857144</v>
      </c>
      <c r="CK762">
        <v>0.02000118571428572</v>
      </c>
      <c r="CL762">
        <v>0</v>
      </c>
      <c r="CM762">
        <v>2.2381</v>
      </c>
      <c r="CN762">
        <v>0</v>
      </c>
      <c r="CO762">
        <v>4269.8675</v>
      </c>
      <c r="CP762">
        <v>16749.81785714285</v>
      </c>
      <c r="CQ762">
        <v>37.25</v>
      </c>
      <c r="CR762">
        <v>38.12049999999999</v>
      </c>
      <c r="CS762">
        <v>37.375</v>
      </c>
      <c r="CT762">
        <v>37.187</v>
      </c>
      <c r="CU762">
        <v>36.562</v>
      </c>
      <c r="CV762">
        <v>1960.041428571428</v>
      </c>
      <c r="CW762">
        <v>40.0025</v>
      </c>
      <c r="CX762">
        <v>0</v>
      </c>
      <c r="CY762">
        <v>1679442152.7</v>
      </c>
      <c r="CZ762">
        <v>0</v>
      </c>
      <c r="DA762">
        <v>0</v>
      </c>
      <c r="DB762" t="s">
        <v>356</v>
      </c>
      <c r="DC762">
        <v>1678823626.5</v>
      </c>
      <c r="DD762">
        <v>1678823640.5</v>
      </c>
      <c r="DE762">
        <v>0</v>
      </c>
      <c r="DF762">
        <v>1.239</v>
      </c>
      <c r="DG762">
        <v>0.006</v>
      </c>
      <c r="DH762">
        <v>-2.298</v>
      </c>
      <c r="DI762">
        <v>-0.146</v>
      </c>
      <c r="DJ762">
        <v>420</v>
      </c>
      <c r="DK762">
        <v>21</v>
      </c>
      <c r="DL762">
        <v>0.57</v>
      </c>
      <c r="DM762">
        <v>0.05</v>
      </c>
      <c r="DN762">
        <v>22.4523512195122</v>
      </c>
      <c r="DO762">
        <v>1.997326829268269</v>
      </c>
      <c r="DP762">
        <v>0.2006143857424124</v>
      </c>
      <c r="DQ762">
        <v>0</v>
      </c>
      <c r="DR762">
        <v>0.1906238048780488</v>
      </c>
      <c r="DS762">
        <v>-0.1611678606271773</v>
      </c>
      <c r="DT762">
        <v>0.02400850482562226</v>
      </c>
      <c r="DU762">
        <v>0</v>
      </c>
      <c r="DV762">
        <v>0</v>
      </c>
      <c r="DW762">
        <v>2</v>
      </c>
      <c r="DX762" t="s">
        <v>381</v>
      </c>
      <c r="DY762">
        <v>2.98303</v>
      </c>
      <c r="DZ762">
        <v>2.71567</v>
      </c>
      <c r="EA762">
        <v>0.0261445</v>
      </c>
      <c r="EB762">
        <v>0.0194296</v>
      </c>
      <c r="EC762">
        <v>0.107744</v>
      </c>
      <c r="ED762">
        <v>0.105052</v>
      </c>
      <c r="EE762">
        <v>30938.3</v>
      </c>
      <c r="EF762">
        <v>31265.2</v>
      </c>
      <c r="EG762">
        <v>29526.8</v>
      </c>
      <c r="EH762">
        <v>29488.1</v>
      </c>
      <c r="EI762">
        <v>34894.7</v>
      </c>
      <c r="EJ762">
        <v>35071.3</v>
      </c>
      <c r="EK762">
        <v>41591</v>
      </c>
      <c r="EL762">
        <v>42021.5</v>
      </c>
      <c r="EM762">
        <v>1.972</v>
      </c>
      <c r="EN762">
        <v>1.89492</v>
      </c>
      <c r="EO762">
        <v>0.09933110000000001</v>
      </c>
      <c r="EP762">
        <v>0</v>
      </c>
      <c r="EQ762">
        <v>25.8596</v>
      </c>
      <c r="ER762">
        <v>999.9</v>
      </c>
      <c r="ES762">
        <v>57.1</v>
      </c>
      <c r="ET762">
        <v>30.7</v>
      </c>
      <c r="EU762">
        <v>28.2107</v>
      </c>
      <c r="EV762">
        <v>62.6441</v>
      </c>
      <c r="EW762">
        <v>32.0072</v>
      </c>
      <c r="EX762">
        <v>1</v>
      </c>
      <c r="EY762">
        <v>-0.0620732</v>
      </c>
      <c r="EZ762">
        <v>0.455822</v>
      </c>
      <c r="FA762">
        <v>20.3403</v>
      </c>
      <c r="FB762">
        <v>5.21744</v>
      </c>
      <c r="FC762">
        <v>12.0099</v>
      </c>
      <c r="FD762">
        <v>4.9892</v>
      </c>
      <c r="FE762">
        <v>3.2885</v>
      </c>
      <c r="FF762">
        <v>9999</v>
      </c>
      <c r="FG762">
        <v>9999</v>
      </c>
      <c r="FH762">
        <v>9999</v>
      </c>
      <c r="FI762">
        <v>999.9</v>
      </c>
      <c r="FJ762">
        <v>1.86739</v>
      </c>
      <c r="FK762">
        <v>1.86645</v>
      </c>
      <c r="FL762">
        <v>1.86598</v>
      </c>
      <c r="FM762">
        <v>1.86584</v>
      </c>
      <c r="FN762">
        <v>1.86768</v>
      </c>
      <c r="FO762">
        <v>1.87013</v>
      </c>
      <c r="FP762">
        <v>1.8688</v>
      </c>
      <c r="FQ762">
        <v>1.87026</v>
      </c>
      <c r="FR762">
        <v>0</v>
      </c>
      <c r="FS762">
        <v>0</v>
      </c>
      <c r="FT762">
        <v>0</v>
      </c>
      <c r="FU762">
        <v>0</v>
      </c>
      <c r="FV762" t="s">
        <v>358</v>
      </c>
      <c r="FW762" t="s">
        <v>359</v>
      </c>
      <c r="FX762" t="s">
        <v>360</v>
      </c>
      <c r="FY762" t="s">
        <v>360</v>
      </c>
      <c r="FZ762" t="s">
        <v>360</v>
      </c>
      <c r="GA762" t="s">
        <v>360</v>
      </c>
      <c r="GB762">
        <v>0</v>
      </c>
      <c r="GC762">
        <v>100</v>
      </c>
      <c r="GD762">
        <v>100</v>
      </c>
      <c r="GE762">
        <v>-2.161</v>
      </c>
      <c r="GF762">
        <v>-0.0956</v>
      </c>
      <c r="GG762">
        <v>-1.841240210434717</v>
      </c>
      <c r="GH762">
        <v>-0.003310856085068561</v>
      </c>
      <c r="GI762">
        <v>6.863268723063948E-07</v>
      </c>
      <c r="GJ762">
        <v>-1.919107141366201E-10</v>
      </c>
      <c r="GK762">
        <v>-0.1688837207721138</v>
      </c>
      <c r="GL762">
        <v>-0.01731051475613908</v>
      </c>
      <c r="GM762">
        <v>0.001423790055903263</v>
      </c>
      <c r="GN762">
        <v>-2.424810517790065E-05</v>
      </c>
      <c r="GO762">
        <v>3</v>
      </c>
      <c r="GP762">
        <v>2318</v>
      </c>
      <c r="GQ762">
        <v>1</v>
      </c>
      <c r="GR762">
        <v>25</v>
      </c>
      <c r="GS762">
        <v>10308.6</v>
      </c>
      <c r="GT762">
        <v>10308.4</v>
      </c>
      <c r="GU762">
        <v>0.279541</v>
      </c>
      <c r="GV762">
        <v>2.31445</v>
      </c>
      <c r="GW762">
        <v>1.39648</v>
      </c>
      <c r="GX762">
        <v>2.34619</v>
      </c>
      <c r="GY762">
        <v>1.49536</v>
      </c>
      <c r="GZ762">
        <v>2.51343</v>
      </c>
      <c r="HA762">
        <v>35.7311</v>
      </c>
      <c r="HB762">
        <v>24.07</v>
      </c>
      <c r="HC762">
        <v>18</v>
      </c>
      <c r="HD762">
        <v>529.655</v>
      </c>
      <c r="HE762">
        <v>436.272</v>
      </c>
      <c r="HF762">
        <v>24.6876</v>
      </c>
      <c r="HG762">
        <v>26.6552</v>
      </c>
      <c r="HH762">
        <v>30.0001</v>
      </c>
      <c r="HI762">
        <v>26.6177</v>
      </c>
      <c r="HJ762">
        <v>26.561</v>
      </c>
      <c r="HK762">
        <v>5.60021</v>
      </c>
      <c r="HL762">
        <v>22.3791</v>
      </c>
      <c r="HM762">
        <v>100</v>
      </c>
      <c r="HN762">
        <v>24.6877</v>
      </c>
      <c r="HO762">
        <v>45.8284</v>
      </c>
      <c r="HP762">
        <v>24.1148</v>
      </c>
      <c r="HQ762">
        <v>100.972</v>
      </c>
      <c r="HR762">
        <v>100.921</v>
      </c>
    </row>
    <row r="763" spans="1:226">
      <c r="A763">
        <v>747</v>
      </c>
      <c r="B763">
        <v>1679442149.6</v>
      </c>
      <c r="C763">
        <v>20236.5</v>
      </c>
      <c r="D763" t="s">
        <v>1863</v>
      </c>
      <c r="E763" t="s">
        <v>1864</v>
      </c>
      <c r="F763">
        <v>5</v>
      </c>
      <c r="G763" t="s">
        <v>1624</v>
      </c>
      <c r="H763" t="s">
        <v>354</v>
      </c>
      <c r="I763">
        <v>1679442141.760714</v>
      </c>
      <c r="J763">
        <f>(K763)/1000</f>
        <v>0</v>
      </c>
      <c r="K763">
        <f>IF(BF763, AN763, AH763)</f>
        <v>0</v>
      </c>
      <c r="L763">
        <f>IF(BF763, AI763, AG763)</f>
        <v>0</v>
      </c>
      <c r="M763">
        <f>BH763 - IF(AU763&gt;1, L763*BB763*100.0/(AW763*BV763), 0)</f>
        <v>0</v>
      </c>
      <c r="N763">
        <f>((T763-J763/2)*M763-L763)/(T763+J763/2)</f>
        <v>0</v>
      </c>
      <c r="O763">
        <f>N763*(BO763+BP763)/1000.0</f>
        <v>0</v>
      </c>
      <c r="P763">
        <f>(BH763 - IF(AU763&gt;1, L763*BB763*100.0/(AW763*BV763), 0))*(BO763+BP763)/1000.0</f>
        <v>0</v>
      </c>
      <c r="Q763">
        <f>2.0/((1/S763-1/R763)+SIGN(S763)*SQRT((1/S763-1/R763)*(1/S763-1/R763) + 4*BC763/((BC763+1)*(BC763+1))*(2*1/S763*1/R763-1/R763*1/R763)))</f>
        <v>0</v>
      </c>
      <c r="R763">
        <f>IF(LEFT(BD763,1)&lt;&gt;"0",IF(LEFT(BD763,1)="1",3.0,BE763),$D$5+$E$5*(BV763*BO763/($K$5*1000))+$F$5*(BV763*BO763/($K$5*1000))*MAX(MIN(BB763,$J$5),$I$5)*MAX(MIN(BB763,$J$5),$I$5)+$G$5*MAX(MIN(BB763,$J$5),$I$5)*(BV763*BO763/($K$5*1000))+$H$5*(BV763*BO763/($K$5*1000))*(BV763*BO763/($K$5*1000)))</f>
        <v>0</v>
      </c>
      <c r="S763">
        <f>J763*(1000-(1000*0.61365*exp(17.502*W763/(240.97+W763))/(BO763+BP763)+BJ763)/2)/(1000*0.61365*exp(17.502*W763/(240.97+W763))/(BO763+BP763)-BJ763)</f>
        <v>0</v>
      </c>
      <c r="T763">
        <f>1/((BC763+1)/(Q763/1.6)+1/(R763/1.37)) + BC763/((BC763+1)/(Q763/1.6) + BC763/(R763/1.37))</f>
        <v>0</v>
      </c>
      <c r="U763">
        <f>(AX763*BA763)</f>
        <v>0</v>
      </c>
      <c r="V763">
        <f>(BQ763+(U763+2*0.95*5.67E-8*(((BQ763+$B$7)+273)^4-(BQ763+273)^4)-44100*J763)/(1.84*29.3*R763+8*0.95*5.67E-8*(BQ763+273)^3))</f>
        <v>0</v>
      </c>
      <c r="W763">
        <f>($C$7*BR763+$D$7*BS763+$E$7*V763)</f>
        <v>0</v>
      </c>
      <c r="X763">
        <f>0.61365*exp(17.502*W763/(240.97+W763))</f>
        <v>0</v>
      </c>
      <c r="Y763">
        <f>(Z763/AA763*100)</f>
        <v>0</v>
      </c>
      <c r="Z763">
        <f>BJ763*(BO763+BP763)/1000</f>
        <v>0</v>
      </c>
      <c r="AA763">
        <f>0.61365*exp(17.502*BQ763/(240.97+BQ763))</f>
        <v>0</v>
      </c>
      <c r="AB763">
        <f>(X763-BJ763*(BO763+BP763)/1000)</f>
        <v>0</v>
      </c>
      <c r="AC763">
        <f>(-J763*44100)</f>
        <v>0</v>
      </c>
      <c r="AD763">
        <f>2*29.3*R763*0.92*(BQ763-W763)</f>
        <v>0</v>
      </c>
      <c r="AE763">
        <f>2*0.95*5.67E-8*(((BQ763+$B$7)+273)^4-(W763+273)^4)</f>
        <v>0</v>
      </c>
      <c r="AF763">
        <f>U763+AE763+AC763+AD763</f>
        <v>0</v>
      </c>
      <c r="AG763">
        <f>BN763*AU763*(BI763-BH763*(1000-AU763*BK763)/(1000-AU763*BJ763))/(100*BB763)</f>
        <v>0</v>
      </c>
      <c r="AH763">
        <f>1000*BN763*AU763*(BJ763-BK763)/(100*BB763*(1000-AU763*BJ763))</f>
        <v>0</v>
      </c>
      <c r="AI763">
        <f>(AJ763 - AK763 - BO763*1E3/(8.314*(BQ763+273.15)) * AM763/BN763 * AL763) * BN763/(100*BB763) * (1000 - BK763)/1000</f>
        <v>0</v>
      </c>
      <c r="AJ763">
        <v>69.50046875904908</v>
      </c>
      <c r="AK763">
        <v>85.11537939393942</v>
      </c>
      <c r="AL763">
        <v>-3.428602056713478</v>
      </c>
      <c r="AM763">
        <v>64.88891033799035</v>
      </c>
      <c r="AN763">
        <f>(AP763 - AO763 + BO763*1E3/(8.314*(BQ763+273.15)) * AR763/BN763 * AQ763) * BN763/(100*BB763) * 1000/(1000 - AP763)</f>
        <v>0</v>
      </c>
      <c r="AO763">
        <v>24.13062609675119</v>
      </c>
      <c r="AP763">
        <v>24.32792307692308</v>
      </c>
      <c r="AQ763">
        <v>0.0004946440776225943</v>
      </c>
      <c r="AR763">
        <v>95.47772435705387</v>
      </c>
      <c r="AS763">
        <v>0</v>
      </c>
      <c r="AT763">
        <v>0</v>
      </c>
      <c r="AU763">
        <f>IF(AS763*$H$13&gt;=AW763,1.0,(AW763/(AW763-AS763*$H$13)))</f>
        <v>0</v>
      </c>
      <c r="AV763">
        <f>(AU763-1)*100</f>
        <v>0</v>
      </c>
      <c r="AW763">
        <f>MAX(0,($B$13+$C$13*BV763)/(1+$D$13*BV763)*BO763/(BQ763+273)*$E$13)</f>
        <v>0</v>
      </c>
      <c r="AX763">
        <f>$B$11*BW763+$C$11*BX763+$F$11*CI763*(1-CL763)</f>
        <v>0</v>
      </c>
      <c r="AY763">
        <f>AX763*AZ763</f>
        <v>0</v>
      </c>
      <c r="AZ763">
        <f>($B$11*$D$9+$C$11*$D$9+$F$11*((CV763+CN763)/MAX(CV763+CN763+CW763, 0.1)*$I$9+CW763/MAX(CV763+CN763+CW763, 0.1)*$J$9))/($B$11+$C$11+$F$11)</f>
        <v>0</v>
      </c>
      <c r="BA763">
        <f>($B$11*$K$9+$C$11*$K$9+$F$11*((CV763+CN763)/MAX(CV763+CN763+CW763, 0.1)*$P$9+CW763/MAX(CV763+CN763+CW763, 0.1)*$Q$9))/($B$11+$C$11+$F$11)</f>
        <v>0</v>
      </c>
      <c r="BB763">
        <v>2.18</v>
      </c>
      <c r="BC763">
        <v>0.5</v>
      </c>
      <c r="BD763" t="s">
        <v>355</v>
      </c>
      <c r="BE763">
        <v>2</v>
      </c>
      <c r="BF763" t="b">
        <v>1</v>
      </c>
      <c r="BG763">
        <v>1679442141.760714</v>
      </c>
      <c r="BH763">
        <v>107.4363107142857</v>
      </c>
      <c r="BI763">
        <v>84.70787857142857</v>
      </c>
      <c r="BJ763">
        <v>24.31109285714286</v>
      </c>
      <c r="BK763">
        <v>24.12951785714286</v>
      </c>
      <c r="BL763">
        <v>109.6324178571429</v>
      </c>
      <c r="BM763">
        <v>24.40687857142857</v>
      </c>
      <c r="BN763">
        <v>500.0527142857143</v>
      </c>
      <c r="BO763">
        <v>89.76988928571427</v>
      </c>
      <c r="BP763">
        <v>0.1000115928571429</v>
      </c>
      <c r="BQ763">
        <v>26.86431785714285</v>
      </c>
      <c r="BR763">
        <v>27.49085</v>
      </c>
      <c r="BS763">
        <v>999.9000000000002</v>
      </c>
      <c r="BT763">
        <v>0</v>
      </c>
      <c r="BU763">
        <v>0</v>
      </c>
      <c r="BV763">
        <v>10003.79035714286</v>
      </c>
      <c r="BW763">
        <v>0</v>
      </c>
      <c r="BX763">
        <v>14.39715357142857</v>
      </c>
      <c r="BY763">
        <v>22.728475</v>
      </c>
      <c r="BZ763">
        <v>110.1131214285714</v>
      </c>
      <c r="CA763">
        <v>86.80238214285714</v>
      </c>
      <c r="CB763">
        <v>0.1815796071428572</v>
      </c>
      <c r="CC763">
        <v>84.70787857142857</v>
      </c>
      <c r="CD763">
        <v>24.12951785714286</v>
      </c>
      <c r="CE763">
        <v>2.182403928571429</v>
      </c>
      <c r="CF763">
        <v>2.166105</v>
      </c>
      <c r="CG763">
        <v>18.83373928571428</v>
      </c>
      <c r="CH763">
        <v>18.71380714285715</v>
      </c>
      <c r="CI763">
        <v>2000.044642857143</v>
      </c>
      <c r="CJ763">
        <v>0.9799985000000001</v>
      </c>
      <c r="CK763">
        <v>0.0200014</v>
      </c>
      <c r="CL763">
        <v>0</v>
      </c>
      <c r="CM763">
        <v>2.213067857142857</v>
      </c>
      <c r="CN763">
        <v>0</v>
      </c>
      <c r="CO763">
        <v>4270.588928571428</v>
      </c>
      <c r="CP763">
        <v>16749.825</v>
      </c>
      <c r="CQ763">
        <v>37.25</v>
      </c>
      <c r="CR763">
        <v>38.1115</v>
      </c>
      <c r="CS763">
        <v>37.375</v>
      </c>
      <c r="CT763">
        <v>37.187</v>
      </c>
      <c r="CU763">
        <v>36.55978571428572</v>
      </c>
      <c r="CV763">
        <v>1960.041428571429</v>
      </c>
      <c r="CW763">
        <v>40.00321428571429</v>
      </c>
      <c r="CX763">
        <v>0</v>
      </c>
      <c r="CY763">
        <v>1679442156.9</v>
      </c>
      <c r="CZ763">
        <v>0</v>
      </c>
      <c r="DA763">
        <v>0</v>
      </c>
      <c r="DB763" t="s">
        <v>356</v>
      </c>
      <c r="DC763">
        <v>1678823626.5</v>
      </c>
      <c r="DD763">
        <v>1678823640.5</v>
      </c>
      <c r="DE763">
        <v>0</v>
      </c>
      <c r="DF763">
        <v>1.239</v>
      </c>
      <c r="DG763">
        <v>0.006</v>
      </c>
      <c r="DH763">
        <v>-2.298</v>
      </c>
      <c r="DI763">
        <v>-0.146</v>
      </c>
      <c r="DJ763">
        <v>420</v>
      </c>
      <c r="DK763">
        <v>21</v>
      </c>
      <c r="DL763">
        <v>0.57</v>
      </c>
      <c r="DM763">
        <v>0.05</v>
      </c>
      <c r="DN763">
        <v>22.60147073170732</v>
      </c>
      <c r="DO763">
        <v>2.43694912891987</v>
      </c>
      <c r="DP763">
        <v>0.243625615662191</v>
      </c>
      <c r="DQ763">
        <v>0</v>
      </c>
      <c r="DR763">
        <v>0.1845003414634147</v>
      </c>
      <c r="DS763">
        <v>0.0002041672473864878</v>
      </c>
      <c r="DT763">
        <v>0.01703023393650784</v>
      </c>
      <c r="DU763">
        <v>1</v>
      </c>
      <c r="DV763">
        <v>1</v>
      </c>
      <c r="DW763">
        <v>2</v>
      </c>
      <c r="DX763" t="s">
        <v>357</v>
      </c>
      <c r="DY763">
        <v>2.98306</v>
      </c>
      <c r="DZ763">
        <v>2.7157</v>
      </c>
      <c r="EA763">
        <v>0.0222217</v>
      </c>
      <c r="EB763">
        <v>0.015443</v>
      </c>
      <c r="EC763">
        <v>0.107761</v>
      </c>
      <c r="ED763">
        <v>0.105049</v>
      </c>
      <c r="EE763">
        <v>31062.6</v>
      </c>
      <c r="EF763">
        <v>31392.5</v>
      </c>
      <c r="EG763">
        <v>29526.6</v>
      </c>
      <c r="EH763">
        <v>29488.3</v>
      </c>
      <c r="EI763">
        <v>34893.8</v>
      </c>
      <c r="EJ763">
        <v>35071.7</v>
      </c>
      <c r="EK763">
        <v>41590.8</v>
      </c>
      <c r="EL763">
        <v>42021.9</v>
      </c>
      <c r="EM763">
        <v>1.97202</v>
      </c>
      <c r="EN763">
        <v>1.89487</v>
      </c>
      <c r="EO763">
        <v>0.100043</v>
      </c>
      <c r="EP763">
        <v>0</v>
      </c>
      <c r="EQ763">
        <v>25.8576</v>
      </c>
      <c r="ER763">
        <v>999.9</v>
      </c>
      <c r="ES763">
        <v>57.1</v>
      </c>
      <c r="ET763">
        <v>30.7</v>
      </c>
      <c r="EU763">
        <v>28.2077</v>
      </c>
      <c r="EV763">
        <v>62.7541</v>
      </c>
      <c r="EW763">
        <v>32.3918</v>
      </c>
      <c r="EX763">
        <v>1</v>
      </c>
      <c r="EY763">
        <v>-0.0621367</v>
      </c>
      <c r="EZ763">
        <v>0.442851</v>
      </c>
      <c r="FA763">
        <v>20.3404</v>
      </c>
      <c r="FB763">
        <v>5.21804</v>
      </c>
      <c r="FC763">
        <v>12.0099</v>
      </c>
      <c r="FD763">
        <v>4.98915</v>
      </c>
      <c r="FE763">
        <v>3.2886</v>
      </c>
      <c r="FF763">
        <v>9999</v>
      </c>
      <c r="FG763">
        <v>9999</v>
      </c>
      <c r="FH763">
        <v>9999</v>
      </c>
      <c r="FI763">
        <v>999.9</v>
      </c>
      <c r="FJ763">
        <v>1.8674</v>
      </c>
      <c r="FK763">
        <v>1.86645</v>
      </c>
      <c r="FL763">
        <v>1.86597</v>
      </c>
      <c r="FM763">
        <v>1.86584</v>
      </c>
      <c r="FN763">
        <v>1.86768</v>
      </c>
      <c r="FO763">
        <v>1.87013</v>
      </c>
      <c r="FP763">
        <v>1.86881</v>
      </c>
      <c r="FQ763">
        <v>1.87025</v>
      </c>
      <c r="FR763">
        <v>0</v>
      </c>
      <c r="FS763">
        <v>0</v>
      </c>
      <c r="FT763">
        <v>0</v>
      </c>
      <c r="FU763">
        <v>0</v>
      </c>
      <c r="FV763" t="s">
        <v>358</v>
      </c>
      <c r="FW763" t="s">
        <v>359</v>
      </c>
      <c r="FX763" t="s">
        <v>360</v>
      </c>
      <c r="FY763" t="s">
        <v>360</v>
      </c>
      <c r="FZ763" t="s">
        <v>360</v>
      </c>
      <c r="GA763" t="s">
        <v>360</v>
      </c>
      <c r="GB763">
        <v>0</v>
      </c>
      <c r="GC763">
        <v>100</v>
      </c>
      <c r="GD763">
        <v>100</v>
      </c>
      <c r="GE763">
        <v>-2.113</v>
      </c>
      <c r="GF763">
        <v>-0.0956</v>
      </c>
      <c r="GG763">
        <v>-1.841240210434717</v>
      </c>
      <c r="GH763">
        <v>-0.003310856085068561</v>
      </c>
      <c r="GI763">
        <v>6.863268723063948E-07</v>
      </c>
      <c r="GJ763">
        <v>-1.919107141366201E-10</v>
      </c>
      <c r="GK763">
        <v>-0.1688837207721138</v>
      </c>
      <c r="GL763">
        <v>-0.01731051475613908</v>
      </c>
      <c r="GM763">
        <v>0.001423790055903263</v>
      </c>
      <c r="GN763">
        <v>-2.424810517790065E-05</v>
      </c>
      <c r="GO763">
        <v>3</v>
      </c>
      <c r="GP763">
        <v>2318</v>
      </c>
      <c r="GQ763">
        <v>1</v>
      </c>
      <c r="GR763">
        <v>25</v>
      </c>
      <c r="GS763">
        <v>10308.7</v>
      </c>
      <c r="GT763">
        <v>10308.5</v>
      </c>
      <c r="GU763">
        <v>0.244141</v>
      </c>
      <c r="GV763">
        <v>2.33643</v>
      </c>
      <c r="GW763">
        <v>1.39771</v>
      </c>
      <c r="GX763">
        <v>2.34863</v>
      </c>
      <c r="GY763">
        <v>1.49536</v>
      </c>
      <c r="GZ763">
        <v>2.39014</v>
      </c>
      <c r="HA763">
        <v>35.7311</v>
      </c>
      <c r="HB763">
        <v>24.07</v>
      </c>
      <c r="HC763">
        <v>18</v>
      </c>
      <c r="HD763">
        <v>529.692</v>
      </c>
      <c r="HE763">
        <v>436.242</v>
      </c>
      <c r="HF763">
        <v>24.6907</v>
      </c>
      <c r="HG763">
        <v>26.6553</v>
      </c>
      <c r="HH763">
        <v>30.0001</v>
      </c>
      <c r="HI763">
        <v>26.6199</v>
      </c>
      <c r="HJ763">
        <v>26.561</v>
      </c>
      <c r="HK763">
        <v>4.88379</v>
      </c>
      <c r="HL763">
        <v>22.3791</v>
      </c>
      <c r="HM763">
        <v>100</v>
      </c>
      <c r="HN763">
        <v>24.6977</v>
      </c>
      <c r="HO763">
        <v>32.4692</v>
      </c>
      <c r="HP763">
        <v>24.1095</v>
      </c>
      <c r="HQ763">
        <v>100.972</v>
      </c>
      <c r="HR763">
        <v>100.922</v>
      </c>
    </row>
    <row r="764" spans="1:226">
      <c r="A764">
        <v>748</v>
      </c>
      <c r="B764">
        <v>1679442246.6</v>
      </c>
      <c r="C764">
        <v>20333.5</v>
      </c>
      <c r="D764" t="s">
        <v>1865</v>
      </c>
      <c r="E764" t="s">
        <v>1866</v>
      </c>
      <c r="F764">
        <v>5</v>
      </c>
      <c r="G764" t="s">
        <v>1624</v>
      </c>
      <c r="H764" t="s">
        <v>354</v>
      </c>
      <c r="I764">
        <v>1679442238.599999</v>
      </c>
      <c r="J764">
        <f>(K764)/1000</f>
        <v>0</v>
      </c>
      <c r="K764">
        <f>IF(BF764, AN764, AH764)</f>
        <v>0</v>
      </c>
      <c r="L764">
        <f>IF(BF764, AI764, AG764)</f>
        <v>0</v>
      </c>
      <c r="M764">
        <f>BH764 - IF(AU764&gt;1, L764*BB764*100.0/(AW764*BV764), 0)</f>
        <v>0</v>
      </c>
      <c r="N764">
        <f>((T764-J764/2)*M764-L764)/(T764+J764/2)</f>
        <v>0</v>
      </c>
      <c r="O764">
        <f>N764*(BO764+BP764)/1000.0</f>
        <v>0</v>
      </c>
      <c r="P764">
        <f>(BH764 - IF(AU764&gt;1, L764*BB764*100.0/(AW764*BV764), 0))*(BO764+BP764)/1000.0</f>
        <v>0</v>
      </c>
      <c r="Q764">
        <f>2.0/((1/S764-1/R764)+SIGN(S764)*SQRT((1/S764-1/R764)*(1/S764-1/R764) + 4*BC764/((BC764+1)*(BC764+1))*(2*1/S764*1/R764-1/R764*1/R764)))</f>
        <v>0</v>
      </c>
      <c r="R764">
        <f>IF(LEFT(BD764,1)&lt;&gt;"0",IF(LEFT(BD764,1)="1",3.0,BE764),$D$5+$E$5*(BV764*BO764/($K$5*1000))+$F$5*(BV764*BO764/($K$5*1000))*MAX(MIN(BB764,$J$5),$I$5)*MAX(MIN(BB764,$J$5),$I$5)+$G$5*MAX(MIN(BB764,$J$5),$I$5)*(BV764*BO764/($K$5*1000))+$H$5*(BV764*BO764/($K$5*1000))*(BV764*BO764/($K$5*1000)))</f>
        <v>0</v>
      </c>
      <c r="S764">
        <f>J764*(1000-(1000*0.61365*exp(17.502*W764/(240.97+W764))/(BO764+BP764)+BJ764)/2)/(1000*0.61365*exp(17.502*W764/(240.97+W764))/(BO764+BP764)-BJ764)</f>
        <v>0</v>
      </c>
      <c r="T764">
        <f>1/((BC764+1)/(Q764/1.6)+1/(R764/1.37)) + BC764/((BC764+1)/(Q764/1.6) + BC764/(R764/1.37))</f>
        <v>0</v>
      </c>
      <c r="U764">
        <f>(AX764*BA764)</f>
        <v>0</v>
      </c>
      <c r="V764">
        <f>(BQ764+(U764+2*0.95*5.67E-8*(((BQ764+$B$7)+273)^4-(BQ764+273)^4)-44100*J764)/(1.84*29.3*R764+8*0.95*5.67E-8*(BQ764+273)^3))</f>
        <v>0</v>
      </c>
      <c r="W764">
        <f>($C$7*BR764+$D$7*BS764+$E$7*V764)</f>
        <v>0</v>
      </c>
      <c r="X764">
        <f>0.61365*exp(17.502*W764/(240.97+W764))</f>
        <v>0</v>
      </c>
      <c r="Y764">
        <f>(Z764/AA764*100)</f>
        <v>0</v>
      </c>
      <c r="Z764">
        <f>BJ764*(BO764+BP764)/1000</f>
        <v>0</v>
      </c>
      <c r="AA764">
        <f>0.61365*exp(17.502*BQ764/(240.97+BQ764))</f>
        <v>0</v>
      </c>
      <c r="AB764">
        <f>(X764-BJ764*(BO764+BP764)/1000)</f>
        <v>0</v>
      </c>
      <c r="AC764">
        <f>(-J764*44100)</f>
        <v>0</v>
      </c>
      <c r="AD764">
        <f>2*29.3*R764*0.92*(BQ764-W764)</f>
        <v>0</v>
      </c>
      <c r="AE764">
        <f>2*0.95*5.67E-8*(((BQ764+$B$7)+273)^4-(W764+273)^4)</f>
        <v>0</v>
      </c>
      <c r="AF764">
        <f>U764+AE764+AC764+AD764</f>
        <v>0</v>
      </c>
      <c r="AG764">
        <f>BN764*AU764*(BI764-BH764*(1000-AU764*BK764)/(1000-AU764*BJ764))/(100*BB764)</f>
        <v>0</v>
      </c>
      <c r="AH764">
        <f>1000*BN764*AU764*(BJ764-BK764)/(100*BB764*(1000-AU764*BJ764))</f>
        <v>0</v>
      </c>
      <c r="AI764">
        <f>(AJ764 - AK764 - BO764*1E3/(8.314*(BQ764+273.15)) * AM764/BN764 * AL764) * BN764/(100*BB764) * (1000 - BK764)/1000</f>
        <v>0</v>
      </c>
      <c r="AJ764">
        <v>430.3523139647114</v>
      </c>
      <c r="AK764">
        <v>427.5016848484848</v>
      </c>
      <c r="AL764">
        <v>1.407736681867059E-05</v>
      </c>
      <c r="AM764">
        <v>64.88891033799035</v>
      </c>
      <c r="AN764">
        <f>(AP764 - AO764 + BO764*1E3/(8.314*(BQ764+273.15)) * AR764/BN764 * AQ764) * BN764/(100*BB764) * 1000/(1000 - AP764)</f>
        <v>0</v>
      </c>
      <c r="AO764">
        <v>24.03598071396271</v>
      </c>
      <c r="AP764">
        <v>24.30525054945056</v>
      </c>
      <c r="AQ764">
        <v>1.797404235531107E-06</v>
      </c>
      <c r="AR764">
        <v>95.47772435705387</v>
      </c>
      <c r="AS764">
        <v>0</v>
      </c>
      <c r="AT764">
        <v>0</v>
      </c>
      <c r="AU764">
        <f>IF(AS764*$H$13&gt;=AW764,1.0,(AW764/(AW764-AS764*$H$13)))</f>
        <v>0</v>
      </c>
      <c r="AV764">
        <f>(AU764-1)*100</f>
        <v>0</v>
      </c>
      <c r="AW764">
        <f>MAX(0,($B$13+$C$13*BV764)/(1+$D$13*BV764)*BO764/(BQ764+273)*$E$13)</f>
        <v>0</v>
      </c>
      <c r="AX764">
        <f>$B$11*BW764+$C$11*BX764+$F$11*CI764*(1-CL764)</f>
        <v>0</v>
      </c>
      <c r="AY764">
        <f>AX764*AZ764</f>
        <v>0</v>
      </c>
      <c r="AZ764">
        <f>($B$11*$D$9+$C$11*$D$9+$F$11*((CV764+CN764)/MAX(CV764+CN764+CW764, 0.1)*$I$9+CW764/MAX(CV764+CN764+CW764, 0.1)*$J$9))/($B$11+$C$11+$F$11)</f>
        <v>0</v>
      </c>
      <c r="BA764">
        <f>($B$11*$K$9+$C$11*$K$9+$F$11*((CV764+CN764)/MAX(CV764+CN764+CW764, 0.1)*$P$9+CW764/MAX(CV764+CN764+CW764, 0.1)*$Q$9))/($B$11+$C$11+$F$11)</f>
        <v>0</v>
      </c>
      <c r="BB764">
        <v>2.18</v>
      </c>
      <c r="BC764">
        <v>0.5</v>
      </c>
      <c r="BD764" t="s">
        <v>355</v>
      </c>
      <c r="BE764">
        <v>2</v>
      </c>
      <c r="BF764" t="b">
        <v>1</v>
      </c>
      <c r="BG764">
        <v>1679442238.599999</v>
      </c>
      <c r="BH764">
        <v>417.0981612903227</v>
      </c>
      <c r="BI764">
        <v>419.9988709677418</v>
      </c>
      <c r="BJ764">
        <v>24.303</v>
      </c>
      <c r="BK764">
        <v>24.03835161290322</v>
      </c>
      <c r="BL764">
        <v>420.2239032258064</v>
      </c>
      <c r="BM764">
        <v>24.39885806451613</v>
      </c>
      <c r="BN764">
        <v>500.049806451613</v>
      </c>
      <c r="BO764">
        <v>89.77175806451612</v>
      </c>
      <c r="BP764">
        <v>0.09997187741935484</v>
      </c>
      <c r="BQ764">
        <v>26.8712935483871</v>
      </c>
      <c r="BR764">
        <v>27.47343548387098</v>
      </c>
      <c r="BS764">
        <v>999.9000000000003</v>
      </c>
      <c r="BT764">
        <v>0</v>
      </c>
      <c r="BU764">
        <v>0</v>
      </c>
      <c r="BV764">
        <v>9998.672903225806</v>
      </c>
      <c r="BW764">
        <v>0</v>
      </c>
      <c r="BX764">
        <v>14.3806</v>
      </c>
      <c r="BY764">
        <v>-2.900625806451613</v>
      </c>
      <c r="BZ764">
        <v>427.4875161290322</v>
      </c>
      <c r="CA764">
        <v>430.3435806451614</v>
      </c>
      <c r="CB764">
        <v>0.2646608387096774</v>
      </c>
      <c r="CC764">
        <v>419.9988709677418</v>
      </c>
      <c r="CD764">
        <v>24.03835161290322</v>
      </c>
      <c r="CE764">
        <v>2.181723548387097</v>
      </c>
      <c r="CF764">
        <v>2.157964838709677</v>
      </c>
      <c r="CG764">
        <v>18.82874516129032</v>
      </c>
      <c r="CH764">
        <v>18.65362258064517</v>
      </c>
      <c r="CI764">
        <v>2000.019354838709</v>
      </c>
      <c r="CJ764">
        <v>0.9799996129032258</v>
      </c>
      <c r="CK764">
        <v>0.02000028709677419</v>
      </c>
      <c r="CL764">
        <v>0</v>
      </c>
      <c r="CM764">
        <v>2.381425806451613</v>
      </c>
      <c r="CN764">
        <v>0</v>
      </c>
      <c r="CO764">
        <v>4250.536774193549</v>
      </c>
      <c r="CP764">
        <v>16749.61935483871</v>
      </c>
      <c r="CQ764">
        <v>37.18699999999998</v>
      </c>
      <c r="CR764">
        <v>38.06199999999998</v>
      </c>
      <c r="CS764">
        <v>37.33841935483869</v>
      </c>
      <c r="CT764">
        <v>37.125</v>
      </c>
      <c r="CU764">
        <v>36.5</v>
      </c>
      <c r="CV764">
        <v>1960.019032258064</v>
      </c>
      <c r="CW764">
        <v>40.00032258064516</v>
      </c>
      <c r="CX764">
        <v>0</v>
      </c>
      <c r="CY764">
        <v>1679442254.1</v>
      </c>
      <c r="CZ764">
        <v>0</v>
      </c>
      <c r="DA764">
        <v>0</v>
      </c>
      <c r="DB764" t="s">
        <v>356</v>
      </c>
      <c r="DC764">
        <v>1678823626.5</v>
      </c>
      <c r="DD764">
        <v>1678823640.5</v>
      </c>
      <c r="DE764">
        <v>0</v>
      </c>
      <c r="DF764">
        <v>1.239</v>
      </c>
      <c r="DG764">
        <v>0.006</v>
      </c>
      <c r="DH764">
        <v>-2.298</v>
      </c>
      <c r="DI764">
        <v>-0.146</v>
      </c>
      <c r="DJ764">
        <v>420</v>
      </c>
      <c r="DK764">
        <v>21</v>
      </c>
      <c r="DL764">
        <v>0.57</v>
      </c>
      <c r="DM764">
        <v>0.05</v>
      </c>
      <c r="DN764">
        <v>-2.893637073170732</v>
      </c>
      <c r="DO764">
        <v>-0.01248250871080421</v>
      </c>
      <c r="DP764">
        <v>0.03297464593229928</v>
      </c>
      <c r="DQ764">
        <v>1</v>
      </c>
      <c r="DR764">
        <v>0.262537512195122</v>
      </c>
      <c r="DS764">
        <v>0.04085657142857184</v>
      </c>
      <c r="DT764">
        <v>0.004082339245244804</v>
      </c>
      <c r="DU764">
        <v>1</v>
      </c>
      <c r="DV764">
        <v>2</v>
      </c>
      <c r="DW764">
        <v>2</v>
      </c>
      <c r="DX764" t="s">
        <v>392</v>
      </c>
      <c r="DY764">
        <v>2.98277</v>
      </c>
      <c r="DZ764">
        <v>2.71535</v>
      </c>
      <c r="EA764">
        <v>0.0937892</v>
      </c>
      <c r="EB764">
        <v>0.09285980000000001</v>
      </c>
      <c r="EC764">
        <v>0.107689</v>
      </c>
      <c r="ED764">
        <v>0.104755</v>
      </c>
      <c r="EE764">
        <v>28789</v>
      </c>
      <c r="EF764">
        <v>28925.2</v>
      </c>
      <c r="EG764">
        <v>29526.5</v>
      </c>
      <c r="EH764">
        <v>29489.4</v>
      </c>
      <c r="EI764">
        <v>34898</v>
      </c>
      <c r="EJ764">
        <v>35085.9</v>
      </c>
      <c r="EK764">
        <v>41590.9</v>
      </c>
      <c r="EL764">
        <v>42023.1</v>
      </c>
      <c r="EM764">
        <v>1.97158</v>
      </c>
      <c r="EN764">
        <v>1.89608</v>
      </c>
      <c r="EO764">
        <v>0.1003</v>
      </c>
      <c r="EP764">
        <v>0</v>
      </c>
      <c r="EQ764">
        <v>25.8402</v>
      </c>
      <c r="ER764">
        <v>999.9</v>
      </c>
      <c r="ES764">
        <v>57</v>
      </c>
      <c r="ET764">
        <v>30.7</v>
      </c>
      <c r="EU764">
        <v>28.1576</v>
      </c>
      <c r="EV764">
        <v>62.7741</v>
      </c>
      <c r="EW764">
        <v>32.0593</v>
      </c>
      <c r="EX764">
        <v>1</v>
      </c>
      <c r="EY764">
        <v>-0.0623806</v>
      </c>
      <c r="EZ764">
        <v>0.303742</v>
      </c>
      <c r="FA764">
        <v>20.3416</v>
      </c>
      <c r="FB764">
        <v>5.22178</v>
      </c>
      <c r="FC764">
        <v>12.0099</v>
      </c>
      <c r="FD764">
        <v>4.99035</v>
      </c>
      <c r="FE764">
        <v>3.28925</v>
      </c>
      <c r="FF764">
        <v>9999</v>
      </c>
      <c r="FG764">
        <v>9999</v>
      </c>
      <c r="FH764">
        <v>9999</v>
      </c>
      <c r="FI764">
        <v>999.9</v>
      </c>
      <c r="FJ764">
        <v>1.86739</v>
      </c>
      <c r="FK764">
        <v>1.86645</v>
      </c>
      <c r="FL764">
        <v>1.86596</v>
      </c>
      <c r="FM764">
        <v>1.86584</v>
      </c>
      <c r="FN764">
        <v>1.86768</v>
      </c>
      <c r="FO764">
        <v>1.87014</v>
      </c>
      <c r="FP764">
        <v>1.8688</v>
      </c>
      <c r="FQ764">
        <v>1.87026</v>
      </c>
      <c r="FR764">
        <v>0</v>
      </c>
      <c r="FS764">
        <v>0</v>
      </c>
      <c r="FT764">
        <v>0</v>
      </c>
      <c r="FU764">
        <v>0</v>
      </c>
      <c r="FV764" t="s">
        <v>358</v>
      </c>
      <c r="FW764" t="s">
        <v>359</v>
      </c>
      <c r="FX764" t="s">
        <v>360</v>
      </c>
      <c r="FY764" t="s">
        <v>360</v>
      </c>
      <c r="FZ764" t="s">
        <v>360</v>
      </c>
      <c r="GA764" t="s">
        <v>360</v>
      </c>
      <c r="GB764">
        <v>0</v>
      </c>
      <c r="GC764">
        <v>100</v>
      </c>
      <c r="GD764">
        <v>100</v>
      </c>
      <c r="GE764">
        <v>-3.125</v>
      </c>
      <c r="GF764">
        <v>-0.0958</v>
      </c>
      <c r="GG764">
        <v>-1.841240210434717</v>
      </c>
      <c r="GH764">
        <v>-0.003310856085068561</v>
      </c>
      <c r="GI764">
        <v>6.863268723063948E-07</v>
      </c>
      <c r="GJ764">
        <v>-1.919107141366201E-10</v>
      </c>
      <c r="GK764">
        <v>-0.1688837207721138</v>
      </c>
      <c r="GL764">
        <v>-0.01731051475613908</v>
      </c>
      <c r="GM764">
        <v>0.001423790055903263</v>
      </c>
      <c r="GN764">
        <v>-2.424810517790065E-05</v>
      </c>
      <c r="GO764">
        <v>3</v>
      </c>
      <c r="GP764">
        <v>2318</v>
      </c>
      <c r="GQ764">
        <v>1</v>
      </c>
      <c r="GR764">
        <v>25</v>
      </c>
      <c r="GS764">
        <v>10310.3</v>
      </c>
      <c r="GT764">
        <v>10310.1</v>
      </c>
      <c r="GU764">
        <v>1.05347</v>
      </c>
      <c r="GV764">
        <v>2.2522</v>
      </c>
      <c r="GW764">
        <v>1.39771</v>
      </c>
      <c r="GX764">
        <v>2.34985</v>
      </c>
      <c r="GY764">
        <v>1.49536</v>
      </c>
      <c r="GZ764">
        <v>2.3877</v>
      </c>
      <c r="HA764">
        <v>35.7544</v>
      </c>
      <c r="HB764">
        <v>24.07</v>
      </c>
      <c r="HC764">
        <v>18</v>
      </c>
      <c r="HD764">
        <v>529.496</v>
      </c>
      <c r="HE764">
        <v>437.07</v>
      </c>
      <c r="HF764">
        <v>24.8039</v>
      </c>
      <c r="HG764">
        <v>26.6575</v>
      </c>
      <c r="HH764">
        <v>30</v>
      </c>
      <c r="HI764">
        <v>26.6312</v>
      </c>
      <c r="HJ764">
        <v>26.5748</v>
      </c>
      <c r="HK764">
        <v>21.1035</v>
      </c>
      <c r="HL764">
        <v>22.6511</v>
      </c>
      <c r="HM764">
        <v>100</v>
      </c>
      <c r="HN764">
        <v>24.8094</v>
      </c>
      <c r="HO764">
        <v>419.974</v>
      </c>
      <c r="HP764">
        <v>24.0334</v>
      </c>
      <c r="HQ764">
        <v>100.972</v>
      </c>
      <c r="HR764">
        <v>100.925</v>
      </c>
    </row>
    <row r="765" spans="1:226">
      <c r="A765">
        <v>749</v>
      </c>
      <c r="B765">
        <v>1679442252.1</v>
      </c>
      <c r="C765">
        <v>20339</v>
      </c>
      <c r="D765" t="s">
        <v>1867</v>
      </c>
      <c r="E765" t="s">
        <v>1868</v>
      </c>
      <c r="F765">
        <v>5</v>
      </c>
      <c r="G765" t="s">
        <v>1624</v>
      </c>
      <c r="H765" t="s">
        <v>354</v>
      </c>
      <c r="I765">
        <v>1679442244.016666</v>
      </c>
      <c r="J765">
        <f>(K765)/1000</f>
        <v>0</v>
      </c>
      <c r="K765">
        <f>IF(BF765, AN765, AH765)</f>
        <v>0</v>
      </c>
      <c r="L765">
        <f>IF(BF765, AI765, AG765)</f>
        <v>0</v>
      </c>
      <c r="M765">
        <f>BH765 - IF(AU765&gt;1, L765*BB765*100.0/(AW765*BV765), 0)</f>
        <v>0</v>
      </c>
      <c r="N765">
        <f>((T765-J765/2)*M765-L765)/(T765+J765/2)</f>
        <v>0</v>
      </c>
      <c r="O765">
        <f>N765*(BO765+BP765)/1000.0</f>
        <v>0</v>
      </c>
      <c r="P765">
        <f>(BH765 - IF(AU765&gt;1, L765*BB765*100.0/(AW765*BV765), 0))*(BO765+BP765)/1000.0</f>
        <v>0</v>
      </c>
      <c r="Q765">
        <f>2.0/((1/S765-1/R765)+SIGN(S765)*SQRT((1/S765-1/R765)*(1/S765-1/R765) + 4*BC765/((BC765+1)*(BC765+1))*(2*1/S765*1/R765-1/R765*1/R765)))</f>
        <v>0</v>
      </c>
      <c r="R765">
        <f>IF(LEFT(BD765,1)&lt;&gt;"0",IF(LEFT(BD765,1)="1",3.0,BE765),$D$5+$E$5*(BV765*BO765/($K$5*1000))+$F$5*(BV765*BO765/($K$5*1000))*MAX(MIN(BB765,$J$5),$I$5)*MAX(MIN(BB765,$J$5),$I$5)+$G$5*MAX(MIN(BB765,$J$5),$I$5)*(BV765*BO765/($K$5*1000))+$H$5*(BV765*BO765/($K$5*1000))*(BV765*BO765/($K$5*1000)))</f>
        <v>0</v>
      </c>
      <c r="S765">
        <f>J765*(1000-(1000*0.61365*exp(17.502*W765/(240.97+W765))/(BO765+BP765)+BJ765)/2)/(1000*0.61365*exp(17.502*W765/(240.97+W765))/(BO765+BP765)-BJ765)</f>
        <v>0</v>
      </c>
      <c r="T765">
        <f>1/((BC765+1)/(Q765/1.6)+1/(R765/1.37)) + BC765/((BC765+1)/(Q765/1.6) + BC765/(R765/1.37))</f>
        <v>0</v>
      </c>
      <c r="U765">
        <f>(AX765*BA765)</f>
        <v>0</v>
      </c>
      <c r="V765">
        <f>(BQ765+(U765+2*0.95*5.67E-8*(((BQ765+$B$7)+273)^4-(BQ765+273)^4)-44100*J765)/(1.84*29.3*R765+8*0.95*5.67E-8*(BQ765+273)^3))</f>
        <v>0</v>
      </c>
      <c r="W765">
        <f>($C$7*BR765+$D$7*BS765+$E$7*V765)</f>
        <v>0</v>
      </c>
      <c r="X765">
        <f>0.61365*exp(17.502*W765/(240.97+W765))</f>
        <v>0</v>
      </c>
      <c r="Y765">
        <f>(Z765/AA765*100)</f>
        <v>0</v>
      </c>
      <c r="Z765">
        <f>BJ765*(BO765+BP765)/1000</f>
        <v>0</v>
      </c>
      <c r="AA765">
        <f>0.61365*exp(17.502*BQ765/(240.97+BQ765))</f>
        <v>0</v>
      </c>
      <c r="AB765">
        <f>(X765-BJ765*(BO765+BP765)/1000)</f>
        <v>0</v>
      </c>
      <c r="AC765">
        <f>(-J765*44100)</f>
        <v>0</v>
      </c>
      <c r="AD765">
        <f>2*29.3*R765*0.92*(BQ765-W765)</f>
        <v>0</v>
      </c>
      <c r="AE765">
        <f>2*0.95*5.67E-8*(((BQ765+$B$7)+273)^4-(W765+273)^4)</f>
        <v>0</v>
      </c>
      <c r="AF765">
        <f>U765+AE765+AC765+AD765</f>
        <v>0</v>
      </c>
      <c r="AG765">
        <f>BN765*AU765*(BI765-BH765*(1000-AU765*BK765)/(1000-AU765*BJ765))/(100*BB765)</f>
        <v>0</v>
      </c>
      <c r="AH765">
        <f>1000*BN765*AU765*(BJ765-BK765)/(100*BB765*(1000-AU765*BJ765))</f>
        <v>0</v>
      </c>
      <c r="AI765">
        <f>(AJ765 - AK765 - BO765*1E3/(8.314*(BQ765+273.15)) * AM765/BN765 * AL765) * BN765/(100*BB765) * (1000 - BK765)/1000</f>
        <v>0</v>
      </c>
      <c r="AJ765">
        <v>430.3494650399562</v>
      </c>
      <c r="AK765">
        <v>427.5329090909092</v>
      </c>
      <c r="AL765">
        <v>0.0008637805923606249</v>
      </c>
      <c r="AM765">
        <v>64.88891033799035</v>
      </c>
      <c r="AN765">
        <f>(AP765 - AO765 + BO765*1E3/(8.314*(BQ765+273.15)) * AR765/BN765 * AQ765) * BN765/(100*BB765) * 1000/(1000 - AP765)</f>
        <v>0</v>
      </c>
      <c r="AO765">
        <v>24.03101671033084</v>
      </c>
      <c r="AP765">
        <v>24.30520769230769</v>
      </c>
      <c r="AQ765">
        <v>-3.456337135502393E-06</v>
      </c>
      <c r="AR765">
        <v>95.47772435705387</v>
      </c>
      <c r="AS765">
        <v>0</v>
      </c>
      <c r="AT765">
        <v>0</v>
      </c>
      <c r="AU765">
        <f>IF(AS765*$H$13&gt;=AW765,1.0,(AW765/(AW765-AS765*$H$13)))</f>
        <v>0</v>
      </c>
      <c r="AV765">
        <f>(AU765-1)*100</f>
        <v>0</v>
      </c>
      <c r="AW765">
        <f>MAX(0,($B$13+$C$13*BV765)/(1+$D$13*BV765)*BO765/(BQ765+273)*$E$13)</f>
        <v>0</v>
      </c>
      <c r="AX765">
        <f>$B$11*BW765+$C$11*BX765+$F$11*CI765*(1-CL765)</f>
        <v>0</v>
      </c>
      <c r="AY765">
        <f>AX765*AZ765</f>
        <v>0</v>
      </c>
      <c r="AZ765">
        <f>($B$11*$D$9+$C$11*$D$9+$F$11*((CV765+CN765)/MAX(CV765+CN765+CW765, 0.1)*$I$9+CW765/MAX(CV765+CN765+CW765, 0.1)*$J$9))/($B$11+$C$11+$F$11)</f>
        <v>0</v>
      </c>
      <c r="BA765">
        <f>($B$11*$K$9+$C$11*$K$9+$F$11*((CV765+CN765)/MAX(CV765+CN765+CW765, 0.1)*$P$9+CW765/MAX(CV765+CN765+CW765, 0.1)*$Q$9))/($B$11+$C$11+$F$11)</f>
        <v>0</v>
      </c>
      <c r="BB765">
        <v>2.18</v>
      </c>
      <c r="BC765">
        <v>0.5</v>
      </c>
      <c r="BD765" t="s">
        <v>355</v>
      </c>
      <c r="BE765">
        <v>2</v>
      </c>
      <c r="BF765" t="b">
        <v>1</v>
      </c>
      <c r="BG765">
        <v>1679442244.016666</v>
      </c>
      <c r="BH765">
        <v>417.0991999999999</v>
      </c>
      <c r="BI765">
        <v>420.1304666666667</v>
      </c>
      <c r="BJ765">
        <v>24.30344</v>
      </c>
      <c r="BK765">
        <v>24.03457</v>
      </c>
      <c r="BL765">
        <v>420.2248333333333</v>
      </c>
      <c r="BM765">
        <v>24.39929333333334</v>
      </c>
      <c r="BN765">
        <v>500.0416999999999</v>
      </c>
      <c r="BO765">
        <v>89.77286333333335</v>
      </c>
      <c r="BP765">
        <v>0.09992844000000001</v>
      </c>
      <c r="BQ765">
        <v>26.87254333333333</v>
      </c>
      <c r="BR765">
        <v>27.47556333333334</v>
      </c>
      <c r="BS765">
        <v>999.9000000000002</v>
      </c>
      <c r="BT765">
        <v>0</v>
      </c>
      <c r="BU765">
        <v>0</v>
      </c>
      <c r="BV765">
        <v>9994.518666666667</v>
      </c>
      <c r="BW765">
        <v>0</v>
      </c>
      <c r="BX765">
        <v>14.37895666666666</v>
      </c>
      <c r="BY765">
        <v>-3.031213</v>
      </c>
      <c r="BZ765">
        <v>427.4887000000001</v>
      </c>
      <c r="CA765">
        <v>430.4767666666667</v>
      </c>
      <c r="CB765">
        <v>0.2688838666666667</v>
      </c>
      <c r="CC765">
        <v>420.1304666666667</v>
      </c>
      <c r="CD765">
        <v>24.03457</v>
      </c>
      <c r="CE765">
        <v>2.18179</v>
      </c>
      <c r="CF765">
        <v>2.157651333333334</v>
      </c>
      <c r="CG765">
        <v>18.82923666666667</v>
      </c>
      <c r="CH765">
        <v>18.65130333333333</v>
      </c>
      <c r="CI765">
        <v>2000.021</v>
      </c>
      <c r="CJ765">
        <v>0.9799995</v>
      </c>
      <c r="CK765">
        <v>0.02000039999999999</v>
      </c>
      <c r="CL765">
        <v>0</v>
      </c>
      <c r="CM765">
        <v>2.341713333333333</v>
      </c>
      <c r="CN765">
        <v>0</v>
      </c>
      <c r="CO765">
        <v>4250.804666666667</v>
      </c>
      <c r="CP765">
        <v>16749.62666666667</v>
      </c>
      <c r="CQ765">
        <v>37.18699999999999</v>
      </c>
      <c r="CR765">
        <v>38.06199999999999</v>
      </c>
      <c r="CS765">
        <v>37.3246</v>
      </c>
      <c r="CT765">
        <v>37.125</v>
      </c>
      <c r="CU765">
        <v>36.5</v>
      </c>
      <c r="CV765">
        <v>1960.021</v>
      </c>
      <c r="CW765">
        <v>40</v>
      </c>
      <c r="CX765">
        <v>0</v>
      </c>
      <c r="CY765">
        <v>1679442259.5</v>
      </c>
      <c r="CZ765">
        <v>0</v>
      </c>
      <c r="DA765">
        <v>0</v>
      </c>
      <c r="DB765" t="s">
        <v>356</v>
      </c>
      <c r="DC765">
        <v>1678823626.5</v>
      </c>
      <c r="DD765">
        <v>1678823640.5</v>
      </c>
      <c r="DE765">
        <v>0</v>
      </c>
      <c r="DF765">
        <v>1.239</v>
      </c>
      <c r="DG765">
        <v>0.006</v>
      </c>
      <c r="DH765">
        <v>-2.298</v>
      </c>
      <c r="DI765">
        <v>-0.146</v>
      </c>
      <c r="DJ765">
        <v>420</v>
      </c>
      <c r="DK765">
        <v>21</v>
      </c>
      <c r="DL765">
        <v>0.57</v>
      </c>
      <c r="DM765">
        <v>0.05</v>
      </c>
      <c r="DN765">
        <v>-2.95817075</v>
      </c>
      <c r="DO765">
        <v>-0.918129568480292</v>
      </c>
      <c r="DP765">
        <v>0.2349177640301761</v>
      </c>
      <c r="DQ765">
        <v>0</v>
      </c>
      <c r="DR765">
        <v>0.26704185</v>
      </c>
      <c r="DS765">
        <v>0.04805939212007503</v>
      </c>
      <c r="DT765">
        <v>0.004723598133573596</v>
      </c>
      <c r="DU765">
        <v>1</v>
      </c>
      <c r="DV765">
        <v>1</v>
      </c>
      <c r="DW765">
        <v>2</v>
      </c>
      <c r="DX765" t="s">
        <v>357</v>
      </c>
      <c r="DY765">
        <v>2.98295</v>
      </c>
      <c r="DZ765">
        <v>2.71558</v>
      </c>
      <c r="EA765">
        <v>0.0938128</v>
      </c>
      <c r="EB765">
        <v>0.0933365</v>
      </c>
      <c r="EC765">
        <v>0.107691</v>
      </c>
      <c r="ED765">
        <v>0.104752</v>
      </c>
      <c r="EE765">
        <v>28788</v>
      </c>
      <c r="EF765">
        <v>28909.8</v>
      </c>
      <c r="EG765">
        <v>29526.2</v>
      </c>
      <c r="EH765">
        <v>29489.2</v>
      </c>
      <c r="EI765">
        <v>34897.7</v>
      </c>
      <c r="EJ765">
        <v>35085.8</v>
      </c>
      <c r="EK765">
        <v>41590.6</v>
      </c>
      <c r="EL765">
        <v>42022.8</v>
      </c>
      <c r="EM765">
        <v>1.97173</v>
      </c>
      <c r="EN765">
        <v>1.89585</v>
      </c>
      <c r="EO765">
        <v>0.100113</v>
      </c>
      <c r="EP765">
        <v>0</v>
      </c>
      <c r="EQ765">
        <v>25.8417</v>
      </c>
      <c r="ER765">
        <v>999.9</v>
      </c>
      <c r="ES765">
        <v>57</v>
      </c>
      <c r="ET765">
        <v>30.7</v>
      </c>
      <c r="EU765">
        <v>28.1587</v>
      </c>
      <c r="EV765">
        <v>62.7741</v>
      </c>
      <c r="EW765">
        <v>32.5361</v>
      </c>
      <c r="EX765">
        <v>1</v>
      </c>
      <c r="EY765">
        <v>-0.0626601</v>
      </c>
      <c r="EZ765">
        <v>0.311204</v>
      </c>
      <c r="FA765">
        <v>20.3409</v>
      </c>
      <c r="FB765">
        <v>5.21834</v>
      </c>
      <c r="FC765">
        <v>12.0099</v>
      </c>
      <c r="FD765">
        <v>4.9894</v>
      </c>
      <c r="FE765">
        <v>3.28858</v>
      </c>
      <c r="FF765">
        <v>9999</v>
      </c>
      <c r="FG765">
        <v>9999</v>
      </c>
      <c r="FH765">
        <v>9999</v>
      </c>
      <c r="FI765">
        <v>999.9</v>
      </c>
      <c r="FJ765">
        <v>1.86741</v>
      </c>
      <c r="FK765">
        <v>1.86646</v>
      </c>
      <c r="FL765">
        <v>1.86594</v>
      </c>
      <c r="FM765">
        <v>1.86584</v>
      </c>
      <c r="FN765">
        <v>1.86768</v>
      </c>
      <c r="FO765">
        <v>1.87013</v>
      </c>
      <c r="FP765">
        <v>1.86878</v>
      </c>
      <c r="FQ765">
        <v>1.87026</v>
      </c>
      <c r="FR765">
        <v>0</v>
      </c>
      <c r="FS765">
        <v>0</v>
      </c>
      <c r="FT765">
        <v>0</v>
      </c>
      <c r="FU765">
        <v>0</v>
      </c>
      <c r="FV765" t="s">
        <v>358</v>
      </c>
      <c r="FW765" t="s">
        <v>359</v>
      </c>
      <c r="FX765" t="s">
        <v>360</v>
      </c>
      <c r="FY765" t="s">
        <v>360</v>
      </c>
      <c r="FZ765" t="s">
        <v>360</v>
      </c>
      <c r="GA765" t="s">
        <v>360</v>
      </c>
      <c r="GB765">
        <v>0</v>
      </c>
      <c r="GC765">
        <v>100</v>
      </c>
      <c r="GD765">
        <v>100</v>
      </c>
      <c r="GE765">
        <v>-3.126</v>
      </c>
      <c r="GF765">
        <v>-0.0959</v>
      </c>
      <c r="GG765">
        <v>-1.841240210434717</v>
      </c>
      <c r="GH765">
        <v>-0.003310856085068561</v>
      </c>
      <c r="GI765">
        <v>6.863268723063948E-07</v>
      </c>
      <c r="GJ765">
        <v>-1.919107141366201E-10</v>
      </c>
      <c r="GK765">
        <v>-0.1688837207721138</v>
      </c>
      <c r="GL765">
        <v>-0.01731051475613908</v>
      </c>
      <c r="GM765">
        <v>0.001423790055903263</v>
      </c>
      <c r="GN765">
        <v>-2.424810517790065E-05</v>
      </c>
      <c r="GO765">
        <v>3</v>
      </c>
      <c r="GP765">
        <v>2318</v>
      </c>
      <c r="GQ765">
        <v>1</v>
      </c>
      <c r="GR765">
        <v>25</v>
      </c>
      <c r="GS765">
        <v>10310.4</v>
      </c>
      <c r="GT765">
        <v>10310.2</v>
      </c>
      <c r="GU765">
        <v>1.08276</v>
      </c>
      <c r="GV765">
        <v>2.23877</v>
      </c>
      <c r="GW765">
        <v>1.39648</v>
      </c>
      <c r="GX765">
        <v>2.34863</v>
      </c>
      <c r="GY765">
        <v>1.49536</v>
      </c>
      <c r="GZ765">
        <v>2.52808</v>
      </c>
      <c r="HA765">
        <v>35.7544</v>
      </c>
      <c r="HB765">
        <v>24.0787</v>
      </c>
      <c r="HC765">
        <v>18</v>
      </c>
      <c r="HD765">
        <v>529.616</v>
      </c>
      <c r="HE765">
        <v>436.948</v>
      </c>
      <c r="HF765">
        <v>24.8246</v>
      </c>
      <c r="HG765">
        <v>26.6575</v>
      </c>
      <c r="HH765">
        <v>30</v>
      </c>
      <c r="HI765">
        <v>26.6334</v>
      </c>
      <c r="HJ765">
        <v>26.5765</v>
      </c>
      <c r="HK765">
        <v>21.6763</v>
      </c>
      <c r="HL765">
        <v>22.6511</v>
      </c>
      <c r="HM765">
        <v>100</v>
      </c>
      <c r="HN765">
        <v>24.8381</v>
      </c>
      <c r="HO765">
        <v>440.097</v>
      </c>
      <c r="HP765">
        <v>24.0334</v>
      </c>
      <c r="HQ765">
        <v>100.971</v>
      </c>
      <c r="HR765">
        <v>100.924</v>
      </c>
    </row>
    <row r="766" spans="1:226">
      <c r="A766">
        <v>750</v>
      </c>
      <c r="B766">
        <v>1679442256.6</v>
      </c>
      <c r="C766">
        <v>20343.5</v>
      </c>
      <c r="D766" t="s">
        <v>1869</v>
      </c>
      <c r="E766" t="s">
        <v>1870</v>
      </c>
      <c r="F766">
        <v>5</v>
      </c>
      <c r="G766" t="s">
        <v>1624</v>
      </c>
      <c r="H766" t="s">
        <v>354</v>
      </c>
      <c r="I766">
        <v>1679442248.548275</v>
      </c>
      <c r="J766">
        <f>(K766)/1000</f>
        <v>0</v>
      </c>
      <c r="K766">
        <f>IF(BF766, AN766, AH766)</f>
        <v>0</v>
      </c>
      <c r="L766">
        <f>IF(BF766, AI766, AG766)</f>
        <v>0</v>
      </c>
      <c r="M766">
        <f>BH766 - IF(AU766&gt;1, L766*BB766*100.0/(AW766*BV766), 0)</f>
        <v>0</v>
      </c>
      <c r="N766">
        <f>((T766-J766/2)*M766-L766)/(T766+J766/2)</f>
        <v>0</v>
      </c>
      <c r="O766">
        <f>N766*(BO766+BP766)/1000.0</f>
        <v>0</v>
      </c>
      <c r="P766">
        <f>(BH766 - IF(AU766&gt;1, L766*BB766*100.0/(AW766*BV766), 0))*(BO766+BP766)/1000.0</f>
        <v>0</v>
      </c>
      <c r="Q766">
        <f>2.0/((1/S766-1/R766)+SIGN(S766)*SQRT((1/S766-1/R766)*(1/S766-1/R766) + 4*BC766/((BC766+1)*(BC766+1))*(2*1/S766*1/R766-1/R766*1/R766)))</f>
        <v>0</v>
      </c>
      <c r="R766">
        <f>IF(LEFT(BD766,1)&lt;&gt;"0",IF(LEFT(BD766,1)="1",3.0,BE766),$D$5+$E$5*(BV766*BO766/($K$5*1000))+$F$5*(BV766*BO766/($K$5*1000))*MAX(MIN(BB766,$J$5),$I$5)*MAX(MIN(BB766,$J$5),$I$5)+$G$5*MAX(MIN(BB766,$J$5),$I$5)*(BV766*BO766/($K$5*1000))+$H$5*(BV766*BO766/($K$5*1000))*(BV766*BO766/($K$5*1000)))</f>
        <v>0</v>
      </c>
      <c r="S766">
        <f>J766*(1000-(1000*0.61365*exp(17.502*W766/(240.97+W766))/(BO766+BP766)+BJ766)/2)/(1000*0.61365*exp(17.502*W766/(240.97+W766))/(BO766+BP766)-BJ766)</f>
        <v>0</v>
      </c>
      <c r="T766">
        <f>1/((BC766+1)/(Q766/1.6)+1/(R766/1.37)) + BC766/((BC766+1)/(Q766/1.6) + BC766/(R766/1.37))</f>
        <v>0</v>
      </c>
      <c r="U766">
        <f>(AX766*BA766)</f>
        <v>0</v>
      </c>
      <c r="V766">
        <f>(BQ766+(U766+2*0.95*5.67E-8*(((BQ766+$B$7)+273)^4-(BQ766+273)^4)-44100*J766)/(1.84*29.3*R766+8*0.95*5.67E-8*(BQ766+273)^3))</f>
        <v>0</v>
      </c>
      <c r="W766">
        <f>($C$7*BR766+$D$7*BS766+$E$7*V766)</f>
        <v>0</v>
      </c>
      <c r="X766">
        <f>0.61365*exp(17.502*W766/(240.97+W766))</f>
        <v>0</v>
      </c>
      <c r="Y766">
        <f>(Z766/AA766*100)</f>
        <v>0</v>
      </c>
      <c r="Z766">
        <f>BJ766*(BO766+BP766)/1000</f>
        <v>0</v>
      </c>
      <c r="AA766">
        <f>0.61365*exp(17.502*BQ766/(240.97+BQ766))</f>
        <v>0</v>
      </c>
      <c r="AB766">
        <f>(X766-BJ766*(BO766+BP766)/1000)</f>
        <v>0</v>
      </c>
      <c r="AC766">
        <f>(-J766*44100)</f>
        <v>0</v>
      </c>
      <c r="AD766">
        <f>2*29.3*R766*0.92*(BQ766-W766)</f>
        <v>0</v>
      </c>
      <c r="AE766">
        <f>2*0.95*5.67E-8*(((BQ766+$B$7)+273)^4-(W766+273)^4)</f>
        <v>0</v>
      </c>
      <c r="AF766">
        <f>U766+AE766+AC766+AD766</f>
        <v>0</v>
      </c>
      <c r="AG766">
        <f>BN766*AU766*(BI766-BH766*(1000-AU766*BK766)/(1000-AU766*BJ766))/(100*BB766)</f>
        <v>0</v>
      </c>
      <c r="AH766">
        <f>1000*BN766*AU766*(BJ766-BK766)/(100*BB766*(1000-AU766*BJ766))</f>
        <v>0</v>
      </c>
      <c r="AI766">
        <f>(AJ766 - AK766 - BO766*1E3/(8.314*(BQ766+273.15)) * AM766/BN766 * AL766) * BN766/(100*BB766) * (1000 - BK766)/1000</f>
        <v>0</v>
      </c>
      <c r="AJ766">
        <v>437.3915187736343</v>
      </c>
      <c r="AK766">
        <v>430.644121212121</v>
      </c>
      <c r="AL766">
        <v>0.8361975203968652</v>
      </c>
      <c r="AM766">
        <v>64.88891033799035</v>
      </c>
      <c r="AN766">
        <f>(AP766 - AO766 + BO766*1E3/(8.314*(BQ766+273.15)) * AR766/BN766 * AQ766) * BN766/(100*BB766) * 1000/(1000 - AP766)</f>
        <v>0</v>
      </c>
      <c r="AO766">
        <v>24.03055633040784</v>
      </c>
      <c r="AP766">
        <v>24.3049087912088</v>
      </c>
      <c r="AQ766">
        <v>2.896131488200182E-06</v>
      </c>
      <c r="AR766">
        <v>95.47772435705387</v>
      </c>
      <c r="AS766">
        <v>0</v>
      </c>
      <c r="AT766">
        <v>0</v>
      </c>
      <c r="AU766">
        <f>IF(AS766*$H$13&gt;=AW766,1.0,(AW766/(AW766-AS766*$H$13)))</f>
        <v>0</v>
      </c>
      <c r="AV766">
        <f>(AU766-1)*100</f>
        <v>0</v>
      </c>
      <c r="AW766">
        <f>MAX(0,($B$13+$C$13*BV766)/(1+$D$13*BV766)*BO766/(BQ766+273)*$E$13)</f>
        <v>0</v>
      </c>
      <c r="AX766">
        <f>$B$11*BW766+$C$11*BX766+$F$11*CI766*(1-CL766)</f>
        <v>0</v>
      </c>
      <c r="AY766">
        <f>AX766*AZ766</f>
        <v>0</v>
      </c>
      <c r="AZ766">
        <f>($B$11*$D$9+$C$11*$D$9+$F$11*((CV766+CN766)/MAX(CV766+CN766+CW766, 0.1)*$I$9+CW766/MAX(CV766+CN766+CW766, 0.1)*$J$9))/($B$11+$C$11+$F$11)</f>
        <v>0</v>
      </c>
      <c r="BA766">
        <f>($B$11*$K$9+$C$11*$K$9+$F$11*((CV766+CN766)/MAX(CV766+CN766+CW766, 0.1)*$P$9+CW766/MAX(CV766+CN766+CW766, 0.1)*$Q$9))/($B$11+$C$11+$F$11)</f>
        <v>0</v>
      </c>
      <c r="BB766">
        <v>2.18</v>
      </c>
      <c r="BC766">
        <v>0.5</v>
      </c>
      <c r="BD766" t="s">
        <v>355</v>
      </c>
      <c r="BE766">
        <v>2</v>
      </c>
      <c r="BF766" t="b">
        <v>1</v>
      </c>
      <c r="BG766">
        <v>1679442248.548275</v>
      </c>
      <c r="BH766">
        <v>417.4910344827586</v>
      </c>
      <c r="BI766">
        <v>422.5193793103448</v>
      </c>
      <c r="BJ766">
        <v>24.30423448275863</v>
      </c>
      <c r="BK766">
        <v>24.03224482758621</v>
      </c>
      <c r="BL766">
        <v>420.6177586206896</v>
      </c>
      <c r="BM766">
        <v>24.40008620689655</v>
      </c>
      <c r="BN766">
        <v>500.044724137931</v>
      </c>
      <c r="BO766">
        <v>89.77307586206896</v>
      </c>
      <c r="BP766">
        <v>0.09996923793103446</v>
      </c>
      <c r="BQ766">
        <v>26.87442068965517</v>
      </c>
      <c r="BR766">
        <v>27.47871379310345</v>
      </c>
      <c r="BS766">
        <v>999.9000000000002</v>
      </c>
      <c r="BT766">
        <v>0</v>
      </c>
      <c r="BU766">
        <v>0</v>
      </c>
      <c r="BV766">
        <v>9985.579655172414</v>
      </c>
      <c r="BW766">
        <v>0</v>
      </c>
      <c r="BX766">
        <v>14.38227586206896</v>
      </c>
      <c r="BY766">
        <v>-5.02832275862069</v>
      </c>
      <c r="BZ766">
        <v>427.8906206896551</v>
      </c>
      <c r="CA766">
        <v>432.9235172413793</v>
      </c>
      <c r="CB766">
        <v>0.2720021724137931</v>
      </c>
      <c r="CC766">
        <v>422.5193793103448</v>
      </c>
      <c r="CD766">
        <v>24.03224482758621</v>
      </c>
      <c r="CE766">
        <v>2.181866551724138</v>
      </c>
      <c r="CF766">
        <v>2.157447931034483</v>
      </c>
      <c r="CG766">
        <v>18.82979310344827</v>
      </c>
      <c r="CH766">
        <v>18.64978965517241</v>
      </c>
      <c r="CI766">
        <v>2000.027586206896</v>
      </c>
      <c r="CJ766">
        <v>0.9799993793103449</v>
      </c>
      <c r="CK766">
        <v>0.02000052068965517</v>
      </c>
      <c r="CL766">
        <v>0</v>
      </c>
      <c r="CM766">
        <v>2.358586206896552</v>
      </c>
      <c r="CN766">
        <v>0</v>
      </c>
      <c r="CO766">
        <v>4251.207931034483</v>
      </c>
      <c r="CP766">
        <v>16749.67586206897</v>
      </c>
      <c r="CQ766">
        <v>37.18699999999999</v>
      </c>
      <c r="CR766">
        <v>38.06199999999999</v>
      </c>
      <c r="CS766">
        <v>37.32503448275862</v>
      </c>
      <c r="CT766">
        <v>37.125</v>
      </c>
      <c r="CU766">
        <v>36.5</v>
      </c>
      <c r="CV766">
        <v>1960.027586206896</v>
      </c>
      <c r="CW766">
        <v>40</v>
      </c>
      <c r="CX766">
        <v>0</v>
      </c>
      <c r="CY766">
        <v>1679442264.3</v>
      </c>
      <c r="CZ766">
        <v>0</v>
      </c>
      <c r="DA766">
        <v>0</v>
      </c>
      <c r="DB766" t="s">
        <v>356</v>
      </c>
      <c r="DC766">
        <v>1678823626.5</v>
      </c>
      <c r="DD766">
        <v>1678823640.5</v>
      </c>
      <c r="DE766">
        <v>0</v>
      </c>
      <c r="DF766">
        <v>1.239</v>
      </c>
      <c r="DG766">
        <v>0.006</v>
      </c>
      <c r="DH766">
        <v>-2.298</v>
      </c>
      <c r="DI766">
        <v>-0.146</v>
      </c>
      <c r="DJ766">
        <v>420</v>
      </c>
      <c r="DK766">
        <v>21</v>
      </c>
      <c r="DL766">
        <v>0.57</v>
      </c>
      <c r="DM766">
        <v>0.05</v>
      </c>
      <c r="DN766">
        <v>-3.99353</v>
      </c>
      <c r="DO766">
        <v>-16.62993118198874</v>
      </c>
      <c r="DP766">
        <v>2.312827122160236</v>
      </c>
      <c r="DQ766">
        <v>0</v>
      </c>
      <c r="DR766">
        <v>0.2697708</v>
      </c>
      <c r="DS766">
        <v>0.04412550844277689</v>
      </c>
      <c r="DT766">
        <v>0.004391957309674126</v>
      </c>
      <c r="DU766">
        <v>1</v>
      </c>
      <c r="DV766">
        <v>1</v>
      </c>
      <c r="DW766">
        <v>2</v>
      </c>
      <c r="DX766" t="s">
        <v>357</v>
      </c>
      <c r="DY766">
        <v>2.98301</v>
      </c>
      <c r="DZ766">
        <v>2.71558</v>
      </c>
      <c r="EA766">
        <v>0.0944323</v>
      </c>
      <c r="EB766">
        <v>0.0954168</v>
      </c>
      <c r="EC766">
        <v>0.107691</v>
      </c>
      <c r="ED766">
        <v>0.104747</v>
      </c>
      <c r="EE766">
        <v>28768.8</v>
      </c>
      <c r="EF766">
        <v>28843.8</v>
      </c>
      <c r="EG766">
        <v>29526.7</v>
      </c>
      <c r="EH766">
        <v>29489.5</v>
      </c>
      <c r="EI766">
        <v>34898</v>
      </c>
      <c r="EJ766">
        <v>35086.5</v>
      </c>
      <c r="EK766">
        <v>41590.9</v>
      </c>
      <c r="EL766">
        <v>42023.4</v>
      </c>
      <c r="EM766">
        <v>1.9716</v>
      </c>
      <c r="EN766">
        <v>1.896</v>
      </c>
      <c r="EO766">
        <v>0.100426</v>
      </c>
      <c r="EP766">
        <v>0</v>
      </c>
      <c r="EQ766">
        <v>25.8402</v>
      </c>
      <c r="ER766">
        <v>999.9</v>
      </c>
      <c r="ES766">
        <v>57</v>
      </c>
      <c r="ET766">
        <v>30.7</v>
      </c>
      <c r="EU766">
        <v>28.1567</v>
      </c>
      <c r="EV766">
        <v>63.0341</v>
      </c>
      <c r="EW766">
        <v>31.9872</v>
      </c>
      <c r="EX766">
        <v>1</v>
      </c>
      <c r="EY766">
        <v>-0.06256100000000001</v>
      </c>
      <c r="EZ766">
        <v>0.315101</v>
      </c>
      <c r="FA766">
        <v>20.3408</v>
      </c>
      <c r="FB766">
        <v>5.21744</v>
      </c>
      <c r="FC766">
        <v>12.0099</v>
      </c>
      <c r="FD766">
        <v>4.9891</v>
      </c>
      <c r="FE766">
        <v>3.28845</v>
      </c>
      <c r="FF766">
        <v>9999</v>
      </c>
      <c r="FG766">
        <v>9999</v>
      </c>
      <c r="FH766">
        <v>9999</v>
      </c>
      <c r="FI766">
        <v>999.9</v>
      </c>
      <c r="FJ766">
        <v>1.86743</v>
      </c>
      <c r="FK766">
        <v>1.86646</v>
      </c>
      <c r="FL766">
        <v>1.86597</v>
      </c>
      <c r="FM766">
        <v>1.86584</v>
      </c>
      <c r="FN766">
        <v>1.86768</v>
      </c>
      <c r="FO766">
        <v>1.87014</v>
      </c>
      <c r="FP766">
        <v>1.86882</v>
      </c>
      <c r="FQ766">
        <v>1.87027</v>
      </c>
      <c r="FR766">
        <v>0</v>
      </c>
      <c r="FS766">
        <v>0</v>
      </c>
      <c r="FT766">
        <v>0</v>
      </c>
      <c r="FU766">
        <v>0</v>
      </c>
      <c r="FV766" t="s">
        <v>358</v>
      </c>
      <c r="FW766" t="s">
        <v>359</v>
      </c>
      <c r="FX766" t="s">
        <v>360</v>
      </c>
      <c r="FY766" t="s">
        <v>360</v>
      </c>
      <c r="FZ766" t="s">
        <v>360</v>
      </c>
      <c r="GA766" t="s">
        <v>360</v>
      </c>
      <c r="GB766">
        <v>0</v>
      </c>
      <c r="GC766">
        <v>100</v>
      </c>
      <c r="GD766">
        <v>100</v>
      </c>
      <c r="GE766">
        <v>-3.137</v>
      </c>
      <c r="GF766">
        <v>-0.0959</v>
      </c>
      <c r="GG766">
        <v>-1.841240210434717</v>
      </c>
      <c r="GH766">
        <v>-0.003310856085068561</v>
      </c>
      <c r="GI766">
        <v>6.863268723063948E-07</v>
      </c>
      <c r="GJ766">
        <v>-1.919107141366201E-10</v>
      </c>
      <c r="GK766">
        <v>-0.1688837207721138</v>
      </c>
      <c r="GL766">
        <v>-0.01731051475613908</v>
      </c>
      <c r="GM766">
        <v>0.001423790055903263</v>
      </c>
      <c r="GN766">
        <v>-2.424810517790065E-05</v>
      </c>
      <c r="GO766">
        <v>3</v>
      </c>
      <c r="GP766">
        <v>2318</v>
      </c>
      <c r="GQ766">
        <v>1</v>
      </c>
      <c r="GR766">
        <v>25</v>
      </c>
      <c r="GS766">
        <v>10310.5</v>
      </c>
      <c r="GT766">
        <v>10310.3</v>
      </c>
      <c r="GU766">
        <v>1.11084</v>
      </c>
      <c r="GV766">
        <v>2.24854</v>
      </c>
      <c r="GW766">
        <v>1.39648</v>
      </c>
      <c r="GX766">
        <v>2.34741</v>
      </c>
      <c r="GY766">
        <v>1.49536</v>
      </c>
      <c r="GZ766">
        <v>2.48779</v>
      </c>
      <c r="HA766">
        <v>35.7544</v>
      </c>
      <c r="HB766">
        <v>24.07</v>
      </c>
      <c r="HC766">
        <v>18</v>
      </c>
      <c r="HD766">
        <v>529.532</v>
      </c>
      <c r="HE766">
        <v>437.039</v>
      </c>
      <c r="HF766">
        <v>24.8385</v>
      </c>
      <c r="HG766">
        <v>26.6557</v>
      </c>
      <c r="HH766">
        <v>30.0001</v>
      </c>
      <c r="HI766">
        <v>26.6334</v>
      </c>
      <c r="HJ766">
        <v>26.5765</v>
      </c>
      <c r="HK766">
        <v>22.2346</v>
      </c>
      <c r="HL766">
        <v>22.6511</v>
      </c>
      <c r="HM766">
        <v>100</v>
      </c>
      <c r="HN766">
        <v>24.8381</v>
      </c>
      <c r="HO766">
        <v>453.669</v>
      </c>
      <c r="HP766">
        <v>24.0334</v>
      </c>
      <c r="HQ766">
        <v>100.972</v>
      </c>
      <c r="HR766">
        <v>100.926</v>
      </c>
    </row>
    <row r="767" spans="1:226">
      <c r="A767">
        <v>751</v>
      </c>
      <c r="B767">
        <v>1679442261.6</v>
      </c>
      <c r="C767">
        <v>20348.5</v>
      </c>
      <c r="D767" t="s">
        <v>1871</v>
      </c>
      <c r="E767" t="s">
        <v>1872</v>
      </c>
      <c r="F767">
        <v>5</v>
      </c>
      <c r="G767" t="s">
        <v>1624</v>
      </c>
      <c r="H767" t="s">
        <v>354</v>
      </c>
      <c r="I767">
        <v>1679442254.081481</v>
      </c>
      <c r="J767">
        <f>(K767)/1000</f>
        <v>0</v>
      </c>
      <c r="K767">
        <f>IF(BF767, AN767, AH767)</f>
        <v>0</v>
      </c>
      <c r="L767">
        <f>IF(BF767, AI767, AG767)</f>
        <v>0</v>
      </c>
      <c r="M767">
        <f>BH767 - IF(AU767&gt;1, L767*BB767*100.0/(AW767*BV767), 0)</f>
        <v>0</v>
      </c>
      <c r="N767">
        <f>((T767-J767/2)*M767-L767)/(T767+J767/2)</f>
        <v>0</v>
      </c>
      <c r="O767">
        <f>N767*(BO767+BP767)/1000.0</f>
        <v>0</v>
      </c>
      <c r="P767">
        <f>(BH767 - IF(AU767&gt;1, L767*BB767*100.0/(AW767*BV767), 0))*(BO767+BP767)/1000.0</f>
        <v>0</v>
      </c>
      <c r="Q767">
        <f>2.0/((1/S767-1/R767)+SIGN(S767)*SQRT((1/S767-1/R767)*(1/S767-1/R767) + 4*BC767/((BC767+1)*(BC767+1))*(2*1/S767*1/R767-1/R767*1/R767)))</f>
        <v>0</v>
      </c>
      <c r="R767">
        <f>IF(LEFT(BD767,1)&lt;&gt;"0",IF(LEFT(BD767,1)="1",3.0,BE767),$D$5+$E$5*(BV767*BO767/($K$5*1000))+$F$5*(BV767*BO767/($K$5*1000))*MAX(MIN(BB767,$J$5),$I$5)*MAX(MIN(BB767,$J$5),$I$5)+$G$5*MAX(MIN(BB767,$J$5),$I$5)*(BV767*BO767/($K$5*1000))+$H$5*(BV767*BO767/($K$5*1000))*(BV767*BO767/($K$5*1000)))</f>
        <v>0</v>
      </c>
      <c r="S767">
        <f>J767*(1000-(1000*0.61365*exp(17.502*W767/(240.97+W767))/(BO767+BP767)+BJ767)/2)/(1000*0.61365*exp(17.502*W767/(240.97+W767))/(BO767+BP767)-BJ767)</f>
        <v>0</v>
      </c>
      <c r="T767">
        <f>1/((BC767+1)/(Q767/1.6)+1/(R767/1.37)) + BC767/((BC767+1)/(Q767/1.6) + BC767/(R767/1.37))</f>
        <v>0</v>
      </c>
      <c r="U767">
        <f>(AX767*BA767)</f>
        <v>0</v>
      </c>
      <c r="V767">
        <f>(BQ767+(U767+2*0.95*5.67E-8*(((BQ767+$B$7)+273)^4-(BQ767+273)^4)-44100*J767)/(1.84*29.3*R767+8*0.95*5.67E-8*(BQ767+273)^3))</f>
        <v>0</v>
      </c>
      <c r="W767">
        <f>($C$7*BR767+$D$7*BS767+$E$7*V767)</f>
        <v>0</v>
      </c>
      <c r="X767">
        <f>0.61365*exp(17.502*W767/(240.97+W767))</f>
        <v>0</v>
      </c>
      <c r="Y767">
        <f>(Z767/AA767*100)</f>
        <v>0</v>
      </c>
      <c r="Z767">
        <f>BJ767*(BO767+BP767)/1000</f>
        <v>0</v>
      </c>
      <c r="AA767">
        <f>0.61365*exp(17.502*BQ767/(240.97+BQ767))</f>
        <v>0</v>
      </c>
      <c r="AB767">
        <f>(X767-BJ767*(BO767+BP767)/1000)</f>
        <v>0</v>
      </c>
      <c r="AC767">
        <f>(-J767*44100)</f>
        <v>0</v>
      </c>
      <c r="AD767">
        <f>2*29.3*R767*0.92*(BQ767-W767)</f>
        <v>0</v>
      </c>
      <c r="AE767">
        <f>2*0.95*5.67E-8*(((BQ767+$B$7)+273)^4-(W767+273)^4)</f>
        <v>0</v>
      </c>
      <c r="AF767">
        <f>U767+AE767+AC767+AD767</f>
        <v>0</v>
      </c>
      <c r="AG767">
        <f>BN767*AU767*(BI767-BH767*(1000-AU767*BK767)/(1000-AU767*BJ767))/(100*BB767)</f>
        <v>0</v>
      </c>
      <c r="AH767">
        <f>1000*BN767*AU767*(BJ767-BK767)/(100*BB767*(1000-AU767*BJ767))</f>
        <v>0</v>
      </c>
      <c r="AI767">
        <f>(AJ767 - AK767 - BO767*1E3/(8.314*(BQ767+273.15)) * AM767/BN767 * AL767) * BN767/(100*BB767) * (1000 - BK767)/1000</f>
        <v>0</v>
      </c>
      <c r="AJ767">
        <v>453.2400375226036</v>
      </c>
      <c r="AK767">
        <v>440.2596848484848</v>
      </c>
      <c r="AL767">
        <v>2.089180352673091</v>
      </c>
      <c r="AM767">
        <v>64.88891033799035</v>
      </c>
      <c r="AN767">
        <f>(AP767 - AO767 + BO767*1E3/(8.314*(BQ767+273.15)) * AR767/BN767 * AQ767) * BN767/(100*BB767) * 1000/(1000 - AP767)</f>
        <v>0</v>
      </c>
      <c r="AO767">
        <v>24.0285464282343</v>
      </c>
      <c r="AP767">
        <v>24.30447252747254</v>
      </c>
      <c r="AQ767">
        <v>4.034871779251727E-06</v>
      </c>
      <c r="AR767">
        <v>95.47772435705387</v>
      </c>
      <c r="AS767">
        <v>0</v>
      </c>
      <c r="AT767">
        <v>0</v>
      </c>
      <c r="AU767">
        <f>IF(AS767*$H$13&gt;=AW767,1.0,(AW767/(AW767-AS767*$H$13)))</f>
        <v>0</v>
      </c>
      <c r="AV767">
        <f>(AU767-1)*100</f>
        <v>0</v>
      </c>
      <c r="AW767">
        <f>MAX(0,($B$13+$C$13*BV767)/(1+$D$13*BV767)*BO767/(BQ767+273)*$E$13)</f>
        <v>0</v>
      </c>
      <c r="AX767">
        <f>$B$11*BW767+$C$11*BX767+$F$11*CI767*(1-CL767)</f>
        <v>0</v>
      </c>
      <c r="AY767">
        <f>AX767*AZ767</f>
        <v>0</v>
      </c>
      <c r="AZ767">
        <f>($B$11*$D$9+$C$11*$D$9+$F$11*((CV767+CN767)/MAX(CV767+CN767+CW767, 0.1)*$I$9+CW767/MAX(CV767+CN767+CW767, 0.1)*$J$9))/($B$11+$C$11+$F$11)</f>
        <v>0</v>
      </c>
      <c r="BA767">
        <f>($B$11*$K$9+$C$11*$K$9+$F$11*((CV767+CN767)/MAX(CV767+CN767+CW767, 0.1)*$P$9+CW767/MAX(CV767+CN767+CW767, 0.1)*$Q$9))/($B$11+$C$11+$F$11)</f>
        <v>0</v>
      </c>
      <c r="BB767">
        <v>2.18</v>
      </c>
      <c r="BC767">
        <v>0.5</v>
      </c>
      <c r="BD767" t="s">
        <v>355</v>
      </c>
      <c r="BE767">
        <v>2</v>
      </c>
      <c r="BF767" t="b">
        <v>1</v>
      </c>
      <c r="BG767">
        <v>1679442254.081481</v>
      </c>
      <c r="BH767">
        <v>420.272925925926</v>
      </c>
      <c r="BI767">
        <v>430.4744814814815</v>
      </c>
      <c r="BJ767">
        <v>24.30494814814815</v>
      </c>
      <c r="BK767">
        <v>24.0295074074074</v>
      </c>
      <c r="BL767">
        <v>423.4074444444445</v>
      </c>
      <c r="BM767">
        <v>24.40078148148148</v>
      </c>
      <c r="BN767">
        <v>500.0457407407408</v>
      </c>
      <c r="BO767">
        <v>89.77326666666667</v>
      </c>
      <c r="BP767">
        <v>0.09992476296296296</v>
      </c>
      <c r="BQ767">
        <v>26.87765925925925</v>
      </c>
      <c r="BR767">
        <v>27.48107407407408</v>
      </c>
      <c r="BS767">
        <v>999.9000000000001</v>
      </c>
      <c r="BT767">
        <v>0</v>
      </c>
      <c r="BU767">
        <v>0</v>
      </c>
      <c r="BV767">
        <v>9994.327037037037</v>
      </c>
      <c r="BW767">
        <v>0</v>
      </c>
      <c r="BX767">
        <v>14.37625925925926</v>
      </c>
      <c r="BY767">
        <v>-10.20163481481482</v>
      </c>
      <c r="BZ767">
        <v>430.7420370370371</v>
      </c>
      <c r="CA767">
        <v>441.0732962962962</v>
      </c>
      <c r="CB767">
        <v>0.2754384814814814</v>
      </c>
      <c r="CC767">
        <v>430.4744814814815</v>
      </c>
      <c r="CD767">
        <v>24.0295074074074</v>
      </c>
      <c r="CE767">
        <v>2.181934814814814</v>
      </c>
      <c r="CF767">
        <v>2.157207777777778</v>
      </c>
      <c r="CG767">
        <v>18.83028518518519</v>
      </c>
      <c r="CH767">
        <v>18.6480037037037</v>
      </c>
      <c r="CI767">
        <v>1999.994444444444</v>
      </c>
      <c r="CJ767">
        <v>0.979998888888889</v>
      </c>
      <c r="CK767">
        <v>0.02000101111111111</v>
      </c>
      <c r="CL767">
        <v>0</v>
      </c>
      <c r="CM767">
        <v>2.260785185185185</v>
      </c>
      <c r="CN767">
        <v>0</v>
      </c>
      <c r="CO767">
        <v>4251.208148148148</v>
      </c>
      <c r="CP767">
        <v>16749.39259259259</v>
      </c>
      <c r="CQ767">
        <v>37.187</v>
      </c>
      <c r="CR767">
        <v>38.062</v>
      </c>
      <c r="CS767">
        <v>37.33766666666666</v>
      </c>
      <c r="CT767">
        <v>37.125</v>
      </c>
      <c r="CU767">
        <v>36.5</v>
      </c>
      <c r="CV767">
        <v>1959.994444444444</v>
      </c>
      <c r="CW767">
        <v>40</v>
      </c>
      <c r="CX767">
        <v>0</v>
      </c>
      <c r="CY767">
        <v>1679442269.1</v>
      </c>
      <c r="CZ767">
        <v>0</v>
      </c>
      <c r="DA767">
        <v>0</v>
      </c>
      <c r="DB767" t="s">
        <v>356</v>
      </c>
      <c r="DC767">
        <v>1678823626.5</v>
      </c>
      <c r="DD767">
        <v>1678823640.5</v>
      </c>
      <c r="DE767">
        <v>0</v>
      </c>
      <c r="DF767">
        <v>1.239</v>
      </c>
      <c r="DG767">
        <v>0.006</v>
      </c>
      <c r="DH767">
        <v>-2.298</v>
      </c>
      <c r="DI767">
        <v>-0.146</v>
      </c>
      <c r="DJ767">
        <v>420</v>
      </c>
      <c r="DK767">
        <v>21</v>
      </c>
      <c r="DL767">
        <v>0.57</v>
      </c>
      <c r="DM767">
        <v>0.05</v>
      </c>
      <c r="DN767">
        <v>-8.182642000000001</v>
      </c>
      <c r="DO767">
        <v>-59.59548090056287</v>
      </c>
      <c r="DP767">
        <v>6.214073209844812</v>
      </c>
      <c r="DQ767">
        <v>0</v>
      </c>
      <c r="DR767">
        <v>0.273638025</v>
      </c>
      <c r="DS767">
        <v>0.03439781988742906</v>
      </c>
      <c r="DT767">
        <v>0.003510996521555528</v>
      </c>
      <c r="DU767">
        <v>1</v>
      </c>
      <c r="DV767">
        <v>1</v>
      </c>
      <c r="DW767">
        <v>2</v>
      </c>
      <c r="DX767" t="s">
        <v>357</v>
      </c>
      <c r="DY767">
        <v>2.98293</v>
      </c>
      <c r="DZ767">
        <v>2.71556</v>
      </c>
      <c r="EA767">
        <v>0.09608700000000001</v>
      </c>
      <c r="EB767">
        <v>0.0979984</v>
      </c>
      <c r="EC767">
        <v>0.10769</v>
      </c>
      <c r="ED767">
        <v>0.104738</v>
      </c>
      <c r="EE767">
        <v>28715.9</v>
      </c>
      <c r="EF767">
        <v>28761.7</v>
      </c>
      <c r="EG767">
        <v>29526.4</v>
      </c>
      <c r="EH767">
        <v>29489.7</v>
      </c>
      <c r="EI767">
        <v>34897.8</v>
      </c>
      <c r="EJ767">
        <v>35086.9</v>
      </c>
      <c r="EK767">
        <v>41590.7</v>
      </c>
      <c r="EL767">
        <v>42023.4</v>
      </c>
      <c r="EM767">
        <v>1.97183</v>
      </c>
      <c r="EN767">
        <v>1.896</v>
      </c>
      <c r="EO767">
        <v>0.100203</v>
      </c>
      <c r="EP767">
        <v>0</v>
      </c>
      <c r="EQ767">
        <v>25.8402</v>
      </c>
      <c r="ER767">
        <v>999.9</v>
      </c>
      <c r="ES767">
        <v>57</v>
      </c>
      <c r="ET767">
        <v>30.7</v>
      </c>
      <c r="EU767">
        <v>28.1585</v>
      </c>
      <c r="EV767">
        <v>62.8941</v>
      </c>
      <c r="EW767">
        <v>32.2035</v>
      </c>
      <c r="EX767">
        <v>1</v>
      </c>
      <c r="EY767">
        <v>-0.06253300000000001</v>
      </c>
      <c r="EZ767">
        <v>0.313126</v>
      </c>
      <c r="FA767">
        <v>20.3408</v>
      </c>
      <c r="FB767">
        <v>5.21744</v>
      </c>
      <c r="FC767">
        <v>12.0099</v>
      </c>
      <c r="FD767">
        <v>4.9892</v>
      </c>
      <c r="FE767">
        <v>3.28842</v>
      </c>
      <c r="FF767">
        <v>9999</v>
      </c>
      <c r="FG767">
        <v>9999</v>
      </c>
      <c r="FH767">
        <v>9999</v>
      </c>
      <c r="FI767">
        <v>999.9</v>
      </c>
      <c r="FJ767">
        <v>1.86743</v>
      </c>
      <c r="FK767">
        <v>1.86646</v>
      </c>
      <c r="FL767">
        <v>1.86598</v>
      </c>
      <c r="FM767">
        <v>1.86584</v>
      </c>
      <c r="FN767">
        <v>1.86768</v>
      </c>
      <c r="FO767">
        <v>1.87013</v>
      </c>
      <c r="FP767">
        <v>1.8688</v>
      </c>
      <c r="FQ767">
        <v>1.87027</v>
      </c>
      <c r="FR767">
        <v>0</v>
      </c>
      <c r="FS767">
        <v>0</v>
      </c>
      <c r="FT767">
        <v>0</v>
      </c>
      <c r="FU767">
        <v>0</v>
      </c>
      <c r="FV767" t="s">
        <v>358</v>
      </c>
      <c r="FW767" t="s">
        <v>359</v>
      </c>
      <c r="FX767" t="s">
        <v>360</v>
      </c>
      <c r="FY767" t="s">
        <v>360</v>
      </c>
      <c r="FZ767" t="s">
        <v>360</v>
      </c>
      <c r="GA767" t="s">
        <v>360</v>
      </c>
      <c r="GB767">
        <v>0</v>
      </c>
      <c r="GC767">
        <v>100</v>
      </c>
      <c r="GD767">
        <v>100</v>
      </c>
      <c r="GE767">
        <v>-3.165</v>
      </c>
      <c r="GF767">
        <v>-0.0959</v>
      </c>
      <c r="GG767">
        <v>-1.841240210434717</v>
      </c>
      <c r="GH767">
        <v>-0.003310856085068561</v>
      </c>
      <c r="GI767">
        <v>6.863268723063948E-07</v>
      </c>
      <c r="GJ767">
        <v>-1.919107141366201E-10</v>
      </c>
      <c r="GK767">
        <v>-0.1688837207721138</v>
      </c>
      <c r="GL767">
        <v>-0.01731051475613908</v>
      </c>
      <c r="GM767">
        <v>0.001423790055903263</v>
      </c>
      <c r="GN767">
        <v>-2.424810517790065E-05</v>
      </c>
      <c r="GO767">
        <v>3</v>
      </c>
      <c r="GP767">
        <v>2318</v>
      </c>
      <c r="GQ767">
        <v>1</v>
      </c>
      <c r="GR767">
        <v>25</v>
      </c>
      <c r="GS767">
        <v>10310.6</v>
      </c>
      <c r="GT767">
        <v>10310.4</v>
      </c>
      <c r="GU767">
        <v>1.14258</v>
      </c>
      <c r="GV767">
        <v>2.24121</v>
      </c>
      <c r="GW767">
        <v>1.39648</v>
      </c>
      <c r="GX767">
        <v>2.34741</v>
      </c>
      <c r="GY767">
        <v>1.49536</v>
      </c>
      <c r="GZ767">
        <v>2.55493</v>
      </c>
      <c r="HA767">
        <v>35.7544</v>
      </c>
      <c r="HB767">
        <v>24.0787</v>
      </c>
      <c r="HC767">
        <v>18</v>
      </c>
      <c r="HD767">
        <v>529.682</v>
      </c>
      <c r="HE767">
        <v>437.038</v>
      </c>
      <c r="HF767">
        <v>24.8505</v>
      </c>
      <c r="HG767">
        <v>26.6552</v>
      </c>
      <c r="HH767">
        <v>30.0001</v>
      </c>
      <c r="HI767">
        <v>26.6334</v>
      </c>
      <c r="HJ767">
        <v>26.5765</v>
      </c>
      <c r="HK767">
        <v>22.8824</v>
      </c>
      <c r="HL767">
        <v>22.6511</v>
      </c>
      <c r="HM767">
        <v>100</v>
      </c>
      <c r="HN767">
        <v>24.8508</v>
      </c>
      <c r="HO767">
        <v>473.901</v>
      </c>
      <c r="HP767">
        <v>24.0334</v>
      </c>
      <c r="HQ767">
        <v>100.971</v>
      </c>
      <c r="HR767">
        <v>100.926</v>
      </c>
    </row>
    <row r="768" spans="1:226">
      <c r="A768">
        <v>752</v>
      </c>
      <c r="B768">
        <v>1679442266.6</v>
      </c>
      <c r="C768">
        <v>20353.5</v>
      </c>
      <c r="D768" t="s">
        <v>1873</v>
      </c>
      <c r="E768" t="s">
        <v>1874</v>
      </c>
      <c r="F768">
        <v>5</v>
      </c>
      <c r="G768" t="s">
        <v>1624</v>
      </c>
      <c r="H768" t="s">
        <v>354</v>
      </c>
      <c r="I768">
        <v>1679442258.796428</v>
      </c>
      <c r="J768">
        <f>(K768)/1000</f>
        <v>0</v>
      </c>
      <c r="K768">
        <f>IF(BF768, AN768, AH768)</f>
        <v>0</v>
      </c>
      <c r="L768">
        <f>IF(BF768, AI768, AG768)</f>
        <v>0</v>
      </c>
      <c r="M768">
        <f>BH768 - IF(AU768&gt;1, L768*BB768*100.0/(AW768*BV768), 0)</f>
        <v>0</v>
      </c>
      <c r="N768">
        <f>((T768-J768/2)*M768-L768)/(T768+J768/2)</f>
        <v>0</v>
      </c>
      <c r="O768">
        <f>N768*(BO768+BP768)/1000.0</f>
        <v>0</v>
      </c>
      <c r="P768">
        <f>(BH768 - IF(AU768&gt;1, L768*BB768*100.0/(AW768*BV768), 0))*(BO768+BP768)/1000.0</f>
        <v>0</v>
      </c>
      <c r="Q768">
        <f>2.0/((1/S768-1/R768)+SIGN(S768)*SQRT((1/S768-1/R768)*(1/S768-1/R768) + 4*BC768/((BC768+1)*(BC768+1))*(2*1/S768*1/R768-1/R768*1/R768)))</f>
        <v>0</v>
      </c>
      <c r="R768">
        <f>IF(LEFT(BD768,1)&lt;&gt;"0",IF(LEFT(BD768,1)="1",3.0,BE768),$D$5+$E$5*(BV768*BO768/($K$5*1000))+$F$5*(BV768*BO768/($K$5*1000))*MAX(MIN(BB768,$J$5),$I$5)*MAX(MIN(BB768,$J$5),$I$5)+$G$5*MAX(MIN(BB768,$J$5),$I$5)*(BV768*BO768/($K$5*1000))+$H$5*(BV768*BO768/($K$5*1000))*(BV768*BO768/($K$5*1000)))</f>
        <v>0</v>
      </c>
      <c r="S768">
        <f>J768*(1000-(1000*0.61365*exp(17.502*W768/(240.97+W768))/(BO768+BP768)+BJ768)/2)/(1000*0.61365*exp(17.502*W768/(240.97+W768))/(BO768+BP768)-BJ768)</f>
        <v>0</v>
      </c>
      <c r="T768">
        <f>1/((BC768+1)/(Q768/1.6)+1/(R768/1.37)) + BC768/((BC768+1)/(Q768/1.6) + BC768/(R768/1.37))</f>
        <v>0</v>
      </c>
      <c r="U768">
        <f>(AX768*BA768)</f>
        <v>0</v>
      </c>
      <c r="V768">
        <f>(BQ768+(U768+2*0.95*5.67E-8*(((BQ768+$B$7)+273)^4-(BQ768+273)^4)-44100*J768)/(1.84*29.3*R768+8*0.95*5.67E-8*(BQ768+273)^3))</f>
        <v>0</v>
      </c>
      <c r="W768">
        <f>($C$7*BR768+$D$7*BS768+$E$7*V768)</f>
        <v>0</v>
      </c>
      <c r="X768">
        <f>0.61365*exp(17.502*W768/(240.97+W768))</f>
        <v>0</v>
      </c>
      <c r="Y768">
        <f>(Z768/AA768*100)</f>
        <v>0</v>
      </c>
      <c r="Z768">
        <f>BJ768*(BO768+BP768)/1000</f>
        <v>0</v>
      </c>
      <c r="AA768">
        <f>0.61365*exp(17.502*BQ768/(240.97+BQ768))</f>
        <v>0</v>
      </c>
      <c r="AB768">
        <f>(X768-BJ768*(BO768+BP768)/1000)</f>
        <v>0</v>
      </c>
      <c r="AC768">
        <f>(-J768*44100)</f>
        <v>0</v>
      </c>
      <c r="AD768">
        <f>2*29.3*R768*0.92*(BQ768-W768)</f>
        <v>0</v>
      </c>
      <c r="AE768">
        <f>2*0.95*5.67E-8*(((BQ768+$B$7)+273)^4-(W768+273)^4)</f>
        <v>0</v>
      </c>
      <c r="AF768">
        <f>U768+AE768+AC768+AD768</f>
        <v>0</v>
      </c>
      <c r="AG768">
        <f>BN768*AU768*(BI768-BH768*(1000-AU768*BK768)/(1000-AU768*BJ768))/(100*BB768)</f>
        <v>0</v>
      </c>
      <c r="AH768">
        <f>1000*BN768*AU768*(BJ768-BK768)/(100*BB768*(1000-AU768*BJ768))</f>
        <v>0</v>
      </c>
      <c r="AI768">
        <f>(AJ768 - AK768 - BO768*1E3/(8.314*(BQ768+273.15)) * AM768/BN768 * AL768) * BN768/(100*BB768) * (1000 - BK768)/1000</f>
        <v>0</v>
      </c>
      <c r="AJ768">
        <v>469.2127262021004</v>
      </c>
      <c r="AK768">
        <v>453.4675515151513</v>
      </c>
      <c r="AL768">
        <v>2.721830526313924</v>
      </c>
      <c r="AM768">
        <v>64.88891033799035</v>
      </c>
      <c r="AN768">
        <f>(AP768 - AO768 + BO768*1E3/(8.314*(BQ768+273.15)) * AR768/BN768 * AQ768) * BN768/(100*BB768) * 1000/(1000 - AP768)</f>
        <v>0</v>
      </c>
      <c r="AO768">
        <v>24.02602332551433</v>
      </c>
      <c r="AP768">
        <v>24.30587582417583</v>
      </c>
      <c r="AQ768">
        <v>5.404624722227401E-06</v>
      </c>
      <c r="AR768">
        <v>95.47772435705387</v>
      </c>
      <c r="AS768">
        <v>0</v>
      </c>
      <c r="AT768">
        <v>0</v>
      </c>
      <c r="AU768">
        <f>IF(AS768*$H$13&gt;=AW768,1.0,(AW768/(AW768-AS768*$H$13)))</f>
        <v>0</v>
      </c>
      <c r="AV768">
        <f>(AU768-1)*100</f>
        <v>0</v>
      </c>
      <c r="AW768">
        <f>MAX(0,($B$13+$C$13*BV768)/(1+$D$13*BV768)*BO768/(BQ768+273)*$E$13)</f>
        <v>0</v>
      </c>
      <c r="AX768">
        <f>$B$11*BW768+$C$11*BX768+$F$11*CI768*(1-CL768)</f>
        <v>0</v>
      </c>
      <c r="AY768">
        <f>AX768*AZ768</f>
        <v>0</v>
      </c>
      <c r="AZ768">
        <f>($B$11*$D$9+$C$11*$D$9+$F$11*((CV768+CN768)/MAX(CV768+CN768+CW768, 0.1)*$I$9+CW768/MAX(CV768+CN768+CW768, 0.1)*$J$9))/($B$11+$C$11+$F$11)</f>
        <v>0</v>
      </c>
      <c r="BA768">
        <f>($B$11*$K$9+$C$11*$K$9+$F$11*((CV768+CN768)/MAX(CV768+CN768+CW768, 0.1)*$P$9+CW768/MAX(CV768+CN768+CW768, 0.1)*$Q$9))/($B$11+$C$11+$F$11)</f>
        <v>0</v>
      </c>
      <c r="BB768">
        <v>2.18</v>
      </c>
      <c r="BC768">
        <v>0.5</v>
      </c>
      <c r="BD768" t="s">
        <v>355</v>
      </c>
      <c r="BE768">
        <v>2</v>
      </c>
      <c r="BF768" t="b">
        <v>1</v>
      </c>
      <c r="BG768">
        <v>1679442258.796428</v>
      </c>
      <c r="BH768">
        <v>426.5834642857143</v>
      </c>
      <c r="BI768">
        <v>442.5945357142858</v>
      </c>
      <c r="BJ768">
        <v>24.30524642857143</v>
      </c>
      <c r="BK768">
        <v>24.02765</v>
      </c>
      <c r="BL768">
        <v>429.7359285714286</v>
      </c>
      <c r="BM768">
        <v>24.40107857142857</v>
      </c>
      <c r="BN768">
        <v>500.0655357142857</v>
      </c>
      <c r="BO768">
        <v>89.77337142857144</v>
      </c>
      <c r="BP768">
        <v>0.09997804285714285</v>
      </c>
      <c r="BQ768">
        <v>26.880775</v>
      </c>
      <c r="BR768">
        <v>27.48160357142857</v>
      </c>
      <c r="BS768">
        <v>999.9000000000002</v>
      </c>
      <c r="BT768">
        <v>0</v>
      </c>
      <c r="BU768">
        <v>0</v>
      </c>
      <c r="BV768">
        <v>10000.46642857143</v>
      </c>
      <c r="BW768">
        <v>0</v>
      </c>
      <c r="BX768">
        <v>14.36122142857143</v>
      </c>
      <c r="BY768">
        <v>-16.01111571428572</v>
      </c>
      <c r="BZ768">
        <v>437.2099285714285</v>
      </c>
      <c r="CA768">
        <v>453.4908571428571</v>
      </c>
      <c r="CB768">
        <v>0.2775968928571429</v>
      </c>
      <c r="CC768">
        <v>442.5945357142858</v>
      </c>
      <c r="CD768">
        <v>24.02765</v>
      </c>
      <c r="CE768">
        <v>2.181963571428571</v>
      </c>
      <c r="CF768">
        <v>2.1570425</v>
      </c>
      <c r="CG768">
        <v>18.83049642857143</v>
      </c>
      <c r="CH768">
        <v>18.64678928571428</v>
      </c>
      <c r="CI768">
        <v>1999.987142857143</v>
      </c>
      <c r="CJ768">
        <v>0.9799988214285715</v>
      </c>
      <c r="CK768">
        <v>0.02000107857142857</v>
      </c>
      <c r="CL768">
        <v>0</v>
      </c>
      <c r="CM768">
        <v>2.2193</v>
      </c>
      <c r="CN768">
        <v>0</v>
      </c>
      <c r="CO768">
        <v>4250.505357142857</v>
      </c>
      <c r="CP768">
        <v>16749.33928571429</v>
      </c>
      <c r="CQ768">
        <v>37.187</v>
      </c>
      <c r="CR768">
        <v>38.062</v>
      </c>
      <c r="CS768">
        <v>37.3435</v>
      </c>
      <c r="CT768">
        <v>37.125</v>
      </c>
      <c r="CU768">
        <v>36.5</v>
      </c>
      <c r="CV768">
        <v>1959.987142857143</v>
      </c>
      <c r="CW768">
        <v>40</v>
      </c>
      <c r="CX768">
        <v>0</v>
      </c>
      <c r="CY768">
        <v>1679442273.9</v>
      </c>
      <c r="CZ768">
        <v>0</v>
      </c>
      <c r="DA768">
        <v>0</v>
      </c>
      <c r="DB768" t="s">
        <v>356</v>
      </c>
      <c r="DC768">
        <v>1678823626.5</v>
      </c>
      <c r="DD768">
        <v>1678823640.5</v>
      </c>
      <c r="DE768">
        <v>0</v>
      </c>
      <c r="DF768">
        <v>1.239</v>
      </c>
      <c r="DG768">
        <v>0.006</v>
      </c>
      <c r="DH768">
        <v>-2.298</v>
      </c>
      <c r="DI768">
        <v>-0.146</v>
      </c>
      <c r="DJ768">
        <v>420</v>
      </c>
      <c r="DK768">
        <v>21</v>
      </c>
      <c r="DL768">
        <v>0.57</v>
      </c>
      <c r="DM768">
        <v>0.05</v>
      </c>
      <c r="DN768">
        <v>-11.8994115</v>
      </c>
      <c r="DO768">
        <v>-75.32075121951222</v>
      </c>
      <c r="DP768">
        <v>7.39237188693235</v>
      </c>
      <c r="DQ768">
        <v>0</v>
      </c>
      <c r="DR768">
        <v>0.276121225</v>
      </c>
      <c r="DS768">
        <v>0.02660639774859264</v>
      </c>
      <c r="DT768">
        <v>0.002630835375764706</v>
      </c>
      <c r="DU768">
        <v>1</v>
      </c>
      <c r="DV768">
        <v>1</v>
      </c>
      <c r="DW768">
        <v>2</v>
      </c>
      <c r="DX768" t="s">
        <v>357</v>
      </c>
      <c r="DY768">
        <v>2.98296</v>
      </c>
      <c r="DZ768">
        <v>2.71562</v>
      </c>
      <c r="EA768">
        <v>0.098269</v>
      </c>
      <c r="EB768">
        <v>0.100575</v>
      </c>
      <c r="EC768">
        <v>0.107693</v>
      </c>
      <c r="ED768">
        <v>0.104731</v>
      </c>
      <c r="EE768">
        <v>28647.3</v>
      </c>
      <c r="EF768">
        <v>28679.2</v>
      </c>
      <c r="EG768">
        <v>29527.1</v>
      </c>
      <c r="EH768">
        <v>29489.4</v>
      </c>
      <c r="EI768">
        <v>34898.6</v>
      </c>
      <c r="EJ768">
        <v>35086.8</v>
      </c>
      <c r="EK768">
        <v>41591.7</v>
      </c>
      <c r="EL768">
        <v>42022.9</v>
      </c>
      <c r="EM768">
        <v>1.97202</v>
      </c>
      <c r="EN768">
        <v>1.89608</v>
      </c>
      <c r="EO768">
        <v>0.100594</v>
      </c>
      <c r="EP768">
        <v>0</v>
      </c>
      <c r="EQ768">
        <v>25.8402</v>
      </c>
      <c r="ER768">
        <v>999.9</v>
      </c>
      <c r="ES768">
        <v>57</v>
      </c>
      <c r="ET768">
        <v>30.7</v>
      </c>
      <c r="EU768">
        <v>28.1572</v>
      </c>
      <c r="EV768">
        <v>62.6041</v>
      </c>
      <c r="EW768">
        <v>32.4319</v>
      </c>
      <c r="EX768">
        <v>1</v>
      </c>
      <c r="EY768">
        <v>-0.0626372</v>
      </c>
      <c r="EZ768">
        <v>0.297503</v>
      </c>
      <c r="FA768">
        <v>20.341</v>
      </c>
      <c r="FB768">
        <v>5.21744</v>
      </c>
      <c r="FC768">
        <v>12.0099</v>
      </c>
      <c r="FD768">
        <v>4.9893</v>
      </c>
      <c r="FE768">
        <v>3.2885</v>
      </c>
      <c r="FF768">
        <v>9999</v>
      </c>
      <c r="FG768">
        <v>9999</v>
      </c>
      <c r="FH768">
        <v>9999</v>
      </c>
      <c r="FI768">
        <v>999.9</v>
      </c>
      <c r="FJ768">
        <v>1.86741</v>
      </c>
      <c r="FK768">
        <v>1.86645</v>
      </c>
      <c r="FL768">
        <v>1.86595</v>
      </c>
      <c r="FM768">
        <v>1.86584</v>
      </c>
      <c r="FN768">
        <v>1.86768</v>
      </c>
      <c r="FO768">
        <v>1.87015</v>
      </c>
      <c r="FP768">
        <v>1.8688</v>
      </c>
      <c r="FQ768">
        <v>1.87026</v>
      </c>
      <c r="FR768">
        <v>0</v>
      </c>
      <c r="FS768">
        <v>0</v>
      </c>
      <c r="FT768">
        <v>0</v>
      </c>
      <c r="FU768">
        <v>0</v>
      </c>
      <c r="FV768" t="s">
        <v>358</v>
      </c>
      <c r="FW768" t="s">
        <v>359</v>
      </c>
      <c r="FX768" t="s">
        <v>360</v>
      </c>
      <c r="FY768" t="s">
        <v>360</v>
      </c>
      <c r="FZ768" t="s">
        <v>360</v>
      </c>
      <c r="GA768" t="s">
        <v>360</v>
      </c>
      <c r="GB768">
        <v>0</v>
      </c>
      <c r="GC768">
        <v>100</v>
      </c>
      <c r="GD768">
        <v>100</v>
      </c>
      <c r="GE768">
        <v>-3.202</v>
      </c>
      <c r="GF768">
        <v>-0.0958</v>
      </c>
      <c r="GG768">
        <v>-1.841240210434717</v>
      </c>
      <c r="GH768">
        <v>-0.003310856085068561</v>
      </c>
      <c r="GI768">
        <v>6.863268723063948E-07</v>
      </c>
      <c r="GJ768">
        <v>-1.919107141366201E-10</v>
      </c>
      <c r="GK768">
        <v>-0.1688837207721138</v>
      </c>
      <c r="GL768">
        <v>-0.01731051475613908</v>
      </c>
      <c r="GM768">
        <v>0.001423790055903263</v>
      </c>
      <c r="GN768">
        <v>-2.424810517790065E-05</v>
      </c>
      <c r="GO768">
        <v>3</v>
      </c>
      <c r="GP768">
        <v>2318</v>
      </c>
      <c r="GQ768">
        <v>1</v>
      </c>
      <c r="GR768">
        <v>25</v>
      </c>
      <c r="GS768">
        <v>10310.7</v>
      </c>
      <c r="GT768">
        <v>10310.4</v>
      </c>
      <c r="GU768">
        <v>1.1731</v>
      </c>
      <c r="GV768">
        <v>2.24243</v>
      </c>
      <c r="GW768">
        <v>1.39648</v>
      </c>
      <c r="GX768">
        <v>2.34863</v>
      </c>
      <c r="GY768">
        <v>1.49536</v>
      </c>
      <c r="GZ768">
        <v>2.48047</v>
      </c>
      <c r="HA768">
        <v>35.7544</v>
      </c>
      <c r="HB768">
        <v>24.0787</v>
      </c>
      <c r="HC768">
        <v>18</v>
      </c>
      <c r="HD768">
        <v>529.816</v>
      </c>
      <c r="HE768">
        <v>437.091</v>
      </c>
      <c r="HF768">
        <v>24.863</v>
      </c>
      <c r="HG768">
        <v>26.6552</v>
      </c>
      <c r="HH768">
        <v>30</v>
      </c>
      <c r="HI768">
        <v>26.6334</v>
      </c>
      <c r="HJ768">
        <v>26.5776</v>
      </c>
      <c r="HK768">
        <v>23.4992</v>
      </c>
      <c r="HL768">
        <v>22.6511</v>
      </c>
      <c r="HM768">
        <v>100</v>
      </c>
      <c r="HN768">
        <v>24.8652</v>
      </c>
      <c r="HO768">
        <v>487.264</v>
      </c>
      <c r="HP768">
        <v>24.0334</v>
      </c>
      <c r="HQ768">
        <v>100.974</v>
      </c>
      <c r="HR768">
        <v>100.925</v>
      </c>
    </row>
    <row r="769" spans="1:226">
      <c r="A769">
        <v>753</v>
      </c>
      <c r="B769">
        <v>1679442271.6</v>
      </c>
      <c r="C769">
        <v>20358.5</v>
      </c>
      <c r="D769" t="s">
        <v>1875</v>
      </c>
      <c r="E769" t="s">
        <v>1876</v>
      </c>
      <c r="F769">
        <v>5</v>
      </c>
      <c r="G769" t="s">
        <v>1624</v>
      </c>
      <c r="H769" t="s">
        <v>354</v>
      </c>
      <c r="I769">
        <v>1679442264.1</v>
      </c>
      <c r="J769">
        <f>(K769)/1000</f>
        <v>0</v>
      </c>
      <c r="K769">
        <f>IF(BF769, AN769, AH769)</f>
        <v>0</v>
      </c>
      <c r="L769">
        <f>IF(BF769, AI769, AG769)</f>
        <v>0</v>
      </c>
      <c r="M769">
        <f>BH769 - IF(AU769&gt;1, L769*BB769*100.0/(AW769*BV769), 0)</f>
        <v>0</v>
      </c>
      <c r="N769">
        <f>((T769-J769/2)*M769-L769)/(T769+J769/2)</f>
        <v>0</v>
      </c>
      <c r="O769">
        <f>N769*(BO769+BP769)/1000.0</f>
        <v>0</v>
      </c>
      <c r="P769">
        <f>(BH769 - IF(AU769&gt;1, L769*BB769*100.0/(AW769*BV769), 0))*(BO769+BP769)/1000.0</f>
        <v>0</v>
      </c>
      <c r="Q769">
        <f>2.0/((1/S769-1/R769)+SIGN(S769)*SQRT((1/S769-1/R769)*(1/S769-1/R769) + 4*BC769/((BC769+1)*(BC769+1))*(2*1/S769*1/R769-1/R769*1/R769)))</f>
        <v>0</v>
      </c>
      <c r="R769">
        <f>IF(LEFT(BD769,1)&lt;&gt;"0",IF(LEFT(BD769,1)="1",3.0,BE769),$D$5+$E$5*(BV769*BO769/($K$5*1000))+$F$5*(BV769*BO769/($K$5*1000))*MAX(MIN(BB769,$J$5),$I$5)*MAX(MIN(BB769,$J$5),$I$5)+$G$5*MAX(MIN(BB769,$J$5),$I$5)*(BV769*BO769/($K$5*1000))+$H$5*(BV769*BO769/($K$5*1000))*(BV769*BO769/($K$5*1000)))</f>
        <v>0</v>
      </c>
      <c r="S769">
        <f>J769*(1000-(1000*0.61365*exp(17.502*W769/(240.97+W769))/(BO769+BP769)+BJ769)/2)/(1000*0.61365*exp(17.502*W769/(240.97+W769))/(BO769+BP769)-BJ769)</f>
        <v>0</v>
      </c>
      <c r="T769">
        <f>1/((BC769+1)/(Q769/1.6)+1/(R769/1.37)) + BC769/((BC769+1)/(Q769/1.6) + BC769/(R769/1.37))</f>
        <v>0</v>
      </c>
      <c r="U769">
        <f>(AX769*BA769)</f>
        <v>0</v>
      </c>
      <c r="V769">
        <f>(BQ769+(U769+2*0.95*5.67E-8*(((BQ769+$B$7)+273)^4-(BQ769+273)^4)-44100*J769)/(1.84*29.3*R769+8*0.95*5.67E-8*(BQ769+273)^3))</f>
        <v>0</v>
      </c>
      <c r="W769">
        <f>($C$7*BR769+$D$7*BS769+$E$7*V769)</f>
        <v>0</v>
      </c>
      <c r="X769">
        <f>0.61365*exp(17.502*W769/(240.97+W769))</f>
        <v>0</v>
      </c>
      <c r="Y769">
        <f>(Z769/AA769*100)</f>
        <v>0</v>
      </c>
      <c r="Z769">
        <f>BJ769*(BO769+BP769)/1000</f>
        <v>0</v>
      </c>
      <c r="AA769">
        <f>0.61365*exp(17.502*BQ769/(240.97+BQ769))</f>
        <v>0</v>
      </c>
      <c r="AB769">
        <f>(X769-BJ769*(BO769+BP769)/1000)</f>
        <v>0</v>
      </c>
      <c r="AC769">
        <f>(-J769*44100)</f>
        <v>0</v>
      </c>
      <c r="AD769">
        <f>2*29.3*R769*0.92*(BQ769-W769)</f>
        <v>0</v>
      </c>
      <c r="AE769">
        <f>2*0.95*5.67E-8*(((BQ769+$B$7)+273)^4-(W769+273)^4)</f>
        <v>0</v>
      </c>
      <c r="AF769">
        <f>U769+AE769+AC769+AD769</f>
        <v>0</v>
      </c>
      <c r="AG769">
        <f>BN769*AU769*(BI769-BH769*(1000-AU769*BK769)/(1000-AU769*BJ769))/(100*BB769)</f>
        <v>0</v>
      </c>
      <c r="AH769">
        <f>1000*BN769*AU769*(BJ769-BK769)/(100*BB769*(1000-AU769*BJ769))</f>
        <v>0</v>
      </c>
      <c r="AI769">
        <f>(AJ769 - AK769 - BO769*1E3/(8.314*(BQ769+273.15)) * AM769/BN769 * AL769) * BN769/(100*BB769) * (1000 - BK769)/1000</f>
        <v>0</v>
      </c>
      <c r="AJ769">
        <v>486.1074834352846</v>
      </c>
      <c r="AK769">
        <v>468.4217333333331</v>
      </c>
      <c r="AL769">
        <v>3.041382688341824</v>
      </c>
      <c r="AM769">
        <v>64.88891033799035</v>
      </c>
      <c r="AN769">
        <f>(AP769 - AO769 + BO769*1E3/(8.314*(BQ769+273.15)) * AR769/BN769 * AQ769) * BN769/(100*BB769) * 1000/(1000 - AP769)</f>
        <v>0</v>
      </c>
      <c r="AO769">
        <v>24.02295585193905</v>
      </c>
      <c r="AP769">
        <v>24.30631758241759</v>
      </c>
      <c r="AQ769">
        <v>-5.807838911981412E-06</v>
      </c>
      <c r="AR769">
        <v>95.47772435705387</v>
      </c>
      <c r="AS769">
        <v>0</v>
      </c>
      <c r="AT769">
        <v>0</v>
      </c>
      <c r="AU769">
        <f>IF(AS769*$H$13&gt;=AW769,1.0,(AW769/(AW769-AS769*$H$13)))</f>
        <v>0</v>
      </c>
      <c r="AV769">
        <f>(AU769-1)*100</f>
        <v>0</v>
      </c>
      <c r="AW769">
        <f>MAX(0,($B$13+$C$13*BV769)/(1+$D$13*BV769)*BO769/(BQ769+273)*$E$13)</f>
        <v>0</v>
      </c>
      <c r="AX769">
        <f>$B$11*BW769+$C$11*BX769+$F$11*CI769*(1-CL769)</f>
        <v>0</v>
      </c>
      <c r="AY769">
        <f>AX769*AZ769</f>
        <v>0</v>
      </c>
      <c r="AZ769">
        <f>($B$11*$D$9+$C$11*$D$9+$F$11*((CV769+CN769)/MAX(CV769+CN769+CW769, 0.1)*$I$9+CW769/MAX(CV769+CN769+CW769, 0.1)*$J$9))/($B$11+$C$11+$F$11)</f>
        <v>0</v>
      </c>
      <c r="BA769">
        <f>($B$11*$K$9+$C$11*$K$9+$F$11*((CV769+CN769)/MAX(CV769+CN769+CW769, 0.1)*$P$9+CW769/MAX(CV769+CN769+CW769, 0.1)*$Q$9))/($B$11+$C$11+$F$11)</f>
        <v>0</v>
      </c>
      <c r="BB769">
        <v>2.18</v>
      </c>
      <c r="BC769">
        <v>0.5</v>
      </c>
      <c r="BD769" t="s">
        <v>355</v>
      </c>
      <c r="BE769">
        <v>2</v>
      </c>
      <c r="BF769" t="b">
        <v>1</v>
      </c>
      <c r="BG769">
        <v>1679442264.1</v>
      </c>
      <c r="BH769">
        <v>437.8352592592593</v>
      </c>
      <c r="BI769">
        <v>459.2486296296295</v>
      </c>
      <c r="BJ769">
        <v>24.30541851851852</v>
      </c>
      <c r="BK769">
        <v>24.02475555555556</v>
      </c>
      <c r="BL769">
        <v>441.0194814814815</v>
      </c>
      <c r="BM769">
        <v>24.40125185185185</v>
      </c>
      <c r="BN769">
        <v>500.0598888888888</v>
      </c>
      <c r="BO769">
        <v>89.77375185185186</v>
      </c>
      <c r="BP769">
        <v>0.0999254888888889</v>
      </c>
      <c r="BQ769">
        <v>26.8835037037037</v>
      </c>
      <c r="BR769">
        <v>27.48677037037037</v>
      </c>
      <c r="BS769">
        <v>999.9000000000001</v>
      </c>
      <c r="BT769">
        <v>0</v>
      </c>
      <c r="BU769">
        <v>0</v>
      </c>
      <c r="BV769">
        <v>10010.15962962963</v>
      </c>
      <c r="BW769">
        <v>0</v>
      </c>
      <c r="BX769">
        <v>14.34318148148148</v>
      </c>
      <c r="BY769">
        <v>-21.41351851851852</v>
      </c>
      <c r="BZ769">
        <v>448.7420740740741</v>
      </c>
      <c r="CA769">
        <v>470.5535555555555</v>
      </c>
      <c r="CB769">
        <v>0.280662925925926</v>
      </c>
      <c r="CC769">
        <v>459.2486296296295</v>
      </c>
      <c r="CD769">
        <v>24.02475555555556</v>
      </c>
      <c r="CE769">
        <v>2.181988148148148</v>
      </c>
      <c r="CF769">
        <v>2.156792592592593</v>
      </c>
      <c r="CG769">
        <v>18.83067777777778</v>
      </c>
      <c r="CH769">
        <v>18.64493703703704</v>
      </c>
      <c r="CI769">
        <v>1999.953703703704</v>
      </c>
      <c r="CJ769">
        <v>0.9799984444444445</v>
      </c>
      <c r="CK769">
        <v>0.02000145555555556</v>
      </c>
      <c r="CL769">
        <v>0</v>
      </c>
      <c r="CM769">
        <v>2.201074074074074</v>
      </c>
      <c r="CN769">
        <v>0</v>
      </c>
      <c r="CO769">
        <v>4249.442222222223</v>
      </c>
      <c r="CP769">
        <v>16749.05925925926</v>
      </c>
      <c r="CQ769">
        <v>37.187</v>
      </c>
      <c r="CR769">
        <v>38.062</v>
      </c>
      <c r="CS769">
        <v>37.34233333333333</v>
      </c>
      <c r="CT769">
        <v>37.125</v>
      </c>
      <c r="CU769">
        <v>36.5</v>
      </c>
      <c r="CV769">
        <v>1959.953333333333</v>
      </c>
      <c r="CW769">
        <v>40.00037037037037</v>
      </c>
      <c r="CX769">
        <v>0</v>
      </c>
      <c r="CY769">
        <v>1679442279.3</v>
      </c>
      <c r="CZ769">
        <v>0</v>
      </c>
      <c r="DA769">
        <v>0</v>
      </c>
      <c r="DB769" t="s">
        <v>356</v>
      </c>
      <c r="DC769">
        <v>1678823626.5</v>
      </c>
      <c r="DD769">
        <v>1678823640.5</v>
      </c>
      <c r="DE769">
        <v>0</v>
      </c>
      <c r="DF769">
        <v>1.239</v>
      </c>
      <c r="DG769">
        <v>0.006</v>
      </c>
      <c r="DH769">
        <v>-2.298</v>
      </c>
      <c r="DI769">
        <v>-0.146</v>
      </c>
      <c r="DJ769">
        <v>420</v>
      </c>
      <c r="DK769">
        <v>21</v>
      </c>
      <c r="DL769">
        <v>0.57</v>
      </c>
      <c r="DM769">
        <v>0.05</v>
      </c>
      <c r="DN769">
        <v>-18.1868295</v>
      </c>
      <c r="DO769">
        <v>-59.83754026266415</v>
      </c>
      <c r="DP769">
        <v>6.022707593502672</v>
      </c>
      <c r="DQ769">
        <v>0</v>
      </c>
      <c r="DR769">
        <v>0.279131575</v>
      </c>
      <c r="DS769">
        <v>0.03475451031894872</v>
      </c>
      <c r="DT769">
        <v>0.003400759620198846</v>
      </c>
      <c r="DU769">
        <v>1</v>
      </c>
      <c r="DV769">
        <v>1</v>
      </c>
      <c r="DW769">
        <v>2</v>
      </c>
      <c r="DX769" t="s">
        <v>357</v>
      </c>
      <c r="DY769">
        <v>2.98304</v>
      </c>
      <c r="DZ769">
        <v>2.71573</v>
      </c>
      <c r="EA769">
        <v>0.100685</v>
      </c>
      <c r="EB769">
        <v>0.103209</v>
      </c>
      <c r="EC769">
        <v>0.107694</v>
      </c>
      <c r="ED769">
        <v>0.104719</v>
      </c>
      <c r="EE769">
        <v>28569.9</v>
      </c>
      <c r="EF769">
        <v>28594.9</v>
      </c>
      <c r="EG769">
        <v>29526.4</v>
      </c>
      <c r="EH769">
        <v>29489.1</v>
      </c>
      <c r="EI769">
        <v>34897.8</v>
      </c>
      <c r="EJ769">
        <v>35086.8</v>
      </c>
      <c r="EK769">
        <v>41590.7</v>
      </c>
      <c r="EL769">
        <v>42022.3</v>
      </c>
      <c r="EM769">
        <v>1.9716</v>
      </c>
      <c r="EN769">
        <v>1.896</v>
      </c>
      <c r="EO769">
        <v>0.101797</v>
      </c>
      <c r="EP769">
        <v>0</v>
      </c>
      <c r="EQ769">
        <v>25.8407</v>
      </c>
      <c r="ER769">
        <v>999.9</v>
      </c>
      <c r="ES769">
        <v>57</v>
      </c>
      <c r="ET769">
        <v>30.7</v>
      </c>
      <c r="EU769">
        <v>28.1609</v>
      </c>
      <c r="EV769">
        <v>62.8541</v>
      </c>
      <c r="EW769">
        <v>32.496</v>
      </c>
      <c r="EX769">
        <v>1</v>
      </c>
      <c r="EY769">
        <v>-0.0626829</v>
      </c>
      <c r="EZ769">
        <v>0.304153</v>
      </c>
      <c r="FA769">
        <v>20.3408</v>
      </c>
      <c r="FB769">
        <v>5.21729</v>
      </c>
      <c r="FC769">
        <v>12.0099</v>
      </c>
      <c r="FD769">
        <v>4.98885</v>
      </c>
      <c r="FE769">
        <v>3.28828</v>
      </c>
      <c r="FF769">
        <v>9999</v>
      </c>
      <c r="FG769">
        <v>9999</v>
      </c>
      <c r="FH769">
        <v>9999</v>
      </c>
      <c r="FI769">
        <v>999.9</v>
      </c>
      <c r="FJ769">
        <v>1.86743</v>
      </c>
      <c r="FK769">
        <v>1.86646</v>
      </c>
      <c r="FL769">
        <v>1.86598</v>
      </c>
      <c r="FM769">
        <v>1.86584</v>
      </c>
      <c r="FN769">
        <v>1.86768</v>
      </c>
      <c r="FO769">
        <v>1.87017</v>
      </c>
      <c r="FP769">
        <v>1.86882</v>
      </c>
      <c r="FQ769">
        <v>1.87026</v>
      </c>
      <c r="FR769">
        <v>0</v>
      </c>
      <c r="FS769">
        <v>0</v>
      </c>
      <c r="FT769">
        <v>0</v>
      </c>
      <c r="FU769">
        <v>0</v>
      </c>
      <c r="FV769" t="s">
        <v>358</v>
      </c>
      <c r="FW769" t="s">
        <v>359</v>
      </c>
      <c r="FX769" t="s">
        <v>360</v>
      </c>
      <c r="FY769" t="s">
        <v>360</v>
      </c>
      <c r="FZ769" t="s">
        <v>360</v>
      </c>
      <c r="GA769" t="s">
        <v>360</v>
      </c>
      <c r="GB769">
        <v>0</v>
      </c>
      <c r="GC769">
        <v>100</v>
      </c>
      <c r="GD769">
        <v>100</v>
      </c>
      <c r="GE769">
        <v>-3.242</v>
      </c>
      <c r="GF769">
        <v>-0.0958</v>
      </c>
      <c r="GG769">
        <v>-1.841240210434717</v>
      </c>
      <c r="GH769">
        <v>-0.003310856085068561</v>
      </c>
      <c r="GI769">
        <v>6.863268723063948E-07</v>
      </c>
      <c r="GJ769">
        <v>-1.919107141366201E-10</v>
      </c>
      <c r="GK769">
        <v>-0.1688837207721138</v>
      </c>
      <c r="GL769">
        <v>-0.01731051475613908</v>
      </c>
      <c r="GM769">
        <v>0.001423790055903263</v>
      </c>
      <c r="GN769">
        <v>-2.424810517790065E-05</v>
      </c>
      <c r="GO769">
        <v>3</v>
      </c>
      <c r="GP769">
        <v>2318</v>
      </c>
      <c r="GQ769">
        <v>1</v>
      </c>
      <c r="GR769">
        <v>25</v>
      </c>
      <c r="GS769">
        <v>10310.8</v>
      </c>
      <c r="GT769">
        <v>10310.5</v>
      </c>
      <c r="GU769">
        <v>1.20728</v>
      </c>
      <c r="GV769">
        <v>2.24243</v>
      </c>
      <c r="GW769">
        <v>1.39648</v>
      </c>
      <c r="GX769">
        <v>2.34985</v>
      </c>
      <c r="GY769">
        <v>1.49536</v>
      </c>
      <c r="GZ769">
        <v>2.50732</v>
      </c>
      <c r="HA769">
        <v>35.7544</v>
      </c>
      <c r="HB769">
        <v>24.07</v>
      </c>
      <c r="HC769">
        <v>18</v>
      </c>
      <c r="HD769">
        <v>529.533</v>
      </c>
      <c r="HE769">
        <v>437.056</v>
      </c>
      <c r="HF769">
        <v>24.8758</v>
      </c>
      <c r="HG769">
        <v>26.6552</v>
      </c>
      <c r="HH769">
        <v>30</v>
      </c>
      <c r="HI769">
        <v>26.6334</v>
      </c>
      <c r="HJ769">
        <v>26.5788</v>
      </c>
      <c r="HK769">
        <v>24.1769</v>
      </c>
      <c r="HL769">
        <v>22.6511</v>
      </c>
      <c r="HM769">
        <v>100</v>
      </c>
      <c r="HN769">
        <v>24.8759</v>
      </c>
      <c r="HO769">
        <v>507.337</v>
      </c>
      <c r="HP769">
        <v>24.0334</v>
      </c>
      <c r="HQ769">
        <v>100.971</v>
      </c>
      <c r="HR769">
        <v>100.924</v>
      </c>
    </row>
    <row r="770" spans="1:226">
      <c r="A770">
        <v>754</v>
      </c>
      <c r="B770">
        <v>1679442276.6</v>
      </c>
      <c r="C770">
        <v>20363.5</v>
      </c>
      <c r="D770" t="s">
        <v>1877</v>
      </c>
      <c r="E770" t="s">
        <v>1878</v>
      </c>
      <c r="F770">
        <v>5</v>
      </c>
      <c r="G770" t="s">
        <v>1624</v>
      </c>
      <c r="H770" t="s">
        <v>354</v>
      </c>
      <c r="I770">
        <v>1679442268.814285</v>
      </c>
      <c r="J770">
        <f>(K770)/1000</f>
        <v>0</v>
      </c>
      <c r="K770">
        <f>IF(BF770, AN770, AH770)</f>
        <v>0</v>
      </c>
      <c r="L770">
        <f>IF(BF770, AI770, AG770)</f>
        <v>0</v>
      </c>
      <c r="M770">
        <f>BH770 - IF(AU770&gt;1, L770*BB770*100.0/(AW770*BV770), 0)</f>
        <v>0</v>
      </c>
      <c r="N770">
        <f>((T770-J770/2)*M770-L770)/(T770+J770/2)</f>
        <v>0</v>
      </c>
      <c r="O770">
        <f>N770*(BO770+BP770)/1000.0</f>
        <v>0</v>
      </c>
      <c r="P770">
        <f>(BH770 - IF(AU770&gt;1, L770*BB770*100.0/(AW770*BV770), 0))*(BO770+BP770)/1000.0</f>
        <v>0</v>
      </c>
      <c r="Q770">
        <f>2.0/((1/S770-1/R770)+SIGN(S770)*SQRT((1/S770-1/R770)*(1/S770-1/R770) + 4*BC770/((BC770+1)*(BC770+1))*(2*1/S770*1/R770-1/R770*1/R770)))</f>
        <v>0</v>
      </c>
      <c r="R770">
        <f>IF(LEFT(BD770,1)&lt;&gt;"0",IF(LEFT(BD770,1)="1",3.0,BE770),$D$5+$E$5*(BV770*BO770/($K$5*1000))+$F$5*(BV770*BO770/($K$5*1000))*MAX(MIN(BB770,$J$5),$I$5)*MAX(MIN(BB770,$J$5),$I$5)+$G$5*MAX(MIN(BB770,$J$5),$I$5)*(BV770*BO770/($K$5*1000))+$H$5*(BV770*BO770/($K$5*1000))*(BV770*BO770/($K$5*1000)))</f>
        <v>0</v>
      </c>
      <c r="S770">
        <f>J770*(1000-(1000*0.61365*exp(17.502*W770/(240.97+W770))/(BO770+BP770)+BJ770)/2)/(1000*0.61365*exp(17.502*W770/(240.97+W770))/(BO770+BP770)-BJ770)</f>
        <v>0</v>
      </c>
      <c r="T770">
        <f>1/((BC770+1)/(Q770/1.6)+1/(R770/1.37)) + BC770/((BC770+1)/(Q770/1.6) + BC770/(R770/1.37))</f>
        <v>0</v>
      </c>
      <c r="U770">
        <f>(AX770*BA770)</f>
        <v>0</v>
      </c>
      <c r="V770">
        <f>(BQ770+(U770+2*0.95*5.67E-8*(((BQ770+$B$7)+273)^4-(BQ770+273)^4)-44100*J770)/(1.84*29.3*R770+8*0.95*5.67E-8*(BQ770+273)^3))</f>
        <v>0</v>
      </c>
      <c r="W770">
        <f>($C$7*BR770+$D$7*BS770+$E$7*V770)</f>
        <v>0</v>
      </c>
      <c r="X770">
        <f>0.61365*exp(17.502*W770/(240.97+W770))</f>
        <v>0</v>
      </c>
      <c r="Y770">
        <f>(Z770/AA770*100)</f>
        <v>0</v>
      </c>
      <c r="Z770">
        <f>BJ770*(BO770+BP770)/1000</f>
        <v>0</v>
      </c>
      <c r="AA770">
        <f>0.61365*exp(17.502*BQ770/(240.97+BQ770))</f>
        <v>0</v>
      </c>
      <c r="AB770">
        <f>(X770-BJ770*(BO770+BP770)/1000)</f>
        <v>0</v>
      </c>
      <c r="AC770">
        <f>(-J770*44100)</f>
        <v>0</v>
      </c>
      <c r="AD770">
        <f>2*29.3*R770*0.92*(BQ770-W770)</f>
        <v>0</v>
      </c>
      <c r="AE770">
        <f>2*0.95*5.67E-8*(((BQ770+$B$7)+273)^4-(W770+273)^4)</f>
        <v>0</v>
      </c>
      <c r="AF770">
        <f>U770+AE770+AC770+AD770</f>
        <v>0</v>
      </c>
      <c r="AG770">
        <f>BN770*AU770*(BI770-BH770*(1000-AU770*BK770)/(1000-AU770*BJ770))/(100*BB770)</f>
        <v>0</v>
      </c>
      <c r="AH770">
        <f>1000*BN770*AU770*(BJ770-BK770)/(100*BB770*(1000-AU770*BJ770))</f>
        <v>0</v>
      </c>
      <c r="AI770">
        <f>(AJ770 - AK770 - BO770*1E3/(8.314*(BQ770+273.15)) * AM770/BN770 * AL770) * BN770/(100*BB770) * (1000 - BK770)/1000</f>
        <v>0</v>
      </c>
      <c r="AJ770">
        <v>503.2106664817413</v>
      </c>
      <c r="AK770">
        <v>484.6286181818179</v>
      </c>
      <c r="AL770">
        <v>3.258021347438729</v>
      </c>
      <c r="AM770">
        <v>64.88891033799035</v>
      </c>
      <c r="AN770">
        <f>(AP770 - AO770 + BO770*1E3/(8.314*(BQ770+273.15)) * AR770/BN770 * AQ770) * BN770/(100*BB770) * 1000/(1000 - AP770)</f>
        <v>0</v>
      </c>
      <c r="AO770">
        <v>24.01957248496204</v>
      </c>
      <c r="AP770">
        <v>24.30544725274725</v>
      </c>
      <c r="AQ770">
        <v>1.763015126722562E-06</v>
      </c>
      <c r="AR770">
        <v>95.47772435705387</v>
      </c>
      <c r="AS770">
        <v>0</v>
      </c>
      <c r="AT770">
        <v>0</v>
      </c>
      <c r="AU770">
        <f>IF(AS770*$H$13&gt;=AW770,1.0,(AW770/(AW770-AS770*$H$13)))</f>
        <v>0</v>
      </c>
      <c r="AV770">
        <f>(AU770-1)*100</f>
        <v>0</v>
      </c>
      <c r="AW770">
        <f>MAX(0,($B$13+$C$13*BV770)/(1+$D$13*BV770)*BO770/(BQ770+273)*$E$13)</f>
        <v>0</v>
      </c>
      <c r="AX770">
        <f>$B$11*BW770+$C$11*BX770+$F$11*CI770*(1-CL770)</f>
        <v>0</v>
      </c>
      <c r="AY770">
        <f>AX770*AZ770</f>
        <v>0</v>
      </c>
      <c r="AZ770">
        <f>($B$11*$D$9+$C$11*$D$9+$F$11*((CV770+CN770)/MAX(CV770+CN770+CW770, 0.1)*$I$9+CW770/MAX(CV770+CN770+CW770, 0.1)*$J$9))/($B$11+$C$11+$F$11)</f>
        <v>0</v>
      </c>
      <c r="BA770">
        <f>($B$11*$K$9+$C$11*$K$9+$F$11*((CV770+CN770)/MAX(CV770+CN770+CW770, 0.1)*$P$9+CW770/MAX(CV770+CN770+CW770, 0.1)*$Q$9))/($B$11+$C$11+$F$11)</f>
        <v>0</v>
      </c>
      <c r="BB770">
        <v>2.18</v>
      </c>
      <c r="BC770">
        <v>0.5</v>
      </c>
      <c r="BD770" t="s">
        <v>355</v>
      </c>
      <c r="BE770">
        <v>2</v>
      </c>
      <c r="BF770" t="b">
        <v>1</v>
      </c>
      <c r="BG770">
        <v>1679442268.814285</v>
      </c>
      <c r="BH770">
        <v>450.7536071428571</v>
      </c>
      <c r="BI770">
        <v>474.6095714285714</v>
      </c>
      <c r="BJ770">
        <v>24.30562857142857</v>
      </c>
      <c r="BK770">
        <v>24.02191428571428</v>
      </c>
      <c r="BL770">
        <v>453.9742142857144</v>
      </c>
      <c r="BM770">
        <v>24.40146785714286</v>
      </c>
      <c r="BN770">
        <v>500.07125</v>
      </c>
      <c r="BO770">
        <v>89.77354285714286</v>
      </c>
      <c r="BP770">
        <v>0.0999951857142857</v>
      </c>
      <c r="BQ770">
        <v>26.88542857142858</v>
      </c>
      <c r="BR770">
        <v>27.49570714285714</v>
      </c>
      <c r="BS770">
        <v>999.9000000000002</v>
      </c>
      <c r="BT770">
        <v>0</v>
      </c>
      <c r="BU770">
        <v>0</v>
      </c>
      <c r="BV770">
        <v>10001.06857142857</v>
      </c>
      <c r="BW770">
        <v>0</v>
      </c>
      <c r="BX770">
        <v>14.34361428571428</v>
      </c>
      <c r="BY770">
        <v>-23.85609642857143</v>
      </c>
      <c r="BZ770">
        <v>461.9823214285715</v>
      </c>
      <c r="CA770">
        <v>486.2911071428571</v>
      </c>
      <c r="CB770">
        <v>0.2837154642857143</v>
      </c>
      <c r="CC770">
        <v>474.6095714285714</v>
      </c>
      <c r="CD770">
        <v>24.02191428571428</v>
      </c>
      <c r="CE770">
        <v>2.182002142857143</v>
      </c>
      <c r="CF770">
        <v>2.1565325</v>
      </c>
      <c r="CG770">
        <v>18.83078571428572</v>
      </c>
      <c r="CH770">
        <v>18.64301428571429</v>
      </c>
      <c r="CI770">
        <v>1999.986785714285</v>
      </c>
      <c r="CJ770">
        <v>0.9799986071428572</v>
      </c>
      <c r="CK770">
        <v>0.02000129285714286</v>
      </c>
      <c r="CL770">
        <v>0</v>
      </c>
      <c r="CM770">
        <v>2.215935714285715</v>
      </c>
      <c r="CN770">
        <v>0</v>
      </c>
      <c r="CO770">
        <v>4249.147142857144</v>
      </c>
      <c r="CP770">
        <v>16749.33928571429</v>
      </c>
      <c r="CQ770">
        <v>37.187</v>
      </c>
      <c r="CR770">
        <v>38.062</v>
      </c>
      <c r="CS770">
        <v>37.33675</v>
      </c>
      <c r="CT770">
        <v>37.125</v>
      </c>
      <c r="CU770">
        <v>36.5</v>
      </c>
      <c r="CV770">
        <v>1959.985714285714</v>
      </c>
      <c r="CW770">
        <v>40.00107142857143</v>
      </c>
      <c r="CX770">
        <v>0</v>
      </c>
      <c r="CY770">
        <v>1679442284.1</v>
      </c>
      <c r="CZ770">
        <v>0</v>
      </c>
      <c r="DA770">
        <v>0</v>
      </c>
      <c r="DB770" t="s">
        <v>356</v>
      </c>
      <c r="DC770">
        <v>1678823626.5</v>
      </c>
      <c r="DD770">
        <v>1678823640.5</v>
      </c>
      <c r="DE770">
        <v>0</v>
      </c>
      <c r="DF770">
        <v>1.239</v>
      </c>
      <c r="DG770">
        <v>0.006</v>
      </c>
      <c r="DH770">
        <v>-2.298</v>
      </c>
      <c r="DI770">
        <v>-0.146</v>
      </c>
      <c r="DJ770">
        <v>420</v>
      </c>
      <c r="DK770">
        <v>21</v>
      </c>
      <c r="DL770">
        <v>0.57</v>
      </c>
      <c r="DM770">
        <v>0.05</v>
      </c>
      <c r="DN770">
        <v>-21.6731075</v>
      </c>
      <c r="DO770">
        <v>-36.63630506566607</v>
      </c>
      <c r="DP770">
        <v>3.687590995174729</v>
      </c>
      <c r="DQ770">
        <v>0</v>
      </c>
      <c r="DR770">
        <v>0.2815820999999999</v>
      </c>
      <c r="DS770">
        <v>0.03867563977485937</v>
      </c>
      <c r="DT770">
        <v>0.003765449234819135</v>
      </c>
      <c r="DU770">
        <v>1</v>
      </c>
      <c r="DV770">
        <v>1</v>
      </c>
      <c r="DW770">
        <v>2</v>
      </c>
      <c r="DX770" t="s">
        <v>357</v>
      </c>
      <c r="DY770">
        <v>2.98302</v>
      </c>
      <c r="DZ770">
        <v>2.71553</v>
      </c>
      <c r="EA770">
        <v>0.103244</v>
      </c>
      <c r="EB770">
        <v>0.105823</v>
      </c>
      <c r="EC770">
        <v>0.107691</v>
      </c>
      <c r="ED770">
        <v>0.104709</v>
      </c>
      <c r="EE770">
        <v>28488.8</v>
      </c>
      <c r="EF770">
        <v>28512.3</v>
      </c>
      <c r="EG770">
        <v>29526.6</v>
      </c>
      <c r="EH770">
        <v>29489.8</v>
      </c>
      <c r="EI770">
        <v>34898</v>
      </c>
      <c r="EJ770">
        <v>35088.2</v>
      </c>
      <c r="EK770">
        <v>41590.8</v>
      </c>
      <c r="EL770">
        <v>42023.4</v>
      </c>
      <c r="EM770">
        <v>1.97187</v>
      </c>
      <c r="EN770">
        <v>1.89595</v>
      </c>
      <c r="EO770">
        <v>0.102114</v>
      </c>
      <c r="EP770">
        <v>0</v>
      </c>
      <c r="EQ770">
        <v>25.8424</v>
      </c>
      <c r="ER770">
        <v>999.9</v>
      </c>
      <c r="ES770">
        <v>57</v>
      </c>
      <c r="ET770">
        <v>30.7</v>
      </c>
      <c r="EU770">
        <v>28.1572</v>
      </c>
      <c r="EV770">
        <v>62.8641</v>
      </c>
      <c r="EW770">
        <v>32.3558</v>
      </c>
      <c r="EX770">
        <v>1</v>
      </c>
      <c r="EY770">
        <v>-0.0625686</v>
      </c>
      <c r="EZ770">
        <v>0.346863</v>
      </c>
      <c r="FA770">
        <v>20.3407</v>
      </c>
      <c r="FB770">
        <v>5.21834</v>
      </c>
      <c r="FC770">
        <v>12.0099</v>
      </c>
      <c r="FD770">
        <v>4.9894</v>
      </c>
      <c r="FE770">
        <v>3.28865</v>
      </c>
      <c r="FF770">
        <v>9999</v>
      </c>
      <c r="FG770">
        <v>9999</v>
      </c>
      <c r="FH770">
        <v>9999</v>
      </c>
      <c r="FI770">
        <v>999.9</v>
      </c>
      <c r="FJ770">
        <v>1.8674</v>
      </c>
      <c r="FK770">
        <v>1.86646</v>
      </c>
      <c r="FL770">
        <v>1.86597</v>
      </c>
      <c r="FM770">
        <v>1.86585</v>
      </c>
      <c r="FN770">
        <v>1.86769</v>
      </c>
      <c r="FO770">
        <v>1.87018</v>
      </c>
      <c r="FP770">
        <v>1.86881</v>
      </c>
      <c r="FQ770">
        <v>1.87027</v>
      </c>
      <c r="FR770">
        <v>0</v>
      </c>
      <c r="FS770">
        <v>0</v>
      </c>
      <c r="FT770">
        <v>0</v>
      </c>
      <c r="FU770">
        <v>0</v>
      </c>
      <c r="FV770" t="s">
        <v>358</v>
      </c>
      <c r="FW770" t="s">
        <v>359</v>
      </c>
      <c r="FX770" t="s">
        <v>360</v>
      </c>
      <c r="FY770" t="s">
        <v>360</v>
      </c>
      <c r="FZ770" t="s">
        <v>360</v>
      </c>
      <c r="GA770" t="s">
        <v>360</v>
      </c>
      <c r="GB770">
        <v>0</v>
      </c>
      <c r="GC770">
        <v>100</v>
      </c>
      <c r="GD770">
        <v>100</v>
      </c>
      <c r="GE770">
        <v>-3.287</v>
      </c>
      <c r="GF770">
        <v>-0.0958</v>
      </c>
      <c r="GG770">
        <v>-1.841240210434717</v>
      </c>
      <c r="GH770">
        <v>-0.003310856085068561</v>
      </c>
      <c r="GI770">
        <v>6.863268723063948E-07</v>
      </c>
      <c r="GJ770">
        <v>-1.919107141366201E-10</v>
      </c>
      <c r="GK770">
        <v>-0.1688837207721138</v>
      </c>
      <c r="GL770">
        <v>-0.01731051475613908</v>
      </c>
      <c r="GM770">
        <v>0.001423790055903263</v>
      </c>
      <c r="GN770">
        <v>-2.424810517790065E-05</v>
      </c>
      <c r="GO770">
        <v>3</v>
      </c>
      <c r="GP770">
        <v>2318</v>
      </c>
      <c r="GQ770">
        <v>1</v>
      </c>
      <c r="GR770">
        <v>25</v>
      </c>
      <c r="GS770">
        <v>10310.8</v>
      </c>
      <c r="GT770">
        <v>10310.6</v>
      </c>
      <c r="GU770">
        <v>1.23779</v>
      </c>
      <c r="GV770">
        <v>2.23755</v>
      </c>
      <c r="GW770">
        <v>1.39648</v>
      </c>
      <c r="GX770">
        <v>2.34863</v>
      </c>
      <c r="GY770">
        <v>1.49536</v>
      </c>
      <c r="GZ770">
        <v>2.47925</v>
      </c>
      <c r="HA770">
        <v>35.7544</v>
      </c>
      <c r="HB770">
        <v>24.07</v>
      </c>
      <c r="HC770">
        <v>18</v>
      </c>
      <c r="HD770">
        <v>529.726</v>
      </c>
      <c r="HE770">
        <v>437.026</v>
      </c>
      <c r="HF770">
        <v>24.8813</v>
      </c>
      <c r="HG770">
        <v>26.6552</v>
      </c>
      <c r="HH770">
        <v>30.0001</v>
      </c>
      <c r="HI770">
        <v>26.6346</v>
      </c>
      <c r="HJ770">
        <v>26.5788</v>
      </c>
      <c r="HK770">
        <v>24.7932</v>
      </c>
      <c r="HL770">
        <v>22.6511</v>
      </c>
      <c r="HM770">
        <v>100</v>
      </c>
      <c r="HN770">
        <v>24.8762</v>
      </c>
      <c r="HO770">
        <v>520.7190000000001</v>
      </c>
      <c r="HP770">
        <v>24.0334</v>
      </c>
      <c r="HQ770">
        <v>100.972</v>
      </c>
      <c r="HR770">
        <v>100.926</v>
      </c>
    </row>
    <row r="771" spans="1:226">
      <c r="A771">
        <v>755</v>
      </c>
      <c r="B771">
        <v>1679442281.6</v>
      </c>
      <c r="C771">
        <v>20368.5</v>
      </c>
      <c r="D771" t="s">
        <v>1879</v>
      </c>
      <c r="E771" t="s">
        <v>1880</v>
      </c>
      <c r="F771">
        <v>5</v>
      </c>
      <c r="G771" t="s">
        <v>1624</v>
      </c>
      <c r="H771" t="s">
        <v>354</v>
      </c>
      <c r="I771">
        <v>1679442274.1</v>
      </c>
      <c r="J771">
        <f>(K771)/1000</f>
        <v>0</v>
      </c>
      <c r="K771">
        <f>IF(BF771, AN771, AH771)</f>
        <v>0</v>
      </c>
      <c r="L771">
        <f>IF(BF771, AI771, AG771)</f>
        <v>0</v>
      </c>
      <c r="M771">
        <f>BH771 - IF(AU771&gt;1, L771*BB771*100.0/(AW771*BV771), 0)</f>
        <v>0</v>
      </c>
      <c r="N771">
        <f>((T771-J771/2)*M771-L771)/(T771+J771/2)</f>
        <v>0</v>
      </c>
      <c r="O771">
        <f>N771*(BO771+BP771)/1000.0</f>
        <v>0</v>
      </c>
      <c r="P771">
        <f>(BH771 - IF(AU771&gt;1, L771*BB771*100.0/(AW771*BV771), 0))*(BO771+BP771)/1000.0</f>
        <v>0</v>
      </c>
      <c r="Q771">
        <f>2.0/((1/S771-1/R771)+SIGN(S771)*SQRT((1/S771-1/R771)*(1/S771-1/R771) + 4*BC771/((BC771+1)*(BC771+1))*(2*1/S771*1/R771-1/R771*1/R771)))</f>
        <v>0</v>
      </c>
      <c r="R771">
        <f>IF(LEFT(BD771,1)&lt;&gt;"0",IF(LEFT(BD771,1)="1",3.0,BE771),$D$5+$E$5*(BV771*BO771/($K$5*1000))+$F$5*(BV771*BO771/($K$5*1000))*MAX(MIN(BB771,$J$5),$I$5)*MAX(MIN(BB771,$J$5),$I$5)+$G$5*MAX(MIN(BB771,$J$5),$I$5)*(BV771*BO771/($K$5*1000))+$H$5*(BV771*BO771/($K$5*1000))*(BV771*BO771/($K$5*1000)))</f>
        <v>0</v>
      </c>
      <c r="S771">
        <f>J771*(1000-(1000*0.61365*exp(17.502*W771/(240.97+W771))/(BO771+BP771)+BJ771)/2)/(1000*0.61365*exp(17.502*W771/(240.97+W771))/(BO771+BP771)-BJ771)</f>
        <v>0</v>
      </c>
      <c r="T771">
        <f>1/((BC771+1)/(Q771/1.6)+1/(R771/1.37)) + BC771/((BC771+1)/(Q771/1.6) + BC771/(R771/1.37))</f>
        <v>0</v>
      </c>
      <c r="U771">
        <f>(AX771*BA771)</f>
        <v>0</v>
      </c>
      <c r="V771">
        <f>(BQ771+(U771+2*0.95*5.67E-8*(((BQ771+$B$7)+273)^4-(BQ771+273)^4)-44100*J771)/(1.84*29.3*R771+8*0.95*5.67E-8*(BQ771+273)^3))</f>
        <v>0</v>
      </c>
      <c r="W771">
        <f>($C$7*BR771+$D$7*BS771+$E$7*V771)</f>
        <v>0</v>
      </c>
      <c r="X771">
        <f>0.61365*exp(17.502*W771/(240.97+W771))</f>
        <v>0</v>
      </c>
      <c r="Y771">
        <f>(Z771/AA771*100)</f>
        <v>0</v>
      </c>
      <c r="Z771">
        <f>BJ771*(BO771+BP771)/1000</f>
        <v>0</v>
      </c>
      <c r="AA771">
        <f>0.61365*exp(17.502*BQ771/(240.97+BQ771))</f>
        <v>0</v>
      </c>
      <c r="AB771">
        <f>(X771-BJ771*(BO771+BP771)/1000)</f>
        <v>0</v>
      </c>
      <c r="AC771">
        <f>(-J771*44100)</f>
        <v>0</v>
      </c>
      <c r="AD771">
        <f>2*29.3*R771*0.92*(BQ771-W771)</f>
        <v>0</v>
      </c>
      <c r="AE771">
        <f>2*0.95*5.67E-8*(((BQ771+$B$7)+273)^4-(W771+273)^4)</f>
        <v>0</v>
      </c>
      <c r="AF771">
        <f>U771+AE771+AC771+AD771</f>
        <v>0</v>
      </c>
      <c r="AG771">
        <f>BN771*AU771*(BI771-BH771*(1000-AU771*BK771)/(1000-AU771*BJ771))/(100*BB771)</f>
        <v>0</v>
      </c>
      <c r="AH771">
        <f>1000*BN771*AU771*(BJ771-BK771)/(100*BB771*(1000-AU771*BJ771))</f>
        <v>0</v>
      </c>
      <c r="AI771">
        <f>(AJ771 - AK771 - BO771*1E3/(8.314*(BQ771+273.15)) * AM771/BN771 * AL771) * BN771/(100*BB771) * (1000 - BK771)/1000</f>
        <v>0</v>
      </c>
      <c r="AJ771">
        <v>520.4238784520244</v>
      </c>
      <c r="AK771">
        <v>501.3863515151515</v>
      </c>
      <c r="AL771">
        <v>3.362756512411474</v>
      </c>
      <c r="AM771">
        <v>64.88891033799035</v>
      </c>
      <c r="AN771">
        <f>(AP771 - AO771 + BO771*1E3/(8.314*(BQ771+273.15)) * AR771/BN771 * AQ771) * BN771/(100*BB771) * 1000/(1000 - AP771)</f>
        <v>0</v>
      </c>
      <c r="AO771">
        <v>24.01620983350951</v>
      </c>
      <c r="AP771">
        <v>24.30322087912091</v>
      </c>
      <c r="AQ771">
        <v>4.601464237946964E-06</v>
      </c>
      <c r="AR771">
        <v>95.47772435705387</v>
      </c>
      <c r="AS771">
        <v>0</v>
      </c>
      <c r="AT771">
        <v>0</v>
      </c>
      <c r="AU771">
        <f>IF(AS771*$H$13&gt;=AW771,1.0,(AW771/(AW771-AS771*$H$13)))</f>
        <v>0</v>
      </c>
      <c r="AV771">
        <f>(AU771-1)*100</f>
        <v>0</v>
      </c>
      <c r="AW771">
        <f>MAX(0,($B$13+$C$13*BV771)/(1+$D$13*BV771)*BO771/(BQ771+273)*$E$13)</f>
        <v>0</v>
      </c>
      <c r="AX771">
        <f>$B$11*BW771+$C$11*BX771+$F$11*CI771*(1-CL771)</f>
        <v>0</v>
      </c>
      <c r="AY771">
        <f>AX771*AZ771</f>
        <v>0</v>
      </c>
      <c r="AZ771">
        <f>($B$11*$D$9+$C$11*$D$9+$F$11*((CV771+CN771)/MAX(CV771+CN771+CW771, 0.1)*$I$9+CW771/MAX(CV771+CN771+CW771, 0.1)*$J$9))/($B$11+$C$11+$F$11)</f>
        <v>0</v>
      </c>
      <c r="BA771">
        <f>($B$11*$K$9+$C$11*$K$9+$F$11*((CV771+CN771)/MAX(CV771+CN771+CW771, 0.1)*$P$9+CW771/MAX(CV771+CN771+CW771, 0.1)*$Q$9))/($B$11+$C$11+$F$11)</f>
        <v>0</v>
      </c>
      <c r="BB771">
        <v>2.18</v>
      </c>
      <c r="BC771">
        <v>0.5</v>
      </c>
      <c r="BD771" t="s">
        <v>355</v>
      </c>
      <c r="BE771">
        <v>2</v>
      </c>
      <c r="BF771" t="b">
        <v>1</v>
      </c>
      <c r="BG771">
        <v>1679442274.1</v>
      </c>
      <c r="BH771">
        <v>466.7212222222222</v>
      </c>
      <c r="BI771">
        <v>492.2010000000001</v>
      </c>
      <c r="BJ771">
        <v>24.30546666666667</v>
      </c>
      <c r="BK771">
        <v>24.0185</v>
      </c>
      <c r="BL771">
        <v>469.9866666666666</v>
      </c>
      <c r="BM771">
        <v>24.40130740740741</v>
      </c>
      <c r="BN771">
        <v>500.065</v>
      </c>
      <c r="BO771">
        <v>89.77319629629629</v>
      </c>
      <c r="BP771">
        <v>0.1000106296296296</v>
      </c>
      <c r="BQ771">
        <v>26.88794814814814</v>
      </c>
      <c r="BR771">
        <v>27.50438888888889</v>
      </c>
      <c r="BS771">
        <v>999.9000000000001</v>
      </c>
      <c r="BT771">
        <v>0</v>
      </c>
      <c r="BU771">
        <v>0</v>
      </c>
      <c r="BV771">
        <v>9994.538148148149</v>
      </c>
      <c r="BW771">
        <v>0</v>
      </c>
      <c r="BX771">
        <v>14.36569629629629</v>
      </c>
      <c r="BY771">
        <v>-25.47997037037037</v>
      </c>
      <c r="BZ771">
        <v>478.3476296296296</v>
      </c>
      <c r="CA771">
        <v>504.3137777777778</v>
      </c>
      <c r="CB771">
        <v>0.2869653703703704</v>
      </c>
      <c r="CC771">
        <v>492.2010000000001</v>
      </c>
      <c r="CD771">
        <v>24.0185</v>
      </c>
      <c r="CE771">
        <v>2.18198</v>
      </c>
      <c r="CF771">
        <v>2.156218148148148</v>
      </c>
      <c r="CG771">
        <v>18.83062222222222</v>
      </c>
      <c r="CH771">
        <v>18.64067777777778</v>
      </c>
      <c r="CI771">
        <v>2000.008518518519</v>
      </c>
      <c r="CJ771">
        <v>0.9799985555555557</v>
      </c>
      <c r="CK771">
        <v>0.02000134444444444</v>
      </c>
      <c r="CL771">
        <v>0</v>
      </c>
      <c r="CM771">
        <v>2.274559259259259</v>
      </c>
      <c r="CN771">
        <v>0</v>
      </c>
      <c r="CO771">
        <v>4249.61925925926</v>
      </c>
      <c r="CP771">
        <v>16749.51481481481</v>
      </c>
      <c r="CQ771">
        <v>37.187</v>
      </c>
      <c r="CR771">
        <v>38.05051851851852</v>
      </c>
      <c r="CS771">
        <v>37.32833333333333</v>
      </c>
      <c r="CT771">
        <v>37.125</v>
      </c>
      <c r="CU771">
        <v>36.5</v>
      </c>
      <c r="CV771">
        <v>1960.006666666667</v>
      </c>
      <c r="CW771">
        <v>40.00185185185185</v>
      </c>
      <c r="CX771">
        <v>0</v>
      </c>
      <c r="CY771">
        <v>1679442288.9</v>
      </c>
      <c r="CZ771">
        <v>0</v>
      </c>
      <c r="DA771">
        <v>0</v>
      </c>
      <c r="DB771" t="s">
        <v>356</v>
      </c>
      <c r="DC771">
        <v>1678823626.5</v>
      </c>
      <c r="DD771">
        <v>1678823640.5</v>
      </c>
      <c r="DE771">
        <v>0</v>
      </c>
      <c r="DF771">
        <v>1.239</v>
      </c>
      <c r="DG771">
        <v>0.006</v>
      </c>
      <c r="DH771">
        <v>-2.298</v>
      </c>
      <c r="DI771">
        <v>-0.146</v>
      </c>
      <c r="DJ771">
        <v>420</v>
      </c>
      <c r="DK771">
        <v>21</v>
      </c>
      <c r="DL771">
        <v>0.57</v>
      </c>
      <c r="DM771">
        <v>0.05</v>
      </c>
      <c r="DN771">
        <v>-24.22528048780488</v>
      </c>
      <c r="DO771">
        <v>-19.75990662020908</v>
      </c>
      <c r="DP771">
        <v>2.033906282372158</v>
      </c>
      <c r="DQ771">
        <v>0</v>
      </c>
      <c r="DR771">
        <v>0.2847984146341463</v>
      </c>
      <c r="DS771">
        <v>0.03856866898954658</v>
      </c>
      <c r="DT771">
        <v>0.00387076089435259</v>
      </c>
      <c r="DU771">
        <v>1</v>
      </c>
      <c r="DV771">
        <v>1</v>
      </c>
      <c r="DW771">
        <v>2</v>
      </c>
      <c r="DX771" t="s">
        <v>357</v>
      </c>
      <c r="DY771">
        <v>2.98287</v>
      </c>
      <c r="DZ771">
        <v>2.71556</v>
      </c>
      <c r="EA771">
        <v>0.105846</v>
      </c>
      <c r="EB771">
        <v>0.108406</v>
      </c>
      <c r="EC771">
        <v>0.107682</v>
      </c>
      <c r="ED771">
        <v>0.104705</v>
      </c>
      <c r="EE771">
        <v>28406.1</v>
      </c>
      <c r="EF771">
        <v>28430</v>
      </c>
      <c r="EG771">
        <v>29526.6</v>
      </c>
      <c r="EH771">
        <v>29489.8</v>
      </c>
      <c r="EI771">
        <v>34898.3</v>
      </c>
      <c r="EJ771">
        <v>35088.6</v>
      </c>
      <c r="EK771">
        <v>41590.6</v>
      </c>
      <c r="EL771">
        <v>42023.6</v>
      </c>
      <c r="EM771">
        <v>1.9717</v>
      </c>
      <c r="EN771">
        <v>1.89595</v>
      </c>
      <c r="EO771">
        <v>0.1017</v>
      </c>
      <c r="EP771">
        <v>0</v>
      </c>
      <c r="EQ771">
        <v>25.8424</v>
      </c>
      <c r="ER771">
        <v>999.9</v>
      </c>
      <c r="ES771">
        <v>57</v>
      </c>
      <c r="ET771">
        <v>30.7</v>
      </c>
      <c r="EU771">
        <v>28.1559</v>
      </c>
      <c r="EV771">
        <v>62.9941</v>
      </c>
      <c r="EW771">
        <v>32.2676</v>
      </c>
      <c r="EX771">
        <v>1</v>
      </c>
      <c r="EY771">
        <v>-0.0626067</v>
      </c>
      <c r="EZ771">
        <v>0.651354</v>
      </c>
      <c r="FA771">
        <v>20.3395</v>
      </c>
      <c r="FB771">
        <v>5.21849</v>
      </c>
      <c r="FC771">
        <v>12.0099</v>
      </c>
      <c r="FD771">
        <v>4.9894</v>
      </c>
      <c r="FE771">
        <v>3.28858</v>
      </c>
      <c r="FF771">
        <v>9999</v>
      </c>
      <c r="FG771">
        <v>9999</v>
      </c>
      <c r="FH771">
        <v>9999</v>
      </c>
      <c r="FI771">
        <v>999.9</v>
      </c>
      <c r="FJ771">
        <v>1.8674</v>
      </c>
      <c r="FK771">
        <v>1.86646</v>
      </c>
      <c r="FL771">
        <v>1.86598</v>
      </c>
      <c r="FM771">
        <v>1.86584</v>
      </c>
      <c r="FN771">
        <v>1.86768</v>
      </c>
      <c r="FO771">
        <v>1.87017</v>
      </c>
      <c r="FP771">
        <v>1.86877</v>
      </c>
      <c r="FQ771">
        <v>1.87027</v>
      </c>
      <c r="FR771">
        <v>0</v>
      </c>
      <c r="FS771">
        <v>0</v>
      </c>
      <c r="FT771">
        <v>0</v>
      </c>
      <c r="FU771">
        <v>0</v>
      </c>
      <c r="FV771" t="s">
        <v>358</v>
      </c>
      <c r="FW771" t="s">
        <v>359</v>
      </c>
      <c r="FX771" t="s">
        <v>360</v>
      </c>
      <c r="FY771" t="s">
        <v>360</v>
      </c>
      <c r="FZ771" t="s">
        <v>360</v>
      </c>
      <c r="GA771" t="s">
        <v>360</v>
      </c>
      <c r="GB771">
        <v>0</v>
      </c>
      <c r="GC771">
        <v>100</v>
      </c>
      <c r="GD771">
        <v>100</v>
      </c>
      <c r="GE771">
        <v>-3.333</v>
      </c>
      <c r="GF771">
        <v>-0.0959</v>
      </c>
      <c r="GG771">
        <v>-1.841240210434717</v>
      </c>
      <c r="GH771">
        <v>-0.003310856085068561</v>
      </c>
      <c r="GI771">
        <v>6.863268723063948E-07</v>
      </c>
      <c r="GJ771">
        <v>-1.919107141366201E-10</v>
      </c>
      <c r="GK771">
        <v>-0.1688837207721138</v>
      </c>
      <c r="GL771">
        <v>-0.01731051475613908</v>
      </c>
      <c r="GM771">
        <v>0.001423790055903263</v>
      </c>
      <c r="GN771">
        <v>-2.424810517790065E-05</v>
      </c>
      <c r="GO771">
        <v>3</v>
      </c>
      <c r="GP771">
        <v>2318</v>
      </c>
      <c r="GQ771">
        <v>1</v>
      </c>
      <c r="GR771">
        <v>25</v>
      </c>
      <c r="GS771">
        <v>10310.9</v>
      </c>
      <c r="GT771">
        <v>10310.7</v>
      </c>
      <c r="GU771">
        <v>1.27197</v>
      </c>
      <c r="GV771">
        <v>2.23755</v>
      </c>
      <c r="GW771">
        <v>1.39771</v>
      </c>
      <c r="GX771">
        <v>2.34985</v>
      </c>
      <c r="GY771">
        <v>1.49536</v>
      </c>
      <c r="GZ771">
        <v>2.53662</v>
      </c>
      <c r="HA771">
        <v>35.7544</v>
      </c>
      <c r="HB771">
        <v>24.07</v>
      </c>
      <c r="HC771">
        <v>18</v>
      </c>
      <c r="HD771">
        <v>529.62</v>
      </c>
      <c r="HE771">
        <v>437.029</v>
      </c>
      <c r="HF771">
        <v>24.8444</v>
      </c>
      <c r="HG771">
        <v>26.6552</v>
      </c>
      <c r="HH771">
        <v>30.0001</v>
      </c>
      <c r="HI771">
        <v>26.6356</v>
      </c>
      <c r="HJ771">
        <v>26.5793</v>
      </c>
      <c r="HK771">
        <v>25.4595</v>
      </c>
      <c r="HL771">
        <v>22.6511</v>
      </c>
      <c r="HM771">
        <v>100</v>
      </c>
      <c r="HN771">
        <v>24.8045</v>
      </c>
      <c r="HO771">
        <v>540.756</v>
      </c>
      <c r="HP771">
        <v>24.0334</v>
      </c>
      <c r="HQ771">
        <v>100.971</v>
      </c>
      <c r="HR771">
        <v>100.926</v>
      </c>
    </row>
    <row r="772" spans="1:226">
      <c r="A772">
        <v>756</v>
      </c>
      <c r="B772">
        <v>1679442286.6</v>
      </c>
      <c r="C772">
        <v>20373.5</v>
      </c>
      <c r="D772" t="s">
        <v>1881</v>
      </c>
      <c r="E772" t="s">
        <v>1882</v>
      </c>
      <c r="F772">
        <v>5</v>
      </c>
      <c r="G772" t="s">
        <v>1624</v>
      </c>
      <c r="H772" t="s">
        <v>354</v>
      </c>
      <c r="I772">
        <v>1679442278.814285</v>
      </c>
      <c r="J772">
        <f>(K772)/1000</f>
        <v>0</v>
      </c>
      <c r="K772">
        <f>IF(BF772, AN772, AH772)</f>
        <v>0</v>
      </c>
      <c r="L772">
        <f>IF(BF772, AI772, AG772)</f>
        <v>0</v>
      </c>
      <c r="M772">
        <f>BH772 - IF(AU772&gt;1, L772*BB772*100.0/(AW772*BV772), 0)</f>
        <v>0</v>
      </c>
      <c r="N772">
        <f>((T772-J772/2)*M772-L772)/(T772+J772/2)</f>
        <v>0</v>
      </c>
      <c r="O772">
        <f>N772*(BO772+BP772)/1000.0</f>
        <v>0</v>
      </c>
      <c r="P772">
        <f>(BH772 - IF(AU772&gt;1, L772*BB772*100.0/(AW772*BV772), 0))*(BO772+BP772)/1000.0</f>
        <v>0</v>
      </c>
      <c r="Q772">
        <f>2.0/((1/S772-1/R772)+SIGN(S772)*SQRT((1/S772-1/R772)*(1/S772-1/R772) + 4*BC772/((BC772+1)*(BC772+1))*(2*1/S772*1/R772-1/R772*1/R772)))</f>
        <v>0</v>
      </c>
      <c r="R772">
        <f>IF(LEFT(BD772,1)&lt;&gt;"0",IF(LEFT(BD772,1)="1",3.0,BE772),$D$5+$E$5*(BV772*BO772/($K$5*1000))+$F$5*(BV772*BO772/($K$5*1000))*MAX(MIN(BB772,$J$5),$I$5)*MAX(MIN(BB772,$J$5),$I$5)+$G$5*MAX(MIN(BB772,$J$5),$I$5)*(BV772*BO772/($K$5*1000))+$H$5*(BV772*BO772/($K$5*1000))*(BV772*BO772/($K$5*1000)))</f>
        <v>0</v>
      </c>
      <c r="S772">
        <f>J772*(1000-(1000*0.61365*exp(17.502*W772/(240.97+W772))/(BO772+BP772)+BJ772)/2)/(1000*0.61365*exp(17.502*W772/(240.97+W772))/(BO772+BP772)-BJ772)</f>
        <v>0</v>
      </c>
      <c r="T772">
        <f>1/((BC772+1)/(Q772/1.6)+1/(R772/1.37)) + BC772/((BC772+1)/(Q772/1.6) + BC772/(R772/1.37))</f>
        <v>0</v>
      </c>
      <c r="U772">
        <f>(AX772*BA772)</f>
        <v>0</v>
      </c>
      <c r="V772">
        <f>(BQ772+(U772+2*0.95*5.67E-8*(((BQ772+$B$7)+273)^4-(BQ772+273)^4)-44100*J772)/(1.84*29.3*R772+8*0.95*5.67E-8*(BQ772+273)^3))</f>
        <v>0</v>
      </c>
      <c r="W772">
        <f>($C$7*BR772+$D$7*BS772+$E$7*V772)</f>
        <v>0</v>
      </c>
      <c r="X772">
        <f>0.61365*exp(17.502*W772/(240.97+W772))</f>
        <v>0</v>
      </c>
      <c r="Y772">
        <f>(Z772/AA772*100)</f>
        <v>0</v>
      </c>
      <c r="Z772">
        <f>BJ772*(BO772+BP772)/1000</f>
        <v>0</v>
      </c>
      <c r="AA772">
        <f>0.61365*exp(17.502*BQ772/(240.97+BQ772))</f>
        <v>0</v>
      </c>
      <c r="AB772">
        <f>(X772-BJ772*(BO772+BP772)/1000)</f>
        <v>0</v>
      </c>
      <c r="AC772">
        <f>(-J772*44100)</f>
        <v>0</v>
      </c>
      <c r="AD772">
        <f>2*29.3*R772*0.92*(BQ772-W772)</f>
        <v>0</v>
      </c>
      <c r="AE772">
        <f>2*0.95*5.67E-8*(((BQ772+$B$7)+273)^4-(W772+273)^4)</f>
        <v>0</v>
      </c>
      <c r="AF772">
        <f>U772+AE772+AC772+AD772</f>
        <v>0</v>
      </c>
      <c r="AG772">
        <f>BN772*AU772*(BI772-BH772*(1000-AU772*BK772)/(1000-AU772*BJ772))/(100*BB772)</f>
        <v>0</v>
      </c>
      <c r="AH772">
        <f>1000*BN772*AU772*(BJ772-BK772)/(100*BB772*(1000-AU772*BJ772))</f>
        <v>0</v>
      </c>
      <c r="AI772">
        <f>(AJ772 - AK772 - BO772*1E3/(8.314*(BQ772+273.15)) * AM772/BN772 * AL772) * BN772/(100*BB772) * (1000 - BK772)/1000</f>
        <v>0</v>
      </c>
      <c r="AJ772">
        <v>537.7021444911778</v>
      </c>
      <c r="AK772">
        <v>518.3042848484848</v>
      </c>
      <c r="AL772">
        <v>3.373405805385501</v>
      </c>
      <c r="AM772">
        <v>64.88891033799035</v>
      </c>
      <c r="AN772">
        <f>(AP772 - AO772 + BO772*1E3/(8.314*(BQ772+273.15)) * AR772/BN772 * AQ772) * BN772/(100*BB772) * 1000/(1000 - AP772)</f>
        <v>0</v>
      </c>
      <c r="AO772">
        <v>24.01424187055038</v>
      </c>
      <c r="AP772">
        <v>24.29673186813188</v>
      </c>
      <c r="AQ772">
        <v>-1.288595253751746E-05</v>
      </c>
      <c r="AR772">
        <v>95.47772435705387</v>
      </c>
      <c r="AS772">
        <v>0</v>
      </c>
      <c r="AT772">
        <v>0</v>
      </c>
      <c r="AU772">
        <f>IF(AS772*$H$13&gt;=AW772,1.0,(AW772/(AW772-AS772*$H$13)))</f>
        <v>0</v>
      </c>
      <c r="AV772">
        <f>(AU772-1)*100</f>
        <v>0</v>
      </c>
      <c r="AW772">
        <f>MAX(0,($B$13+$C$13*BV772)/(1+$D$13*BV772)*BO772/(BQ772+273)*$E$13)</f>
        <v>0</v>
      </c>
      <c r="AX772">
        <f>$B$11*BW772+$C$11*BX772+$F$11*CI772*(1-CL772)</f>
        <v>0</v>
      </c>
      <c r="AY772">
        <f>AX772*AZ772</f>
        <v>0</v>
      </c>
      <c r="AZ772">
        <f>($B$11*$D$9+$C$11*$D$9+$F$11*((CV772+CN772)/MAX(CV772+CN772+CW772, 0.1)*$I$9+CW772/MAX(CV772+CN772+CW772, 0.1)*$J$9))/($B$11+$C$11+$F$11)</f>
        <v>0</v>
      </c>
      <c r="BA772">
        <f>($B$11*$K$9+$C$11*$K$9+$F$11*((CV772+CN772)/MAX(CV772+CN772+CW772, 0.1)*$P$9+CW772/MAX(CV772+CN772+CW772, 0.1)*$Q$9))/($B$11+$C$11+$F$11)</f>
        <v>0</v>
      </c>
      <c r="BB772">
        <v>2.18</v>
      </c>
      <c r="BC772">
        <v>0.5</v>
      </c>
      <c r="BD772" t="s">
        <v>355</v>
      </c>
      <c r="BE772">
        <v>2</v>
      </c>
      <c r="BF772" t="b">
        <v>1</v>
      </c>
      <c r="BG772">
        <v>1679442278.814285</v>
      </c>
      <c r="BH772">
        <v>481.8272857142857</v>
      </c>
      <c r="BI772">
        <v>508.0298928571428</v>
      </c>
      <c r="BJ772">
        <v>24.30361785714286</v>
      </c>
      <c r="BK772">
        <v>24.01583571428571</v>
      </c>
      <c r="BL772">
        <v>485.1349285714286</v>
      </c>
      <c r="BM772">
        <v>24.39947142857143</v>
      </c>
      <c r="BN772">
        <v>500.0663928571429</v>
      </c>
      <c r="BO772">
        <v>89.7729857142857</v>
      </c>
      <c r="BP772">
        <v>0.10000535</v>
      </c>
      <c r="BQ772">
        <v>26.89057142857143</v>
      </c>
      <c r="BR772">
        <v>27.50359642857143</v>
      </c>
      <c r="BS772">
        <v>999.9000000000002</v>
      </c>
      <c r="BT772">
        <v>0</v>
      </c>
      <c r="BU772">
        <v>0</v>
      </c>
      <c r="BV772">
        <v>9993.199285714287</v>
      </c>
      <c r="BW772">
        <v>0</v>
      </c>
      <c r="BX772">
        <v>14.38142857142857</v>
      </c>
      <c r="BY772">
        <v>-26.20266785714286</v>
      </c>
      <c r="BZ772">
        <v>493.8290714285714</v>
      </c>
      <c r="CA772">
        <v>520.5307142857143</v>
      </c>
      <c r="CB772">
        <v>0.2877821428571429</v>
      </c>
      <c r="CC772">
        <v>508.0298928571428</v>
      </c>
      <c r="CD772">
        <v>24.01583571428571</v>
      </c>
      <c r="CE772">
        <v>2.181809642857143</v>
      </c>
      <c r="CF772">
        <v>2.155974285714286</v>
      </c>
      <c r="CG772">
        <v>18.82937142857143</v>
      </c>
      <c r="CH772">
        <v>18.63886785714286</v>
      </c>
      <c r="CI772">
        <v>2000.030357142857</v>
      </c>
      <c r="CJ772">
        <v>0.9799988214285715</v>
      </c>
      <c r="CK772">
        <v>0.02000107857142857</v>
      </c>
      <c r="CL772">
        <v>0</v>
      </c>
      <c r="CM772">
        <v>2.239521428571428</v>
      </c>
      <c r="CN772">
        <v>0</v>
      </c>
      <c r="CO772">
        <v>4250.638214285715</v>
      </c>
      <c r="CP772">
        <v>16749.7</v>
      </c>
      <c r="CQ772">
        <v>37.187</v>
      </c>
      <c r="CR772">
        <v>38.04207142857143</v>
      </c>
      <c r="CS772">
        <v>37.33</v>
      </c>
      <c r="CT772">
        <v>37.125</v>
      </c>
      <c r="CU772">
        <v>36.5</v>
      </c>
      <c r="CV772">
        <v>1960.028928571429</v>
      </c>
      <c r="CW772">
        <v>40.00142857142857</v>
      </c>
      <c r="CX772">
        <v>0</v>
      </c>
      <c r="CY772">
        <v>1679442294.3</v>
      </c>
      <c r="CZ772">
        <v>0</v>
      </c>
      <c r="DA772">
        <v>0</v>
      </c>
      <c r="DB772" t="s">
        <v>356</v>
      </c>
      <c r="DC772">
        <v>1678823626.5</v>
      </c>
      <c r="DD772">
        <v>1678823640.5</v>
      </c>
      <c r="DE772">
        <v>0</v>
      </c>
      <c r="DF772">
        <v>1.239</v>
      </c>
      <c r="DG772">
        <v>0.006</v>
      </c>
      <c r="DH772">
        <v>-2.298</v>
      </c>
      <c r="DI772">
        <v>-0.146</v>
      </c>
      <c r="DJ772">
        <v>420</v>
      </c>
      <c r="DK772">
        <v>21</v>
      </c>
      <c r="DL772">
        <v>0.57</v>
      </c>
      <c r="DM772">
        <v>0.05</v>
      </c>
      <c r="DN772">
        <v>-25.732055</v>
      </c>
      <c r="DO772">
        <v>-9.553940712945488</v>
      </c>
      <c r="DP772">
        <v>0.9729965706388692</v>
      </c>
      <c r="DQ772">
        <v>0</v>
      </c>
      <c r="DR772">
        <v>0.2867753</v>
      </c>
      <c r="DS772">
        <v>0.01283180487804791</v>
      </c>
      <c r="DT772">
        <v>0.002323035408684079</v>
      </c>
      <c r="DU772">
        <v>1</v>
      </c>
      <c r="DV772">
        <v>1</v>
      </c>
      <c r="DW772">
        <v>2</v>
      </c>
      <c r="DX772" t="s">
        <v>357</v>
      </c>
      <c r="DY772">
        <v>2.98307</v>
      </c>
      <c r="DZ772">
        <v>2.71579</v>
      </c>
      <c r="EA772">
        <v>0.108423</v>
      </c>
      <c r="EB772">
        <v>0.110932</v>
      </c>
      <c r="EC772">
        <v>0.107663</v>
      </c>
      <c r="ED772">
        <v>0.104695</v>
      </c>
      <c r="EE772">
        <v>28324.4</v>
      </c>
      <c r="EF772">
        <v>28349.2</v>
      </c>
      <c r="EG772">
        <v>29526.7</v>
      </c>
      <c r="EH772">
        <v>29489.6</v>
      </c>
      <c r="EI772">
        <v>34899.4</v>
      </c>
      <c r="EJ772">
        <v>35089.1</v>
      </c>
      <c r="EK772">
        <v>41591</v>
      </c>
      <c r="EL772">
        <v>42023.7</v>
      </c>
      <c r="EM772">
        <v>1.97183</v>
      </c>
      <c r="EN772">
        <v>1.8961</v>
      </c>
      <c r="EO772">
        <v>0.100728</v>
      </c>
      <c r="EP772">
        <v>0</v>
      </c>
      <c r="EQ772">
        <v>25.8424</v>
      </c>
      <c r="ER772">
        <v>999.9</v>
      </c>
      <c r="ES772">
        <v>57</v>
      </c>
      <c r="ET772">
        <v>30.7</v>
      </c>
      <c r="EU772">
        <v>28.1571</v>
      </c>
      <c r="EV772">
        <v>62.9441</v>
      </c>
      <c r="EW772">
        <v>32.5721</v>
      </c>
      <c r="EX772">
        <v>1</v>
      </c>
      <c r="EY772">
        <v>-0.0626067</v>
      </c>
      <c r="EZ772">
        <v>0.532824</v>
      </c>
      <c r="FA772">
        <v>20.3401</v>
      </c>
      <c r="FB772">
        <v>5.21819</v>
      </c>
      <c r="FC772">
        <v>12.0099</v>
      </c>
      <c r="FD772">
        <v>4.98945</v>
      </c>
      <c r="FE772">
        <v>3.2886</v>
      </c>
      <c r="FF772">
        <v>9999</v>
      </c>
      <c r="FG772">
        <v>9999</v>
      </c>
      <c r="FH772">
        <v>9999</v>
      </c>
      <c r="FI772">
        <v>999.9</v>
      </c>
      <c r="FJ772">
        <v>1.86739</v>
      </c>
      <c r="FK772">
        <v>1.86645</v>
      </c>
      <c r="FL772">
        <v>1.86598</v>
      </c>
      <c r="FM772">
        <v>1.86584</v>
      </c>
      <c r="FN772">
        <v>1.86768</v>
      </c>
      <c r="FO772">
        <v>1.87014</v>
      </c>
      <c r="FP772">
        <v>1.86878</v>
      </c>
      <c r="FQ772">
        <v>1.87026</v>
      </c>
      <c r="FR772">
        <v>0</v>
      </c>
      <c r="FS772">
        <v>0</v>
      </c>
      <c r="FT772">
        <v>0</v>
      </c>
      <c r="FU772">
        <v>0</v>
      </c>
      <c r="FV772" t="s">
        <v>358</v>
      </c>
      <c r="FW772" t="s">
        <v>359</v>
      </c>
      <c r="FX772" t="s">
        <v>360</v>
      </c>
      <c r="FY772" t="s">
        <v>360</v>
      </c>
      <c r="FZ772" t="s">
        <v>360</v>
      </c>
      <c r="GA772" t="s">
        <v>360</v>
      </c>
      <c r="GB772">
        <v>0</v>
      </c>
      <c r="GC772">
        <v>100</v>
      </c>
      <c r="GD772">
        <v>100</v>
      </c>
      <c r="GE772">
        <v>-3.379</v>
      </c>
      <c r="GF772">
        <v>-0.0959</v>
      </c>
      <c r="GG772">
        <v>-1.841240210434717</v>
      </c>
      <c r="GH772">
        <v>-0.003310856085068561</v>
      </c>
      <c r="GI772">
        <v>6.863268723063948E-07</v>
      </c>
      <c r="GJ772">
        <v>-1.919107141366201E-10</v>
      </c>
      <c r="GK772">
        <v>-0.1688837207721138</v>
      </c>
      <c r="GL772">
        <v>-0.01731051475613908</v>
      </c>
      <c r="GM772">
        <v>0.001423790055903263</v>
      </c>
      <c r="GN772">
        <v>-2.424810517790065E-05</v>
      </c>
      <c r="GO772">
        <v>3</v>
      </c>
      <c r="GP772">
        <v>2318</v>
      </c>
      <c r="GQ772">
        <v>1</v>
      </c>
      <c r="GR772">
        <v>25</v>
      </c>
      <c r="GS772">
        <v>10311</v>
      </c>
      <c r="GT772">
        <v>10310.8</v>
      </c>
      <c r="GU772">
        <v>1.30249</v>
      </c>
      <c r="GV772">
        <v>2.229</v>
      </c>
      <c r="GW772">
        <v>1.39648</v>
      </c>
      <c r="GX772">
        <v>2.34741</v>
      </c>
      <c r="GY772">
        <v>1.49536</v>
      </c>
      <c r="GZ772">
        <v>2.51343</v>
      </c>
      <c r="HA772">
        <v>35.7544</v>
      </c>
      <c r="HB772">
        <v>24.0787</v>
      </c>
      <c r="HC772">
        <v>18</v>
      </c>
      <c r="HD772">
        <v>529.704</v>
      </c>
      <c r="HE772">
        <v>437.133</v>
      </c>
      <c r="HF772">
        <v>24.7981</v>
      </c>
      <c r="HG772">
        <v>26.6552</v>
      </c>
      <c r="HH772">
        <v>30.0001</v>
      </c>
      <c r="HI772">
        <v>26.6356</v>
      </c>
      <c r="HJ772">
        <v>26.581</v>
      </c>
      <c r="HK772">
        <v>26.0682</v>
      </c>
      <c r="HL772">
        <v>22.6511</v>
      </c>
      <c r="HM772">
        <v>100</v>
      </c>
      <c r="HN772">
        <v>24.7977</v>
      </c>
      <c r="HO772">
        <v>554.1130000000001</v>
      </c>
      <c r="HP772">
        <v>24.0334</v>
      </c>
      <c r="HQ772">
        <v>100.972</v>
      </c>
      <c r="HR772">
        <v>100.926</v>
      </c>
    </row>
    <row r="773" spans="1:226">
      <c r="A773">
        <v>757</v>
      </c>
      <c r="B773">
        <v>1679442291.6</v>
      </c>
      <c r="C773">
        <v>20378.5</v>
      </c>
      <c r="D773" t="s">
        <v>1883</v>
      </c>
      <c r="E773" t="s">
        <v>1884</v>
      </c>
      <c r="F773">
        <v>5</v>
      </c>
      <c r="G773" t="s">
        <v>1624</v>
      </c>
      <c r="H773" t="s">
        <v>354</v>
      </c>
      <c r="I773">
        <v>1679442284.1</v>
      </c>
      <c r="J773">
        <f>(K773)/1000</f>
        <v>0</v>
      </c>
      <c r="K773">
        <f>IF(BF773, AN773, AH773)</f>
        <v>0</v>
      </c>
      <c r="L773">
        <f>IF(BF773, AI773, AG773)</f>
        <v>0</v>
      </c>
      <c r="M773">
        <f>BH773 - IF(AU773&gt;1, L773*BB773*100.0/(AW773*BV773), 0)</f>
        <v>0</v>
      </c>
      <c r="N773">
        <f>((T773-J773/2)*M773-L773)/(T773+J773/2)</f>
        <v>0</v>
      </c>
      <c r="O773">
        <f>N773*(BO773+BP773)/1000.0</f>
        <v>0</v>
      </c>
      <c r="P773">
        <f>(BH773 - IF(AU773&gt;1, L773*BB773*100.0/(AW773*BV773), 0))*(BO773+BP773)/1000.0</f>
        <v>0</v>
      </c>
      <c r="Q773">
        <f>2.0/((1/S773-1/R773)+SIGN(S773)*SQRT((1/S773-1/R773)*(1/S773-1/R773) + 4*BC773/((BC773+1)*(BC773+1))*(2*1/S773*1/R773-1/R773*1/R773)))</f>
        <v>0</v>
      </c>
      <c r="R773">
        <f>IF(LEFT(BD773,1)&lt;&gt;"0",IF(LEFT(BD773,1)="1",3.0,BE773),$D$5+$E$5*(BV773*BO773/($K$5*1000))+$F$5*(BV773*BO773/($K$5*1000))*MAX(MIN(BB773,$J$5),$I$5)*MAX(MIN(BB773,$J$5),$I$5)+$G$5*MAX(MIN(BB773,$J$5),$I$5)*(BV773*BO773/($K$5*1000))+$H$5*(BV773*BO773/($K$5*1000))*(BV773*BO773/($K$5*1000)))</f>
        <v>0</v>
      </c>
      <c r="S773">
        <f>J773*(1000-(1000*0.61365*exp(17.502*W773/(240.97+W773))/(BO773+BP773)+BJ773)/2)/(1000*0.61365*exp(17.502*W773/(240.97+W773))/(BO773+BP773)-BJ773)</f>
        <v>0</v>
      </c>
      <c r="T773">
        <f>1/((BC773+1)/(Q773/1.6)+1/(R773/1.37)) + BC773/((BC773+1)/(Q773/1.6) + BC773/(R773/1.37))</f>
        <v>0</v>
      </c>
      <c r="U773">
        <f>(AX773*BA773)</f>
        <v>0</v>
      </c>
      <c r="V773">
        <f>(BQ773+(U773+2*0.95*5.67E-8*(((BQ773+$B$7)+273)^4-(BQ773+273)^4)-44100*J773)/(1.84*29.3*R773+8*0.95*5.67E-8*(BQ773+273)^3))</f>
        <v>0</v>
      </c>
      <c r="W773">
        <f>($C$7*BR773+$D$7*BS773+$E$7*V773)</f>
        <v>0</v>
      </c>
      <c r="X773">
        <f>0.61365*exp(17.502*W773/(240.97+W773))</f>
        <v>0</v>
      </c>
      <c r="Y773">
        <f>(Z773/AA773*100)</f>
        <v>0</v>
      </c>
      <c r="Z773">
        <f>BJ773*(BO773+BP773)/1000</f>
        <v>0</v>
      </c>
      <c r="AA773">
        <f>0.61365*exp(17.502*BQ773/(240.97+BQ773))</f>
        <v>0</v>
      </c>
      <c r="AB773">
        <f>(X773-BJ773*(BO773+BP773)/1000)</f>
        <v>0</v>
      </c>
      <c r="AC773">
        <f>(-J773*44100)</f>
        <v>0</v>
      </c>
      <c r="AD773">
        <f>2*29.3*R773*0.92*(BQ773-W773)</f>
        <v>0</v>
      </c>
      <c r="AE773">
        <f>2*0.95*5.67E-8*(((BQ773+$B$7)+273)^4-(W773+273)^4)</f>
        <v>0</v>
      </c>
      <c r="AF773">
        <f>U773+AE773+AC773+AD773</f>
        <v>0</v>
      </c>
      <c r="AG773">
        <f>BN773*AU773*(BI773-BH773*(1000-AU773*BK773)/(1000-AU773*BJ773))/(100*BB773)</f>
        <v>0</v>
      </c>
      <c r="AH773">
        <f>1000*BN773*AU773*(BJ773-BK773)/(100*BB773*(1000-AU773*BJ773))</f>
        <v>0</v>
      </c>
      <c r="AI773">
        <f>(AJ773 - AK773 - BO773*1E3/(8.314*(BQ773+273.15)) * AM773/BN773 * AL773) * BN773/(100*BB773) * (1000 - BK773)/1000</f>
        <v>0</v>
      </c>
      <c r="AJ773">
        <v>554.8334446326345</v>
      </c>
      <c r="AK773">
        <v>535.2823333333331</v>
      </c>
      <c r="AL773">
        <v>3.391516889935072</v>
      </c>
      <c r="AM773">
        <v>64.88891033799035</v>
      </c>
      <c r="AN773">
        <f>(AP773 - AO773 + BO773*1E3/(8.314*(BQ773+273.15)) * AR773/BN773 * AQ773) * BN773/(100*BB773) * 1000/(1000 - AP773)</f>
        <v>0</v>
      </c>
      <c r="AO773">
        <v>24.01146670979401</v>
      </c>
      <c r="AP773">
        <v>24.29241318681321</v>
      </c>
      <c r="AQ773">
        <v>-1.251227789859307E-05</v>
      </c>
      <c r="AR773">
        <v>95.47772435705387</v>
      </c>
      <c r="AS773">
        <v>0</v>
      </c>
      <c r="AT773">
        <v>0</v>
      </c>
      <c r="AU773">
        <f>IF(AS773*$H$13&gt;=AW773,1.0,(AW773/(AW773-AS773*$H$13)))</f>
        <v>0</v>
      </c>
      <c r="AV773">
        <f>(AU773-1)*100</f>
        <v>0</v>
      </c>
      <c r="AW773">
        <f>MAX(0,($B$13+$C$13*BV773)/(1+$D$13*BV773)*BO773/(BQ773+273)*$E$13)</f>
        <v>0</v>
      </c>
      <c r="AX773">
        <f>$B$11*BW773+$C$11*BX773+$F$11*CI773*(1-CL773)</f>
        <v>0</v>
      </c>
      <c r="AY773">
        <f>AX773*AZ773</f>
        <v>0</v>
      </c>
      <c r="AZ773">
        <f>($B$11*$D$9+$C$11*$D$9+$F$11*((CV773+CN773)/MAX(CV773+CN773+CW773, 0.1)*$I$9+CW773/MAX(CV773+CN773+CW773, 0.1)*$J$9))/($B$11+$C$11+$F$11)</f>
        <v>0</v>
      </c>
      <c r="BA773">
        <f>($B$11*$K$9+$C$11*$K$9+$F$11*((CV773+CN773)/MAX(CV773+CN773+CW773, 0.1)*$P$9+CW773/MAX(CV773+CN773+CW773, 0.1)*$Q$9))/($B$11+$C$11+$F$11)</f>
        <v>0</v>
      </c>
      <c r="BB773">
        <v>2.18</v>
      </c>
      <c r="BC773">
        <v>0.5</v>
      </c>
      <c r="BD773" t="s">
        <v>355</v>
      </c>
      <c r="BE773">
        <v>2</v>
      </c>
      <c r="BF773" t="b">
        <v>1</v>
      </c>
      <c r="BG773">
        <v>1679442284.1</v>
      </c>
      <c r="BH773">
        <v>499.139962962963</v>
      </c>
      <c r="BI773">
        <v>525.789</v>
      </c>
      <c r="BJ773">
        <v>24.29963703703704</v>
      </c>
      <c r="BK773">
        <v>24.01316666666667</v>
      </c>
      <c r="BL773">
        <v>502.4957777777778</v>
      </c>
      <c r="BM773">
        <v>24.39551481481482</v>
      </c>
      <c r="BN773">
        <v>500.0556296296297</v>
      </c>
      <c r="BO773">
        <v>89.77330370370372</v>
      </c>
      <c r="BP773">
        <v>0.0999766851851852</v>
      </c>
      <c r="BQ773">
        <v>26.89124814814815</v>
      </c>
      <c r="BR773">
        <v>27.49983333333334</v>
      </c>
      <c r="BS773">
        <v>999.9000000000001</v>
      </c>
      <c r="BT773">
        <v>0</v>
      </c>
      <c r="BU773">
        <v>0</v>
      </c>
      <c r="BV773">
        <v>9996.533703703704</v>
      </c>
      <c r="BW773">
        <v>0</v>
      </c>
      <c r="BX773">
        <v>14.3891</v>
      </c>
      <c r="BY773">
        <v>-26.6490962962963</v>
      </c>
      <c r="BZ773">
        <v>511.5708888888889</v>
      </c>
      <c r="CA773">
        <v>538.7254444444444</v>
      </c>
      <c r="CB773">
        <v>0.2864651481481482</v>
      </c>
      <c r="CC773">
        <v>525.789</v>
      </c>
      <c r="CD773">
        <v>24.01316666666667</v>
      </c>
      <c r="CE773">
        <v>2.181458888888889</v>
      </c>
      <c r="CF773">
        <v>2.155742222222222</v>
      </c>
      <c r="CG773">
        <v>18.8268037037037</v>
      </c>
      <c r="CH773">
        <v>18.63714444444444</v>
      </c>
      <c r="CI773">
        <v>1999.999629629629</v>
      </c>
      <c r="CJ773">
        <v>0.9799983333333334</v>
      </c>
      <c r="CK773">
        <v>0.02000156666666667</v>
      </c>
      <c r="CL773">
        <v>0</v>
      </c>
      <c r="CM773">
        <v>2.284374074074074</v>
      </c>
      <c r="CN773">
        <v>0</v>
      </c>
      <c r="CO773">
        <v>4252.212962962963</v>
      </c>
      <c r="CP773">
        <v>16749.44444444444</v>
      </c>
      <c r="CQ773">
        <v>37.187</v>
      </c>
      <c r="CR773">
        <v>38.02985185185185</v>
      </c>
      <c r="CS773">
        <v>37.32833333333333</v>
      </c>
      <c r="CT773">
        <v>37.125</v>
      </c>
      <c r="CU773">
        <v>36.49766666666667</v>
      </c>
      <c r="CV773">
        <v>1959.998148148148</v>
      </c>
      <c r="CW773">
        <v>40.00148148148148</v>
      </c>
      <c r="CX773">
        <v>0</v>
      </c>
      <c r="CY773">
        <v>1679442299.1</v>
      </c>
      <c r="CZ773">
        <v>0</v>
      </c>
      <c r="DA773">
        <v>0</v>
      </c>
      <c r="DB773" t="s">
        <v>356</v>
      </c>
      <c r="DC773">
        <v>1678823626.5</v>
      </c>
      <c r="DD773">
        <v>1678823640.5</v>
      </c>
      <c r="DE773">
        <v>0</v>
      </c>
      <c r="DF773">
        <v>1.239</v>
      </c>
      <c r="DG773">
        <v>0.006</v>
      </c>
      <c r="DH773">
        <v>-2.298</v>
      </c>
      <c r="DI773">
        <v>-0.146</v>
      </c>
      <c r="DJ773">
        <v>420</v>
      </c>
      <c r="DK773">
        <v>21</v>
      </c>
      <c r="DL773">
        <v>0.57</v>
      </c>
      <c r="DM773">
        <v>0.05</v>
      </c>
      <c r="DN773">
        <v>-26.3828575</v>
      </c>
      <c r="DO773">
        <v>-4.987381238273864</v>
      </c>
      <c r="DP773">
        <v>0.5033533206841396</v>
      </c>
      <c r="DQ773">
        <v>0</v>
      </c>
      <c r="DR773">
        <v>0.286695</v>
      </c>
      <c r="DS773">
        <v>-0.01752977110694344</v>
      </c>
      <c r="DT773">
        <v>0.002378009493252712</v>
      </c>
      <c r="DU773">
        <v>1</v>
      </c>
      <c r="DV773">
        <v>1</v>
      </c>
      <c r="DW773">
        <v>2</v>
      </c>
      <c r="DX773" t="s">
        <v>357</v>
      </c>
      <c r="DY773">
        <v>2.98321</v>
      </c>
      <c r="DZ773">
        <v>2.71563</v>
      </c>
      <c r="EA773">
        <v>0.110964</v>
      </c>
      <c r="EB773">
        <v>0.113423</v>
      </c>
      <c r="EC773">
        <v>0.107649</v>
      </c>
      <c r="ED773">
        <v>0.104692</v>
      </c>
      <c r="EE773">
        <v>28243.7</v>
      </c>
      <c r="EF773">
        <v>28269.6</v>
      </c>
      <c r="EG773">
        <v>29526.7</v>
      </c>
      <c r="EH773">
        <v>29489.3</v>
      </c>
      <c r="EI773">
        <v>34900.2</v>
      </c>
      <c r="EJ773">
        <v>35088.7</v>
      </c>
      <c r="EK773">
        <v>41591.3</v>
      </c>
      <c r="EL773">
        <v>42023</v>
      </c>
      <c r="EM773">
        <v>1.97158</v>
      </c>
      <c r="EN773">
        <v>1.8964</v>
      </c>
      <c r="EO773">
        <v>0.100754</v>
      </c>
      <c r="EP773">
        <v>0</v>
      </c>
      <c r="EQ773">
        <v>25.8424</v>
      </c>
      <c r="ER773">
        <v>999.9</v>
      </c>
      <c r="ES773">
        <v>57</v>
      </c>
      <c r="ET773">
        <v>30.7</v>
      </c>
      <c r="EU773">
        <v>28.1603</v>
      </c>
      <c r="EV773">
        <v>62.7141</v>
      </c>
      <c r="EW773">
        <v>32.1835</v>
      </c>
      <c r="EX773">
        <v>1</v>
      </c>
      <c r="EY773">
        <v>-0.0624314</v>
      </c>
      <c r="EZ773">
        <v>0.447745</v>
      </c>
      <c r="FA773">
        <v>20.3405</v>
      </c>
      <c r="FB773">
        <v>5.21774</v>
      </c>
      <c r="FC773">
        <v>12.0099</v>
      </c>
      <c r="FD773">
        <v>4.98925</v>
      </c>
      <c r="FE773">
        <v>3.2886</v>
      </c>
      <c r="FF773">
        <v>9999</v>
      </c>
      <c r="FG773">
        <v>9999</v>
      </c>
      <c r="FH773">
        <v>9999</v>
      </c>
      <c r="FI773">
        <v>999.9</v>
      </c>
      <c r="FJ773">
        <v>1.8674</v>
      </c>
      <c r="FK773">
        <v>1.86646</v>
      </c>
      <c r="FL773">
        <v>1.86598</v>
      </c>
      <c r="FM773">
        <v>1.86584</v>
      </c>
      <c r="FN773">
        <v>1.86768</v>
      </c>
      <c r="FO773">
        <v>1.87018</v>
      </c>
      <c r="FP773">
        <v>1.86884</v>
      </c>
      <c r="FQ773">
        <v>1.87026</v>
      </c>
      <c r="FR773">
        <v>0</v>
      </c>
      <c r="FS773">
        <v>0</v>
      </c>
      <c r="FT773">
        <v>0</v>
      </c>
      <c r="FU773">
        <v>0</v>
      </c>
      <c r="FV773" t="s">
        <v>358</v>
      </c>
      <c r="FW773" t="s">
        <v>359</v>
      </c>
      <c r="FX773" t="s">
        <v>360</v>
      </c>
      <c r="FY773" t="s">
        <v>360</v>
      </c>
      <c r="FZ773" t="s">
        <v>360</v>
      </c>
      <c r="GA773" t="s">
        <v>360</v>
      </c>
      <c r="GB773">
        <v>0</v>
      </c>
      <c r="GC773">
        <v>100</v>
      </c>
      <c r="GD773">
        <v>100</v>
      </c>
      <c r="GE773">
        <v>-3.424</v>
      </c>
      <c r="GF773">
        <v>-0.0959</v>
      </c>
      <c r="GG773">
        <v>-1.841240210434717</v>
      </c>
      <c r="GH773">
        <v>-0.003310856085068561</v>
      </c>
      <c r="GI773">
        <v>6.863268723063948E-07</v>
      </c>
      <c r="GJ773">
        <v>-1.919107141366201E-10</v>
      </c>
      <c r="GK773">
        <v>-0.1688837207721138</v>
      </c>
      <c r="GL773">
        <v>-0.01731051475613908</v>
      </c>
      <c r="GM773">
        <v>0.001423790055903263</v>
      </c>
      <c r="GN773">
        <v>-2.424810517790065E-05</v>
      </c>
      <c r="GO773">
        <v>3</v>
      </c>
      <c r="GP773">
        <v>2318</v>
      </c>
      <c r="GQ773">
        <v>1</v>
      </c>
      <c r="GR773">
        <v>25</v>
      </c>
      <c r="GS773">
        <v>10311.1</v>
      </c>
      <c r="GT773">
        <v>10310.9</v>
      </c>
      <c r="GU773">
        <v>1.33545</v>
      </c>
      <c r="GV773">
        <v>2.24121</v>
      </c>
      <c r="GW773">
        <v>1.39648</v>
      </c>
      <c r="GX773">
        <v>2.34619</v>
      </c>
      <c r="GY773">
        <v>1.49536</v>
      </c>
      <c r="GZ773">
        <v>2.38525</v>
      </c>
      <c r="HA773">
        <v>35.7544</v>
      </c>
      <c r="HB773">
        <v>24.07</v>
      </c>
      <c r="HC773">
        <v>18</v>
      </c>
      <c r="HD773">
        <v>529.537</v>
      </c>
      <c r="HE773">
        <v>437.314</v>
      </c>
      <c r="HF773">
        <v>24.79</v>
      </c>
      <c r="HG773">
        <v>26.6552</v>
      </c>
      <c r="HH773">
        <v>30.0002</v>
      </c>
      <c r="HI773">
        <v>26.6356</v>
      </c>
      <c r="HJ773">
        <v>26.581</v>
      </c>
      <c r="HK773">
        <v>26.7314</v>
      </c>
      <c r="HL773">
        <v>22.6511</v>
      </c>
      <c r="HM773">
        <v>100</v>
      </c>
      <c r="HN773">
        <v>24.8006</v>
      </c>
      <c r="HO773">
        <v>574.149</v>
      </c>
      <c r="HP773">
        <v>24.0334</v>
      </c>
      <c r="HQ773">
        <v>100.973</v>
      </c>
      <c r="HR773">
        <v>100.925</v>
      </c>
    </row>
    <row r="774" spans="1:226">
      <c r="A774">
        <v>758</v>
      </c>
      <c r="B774">
        <v>1679442296.6</v>
      </c>
      <c r="C774">
        <v>20383.5</v>
      </c>
      <c r="D774" t="s">
        <v>1885</v>
      </c>
      <c r="E774" t="s">
        <v>1886</v>
      </c>
      <c r="F774">
        <v>5</v>
      </c>
      <c r="G774" t="s">
        <v>1624</v>
      </c>
      <c r="H774" t="s">
        <v>354</v>
      </c>
      <c r="I774">
        <v>1679442288.814285</v>
      </c>
      <c r="J774">
        <f>(K774)/1000</f>
        <v>0</v>
      </c>
      <c r="K774">
        <f>IF(BF774, AN774, AH774)</f>
        <v>0</v>
      </c>
      <c r="L774">
        <f>IF(BF774, AI774, AG774)</f>
        <v>0</v>
      </c>
      <c r="M774">
        <f>BH774 - IF(AU774&gt;1, L774*BB774*100.0/(AW774*BV774), 0)</f>
        <v>0</v>
      </c>
      <c r="N774">
        <f>((T774-J774/2)*M774-L774)/(T774+J774/2)</f>
        <v>0</v>
      </c>
      <c r="O774">
        <f>N774*(BO774+BP774)/1000.0</f>
        <v>0</v>
      </c>
      <c r="P774">
        <f>(BH774 - IF(AU774&gt;1, L774*BB774*100.0/(AW774*BV774), 0))*(BO774+BP774)/1000.0</f>
        <v>0</v>
      </c>
      <c r="Q774">
        <f>2.0/((1/S774-1/R774)+SIGN(S774)*SQRT((1/S774-1/R774)*(1/S774-1/R774) + 4*BC774/((BC774+1)*(BC774+1))*(2*1/S774*1/R774-1/R774*1/R774)))</f>
        <v>0</v>
      </c>
      <c r="R774">
        <f>IF(LEFT(BD774,1)&lt;&gt;"0",IF(LEFT(BD774,1)="1",3.0,BE774),$D$5+$E$5*(BV774*BO774/($K$5*1000))+$F$5*(BV774*BO774/($K$5*1000))*MAX(MIN(BB774,$J$5),$I$5)*MAX(MIN(BB774,$J$5),$I$5)+$G$5*MAX(MIN(BB774,$J$5),$I$5)*(BV774*BO774/($K$5*1000))+$H$5*(BV774*BO774/($K$5*1000))*(BV774*BO774/($K$5*1000)))</f>
        <v>0</v>
      </c>
      <c r="S774">
        <f>J774*(1000-(1000*0.61365*exp(17.502*W774/(240.97+W774))/(BO774+BP774)+BJ774)/2)/(1000*0.61365*exp(17.502*W774/(240.97+W774))/(BO774+BP774)-BJ774)</f>
        <v>0</v>
      </c>
      <c r="T774">
        <f>1/((BC774+1)/(Q774/1.6)+1/(R774/1.37)) + BC774/((BC774+1)/(Q774/1.6) + BC774/(R774/1.37))</f>
        <v>0</v>
      </c>
      <c r="U774">
        <f>(AX774*BA774)</f>
        <v>0</v>
      </c>
      <c r="V774">
        <f>(BQ774+(U774+2*0.95*5.67E-8*(((BQ774+$B$7)+273)^4-(BQ774+273)^4)-44100*J774)/(1.84*29.3*R774+8*0.95*5.67E-8*(BQ774+273)^3))</f>
        <v>0</v>
      </c>
      <c r="W774">
        <f>($C$7*BR774+$D$7*BS774+$E$7*V774)</f>
        <v>0</v>
      </c>
      <c r="X774">
        <f>0.61365*exp(17.502*W774/(240.97+W774))</f>
        <v>0</v>
      </c>
      <c r="Y774">
        <f>(Z774/AA774*100)</f>
        <v>0</v>
      </c>
      <c r="Z774">
        <f>BJ774*(BO774+BP774)/1000</f>
        <v>0</v>
      </c>
      <c r="AA774">
        <f>0.61365*exp(17.502*BQ774/(240.97+BQ774))</f>
        <v>0</v>
      </c>
      <c r="AB774">
        <f>(X774-BJ774*(BO774+BP774)/1000)</f>
        <v>0</v>
      </c>
      <c r="AC774">
        <f>(-J774*44100)</f>
        <v>0</v>
      </c>
      <c r="AD774">
        <f>2*29.3*R774*0.92*(BQ774-W774)</f>
        <v>0</v>
      </c>
      <c r="AE774">
        <f>2*0.95*5.67E-8*(((BQ774+$B$7)+273)^4-(W774+273)^4)</f>
        <v>0</v>
      </c>
      <c r="AF774">
        <f>U774+AE774+AC774+AD774</f>
        <v>0</v>
      </c>
      <c r="AG774">
        <f>BN774*AU774*(BI774-BH774*(1000-AU774*BK774)/(1000-AU774*BJ774))/(100*BB774)</f>
        <v>0</v>
      </c>
      <c r="AH774">
        <f>1000*BN774*AU774*(BJ774-BK774)/(100*BB774*(1000-AU774*BJ774))</f>
        <v>0</v>
      </c>
      <c r="AI774">
        <f>(AJ774 - AK774 - BO774*1E3/(8.314*(BQ774+273.15)) * AM774/BN774 * AL774) * BN774/(100*BB774) * (1000 - BK774)/1000</f>
        <v>0</v>
      </c>
      <c r="AJ774">
        <v>572.0594205586538</v>
      </c>
      <c r="AK774">
        <v>552.379490909091</v>
      </c>
      <c r="AL774">
        <v>3.420207134103199</v>
      </c>
      <c r="AM774">
        <v>64.88891033799035</v>
      </c>
      <c r="AN774">
        <f>(AP774 - AO774 + BO774*1E3/(8.314*(BQ774+273.15)) * AR774/BN774 * AQ774) * BN774/(100*BB774) * 1000/(1000 - AP774)</f>
        <v>0</v>
      </c>
      <c r="AO774">
        <v>24.01076396569722</v>
      </c>
      <c r="AP774">
        <v>24.2936230769231</v>
      </c>
      <c r="AQ774">
        <v>-3.654793373564039E-06</v>
      </c>
      <c r="AR774">
        <v>95.47772435705387</v>
      </c>
      <c r="AS774">
        <v>0</v>
      </c>
      <c r="AT774">
        <v>0</v>
      </c>
      <c r="AU774">
        <f>IF(AS774*$H$13&gt;=AW774,1.0,(AW774/(AW774-AS774*$H$13)))</f>
        <v>0</v>
      </c>
      <c r="AV774">
        <f>(AU774-1)*100</f>
        <v>0</v>
      </c>
      <c r="AW774">
        <f>MAX(0,($B$13+$C$13*BV774)/(1+$D$13*BV774)*BO774/(BQ774+273)*$E$13)</f>
        <v>0</v>
      </c>
      <c r="AX774">
        <f>$B$11*BW774+$C$11*BX774+$F$11*CI774*(1-CL774)</f>
        <v>0</v>
      </c>
      <c r="AY774">
        <f>AX774*AZ774</f>
        <v>0</v>
      </c>
      <c r="AZ774">
        <f>($B$11*$D$9+$C$11*$D$9+$F$11*((CV774+CN774)/MAX(CV774+CN774+CW774, 0.1)*$I$9+CW774/MAX(CV774+CN774+CW774, 0.1)*$J$9))/($B$11+$C$11+$F$11)</f>
        <v>0</v>
      </c>
      <c r="BA774">
        <f>($B$11*$K$9+$C$11*$K$9+$F$11*((CV774+CN774)/MAX(CV774+CN774+CW774, 0.1)*$P$9+CW774/MAX(CV774+CN774+CW774, 0.1)*$Q$9))/($B$11+$C$11+$F$11)</f>
        <v>0</v>
      </c>
      <c r="BB774">
        <v>2.18</v>
      </c>
      <c r="BC774">
        <v>0.5</v>
      </c>
      <c r="BD774" t="s">
        <v>355</v>
      </c>
      <c r="BE774">
        <v>2</v>
      </c>
      <c r="BF774" t="b">
        <v>1</v>
      </c>
      <c r="BG774">
        <v>1679442288.814285</v>
      </c>
      <c r="BH774">
        <v>514.7502499999999</v>
      </c>
      <c r="BI774">
        <v>541.6353214285715</v>
      </c>
      <c r="BJ774">
        <v>24.29589642857143</v>
      </c>
      <c r="BK774">
        <v>24.011725</v>
      </c>
      <c r="BL774">
        <v>518.1492499999999</v>
      </c>
      <c r="BM774">
        <v>24.3918</v>
      </c>
      <c r="BN774">
        <v>500.0513214285714</v>
      </c>
      <c r="BO774">
        <v>89.77462142857144</v>
      </c>
      <c r="BP774">
        <v>0.09992330714285715</v>
      </c>
      <c r="BQ774">
        <v>26.88940714285715</v>
      </c>
      <c r="BR774">
        <v>27.4947</v>
      </c>
      <c r="BS774">
        <v>999.9000000000002</v>
      </c>
      <c r="BT774">
        <v>0</v>
      </c>
      <c r="BU774">
        <v>0</v>
      </c>
      <c r="BV774">
        <v>10003.25928571428</v>
      </c>
      <c r="BW774">
        <v>0</v>
      </c>
      <c r="BX774">
        <v>14.3891</v>
      </c>
      <c r="BY774">
        <v>-26.88506785714286</v>
      </c>
      <c r="BZ774">
        <v>527.5678928571429</v>
      </c>
      <c r="CA774">
        <v>554.9607857142857</v>
      </c>
      <c r="CB774">
        <v>0.2841600714285714</v>
      </c>
      <c r="CC774">
        <v>541.6353214285715</v>
      </c>
      <c r="CD774">
        <v>24.011725</v>
      </c>
      <c r="CE774">
        <v>2.181153571428571</v>
      </c>
      <c r="CF774">
        <v>2.155644642857143</v>
      </c>
      <c r="CG774">
        <v>18.82456428571428</v>
      </c>
      <c r="CH774">
        <v>18.636425</v>
      </c>
      <c r="CI774">
        <v>1999.98</v>
      </c>
      <c r="CJ774">
        <v>0.9799981785714288</v>
      </c>
      <c r="CK774">
        <v>0.02000172142857143</v>
      </c>
      <c r="CL774">
        <v>0</v>
      </c>
      <c r="CM774">
        <v>2.263389285714286</v>
      </c>
      <c r="CN774">
        <v>0</v>
      </c>
      <c r="CO774">
        <v>4253.449642857143</v>
      </c>
      <c r="CP774">
        <v>16749.28571428571</v>
      </c>
      <c r="CQ774">
        <v>37.187</v>
      </c>
      <c r="CR774">
        <v>38.031</v>
      </c>
      <c r="CS774">
        <v>37.32774999999999</v>
      </c>
      <c r="CT774">
        <v>37.125</v>
      </c>
      <c r="CU774">
        <v>36.4955</v>
      </c>
      <c r="CV774">
        <v>1959.978928571428</v>
      </c>
      <c r="CW774">
        <v>40.00107142857143</v>
      </c>
      <c r="CX774">
        <v>0</v>
      </c>
      <c r="CY774">
        <v>1679442303.9</v>
      </c>
      <c r="CZ774">
        <v>0</v>
      </c>
      <c r="DA774">
        <v>0</v>
      </c>
      <c r="DB774" t="s">
        <v>356</v>
      </c>
      <c r="DC774">
        <v>1678823626.5</v>
      </c>
      <c r="DD774">
        <v>1678823640.5</v>
      </c>
      <c r="DE774">
        <v>0</v>
      </c>
      <c r="DF774">
        <v>1.239</v>
      </c>
      <c r="DG774">
        <v>0.006</v>
      </c>
      <c r="DH774">
        <v>-2.298</v>
      </c>
      <c r="DI774">
        <v>-0.146</v>
      </c>
      <c r="DJ774">
        <v>420</v>
      </c>
      <c r="DK774">
        <v>21</v>
      </c>
      <c r="DL774">
        <v>0.57</v>
      </c>
      <c r="DM774">
        <v>0.05</v>
      </c>
      <c r="DN774">
        <v>-26.6881575</v>
      </c>
      <c r="DO774">
        <v>-3.253646904315139</v>
      </c>
      <c r="DP774">
        <v>0.3205405371302513</v>
      </c>
      <c r="DQ774">
        <v>0</v>
      </c>
      <c r="DR774">
        <v>0.285661375</v>
      </c>
      <c r="DS774">
        <v>-0.03005231144465334</v>
      </c>
      <c r="DT774">
        <v>0.003051038705813975</v>
      </c>
      <c r="DU774">
        <v>1</v>
      </c>
      <c r="DV774">
        <v>1</v>
      </c>
      <c r="DW774">
        <v>2</v>
      </c>
      <c r="DX774" t="s">
        <v>357</v>
      </c>
      <c r="DY774">
        <v>2.98317</v>
      </c>
      <c r="DZ774">
        <v>2.71575</v>
      </c>
      <c r="EA774">
        <v>0.113492</v>
      </c>
      <c r="EB774">
        <v>0.115895</v>
      </c>
      <c r="EC774">
        <v>0.107656</v>
      </c>
      <c r="ED774">
        <v>0.104692</v>
      </c>
      <c r="EE774">
        <v>28164.3</v>
      </c>
      <c r="EF774">
        <v>28190.7</v>
      </c>
      <c r="EG774">
        <v>29527.6</v>
      </c>
      <c r="EH774">
        <v>29489.3</v>
      </c>
      <c r="EI774">
        <v>34901.1</v>
      </c>
      <c r="EJ774">
        <v>35088.9</v>
      </c>
      <c r="EK774">
        <v>41592.6</v>
      </c>
      <c r="EL774">
        <v>42023.2</v>
      </c>
      <c r="EM774">
        <v>1.97185</v>
      </c>
      <c r="EN774">
        <v>1.89615</v>
      </c>
      <c r="EO774">
        <v>0.100937</v>
      </c>
      <c r="EP774">
        <v>0</v>
      </c>
      <c r="EQ774">
        <v>25.8414</v>
      </c>
      <c r="ER774">
        <v>999.9</v>
      </c>
      <c r="ES774">
        <v>57</v>
      </c>
      <c r="ET774">
        <v>30.7</v>
      </c>
      <c r="EU774">
        <v>28.1574</v>
      </c>
      <c r="EV774">
        <v>62.8441</v>
      </c>
      <c r="EW774">
        <v>31.9231</v>
      </c>
      <c r="EX774">
        <v>1</v>
      </c>
      <c r="EY774">
        <v>-0.0624111</v>
      </c>
      <c r="EZ774">
        <v>0.410852</v>
      </c>
      <c r="FA774">
        <v>20.3403</v>
      </c>
      <c r="FB774">
        <v>5.21774</v>
      </c>
      <c r="FC774">
        <v>12.0099</v>
      </c>
      <c r="FD774">
        <v>4.98915</v>
      </c>
      <c r="FE774">
        <v>3.28848</v>
      </c>
      <c r="FF774">
        <v>9999</v>
      </c>
      <c r="FG774">
        <v>9999</v>
      </c>
      <c r="FH774">
        <v>9999</v>
      </c>
      <c r="FI774">
        <v>999.9</v>
      </c>
      <c r="FJ774">
        <v>1.8674</v>
      </c>
      <c r="FK774">
        <v>1.86645</v>
      </c>
      <c r="FL774">
        <v>1.86598</v>
      </c>
      <c r="FM774">
        <v>1.86584</v>
      </c>
      <c r="FN774">
        <v>1.86768</v>
      </c>
      <c r="FO774">
        <v>1.87018</v>
      </c>
      <c r="FP774">
        <v>1.86883</v>
      </c>
      <c r="FQ774">
        <v>1.87027</v>
      </c>
      <c r="FR774">
        <v>0</v>
      </c>
      <c r="FS774">
        <v>0</v>
      </c>
      <c r="FT774">
        <v>0</v>
      </c>
      <c r="FU774">
        <v>0</v>
      </c>
      <c r="FV774" t="s">
        <v>358</v>
      </c>
      <c r="FW774" t="s">
        <v>359</v>
      </c>
      <c r="FX774" t="s">
        <v>360</v>
      </c>
      <c r="FY774" t="s">
        <v>360</v>
      </c>
      <c r="FZ774" t="s">
        <v>360</v>
      </c>
      <c r="GA774" t="s">
        <v>360</v>
      </c>
      <c r="GB774">
        <v>0</v>
      </c>
      <c r="GC774">
        <v>100</v>
      </c>
      <c r="GD774">
        <v>100</v>
      </c>
      <c r="GE774">
        <v>-3.47</v>
      </c>
      <c r="GF774">
        <v>-0.0959</v>
      </c>
      <c r="GG774">
        <v>-1.841240210434717</v>
      </c>
      <c r="GH774">
        <v>-0.003310856085068561</v>
      </c>
      <c r="GI774">
        <v>6.863268723063948E-07</v>
      </c>
      <c r="GJ774">
        <v>-1.919107141366201E-10</v>
      </c>
      <c r="GK774">
        <v>-0.1688837207721138</v>
      </c>
      <c r="GL774">
        <v>-0.01731051475613908</v>
      </c>
      <c r="GM774">
        <v>0.001423790055903263</v>
      </c>
      <c r="GN774">
        <v>-2.424810517790065E-05</v>
      </c>
      <c r="GO774">
        <v>3</v>
      </c>
      <c r="GP774">
        <v>2318</v>
      </c>
      <c r="GQ774">
        <v>1</v>
      </c>
      <c r="GR774">
        <v>25</v>
      </c>
      <c r="GS774">
        <v>10311.2</v>
      </c>
      <c r="GT774">
        <v>10310.9</v>
      </c>
      <c r="GU774">
        <v>1.36475</v>
      </c>
      <c r="GV774">
        <v>2.24121</v>
      </c>
      <c r="GW774">
        <v>1.39771</v>
      </c>
      <c r="GX774">
        <v>2.34863</v>
      </c>
      <c r="GY774">
        <v>1.49536</v>
      </c>
      <c r="GZ774">
        <v>2.43408</v>
      </c>
      <c r="HA774">
        <v>35.7544</v>
      </c>
      <c r="HB774">
        <v>24.07</v>
      </c>
      <c r="HC774">
        <v>18</v>
      </c>
      <c r="HD774">
        <v>529.725</v>
      </c>
      <c r="HE774">
        <v>437.163</v>
      </c>
      <c r="HF774">
        <v>24.7945</v>
      </c>
      <c r="HG774">
        <v>26.6575</v>
      </c>
      <c r="HH774">
        <v>30</v>
      </c>
      <c r="HI774">
        <v>26.6362</v>
      </c>
      <c r="HJ774">
        <v>26.581</v>
      </c>
      <c r="HK774">
        <v>27.329</v>
      </c>
      <c r="HL774">
        <v>22.6511</v>
      </c>
      <c r="HM774">
        <v>100</v>
      </c>
      <c r="HN774">
        <v>24.803</v>
      </c>
      <c r="HO774">
        <v>587.505</v>
      </c>
      <c r="HP774">
        <v>24.0334</v>
      </c>
      <c r="HQ774">
        <v>100.976</v>
      </c>
      <c r="HR774">
        <v>100.925</v>
      </c>
    </row>
    <row r="775" spans="1:226">
      <c r="A775">
        <v>759</v>
      </c>
      <c r="B775">
        <v>1679442301.6</v>
      </c>
      <c r="C775">
        <v>20388.5</v>
      </c>
      <c r="D775" t="s">
        <v>1887</v>
      </c>
      <c r="E775" t="s">
        <v>1888</v>
      </c>
      <c r="F775">
        <v>5</v>
      </c>
      <c r="G775" t="s">
        <v>1624</v>
      </c>
      <c r="H775" t="s">
        <v>354</v>
      </c>
      <c r="I775">
        <v>1679442294.1</v>
      </c>
      <c r="J775">
        <f>(K775)/1000</f>
        <v>0</v>
      </c>
      <c r="K775">
        <f>IF(BF775, AN775, AH775)</f>
        <v>0</v>
      </c>
      <c r="L775">
        <f>IF(BF775, AI775, AG775)</f>
        <v>0</v>
      </c>
      <c r="M775">
        <f>BH775 - IF(AU775&gt;1, L775*BB775*100.0/(AW775*BV775), 0)</f>
        <v>0</v>
      </c>
      <c r="N775">
        <f>((T775-J775/2)*M775-L775)/(T775+J775/2)</f>
        <v>0</v>
      </c>
      <c r="O775">
        <f>N775*(BO775+BP775)/1000.0</f>
        <v>0</v>
      </c>
      <c r="P775">
        <f>(BH775 - IF(AU775&gt;1, L775*BB775*100.0/(AW775*BV775), 0))*(BO775+BP775)/1000.0</f>
        <v>0</v>
      </c>
      <c r="Q775">
        <f>2.0/((1/S775-1/R775)+SIGN(S775)*SQRT((1/S775-1/R775)*(1/S775-1/R775) + 4*BC775/((BC775+1)*(BC775+1))*(2*1/S775*1/R775-1/R775*1/R775)))</f>
        <v>0</v>
      </c>
      <c r="R775">
        <f>IF(LEFT(BD775,1)&lt;&gt;"0",IF(LEFT(BD775,1)="1",3.0,BE775),$D$5+$E$5*(BV775*BO775/($K$5*1000))+$F$5*(BV775*BO775/($K$5*1000))*MAX(MIN(BB775,$J$5),$I$5)*MAX(MIN(BB775,$J$5),$I$5)+$G$5*MAX(MIN(BB775,$J$5),$I$5)*(BV775*BO775/($K$5*1000))+$H$5*(BV775*BO775/($K$5*1000))*(BV775*BO775/($K$5*1000)))</f>
        <v>0</v>
      </c>
      <c r="S775">
        <f>J775*(1000-(1000*0.61365*exp(17.502*W775/(240.97+W775))/(BO775+BP775)+BJ775)/2)/(1000*0.61365*exp(17.502*W775/(240.97+W775))/(BO775+BP775)-BJ775)</f>
        <v>0</v>
      </c>
      <c r="T775">
        <f>1/((BC775+1)/(Q775/1.6)+1/(R775/1.37)) + BC775/((BC775+1)/(Q775/1.6) + BC775/(R775/1.37))</f>
        <v>0</v>
      </c>
      <c r="U775">
        <f>(AX775*BA775)</f>
        <v>0</v>
      </c>
      <c r="V775">
        <f>(BQ775+(U775+2*0.95*5.67E-8*(((BQ775+$B$7)+273)^4-(BQ775+273)^4)-44100*J775)/(1.84*29.3*R775+8*0.95*5.67E-8*(BQ775+273)^3))</f>
        <v>0</v>
      </c>
      <c r="W775">
        <f>($C$7*BR775+$D$7*BS775+$E$7*V775)</f>
        <v>0</v>
      </c>
      <c r="X775">
        <f>0.61365*exp(17.502*W775/(240.97+W775))</f>
        <v>0</v>
      </c>
      <c r="Y775">
        <f>(Z775/AA775*100)</f>
        <v>0</v>
      </c>
      <c r="Z775">
        <f>BJ775*(BO775+BP775)/1000</f>
        <v>0</v>
      </c>
      <c r="AA775">
        <f>0.61365*exp(17.502*BQ775/(240.97+BQ775))</f>
        <v>0</v>
      </c>
      <c r="AB775">
        <f>(X775-BJ775*(BO775+BP775)/1000)</f>
        <v>0</v>
      </c>
      <c r="AC775">
        <f>(-J775*44100)</f>
        <v>0</v>
      </c>
      <c r="AD775">
        <f>2*29.3*R775*0.92*(BQ775-W775)</f>
        <v>0</v>
      </c>
      <c r="AE775">
        <f>2*0.95*5.67E-8*(((BQ775+$B$7)+273)^4-(W775+273)^4)</f>
        <v>0</v>
      </c>
      <c r="AF775">
        <f>U775+AE775+AC775+AD775</f>
        <v>0</v>
      </c>
      <c r="AG775">
        <f>BN775*AU775*(BI775-BH775*(1000-AU775*BK775)/(1000-AU775*BJ775))/(100*BB775)</f>
        <v>0</v>
      </c>
      <c r="AH775">
        <f>1000*BN775*AU775*(BJ775-BK775)/(100*BB775*(1000-AU775*BJ775))</f>
        <v>0</v>
      </c>
      <c r="AI775">
        <f>(AJ775 - AK775 - BO775*1E3/(8.314*(BQ775+273.15)) * AM775/BN775 * AL775) * BN775/(100*BB775) * (1000 - BK775)/1000</f>
        <v>0</v>
      </c>
      <c r="AJ775">
        <v>589.3592547398092</v>
      </c>
      <c r="AK775">
        <v>569.493927272727</v>
      </c>
      <c r="AL775">
        <v>3.438647997341297</v>
      </c>
      <c r="AM775">
        <v>64.88891033799035</v>
      </c>
      <c r="AN775">
        <f>(AP775 - AO775 + BO775*1E3/(8.314*(BQ775+273.15)) * AR775/BN775 * AQ775) * BN775/(100*BB775) * 1000/(1000 - AP775)</f>
        <v>0</v>
      </c>
      <c r="AO775">
        <v>24.00813616552922</v>
      </c>
      <c r="AP775">
        <v>24.29102417582419</v>
      </c>
      <c r="AQ775">
        <v>-1.323224161148549E-06</v>
      </c>
      <c r="AR775">
        <v>95.47772435705387</v>
      </c>
      <c r="AS775">
        <v>0</v>
      </c>
      <c r="AT775">
        <v>0</v>
      </c>
      <c r="AU775">
        <f>IF(AS775*$H$13&gt;=AW775,1.0,(AW775/(AW775-AS775*$H$13)))</f>
        <v>0</v>
      </c>
      <c r="AV775">
        <f>(AU775-1)*100</f>
        <v>0</v>
      </c>
      <c r="AW775">
        <f>MAX(0,($B$13+$C$13*BV775)/(1+$D$13*BV775)*BO775/(BQ775+273)*$E$13)</f>
        <v>0</v>
      </c>
      <c r="AX775">
        <f>$B$11*BW775+$C$11*BX775+$F$11*CI775*(1-CL775)</f>
        <v>0</v>
      </c>
      <c r="AY775">
        <f>AX775*AZ775</f>
        <v>0</v>
      </c>
      <c r="AZ775">
        <f>($B$11*$D$9+$C$11*$D$9+$F$11*((CV775+CN775)/MAX(CV775+CN775+CW775, 0.1)*$I$9+CW775/MAX(CV775+CN775+CW775, 0.1)*$J$9))/($B$11+$C$11+$F$11)</f>
        <v>0</v>
      </c>
      <c r="BA775">
        <f>($B$11*$K$9+$C$11*$K$9+$F$11*((CV775+CN775)/MAX(CV775+CN775+CW775, 0.1)*$P$9+CW775/MAX(CV775+CN775+CW775, 0.1)*$Q$9))/($B$11+$C$11+$F$11)</f>
        <v>0</v>
      </c>
      <c r="BB775">
        <v>2.18</v>
      </c>
      <c r="BC775">
        <v>0.5</v>
      </c>
      <c r="BD775" t="s">
        <v>355</v>
      </c>
      <c r="BE775">
        <v>2</v>
      </c>
      <c r="BF775" t="b">
        <v>1</v>
      </c>
      <c r="BG775">
        <v>1679442294.1</v>
      </c>
      <c r="BH775">
        <v>532.2986296296297</v>
      </c>
      <c r="BI775">
        <v>559.4068518518518</v>
      </c>
      <c r="BJ775">
        <v>24.29312592592593</v>
      </c>
      <c r="BK775">
        <v>24.00962962962963</v>
      </c>
      <c r="BL775">
        <v>535.746037037037</v>
      </c>
      <c r="BM775">
        <v>24.38906296296296</v>
      </c>
      <c r="BN775">
        <v>500.0628518518518</v>
      </c>
      <c r="BO775">
        <v>89.77545185185187</v>
      </c>
      <c r="BP775">
        <v>0.1000176407407407</v>
      </c>
      <c r="BQ775">
        <v>26.8876962962963</v>
      </c>
      <c r="BR775">
        <v>27.49163333333333</v>
      </c>
      <c r="BS775">
        <v>999.9000000000001</v>
      </c>
      <c r="BT775">
        <v>0</v>
      </c>
      <c r="BU775">
        <v>0</v>
      </c>
      <c r="BV775">
        <v>9999.653333333334</v>
      </c>
      <c r="BW775">
        <v>0</v>
      </c>
      <c r="BX775">
        <v>14.3891</v>
      </c>
      <c r="BY775">
        <v>-27.10827407407407</v>
      </c>
      <c r="BZ775">
        <v>545.5517407407408</v>
      </c>
      <c r="CA775">
        <v>573.1683333333333</v>
      </c>
      <c r="CB775">
        <v>0.2834870740740741</v>
      </c>
      <c r="CC775">
        <v>559.4068518518518</v>
      </c>
      <c r="CD775">
        <v>24.00962962962963</v>
      </c>
      <c r="CE775">
        <v>2.180925555555556</v>
      </c>
      <c r="CF775">
        <v>2.155475925925926</v>
      </c>
      <c r="CG775">
        <v>18.82288888888889</v>
      </c>
      <c r="CH775">
        <v>18.63517777777777</v>
      </c>
      <c r="CI775">
        <v>1999.98925925926</v>
      </c>
      <c r="CJ775">
        <v>0.9799978888888888</v>
      </c>
      <c r="CK775">
        <v>0.02000201111111111</v>
      </c>
      <c r="CL775">
        <v>0</v>
      </c>
      <c r="CM775">
        <v>2.311751851851852</v>
      </c>
      <c r="CN775">
        <v>0</v>
      </c>
      <c r="CO775">
        <v>4255.115925925926</v>
      </c>
      <c r="CP775">
        <v>16749.36296296296</v>
      </c>
      <c r="CQ775">
        <v>37.187</v>
      </c>
      <c r="CR775">
        <v>38.03444444444444</v>
      </c>
      <c r="CS775">
        <v>37.319</v>
      </c>
      <c r="CT775">
        <v>37.125</v>
      </c>
      <c r="CU775">
        <v>36.49533333333333</v>
      </c>
      <c r="CV775">
        <v>1959.987407407408</v>
      </c>
      <c r="CW775">
        <v>40.00185185185185</v>
      </c>
      <c r="CX775">
        <v>0</v>
      </c>
      <c r="CY775">
        <v>1679442309.3</v>
      </c>
      <c r="CZ775">
        <v>0</v>
      </c>
      <c r="DA775">
        <v>0</v>
      </c>
      <c r="DB775" t="s">
        <v>356</v>
      </c>
      <c r="DC775">
        <v>1678823626.5</v>
      </c>
      <c r="DD775">
        <v>1678823640.5</v>
      </c>
      <c r="DE775">
        <v>0</v>
      </c>
      <c r="DF775">
        <v>1.239</v>
      </c>
      <c r="DG775">
        <v>0.006</v>
      </c>
      <c r="DH775">
        <v>-2.298</v>
      </c>
      <c r="DI775">
        <v>-0.146</v>
      </c>
      <c r="DJ775">
        <v>420</v>
      </c>
      <c r="DK775">
        <v>21</v>
      </c>
      <c r="DL775">
        <v>0.57</v>
      </c>
      <c r="DM775">
        <v>0.05</v>
      </c>
      <c r="DN775">
        <v>-26.96215609756098</v>
      </c>
      <c r="DO775">
        <v>-2.600885017421662</v>
      </c>
      <c r="DP775">
        <v>0.2578749536715662</v>
      </c>
      <c r="DQ775">
        <v>0</v>
      </c>
      <c r="DR775">
        <v>0.2844243170731707</v>
      </c>
      <c r="DS775">
        <v>-0.01164896864111453</v>
      </c>
      <c r="DT775">
        <v>0.002143636463980897</v>
      </c>
      <c r="DU775">
        <v>1</v>
      </c>
      <c r="DV775">
        <v>1</v>
      </c>
      <c r="DW775">
        <v>2</v>
      </c>
      <c r="DX775" t="s">
        <v>357</v>
      </c>
      <c r="DY775">
        <v>2.98315</v>
      </c>
      <c r="DZ775">
        <v>2.71571</v>
      </c>
      <c r="EA775">
        <v>0.115977</v>
      </c>
      <c r="EB775">
        <v>0.118313</v>
      </c>
      <c r="EC775">
        <v>0.107646</v>
      </c>
      <c r="ED775">
        <v>0.104678</v>
      </c>
      <c r="EE775">
        <v>28084.9</v>
      </c>
      <c r="EF775">
        <v>28114.2</v>
      </c>
      <c r="EG775">
        <v>29527.2</v>
      </c>
      <c r="EH775">
        <v>29489.9</v>
      </c>
      <c r="EI775">
        <v>34900.9</v>
      </c>
      <c r="EJ775">
        <v>35090.1</v>
      </c>
      <c r="EK775">
        <v>41591.8</v>
      </c>
      <c r="EL775">
        <v>42023.9</v>
      </c>
      <c r="EM775">
        <v>1.97193</v>
      </c>
      <c r="EN775">
        <v>1.89622</v>
      </c>
      <c r="EO775">
        <v>0.100572</v>
      </c>
      <c r="EP775">
        <v>0</v>
      </c>
      <c r="EQ775">
        <v>25.8386</v>
      </c>
      <c r="ER775">
        <v>999.9</v>
      </c>
      <c r="ES775">
        <v>57</v>
      </c>
      <c r="ET775">
        <v>30.7</v>
      </c>
      <c r="EU775">
        <v>28.1594</v>
      </c>
      <c r="EV775">
        <v>63.0341</v>
      </c>
      <c r="EW775">
        <v>31.9071</v>
      </c>
      <c r="EX775">
        <v>1</v>
      </c>
      <c r="EY775">
        <v>-0.0622485</v>
      </c>
      <c r="EZ775">
        <v>0.382051</v>
      </c>
      <c r="FA775">
        <v>20.3404</v>
      </c>
      <c r="FB775">
        <v>5.21744</v>
      </c>
      <c r="FC775">
        <v>12.0099</v>
      </c>
      <c r="FD775">
        <v>4.9892</v>
      </c>
      <c r="FE775">
        <v>3.28848</v>
      </c>
      <c r="FF775">
        <v>9999</v>
      </c>
      <c r="FG775">
        <v>9999</v>
      </c>
      <c r="FH775">
        <v>9999</v>
      </c>
      <c r="FI775">
        <v>999.9</v>
      </c>
      <c r="FJ775">
        <v>1.8674</v>
      </c>
      <c r="FK775">
        <v>1.86645</v>
      </c>
      <c r="FL775">
        <v>1.86598</v>
      </c>
      <c r="FM775">
        <v>1.86585</v>
      </c>
      <c r="FN775">
        <v>1.86768</v>
      </c>
      <c r="FO775">
        <v>1.87017</v>
      </c>
      <c r="FP775">
        <v>1.86883</v>
      </c>
      <c r="FQ775">
        <v>1.87027</v>
      </c>
      <c r="FR775">
        <v>0</v>
      </c>
      <c r="FS775">
        <v>0</v>
      </c>
      <c r="FT775">
        <v>0</v>
      </c>
      <c r="FU775">
        <v>0</v>
      </c>
      <c r="FV775" t="s">
        <v>358</v>
      </c>
      <c r="FW775" t="s">
        <v>359</v>
      </c>
      <c r="FX775" t="s">
        <v>360</v>
      </c>
      <c r="FY775" t="s">
        <v>360</v>
      </c>
      <c r="FZ775" t="s">
        <v>360</v>
      </c>
      <c r="GA775" t="s">
        <v>360</v>
      </c>
      <c r="GB775">
        <v>0</v>
      </c>
      <c r="GC775">
        <v>100</v>
      </c>
      <c r="GD775">
        <v>100</v>
      </c>
      <c r="GE775">
        <v>-3.516</v>
      </c>
      <c r="GF775">
        <v>-0.0959</v>
      </c>
      <c r="GG775">
        <v>-1.841240210434717</v>
      </c>
      <c r="GH775">
        <v>-0.003310856085068561</v>
      </c>
      <c r="GI775">
        <v>6.863268723063948E-07</v>
      </c>
      <c r="GJ775">
        <v>-1.919107141366201E-10</v>
      </c>
      <c r="GK775">
        <v>-0.1688837207721138</v>
      </c>
      <c r="GL775">
        <v>-0.01731051475613908</v>
      </c>
      <c r="GM775">
        <v>0.001423790055903263</v>
      </c>
      <c r="GN775">
        <v>-2.424810517790065E-05</v>
      </c>
      <c r="GO775">
        <v>3</v>
      </c>
      <c r="GP775">
        <v>2318</v>
      </c>
      <c r="GQ775">
        <v>1</v>
      </c>
      <c r="GR775">
        <v>25</v>
      </c>
      <c r="GS775">
        <v>10311.3</v>
      </c>
      <c r="GT775">
        <v>10311</v>
      </c>
      <c r="GU775">
        <v>1.39771</v>
      </c>
      <c r="GV775">
        <v>2.23511</v>
      </c>
      <c r="GW775">
        <v>1.39648</v>
      </c>
      <c r="GX775">
        <v>2.34863</v>
      </c>
      <c r="GY775">
        <v>1.49536</v>
      </c>
      <c r="GZ775">
        <v>2.47681</v>
      </c>
      <c r="HA775">
        <v>35.7544</v>
      </c>
      <c r="HB775">
        <v>24.07</v>
      </c>
      <c r="HC775">
        <v>18</v>
      </c>
      <c r="HD775">
        <v>529.7910000000001</v>
      </c>
      <c r="HE775">
        <v>437.221</v>
      </c>
      <c r="HF775">
        <v>24.8023</v>
      </c>
      <c r="HG775">
        <v>26.6575</v>
      </c>
      <c r="HH775">
        <v>30</v>
      </c>
      <c r="HI775">
        <v>26.6379</v>
      </c>
      <c r="HJ775">
        <v>26.5826</v>
      </c>
      <c r="HK775">
        <v>27.9784</v>
      </c>
      <c r="HL775">
        <v>22.6511</v>
      </c>
      <c r="HM775">
        <v>100</v>
      </c>
      <c r="HN775">
        <v>24.8091</v>
      </c>
      <c r="HO775">
        <v>607.543</v>
      </c>
      <c r="HP775">
        <v>24.0334</v>
      </c>
      <c r="HQ775">
        <v>100.974</v>
      </c>
      <c r="HR775">
        <v>100.927</v>
      </c>
    </row>
    <row r="776" spans="1:226">
      <c r="A776">
        <v>760</v>
      </c>
      <c r="B776">
        <v>1679442306.6</v>
      </c>
      <c r="C776">
        <v>20393.5</v>
      </c>
      <c r="D776" t="s">
        <v>1889</v>
      </c>
      <c r="E776" t="s">
        <v>1890</v>
      </c>
      <c r="F776">
        <v>5</v>
      </c>
      <c r="G776" t="s">
        <v>1624</v>
      </c>
      <c r="H776" t="s">
        <v>354</v>
      </c>
      <c r="I776">
        <v>1679442298.814285</v>
      </c>
      <c r="J776">
        <f>(K776)/1000</f>
        <v>0</v>
      </c>
      <c r="K776">
        <f>IF(BF776, AN776, AH776)</f>
        <v>0</v>
      </c>
      <c r="L776">
        <f>IF(BF776, AI776, AG776)</f>
        <v>0</v>
      </c>
      <c r="M776">
        <f>BH776 - IF(AU776&gt;1, L776*BB776*100.0/(AW776*BV776), 0)</f>
        <v>0</v>
      </c>
      <c r="N776">
        <f>((T776-J776/2)*M776-L776)/(T776+J776/2)</f>
        <v>0</v>
      </c>
      <c r="O776">
        <f>N776*(BO776+BP776)/1000.0</f>
        <v>0</v>
      </c>
      <c r="P776">
        <f>(BH776 - IF(AU776&gt;1, L776*BB776*100.0/(AW776*BV776), 0))*(BO776+BP776)/1000.0</f>
        <v>0</v>
      </c>
      <c r="Q776">
        <f>2.0/((1/S776-1/R776)+SIGN(S776)*SQRT((1/S776-1/R776)*(1/S776-1/R776) + 4*BC776/((BC776+1)*(BC776+1))*(2*1/S776*1/R776-1/R776*1/R776)))</f>
        <v>0</v>
      </c>
      <c r="R776">
        <f>IF(LEFT(BD776,1)&lt;&gt;"0",IF(LEFT(BD776,1)="1",3.0,BE776),$D$5+$E$5*(BV776*BO776/($K$5*1000))+$F$5*(BV776*BO776/($K$5*1000))*MAX(MIN(BB776,$J$5),$I$5)*MAX(MIN(BB776,$J$5),$I$5)+$G$5*MAX(MIN(BB776,$J$5),$I$5)*(BV776*BO776/($K$5*1000))+$H$5*(BV776*BO776/($K$5*1000))*(BV776*BO776/($K$5*1000)))</f>
        <v>0</v>
      </c>
      <c r="S776">
        <f>J776*(1000-(1000*0.61365*exp(17.502*W776/(240.97+W776))/(BO776+BP776)+BJ776)/2)/(1000*0.61365*exp(17.502*W776/(240.97+W776))/(BO776+BP776)-BJ776)</f>
        <v>0</v>
      </c>
      <c r="T776">
        <f>1/((BC776+1)/(Q776/1.6)+1/(R776/1.37)) + BC776/((BC776+1)/(Q776/1.6) + BC776/(R776/1.37))</f>
        <v>0</v>
      </c>
      <c r="U776">
        <f>(AX776*BA776)</f>
        <v>0</v>
      </c>
      <c r="V776">
        <f>(BQ776+(U776+2*0.95*5.67E-8*(((BQ776+$B$7)+273)^4-(BQ776+273)^4)-44100*J776)/(1.84*29.3*R776+8*0.95*5.67E-8*(BQ776+273)^3))</f>
        <v>0</v>
      </c>
      <c r="W776">
        <f>($C$7*BR776+$D$7*BS776+$E$7*V776)</f>
        <v>0</v>
      </c>
      <c r="X776">
        <f>0.61365*exp(17.502*W776/(240.97+W776))</f>
        <v>0</v>
      </c>
      <c r="Y776">
        <f>(Z776/AA776*100)</f>
        <v>0</v>
      </c>
      <c r="Z776">
        <f>BJ776*(BO776+BP776)/1000</f>
        <v>0</v>
      </c>
      <c r="AA776">
        <f>0.61365*exp(17.502*BQ776/(240.97+BQ776))</f>
        <v>0</v>
      </c>
      <c r="AB776">
        <f>(X776-BJ776*(BO776+BP776)/1000)</f>
        <v>0</v>
      </c>
      <c r="AC776">
        <f>(-J776*44100)</f>
        <v>0</v>
      </c>
      <c r="AD776">
        <f>2*29.3*R776*0.92*(BQ776-W776)</f>
        <v>0</v>
      </c>
      <c r="AE776">
        <f>2*0.95*5.67E-8*(((BQ776+$B$7)+273)^4-(W776+273)^4)</f>
        <v>0</v>
      </c>
      <c r="AF776">
        <f>U776+AE776+AC776+AD776</f>
        <v>0</v>
      </c>
      <c r="AG776">
        <f>BN776*AU776*(BI776-BH776*(1000-AU776*BK776)/(1000-AU776*BJ776))/(100*BB776)</f>
        <v>0</v>
      </c>
      <c r="AH776">
        <f>1000*BN776*AU776*(BJ776-BK776)/(100*BB776*(1000-AU776*BJ776))</f>
        <v>0</v>
      </c>
      <c r="AI776">
        <f>(AJ776 - AK776 - BO776*1E3/(8.314*(BQ776+273.15)) * AM776/BN776 * AL776) * BN776/(100*BB776) * (1000 - BK776)/1000</f>
        <v>0</v>
      </c>
      <c r="AJ776">
        <v>606.608778427547</v>
      </c>
      <c r="AK776">
        <v>586.567533333333</v>
      </c>
      <c r="AL776">
        <v>3.40002373687063</v>
      </c>
      <c r="AM776">
        <v>64.88891033799035</v>
      </c>
      <c r="AN776">
        <f>(AP776 - AO776 + BO776*1E3/(8.314*(BQ776+273.15)) * AR776/BN776 * AQ776) * BN776/(100*BB776) * 1000/(1000 - AP776)</f>
        <v>0</v>
      </c>
      <c r="AO776">
        <v>24.00535205564464</v>
      </c>
      <c r="AP776">
        <v>24.28837692307695</v>
      </c>
      <c r="AQ776">
        <v>-1.158003715685452E-05</v>
      </c>
      <c r="AR776">
        <v>95.47772435705387</v>
      </c>
      <c r="AS776">
        <v>0</v>
      </c>
      <c r="AT776">
        <v>0</v>
      </c>
      <c r="AU776">
        <f>IF(AS776*$H$13&gt;=AW776,1.0,(AW776/(AW776-AS776*$H$13)))</f>
        <v>0</v>
      </c>
      <c r="AV776">
        <f>(AU776-1)*100</f>
        <v>0</v>
      </c>
      <c r="AW776">
        <f>MAX(0,($B$13+$C$13*BV776)/(1+$D$13*BV776)*BO776/(BQ776+273)*$E$13)</f>
        <v>0</v>
      </c>
      <c r="AX776">
        <f>$B$11*BW776+$C$11*BX776+$F$11*CI776*(1-CL776)</f>
        <v>0</v>
      </c>
      <c r="AY776">
        <f>AX776*AZ776</f>
        <v>0</v>
      </c>
      <c r="AZ776">
        <f>($B$11*$D$9+$C$11*$D$9+$F$11*((CV776+CN776)/MAX(CV776+CN776+CW776, 0.1)*$I$9+CW776/MAX(CV776+CN776+CW776, 0.1)*$J$9))/($B$11+$C$11+$F$11)</f>
        <v>0</v>
      </c>
      <c r="BA776">
        <f>($B$11*$K$9+$C$11*$K$9+$F$11*((CV776+CN776)/MAX(CV776+CN776+CW776, 0.1)*$P$9+CW776/MAX(CV776+CN776+CW776, 0.1)*$Q$9))/($B$11+$C$11+$F$11)</f>
        <v>0</v>
      </c>
      <c r="BB776">
        <v>2.18</v>
      </c>
      <c r="BC776">
        <v>0.5</v>
      </c>
      <c r="BD776" t="s">
        <v>355</v>
      </c>
      <c r="BE776">
        <v>2</v>
      </c>
      <c r="BF776" t="b">
        <v>1</v>
      </c>
      <c r="BG776">
        <v>1679442298.814285</v>
      </c>
      <c r="BH776">
        <v>548.0214285714286</v>
      </c>
      <c r="BI776">
        <v>575.2798928571427</v>
      </c>
      <c r="BJ776">
        <v>24.29135714285714</v>
      </c>
      <c r="BK776">
        <v>24.00723214285714</v>
      </c>
      <c r="BL776">
        <v>551.5119999999999</v>
      </c>
      <c r="BM776">
        <v>24.3873</v>
      </c>
      <c r="BN776">
        <v>500.057</v>
      </c>
      <c r="BO776">
        <v>89.77567142857147</v>
      </c>
      <c r="BP776">
        <v>0.09993532500000001</v>
      </c>
      <c r="BQ776">
        <v>26.88727857142858</v>
      </c>
      <c r="BR776">
        <v>27.48943571428572</v>
      </c>
      <c r="BS776">
        <v>999.9000000000002</v>
      </c>
      <c r="BT776">
        <v>0</v>
      </c>
      <c r="BU776">
        <v>0</v>
      </c>
      <c r="BV776">
        <v>10008.30214285714</v>
      </c>
      <c r="BW776">
        <v>0</v>
      </c>
      <c r="BX776">
        <v>14.39126785714286</v>
      </c>
      <c r="BY776">
        <v>-27.25845357142857</v>
      </c>
      <c r="BZ776">
        <v>561.6650000000001</v>
      </c>
      <c r="CA776">
        <v>589.4303571428571</v>
      </c>
      <c r="CB776">
        <v>0.2841175714285714</v>
      </c>
      <c r="CC776">
        <v>575.2798928571427</v>
      </c>
      <c r="CD776">
        <v>24.00723214285714</v>
      </c>
      <c r="CE776">
        <v>2.180771785714286</v>
      </c>
      <c r="CF776">
        <v>2.155265</v>
      </c>
      <c r="CG776">
        <v>18.82176428571429</v>
      </c>
      <c r="CH776">
        <v>18.633625</v>
      </c>
      <c r="CI776">
        <v>1999.988928571428</v>
      </c>
      <c r="CJ776">
        <v>0.9799979642857143</v>
      </c>
      <c r="CK776">
        <v>0.02000193571428572</v>
      </c>
      <c r="CL776">
        <v>0</v>
      </c>
      <c r="CM776">
        <v>2.293800000000001</v>
      </c>
      <c r="CN776">
        <v>0</v>
      </c>
      <c r="CO776">
        <v>4256.378928571428</v>
      </c>
      <c r="CP776">
        <v>16749.36428571429</v>
      </c>
      <c r="CQ776">
        <v>37.187</v>
      </c>
      <c r="CR776">
        <v>38.04207142857143</v>
      </c>
      <c r="CS776">
        <v>37.312</v>
      </c>
      <c r="CT776">
        <v>37.12275</v>
      </c>
      <c r="CU776">
        <v>36.49775</v>
      </c>
      <c r="CV776">
        <v>1959.9875</v>
      </c>
      <c r="CW776">
        <v>40.00142857142857</v>
      </c>
      <c r="CX776">
        <v>0</v>
      </c>
      <c r="CY776">
        <v>1679442314.1</v>
      </c>
      <c r="CZ776">
        <v>0</v>
      </c>
      <c r="DA776">
        <v>0</v>
      </c>
      <c r="DB776" t="s">
        <v>356</v>
      </c>
      <c r="DC776">
        <v>1678823626.5</v>
      </c>
      <c r="DD776">
        <v>1678823640.5</v>
      </c>
      <c r="DE776">
        <v>0</v>
      </c>
      <c r="DF776">
        <v>1.239</v>
      </c>
      <c r="DG776">
        <v>0.006</v>
      </c>
      <c r="DH776">
        <v>-2.298</v>
      </c>
      <c r="DI776">
        <v>-0.146</v>
      </c>
      <c r="DJ776">
        <v>420</v>
      </c>
      <c r="DK776">
        <v>21</v>
      </c>
      <c r="DL776">
        <v>0.57</v>
      </c>
      <c r="DM776">
        <v>0.05</v>
      </c>
      <c r="DN776">
        <v>-27.1668125</v>
      </c>
      <c r="DO776">
        <v>-1.991246904315105</v>
      </c>
      <c r="DP776">
        <v>0.1979293297966474</v>
      </c>
      <c r="DQ776">
        <v>0</v>
      </c>
      <c r="DR776">
        <v>0.28389775</v>
      </c>
      <c r="DS776">
        <v>0.01053354596622798</v>
      </c>
      <c r="DT776">
        <v>0.00157859625538008</v>
      </c>
      <c r="DU776">
        <v>1</v>
      </c>
      <c r="DV776">
        <v>1</v>
      </c>
      <c r="DW776">
        <v>2</v>
      </c>
      <c r="DX776" t="s">
        <v>357</v>
      </c>
      <c r="DY776">
        <v>2.983</v>
      </c>
      <c r="DZ776">
        <v>2.71572</v>
      </c>
      <c r="EA776">
        <v>0.118415</v>
      </c>
      <c r="EB776">
        <v>0.120686</v>
      </c>
      <c r="EC776">
        <v>0.10764</v>
      </c>
      <c r="ED776">
        <v>0.104657</v>
      </c>
      <c r="EE776">
        <v>28006.8</v>
      </c>
      <c r="EF776">
        <v>28038.6</v>
      </c>
      <c r="EG776">
        <v>29526.5</v>
      </c>
      <c r="EH776">
        <v>29490</v>
      </c>
      <c r="EI776">
        <v>34900.5</v>
      </c>
      <c r="EJ776">
        <v>35090.7</v>
      </c>
      <c r="EK776">
        <v>41591</v>
      </c>
      <c r="EL776">
        <v>42023.6</v>
      </c>
      <c r="EM776">
        <v>1.97178</v>
      </c>
      <c r="EN776">
        <v>1.8963</v>
      </c>
      <c r="EO776">
        <v>0.101667</v>
      </c>
      <c r="EP776">
        <v>0</v>
      </c>
      <c r="EQ776">
        <v>25.8375</v>
      </c>
      <c r="ER776">
        <v>999.9</v>
      </c>
      <c r="ES776">
        <v>57</v>
      </c>
      <c r="ET776">
        <v>30.7</v>
      </c>
      <c r="EU776">
        <v>28.1587</v>
      </c>
      <c r="EV776">
        <v>62.7441</v>
      </c>
      <c r="EW776">
        <v>32.0152</v>
      </c>
      <c r="EX776">
        <v>1</v>
      </c>
      <c r="EY776">
        <v>-0.0622002</v>
      </c>
      <c r="EZ776">
        <v>0.353701</v>
      </c>
      <c r="FA776">
        <v>20.3406</v>
      </c>
      <c r="FB776">
        <v>5.21759</v>
      </c>
      <c r="FC776">
        <v>12.0099</v>
      </c>
      <c r="FD776">
        <v>4.98925</v>
      </c>
      <c r="FE776">
        <v>3.2885</v>
      </c>
      <c r="FF776">
        <v>9999</v>
      </c>
      <c r="FG776">
        <v>9999</v>
      </c>
      <c r="FH776">
        <v>9999</v>
      </c>
      <c r="FI776">
        <v>999.9</v>
      </c>
      <c r="FJ776">
        <v>1.86738</v>
      </c>
      <c r="FK776">
        <v>1.86646</v>
      </c>
      <c r="FL776">
        <v>1.86598</v>
      </c>
      <c r="FM776">
        <v>1.86584</v>
      </c>
      <c r="FN776">
        <v>1.86768</v>
      </c>
      <c r="FO776">
        <v>1.87014</v>
      </c>
      <c r="FP776">
        <v>1.86882</v>
      </c>
      <c r="FQ776">
        <v>1.87024</v>
      </c>
      <c r="FR776">
        <v>0</v>
      </c>
      <c r="FS776">
        <v>0</v>
      </c>
      <c r="FT776">
        <v>0</v>
      </c>
      <c r="FU776">
        <v>0</v>
      </c>
      <c r="FV776" t="s">
        <v>358</v>
      </c>
      <c r="FW776" t="s">
        <v>359</v>
      </c>
      <c r="FX776" t="s">
        <v>360</v>
      </c>
      <c r="FY776" t="s">
        <v>360</v>
      </c>
      <c r="FZ776" t="s">
        <v>360</v>
      </c>
      <c r="GA776" t="s">
        <v>360</v>
      </c>
      <c r="GB776">
        <v>0</v>
      </c>
      <c r="GC776">
        <v>100</v>
      </c>
      <c r="GD776">
        <v>100</v>
      </c>
      <c r="GE776">
        <v>-3.561</v>
      </c>
      <c r="GF776">
        <v>-0.096</v>
      </c>
      <c r="GG776">
        <v>-1.841240210434717</v>
      </c>
      <c r="GH776">
        <v>-0.003310856085068561</v>
      </c>
      <c r="GI776">
        <v>6.863268723063948E-07</v>
      </c>
      <c r="GJ776">
        <v>-1.919107141366201E-10</v>
      </c>
      <c r="GK776">
        <v>-0.1688837207721138</v>
      </c>
      <c r="GL776">
        <v>-0.01731051475613908</v>
      </c>
      <c r="GM776">
        <v>0.001423790055903263</v>
      </c>
      <c r="GN776">
        <v>-2.424810517790065E-05</v>
      </c>
      <c r="GO776">
        <v>3</v>
      </c>
      <c r="GP776">
        <v>2318</v>
      </c>
      <c r="GQ776">
        <v>1</v>
      </c>
      <c r="GR776">
        <v>25</v>
      </c>
      <c r="GS776">
        <v>10311.3</v>
      </c>
      <c r="GT776">
        <v>10311.1</v>
      </c>
      <c r="GU776">
        <v>1.427</v>
      </c>
      <c r="GV776">
        <v>2.23511</v>
      </c>
      <c r="GW776">
        <v>1.39648</v>
      </c>
      <c r="GX776">
        <v>2.34863</v>
      </c>
      <c r="GY776">
        <v>1.49536</v>
      </c>
      <c r="GZ776">
        <v>2.48657</v>
      </c>
      <c r="HA776">
        <v>35.7544</v>
      </c>
      <c r="HB776">
        <v>24.07</v>
      </c>
      <c r="HC776">
        <v>18</v>
      </c>
      <c r="HD776">
        <v>529.6900000000001</v>
      </c>
      <c r="HE776">
        <v>437.271</v>
      </c>
      <c r="HF776">
        <v>24.8132</v>
      </c>
      <c r="HG776">
        <v>26.6575</v>
      </c>
      <c r="HH776">
        <v>30.0001</v>
      </c>
      <c r="HI776">
        <v>26.6379</v>
      </c>
      <c r="HJ776">
        <v>26.5833</v>
      </c>
      <c r="HK776">
        <v>28.5707</v>
      </c>
      <c r="HL776">
        <v>22.6511</v>
      </c>
      <c r="HM776">
        <v>100</v>
      </c>
      <c r="HN776">
        <v>24.8193</v>
      </c>
      <c r="HO776">
        <v>620.9</v>
      </c>
      <c r="HP776">
        <v>24.0334</v>
      </c>
      <c r="HQ776">
        <v>100.972</v>
      </c>
      <c r="HR776">
        <v>100.927</v>
      </c>
    </row>
    <row r="777" spans="1:226">
      <c r="A777">
        <v>761</v>
      </c>
      <c r="B777">
        <v>1679442311.6</v>
      </c>
      <c r="C777">
        <v>20398.5</v>
      </c>
      <c r="D777" t="s">
        <v>1891</v>
      </c>
      <c r="E777" t="s">
        <v>1892</v>
      </c>
      <c r="F777">
        <v>5</v>
      </c>
      <c r="G777" t="s">
        <v>1624</v>
      </c>
      <c r="H777" t="s">
        <v>354</v>
      </c>
      <c r="I777">
        <v>1679442304.1</v>
      </c>
      <c r="J777">
        <f>(K777)/1000</f>
        <v>0</v>
      </c>
      <c r="K777">
        <f>IF(BF777, AN777, AH777)</f>
        <v>0</v>
      </c>
      <c r="L777">
        <f>IF(BF777, AI777, AG777)</f>
        <v>0</v>
      </c>
      <c r="M777">
        <f>BH777 - IF(AU777&gt;1, L777*BB777*100.0/(AW777*BV777), 0)</f>
        <v>0</v>
      </c>
      <c r="N777">
        <f>((T777-J777/2)*M777-L777)/(T777+J777/2)</f>
        <v>0</v>
      </c>
      <c r="O777">
        <f>N777*(BO777+BP777)/1000.0</f>
        <v>0</v>
      </c>
      <c r="P777">
        <f>(BH777 - IF(AU777&gt;1, L777*BB777*100.0/(AW777*BV777), 0))*(BO777+BP777)/1000.0</f>
        <v>0</v>
      </c>
      <c r="Q777">
        <f>2.0/((1/S777-1/R777)+SIGN(S777)*SQRT((1/S777-1/R777)*(1/S777-1/R777) + 4*BC777/((BC777+1)*(BC777+1))*(2*1/S777*1/R777-1/R777*1/R777)))</f>
        <v>0</v>
      </c>
      <c r="R777">
        <f>IF(LEFT(BD777,1)&lt;&gt;"0",IF(LEFT(BD777,1)="1",3.0,BE777),$D$5+$E$5*(BV777*BO777/($K$5*1000))+$F$5*(BV777*BO777/($K$5*1000))*MAX(MIN(BB777,$J$5),$I$5)*MAX(MIN(BB777,$J$5),$I$5)+$G$5*MAX(MIN(BB777,$J$5),$I$5)*(BV777*BO777/($K$5*1000))+$H$5*(BV777*BO777/($K$5*1000))*(BV777*BO777/($K$5*1000)))</f>
        <v>0</v>
      </c>
      <c r="S777">
        <f>J777*(1000-(1000*0.61365*exp(17.502*W777/(240.97+W777))/(BO777+BP777)+BJ777)/2)/(1000*0.61365*exp(17.502*W777/(240.97+W777))/(BO777+BP777)-BJ777)</f>
        <v>0</v>
      </c>
      <c r="T777">
        <f>1/((BC777+1)/(Q777/1.6)+1/(R777/1.37)) + BC777/((BC777+1)/(Q777/1.6) + BC777/(R777/1.37))</f>
        <v>0</v>
      </c>
      <c r="U777">
        <f>(AX777*BA777)</f>
        <v>0</v>
      </c>
      <c r="V777">
        <f>(BQ777+(U777+2*0.95*5.67E-8*(((BQ777+$B$7)+273)^4-(BQ777+273)^4)-44100*J777)/(1.84*29.3*R777+8*0.95*5.67E-8*(BQ777+273)^3))</f>
        <v>0</v>
      </c>
      <c r="W777">
        <f>($C$7*BR777+$D$7*BS777+$E$7*V777)</f>
        <v>0</v>
      </c>
      <c r="X777">
        <f>0.61365*exp(17.502*W777/(240.97+W777))</f>
        <v>0</v>
      </c>
      <c r="Y777">
        <f>(Z777/AA777*100)</f>
        <v>0</v>
      </c>
      <c r="Z777">
        <f>BJ777*(BO777+BP777)/1000</f>
        <v>0</v>
      </c>
      <c r="AA777">
        <f>0.61365*exp(17.502*BQ777/(240.97+BQ777))</f>
        <v>0</v>
      </c>
      <c r="AB777">
        <f>(X777-BJ777*(BO777+BP777)/1000)</f>
        <v>0</v>
      </c>
      <c r="AC777">
        <f>(-J777*44100)</f>
        <v>0</v>
      </c>
      <c r="AD777">
        <f>2*29.3*R777*0.92*(BQ777-W777)</f>
        <v>0</v>
      </c>
      <c r="AE777">
        <f>2*0.95*5.67E-8*(((BQ777+$B$7)+273)^4-(W777+273)^4)</f>
        <v>0</v>
      </c>
      <c r="AF777">
        <f>U777+AE777+AC777+AD777</f>
        <v>0</v>
      </c>
      <c r="AG777">
        <f>BN777*AU777*(BI777-BH777*(1000-AU777*BK777)/(1000-AU777*BJ777))/(100*BB777)</f>
        <v>0</v>
      </c>
      <c r="AH777">
        <f>1000*BN777*AU777*(BJ777-BK777)/(100*BB777*(1000-AU777*BJ777))</f>
        <v>0</v>
      </c>
      <c r="AI777">
        <f>(AJ777 - AK777 - BO777*1E3/(8.314*(BQ777+273.15)) * AM777/BN777 * AL777) * BN777/(100*BB777) * (1000 - BK777)/1000</f>
        <v>0</v>
      </c>
      <c r="AJ777">
        <v>623.6377215716097</v>
      </c>
      <c r="AK777">
        <v>603.621793939394</v>
      </c>
      <c r="AL777">
        <v>3.412166710644518</v>
      </c>
      <c r="AM777">
        <v>64.88891033799035</v>
      </c>
      <c r="AN777">
        <f>(AP777 - AO777 + BO777*1E3/(8.314*(BQ777+273.15)) * AR777/BN777 * AQ777) * BN777/(100*BB777) * 1000/(1000 - AP777)</f>
        <v>0</v>
      </c>
      <c r="AO777">
        <v>23.99973736023329</v>
      </c>
      <c r="AP777">
        <v>24.28714615384617</v>
      </c>
      <c r="AQ777">
        <v>1.975380634539571E-06</v>
      </c>
      <c r="AR777">
        <v>95.47772435705387</v>
      </c>
      <c r="AS777">
        <v>0</v>
      </c>
      <c r="AT777">
        <v>0</v>
      </c>
      <c r="AU777">
        <f>IF(AS777*$H$13&gt;=AW777,1.0,(AW777/(AW777-AS777*$H$13)))</f>
        <v>0</v>
      </c>
      <c r="AV777">
        <f>(AU777-1)*100</f>
        <v>0</v>
      </c>
      <c r="AW777">
        <f>MAX(0,($B$13+$C$13*BV777)/(1+$D$13*BV777)*BO777/(BQ777+273)*$E$13)</f>
        <v>0</v>
      </c>
      <c r="AX777">
        <f>$B$11*BW777+$C$11*BX777+$F$11*CI777*(1-CL777)</f>
        <v>0</v>
      </c>
      <c r="AY777">
        <f>AX777*AZ777</f>
        <v>0</v>
      </c>
      <c r="AZ777">
        <f>($B$11*$D$9+$C$11*$D$9+$F$11*((CV777+CN777)/MAX(CV777+CN777+CW777, 0.1)*$I$9+CW777/MAX(CV777+CN777+CW777, 0.1)*$J$9))/($B$11+$C$11+$F$11)</f>
        <v>0</v>
      </c>
      <c r="BA777">
        <f>($B$11*$K$9+$C$11*$K$9+$F$11*((CV777+CN777)/MAX(CV777+CN777+CW777, 0.1)*$P$9+CW777/MAX(CV777+CN777+CW777, 0.1)*$Q$9))/($B$11+$C$11+$F$11)</f>
        <v>0</v>
      </c>
      <c r="BB777">
        <v>2.18</v>
      </c>
      <c r="BC777">
        <v>0.5</v>
      </c>
      <c r="BD777" t="s">
        <v>355</v>
      </c>
      <c r="BE777">
        <v>2</v>
      </c>
      <c r="BF777" t="b">
        <v>1</v>
      </c>
      <c r="BG777">
        <v>1679442304.1</v>
      </c>
      <c r="BH777">
        <v>565.6438888888888</v>
      </c>
      <c r="BI777">
        <v>593.0168888888888</v>
      </c>
      <c r="BJ777">
        <v>24.28968518518518</v>
      </c>
      <c r="BK777">
        <v>24.00308148148148</v>
      </c>
      <c r="BL777">
        <v>569.1825925925926</v>
      </c>
      <c r="BM777">
        <v>24.38564444444444</v>
      </c>
      <c r="BN777">
        <v>500.0637407407407</v>
      </c>
      <c r="BO777">
        <v>89.77484444444444</v>
      </c>
      <c r="BP777">
        <v>0.09996462592592593</v>
      </c>
      <c r="BQ777">
        <v>26.88851851851852</v>
      </c>
      <c r="BR777">
        <v>27.4903925925926</v>
      </c>
      <c r="BS777">
        <v>999.9000000000001</v>
      </c>
      <c r="BT777">
        <v>0</v>
      </c>
      <c r="BU777">
        <v>0</v>
      </c>
      <c r="BV777">
        <v>10011.25592592593</v>
      </c>
      <c r="BW777">
        <v>0</v>
      </c>
      <c r="BX777">
        <v>14.39275925925926</v>
      </c>
      <c r="BY777">
        <v>-27.37306296296296</v>
      </c>
      <c r="BZ777">
        <v>579.7252222222223</v>
      </c>
      <c r="CA777">
        <v>607.6011481481481</v>
      </c>
      <c r="CB777">
        <v>0.2866034814814815</v>
      </c>
      <c r="CC777">
        <v>593.0168888888888</v>
      </c>
      <c r="CD777">
        <v>24.00308148148148</v>
      </c>
      <c r="CE777">
        <v>2.180602592592592</v>
      </c>
      <c r="CF777">
        <v>2.154871851851852</v>
      </c>
      <c r="CG777">
        <v>18.82051851851852</v>
      </c>
      <c r="CH777">
        <v>18.6307037037037</v>
      </c>
      <c r="CI777">
        <v>2000.011111111111</v>
      </c>
      <c r="CJ777">
        <v>0.9799981111111113</v>
      </c>
      <c r="CK777">
        <v>0.02000178888888889</v>
      </c>
      <c r="CL777">
        <v>0</v>
      </c>
      <c r="CM777">
        <v>2.289688888888889</v>
      </c>
      <c r="CN777">
        <v>0</v>
      </c>
      <c r="CO777">
        <v>4257.883333333333</v>
      </c>
      <c r="CP777">
        <v>16749.55925925926</v>
      </c>
      <c r="CQ777">
        <v>37.187</v>
      </c>
      <c r="CR777">
        <v>38.03674074074074</v>
      </c>
      <c r="CS777">
        <v>37.319</v>
      </c>
      <c r="CT777">
        <v>37.12266666666667</v>
      </c>
      <c r="CU777">
        <v>36.5</v>
      </c>
      <c r="CV777">
        <v>1960.00962962963</v>
      </c>
      <c r="CW777">
        <v>40.00148148148148</v>
      </c>
      <c r="CX777">
        <v>0</v>
      </c>
      <c r="CY777">
        <v>1679442318.9</v>
      </c>
      <c r="CZ777">
        <v>0</v>
      </c>
      <c r="DA777">
        <v>0</v>
      </c>
      <c r="DB777" t="s">
        <v>356</v>
      </c>
      <c r="DC777">
        <v>1678823626.5</v>
      </c>
      <c r="DD777">
        <v>1678823640.5</v>
      </c>
      <c r="DE777">
        <v>0</v>
      </c>
      <c r="DF777">
        <v>1.239</v>
      </c>
      <c r="DG777">
        <v>0.006</v>
      </c>
      <c r="DH777">
        <v>-2.298</v>
      </c>
      <c r="DI777">
        <v>-0.146</v>
      </c>
      <c r="DJ777">
        <v>420</v>
      </c>
      <c r="DK777">
        <v>21</v>
      </c>
      <c r="DL777">
        <v>0.57</v>
      </c>
      <c r="DM777">
        <v>0.05</v>
      </c>
      <c r="DN777">
        <v>-27.299105</v>
      </c>
      <c r="DO777">
        <v>-1.239541463414537</v>
      </c>
      <c r="DP777">
        <v>0.1304650239527821</v>
      </c>
      <c r="DQ777">
        <v>0</v>
      </c>
      <c r="DR777">
        <v>0.285395225</v>
      </c>
      <c r="DS777">
        <v>0.02677968855534633</v>
      </c>
      <c r="DT777">
        <v>0.002734712448206395</v>
      </c>
      <c r="DU777">
        <v>1</v>
      </c>
      <c r="DV777">
        <v>1</v>
      </c>
      <c r="DW777">
        <v>2</v>
      </c>
      <c r="DX777" t="s">
        <v>357</v>
      </c>
      <c r="DY777">
        <v>2.98291</v>
      </c>
      <c r="DZ777">
        <v>2.71579</v>
      </c>
      <c r="EA777">
        <v>0.120822</v>
      </c>
      <c r="EB777">
        <v>0.123026</v>
      </c>
      <c r="EC777">
        <v>0.107635</v>
      </c>
      <c r="ED777">
        <v>0.104651</v>
      </c>
      <c r="EE777">
        <v>27930.8</v>
      </c>
      <c r="EF777">
        <v>27964.1</v>
      </c>
      <c r="EG777">
        <v>29527</v>
      </c>
      <c r="EH777">
        <v>29490.1</v>
      </c>
      <c r="EI777">
        <v>34900.9</v>
      </c>
      <c r="EJ777">
        <v>35091.3</v>
      </c>
      <c r="EK777">
        <v>41591.3</v>
      </c>
      <c r="EL777">
        <v>42024</v>
      </c>
      <c r="EM777">
        <v>1.97175</v>
      </c>
      <c r="EN777">
        <v>1.89645</v>
      </c>
      <c r="EO777">
        <v>0.101183</v>
      </c>
      <c r="EP777">
        <v>0</v>
      </c>
      <c r="EQ777">
        <v>25.8358</v>
      </c>
      <c r="ER777">
        <v>999.9</v>
      </c>
      <c r="ES777">
        <v>57</v>
      </c>
      <c r="ET777">
        <v>30.7</v>
      </c>
      <c r="EU777">
        <v>28.1553</v>
      </c>
      <c r="EV777">
        <v>62.4541</v>
      </c>
      <c r="EW777">
        <v>32.528</v>
      </c>
      <c r="EX777">
        <v>1</v>
      </c>
      <c r="EY777">
        <v>-0.0625483</v>
      </c>
      <c r="EZ777">
        <v>0.362388</v>
      </c>
      <c r="FA777">
        <v>20.3406</v>
      </c>
      <c r="FB777">
        <v>5.21759</v>
      </c>
      <c r="FC777">
        <v>12.0099</v>
      </c>
      <c r="FD777">
        <v>4.98925</v>
      </c>
      <c r="FE777">
        <v>3.2885</v>
      </c>
      <c r="FF777">
        <v>9999</v>
      </c>
      <c r="FG777">
        <v>9999</v>
      </c>
      <c r="FH777">
        <v>9999</v>
      </c>
      <c r="FI777">
        <v>999.9</v>
      </c>
      <c r="FJ777">
        <v>1.86739</v>
      </c>
      <c r="FK777">
        <v>1.86645</v>
      </c>
      <c r="FL777">
        <v>1.86598</v>
      </c>
      <c r="FM777">
        <v>1.86584</v>
      </c>
      <c r="FN777">
        <v>1.86768</v>
      </c>
      <c r="FO777">
        <v>1.87014</v>
      </c>
      <c r="FP777">
        <v>1.86882</v>
      </c>
      <c r="FQ777">
        <v>1.87026</v>
      </c>
      <c r="FR777">
        <v>0</v>
      </c>
      <c r="FS777">
        <v>0</v>
      </c>
      <c r="FT777">
        <v>0</v>
      </c>
      <c r="FU777">
        <v>0</v>
      </c>
      <c r="FV777" t="s">
        <v>358</v>
      </c>
      <c r="FW777" t="s">
        <v>359</v>
      </c>
      <c r="FX777" t="s">
        <v>360</v>
      </c>
      <c r="FY777" t="s">
        <v>360</v>
      </c>
      <c r="FZ777" t="s">
        <v>360</v>
      </c>
      <c r="GA777" t="s">
        <v>360</v>
      </c>
      <c r="GB777">
        <v>0</v>
      </c>
      <c r="GC777">
        <v>100</v>
      </c>
      <c r="GD777">
        <v>100</v>
      </c>
      <c r="GE777">
        <v>-3.607</v>
      </c>
      <c r="GF777">
        <v>-0.096</v>
      </c>
      <c r="GG777">
        <v>-1.841240210434717</v>
      </c>
      <c r="GH777">
        <v>-0.003310856085068561</v>
      </c>
      <c r="GI777">
        <v>6.863268723063948E-07</v>
      </c>
      <c r="GJ777">
        <v>-1.919107141366201E-10</v>
      </c>
      <c r="GK777">
        <v>-0.1688837207721138</v>
      </c>
      <c r="GL777">
        <v>-0.01731051475613908</v>
      </c>
      <c r="GM777">
        <v>0.001423790055903263</v>
      </c>
      <c r="GN777">
        <v>-2.424810517790065E-05</v>
      </c>
      <c r="GO777">
        <v>3</v>
      </c>
      <c r="GP777">
        <v>2318</v>
      </c>
      <c r="GQ777">
        <v>1</v>
      </c>
      <c r="GR777">
        <v>25</v>
      </c>
      <c r="GS777">
        <v>10311.4</v>
      </c>
      <c r="GT777">
        <v>10311.2</v>
      </c>
      <c r="GU777">
        <v>1.45996</v>
      </c>
      <c r="GV777">
        <v>2.22778</v>
      </c>
      <c r="GW777">
        <v>1.39648</v>
      </c>
      <c r="GX777">
        <v>2.34741</v>
      </c>
      <c r="GY777">
        <v>1.49536</v>
      </c>
      <c r="GZ777">
        <v>2.54395</v>
      </c>
      <c r="HA777">
        <v>35.7544</v>
      </c>
      <c r="HB777">
        <v>24.07</v>
      </c>
      <c r="HC777">
        <v>18</v>
      </c>
      <c r="HD777">
        <v>529.673</v>
      </c>
      <c r="HE777">
        <v>437.361</v>
      </c>
      <c r="HF777">
        <v>24.8229</v>
      </c>
      <c r="HG777">
        <v>26.6575</v>
      </c>
      <c r="HH777">
        <v>30.0001</v>
      </c>
      <c r="HI777">
        <v>26.6379</v>
      </c>
      <c r="HJ777">
        <v>26.5833</v>
      </c>
      <c r="HK777">
        <v>29.2187</v>
      </c>
      <c r="HL777">
        <v>22.6511</v>
      </c>
      <c r="HM777">
        <v>100</v>
      </c>
      <c r="HN777">
        <v>24.8241</v>
      </c>
      <c r="HO777">
        <v>640.9349999999999</v>
      </c>
      <c r="HP777">
        <v>24.0334</v>
      </c>
      <c r="HQ777">
        <v>100.973</v>
      </c>
      <c r="HR777">
        <v>100.927</v>
      </c>
    </row>
    <row r="778" spans="1:226">
      <c r="A778">
        <v>762</v>
      </c>
      <c r="B778">
        <v>1679442316.6</v>
      </c>
      <c r="C778">
        <v>20403.5</v>
      </c>
      <c r="D778" t="s">
        <v>1893</v>
      </c>
      <c r="E778" t="s">
        <v>1894</v>
      </c>
      <c r="F778">
        <v>5</v>
      </c>
      <c r="G778" t="s">
        <v>1624</v>
      </c>
      <c r="H778" t="s">
        <v>354</v>
      </c>
      <c r="I778">
        <v>1679442308.814285</v>
      </c>
      <c r="J778">
        <f>(K778)/1000</f>
        <v>0</v>
      </c>
      <c r="K778">
        <f>IF(BF778, AN778, AH778)</f>
        <v>0</v>
      </c>
      <c r="L778">
        <f>IF(BF778, AI778, AG778)</f>
        <v>0</v>
      </c>
      <c r="M778">
        <f>BH778 - IF(AU778&gt;1, L778*BB778*100.0/(AW778*BV778), 0)</f>
        <v>0</v>
      </c>
      <c r="N778">
        <f>((T778-J778/2)*M778-L778)/(T778+J778/2)</f>
        <v>0</v>
      </c>
      <c r="O778">
        <f>N778*(BO778+BP778)/1000.0</f>
        <v>0</v>
      </c>
      <c r="P778">
        <f>(BH778 - IF(AU778&gt;1, L778*BB778*100.0/(AW778*BV778), 0))*(BO778+BP778)/1000.0</f>
        <v>0</v>
      </c>
      <c r="Q778">
        <f>2.0/((1/S778-1/R778)+SIGN(S778)*SQRT((1/S778-1/R778)*(1/S778-1/R778) + 4*BC778/((BC778+1)*(BC778+1))*(2*1/S778*1/R778-1/R778*1/R778)))</f>
        <v>0</v>
      </c>
      <c r="R778">
        <f>IF(LEFT(BD778,1)&lt;&gt;"0",IF(LEFT(BD778,1)="1",3.0,BE778),$D$5+$E$5*(BV778*BO778/($K$5*1000))+$F$5*(BV778*BO778/($K$5*1000))*MAX(MIN(BB778,$J$5),$I$5)*MAX(MIN(BB778,$J$5),$I$5)+$G$5*MAX(MIN(BB778,$J$5),$I$5)*(BV778*BO778/($K$5*1000))+$H$5*(BV778*BO778/($K$5*1000))*(BV778*BO778/($K$5*1000)))</f>
        <v>0</v>
      </c>
      <c r="S778">
        <f>J778*(1000-(1000*0.61365*exp(17.502*W778/(240.97+W778))/(BO778+BP778)+BJ778)/2)/(1000*0.61365*exp(17.502*W778/(240.97+W778))/(BO778+BP778)-BJ778)</f>
        <v>0</v>
      </c>
      <c r="T778">
        <f>1/((BC778+1)/(Q778/1.6)+1/(R778/1.37)) + BC778/((BC778+1)/(Q778/1.6) + BC778/(R778/1.37))</f>
        <v>0</v>
      </c>
      <c r="U778">
        <f>(AX778*BA778)</f>
        <v>0</v>
      </c>
      <c r="V778">
        <f>(BQ778+(U778+2*0.95*5.67E-8*(((BQ778+$B$7)+273)^4-(BQ778+273)^4)-44100*J778)/(1.84*29.3*R778+8*0.95*5.67E-8*(BQ778+273)^3))</f>
        <v>0</v>
      </c>
      <c r="W778">
        <f>($C$7*BR778+$D$7*BS778+$E$7*V778)</f>
        <v>0</v>
      </c>
      <c r="X778">
        <f>0.61365*exp(17.502*W778/(240.97+W778))</f>
        <v>0</v>
      </c>
      <c r="Y778">
        <f>(Z778/AA778*100)</f>
        <v>0</v>
      </c>
      <c r="Z778">
        <f>BJ778*(BO778+BP778)/1000</f>
        <v>0</v>
      </c>
      <c r="AA778">
        <f>0.61365*exp(17.502*BQ778/(240.97+BQ778))</f>
        <v>0</v>
      </c>
      <c r="AB778">
        <f>(X778-BJ778*(BO778+BP778)/1000)</f>
        <v>0</v>
      </c>
      <c r="AC778">
        <f>(-J778*44100)</f>
        <v>0</v>
      </c>
      <c r="AD778">
        <f>2*29.3*R778*0.92*(BQ778-W778)</f>
        <v>0</v>
      </c>
      <c r="AE778">
        <f>2*0.95*5.67E-8*(((BQ778+$B$7)+273)^4-(W778+273)^4)</f>
        <v>0</v>
      </c>
      <c r="AF778">
        <f>U778+AE778+AC778+AD778</f>
        <v>0</v>
      </c>
      <c r="AG778">
        <f>BN778*AU778*(BI778-BH778*(1000-AU778*BK778)/(1000-AU778*BJ778))/(100*BB778)</f>
        <v>0</v>
      </c>
      <c r="AH778">
        <f>1000*BN778*AU778*(BJ778-BK778)/(100*BB778*(1000-AU778*BJ778))</f>
        <v>0</v>
      </c>
      <c r="AI778">
        <f>(AJ778 - AK778 - BO778*1E3/(8.314*(BQ778+273.15)) * AM778/BN778 * AL778) * BN778/(100*BB778) * (1000 - BK778)/1000</f>
        <v>0</v>
      </c>
      <c r="AJ778">
        <v>640.7991220768107</v>
      </c>
      <c r="AK778">
        <v>620.6209757575756</v>
      </c>
      <c r="AL778">
        <v>3.401648563405186</v>
      </c>
      <c r="AM778">
        <v>64.88891033799035</v>
      </c>
      <c r="AN778">
        <f>(AP778 - AO778 + BO778*1E3/(8.314*(BQ778+273.15)) * AR778/BN778 * AQ778) * BN778/(100*BB778) * 1000/(1000 - AP778)</f>
        <v>0</v>
      </c>
      <c r="AO778">
        <v>23.99720902635654</v>
      </c>
      <c r="AP778">
        <v>24.28491758241758</v>
      </c>
      <c r="AQ778">
        <v>-4.519185218642565E-06</v>
      </c>
      <c r="AR778">
        <v>95.47772435705387</v>
      </c>
      <c r="AS778">
        <v>0</v>
      </c>
      <c r="AT778">
        <v>0</v>
      </c>
      <c r="AU778">
        <f>IF(AS778*$H$13&gt;=AW778,1.0,(AW778/(AW778-AS778*$H$13)))</f>
        <v>0</v>
      </c>
      <c r="AV778">
        <f>(AU778-1)*100</f>
        <v>0</v>
      </c>
      <c r="AW778">
        <f>MAX(0,($B$13+$C$13*BV778)/(1+$D$13*BV778)*BO778/(BQ778+273)*$E$13)</f>
        <v>0</v>
      </c>
      <c r="AX778">
        <f>$B$11*BW778+$C$11*BX778+$F$11*CI778*(1-CL778)</f>
        <v>0</v>
      </c>
      <c r="AY778">
        <f>AX778*AZ778</f>
        <v>0</v>
      </c>
      <c r="AZ778">
        <f>($B$11*$D$9+$C$11*$D$9+$F$11*((CV778+CN778)/MAX(CV778+CN778+CW778, 0.1)*$I$9+CW778/MAX(CV778+CN778+CW778, 0.1)*$J$9))/($B$11+$C$11+$F$11)</f>
        <v>0</v>
      </c>
      <c r="BA778">
        <f>($B$11*$K$9+$C$11*$K$9+$F$11*((CV778+CN778)/MAX(CV778+CN778+CW778, 0.1)*$P$9+CW778/MAX(CV778+CN778+CW778, 0.1)*$Q$9))/($B$11+$C$11+$F$11)</f>
        <v>0</v>
      </c>
      <c r="BB778">
        <v>2.18</v>
      </c>
      <c r="BC778">
        <v>0.5</v>
      </c>
      <c r="BD778" t="s">
        <v>355</v>
      </c>
      <c r="BE778">
        <v>2</v>
      </c>
      <c r="BF778" t="b">
        <v>1</v>
      </c>
      <c r="BG778">
        <v>1679442308.814285</v>
      </c>
      <c r="BH778">
        <v>581.35175</v>
      </c>
      <c r="BI778">
        <v>608.7961428571429</v>
      </c>
      <c r="BJ778">
        <v>24.287725</v>
      </c>
      <c r="BK778">
        <v>23.99958214285714</v>
      </c>
      <c r="BL778">
        <v>584.9331428571428</v>
      </c>
      <c r="BM778">
        <v>24.38369642857143</v>
      </c>
      <c r="BN778">
        <v>500.0690357142857</v>
      </c>
      <c r="BO778">
        <v>89.77452857142858</v>
      </c>
      <c r="BP778">
        <v>0.0999325392857143</v>
      </c>
      <c r="BQ778">
        <v>26.88851428571429</v>
      </c>
      <c r="BR778">
        <v>27.49410357142857</v>
      </c>
      <c r="BS778">
        <v>999.9000000000002</v>
      </c>
      <c r="BT778">
        <v>0</v>
      </c>
      <c r="BU778">
        <v>0</v>
      </c>
      <c r="BV778">
        <v>10009.77642857143</v>
      </c>
      <c r="BW778">
        <v>0</v>
      </c>
      <c r="BX778">
        <v>14.39262857142857</v>
      </c>
      <c r="BY778">
        <v>-27.44438571428572</v>
      </c>
      <c r="BZ778">
        <v>595.8228928571428</v>
      </c>
      <c r="CA778">
        <v>623.7662142857143</v>
      </c>
      <c r="CB778">
        <v>0.2881355714285715</v>
      </c>
      <c r="CC778">
        <v>608.7961428571429</v>
      </c>
      <c r="CD778">
        <v>23.99958214285714</v>
      </c>
      <c r="CE778">
        <v>2.180418214285714</v>
      </c>
      <c r="CF778">
        <v>2.154550714285715</v>
      </c>
      <c r="CG778">
        <v>18.81916428571429</v>
      </c>
      <c r="CH778">
        <v>18.62831785714286</v>
      </c>
      <c r="CI778">
        <v>2000.017857142857</v>
      </c>
      <c r="CJ778">
        <v>0.9799981785714288</v>
      </c>
      <c r="CK778">
        <v>0.02000172142857143</v>
      </c>
      <c r="CL778">
        <v>0</v>
      </c>
      <c r="CM778">
        <v>2.215178571428571</v>
      </c>
      <c r="CN778">
        <v>0</v>
      </c>
      <c r="CO778">
        <v>4259.343928571428</v>
      </c>
      <c r="CP778">
        <v>16749.61071428571</v>
      </c>
      <c r="CQ778">
        <v>37.187</v>
      </c>
      <c r="CR778">
        <v>38.02657142857142</v>
      </c>
      <c r="CS778">
        <v>37.31875</v>
      </c>
      <c r="CT778">
        <v>37.10700000000001</v>
      </c>
      <c r="CU778">
        <v>36.49775</v>
      </c>
      <c r="CV778">
        <v>1960.016428571429</v>
      </c>
      <c r="CW778">
        <v>40.00142857142857</v>
      </c>
      <c r="CX778">
        <v>0</v>
      </c>
      <c r="CY778">
        <v>1679442324.3</v>
      </c>
      <c r="CZ778">
        <v>0</v>
      </c>
      <c r="DA778">
        <v>0</v>
      </c>
      <c r="DB778" t="s">
        <v>356</v>
      </c>
      <c r="DC778">
        <v>1678823626.5</v>
      </c>
      <c r="DD778">
        <v>1678823640.5</v>
      </c>
      <c r="DE778">
        <v>0</v>
      </c>
      <c r="DF778">
        <v>1.239</v>
      </c>
      <c r="DG778">
        <v>0.006</v>
      </c>
      <c r="DH778">
        <v>-2.298</v>
      </c>
      <c r="DI778">
        <v>-0.146</v>
      </c>
      <c r="DJ778">
        <v>420</v>
      </c>
      <c r="DK778">
        <v>21</v>
      </c>
      <c r="DL778">
        <v>0.57</v>
      </c>
      <c r="DM778">
        <v>0.05</v>
      </c>
      <c r="DN778">
        <v>-27.3898375</v>
      </c>
      <c r="DO778">
        <v>-0.898945215759786</v>
      </c>
      <c r="DP778">
        <v>0.09174160911903631</v>
      </c>
      <c r="DQ778">
        <v>0</v>
      </c>
      <c r="DR778">
        <v>0.2869631500000001</v>
      </c>
      <c r="DS778">
        <v>0.02368241651031844</v>
      </c>
      <c r="DT778">
        <v>0.00248517626688732</v>
      </c>
      <c r="DU778">
        <v>1</v>
      </c>
      <c r="DV778">
        <v>1</v>
      </c>
      <c r="DW778">
        <v>2</v>
      </c>
      <c r="DX778" t="s">
        <v>357</v>
      </c>
      <c r="DY778">
        <v>2.9828</v>
      </c>
      <c r="DZ778">
        <v>2.71563</v>
      </c>
      <c r="EA778">
        <v>0.123192</v>
      </c>
      <c r="EB778">
        <v>0.125344</v>
      </c>
      <c r="EC778">
        <v>0.10763</v>
      </c>
      <c r="ED778">
        <v>0.104639</v>
      </c>
      <c r="EE778">
        <v>27856</v>
      </c>
      <c r="EF778">
        <v>27890.1</v>
      </c>
      <c r="EG778">
        <v>29527.5</v>
      </c>
      <c r="EH778">
        <v>29490.1</v>
      </c>
      <c r="EI778">
        <v>34902.1</v>
      </c>
      <c r="EJ778">
        <v>35091.7</v>
      </c>
      <c r="EK778">
        <v>41592.4</v>
      </c>
      <c r="EL778">
        <v>42023.9</v>
      </c>
      <c r="EM778">
        <v>1.9719</v>
      </c>
      <c r="EN778">
        <v>1.89653</v>
      </c>
      <c r="EO778">
        <v>0.101566</v>
      </c>
      <c r="EP778">
        <v>0</v>
      </c>
      <c r="EQ778">
        <v>25.8358</v>
      </c>
      <c r="ER778">
        <v>999.9</v>
      </c>
      <c r="ES778">
        <v>57</v>
      </c>
      <c r="ET778">
        <v>30.7</v>
      </c>
      <c r="EU778">
        <v>28.1605</v>
      </c>
      <c r="EV778">
        <v>62.3441</v>
      </c>
      <c r="EW778">
        <v>32.3798</v>
      </c>
      <c r="EX778">
        <v>1</v>
      </c>
      <c r="EY778">
        <v>-0.0622891</v>
      </c>
      <c r="EZ778">
        <v>0.367928</v>
      </c>
      <c r="FA778">
        <v>20.3405</v>
      </c>
      <c r="FB778">
        <v>5.21729</v>
      </c>
      <c r="FC778">
        <v>12.0099</v>
      </c>
      <c r="FD778">
        <v>4.98885</v>
      </c>
      <c r="FE778">
        <v>3.2884</v>
      </c>
      <c r="FF778">
        <v>9999</v>
      </c>
      <c r="FG778">
        <v>9999</v>
      </c>
      <c r="FH778">
        <v>9999</v>
      </c>
      <c r="FI778">
        <v>999.9</v>
      </c>
      <c r="FJ778">
        <v>1.86739</v>
      </c>
      <c r="FK778">
        <v>1.86646</v>
      </c>
      <c r="FL778">
        <v>1.86598</v>
      </c>
      <c r="FM778">
        <v>1.86584</v>
      </c>
      <c r="FN778">
        <v>1.86768</v>
      </c>
      <c r="FO778">
        <v>1.87015</v>
      </c>
      <c r="FP778">
        <v>1.86882</v>
      </c>
      <c r="FQ778">
        <v>1.87024</v>
      </c>
      <c r="FR778">
        <v>0</v>
      </c>
      <c r="FS778">
        <v>0</v>
      </c>
      <c r="FT778">
        <v>0</v>
      </c>
      <c r="FU778">
        <v>0</v>
      </c>
      <c r="FV778" t="s">
        <v>358</v>
      </c>
      <c r="FW778" t="s">
        <v>359</v>
      </c>
      <c r="FX778" t="s">
        <v>360</v>
      </c>
      <c r="FY778" t="s">
        <v>360</v>
      </c>
      <c r="FZ778" t="s">
        <v>360</v>
      </c>
      <c r="GA778" t="s">
        <v>360</v>
      </c>
      <c r="GB778">
        <v>0</v>
      </c>
      <c r="GC778">
        <v>100</v>
      </c>
      <c r="GD778">
        <v>100</v>
      </c>
      <c r="GE778">
        <v>-3.651</v>
      </c>
      <c r="GF778">
        <v>-0.0961</v>
      </c>
      <c r="GG778">
        <v>-1.841240210434717</v>
      </c>
      <c r="GH778">
        <v>-0.003310856085068561</v>
      </c>
      <c r="GI778">
        <v>6.863268723063948E-07</v>
      </c>
      <c r="GJ778">
        <v>-1.919107141366201E-10</v>
      </c>
      <c r="GK778">
        <v>-0.1688837207721138</v>
      </c>
      <c r="GL778">
        <v>-0.01731051475613908</v>
      </c>
      <c r="GM778">
        <v>0.001423790055903263</v>
      </c>
      <c r="GN778">
        <v>-2.424810517790065E-05</v>
      </c>
      <c r="GO778">
        <v>3</v>
      </c>
      <c r="GP778">
        <v>2318</v>
      </c>
      <c r="GQ778">
        <v>1</v>
      </c>
      <c r="GR778">
        <v>25</v>
      </c>
      <c r="GS778">
        <v>10311.5</v>
      </c>
      <c r="GT778">
        <v>10311.3</v>
      </c>
      <c r="GU778">
        <v>1.48926</v>
      </c>
      <c r="GV778">
        <v>2.22534</v>
      </c>
      <c r="GW778">
        <v>1.39648</v>
      </c>
      <c r="GX778">
        <v>2.34741</v>
      </c>
      <c r="GY778">
        <v>1.49536</v>
      </c>
      <c r="GZ778">
        <v>2.50122</v>
      </c>
      <c r="HA778">
        <v>35.7544</v>
      </c>
      <c r="HB778">
        <v>24.0787</v>
      </c>
      <c r="HC778">
        <v>18</v>
      </c>
      <c r="HD778">
        <v>529.773</v>
      </c>
      <c r="HE778">
        <v>437.406</v>
      </c>
      <c r="HF778">
        <v>24.8289</v>
      </c>
      <c r="HG778">
        <v>26.6575</v>
      </c>
      <c r="HH778">
        <v>30.0001</v>
      </c>
      <c r="HI778">
        <v>26.6379</v>
      </c>
      <c r="HJ778">
        <v>26.5833</v>
      </c>
      <c r="HK778">
        <v>29.8059</v>
      </c>
      <c r="HL778">
        <v>22.6511</v>
      </c>
      <c r="HM778">
        <v>100</v>
      </c>
      <c r="HN778">
        <v>24.8286</v>
      </c>
      <c r="HO778">
        <v>654.292</v>
      </c>
      <c r="HP778">
        <v>24.0334</v>
      </c>
      <c r="HQ778">
        <v>100.975</v>
      </c>
      <c r="HR778">
        <v>100.927</v>
      </c>
    </row>
    <row r="779" spans="1:226">
      <c r="A779">
        <v>763</v>
      </c>
      <c r="B779">
        <v>1679442321.6</v>
      </c>
      <c r="C779">
        <v>20408.5</v>
      </c>
      <c r="D779" t="s">
        <v>1895</v>
      </c>
      <c r="E779" t="s">
        <v>1896</v>
      </c>
      <c r="F779">
        <v>5</v>
      </c>
      <c r="G779" t="s">
        <v>1624</v>
      </c>
      <c r="H779" t="s">
        <v>354</v>
      </c>
      <c r="I779">
        <v>1679442314.1</v>
      </c>
      <c r="J779">
        <f>(K779)/1000</f>
        <v>0</v>
      </c>
      <c r="K779">
        <f>IF(BF779, AN779, AH779)</f>
        <v>0</v>
      </c>
      <c r="L779">
        <f>IF(BF779, AI779, AG779)</f>
        <v>0</v>
      </c>
      <c r="M779">
        <f>BH779 - IF(AU779&gt;1, L779*BB779*100.0/(AW779*BV779), 0)</f>
        <v>0</v>
      </c>
      <c r="N779">
        <f>((T779-J779/2)*M779-L779)/(T779+J779/2)</f>
        <v>0</v>
      </c>
      <c r="O779">
        <f>N779*(BO779+BP779)/1000.0</f>
        <v>0</v>
      </c>
      <c r="P779">
        <f>(BH779 - IF(AU779&gt;1, L779*BB779*100.0/(AW779*BV779), 0))*(BO779+BP779)/1000.0</f>
        <v>0</v>
      </c>
      <c r="Q779">
        <f>2.0/((1/S779-1/R779)+SIGN(S779)*SQRT((1/S779-1/R779)*(1/S779-1/R779) + 4*BC779/((BC779+1)*(BC779+1))*(2*1/S779*1/R779-1/R779*1/R779)))</f>
        <v>0</v>
      </c>
      <c r="R779">
        <f>IF(LEFT(BD779,1)&lt;&gt;"0",IF(LEFT(BD779,1)="1",3.0,BE779),$D$5+$E$5*(BV779*BO779/($K$5*1000))+$F$5*(BV779*BO779/($K$5*1000))*MAX(MIN(BB779,$J$5),$I$5)*MAX(MIN(BB779,$J$5),$I$5)+$G$5*MAX(MIN(BB779,$J$5),$I$5)*(BV779*BO779/($K$5*1000))+$H$5*(BV779*BO779/($K$5*1000))*(BV779*BO779/($K$5*1000)))</f>
        <v>0</v>
      </c>
      <c r="S779">
        <f>J779*(1000-(1000*0.61365*exp(17.502*W779/(240.97+W779))/(BO779+BP779)+BJ779)/2)/(1000*0.61365*exp(17.502*W779/(240.97+W779))/(BO779+BP779)-BJ779)</f>
        <v>0</v>
      </c>
      <c r="T779">
        <f>1/((BC779+1)/(Q779/1.6)+1/(R779/1.37)) + BC779/((BC779+1)/(Q779/1.6) + BC779/(R779/1.37))</f>
        <v>0</v>
      </c>
      <c r="U779">
        <f>(AX779*BA779)</f>
        <v>0</v>
      </c>
      <c r="V779">
        <f>(BQ779+(U779+2*0.95*5.67E-8*(((BQ779+$B$7)+273)^4-(BQ779+273)^4)-44100*J779)/(1.84*29.3*R779+8*0.95*5.67E-8*(BQ779+273)^3))</f>
        <v>0</v>
      </c>
      <c r="W779">
        <f>($C$7*BR779+$D$7*BS779+$E$7*V779)</f>
        <v>0</v>
      </c>
      <c r="X779">
        <f>0.61365*exp(17.502*W779/(240.97+W779))</f>
        <v>0</v>
      </c>
      <c r="Y779">
        <f>(Z779/AA779*100)</f>
        <v>0</v>
      </c>
      <c r="Z779">
        <f>BJ779*(BO779+BP779)/1000</f>
        <v>0</v>
      </c>
      <c r="AA779">
        <f>0.61365*exp(17.502*BQ779/(240.97+BQ779))</f>
        <v>0</v>
      </c>
      <c r="AB779">
        <f>(X779-BJ779*(BO779+BP779)/1000)</f>
        <v>0</v>
      </c>
      <c r="AC779">
        <f>(-J779*44100)</f>
        <v>0</v>
      </c>
      <c r="AD779">
        <f>2*29.3*R779*0.92*(BQ779-W779)</f>
        <v>0</v>
      </c>
      <c r="AE779">
        <f>2*0.95*5.67E-8*(((BQ779+$B$7)+273)^4-(W779+273)^4)</f>
        <v>0</v>
      </c>
      <c r="AF779">
        <f>U779+AE779+AC779+AD779</f>
        <v>0</v>
      </c>
      <c r="AG779">
        <f>BN779*AU779*(BI779-BH779*(1000-AU779*BK779)/(1000-AU779*BJ779))/(100*BB779)</f>
        <v>0</v>
      </c>
      <c r="AH779">
        <f>1000*BN779*AU779*(BJ779-BK779)/(100*BB779*(1000-AU779*BJ779))</f>
        <v>0</v>
      </c>
      <c r="AI779">
        <f>(AJ779 - AK779 - BO779*1E3/(8.314*(BQ779+273.15)) * AM779/BN779 * AL779) * BN779/(100*BB779) * (1000 - BK779)/1000</f>
        <v>0</v>
      </c>
      <c r="AJ779">
        <v>657.9925877742386</v>
      </c>
      <c r="AK779">
        <v>637.8178787878783</v>
      </c>
      <c r="AL779">
        <v>3.447122292761513</v>
      </c>
      <c r="AM779">
        <v>64.88891033799035</v>
      </c>
      <c r="AN779">
        <f>(AP779 - AO779 + BO779*1E3/(8.314*(BQ779+273.15)) * AR779/BN779 * AQ779) * BN779/(100*BB779) * 1000/(1000 - AP779)</f>
        <v>0</v>
      </c>
      <c r="AO779">
        <v>23.99269110665574</v>
      </c>
      <c r="AP779">
        <v>24.28147692307691</v>
      </c>
      <c r="AQ779">
        <v>1.93269293278766E-06</v>
      </c>
      <c r="AR779">
        <v>95.47772435705387</v>
      </c>
      <c r="AS779">
        <v>0</v>
      </c>
      <c r="AT779">
        <v>0</v>
      </c>
      <c r="AU779">
        <f>IF(AS779*$H$13&gt;=AW779,1.0,(AW779/(AW779-AS779*$H$13)))</f>
        <v>0</v>
      </c>
      <c r="AV779">
        <f>(AU779-1)*100</f>
        <v>0</v>
      </c>
      <c r="AW779">
        <f>MAX(0,($B$13+$C$13*BV779)/(1+$D$13*BV779)*BO779/(BQ779+273)*$E$13)</f>
        <v>0</v>
      </c>
      <c r="AX779">
        <f>$B$11*BW779+$C$11*BX779+$F$11*CI779*(1-CL779)</f>
        <v>0</v>
      </c>
      <c r="AY779">
        <f>AX779*AZ779</f>
        <v>0</v>
      </c>
      <c r="AZ779">
        <f>($B$11*$D$9+$C$11*$D$9+$F$11*((CV779+CN779)/MAX(CV779+CN779+CW779, 0.1)*$I$9+CW779/MAX(CV779+CN779+CW779, 0.1)*$J$9))/($B$11+$C$11+$F$11)</f>
        <v>0</v>
      </c>
      <c r="BA779">
        <f>($B$11*$K$9+$C$11*$K$9+$F$11*((CV779+CN779)/MAX(CV779+CN779+CW779, 0.1)*$P$9+CW779/MAX(CV779+CN779+CW779, 0.1)*$Q$9))/($B$11+$C$11+$F$11)</f>
        <v>0</v>
      </c>
      <c r="BB779">
        <v>2.18</v>
      </c>
      <c r="BC779">
        <v>0.5</v>
      </c>
      <c r="BD779" t="s">
        <v>355</v>
      </c>
      <c r="BE779">
        <v>2</v>
      </c>
      <c r="BF779" t="b">
        <v>1</v>
      </c>
      <c r="BG779">
        <v>1679442314.1</v>
      </c>
      <c r="BH779">
        <v>598.9387037037038</v>
      </c>
      <c r="BI779">
        <v>626.4811111111112</v>
      </c>
      <c r="BJ779">
        <v>24.28592962962962</v>
      </c>
      <c r="BK779">
        <v>23.9956037037037</v>
      </c>
      <c r="BL779">
        <v>602.5677037037037</v>
      </c>
      <c r="BM779">
        <v>24.38193333333333</v>
      </c>
      <c r="BN779">
        <v>500.0696666666666</v>
      </c>
      <c r="BO779">
        <v>89.77495185185187</v>
      </c>
      <c r="BP779">
        <v>0.09998492962962963</v>
      </c>
      <c r="BQ779">
        <v>26.88966296296297</v>
      </c>
      <c r="BR779">
        <v>27.49613333333333</v>
      </c>
      <c r="BS779">
        <v>999.9000000000001</v>
      </c>
      <c r="BT779">
        <v>0</v>
      </c>
      <c r="BU779">
        <v>0</v>
      </c>
      <c r="BV779">
        <v>10003.59037037037</v>
      </c>
      <c r="BW779">
        <v>0</v>
      </c>
      <c r="BX779">
        <v>14.39051111111111</v>
      </c>
      <c r="BY779">
        <v>-27.54236666666667</v>
      </c>
      <c r="BZ779">
        <v>613.8464814814816</v>
      </c>
      <c r="CA779">
        <v>641.8833703703704</v>
      </c>
      <c r="CB779">
        <v>0.2903208148148149</v>
      </c>
      <c r="CC779">
        <v>626.4811111111112</v>
      </c>
      <c r="CD779">
        <v>23.9956037037037</v>
      </c>
      <c r="CE779">
        <v>2.180267407407408</v>
      </c>
      <c r="CF779">
        <v>2.154204074074074</v>
      </c>
      <c r="CG779">
        <v>18.81805185185185</v>
      </c>
      <c r="CH779">
        <v>18.62574074074074</v>
      </c>
      <c r="CI779">
        <v>2000.025185185185</v>
      </c>
      <c r="CJ779">
        <v>0.9799982222222222</v>
      </c>
      <c r="CK779">
        <v>0.02000167777777778</v>
      </c>
      <c r="CL779">
        <v>0</v>
      </c>
      <c r="CM779">
        <v>2.272411111111111</v>
      </c>
      <c r="CN779">
        <v>0</v>
      </c>
      <c r="CO779">
        <v>4260.875555555556</v>
      </c>
      <c r="CP779">
        <v>16749.67407407408</v>
      </c>
      <c r="CQ779">
        <v>37.187</v>
      </c>
      <c r="CR779">
        <v>38.00688888888889</v>
      </c>
      <c r="CS779">
        <v>37.319</v>
      </c>
      <c r="CT779">
        <v>37.10866666666666</v>
      </c>
      <c r="CU779">
        <v>36.49766666666667</v>
      </c>
      <c r="CV779">
        <v>1960.023703703704</v>
      </c>
      <c r="CW779">
        <v>40.00148148148148</v>
      </c>
      <c r="CX779">
        <v>0</v>
      </c>
      <c r="CY779">
        <v>1679442329.1</v>
      </c>
      <c r="CZ779">
        <v>0</v>
      </c>
      <c r="DA779">
        <v>0</v>
      </c>
      <c r="DB779" t="s">
        <v>356</v>
      </c>
      <c r="DC779">
        <v>1678823626.5</v>
      </c>
      <c r="DD779">
        <v>1678823640.5</v>
      </c>
      <c r="DE779">
        <v>0</v>
      </c>
      <c r="DF779">
        <v>1.239</v>
      </c>
      <c r="DG779">
        <v>0.006</v>
      </c>
      <c r="DH779">
        <v>-2.298</v>
      </c>
      <c r="DI779">
        <v>-0.146</v>
      </c>
      <c r="DJ779">
        <v>420</v>
      </c>
      <c r="DK779">
        <v>21</v>
      </c>
      <c r="DL779">
        <v>0.57</v>
      </c>
      <c r="DM779">
        <v>0.05</v>
      </c>
      <c r="DN779">
        <v>-27.48394634146342</v>
      </c>
      <c r="DO779">
        <v>-1.152796515679458</v>
      </c>
      <c r="DP779">
        <v>0.1175201323646519</v>
      </c>
      <c r="DQ779">
        <v>0</v>
      </c>
      <c r="DR779">
        <v>0.2888493658536586</v>
      </c>
      <c r="DS779">
        <v>0.02417924738675927</v>
      </c>
      <c r="DT779">
        <v>0.002626672138788483</v>
      </c>
      <c r="DU779">
        <v>1</v>
      </c>
      <c r="DV779">
        <v>1</v>
      </c>
      <c r="DW779">
        <v>2</v>
      </c>
      <c r="DX779" t="s">
        <v>357</v>
      </c>
      <c r="DY779">
        <v>2.98296</v>
      </c>
      <c r="DZ779">
        <v>2.71563</v>
      </c>
      <c r="EA779">
        <v>0.125554</v>
      </c>
      <c r="EB779">
        <v>0.127643</v>
      </c>
      <c r="EC779">
        <v>0.107618</v>
      </c>
      <c r="ED779">
        <v>0.104634</v>
      </c>
      <c r="EE779">
        <v>27780.3</v>
      </c>
      <c r="EF779">
        <v>27817.2</v>
      </c>
      <c r="EG779">
        <v>29526.8</v>
      </c>
      <c r="EH779">
        <v>29490.4</v>
      </c>
      <c r="EI779">
        <v>34901.6</v>
      </c>
      <c r="EJ779">
        <v>35092.6</v>
      </c>
      <c r="EK779">
        <v>41591.1</v>
      </c>
      <c r="EL779">
        <v>42024.7</v>
      </c>
      <c r="EM779">
        <v>1.97178</v>
      </c>
      <c r="EN779">
        <v>1.8965</v>
      </c>
      <c r="EO779">
        <v>0.10106</v>
      </c>
      <c r="EP779">
        <v>0</v>
      </c>
      <c r="EQ779">
        <v>25.8358</v>
      </c>
      <c r="ER779">
        <v>999.9</v>
      </c>
      <c r="ES779">
        <v>57</v>
      </c>
      <c r="ET779">
        <v>30.7</v>
      </c>
      <c r="EU779">
        <v>28.1555</v>
      </c>
      <c r="EV779">
        <v>62.5641</v>
      </c>
      <c r="EW779">
        <v>32.3718</v>
      </c>
      <c r="EX779">
        <v>1</v>
      </c>
      <c r="EY779">
        <v>-0.0625076</v>
      </c>
      <c r="EZ779">
        <v>0.385466</v>
      </c>
      <c r="FA779">
        <v>20.3405</v>
      </c>
      <c r="FB779">
        <v>5.21714</v>
      </c>
      <c r="FC779">
        <v>12.0099</v>
      </c>
      <c r="FD779">
        <v>4.989</v>
      </c>
      <c r="FE779">
        <v>3.2884</v>
      </c>
      <c r="FF779">
        <v>9999</v>
      </c>
      <c r="FG779">
        <v>9999</v>
      </c>
      <c r="FH779">
        <v>9999</v>
      </c>
      <c r="FI779">
        <v>999.9</v>
      </c>
      <c r="FJ779">
        <v>1.86738</v>
      </c>
      <c r="FK779">
        <v>1.86646</v>
      </c>
      <c r="FL779">
        <v>1.86597</v>
      </c>
      <c r="FM779">
        <v>1.86584</v>
      </c>
      <c r="FN779">
        <v>1.86768</v>
      </c>
      <c r="FO779">
        <v>1.87015</v>
      </c>
      <c r="FP779">
        <v>1.86882</v>
      </c>
      <c r="FQ779">
        <v>1.87025</v>
      </c>
      <c r="FR779">
        <v>0</v>
      </c>
      <c r="FS779">
        <v>0</v>
      </c>
      <c r="FT779">
        <v>0</v>
      </c>
      <c r="FU779">
        <v>0</v>
      </c>
      <c r="FV779" t="s">
        <v>358</v>
      </c>
      <c r="FW779" t="s">
        <v>359</v>
      </c>
      <c r="FX779" t="s">
        <v>360</v>
      </c>
      <c r="FY779" t="s">
        <v>360</v>
      </c>
      <c r="FZ779" t="s">
        <v>360</v>
      </c>
      <c r="GA779" t="s">
        <v>360</v>
      </c>
      <c r="GB779">
        <v>0</v>
      </c>
      <c r="GC779">
        <v>100</v>
      </c>
      <c r="GD779">
        <v>100</v>
      </c>
      <c r="GE779">
        <v>-3.697</v>
      </c>
      <c r="GF779">
        <v>-0.0961</v>
      </c>
      <c r="GG779">
        <v>-1.841240210434717</v>
      </c>
      <c r="GH779">
        <v>-0.003310856085068561</v>
      </c>
      <c r="GI779">
        <v>6.863268723063948E-07</v>
      </c>
      <c r="GJ779">
        <v>-1.919107141366201E-10</v>
      </c>
      <c r="GK779">
        <v>-0.1688837207721138</v>
      </c>
      <c r="GL779">
        <v>-0.01731051475613908</v>
      </c>
      <c r="GM779">
        <v>0.001423790055903263</v>
      </c>
      <c r="GN779">
        <v>-2.424810517790065E-05</v>
      </c>
      <c r="GO779">
        <v>3</v>
      </c>
      <c r="GP779">
        <v>2318</v>
      </c>
      <c r="GQ779">
        <v>1</v>
      </c>
      <c r="GR779">
        <v>25</v>
      </c>
      <c r="GS779">
        <v>10311.6</v>
      </c>
      <c r="GT779">
        <v>10311.4</v>
      </c>
      <c r="GU779">
        <v>1.521</v>
      </c>
      <c r="GV779">
        <v>2.23022</v>
      </c>
      <c r="GW779">
        <v>1.39648</v>
      </c>
      <c r="GX779">
        <v>2.34741</v>
      </c>
      <c r="GY779">
        <v>1.49536</v>
      </c>
      <c r="GZ779">
        <v>2.45972</v>
      </c>
      <c r="HA779">
        <v>35.7544</v>
      </c>
      <c r="HB779">
        <v>24.07</v>
      </c>
      <c r="HC779">
        <v>18</v>
      </c>
      <c r="HD779">
        <v>529.701</v>
      </c>
      <c r="HE779">
        <v>437.399</v>
      </c>
      <c r="HF779">
        <v>24.8314</v>
      </c>
      <c r="HG779">
        <v>26.6575</v>
      </c>
      <c r="HH779">
        <v>30</v>
      </c>
      <c r="HI779">
        <v>26.639</v>
      </c>
      <c r="HJ779">
        <v>26.5843</v>
      </c>
      <c r="HK779">
        <v>30.4472</v>
      </c>
      <c r="HL779">
        <v>22.6511</v>
      </c>
      <c r="HM779">
        <v>100</v>
      </c>
      <c r="HN779">
        <v>24.8292</v>
      </c>
      <c r="HO779">
        <v>674.328</v>
      </c>
      <c r="HP779">
        <v>24.0334</v>
      </c>
      <c r="HQ779">
        <v>100.972</v>
      </c>
      <c r="HR779">
        <v>100.929</v>
      </c>
    </row>
    <row r="780" spans="1:226">
      <c r="A780">
        <v>764</v>
      </c>
      <c r="B780">
        <v>1679442326.6</v>
      </c>
      <c r="C780">
        <v>20413.5</v>
      </c>
      <c r="D780" t="s">
        <v>1897</v>
      </c>
      <c r="E780" t="s">
        <v>1898</v>
      </c>
      <c r="F780">
        <v>5</v>
      </c>
      <c r="G780" t="s">
        <v>1624</v>
      </c>
      <c r="H780" t="s">
        <v>354</v>
      </c>
      <c r="I780">
        <v>1679442318.814285</v>
      </c>
      <c r="J780">
        <f>(K780)/1000</f>
        <v>0</v>
      </c>
      <c r="K780">
        <f>IF(BF780, AN780, AH780)</f>
        <v>0</v>
      </c>
      <c r="L780">
        <f>IF(BF780, AI780, AG780)</f>
        <v>0</v>
      </c>
      <c r="M780">
        <f>BH780 - IF(AU780&gt;1, L780*BB780*100.0/(AW780*BV780), 0)</f>
        <v>0</v>
      </c>
      <c r="N780">
        <f>((T780-J780/2)*M780-L780)/(T780+J780/2)</f>
        <v>0</v>
      </c>
      <c r="O780">
        <f>N780*(BO780+BP780)/1000.0</f>
        <v>0</v>
      </c>
      <c r="P780">
        <f>(BH780 - IF(AU780&gt;1, L780*BB780*100.0/(AW780*BV780), 0))*(BO780+BP780)/1000.0</f>
        <v>0</v>
      </c>
      <c r="Q780">
        <f>2.0/((1/S780-1/R780)+SIGN(S780)*SQRT((1/S780-1/R780)*(1/S780-1/R780) + 4*BC780/((BC780+1)*(BC780+1))*(2*1/S780*1/R780-1/R780*1/R780)))</f>
        <v>0</v>
      </c>
      <c r="R780">
        <f>IF(LEFT(BD780,1)&lt;&gt;"0",IF(LEFT(BD780,1)="1",3.0,BE780),$D$5+$E$5*(BV780*BO780/($K$5*1000))+$F$5*(BV780*BO780/($K$5*1000))*MAX(MIN(BB780,$J$5),$I$5)*MAX(MIN(BB780,$J$5),$I$5)+$G$5*MAX(MIN(BB780,$J$5),$I$5)*(BV780*BO780/($K$5*1000))+$H$5*(BV780*BO780/($K$5*1000))*(BV780*BO780/($K$5*1000)))</f>
        <v>0</v>
      </c>
      <c r="S780">
        <f>J780*(1000-(1000*0.61365*exp(17.502*W780/(240.97+W780))/(BO780+BP780)+BJ780)/2)/(1000*0.61365*exp(17.502*W780/(240.97+W780))/(BO780+BP780)-BJ780)</f>
        <v>0</v>
      </c>
      <c r="T780">
        <f>1/((BC780+1)/(Q780/1.6)+1/(R780/1.37)) + BC780/((BC780+1)/(Q780/1.6) + BC780/(R780/1.37))</f>
        <v>0</v>
      </c>
      <c r="U780">
        <f>(AX780*BA780)</f>
        <v>0</v>
      </c>
      <c r="V780">
        <f>(BQ780+(U780+2*0.95*5.67E-8*(((BQ780+$B$7)+273)^4-(BQ780+273)^4)-44100*J780)/(1.84*29.3*R780+8*0.95*5.67E-8*(BQ780+273)^3))</f>
        <v>0</v>
      </c>
      <c r="W780">
        <f>($C$7*BR780+$D$7*BS780+$E$7*V780)</f>
        <v>0</v>
      </c>
      <c r="X780">
        <f>0.61365*exp(17.502*W780/(240.97+W780))</f>
        <v>0</v>
      </c>
      <c r="Y780">
        <f>(Z780/AA780*100)</f>
        <v>0</v>
      </c>
      <c r="Z780">
        <f>BJ780*(BO780+BP780)/1000</f>
        <v>0</v>
      </c>
      <c r="AA780">
        <f>0.61365*exp(17.502*BQ780/(240.97+BQ780))</f>
        <v>0</v>
      </c>
      <c r="AB780">
        <f>(X780-BJ780*(BO780+BP780)/1000)</f>
        <v>0</v>
      </c>
      <c r="AC780">
        <f>(-J780*44100)</f>
        <v>0</v>
      </c>
      <c r="AD780">
        <f>2*29.3*R780*0.92*(BQ780-W780)</f>
        <v>0</v>
      </c>
      <c r="AE780">
        <f>2*0.95*5.67E-8*(((BQ780+$B$7)+273)^4-(W780+273)^4)</f>
        <v>0</v>
      </c>
      <c r="AF780">
        <f>U780+AE780+AC780+AD780</f>
        <v>0</v>
      </c>
      <c r="AG780">
        <f>BN780*AU780*(BI780-BH780*(1000-AU780*BK780)/(1000-AU780*BJ780))/(100*BB780)</f>
        <v>0</v>
      </c>
      <c r="AH780">
        <f>1000*BN780*AU780*(BJ780-BK780)/(100*BB780*(1000-AU780*BJ780))</f>
        <v>0</v>
      </c>
      <c r="AI780">
        <f>(AJ780 - AK780 - BO780*1E3/(8.314*(BQ780+273.15)) * AM780/BN780 * AL780) * BN780/(100*BB780) * (1000 - BK780)/1000</f>
        <v>0</v>
      </c>
      <c r="AJ780">
        <v>675.232902436092</v>
      </c>
      <c r="AK780">
        <v>654.9655272727273</v>
      </c>
      <c r="AL780">
        <v>3.430190451650958</v>
      </c>
      <c r="AM780">
        <v>64.88891033799035</v>
      </c>
      <c r="AN780">
        <f>(AP780 - AO780 + BO780*1E3/(8.314*(BQ780+273.15)) * AR780/BN780 * AQ780) * BN780/(100*BB780) * 1000/(1000 - AP780)</f>
        <v>0</v>
      </c>
      <c r="AO780">
        <v>23.98968203930493</v>
      </c>
      <c r="AP780">
        <v>24.2754208791209</v>
      </c>
      <c r="AQ780">
        <v>-1.529522265335558E-05</v>
      </c>
      <c r="AR780">
        <v>95.47772435705387</v>
      </c>
      <c r="AS780">
        <v>0</v>
      </c>
      <c r="AT780">
        <v>0</v>
      </c>
      <c r="AU780">
        <f>IF(AS780*$H$13&gt;=AW780,1.0,(AW780/(AW780-AS780*$H$13)))</f>
        <v>0</v>
      </c>
      <c r="AV780">
        <f>(AU780-1)*100</f>
        <v>0</v>
      </c>
      <c r="AW780">
        <f>MAX(0,($B$13+$C$13*BV780)/(1+$D$13*BV780)*BO780/(BQ780+273)*$E$13)</f>
        <v>0</v>
      </c>
      <c r="AX780">
        <f>$B$11*BW780+$C$11*BX780+$F$11*CI780*(1-CL780)</f>
        <v>0</v>
      </c>
      <c r="AY780">
        <f>AX780*AZ780</f>
        <v>0</v>
      </c>
      <c r="AZ780">
        <f>($B$11*$D$9+$C$11*$D$9+$F$11*((CV780+CN780)/MAX(CV780+CN780+CW780, 0.1)*$I$9+CW780/MAX(CV780+CN780+CW780, 0.1)*$J$9))/($B$11+$C$11+$F$11)</f>
        <v>0</v>
      </c>
      <c r="BA780">
        <f>($B$11*$K$9+$C$11*$K$9+$F$11*((CV780+CN780)/MAX(CV780+CN780+CW780, 0.1)*$P$9+CW780/MAX(CV780+CN780+CW780, 0.1)*$Q$9))/($B$11+$C$11+$F$11)</f>
        <v>0</v>
      </c>
      <c r="BB780">
        <v>2.18</v>
      </c>
      <c r="BC780">
        <v>0.5</v>
      </c>
      <c r="BD780" t="s">
        <v>355</v>
      </c>
      <c r="BE780">
        <v>2</v>
      </c>
      <c r="BF780" t="b">
        <v>1</v>
      </c>
      <c r="BG780">
        <v>1679442318.814285</v>
      </c>
      <c r="BH780">
        <v>614.6770714285715</v>
      </c>
      <c r="BI780">
        <v>642.3085</v>
      </c>
      <c r="BJ780">
        <v>24.28266071428572</v>
      </c>
      <c r="BK780">
        <v>23.9923</v>
      </c>
      <c r="BL780">
        <v>618.3485000000001</v>
      </c>
      <c r="BM780">
        <v>24.37869285714286</v>
      </c>
      <c r="BN780">
        <v>500.0666785714285</v>
      </c>
      <c r="BO780">
        <v>89.77529999999997</v>
      </c>
      <c r="BP780">
        <v>0.1000320535714286</v>
      </c>
      <c r="BQ780">
        <v>26.89088571428571</v>
      </c>
      <c r="BR780">
        <v>27.49723928571428</v>
      </c>
      <c r="BS780">
        <v>999.9000000000002</v>
      </c>
      <c r="BT780">
        <v>0</v>
      </c>
      <c r="BU780">
        <v>0</v>
      </c>
      <c r="BV780">
        <v>9994.308571428572</v>
      </c>
      <c r="BW780">
        <v>0</v>
      </c>
      <c r="BX780">
        <v>14.3891</v>
      </c>
      <c r="BY780">
        <v>-27.63135357142857</v>
      </c>
      <c r="BZ780">
        <v>629.9744285714286</v>
      </c>
      <c r="CA780">
        <v>658.0976071428571</v>
      </c>
      <c r="CB780">
        <v>0.2903515357142857</v>
      </c>
      <c r="CC780">
        <v>642.3085</v>
      </c>
      <c r="CD780">
        <v>23.9923</v>
      </c>
      <c r="CE780">
        <v>2.179982142857143</v>
      </c>
      <c r="CF780">
        <v>2.153916428571428</v>
      </c>
      <c r="CG780">
        <v>18.81596071428572</v>
      </c>
      <c r="CH780">
        <v>18.62361071428571</v>
      </c>
      <c r="CI780">
        <v>2000.010357142858</v>
      </c>
      <c r="CJ780">
        <v>0.9799979642857144</v>
      </c>
      <c r="CK780">
        <v>0.02000193571428572</v>
      </c>
      <c r="CL780">
        <v>0</v>
      </c>
      <c r="CM780">
        <v>2.263132142857143</v>
      </c>
      <c r="CN780">
        <v>0</v>
      </c>
      <c r="CO780">
        <v>4262.2675</v>
      </c>
      <c r="CP780">
        <v>16749.54285714286</v>
      </c>
      <c r="CQ780">
        <v>37.187</v>
      </c>
      <c r="CR780">
        <v>38.00221428571428</v>
      </c>
      <c r="CS780">
        <v>37.312</v>
      </c>
      <c r="CT780">
        <v>37.10025</v>
      </c>
      <c r="CU780">
        <v>36.491</v>
      </c>
      <c r="CV780">
        <v>1960.008571428572</v>
      </c>
      <c r="CW780">
        <v>40.00178571428571</v>
      </c>
      <c r="CX780">
        <v>0</v>
      </c>
      <c r="CY780">
        <v>1679442333.9</v>
      </c>
      <c r="CZ780">
        <v>0</v>
      </c>
      <c r="DA780">
        <v>0</v>
      </c>
      <c r="DB780" t="s">
        <v>356</v>
      </c>
      <c r="DC780">
        <v>1678823626.5</v>
      </c>
      <c r="DD780">
        <v>1678823640.5</v>
      </c>
      <c r="DE780">
        <v>0</v>
      </c>
      <c r="DF780">
        <v>1.239</v>
      </c>
      <c r="DG780">
        <v>0.006</v>
      </c>
      <c r="DH780">
        <v>-2.298</v>
      </c>
      <c r="DI780">
        <v>-0.146</v>
      </c>
      <c r="DJ780">
        <v>420</v>
      </c>
      <c r="DK780">
        <v>21</v>
      </c>
      <c r="DL780">
        <v>0.57</v>
      </c>
      <c r="DM780">
        <v>0.05</v>
      </c>
      <c r="DN780">
        <v>-27.5795275</v>
      </c>
      <c r="DO780">
        <v>-1.144409380862951</v>
      </c>
      <c r="DP780">
        <v>0.1144183048893401</v>
      </c>
      <c r="DQ780">
        <v>0</v>
      </c>
      <c r="DR780">
        <v>0.29013715</v>
      </c>
      <c r="DS780">
        <v>0.002434874296434607</v>
      </c>
      <c r="DT780">
        <v>0.001183795116352486</v>
      </c>
      <c r="DU780">
        <v>1</v>
      </c>
      <c r="DV780">
        <v>1</v>
      </c>
      <c r="DW780">
        <v>2</v>
      </c>
      <c r="DX780" t="s">
        <v>357</v>
      </c>
      <c r="DY780">
        <v>2.98284</v>
      </c>
      <c r="DZ780">
        <v>2.71553</v>
      </c>
      <c r="EA780">
        <v>0.127873</v>
      </c>
      <c r="EB780">
        <v>0.129899</v>
      </c>
      <c r="EC780">
        <v>0.107598</v>
      </c>
      <c r="ED780">
        <v>0.104619</v>
      </c>
      <c r="EE780">
        <v>27706.8</v>
      </c>
      <c r="EF780">
        <v>27745.2</v>
      </c>
      <c r="EG780">
        <v>29527</v>
      </c>
      <c r="EH780">
        <v>29490.4</v>
      </c>
      <c r="EI780">
        <v>34902.5</v>
      </c>
      <c r="EJ780">
        <v>35093.3</v>
      </c>
      <c r="EK780">
        <v>41591.2</v>
      </c>
      <c r="EL780">
        <v>42024.7</v>
      </c>
      <c r="EM780">
        <v>1.97197</v>
      </c>
      <c r="EN780">
        <v>1.89657</v>
      </c>
      <c r="EO780">
        <v>0.101451</v>
      </c>
      <c r="EP780">
        <v>0</v>
      </c>
      <c r="EQ780">
        <v>25.8358</v>
      </c>
      <c r="ER780">
        <v>999.9</v>
      </c>
      <c r="ES780">
        <v>57</v>
      </c>
      <c r="ET780">
        <v>30.7</v>
      </c>
      <c r="EU780">
        <v>28.1561</v>
      </c>
      <c r="EV780">
        <v>62.9341</v>
      </c>
      <c r="EW780">
        <v>32.1995</v>
      </c>
      <c r="EX780">
        <v>1</v>
      </c>
      <c r="EY780">
        <v>-0.0622612</v>
      </c>
      <c r="EZ780">
        <v>0.375259</v>
      </c>
      <c r="FA780">
        <v>20.3406</v>
      </c>
      <c r="FB780">
        <v>5.21804</v>
      </c>
      <c r="FC780">
        <v>12.0099</v>
      </c>
      <c r="FD780">
        <v>4.9894</v>
      </c>
      <c r="FE780">
        <v>3.28858</v>
      </c>
      <c r="FF780">
        <v>9999</v>
      </c>
      <c r="FG780">
        <v>9999</v>
      </c>
      <c r="FH780">
        <v>9999</v>
      </c>
      <c r="FI780">
        <v>999.9</v>
      </c>
      <c r="FJ780">
        <v>1.8674</v>
      </c>
      <c r="FK780">
        <v>1.86646</v>
      </c>
      <c r="FL780">
        <v>1.86596</v>
      </c>
      <c r="FM780">
        <v>1.86584</v>
      </c>
      <c r="FN780">
        <v>1.86768</v>
      </c>
      <c r="FO780">
        <v>1.87015</v>
      </c>
      <c r="FP780">
        <v>1.86884</v>
      </c>
      <c r="FQ780">
        <v>1.87024</v>
      </c>
      <c r="FR780">
        <v>0</v>
      </c>
      <c r="FS780">
        <v>0</v>
      </c>
      <c r="FT780">
        <v>0</v>
      </c>
      <c r="FU780">
        <v>0</v>
      </c>
      <c r="FV780" t="s">
        <v>358</v>
      </c>
      <c r="FW780" t="s">
        <v>359</v>
      </c>
      <c r="FX780" t="s">
        <v>360</v>
      </c>
      <c r="FY780" t="s">
        <v>360</v>
      </c>
      <c r="FZ780" t="s">
        <v>360</v>
      </c>
      <c r="GA780" t="s">
        <v>360</v>
      </c>
      <c r="GB780">
        <v>0</v>
      </c>
      <c r="GC780">
        <v>100</v>
      </c>
      <c r="GD780">
        <v>100</v>
      </c>
      <c r="GE780">
        <v>-3.741</v>
      </c>
      <c r="GF780">
        <v>-0.0961</v>
      </c>
      <c r="GG780">
        <v>-1.841240210434717</v>
      </c>
      <c r="GH780">
        <v>-0.003310856085068561</v>
      </c>
      <c r="GI780">
        <v>6.863268723063948E-07</v>
      </c>
      <c r="GJ780">
        <v>-1.919107141366201E-10</v>
      </c>
      <c r="GK780">
        <v>-0.1688837207721138</v>
      </c>
      <c r="GL780">
        <v>-0.01731051475613908</v>
      </c>
      <c r="GM780">
        <v>0.001423790055903263</v>
      </c>
      <c r="GN780">
        <v>-2.424810517790065E-05</v>
      </c>
      <c r="GO780">
        <v>3</v>
      </c>
      <c r="GP780">
        <v>2318</v>
      </c>
      <c r="GQ780">
        <v>1</v>
      </c>
      <c r="GR780">
        <v>25</v>
      </c>
      <c r="GS780">
        <v>10311.7</v>
      </c>
      <c r="GT780">
        <v>10311.4</v>
      </c>
      <c r="GU780">
        <v>1.55029</v>
      </c>
      <c r="GV780">
        <v>2.22656</v>
      </c>
      <c r="GW780">
        <v>1.39648</v>
      </c>
      <c r="GX780">
        <v>2.34863</v>
      </c>
      <c r="GY780">
        <v>1.49536</v>
      </c>
      <c r="GZ780">
        <v>2.45483</v>
      </c>
      <c r="HA780">
        <v>35.7544</v>
      </c>
      <c r="HB780">
        <v>24.0787</v>
      </c>
      <c r="HC780">
        <v>18</v>
      </c>
      <c r="HD780">
        <v>529.8440000000001</v>
      </c>
      <c r="HE780">
        <v>437.454</v>
      </c>
      <c r="HF780">
        <v>24.833</v>
      </c>
      <c r="HG780">
        <v>26.6575</v>
      </c>
      <c r="HH780">
        <v>30.0001</v>
      </c>
      <c r="HI780">
        <v>26.6401</v>
      </c>
      <c r="HJ780">
        <v>26.5855</v>
      </c>
      <c r="HK780">
        <v>31.0255</v>
      </c>
      <c r="HL780">
        <v>22.6511</v>
      </c>
      <c r="HM780">
        <v>100</v>
      </c>
      <c r="HN780">
        <v>24.8335</v>
      </c>
      <c r="HO780">
        <v>687.684</v>
      </c>
      <c r="HP780">
        <v>24.0334</v>
      </c>
      <c r="HQ780">
        <v>100.973</v>
      </c>
      <c r="HR780">
        <v>100.929</v>
      </c>
    </row>
    <row r="781" spans="1:226">
      <c r="A781">
        <v>765</v>
      </c>
      <c r="B781">
        <v>1679442331.6</v>
      </c>
      <c r="C781">
        <v>20418.5</v>
      </c>
      <c r="D781" t="s">
        <v>1899</v>
      </c>
      <c r="E781" t="s">
        <v>1900</v>
      </c>
      <c r="F781">
        <v>5</v>
      </c>
      <c r="G781" t="s">
        <v>1624</v>
      </c>
      <c r="H781" t="s">
        <v>354</v>
      </c>
      <c r="I781">
        <v>1679442324.1</v>
      </c>
      <c r="J781">
        <f>(K781)/1000</f>
        <v>0</v>
      </c>
      <c r="K781">
        <f>IF(BF781, AN781, AH781)</f>
        <v>0</v>
      </c>
      <c r="L781">
        <f>IF(BF781, AI781, AG781)</f>
        <v>0</v>
      </c>
      <c r="M781">
        <f>BH781 - IF(AU781&gt;1, L781*BB781*100.0/(AW781*BV781), 0)</f>
        <v>0</v>
      </c>
      <c r="N781">
        <f>((T781-J781/2)*M781-L781)/(T781+J781/2)</f>
        <v>0</v>
      </c>
      <c r="O781">
        <f>N781*(BO781+BP781)/1000.0</f>
        <v>0</v>
      </c>
      <c r="P781">
        <f>(BH781 - IF(AU781&gt;1, L781*BB781*100.0/(AW781*BV781), 0))*(BO781+BP781)/1000.0</f>
        <v>0</v>
      </c>
      <c r="Q781">
        <f>2.0/((1/S781-1/R781)+SIGN(S781)*SQRT((1/S781-1/R781)*(1/S781-1/R781) + 4*BC781/((BC781+1)*(BC781+1))*(2*1/S781*1/R781-1/R781*1/R781)))</f>
        <v>0</v>
      </c>
      <c r="R781">
        <f>IF(LEFT(BD781,1)&lt;&gt;"0",IF(LEFT(BD781,1)="1",3.0,BE781),$D$5+$E$5*(BV781*BO781/($K$5*1000))+$F$5*(BV781*BO781/($K$5*1000))*MAX(MIN(BB781,$J$5),$I$5)*MAX(MIN(BB781,$J$5),$I$5)+$G$5*MAX(MIN(BB781,$J$5),$I$5)*(BV781*BO781/($K$5*1000))+$H$5*(BV781*BO781/($K$5*1000))*(BV781*BO781/($K$5*1000)))</f>
        <v>0</v>
      </c>
      <c r="S781">
        <f>J781*(1000-(1000*0.61365*exp(17.502*W781/(240.97+W781))/(BO781+BP781)+BJ781)/2)/(1000*0.61365*exp(17.502*W781/(240.97+W781))/(BO781+BP781)-BJ781)</f>
        <v>0</v>
      </c>
      <c r="T781">
        <f>1/((BC781+1)/(Q781/1.6)+1/(R781/1.37)) + BC781/((BC781+1)/(Q781/1.6) + BC781/(R781/1.37))</f>
        <v>0</v>
      </c>
      <c r="U781">
        <f>(AX781*BA781)</f>
        <v>0</v>
      </c>
      <c r="V781">
        <f>(BQ781+(U781+2*0.95*5.67E-8*(((BQ781+$B$7)+273)^4-(BQ781+273)^4)-44100*J781)/(1.84*29.3*R781+8*0.95*5.67E-8*(BQ781+273)^3))</f>
        <v>0</v>
      </c>
      <c r="W781">
        <f>($C$7*BR781+$D$7*BS781+$E$7*V781)</f>
        <v>0</v>
      </c>
      <c r="X781">
        <f>0.61365*exp(17.502*W781/(240.97+W781))</f>
        <v>0</v>
      </c>
      <c r="Y781">
        <f>(Z781/AA781*100)</f>
        <v>0</v>
      </c>
      <c r="Z781">
        <f>BJ781*(BO781+BP781)/1000</f>
        <v>0</v>
      </c>
      <c r="AA781">
        <f>0.61365*exp(17.502*BQ781/(240.97+BQ781))</f>
        <v>0</v>
      </c>
      <c r="AB781">
        <f>(X781-BJ781*(BO781+BP781)/1000)</f>
        <v>0</v>
      </c>
      <c r="AC781">
        <f>(-J781*44100)</f>
        <v>0</v>
      </c>
      <c r="AD781">
        <f>2*29.3*R781*0.92*(BQ781-W781)</f>
        <v>0</v>
      </c>
      <c r="AE781">
        <f>2*0.95*5.67E-8*(((BQ781+$B$7)+273)^4-(W781+273)^4)</f>
        <v>0</v>
      </c>
      <c r="AF781">
        <f>U781+AE781+AC781+AD781</f>
        <v>0</v>
      </c>
      <c r="AG781">
        <f>BN781*AU781*(BI781-BH781*(1000-AU781*BK781)/(1000-AU781*BJ781))/(100*BB781)</f>
        <v>0</v>
      </c>
      <c r="AH781">
        <f>1000*BN781*AU781*(BJ781-BK781)/(100*BB781*(1000-AU781*BJ781))</f>
        <v>0</v>
      </c>
      <c r="AI781">
        <f>(AJ781 - AK781 - BO781*1E3/(8.314*(BQ781+273.15)) * AM781/BN781 * AL781) * BN781/(100*BB781) * (1000 - BK781)/1000</f>
        <v>0</v>
      </c>
      <c r="AJ781">
        <v>692.4690203180818</v>
      </c>
      <c r="AK781">
        <v>672.0077454545452</v>
      </c>
      <c r="AL781">
        <v>3.397048307808706</v>
      </c>
      <c r="AM781">
        <v>64.88891033799035</v>
      </c>
      <c r="AN781">
        <f>(AP781 - AO781 + BO781*1E3/(8.314*(BQ781+273.15)) * AR781/BN781 * AQ781) * BN781/(100*BB781) * 1000/(1000 - AP781)</f>
        <v>0</v>
      </c>
      <c r="AO781">
        <v>23.98603175840395</v>
      </c>
      <c r="AP781">
        <v>24.26908241758244</v>
      </c>
      <c r="AQ781">
        <v>-8.464095281922964E-06</v>
      </c>
      <c r="AR781">
        <v>95.47772435705387</v>
      </c>
      <c r="AS781">
        <v>0</v>
      </c>
      <c r="AT781">
        <v>0</v>
      </c>
      <c r="AU781">
        <f>IF(AS781*$H$13&gt;=AW781,1.0,(AW781/(AW781-AS781*$H$13)))</f>
        <v>0</v>
      </c>
      <c r="AV781">
        <f>(AU781-1)*100</f>
        <v>0</v>
      </c>
      <c r="AW781">
        <f>MAX(0,($B$13+$C$13*BV781)/(1+$D$13*BV781)*BO781/(BQ781+273)*$E$13)</f>
        <v>0</v>
      </c>
      <c r="AX781">
        <f>$B$11*BW781+$C$11*BX781+$F$11*CI781*(1-CL781)</f>
        <v>0</v>
      </c>
      <c r="AY781">
        <f>AX781*AZ781</f>
        <v>0</v>
      </c>
      <c r="AZ781">
        <f>($B$11*$D$9+$C$11*$D$9+$F$11*((CV781+CN781)/MAX(CV781+CN781+CW781, 0.1)*$I$9+CW781/MAX(CV781+CN781+CW781, 0.1)*$J$9))/($B$11+$C$11+$F$11)</f>
        <v>0</v>
      </c>
      <c r="BA781">
        <f>($B$11*$K$9+$C$11*$K$9+$F$11*((CV781+CN781)/MAX(CV781+CN781+CW781, 0.1)*$P$9+CW781/MAX(CV781+CN781+CW781, 0.1)*$Q$9))/($B$11+$C$11+$F$11)</f>
        <v>0</v>
      </c>
      <c r="BB781">
        <v>2.18</v>
      </c>
      <c r="BC781">
        <v>0.5</v>
      </c>
      <c r="BD781" t="s">
        <v>355</v>
      </c>
      <c r="BE781">
        <v>2</v>
      </c>
      <c r="BF781" t="b">
        <v>1</v>
      </c>
      <c r="BG781">
        <v>1679442324.1</v>
      </c>
      <c r="BH781">
        <v>632.3504814814816</v>
      </c>
      <c r="BI781">
        <v>660.0716666666667</v>
      </c>
      <c r="BJ781">
        <v>24.27782962962963</v>
      </c>
      <c r="BK781">
        <v>23.98822222222222</v>
      </c>
      <c r="BL781">
        <v>636.0693333333334</v>
      </c>
      <c r="BM781">
        <v>24.37390740740741</v>
      </c>
      <c r="BN781">
        <v>500.065925925926</v>
      </c>
      <c r="BO781">
        <v>89.77549999999999</v>
      </c>
      <c r="BP781">
        <v>0.1000053407407407</v>
      </c>
      <c r="BQ781">
        <v>26.89315925925926</v>
      </c>
      <c r="BR781">
        <v>27.49643333333333</v>
      </c>
      <c r="BS781">
        <v>999.9000000000001</v>
      </c>
      <c r="BT781">
        <v>0</v>
      </c>
      <c r="BU781">
        <v>0</v>
      </c>
      <c r="BV781">
        <v>9996.297037037039</v>
      </c>
      <c r="BW781">
        <v>0</v>
      </c>
      <c r="BX781">
        <v>14.3891</v>
      </c>
      <c r="BY781">
        <v>-27.7211037037037</v>
      </c>
      <c r="BZ781">
        <v>648.0844444444444</v>
      </c>
      <c r="CA781">
        <v>676.2946296296296</v>
      </c>
      <c r="CB781">
        <v>0.289597962962963</v>
      </c>
      <c r="CC781">
        <v>660.0716666666667</v>
      </c>
      <c r="CD781">
        <v>23.98822222222222</v>
      </c>
      <c r="CE781">
        <v>2.179553333333333</v>
      </c>
      <c r="CF781">
        <v>2.153555185185185</v>
      </c>
      <c r="CG781">
        <v>18.81281481481481</v>
      </c>
      <c r="CH781">
        <v>18.62093333333334</v>
      </c>
      <c r="CI781">
        <v>1999.997037037037</v>
      </c>
      <c r="CJ781">
        <v>0.9799978888888888</v>
      </c>
      <c r="CK781">
        <v>0.02000201111111111</v>
      </c>
      <c r="CL781">
        <v>0</v>
      </c>
      <c r="CM781">
        <v>2.293618518518519</v>
      </c>
      <c r="CN781">
        <v>0</v>
      </c>
      <c r="CO781">
        <v>4263.787407407408</v>
      </c>
      <c r="CP781">
        <v>16749.42962962963</v>
      </c>
      <c r="CQ781">
        <v>37.187</v>
      </c>
      <c r="CR781">
        <v>38</v>
      </c>
      <c r="CS781">
        <v>37.312</v>
      </c>
      <c r="CT781">
        <v>37.10633333333334</v>
      </c>
      <c r="CU781">
        <v>36.49066666666667</v>
      </c>
      <c r="CV781">
        <v>1959.995555555556</v>
      </c>
      <c r="CW781">
        <v>40.00148148148148</v>
      </c>
      <c r="CX781">
        <v>0</v>
      </c>
      <c r="CY781">
        <v>1679442339.3</v>
      </c>
      <c r="CZ781">
        <v>0</v>
      </c>
      <c r="DA781">
        <v>0</v>
      </c>
      <c r="DB781" t="s">
        <v>356</v>
      </c>
      <c r="DC781">
        <v>1678823626.5</v>
      </c>
      <c r="DD781">
        <v>1678823640.5</v>
      </c>
      <c r="DE781">
        <v>0</v>
      </c>
      <c r="DF781">
        <v>1.239</v>
      </c>
      <c r="DG781">
        <v>0.006</v>
      </c>
      <c r="DH781">
        <v>-2.298</v>
      </c>
      <c r="DI781">
        <v>-0.146</v>
      </c>
      <c r="DJ781">
        <v>420</v>
      </c>
      <c r="DK781">
        <v>21</v>
      </c>
      <c r="DL781">
        <v>0.57</v>
      </c>
      <c r="DM781">
        <v>0.05</v>
      </c>
      <c r="DN781">
        <v>-27.673605</v>
      </c>
      <c r="DO781">
        <v>-0.9592165103189676</v>
      </c>
      <c r="DP781">
        <v>0.09603318163530748</v>
      </c>
      <c r="DQ781">
        <v>0</v>
      </c>
      <c r="DR781">
        <v>0.28970735</v>
      </c>
      <c r="DS781">
        <v>-0.01089413133208358</v>
      </c>
      <c r="DT781">
        <v>0.001624692348569415</v>
      </c>
      <c r="DU781">
        <v>1</v>
      </c>
      <c r="DV781">
        <v>1</v>
      </c>
      <c r="DW781">
        <v>2</v>
      </c>
      <c r="DX781" t="s">
        <v>357</v>
      </c>
      <c r="DY781">
        <v>2.98292</v>
      </c>
      <c r="DZ781">
        <v>2.71569</v>
      </c>
      <c r="EA781">
        <v>0.130152</v>
      </c>
      <c r="EB781">
        <v>0.132118</v>
      </c>
      <c r="EC781">
        <v>0.10758</v>
      </c>
      <c r="ED781">
        <v>0.104607</v>
      </c>
      <c r="EE781">
        <v>27634.6</v>
      </c>
      <c r="EF781">
        <v>27674.4</v>
      </c>
      <c r="EG781">
        <v>29527.1</v>
      </c>
      <c r="EH781">
        <v>29490.3</v>
      </c>
      <c r="EI781">
        <v>34903.4</v>
      </c>
      <c r="EJ781">
        <v>35093.7</v>
      </c>
      <c r="EK781">
        <v>41591.4</v>
      </c>
      <c r="EL781">
        <v>42024.5</v>
      </c>
      <c r="EM781">
        <v>1.9719</v>
      </c>
      <c r="EN781">
        <v>1.89627</v>
      </c>
      <c r="EO781">
        <v>0.101294</v>
      </c>
      <c r="EP781">
        <v>0</v>
      </c>
      <c r="EQ781">
        <v>25.8348</v>
      </c>
      <c r="ER781">
        <v>999.9</v>
      </c>
      <c r="ES781">
        <v>57</v>
      </c>
      <c r="ET781">
        <v>30.7</v>
      </c>
      <c r="EU781">
        <v>28.1574</v>
      </c>
      <c r="EV781">
        <v>62.7041</v>
      </c>
      <c r="EW781">
        <v>32.472</v>
      </c>
      <c r="EX781">
        <v>1</v>
      </c>
      <c r="EY781">
        <v>-0.0623069</v>
      </c>
      <c r="EZ781">
        <v>0.383717</v>
      </c>
      <c r="FA781">
        <v>20.3406</v>
      </c>
      <c r="FB781">
        <v>5.21744</v>
      </c>
      <c r="FC781">
        <v>12.0099</v>
      </c>
      <c r="FD781">
        <v>4.98925</v>
      </c>
      <c r="FE781">
        <v>3.2885</v>
      </c>
      <c r="FF781">
        <v>9999</v>
      </c>
      <c r="FG781">
        <v>9999</v>
      </c>
      <c r="FH781">
        <v>9999</v>
      </c>
      <c r="FI781">
        <v>999.9</v>
      </c>
      <c r="FJ781">
        <v>1.86738</v>
      </c>
      <c r="FK781">
        <v>1.86645</v>
      </c>
      <c r="FL781">
        <v>1.86598</v>
      </c>
      <c r="FM781">
        <v>1.86584</v>
      </c>
      <c r="FN781">
        <v>1.86768</v>
      </c>
      <c r="FO781">
        <v>1.87016</v>
      </c>
      <c r="FP781">
        <v>1.86881</v>
      </c>
      <c r="FQ781">
        <v>1.87024</v>
      </c>
      <c r="FR781">
        <v>0</v>
      </c>
      <c r="FS781">
        <v>0</v>
      </c>
      <c r="FT781">
        <v>0</v>
      </c>
      <c r="FU781">
        <v>0</v>
      </c>
      <c r="FV781" t="s">
        <v>358</v>
      </c>
      <c r="FW781" t="s">
        <v>359</v>
      </c>
      <c r="FX781" t="s">
        <v>360</v>
      </c>
      <c r="FY781" t="s">
        <v>360</v>
      </c>
      <c r="FZ781" t="s">
        <v>360</v>
      </c>
      <c r="GA781" t="s">
        <v>360</v>
      </c>
      <c r="GB781">
        <v>0</v>
      </c>
      <c r="GC781">
        <v>100</v>
      </c>
      <c r="GD781">
        <v>100</v>
      </c>
      <c r="GE781">
        <v>-3.786</v>
      </c>
      <c r="GF781">
        <v>-0.09619999999999999</v>
      </c>
      <c r="GG781">
        <v>-1.841240210434717</v>
      </c>
      <c r="GH781">
        <v>-0.003310856085068561</v>
      </c>
      <c r="GI781">
        <v>6.863268723063948E-07</v>
      </c>
      <c r="GJ781">
        <v>-1.919107141366201E-10</v>
      </c>
      <c r="GK781">
        <v>-0.1688837207721138</v>
      </c>
      <c r="GL781">
        <v>-0.01731051475613908</v>
      </c>
      <c r="GM781">
        <v>0.001423790055903263</v>
      </c>
      <c r="GN781">
        <v>-2.424810517790065E-05</v>
      </c>
      <c r="GO781">
        <v>3</v>
      </c>
      <c r="GP781">
        <v>2318</v>
      </c>
      <c r="GQ781">
        <v>1</v>
      </c>
      <c r="GR781">
        <v>25</v>
      </c>
      <c r="GS781">
        <v>10311.8</v>
      </c>
      <c r="GT781">
        <v>10311.5</v>
      </c>
      <c r="GU781">
        <v>1.58203</v>
      </c>
      <c r="GV781">
        <v>2.22656</v>
      </c>
      <c r="GW781">
        <v>1.39648</v>
      </c>
      <c r="GX781">
        <v>2.34985</v>
      </c>
      <c r="GY781">
        <v>1.49536</v>
      </c>
      <c r="GZ781">
        <v>2.49756</v>
      </c>
      <c r="HA781">
        <v>35.7544</v>
      </c>
      <c r="HB781">
        <v>24.07</v>
      </c>
      <c r="HC781">
        <v>18</v>
      </c>
      <c r="HD781">
        <v>529.794</v>
      </c>
      <c r="HE781">
        <v>437.273</v>
      </c>
      <c r="HF781">
        <v>24.8353</v>
      </c>
      <c r="HG781">
        <v>26.6575</v>
      </c>
      <c r="HH781">
        <v>30.0001</v>
      </c>
      <c r="HI781">
        <v>26.6401</v>
      </c>
      <c r="HJ781">
        <v>26.5855</v>
      </c>
      <c r="HK781">
        <v>31.6628</v>
      </c>
      <c r="HL781">
        <v>22.6511</v>
      </c>
      <c r="HM781">
        <v>100</v>
      </c>
      <c r="HN781">
        <v>24.8345</v>
      </c>
      <c r="HO781">
        <v>707.768</v>
      </c>
      <c r="HP781">
        <v>24.0334</v>
      </c>
      <c r="HQ781">
        <v>100.973</v>
      </c>
      <c r="HR781">
        <v>100.928</v>
      </c>
    </row>
    <row r="782" spans="1:226">
      <c r="A782">
        <v>766</v>
      </c>
      <c r="B782">
        <v>1679442336.6</v>
      </c>
      <c r="C782">
        <v>20423.5</v>
      </c>
      <c r="D782" t="s">
        <v>1901</v>
      </c>
      <c r="E782" t="s">
        <v>1902</v>
      </c>
      <c r="F782">
        <v>5</v>
      </c>
      <c r="G782" t="s">
        <v>1624</v>
      </c>
      <c r="H782" t="s">
        <v>354</v>
      </c>
      <c r="I782">
        <v>1679442328.814285</v>
      </c>
      <c r="J782">
        <f>(K782)/1000</f>
        <v>0</v>
      </c>
      <c r="K782">
        <f>IF(BF782, AN782, AH782)</f>
        <v>0</v>
      </c>
      <c r="L782">
        <f>IF(BF782, AI782, AG782)</f>
        <v>0</v>
      </c>
      <c r="M782">
        <f>BH782 - IF(AU782&gt;1, L782*BB782*100.0/(AW782*BV782), 0)</f>
        <v>0</v>
      </c>
      <c r="N782">
        <f>((T782-J782/2)*M782-L782)/(T782+J782/2)</f>
        <v>0</v>
      </c>
      <c r="O782">
        <f>N782*(BO782+BP782)/1000.0</f>
        <v>0</v>
      </c>
      <c r="P782">
        <f>(BH782 - IF(AU782&gt;1, L782*BB782*100.0/(AW782*BV782), 0))*(BO782+BP782)/1000.0</f>
        <v>0</v>
      </c>
      <c r="Q782">
        <f>2.0/((1/S782-1/R782)+SIGN(S782)*SQRT((1/S782-1/R782)*(1/S782-1/R782) + 4*BC782/((BC782+1)*(BC782+1))*(2*1/S782*1/R782-1/R782*1/R782)))</f>
        <v>0</v>
      </c>
      <c r="R782">
        <f>IF(LEFT(BD782,1)&lt;&gt;"0",IF(LEFT(BD782,1)="1",3.0,BE782),$D$5+$E$5*(BV782*BO782/($K$5*1000))+$F$5*(BV782*BO782/($K$5*1000))*MAX(MIN(BB782,$J$5),$I$5)*MAX(MIN(BB782,$J$5),$I$5)+$G$5*MAX(MIN(BB782,$J$5),$I$5)*(BV782*BO782/($K$5*1000))+$H$5*(BV782*BO782/($K$5*1000))*(BV782*BO782/($K$5*1000)))</f>
        <v>0</v>
      </c>
      <c r="S782">
        <f>J782*(1000-(1000*0.61365*exp(17.502*W782/(240.97+W782))/(BO782+BP782)+BJ782)/2)/(1000*0.61365*exp(17.502*W782/(240.97+W782))/(BO782+BP782)-BJ782)</f>
        <v>0</v>
      </c>
      <c r="T782">
        <f>1/((BC782+1)/(Q782/1.6)+1/(R782/1.37)) + BC782/((BC782+1)/(Q782/1.6) + BC782/(R782/1.37))</f>
        <v>0</v>
      </c>
      <c r="U782">
        <f>(AX782*BA782)</f>
        <v>0</v>
      </c>
      <c r="V782">
        <f>(BQ782+(U782+2*0.95*5.67E-8*(((BQ782+$B$7)+273)^4-(BQ782+273)^4)-44100*J782)/(1.84*29.3*R782+8*0.95*5.67E-8*(BQ782+273)^3))</f>
        <v>0</v>
      </c>
      <c r="W782">
        <f>($C$7*BR782+$D$7*BS782+$E$7*V782)</f>
        <v>0</v>
      </c>
      <c r="X782">
        <f>0.61365*exp(17.502*W782/(240.97+W782))</f>
        <v>0</v>
      </c>
      <c r="Y782">
        <f>(Z782/AA782*100)</f>
        <v>0</v>
      </c>
      <c r="Z782">
        <f>BJ782*(BO782+BP782)/1000</f>
        <v>0</v>
      </c>
      <c r="AA782">
        <f>0.61365*exp(17.502*BQ782/(240.97+BQ782))</f>
        <v>0</v>
      </c>
      <c r="AB782">
        <f>(X782-BJ782*(BO782+BP782)/1000)</f>
        <v>0</v>
      </c>
      <c r="AC782">
        <f>(-J782*44100)</f>
        <v>0</v>
      </c>
      <c r="AD782">
        <f>2*29.3*R782*0.92*(BQ782-W782)</f>
        <v>0</v>
      </c>
      <c r="AE782">
        <f>2*0.95*5.67E-8*(((BQ782+$B$7)+273)^4-(W782+273)^4)</f>
        <v>0</v>
      </c>
      <c r="AF782">
        <f>U782+AE782+AC782+AD782</f>
        <v>0</v>
      </c>
      <c r="AG782">
        <f>BN782*AU782*(BI782-BH782*(1000-AU782*BK782)/(1000-AU782*BJ782))/(100*BB782)</f>
        <v>0</v>
      </c>
      <c r="AH782">
        <f>1000*BN782*AU782*(BJ782-BK782)/(100*BB782*(1000-AU782*BJ782))</f>
        <v>0</v>
      </c>
      <c r="AI782">
        <f>(AJ782 - AK782 - BO782*1E3/(8.314*(BQ782+273.15)) * AM782/BN782 * AL782) * BN782/(100*BB782) * (1000 - BK782)/1000</f>
        <v>0</v>
      </c>
      <c r="AJ782">
        <v>709.5123754606763</v>
      </c>
      <c r="AK782">
        <v>689.181115151515</v>
      </c>
      <c r="AL782">
        <v>3.450757665217305</v>
      </c>
      <c r="AM782">
        <v>64.88891033799035</v>
      </c>
      <c r="AN782">
        <f>(AP782 - AO782 + BO782*1E3/(8.314*(BQ782+273.15)) * AR782/BN782 * AQ782) * BN782/(100*BB782) * 1000/(1000 - AP782)</f>
        <v>0</v>
      </c>
      <c r="AO782">
        <v>23.98287019022569</v>
      </c>
      <c r="AP782">
        <v>24.26544615384617</v>
      </c>
      <c r="AQ782">
        <v>-1.177631036138655E-05</v>
      </c>
      <c r="AR782">
        <v>95.47772435705387</v>
      </c>
      <c r="AS782">
        <v>0</v>
      </c>
      <c r="AT782">
        <v>0</v>
      </c>
      <c r="AU782">
        <f>IF(AS782*$H$13&gt;=AW782,1.0,(AW782/(AW782-AS782*$H$13)))</f>
        <v>0</v>
      </c>
      <c r="AV782">
        <f>(AU782-1)*100</f>
        <v>0</v>
      </c>
      <c r="AW782">
        <f>MAX(0,($B$13+$C$13*BV782)/(1+$D$13*BV782)*BO782/(BQ782+273)*$E$13)</f>
        <v>0</v>
      </c>
      <c r="AX782">
        <f>$B$11*BW782+$C$11*BX782+$F$11*CI782*(1-CL782)</f>
        <v>0</v>
      </c>
      <c r="AY782">
        <f>AX782*AZ782</f>
        <v>0</v>
      </c>
      <c r="AZ782">
        <f>($B$11*$D$9+$C$11*$D$9+$F$11*((CV782+CN782)/MAX(CV782+CN782+CW782, 0.1)*$I$9+CW782/MAX(CV782+CN782+CW782, 0.1)*$J$9))/($B$11+$C$11+$F$11)</f>
        <v>0</v>
      </c>
      <c r="BA782">
        <f>($B$11*$K$9+$C$11*$K$9+$F$11*((CV782+CN782)/MAX(CV782+CN782+CW782, 0.1)*$P$9+CW782/MAX(CV782+CN782+CW782, 0.1)*$Q$9))/($B$11+$C$11+$F$11)</f>
        <v>0</v>
      </c>
      <c r="BB782">
        <v>2.18</v>
      </c>
      <c r="BC782">
        <v>0.5</v>
      </c>
      <c r="BD782" t="s">
        <v>355</v>
      </c>
      <c r="BE782">
        <v>2</v>
      </c>
      <c r="BF782" t="b">
        <v>1</v>
      </c>
      <c r="BG782">
        <v>1679442328.814285</v>
      </c>
      <c r="BH782">
        <v>648.1011785714285</v>
      </c>
      <c r="BI782">
        <v>675.8745</v>
      </c>
      <c r="BJ782">
        <v>24.272425</v>
      </c>
      <c r="BK782">
        <v>23.98522142857143</v>
      </c>
      <c r="BL782">
        <v>651.862107142857</v>
      </c>
      <c r="BM782">
        <v>24.36855357142857</v>
      </c>
      <c r="BN782">
        <v>500.0608571428571</v>
      </c>
      <c r="BO782">
        <v>89.77527499999999</v>
      </c>
      <c r="BP782">
        <v>0.1000057428571429</v>
      </c>
      <c r="BQ782">
        <v>26.89362142857143</v>
      </c>
      <c r="BR782">
        <v>27.49491785714286</v>
      </c>
      <c r="BS782">
        <v>999.9000000000002</v>
      </c>
      <c r="BT782">
        <v>0</v>
      </c>
      <c r="BU782">
        <v>0</v>
      </c>
      <c r="BV782">
        <v>9996.630357142856</v>
      </c>
      <c r="BW782">
        <v>0</v>
      </c>
      <c r="BX782">
        <v>14.3891</v>
      </c>
      <c r="BY782">
        <v>-27.77330357142858</v>
      </c>
      <c r="BZ782">
        <v>664.2233928571429</v>
      </c>
      <c r="CA782">
        <v>692.4838214285713</v>
      </c>
      <c r="CB782">
        <v>0.2871994285714286</v>
      </c>
      <c r="CC782">
        <v>675.8745</v>
      </c>
      <c r="CD782">
        <v>23.98522142857143</v>
      </c>
      <c r="CE782">
        <v>2.179063571428571</v>
      </c>
      <c r="CF782">
        <v>2.153280357142857</v>
      </c>
      <c r="CG782">
        <v>18.80921428571429</v>
      </c>
      <c r="CH782">
        <v>18.61888928571429</v>
      </c>
      <c r="CI782">
        <v>2000.015</v>
      </c>
      <c r="CJ782">
        <v>0.97999775</v>
      </c>
      <c r="CK782">
        <v>0.02000215</v>
      </c>
      <c r="CL782">
        <v>0</v>
      </c>
      <c r="CM782">
        <v>2.229510714285714</v>
      </c>
      <c r="CN782">
        <v>0</v>
      </c>
      <c r="CO782">
        <v>4265.342142857143</v>
      </c>
      <c r="CP782">
        <v>16749.575</v>
      </c>
      <c r="CQ782">
        <v>37.187</v>
      </c>
      <c r="CR782">
        <v>38</v>
      </c>
      <c r="CS782">
        <v>37.312</v>
      </c>
      <c r="CT782">
        <v>37.10025</v>
      </c>
      <c r="CU782">
        <v>36.48425</v>
      </c>
      <c r="CV782">
        <v>1960.0125</v>
      </c>
      <c r="CW782">
        <v>40.0025</v>
      </c>
      <c r="CX782">
        <v>0</v>
      </c>
      <c r="CY782">
        <v>1679442344.1</v>
      </c>
      <c r="CZ782">
        <v>0</v>
      </c>
      <c r="DA782">
        <v>0</v>
      </c>
      <c r="DB782" t="s">
        <v>356</v>
      </c>
      <c r="DC782">
        <v>1678823626.5</v>
      </c>
      <c r="DD782">
        <v>1678823640.5</v>
      </c>
      <c r="DE782">
        <v>0</v>
      </c>
      <c r="DF782">
        <v>1.239</v>
      </c>
      <c r="DG782">
        <v>0.006</v>
      </c>
      <c r="DH782">
        <v>-2.298</v>
      </c>
      <c r="DI782">
        <v>-0.146</v>
      </c>
      <c r="DJ782">
        <v>420</v>
      </c>
      <c r="DK782">
        <v>21</v>
      </c>
      <c r="DL782">
        <v>0.57</v>
      </c>
      <c r="DM782">
        <v>0.05</v>
      </c>
      <c r="DN782">
        <v>-27.733995</v>
      </c>
      <c r="DO782">
        <v>-0.7330649155721923</v>
      </c>
      <c r="DP782">
        <v>0.07361728041024078</v>
      </c>
      <c r="DQ782">
        <v>0</v>
      </c>
      <c r="DR782">
        <v>0.288673875</v>
      </c>
      <c r="DS782">
        <v>-0.02631625891182096</v>
      </c>
      <c r="DT782">
        <v>0.002653011724319173</v>
      </c>
      <c r="DU782">
        <v>1</v>
      </c>
      <c r="DV782">
        <v>1</v>
      </c>
      <c r="DW782">
        <v>2</v>
      </c>
      <c r="DX782" t="s">
        <v>357</v>
      </c>
      <c r="DY782">
        <v>2.98287</v>
      </c>
      <c r="DZ782">
        <v>2.71563</v>
      </c>
      <c r="EA782">
        <v>0.132417</v>
      </c>
      <c r="EB782">
        <v>0.134324</v>
      </c>
      <c r="EC782">
        <v>0.107567</v>
      </c>
      <c r="ED782">
        <v>0.104601</v>
      </c>
      <c r="EE782">
        <v>27563.3</v>
      </c>
      <c r="EF782">
        <v>27603.8</v>
      </c>
      <c r="EG782">
        <v>29527.8</v>
      </c>
      <c r="EH782">
        <v>29490</v>
      </c>
      <c r="EI782">
        <v>34904.7</v>
      </c>
      <c r="EJ782">
        <v>35093.6</v>
      </c>
      <c r="EK782">
        <v>41592.2</v>
      </c>
      <c r="EL782">
        <v>42024.1</v>
      </c>
      <c r="EM782">
        <v>1.9718</v>
      </c>
      <c r="EN782">
        <v>1.8969</v>
      </c>
      <c r="EO782">
        <v>0.100844</v>
      </c>
      <c r="EP782">
        <v>0</v>
      </c>
      <c r="EQ782">
        <v>25.8337</v>
      </c>
      <c r="ER782">
        <v>999.9</v>
      </c>
      <c r="ES782">
        <v>57</v>
      </c>
      <c r="ET782">
        <v>30.7</v>
      </c>
      <c r="EU782">
        <v>28.1581</v>
      </c>
      <c r="EV782">
        <v>62.7741</v>
      </c>
      <c r="EW782">
        <v>32.3638</v>
      </c>
      <c r="EX782">
        <v>1</v>
      </c>
      <c r="EY782">
        <v>-0.062157</v>
      </c>
      <c r="EZ782">
        <v>0.374156</v>
      </c>
      <c r="FA782">
        <v>20.3404</v>
      </c>
      <c r="FB782">
        <v>5.21819</v>
      </c>
      <c r="FC782">
        <v>12.0099</v>
      </c>
      <c r="FD782">
        <v>4.9894</v>
      </c>
      <c r="FE782">
        <v>3.28865</v>
      </c>
      <c r="FF782">
        <v>9999</v>
      </c>
      <c r="FG782">
        <v>9999</v>
      </c>
      <c r="FH782">
        <v>9999</v>
      </c>
      <c r="FI782">
        <v>999.9</v>
      </c>
      <c r="FJ782">
        <v>1.86738</v>
      </c>
      <c r="FK782">
        <v>1.86646</v>
      </c>
      <c r="FL782">
        <v>1.86593</v>
      </c>
      <c r="FM782">
        <v>1.86584</v>
      </c>
      <c r="FN782">
        <v>1.86768</v>
      </c>
      <c r="FO782">
        <v>1.87017</v>
      </c>
      <c r="FP782">
        <v>1.86882</v>
      </c>
      <c r="FQ782">
        <v>1.87025</v>
      </c>
      <c r="FR782">
        <v>0</v>
      </c>
      <c r="FS782">
        <v>0</v>
      </c>
      <c r="FT782">
        <v>0</v>
      </c>
      <c r="FU782">
        <v>0</v>
      </c>
      <c r="FV782" t="s">
        <v>358</v>
      </c>
      <c r="FW782" t="s">
        <v>359</v>
      </c>
      <c r="FX782" t="s">
        <v>360</v>
      </c>
      <c r="FY782" t="s">
        <v>360</v>
      </c>
      <c r="FZ782" t="s">
        <v>360</v>
      </c>
      <c r="GA782" t="s">
        <v>360</v>
      </c>
      <c r="GB782">
        <v>0</v>
      </c>
      <c r="GC782">
        <v>100</v>
      </c>
      <c r="GD782">
        <v>100</v>
      </c>
      <c r="GE782">
        <v>-3.83</v>
      </c>
      <c r="GF782">
        <v>-0.0961</v>
      </c>
      <c r="GG782">
        <v>-1.841240210434717</v>
      </c>
      <c r="GH782">
        <v>-0.003310856085068561</v>
      </c>
      <c r="GI782">
        <v>6.863268723063948E-07</v>
      </c>
      <c r="GJ782">
        <v>-1.919107141366201E-10</v>
      </c>
      <c r="GK782">
        <v>-0.1688837207721138</v>
      </c>
      <c r="GL782">
        <v>-0.01731051475613908</v>
      </c>
      <c r="GM782">
        <v>0.001423790055903263</v>
      </c>
      <c r="GN782">
        <v>-2.424810517790065E-05</v>
      </c>
      <c r="GO782">
        <v>3</v>
      </c>
      <c r="GP782">
        <v>2318</v>
      </c>
      <c r="GQ782">
        <v>1</v>
      </c>
      <c r="GR782">
        <v>25</v>
      </c>
      <c r="GS782">
        <v>10311.8</v>
      </c>
      <c r="GT782">
        <v>10311.6</v>
      </c>
      <c r="GU782">
        <v>1.61011</v>
      </c>
      <c r="GV782">
        <v>2.2229</v>
      </c>
      <c r="GW782">
        <v>1.39648</v>
      </c>
      <c r="GX782">
        <v>2.34985</v>
      </c>
      <c r="GY782">
        <v>1.49536</v>
      </c>
      <c r="GZ782">
        <v>2.49146</v>
      </c>
      <c r="HA782">
        <v>35.7544</v>
      </c>
      <c r="HB782">
        <v>24.07</v>
      </c>
      <c r="HC782">
        <v>18</v>
      </c>
      <c r="HD782">
        <v>529.727</v>
      </c>
      <c r="HE782">
        <v>437.649</v>
      </c>
      <c r="HF782">
        <v>24.8371</v>
      </c>
      <c r="HG782">
        <v>26.6575</v>
      </c>
      <c r="HH782">
        <v>30.0002</v>
      </c>
      <c r="HI782">
        <v>26.6401</v>
      </c>
      <c r="HJ782">
        <v>26.5855</v>
      </c>
      <c r="HK782">
        <v>32.2403</v>
      </c>
      <c r="HL782">
        <v>22.6511</v>
      </c>
      <c r="HM782">
        <v>100</v>
      </c>
      <c r="HN782">
        <v>24.838</v>
      </c>
      <c r="HO782">
        <v>721.126</v>
      </c>
      <c r="HP782">
        <v>24.0334</v>
      </c>
      <c r="HQ782">
        <v>100.975</v>
      </c>
      <c r="HR782">
        <v>100.927</v>
      </c>
    </row>
    <row r="783" spans="1:226">
      <c r="A783">
        <v>767</v>
      </c>
      <c r="B783">
        <v>1679442341.6</v>
      </c>
      <c r="C783">
        <v>20428.5</v>
      </c>
      <c r="D783" t="s">
        <v>1903</v>
      </c>
      <c r="E783" t="s">
        <v>1904</v>
      </c>
      <c r="F783">
        <v>5</v>
      </c>
      <c r="G783" t="s">
        <v>1624</v>
      </c>
      <c r="H783" t="s">
        <v>354</v>
      </c>
      <c r="I783">
        <v>1679442334.1</v>
      </c>
      <c r="J783">
        <f>(K783)/1000</f>
        <v>0</v>
      </c>
      <c r="K783">
        <f>IF(BF783, AN783, AH783)</f>
        <v>0</v>
      </c>
      <c r="L783">
        <f>IF(BF783, AI783, AG783)</f>
        <v>0</v>
      </c>
      <c r="M783">
        <f>BH783 - IF(AU783&gt;1, L783*BB783*100.0/(AW783*BV783), 0)</f>
        <v>0</v>
      </c>
      <c r="N783">
        <f>((T783-J783/2)*M783-L783)/(T783+J783/2)</f>
        <v>0</v>
      </c>
      <c r="O783">
        <f>N783*(BO783+BP783)/1000.0</f>
        <v>0</v>
      </c>
      <c r="P783">
        <f>(BH783 - IF(AU783&gt;1, L783*BB783*100.0/(AW783*BV783), 0))*(BO783+BP783)/1000.0</f>
        <v>0</v>
      </c>
      <c r="Q783">
        <f>2.0/((1/S783-1/R783)+SIGN(S783)*SQRT((1/S783-1/R783)*(1/S783-1/R783) + 4*BC783/((BC783+1)*(BC783+1))*(2*1/S783*1/R783-1/R783*1/R783)))</f>
        <v>0</v>
      </c>
      <c r="R783">
        <f>IF(LEFT(BD783,1)&lt;&gt;"0",IF(LEFT(BD783,1)="1",3.0,BE783),$D$5+$E$5*(BV783*BO783/($K$5*1000))+$F$5*(BV783*BO783/($K$5*1000))*MAX(MIN(BB783,$J$5),$I$5)*MAX(MIN(BB783,$J$5),$I$5)+$G$5*MAX(MIN(BB783,$J$5),$I$5)*(BV783*BO783/($K$5*1000))+$H$5*(BV783*BO783/($K$5*1000))*(BV783*BO783/($K$5*1000)))</f>
        <v>0</v>
      </c>
      <c r="S783">
        <f>J783*(1000-(1000*0.61365*exp(17.502*W783/(240.97+W783))/(BO783+BP783)+BJ783)/2)/(1000*0.61365*exp(17.502*W783/(240.97+W783))/(BO783+BP783)-BJ783)</f>
        <v>0</v>
      </c>
      <c r="T783">
        <f>1/((BC783+1)/(Q783/1.6)+1/(R783/1.37)) + BC783/((BC783+1)/(Q783/1.6) + BC783/(R783/1.37))</f>
        <v>0</v>
      </c>
      <c r="U783">
        <f>(AX783*BA783)</f>
        <v>0</v>
      </c>
      <c r="V783">
        <f>(BQ783+(U783+2*0.95*5.67E-8*(((BQ783+$B$7)+273)^4-(BQ783+273)^4)-44100*J783)/(1.84*29.3*R783+8*0.95*5.67E-8*(BQ783+273)^3))</f>
        <v>0</v>
      </c>
      <c r="W783">
        <f>($C$7*BR783+$D$7*BS783+$E$7*V783)</f>
        <v>0</v>
      </c>
      <c r="X783">
        <f>0.61365*exp(17.502*W783/(240.97+W783))</f>
        <v>0</v>
      </c>
      <c r="Y783">
        <f>(Z783/AA783*100)</f>
        <v>0</v>
      </c>
      <c r="Z783">
        <f>BJ783*(BO783+BP783)/1000</f>
        <v>0</v>
      </c>
      <c r="AA783">
        <f>0.61365*exp(17.502*BQ783/(240.97+BQ783))</f>
        <v>0</v>
      </c>
      <c r="AB783">
        <f>(X783-BJ783*(BO783+BP783)/1000)</f>
        <v>0</v>
      </c>
      <c r="AC783">
        <f>(-J783*44100)</f>
        <v>0</v>
      </c>
      <c r="AD783">
        <f>2*29.3*R783*0.92*(BQ783-W783)</f>
        <v>0</v>
      </c>
      <c r="AE783">
        <f>2*0.95*5.67E-8*(((BQ783+$B$7)+273)^4-(W783+273)^4)</f>
        <v>0</v>
      </c>
      <c r="AF783">
        <f>U783+AE783+AC783+AD783</f>
        <v>0</v>
      </c>
      <c r="AG783">
        <f>BN783*AU783*(BI783-BH783*(1000-AU783*BK783)/(1000-AU783*BJ783))/(100*BB783)</f>
        <v>0</v>
      </c>
      <c r="AH783">
        <f>1000*BN783*AU783*(BJ783-BK783)/(100*BB783*(1000-AU783*BJ783))</f>
        <v>0</v>
      </c>
      <c r="AI783">
        <f>(AJ783 - AK783 - BO783*1E3/(8.314*(BQ783+273.15)) * AM783/BN783 * AL783) * BN783/(100*BB783) * (1000 - BK783)/1000</f>
        <v>0</v>
      </c>
      <c r="AJ783">
        <v>726.7106928698148</v>
      </c>
      <c r="AK783">
        <v>706.1195818181817</v>
      </c>
      <c r="AL783">
        <v>3.37657135495297</v>
      </c>
      <c r="AM783">
        <v>64.88891033799035</v>
      </c>
      <c r="AN783">
        <f>(AP783 - AO783 + BO783*1E3/(8.314*(BQ783+273.15)) * AR783/BN783 * AQ783) * BN783/(100*BB783) * 1000/(1000 - AP783)</f>
        <v>0</v>
      </c>
      <c r="AO783">
        <v>23.98030109263027</v>
      </c>
      <c r="AP783">
        <v>24.25979670329672</v>
      </c>
      <c r="AQ783">
        <v>-1.118909260093236E-05</v>
      </c>
      <c r="AR783">
        <v>95.47772435705387</v>
      </c>
      <c r="AS783">
        <v>0</v>
      </c>
      <c r="AT783">
        <v>0</v>
      </c>
      <c r="AU783">
        <f>IF(AS783*$H$13&gt;=AW783,1.0,(AW783/(AW783-AS783*$H$13)))</f>
        <v>0</v>
      </c>
      <c r="AV783">
        <f>(AU783-1)*100</f>
        <v>0</v>
      </c>
      <c r="AW783">
        <f>MAX(0,($B$13+$C$13*BV783)/(1+$D$13*BV783)*BO783/(BQ783+273)*$E$13)</f>
        <v>0</v>
      </c>
      <c r="AX783">
        <f>$B$11*BW783+$C$11*BX783+$F$11*CI783*(1-CL783)</f>
        <v>0</v>
      </c>
      <c r="AY783">
        <f>AX783*AZ783</f>
        <v>0</v>
      </c>
      <c r="AZ783">
        <f>($B$11*$D$9+$C$11*$D$9+$F$11*((CV783+CN783)/MAX(CV783+CN783+CW783, 0.1)*$I$9+CW783/MAX(CV783+CN783+CW783, 0.1)*$J$9))/($B$11+$C$11+$F$11)</f>
        <v>0</v>
      </c>
      <c r="BA783">
        <f>($B$11*$K$9+$C$11*$K$9+$F$11*((CV783+CN783)/MAX(CV783+CN783+CW783, 0.1)*$P$9+CW783/MAX(CV783+CN783+CW783, 0.1)*$Q$9))/($B$11+$C$11+$F$11)</f>
        <v>0</v>
      </c>
      <c r="BB783">
        <v>2.18</v>
      </c>
      <c r="BC783">
        <v>0.5</v>
      </c>
      <c r="BD783" t="s">
        <v>355</v>
      </c>
      <c r="BE783">
        <v>2</v>
      </c>
      <c r="BF783" t="b">
        <v>1</v>
      </c>
      <c r="BG783">
        <v>1679442334.1</v>
      </c>
      <c r="BH783">
        <v>665.732037037037</v>
      </c>
      <c r="BI783">
        <v>693.578</v>
      </c>
      <c r="BJ783">
        <v>24.26683333333333</v>
      </c>
      <c r="BK783">
        <v>23.98170740740741</v>
      </c>
      <c r="BL783">
        <v>669.539888888889</v>
      </c>
      <c r="BM783">
        <v>24.36301111111111</v>
      </c>
      <c r="BN783">
        <v>500.0597407407408</v>
      </c>
      <c r="BO783">
        <v>89.77504444444446</v>
      </c>
      <c r="BP783">
        <v>0.09996264814814815</v>
      </c>
      <c r="BQ783">
        <v>26.89487777777778</v>
      </c>
      <c r="BR783">
        <v>27.49288518518519</v>
      </c>
      <c r="BS783">
        <v>999.9000000000001</v>
      </c>
      <c r="BT783">
        <v>0</v>
      </c>
      <c r="BU783">
        <v>0</v>
      </c>
      <c r="BV783">
        <v>9998.88925925926</v>
      </c>
      <c r="BW783">
        <v>0</v>
      </c>
      <c r="BX783">
        <v>14.3891</v>
      </c>
      <c r="BY783">
        <v>-27.84592962962963</v>
      </c>
      <c r="BZ783">
        <v>682.2889999999999</v>
      </c>
      <c r="CA783">
        <v>710.619851851852</v>
      </c>
      <c r="CB783">
        <v>0.285130074074074</v>
      </c>
      <c r="CC783">
        <v>693.578</v>
      </c>
      <c r="CD783">
        <v>23.98170740740741</v>
      </c>
      <c r="CE783">
        <v>2.178557037037037</v>
      </c>
      <c r="CF783">
        <v>2.152958888888889</v>
      </c>
      <c r="CG783">
        <v>18.80548518518519</v>
      </c>
      <c r="CH783">
        <v>18.6165037037037</v>
      </c>
      <c r="CI783">
        <v>2000.013333333333</v>
      </c>
      <c r="CJ783">
        <v>0.9799978888888888</v>
      </c>
      <c r="CK783">
        <v>0.02000201111111111</v>
      </c>
      <c r="CL783">
        <v>0</v>
      </c>
      <c r="CM783">
        <v>2.245314814814815</v>
      </c>
      <c r="CN783">
        <v>0</v>
      </c>
      <c r="CO783">
        <v>4266.891481481482</v>
      </c>
      <c r="CP783">
        <v>16749.54814814815</v>
      </c>
      <c r="CQ783">
        <v>37.187</v>
      </c>
      <c r="CR783">
        <v>38</v>
      </c>
      <c r="CS783">
        <v>37.312</v>
      </c>
      <c r="CT783">
        <v>37.09</v>
      </c>
      <c r="CU783">
        <v>36.47666666666667</v>
      </c>
      <c r="CV783">
        <v>1960.011481481482</v>
      </c>
      <c r="CW783">
        <v>40.00185185185185</v>
      </c>
      <c r="CX783">
        <v>0</v>
      </c>
      <c r="CY783">
        <v>1679442348.9</v>
      </c>
      <c r="CZ783">
        <v>0</v>
      </c>
      <c r="DA783">
        <v>0</v>
      </c>
      <c r="DB783" t="s">
        <v>356</v>
      </c>
      <c r="DC783">
        <v>1678823626.5</v>
      </c>
      <c r="DD783">
        <v>1678823640.5</v>
      </c>
      <c r="DE783">
        <v>0</v>
      </c>
      <c r="DF783">
        <v>1.239</v>
      </c>
      <c r="DG783">
        <v>0.006</v>
      </c>
      <c r="DH783">
        <v>-2.298</v>
      </c>
      <c r="DI783">
        <v>-0.146</v>
      </c>
      <c r="DJ783">
        <v>420</v>
      </c>
      <c r="DK783">
        <v>21</v>
      </c>
      <c r="DL783">
        <v>0.57</v>
      </c>
      <c r="DM783">
        <v>0.05</v>
      </c>
      <c r="DN783">
        <v>-27.7950487804878</v>
      </c>
      <c r="DO783">
        <v>-0.7480641114982362</v>
      </c>
      <c r="DP783">
        <v>0.08015683140234536</v>
      </c>
      <c r="DQ783">
        <v>0</v>
      </c>
      <c r="DR783">
        <v>0.2865460975609756</v>
      </c>
      <c r="DS783">
        <v>-0.02458977700348429</v>
      </c>
      <c r="DT783">
        <v>0.00253198053979419</v>
      </c>
      <c r="DU783">
        <v>1</v>
      </c>
      <c r="DV783">
        <v>1</v>
      </c>
      <c r="DW783">
        <v>2</v>
      </c>
      <c r="DX783" t="s">
        <v>357</v>
      </c>
      <c r="DY783">
        <v>2.98294</v>
      </c>
      <c r="DZ783">
        <v>2.7155</v>
      </c>
      <c r="EA783">
        <v>0.134628</v>
      </c>
      <c r="EB783">
        <v>0.136492</v>
      </c>
      <c r="EC783">
        <v>0.107552</v>
      </c>
      <c r="ED783">
        <v>0.104587</v>
      </c>
      <c r="EE783">
        <v>27492.9</v>
      </c>
      <c r="EF783">
        <v>27534.8</v>
      </c>
      <c r="EG783">
        <v>29527.7</v>
      </c>
      <c r="EH783">
        <v>29490.2</v>
      </c>
      <c r="EI783">
        <v>34905.5</v>
      </c>
      <c r="EJ783">
        <v>35094.3</v>
      </c>
      <c r="EK783">
        <v>41592.4</v>
      </c>
      <c r="EL783">
        <v>42024.2</v>
      </c>
      <c r="EM783">
        <v>1.9721</v>
      </c>
      <c r="EN783">
        <v>1.89675</v>
      </c>
      <c r="EO783">
        <v>0.101477</v>
      </c>
      <c r="EP783">
        <v>0</v>
      </c>
      <c r="EQ783">
        <v>25.8337</v>
      </c>
      <c r="ER783">
        <v>999.9</v>
      </c>
      <c r="ES783">
        <v>57</v>
      </c>
      <c r="ET783">
        <v>30.7</v>
      </c>
      <c r="EU783">
        <v>28.157</v>
      </c>
      <c r="EV783">
        <v>62.8141</v>
      </c>
      <c r="EW783">
        <v>32.4319</v>
      </c>
      <c r="EX783">
        <v>1</v>
      </c>
      <c r="EY783">
        <v>-0.06258379999999999</v>
      </c>
      <c r="EZ783">
        <v>0.355673</v>
      </c>
      <c r="FA783">
        <v>20.3407</v>
      </c>
      <c r="FB783">
        <v>5.21774</v>
      </c>
      <c r="FC783">
        <v>12.0099</v>
      </c>
      <c r="FD783">
        <v>4.98955</v>
      </c>
      <c r="FE783">
        <v>3.28863</v>
      </c>
      <c r="FF783">
        <v>9999</v>
      </c>
      <c r="FG783">
        <v>9999</v>
      </c>
      <c r="FH783">
        <v>9999</v>
      </c>
      <c r="FI783">
        <v>999.9</v>
      </c>
      <c r="FJ783">
        <v>1.86739</v>
      </c>
      <c r="FK783">
        <v>1.86646</v>
      </c>
      <c r="FL783">
        <v>1.86594</v>
      </c>
      <c r="FM783">
        <v>1.86584</v>
      </c>
      <c r="FN783">
        <v>1.86768</v>
      </c>
      <c r="FO783">
        <v>1.87017</v>
      </c>
      <c r="FP783">
        <v>1.86882</v>
      </c>
      <c r="FQ783">
        <v>1.87023</v>
      </c>
      <c r="FR783">
        <v>0</v>
      </c>
      <c r="FS783">
        <v>0</v>
      </c>
      <c r="FT783">
        <v>0</v>
      </c>
      <c r="FU783">
        <v>0</v>
      </c>
      <c r="FV783" t="s">
        <v>358</v>
      </c>
      <c r="FW783" t="s">
        <v>359</v>
      </c>
      <c r="FX783" t="s">
        <v>360</v>
      </c>
      <c r="FY783" t="s">
        <v>360</v>
      </c>
      <c r="FZ783" t="s">
        <v>360</v>
      </c>
      <c r="GA783" t="s">
        <v>360</v>
      </c>
      <c r="GB783">
        <v>0</v>
      </c>
      <c r="GC783">
        <v>100</v>
      </c>
      <c r="GD783">
        <v>100</v>
      </c>
      <c r="GE783">
        <v>-3.874</v>
      </c>
      <c r="GF783">
        <v>-0.0963</v>
      </c>
      <c r="GG783">
        <v>-1.841240210434717</v>
      </c>
      <c r="GH783">
        <v>-0.003310856085068561</v>
      </c>
      <c r="GI783">
        <v>6.863268723063948E-07</v>
      </c>
      <c r="GJ783">
        <v>-1.919107141366201E-10</v>
      </c>
      <c r="GK783">
        <v>-0.1688837207721138</v>
      </c>
      <c r="GL783">
        <v>-0.01731051475613908</v>
      </c>
      <c r="GM783">
        <v>0.001423790055903263</v>
      </c>
      <c r="GN783">
        <v>-2.424810517790065E-05</v>
      </c>
      <c r="GO783">
        <v>3</v>
      </c>
      <c r="GP783">
        <v>2318</v>
      </c>
      <c r="GQ783">
        <v>1</v>
      </c>
      <c r="GR783">
        <v>25</v>
      </c>
      <c r="GS783">
        <v>10311.9</v>
      </c>
      <c r="GT783">
        <v>10311.7</v>
      </c>
      <c r="GU783">
        <v>1.64185</v>
      </c>
      <c r="GV783">
        <v>2.22046</v>
      </c>
      <c r="GW783">
        <v>1.39648</v>
      </c>
      <c r="GX783">
        <v>2.34863</v>
      </c>
      <c r="GY783">
        <v>1.49536</v>
      </c>
      <c r="GZ783">
        <v>2.50854</v>
      </c>
      <c r="HA783">
        <v>35.7544</v>
      </c>
      <c r="HB783">
        <v>24.07</v>
      </c>
      <c r="HC783">
        <v>18</v>
      </c>
      <c r="HD783">
        <v>529.927</v>
      </c>
      <c r="HE783">
        <v>437.559</v>
      </c>
      <c r="HF783">
        <v>24.8423</v>
      </c>
      <c r="HG783">
        <v>26.6575</v>
      </c>
      <c r="HH783">
        <v>30.0001</v>
      </c>
      <c r="HI783">
        <v>26.6401</v>
      </c>
      <c r="HJ783">
        <v>26.5855</v>
      </c>
      <c r="HK783">
        <v>32.8777</v>
      </c>
      <c r="HL783">
        <v>22.6511</v>
      </c>
      <c r="HM783">
        <v>100</v>
      </c>
      <c r="HN783">
        <v>24.8451</v>
      </c>
      <c r="HO783">
        <v>741.16</v>
      </c>
      <c r="HP783">
        <v>24.0343</v>
      </c>
      <c r="HQ783">
        <v>100.976</v>
      </c>
      <c r="HR783">
        <v>100.928</v>
      </c>
    </row>
    <row r="784" spans="1:226">
      <c r="A784">
        <v>768</v>
      </c>
      <c r="B784">
        <v>1679442346.6</v>
      </c>
      <c r="C784">
        <v>20433.5</v>
      </c>
      <c r="D784" t="s">
        <v>1905</v>
      </c>
      <c r="E784" t="s">
        <v>1906</v>
      </c>
      <c r="F784">
        <v>5</v>
      </c>
      <c r="G784" t="s">
        <v>1624</v>
      </c>
      <c r="H784" t="s">
        <v>354</v>
      </c>
      <c r="I784">
        <v>1679442338.814285</v>
      </c>
      <c r="J784">
        <f>(K784)/1000</f>
        <v>0</v>
      </c>
      <c r="K784">
        <f>IF(BF784, AN784, AH784)</f>
        <v>0</v>
      </c>
      <c r="L784">
        <f>IF(BF784, AI784, AG784)</f>
        <v>0</v>
      </c>
      <c r="M784">
        <f>BH784 - IF(AU784&gt;1, L784*BB784*100.0/(AW784*BV784), 0)</f>
        <v>0</v>
      </c>
      <c r="N784">
        <f>((T784-J784/2)*M784-L784)/(T784+J784/2)</f>
        <v>0</v>
      </c>
      <c r="O784">
        <f>N784*(BO784+BP784)/1000.0</f>
        <v>0</v>
      </c>
      <c r="P784">
        <f>(BH784 - IF(AU784&gt;1, L784*BB784*100.0/(AW784*BV784), 0))*(BO784+BP784)/1000.0</f>
        <v>0</v>
      </c>
      <c r="Q784">
        <f>2.0/((1/S784-1/R784)+SIGN(S784)*SQRT((1/S784-1/R784)*(1/S784-1/R784) + 4*BC784/((BC784+1)*(BC784+1))*(2*1/S784*1/R784-1/R784*1/R784)))</f>
        <v>0</v>
      </c>
      <c r="R784">
        <f>IF(LEFT(BD784,1)&lt;&gt;"0",IF(LEFT(BD784,1)="1",3.0,BE784),$D$5+$E$5*(BV784*BO784/($K$5*1000))+$F$5*(BV784*BO784/($K$5*1000))*MAX(MIN(BB784,$J$5),$I$5)*MAX(MIN(BB784,$J$5),$I$5)+$G$5*MAX(MIN(BB784,$J$5),$I$5)*(BV784*BO784/($K$5*1000))+$H$5*(BV784*BO784/($K$5*1000))*(BV784*BO784/($K$5*1000)))</f>
        <v>0</v>
      </c>
      <c r="S784">
        <f>J784*(1000-(1000*0.61365*exp(17.502*W784/(240.97+W784))/(BO784+BP784)+BJ784)/2)/(1000*0.61365*exp(17.502*W784/(240.97+W784))/(BO784+BP784)-BJ784)</f>
        <v>0</v>
      </c>
      <c r="T784">
        <f>1/((BC784+1)/(Q784/1.6)+1/(R784/1.37)) + BC784/((BC784+1)/(Q784/1.6) + BC784/(R784/1.37))</f>
        <v>0</v>
      </c>
      <c r="U784">
        <f>(AX784*BA784)</f>
        <v>0</v>
      </c>
      <c r="V784">
        <f>(BQ784+(U784+2*0.95*5.67E-8*(((BQ784+$B$7)+273)^4-(BQ784+273)^4)-44100*J784)/(1.84*29.3*R784+8*0.95*5.67E-8*(BQ784+273)^3))</f>
        <v>0</v>
      </c>
      <c r="W784">
        <f>($C$7*BR784+$D$7*BS784+$E$7*V784)</f>
        <v>0</v>
      </c>
      <c r="X784">
        <f>0.61365*exp(17.502*W784/(240.97+W784))</f>
        <v>0</v>
      </c>
      <c r="Y784">
        <f>(Z784/AA784*100)</f>
        <v>0</v>
      </c>
      <c r="Z784">
        <f>BJ784*(BO784+BP784)/1000</f>
        <v>0</v>
      </c>
      <c r="AA784">
        <f>0.61365*exp(17.502*BQ784/(240.97+BQ784))</f>
        <v>0</v>
      </c>
      <c r="AB784">
        <f>(X784-BJ784*(BO784+BP784)/1000)</f>
        <v>0</v>
      </c>
      <c r="AC784">
        <f>(-J784*44100)</f>
        <v>0</v>
      </c>
      <c r="AD784">
        <f>2*29.3*R784*0.92*(BQ784-W784)</f>
        <v>0</v>
      </c>
      <c r="AE784">
        <f>2*0.95*5.67E-8*(((BQ784+$B$7)+273)^4-(W784+273)^4)</f>
        <v>0</v>
      </c>
      <c r="AF784">
        <f>U784+AE784+AC784+AD784</f>
        <v>0</v>
      </c>
      <c r="AG784">
        <f>BN784*AU784*(BI784-BH784*(1000-AU784*BK784)/(1000-AU784*BJ784))/(100*BB784)</f>
        <v>0</v>
      </c>
      <c r="AH784">
        <f>1000*BN784*AU784*(BJ784-BK784)/(100*BB784*(1000-AU784*BJ784))</f>
        <v>0</v>
      </c>
      <c r="AI784">
        <f>(AJ784 - AK784 - BO784*1E3/(8.314*(BQ784+273.15)) * AM784/BN784 * AL784) * BN784/(100*BB784) * (1000 - BK784)/1000</f>
        <v>0</v>
      </c>
      <c r="AJ784">
        <v>743.8088485425528</v>
      </c>
      <c r="AK784">
        <v>723.1224303030303</v>
      </c>
      <c r="AL784">
        <v>3.400743627793574</v>
      </c>
      <c r="AM784">
        <v>64.88891033799035</v>
      </c>
      <c r="AN784">
        <f>(AP784 - AO784 + BO784*1E3/(8.314*(BQ784+273.15)) * AR784/BN784 * AQ784) * BN784/(100*BB784) * 1000/(1000 - AP784)</f>
        <v>0</v>
      </c>
      <c r="AO784">
        <v>23.97594841976454</v>
      </c>
      <c r="AP784">
        <v>24.25352857142859</v>
      </c>
      <c r="AQ784">
        <v>-3.605112756845278E-06</v>
      </c>
      <c r="AR784">
        <v>95.47772435705387</v>
      </c>
      <c r="AS784">
        <v>0</v>
      </c>
      <c r="AT784">
        <v>0</v>
      </c>
      <c r="AU784">
        <f>IF(AS784*$H$13&gt;=AW784,1.0,(AW784/(AW784-AS784*$H$13)))</f>
        <v>0</v>
      </c>
      <c r="AV784">
        <f>(AU784-1)*100</f>
        <v>0</v>
      </c>
      <c r="AW784">
        <f>MAX(0,($B$13+$C$13*BV784)/(1+$D$13*BV784)*BO784/(BQ784+273)*$E$13)</f>
        <v>0</v>
      </c>
      <c r="AX784">
        <f>$B$11*BW784+$C$11*BX784+$F$11*CI784*(1-CL784)</f>
        <v>0</v>
      </c>
      <c r="AY784">
        <f>AX784*AZ784</f>
        <v>0</v>
      </c>
      <c r="AZ784">
        <f>($B$11*$D$9+$C$11*$D$9+$F$11*((CV784+CN784)/MAX(CV784+CN784+CW784, 0.1)*$I$9+CW784/MAX(CV784+CN784+CW784, 0.1)*$J$9))/($B$11+$C$11+$F$11)</f>
        <v>0</v>
      </c>
      <c r="BA784">
        <f>($B$11*$K$9+$C$11*$K$9+$F$11*((CV784+CN784)/MAX(CV784+CN784+CW784, 0.1)*$P$9+CW784/MAX(CV784+CN784+CW784, 0.1)*$Q$9))/($B$11+$C$11+$F$11)</f>
        <v>0</v>
      </c>
      <c r="BB784">
        <v>2.18</v>
      </c>
      <c r="BC784">
        <v>0.5</v>
      </c>
      <c r="BD784" t="s">
        <v>355</v>
      </c>
      <c r="BE784">
        <v>2</v>
      </c>
      <c r="BF784" t="b">
        <v>1</v>
      </c>
      <c r="BG784">
        <v>1679442338.814285</v>
      </c>
      <c r="BH784">
        <v>681.4025000000001</v>
      </c>
      <c r="BI784">
        <v>709.3409642857142</v>
      </c>
      <c r="BJ784">
        <v>24.26214642857142</v>
      </c>
      <c r="BK784">
        <v>23.97883571428572</v>
      </c>
      <c r="BL784">
        <v>685.2519642857142</v>
      </c>
      <c r="BM784">
        <v>24.35836785714286</v>
      </c>
      <c r="BN784">
        <v>500.0556428571429</v>
      </c>
      <c r="BO784">
        <v>89.77514999999998</v>
      </c>
      <c r="BP784">
        <v>0.09995453214285713</v>
      </c>
      <c r="BQ784">
        <v>26.89584642857142</v>
      </c>
      <c r="BR784">
        <v>27.49183928571428</v>
      </c>
      <c r="BS784">
        <v>999.9000000000002</v>
      </c>
      <c r="BT784">
        <v>0</v>
      </c>
      <c r="BU784">
        <v>0</v>
      </c>
      <c r="BV784">
        <v>9998.261428571432</v>
      </c>
      <c r="BW784">
        <v>0</v>
      </c>
      <c r="BX784">
        <v>14.3891</v>
      </c>
      <c r="BY784">
        <v>-27.9384</v>
      </c>
      <c r="BZ784">
        <v>698.3458214285713</v>
      </c>
      <c r="CA784">
        <v>726.7679285714286</v>
      </c>
      <c r="CB784">
        <v>0.2833213928571429</v>
      </c>
      <c r="CC784">
        <v>709.3409642857142</v>
      </c>
      <c r="CD784">
        <v>23.97883571428572</v>
      </c>
      <c r="CE784">
        <v>2.178138928571429</v>
      </c>
      <c r="CF784">
        <v>2.1527025</v>
      </c>
      <c r="CG784">
        <v>18.80241071428571</v>
      </c>
      <c r="CH784">
        <v>18.6146</v>
      </c>
      <c r="CI784">
        <v>2000.026428571429</v>
      </c>
      <c r="CJ784">
        <v>0.9799978571428571</v>
      </c>
      <c r="CK784">
        <v>0.02000204285714286</v>
      </c>
      <c r="CL784">
        <v>0</v>
      </c>
      <c r="CM784">
        <v>2.195121428571428</v>
      </c>
      <c r="CN784">
        <v>0</v>
      </c>
      <c r="CO784">
        <v>4268.523928571428</v>
      </c>
      <c r="CP784">
        <v>16749.65357142857</v>
      </c>
      <c r="CQ784">
        <v>37.187</v>
      </c>
      <c r="CR784">
        <v>38</v>
      </c>
      <c r="CS784">
        <v>37.312</v>
      </c>
      <c r="CT784">
        <v>37.07774999999999</v>
      </c>
      <c r="CU784">
        <v>36.4685</v>
      </c>
      <c r="CV784">
        <v>1960.024285714286</v>
      </c>
      <c r="CW784">
        <v>40.00214285714286</v>
      </c>
      <c r="CX784">
        <v>0</v>
      </c>
      <c r="CY784">
        <v>1679442354.3</v>
      </c>
      <c r="CZ784">
        <v>0</v>
      </c>
      <c r="DA784">
        <v>0</v>
      </c>
      <c r="DB784" t="s">
        <v>356</v>
      </c>
      <c r="DC784">
        <v>1678823626.5</v>
      </c>
      <c r="DD784">
        <v>1678823640.5</v>
      </c>
      <c r="DE784">
        <v>0</v>
      </c>
      <c r="DF784">
        <v>1.239</v>
      </c>
      <c r="DG784">
        <v>0.006</v>
      </c>
      <c r="DH784">
        <v>-2.298</v>
      </c>
      <c r="DI784">
        <v>-0.146</v>
      </c>
      <c r="DJ784">
        <v>420</v>
      </c>
      <c r="DK784">
        <v>21</v>
      </c>
      <c r="DL784">
        <v>0.57</v>
      </c>
      <c r="DM784">
        <v>0.05</v>
      </c>
      <c r="DN784">
        <v>-27.9003275</v>
      </c>
      <c r="DO784">
        <v>-1.164280300187699</v>
      </c>
      <c r="DP784">
        <v>0.1229580964953099</v>
      </c>
      <c r="DQ784">
        <v>0</v>
      </c>
      <c r="DR784">
        <v>0.28442795</v>
      </c>
      <c r="DS784">
        <v>-0.02152180863039457</v>
      </c>
      <c r="DT784">
        <v>0.002274414110820629</v>
      </c>
      <c r="DU784">
        <v>1</v>
      </c>
      <c r="DV784">
        <v>1</v>
      </c>
      <c r="DW784">
        <v>2</v>
      </c>
      <c r="DX784" t="s">
        <v>357</v>
      </c>
      <c r="DY784">
        <v>2.98294</v>
      </c>
      <c r="DZ784">
        <v>2.71551</v>
      </c>
      <c r="EA784">
        <v>0.136819</v>
      </c>
      <c r="EB784">
        <v>0.138655</v>
      </c>
      <c r="EC784">
        <v>0.10753</v>
      </c>
      <c r="ED784">
        <v>0.104581</v>
      </c>
      <c r="EE784">
        <v>27422.9</v>
      </c>
      <c r="EF784">
        <v>27465.7</v>
      </c>
      <c r="EG784">
        <v>29527.2</v>
      </c>
      <c r="EH784">
        <v>29490</v>
      </c>
      <c r="EI784">
        <v>34905.7</v>
      </c>
      <c r="EJ784">
        <v>35094.5</v>
      </c>
      <c r="EK784">
        <v>41591.7</v>
      </c>
      <c r="EL784">
        <v>42024.1</v>
      </c>
      <c r="EM784">
        <v>1.97205</v>
      </c>
      <c r="EN784">
        <v>1.89688</v>
      </c>
      <c r="EO784">
        <v>0.101987</v>
      </c>
      <c r="EP784">
        <v>0</v>
      </c>
      <c r="EQ784">
        <v>25.8337</v>
      </c>
      <c r="ER784">
        <v>999.9</v>
      </c>
      <c r="ES784">
        <v>57</v>
      </c>
      <c r="ET784">
        <v>30.7</v>
      </c>
      <c r="EU784">
        <v>28.1595</v>
      </c>
      <c r="EV784">
        <v>62.7641</v>
      </c>
      <c r="EW784">
        <v>32.0553</v>
      </c>
      <c r="EX784">
        <v>1</v>
      </c>
      <c r="EY784">
        <v>-0.0624035</v>
      </c>
      <c r="EZ784">
        <v>0.354096</v>
      </c>
      <c r="FA784">
        <v>20.3407</v>
      </c>
      <c r="FB784">
        <v>5.21684</v>
      </c>
      <c r="FC784">
        <v>12.0099</v>
      </c>
      <c r="FD784">
        <v>4.9891</v>
      </c>
      <c r="FE784">
        <v>3.28848</v>
      </c>
      <c r="FF784">
        <v>9999</v>
      </c>
      <c r="FG784">
        <v>9999</v>
      </c>
      <c r="FH784">
        <v>9999</v>
      </c>
      <c r="FI784">
        <v>999.9</v>
      </c>
      <c r="FJ784">
        <v>1.86739</v>
      </c>
      <c r="FK784">
        <v>1.86646</v>
      </c>
      <c r="FL784">
        <v>1.86597</v>
      </c>
      <c r="FM784">
        <v>1.86584</v>
      </c>
      <c r="FN784">
        <v>1.86769</v>
      </c>
      <c r="FO784">
        <v>1.87018</v>
      </c>
      <c r="FP784">
        <v>1.86886</v>
      </c>
      <c r="FQ784">
        <v>1.87026</v>
      </c>
      <c r="FR784">
        <v>0</v>
      </c>
      <c r="FS784">
        <v>0</v>
      </c>
      <c r="FT784">
        <v>0</v>
      </c>
      <c r="FU784">
        <v>0</v>
      </c>
      <c r="FV784" t="s">
        <v>358</v>
      </c>
      <c r="FW784" t="s">
        <v>359</v>
      </c>
      <c r="FX784" t="s">
        <v>360</v>
      </c>
      <c r="FY784" t="s">
        <v>360</v>
      </c>
      <c r="FZ784" t="s">
        <v>360</v>
      </c>
      <c r="GA784" t="s">
        <v>360</v>
      </c>
      <c r="GB784">
        <v>0</v>
      </c>
      <c r="GC784">
        <v>100</v>
      </c>
      <c r="GD784">
        <v>100</v>
      </c>
      <c r="GE784">
        <v>-3.918</v>
      </c>
      <c r="GF784">
        <v>-0.0963</v>
      </c>
      <c r="GG784">
        <v>-1.841240210434717</v>
      </c>
      <c r="GH784">
        <v>-0.003310856085068561</v>
      </c>
      <c r="GI784">
        <v>6.863268723063948E-07</v>
      </c>
      <c r="GJ784">
        <v>-1.919107141366201E-10</v>
      </c>
      <c r="GK784">
        <v>-0.1688837207721138</v>
      </c>
      <c r="GL784">
        <v>-0.01731051475613908</v>
      </c>
      <c r="GM784">
        <v>0.001423790055903263</v>
      </c>
      <c r="GN784">
        <v>-2.424810517790065E-05</v>
      </c>
      <c r="GO784">
        <v>3</v>
      </c>
      <c r="GP784">
        <v>2318</v>
      </c>
      <c r="GQ784">
        <v>1</v>
      </c>
      <c r="GR784">
        <v>25</v>
      </c>
      <c r="GS784">
        <v>10312</v>
      </c>
      <c r="GT784">
        <v>10311.8</v>
      </c>
      <c r="GU784">
        <v>1.67114</v>
      </c>
      <c r="GV784">
        <v>2.23022</v>
      </c>
      <c r="GW784">
        <v>1.39648</v>
      </c>
      <c r="GX784">
        <v>2.34619</v>
      </c>
      <c r="GY784">
        <v>1.49536</v>
      </c>
      <c r="GZ784">
        <v>2.46216</v>
      </c>
      <c r="HA784">
        <v>35.7544</v>
      </c>
      <c r="HB784">
        <v>24.07</v>
      </c>
      <c r="HC784">
        <v>18</v>
      </c>
      <c r="HD784">
        <v>529.893</v>
      </c>
      <c r="HE784">
        <v>437.634</v>
      </c>
      <c r="HF784">
        <v>24.849</v>
      </c>
      <c r="HG784">
        <v>26.6575</v>
      </c>
      <c r="HH784">
        <v>30</v>
      </c>
      <c r="HI784">
        <v>26.6401</v>
      </c>
      <c r="HJ784">
        <v>26.5855</v>
      </c>
      <c r="HK784">
        <v>33.4488</v>
      </c>
      <c r="HL784">
        <v>22.6511</v>
      </c>
      <c r="HM784">
        <v>100</v>
      </c>
      <c r="HN784">
        <v>24.8504</v>
      </c>
      <c r="HO784">
        <v>754.518</v>
      </c>
      <c r="HP784">
        <v>24.0447</v>
      </c>
      <c r="HQ784">
        <v>100.974</v>
      </c>
      <c r="HR784">
        <v>100.927</v>
      </c>
    </row>
    <row r="785" spans="1:226">
      <c r="A785">
        <v>769</v>
      </c>
      <c r="B785">
        <v>1679442351.6</v>
      </c>
      <c r="C785">
        <v>20438.5</v>
      </c>
      <c r="D785" t="s">
        <v>1907</v>
      </c>
      <c r="E785" t="s">
        <v>1908</v>
      </c>
      <c r="F785">
        <v>5</v>
      </c>
      <c r="G785" t="s">
        <v>1624</v>
      </c>
      <c r="H785" t="s">
        <v>354</v>
      </c>
      <c r="I785">
        <v>1679442344.1</v>
      </c>
      <c r="J785">
        <f>(K785)/1000</f>
        <v>0</v>
      </c>
      <c r="K785">
        <f>IF(BF785, AN785, AH785)</f>
        <v>0</v>
      </c>
      <c r="L785">
        <f>IF(BF785, AI785, AG785)</f>
        <v>0</v>
      </c>
      <c r="M785">
        <f>BH785 - IF(AU785&gt;1, L785*BB785*100.0/(AW785*BV785), 0)</f>
        <v>0</v>
      </c>
      <c r="N785">
        <f>((T785-J785/2)*M785-L785)/(T785+J785/2)</f>
        <v>0</v>
      </c>
      <c r="O785">
        <f>N785*(BO785+BP785)/1000.0</f>
        <v>0</v>
      </c>
      <c r="P785">
        <f>(BH785 - IF(AU785&gt;1, L785*BB785*100.0/(AW785*BV785), 0))*(BO785+BP785)/1000.0</f>
        <v>0</v>
      </c>
      <c r="Q785">
        <f>2.0/((1/S785-1/R785)+SIGN(S785)*SQRT((1/S785-1/R785)*(1/S785-1/R785) + 4*BC785/((BC785+1)*(BC785+1))*(2*1/S785*1/R785-1/R785*1/R785)))</f>
        <v>0</v>
      </c>
      <c r="R785">
        <f>IF(LEFT(BD785,1)&lt;&gt;"0",IF(LEFT(BD785,1)="1",3.0,BE785),$D$5+$E$5*(BV785*BO785/($K$5*1000))+$F$5*(BV785*BO785/($K$5*1000))*MAX(MIN(BB785,$J$5),$I$5)*MAX(MIN(BB785,$J$5),$I$5)+$G$5*MAX(MIN(BB785,$J$5),$I$5)*(BV785*BO785/($K$5*1000))+$H$5*(BV785*BO785/($K$5*1000))*(BV785*BO785/($K$5*1000)))</f>
        <v>0</v>
      </c>
      <c r="S785">
        <f>J785*(1000-(1000*0.61365*exp(17.502*W785/(240.97+W785))/(BO785+BP785)+BJ785)/2)/(1000*0.61365*exp(17.502*W785/(240.97+W785))/(BO785+BP785)-BJ785)</f>
        <v>0</v>
      </c>
      <c r="T785">
        <f>1/((BC785+1)/(Q785/1.6)+1/(R785/1.37)) + BC785/((BC785+1)/(Q785/1.6) + BC785/(R785/1.37))</f>
        <v>0</v>
      </c>
      <c r="U785">
        <f>(AX785*BA785)</f>
        <v>0</v>
      </c>
      <c r="V785">
        <f>(BQ785+(U785+2*0.95*5.67E-8*(((BQ785+$B$7)+273)^4-(BQ785+273)^4)-44100*J785)/(1.84*29.3*R785+8*0.95*5.67E-8*(BQ785+273)^3))</f>
        <v>0</v>
      </c>
      <c r="W785">
        <f>($C$7*BR785+$D$7*BS785+$E$7*V785)</f>
        <v>0</v>
      </c>
      <c r="X785">
        <f>0.61365*exp(17.502*W785/(240.97+W785))</f>
        <v>0</v>
      </c>
      <c r="Y785">
        <f>(Z785/AA785*100)</f>
        <v>0</v>
      </c>
      <c r="Z785">
        <f>BJ785*(BO785+BP785)/1000</f>
        <v>0</v>
      </c>
      <c r="AA785">
        <f>0.61365*exp(17.502*BQ785/(240.97+BQ785))</f>
        <v>0</v>
      </c>
      <c r="AB785">
        <f>(X785-BJ785*(BO785+BP785)/1000)</f>
        <v>0</v>
      </c>
      <c r="AC785">
        <f>(-J785*44100)</f>
        <v>0</v>
      </c>
      <c r="AD785">
        <f>2*29.3*R785*0.92*(BQ785-W785)</f>
        <v>0</v>
      </c>
      <c r="AE785">
        <f>2*0.95*5.67E-8*(((BQ785+$B$7)+273)^4-(W785+273)^4)</f>
        <v>0</v>
      </c>
      <c r="AF785">
        <f>U785+AE785+AC785+AD785</f>
        <v>0</v>
      </c>
      <c r="AG785">
        <f>BN785*AU785*(BI785-BH785*(1000-AU785*BK785)/(1000-AU785*BJ785))/(100*BB785)</f>
        <v>0</v>
      </c>
      <c r="AH785">
        <f>1000*BN785*AU785*(BJ785-BK785)/(100*BB785*(1000-AU785*BJ785))</f>
        <v>0</v>
      </c>
      <c r="AI785">
        <f>(AJ785 - AK785 - BO785*1E3/(8.314*(BQ785+273.15)) * AM785/BN785 * AL785) * BN785/(100*BB785) * (1000 - BK785)/1000</f>
        <v>0</v>
      </c>
      <c r="AJ785">
        <v>761.212719116075</v>
      </c>
      <c r="AK785">
        <v>740.3393212121214</v>
      </c>
      <c r="AL785">
        <v>3.454026578489191</v>
      </c>
      <c r="AM785">
        <v>64.88891033799035</v>
      </c>
      <c r="AN785">
        <f>(AP785 - AO785 + BO785*1E3/(8.314*(BQ785+273.15)) * AR785/BN785 * AQ785) * BN785/(100*BB785) * 1000/(1000 - AP785)</f>
        <v>0</v>
      </c>
      <c r="AO785">
        <v>23.97327427546618</v>
      </c>
      <c r="AP785">
        <v>24.25120000000002</v>
      </c>
      <c r="AQ785">
        <v>-1.337761804448449E-05</v>
      </c>
      <c r="AR785">
        <v>95.47772435705387</v>
      </c>
      <c r="AS785">
        <v>0</v>
      </c>
      <c r="AT785">
        <v>0</v>
      </c>
      <c r="AU785">
        <f>IF(AS785*$H$13&gt;=AW785,1.0,(AW785/(AW785-AS785*$H$13)))</f>
        <v>0</v>
      </c>
      <c r="AV785">
        <f>(AU785-1)*100</f>
        <v>0</v>
      </c>
      <c r="AW785">
        <f>MAX(0,($B$13+$C$13*BV785)/(1+$D$13*BV785)*BO785/(BQ785+273)*$E$13)</f>
        <v>0</v>
      </c>
      <c r="AX785">
        <f>$B$11*BW785+$C$11*BX785+$F$11*CI785*(1-CL785)</f>
        <v>0</v>
      </c>
      <c r="AY785">
        <f>AX785*AZ785</f>
        <v>0</v>
      </c>
      <c r="AZ785">
        <f>($B$11*$D$9+$C$11*$D$9+$F$11*((CV785+CN785)/MAX(CV785+CN785+CW785, 0.1)*$I$9+CW785/MAX(CV785+CN785+CW785, 0.1)*$J$9))/($B$11+$C$11+$F$11)</f>
        <v>0</v>
      </c>
      <c r="BA785">
        <f>($B$11*$K$9+$C$11*$K$9+$F$11*((CV785+CN785)/MAX(CV785+CN785+CW785, 0.1)*$P$9+CW785/MAX(CV785+CN785+CW785, 0.1)*$Q$9))/($B$11+$C$11+$F$11)</f>
        <v>0</v>
      </c>
      <c r="BB785">
        <v>2.18</v>
      </c>
      <c r="BC785">
        <v>0.5</v>
      </c>
      <c r="BD785" t="s">
        <v>355</v>
      </c>
      <c r="BE785">
        <v>2</v>
      </c>
      <c r="BF785" t="b">
        <v>1</v>
      </c>
      <c r="BG785">
        <v>1679442344.1</v>
      </c>
      <c r="BH785">
        <v>698.993111111111</v>
      </c>
      <c r="BI785">
        <v>727.1181481481481</v>
      </c>
      <c r="BJ785">
        <v>24.25683703703703</v>
      </c>
      <c r="BK785">
        <v>23.97515185185185</v>
      </c>
      <c r="BL785">
        <v>702.889037037037</v>
      </c>
      <c r="BM785">
        <v>24.3531</v>
      </c>
      <c r="BN785">
        <v>500.0578148148148</v>
      </c>
      <c r="BO785">
        <v>89.77502592592593</v>
      </c>
      <c r="BP785">
        <v>0.09998745555555556</v>
      </c>
      <c r="BQ785">
        <v>26.89810370370371</v>
      </c>
      <c r="BR785">
        <v>27.49625185185185</v>
      </c>
      <c r="BS785">
        <v>999.9000000000001</v>
      </c>
      <c r="BT785">
        <v>0</v>
      </c>
      <c r="BU785">
        <v>0</v>
      </c>
      <c r="BV785">
        <v>9997.939259259259</v>
      </c>
      <c r="BW785">
        <v>0</v>
      </c>
      <c r="BX785">
        <v>14.3891</v>
      </c>
      <c r="BY785">
        <v>-28.12488888888889</v>
      </c>
      <c r="BZ785">
        <v>716.3698518518519</v>
      </c>
      <c r="CA785">
        <v>744.979</v>
      </c>
      <c r="CB785">
        <v>0.2816888888888889</v>
      </c>
      <c r="CC785">
        <v>727.1181481481481</v>
      </c>
      <c r="CD785">
        <v>23.97515185185185</v>
      </c>
      <c r="CE785">
        <v>2.17765925925926</v>
      </c>
      <c r="CF785">
        <v>2.152369259259259</v>
      </c>
      <c r="CG785">
        <v>18.79888888888889</v>
      </c>
      <c r="CH785">
        <v>18.61213703703704</v>
      </c>
      <c r="CI785">
        <v>2000.013703703704</v>
      </c>
      <c r="CJ785">
        <v>0.9799976666666667</v>
      </c>
      <c r="CK785">
        <v>0.02000223333333333</v>
      </c>
      <c r="CL785">
        <v>0</v>
      </c>
      <c r="CM785">
        <v>2.241440740740741</v>
      </c>
      <c r="CN785">
        <v>0</v>
      </c>
      <c r="CO785">
        <v>4270.300370370371</v>
      </c>
      <c r="CP785">
        <v>16749.54444444444</v>
      </c>
      <c r="CQ785">
        <v>37.187</v>
      </c>
      <c r="CR785">
        <v>38</v>
      </c>
      <c r="CS785">
        <v>37.312</v>
      </c>
      <c r="CT785">
        <v>37.06433333333333</v>
      </c>
      <c r="CU785">
        <v>36.46033333333333</v>
      </c>
      <c r="CV785">
        <v>1960.011851851852</v>
      </c>
      <c r="CW785">
        <v>40.00185185185185</v>
      </c>
      <c r="CX785">
        <v>0</v>
      </c>
      <c r="CY785">
        <v>1679442359.1</v>
      </c>
      <c r="CZ785">
        <v>0</v>
      </c>
      <c r="DA785">
        <v>0</v>
      </c>
      <c r="DB785" t="s">
        <v>356</v>
      </c>
      <c r="DC785">
        <v>1678823626.5</v>
      </c>
      <c r="DD785">
        <v>1678823640.5</v>
      </c>
      <c r="DE785">
        <v>0</v>
      </c>
      <c r="DF785">
        <v>1.239</v>
      </c>
      <c r="DG785">
        <v>0.006</v>
      </c>
      <c r="DH785">
        <v>-2.298</v>
      </c>
      <c r="DI785">
        <v>-0.146</v>
      </c>
      <c r="DJ785">
        <v>420</v>
      </c>
      <c r="DK785">
        <v>21</v>
      </c>
      <c r="DL785">
        <v>0.57</v>
      </c>
      <c r="DM785">
        <v>0.05</v>
      </c>
      <c r="DN785">
        <v>-28.0416875</v>
      </c>
      <c r="DO785">
        <v>-2.131381238273912</v>
      </c>
      <c r="DP785">
        <v>0.2139636957377348</v>
      </c>
      <c r="DQ785">
        <v>0</v>
      </c>
      <c r="DR785">
        <v>0.282388575</v>
      </c>
      <c r="DS785">
        <v>-0.01947452532833043</v>
      </c>
      <c r="DT785">
        <v>0.002135313839784445</v>
      </c>
      <c r="DU785">
        <v>1</v>
      </c>
      <c r="DV785">
        <v>1</v>
      </c>
      <c r="DW785">
        <v>2</v>
      </c>
      <c r="DX785" t="s">
        <v>357</v>
      </c>
      <c r="DY785">
        <v>2.98321</v>
      </c>
      <c r="DZ785">
        <v>2.71582</v>
      </c>
      <c r="EA785">
        <v>0.139014</v>
      </c>
      <c r="EB785">
        <v>0.140799</v>
      </c>
      <c r="EC785">
        <v>0.107522</v>
      </c>
      <c r="ED785">
        <v>0.10457</v>
      </c>
      <c r="EE785">
        <v>27353.1</v>
      </c>
      <c r="EF785">
        <v>27396.8</v>
      </c>
      <c r="EG785">
        <v>29527.1</v>
      </c>
      <c r="EH785">
        <v>29489.4</v>
      </c>
      <c r="EI785">
        <v>34905.9</v>
      </c>
      <c r="EJ785">
        <v>35094.3</v>
      </c>
      <c r="EK785">
        <v>41591.4</v>
      </c>
      <c r="EL785">
        <v>42023.3</v>
      </c>
      <c r="EM785">
        <v>1.9721</v>
      </c>
      <c r="EN785">
        <v>1.89667</v>
      </c>
      <c r="EO785">
        <v>0.1017</v>
      </c>
      <c r="EP785">
        <v>0</v>
      </c>
      <c r="EQ785">
        <v>25.8337</v>
      </c>
      <c r="ER785">
        <v>999.9</v>
      </c>
      <c r="ES785">
        <v>57</v>
      </c>
      <c r="ET785">
        <v>30.7</v>
      </c>
      <c r="EU785">
        <v>28.1559</v>
      </c>
      <c r="EV785">
        <v>62.9541</v>
      </c>
      <c r="EW785">
        <v>31.9431</v>
      </c>
      <c r="EX785">
        <v>1</v>
      </c>
      <c r="EY785">
        <v>-0.0622561</v>
      </c>
      <c r="EZ785">
        <v>0.357911</v>
      </c>
      <c r="FA785">
        <v>20.3409</v>
      </c>
      <c r="FB785">
        <v>5.21684</v>
      </c>
      <c r="FC785">
        <v>12.0099</v>
      </c>
      <c r="FD785">
        <v>4.98905</v>
      </c>
      <c r="FE785">
        <v>3.2885</v>
      </c>
      <c r="FF785">
        <v>9999</v>
      </c>
      <c r="FG785">
        <v>9999</v>
      </c>
      <c r="FH785">
        <v>9999</v>
      </c>
      <c r="FI785">
        <v>999.9</v>
      </c>
      <c r="FJ785">
        <v>1.86738</v>
      </c>
      <c r="FK785">
        <v>1.86646</v>
      </c>
      <c r="FL785">
        <v>1.86596</v>
      </c>
      <c r="FM785">
        <v>1.86584</v>
      </c>
      <c r="FN785">
        <v>1.86768</v>
      </c>
      <c r="FO785">
        <v>1.87017</v>
      </c>
      <c r="FP785">
        <v>1.86882</v>
      </c>
      <c r="FQ785">
        <v>1.87026</v>
      </c>
      <c r="FR785">
        <v>0</v>
      </c>
      <c r="FS785">
        <v>0</v>
      </c>
      <c r="FT785">
        <v>0</v>
      </c>
      <c r="FU785">
        <v>0</v>
      </c>
      <c r="FV785" t="s">
        <v>358</v>
      </c>
      <c r="FW785" t="s">
        <v>359</v>
      </c>
      <c r="FX785" t="s">
        <v>360</v>
      </c>
      <c r="FY785" t="s">
        <v>360</v>
      </c>
      <c r="FZ785" t="s">
        <v>360</v>
      </c>
      <c r="GA785" t="s">
        <v>360</v>
      </c>
      <c r="GB785">
        <v>0</v>
      </c>
      <c r="GC785">
        <v>100</v>
      </c>
      <c r="GD785">
        <v>100</v>
      </c>
      <c r="GE785">
        <v>-3.962</v>
      </c>
      <c r="GF785">
        <v>-0.0963</v>
      </c>
      <c r="GG785">
        <v>-1.841240210434717</v>
      </c>
      <c r="GH785">
        <v>-0.003310856085068561</v>
      </c>
      <c r="GI785">
        <v>6.863268723063948E-07</v>
      </c>
      <c r="GJ785">
        <v>-1.919107141366201E-10</v>
      </c>
      <c r="GK785">
        <v>-0.1688837207721138</v>
      </c>
      <c r="GL785">
        <v>-0.01731051475613908</v>
      </c>
      <c r="GM785">
        <v>0.001423790055903263</v>
      </c>
      <c r="GN785">
        <v>-2.424810517790065E-05</v>
      </c>
      <c r="GO785">
        <v>3</v>
      </c>
      <c r="GP785">
        <v>2318</v>
      </c>
      <c r="GQ785">
        <v>1</v>
      </c>
      <c r="GR785">
        <v>25</v>
      </c>
      <c r="GS785">
        <v>10312.1</v>
      </c>
      <c r="GT785">
        <v>10311.9</v>
      </c>
      <c r="GU785">
        <v>1.70166</v>
      </c>
      <c r="GV785">
        <v>2.22778</v>
      </c>
      <c r="GW785">
        <v>1.39648</v>
      </c>
      <c r="GX785">
        <v>2.34863</v>
      </c>
      <c r="GY785">
        <v>1.49536</v>
      </c>
      <c r="GZ785">
        <v>2.40967</v>
      </c>
      <c r="HA785">
        <v>35.7777</v>
      </c>
      <c r="HB785">
        <v>24.07</v>
      </c>
      <c r="HC785">
        <v>18</v>
      </c>
      <c r="HD785">
        <v>529.933</v>
      </c>
      <c r="HE785">
        <v>437.514</v>
      </c>
      <c r="HF785">
        <v>24.8539</v>
      </c>
      <c r="HG785">
        <v>26.6586</v>
      </c>
      <c r="HH785">
        <v>30.0002</v>
      </c>
      <c r="HI785">
        <v>26.6407</v>
      </c>
      <c r="HJ785">
        <v>26.5855</v>
      </c>
      <c r="HK785">
        <v>34.07</v>
      </c>
      <c r="HL785">
        <v>22.6511</v>
      </c>
      <c r="HM785">
        <v>100</v>
      </c>
      <c r="HN785">
        <v>24.854</v>
      </c>
      <c r="HO785">
        <v>774.553</v>
      </c>
      <c r="HP785">
        <v>24.0479</v>
      </c>
      <c r="HQ785">
        <v>100.973</v>
      </c>
      <c r="HR785">
        <v>100.925</v>
      </c>
    </row>
    <row r="786" spans="1:226">
      <c r="A786">
        <v>770</v>
      </c>
      <c r="B786">
        <v>1679442356.6</v>
      </c>
      <c r="C786">
        <v>20443.5</v>
      </c>
      <c r="D786" t="s">
        <v>1909</v>
      </c>
      <c r="E786" t="s">
        <v>1910</v>
      </c>
      <c r="F786">
        <v>5</v>
      </c>
      <c r="G786" t="s">
        <v>1624</v>
      </c>
      <c r="H786" t="s">
        <v>354</v>
      </c>
      <c r="I786">
        <v>1679442348.814285</v>
      </c>
      <c r="J786">
        <f>(K786)/1000</f>
        <v>0</v>
      </c>
      <c r="K786">
        <f>IF(BF786, AN786, AH786)</f>
        <v>0</v>
      </c>
      <c r="L786">
        <f>IF(BF786, AI786, AG786)</f>
        <v>0</v>
      </c>
      <c r="M786">
        <f>BH786 - IF(AU786&gt;1, L786*BB786*100.0/(AW786*BV786), 0)</f>
        <v>0</v>
      </c>
      <c r="N786">
        <f>((T786-J786/2)*M786-L786)/(T786+J786/2)</f>
        <v>0</v>
      </c>
      <c r="O786">
        <f>N786*(BO786+BP786)/1000.0</f>
        <v>0</v>
      </c>
      <c r="P786">
        <f>(BH786 - IF(AU786&gt;1, L786*BB786*100.0/(AW786*BV786), 0))*(BO786+BP786)/1000.0</f>
        <v>0</v>
      </c>
      <c r="Q786">
        <f>2.0/((1/S786-1/R786)+SIGN(S786)*SQRT((1/S786-1/R786)*(1/S786-1/R786) + 4*BC786/((BC786+1)*(BC786+1))*(2*1/S786*1/R786-1/R786*1/R786)))</f>
        <v>0</v>
      </c>
      <c r="R786">
        <f>IF(LEFT(BD786,1)&lt;&gt;"0",IF(LEFT(BD786,1)="1",3.0,BE786),$D$5+$E$5*(BV786*BO786/($K$5*1000))+$F$5*(BV786*BO786/($K$5*1000))*MAX(MIN(BB786,$J$5),$I$5)*MAX(MIN(BB786,$J$5),$I$5)+$G$5*MAX(MIN(BB786,$J$5),$I$5)*(BV786*BO786/($K$5*1000))+$H$5*(BV786*BO786/($K$5*1000))*(BV786*BO786/($K$5*1000)))</f>
        <v>0</v>
      </c>
      <c r="S786">
        <f>J786*(1000-(1000*0.61365*exp(17.502*W786/(240.97+W786))/(BO786+BP786)+BJ786)/2)/(1000*0.61365*exp(17.502*W786/(240.97+W786))/(BO786+BP786)-BJ786)</f>
        <v>0</v>
      </c>
      <c r="T786">
        <f>1/((BC786+1)/(Q786/1.6)+1/(R786/1.37)) + BC786/((BC786+1)/(Q786/1.6) + BC786/(R786/1.37))</f>
        <v>0</v>
      </c>
      <c r="U786">
        <f>(AX786*BA786)</f>
        <v>0</v>
      </c>
      <c r="V786">
        <f>(BQ786+(U786+2*0.95*5.67E-8*(((BQ786+$B$7)+273)^4-(BQ786+273)^4)-44100*J786)/(1.84*29.3*R786+8*0.95*5.67E-8*(BQ786+273)^3))</f>
        <v>0</v>
      </c>
      <c r="W786">
        <f>($C$7*BR786+$D$7*BS786+$E$7*V786)</f>
        <v>0</v>
      </c>
      <c r="X786">
        <f>0.61365*exp(17.502*W786/(240.97+W786))</f>
        <v>0</v>
      </c>
      <c r="Y786">
        <f>(Z786/AA786*100)</f>
        <v>0</v>
      </c>
      <c r="Z786">
        <f>BJ786*(BO786+BP786)/1000</f>
        <v>0</v>
      </c>
      <c r="AA786">
        <f>0.61365*exp(17.502*BQ786/(240.97+BQ786))</f>
        <v>0</v>
      </c>
      <c r="AB786">
        <f>(X786-BJ786*(BO786+BP786)/1000)</f>
        <v>0</v>
      </c>
      <c r="AC786">
        <f>(-J786*44100)</f>
        <v>0</v>
      </c>
      <c r="AD786">
        <f>2*29.3*R786*0.92*(BQ786-W786)</f>
        <v>0</v>
      </c>
      <c r="AE786">
        <f>2*0.95*5.67E-8*(((BQ786+$B$7)+273)^4-(W786+273)^4)</f>
        <v>0</v>
      </c>
      <c r="AF786">
        <f>U786+AE786+AC786+AD786</f>
        <v>0</v>
      </c>
      <c r="AG786">
        <f>BN786*AU786*(BI786-BH786*(1000-AU786*BK786)/(1000-AU786*BJ786))/(100*BB786)</f>
        <v>0</v>
      </c>
      <c r="AH786">
        <f>1000*BN786*AU786*(BJ786-BK786)/(100*BB786*(1000-AU786*BJ786))</f>
        <v>0</v>
      </c>
      <c r="AI786">
        <f>(AJ786 - AK786 - BO786*1E3/(8.314*(BQ786+273.15)) * AM786/BN786 * AL786) * BN786/(100*BB786) * (1000 - BK786)/1000</f>
        <v>0</v>
      </c>
      <c r="AJ786">
        <v>778.2760307566832</v>
      </c>
      <c r="AK786">
        <v>757.3646545454544</v>
      </c>
      <c r="AL786">
        <v>3.392906922484634</v>
      </c>
      <c r="AM786">
        <v>64.88891033799035</v>
      </c>
      <c r="AN786">
        <f>(AP786 - AO786 + BO786*1E3/(8.314*(BQ786+273.15)) * AR786/BN786 * AQ786) * BN786/(100*BB786) * 1000/(1000 - AP786)</f>
        <v>0</v>
      </c>
      <c r="AO786">
        <v>23.97062994601102</v>
      </c>
      <c r="AP786">
        <v>24.24068681318684</v>
      </c>
      <c r="AQ786">
        <v>-7.727241400996566E-06</v>
      </c>
      <c r="AR786">
        <v>95.47772435705387</v>
      </c>
      <c r="AS786">
        <v>0</v>
      </c>
      <c r="AT786">
        <v>0</v>
      </c>
      <c r="AU786">
        <f>IF(AS786*$H$13&gt;=AW786,1.0,(AW786/(AW786-AS786*$H$13)))</f>
        <v>0</v>
      </c>
      <c r="AV786">
        <f>(AU786-1)*100</f>
        <v>0</v>
      </c>
      <c r="AW786">
        <f>MAX(0,($B$13+$C$13*BV786)/(1+$D$13*BV786)*BO786/(BQ786+273)*$E$13)</f>
        <v>0</v>
      </c>
      <c r="AX786">
        <f>$B$11*BW786+$C$11*BX786+$F$11*CI786*(1-CL786)</f>
        <v>0</v>
      </c>
      <c r="AY786">
        <f>AX786*AZ786</f>
        <v>0</v>
      </c>
      <c r="AZ786">
        <f>($B$11*$D$9+$C$11*$D$9+$F$11*((CV786+CN786)/MAX(CV786+CN786+CW786, 0.1)*$I$9+CW786/MAX(CV786+CN786+CW786, 0.1)*$J$9))/($B$11+$C$11+$F$11)</f>
        <v>0</v>
      </c>
      <c r="BA786">
        <f>($B$11*$K$9+$C$11*$K$9+$F$11*((CV786+CN786)/MAX(CV786+CN786+CW786, 0.1)*$P$9+CW786/MAX(CV786+CN786+CW786, 0.1)*$Q$9))/($B$11+$C$11+$F$11)</f>
        <v>0</v>
      </c>
      <c r="BB786">
        <v>2.18</v>
      </c>
      <c r="BC786">
        <v>0.5</v>
      </c>
      <c r="BD786" t="s">
        <v>355</v>
      </c>
      <c r="BE786">
        <v>2</v>
      </c>
      <c r="BF786" t="b">
        <v>1</v>
      </c>
      <c r="BG786">
        <v>1679442348.814285</v>
      </c>
      <c r="BH786">
        <v>714.7038571428571</v>
      </c>
      <c r="BI786">
        <v>742.9430357142857</v>
      </c>
      <c r="BJ786">
        <v>24.25171071428571</v>
      </c>
      <c r="BK786">
        <v>23.97255714285714</v>
      </c>
      <c r="BL786">
        <v>718.641142857143</v>
      </c>
      <c r="BM786">
        <v>24.34802142857143</v>
      </c>
      <c r="BN786">
        <v>500.0679999999999</v>
      </c>
      <c r="BO786">
        <v>89.77486785714284</v>
      </c>
      <c r="BP786">
        <v>0.100020425</v>
      </c>
      <c r="BQ786">
        <v>26.89928571428572</v>
      </c>
      <c r="BR786">
        <v>27.49634642857143</v>
      </c>
      <c r="BS786">
        <v>999.9000000000002</v>
      </c>
      <c r="BT786">
        <v>0</v>
      </c>
      <c r="BU786">
        <v>0</v>
      </c>
      <c r="BV786">
        <v>10000.1975</v>
      </c>
      <c r="BW786">
        <v>0</v>
      </c>
      <c r="BX786">
        <v>14.38479285714286</v>
      </c>
      <c r="BY786">
        <v>-28.23913928571429</v>
      </c>
      <c r="BZ786">
        <v>732.4672857142858</v>
      </c>
      <c r="CA786">
        <v>761.1906428571428</v>
      </c>
      <c r="CB786">
        <v>0.2791569285714285</v>
      </c>
      <c r="CC786">
        <v>742.9430357142857</v>
      </c>
      <c r="CD786">
        <v>23.97255714285714</v>
      </c>
      <c r="CE786">
        <v>2.177194642857143</v>
      </c>
      <c r="CF786">
        <v>2.152132857142857</v>
      </c>
      <c r="CG786">
        <v>18.79548214285714</v>
      </c>
      <c r="CH786">
        <v>18.61038571428571</v>
      </c>
      <c r="CI786">
        <v>2000.019642857143</v>
      </c>
      <c r="CJ786">
        <v>0.9799975357142857</v>
      </c>
      <c r="CK786">
        <v>0.02000236428571429</v>
      </c>
      <c r="CL786">
        <v>0</v>
      </c>
      <c r="CM786">
        <v>2.273203571428572</v>
      </c>
      <c r="CN786">
        <v>0</v>
      </c>
      <c r="CO786">
        <v>4271.823928571429</v>
      </c>
      <c r="CP786">
        <v>16749.60714285714</v>
      </c>
      <c r="CQ786">
        <v>37.187</v>
      </c>
      <c r="CR786">
        <v>38</v>
      </c>
      <c r="CS786">
        <v>37.312</v>
      </c>
      <c r="CT786">
        <v>37.062</v>
      </c>
      <c r="CU786">
        <v>36.45725</v>
      </c>
      <c r="CV786">
        <v>1960.0175</v>
      </c>
      <c r="CW786">
        <v>40.00214285714286</v>
      </c>
      <c r="CX786">
        <v>0</v>
      </c>
      <c r="CY786">
        <v>1679442363.9</v>
      </c>
      <c r="CZ786">
        <v>0</v>
      </c>
      <c r="DA786">
        <v>0</v>
      </c>
      <c r="DB786" t="s">
        <v>356</v>
      </c>
      <c r="DC786">
        <v>1678823626.5</v>
      </c>
      <c r="DD786">
        <v>1678823640.5</v>
      </c>
      <c r="DE786">
        <v>0</v>
      </c>
      <c r="DF786">
        <v>1.239</v>
      </c>
      <c r="DG786">
        <v>0.006</v>
      </c>
      <c r="DH786">
        <v>-2.298</v>
      </c>
      <c r="DI786">
        <v>-0.146</v>
      </c>
      <c r="DJ786">
        <v>420</v>
      </c>
      <c r="DK786">
        <v>21</v>
      </c>
      <c r="DL786">
        <v>0.57</v>
      </c>
      <c r="DM786">
        <v>0.05</v>
      </c>
      <c r="DN786">
        <v>-28.13269</v>
      </c>
      <c r="DO786">
        <v>-1.876333958724132</v>
      </c>
      <c r="DP786">
        <v>0.1992569193277864</v>
      </c>
      <c r="DQ786">
        <v>0</v>
      </c>
      <c r="DR786">
        <v>0.2808438</v>
      </c>
      <c r="DS786">
        <v>-0.02687160225140691</v>
      </c>
      <c r="DT786">
        <v>0.002861978836399736</v>
      </c>
      <c r="DU786">
        <v>1</v>
      </c>
      <c r="DV786">
        <v>1</v>
      </c>
      <c r="DW786">
        <v>2</v>
      </c>
      <c r="DX786" t="s">
        <v>357</v>
      </c>
      <c r="DY786">
        <v>2.98297</v>
      </c>
      <c r="DZ786">
        <v>2.71554</v>
      </c>
      <c r="EA786">
        <v>0.141161</v>
      </c>
      <c r="EB786">
        <v>0.142885</v>
      </c>
      <c r="EC786">
        <v>0.107489</v>
      </c>
      <c r="ED786">
        <v>0.104569</v>
      </c>
      <c r="EE786">
        <v>27285</v>
      </c>
      <c r="EF786">
        <v>27330.3</v>
      </c>
      <c r="EG786">
        <v>29527.2</v>
      </c>
      <c r="EH786">
        <v>29489.4</v>
      </c>
      <c r="EI786">
        <v>34907.3</v>
      </c>
      <c r="EJ786">
        <v>35094.4</v>
      </c>
      <c r="EK786">
        <v>41591.5</v>
      </c>
      <c r="EL786">
        <v>42023.3</v>
      </c>
      <c r="EM786">
        <v>1.97197</v>
      </c>
      <c r="EN786">
        <v>1.89705</v>
      </c>
      <c r="EO786">
        <v>0.101198</v>
      </c>
      <c r="EP786">
        <v>0</v>
      </c>
      <c r="EQ786">
        <v>25.8358</v>
      </c>
      <c r="ER786">
        <v>999.9</v>
      </c>
      <c r="ES786">
        <v>57</v>
      </c>
      <c r="ET786">
        <v>30.7</v>
      </c>
      <c r="EU786">
        <v>28.1566</v>
      </c>
      <c r="EV786">
        <v>62.9041</v>
      </c>
      <c r="EW786">
        <v>32.0593</v>
      </c>
      <c r="EX786">
        <v>1</v>
      </c>
      <c r="EY786">
        <v>-0.0625788</v>
      </c>
      <c r="EZ786">
        <v>0.477563</v>
      </c>
      <c r="FA786">
        <v>20.3404</v>
      </c>
      <c r="FB786">
        <v>5.21714</v>
      </c>
      <c r="FC786">
        <v>12.0099</v>
      </c>
      <c r="FD786">
        <v>4.9891</v>
      </c>
      <c r="FE786">
        <v>3.2885</v>
      </c>
      <c r="FF786">
        <v>9999</v>
      </c>
      <c r="FG786">
        <v>9999</v>
      </c>
      <c r="FH786">
        <v>9999</v>
      </c>
      <c r="FI786">
        <v>999.9</v>
      </c>
      <c r="FJ786">
        <v>1.86738</v>
      </c>
      <c r="FK786">
        <v>1.86644</v>
      </c>
      <c r="FL786">
        <v>1.86597</v>
      </c>
      <c r="FM786">
        <v>1.86584</v>
      </c>
      <c r="FN786">
        <v>1.86768</v>
      </c>
      <c r="FO786">
        <v>1.87017</v>
      </c>
      <c r="FP786">
        <v>1.86881</v>
      </c>
      <c r="FQ786">
        <v>1.87024</v>
      </c>
      <c r="FR786">
        <v>0</v>
      </c>
      <c r="FS786">
        <v>0</v>
      </c>
      <c r="FT786">
        <v>0</v>
      </c>
      <c r="FU786">
        <v>0</v>
      </c>
      <c r="FV786" t="s">
        <v>358</v>
      </c>
      <c r="FW786" t="s">
        <v>359</v>
      </c>
      <c r="FX786" t="s">
        <v>360</v>
      </c>
      <c r="FY786" t="s">
        <v>360</v>
      </c>
      <c r="FZ786" t="s">
        <v>360</v>
      </c>
      <c r="GA786" t="s">
        <v>360</v>
      </c>
      <c r="GB786">
        <v>0</v>
      </c>
      <c r="GC786">
        <v>100</v>
      </c>
      <c r="GD786">
        <v>100</v>
      </c>
      <c r="GE786">
        <v>-4.005</v>
      </c>
      <c r="GF786">
        <v>-0.0964</v>
      </c>
      <c r="GG786">
        <v>-1.841240210434717</v>
      </c>
      <c r="GH786">
        <v>-0.003310856085068561</v>
      </c>
      <c r="GI786">
        <v>6.863268723063948E-07</v>
      </c>
      <c r="GJ786">
        <v>-1.919107141366201E-10</v>
      </c>
      <c r="GK786">
        <v>-0.1688837207721138</v>
      </c>
      <c r="GL786">
        <v>-0.01731051475613908</v>
      </c>
      <c r="GM786">
        <v>0.001423790055903263</v>
      </c>
      <c r="GN786">
        <v>-2.424810517790065E-05</v>
      </c>
      <c r="GO786">
        <v>3</v>
      </c>
      <c r="GP786">
        <v>2318</v>
      </c>
      <c r="GQ786">
        <v>1</v>
      </c>
      <c r="GR786">
        <v>25</v>
      </c>
      <c r="GS786">
        <v>10312.2</v>
      </c>
      <c r="GT786">
        <v>10311.9</v>
      </c>
      <c r="GU786">
        <v>1.72974</v>
      </c>
      <c r="GV786">
        <v>2.22778</v>
      </c>
      <c r="GW786">
        <v>1.39771</v>
      </c>
      <c r="GX786">
        <v>2.34863</v>
      </c>
      <c r="GY786">
        <v>1.49536</v>
      </c>
      <c r="GZ786">
        <v>2.4353</v>
      </c>
      <c r="HA786">
        <v>35.7777</v>
      </c>
      <c r="HB786">
        <v>24.07</v>
      </c>
      <c r="HC786">
        <v>18</v>
      </c>
      <c r="HD786">
        <v>529.864</v>
      </c>
      <c r="HE786">
        <v>437.757</v>
      </c>
      <c r="HF786">
        <v>24.8419</v>
      </c>
      <c r="HG786">
        <v>26.6591</v>
      </c>
      <c r="HH786">
        <v>30.0001</v>
      </c>
      <c r="HI786">
        <v>26.6423</v>
      </c>
      <c r="HJ786">
        <v>26.5877</v>
      </c>
      <c r="HK786">
        <v>34.6355</v>
      </c>
      <c r="HL786">
        <v>22.375</v>
      </c>
      <c r="HM786">
        <v>100</v>
      </c>
      <c r="HN786">
        <v>24.8275</v>
      </c>
      <c r="HO786">
        <v>787.91</v>
      </c>
      <c r="HP786">
        <v>24.0646</v>
      </c>
      <c r="HQ786">
        <v>100.974</v>
      </c>
      <c r="HR786">
        <v>100.925</v>
      </c>
    </row>
    <row r="787" spans="1:226">
      <c r="A787">
        <v>771</v>
      </c>
      <c r="B787">
        <v>1679442361.6</v>
      </c>
      <c r="C787">
        <v>20448.5</v>
      </c>
      <c r="D787" t="s">
        <v>1911</v>
      </c>
      <c r="E787" t="s">
        <v>1912</v>
      </c>
      <c r="F787">
        <v>5</v>
      </c>
      <c r="G787" t="s">
        <v>1624</v>
      </c>
      <c r="H787" t="s">
        <v>354</v>
      </c>
      <c r="I787">
        <v>1679442354.1</v>
      </c>
      <c r="J787">
        <f>(K787)/1000</f>
        <v>0</v>
      </c>
      <c r="K787">
        <f>IF(BF787, AN787, AH787)</f>
        <v>0</v>
      </c>
      <c r="L787">
        <f>IF(BF787, AI787, AG787)</f>
        <v>0</v>
      </c>
      <c r="M787">
        <f>BH787 - IF(AU787&gt;1, L787*BB787*100.0/(AW787*BV787), 0)</f>
        <v>0</v>
      </c>
      <c r="N787">
        <f>((T787-J787/2)*M787-L787)/(T787+J787/2)</f>
        <v>0</v>
      </c>
      <c r="O787">
        <f>N787*(BO787+BP787)/1000.0</f>
        <v>0</v>
      </c>
      <c r="P787">
        <f>(BH787 - IF(AU787&gt;1, L787*BB787*100.0/(AW787*BV787), 0))*(BO787+BP787)/1000.0</f>
        <v>0</v>
      </c>
      <c r="Q787">
        <f>2.0/((1/S787-1/R787)+SIGN(S787)*SQRT((1/S787-1/R787)*(1/S787-1/R787) + 4*BC787/((BC787+1)*(BC787+1))*(2*1/S787*1/R787-1/R787*1/R787)))</f>
        <v>0</v>
      </c>
      <c r="R787">
        <f>IF(LEFT(BD787,1)&lt;&gt;"0",IF(LEFT(BD787,1)="1",3.0,BE787),$D$5+$E$5*(BV787*BO787/($K$5*1000))+$F$5*(BV787*BO787/($K$5*1000))*MAX(MIN(BB787,$J$5),$I$5)*MAX(MIN(BB787,$J$5),$I$5)+$G$5*MAX(MIN(BB787,$J$5),$I$5)*(BV787*BO787/($K$5*1000))+$H$5*(BV787*BO787/($K$5*1000))*(BV787*BO787/($K$5*1000)))</f>
        <v>0</v>
      </c>
      <c r="S787">
        <f>J787*(1000-(1000*0.61365*exp(17.502*W787/(240.97+W787))/(BO787+BP787)+BJ787)/2)/(1000*0.61365*exp(17.502*W787/(240.97+W787))/(BO787+BP787)-BJ787)</f>
        <v>0</v>
      </c>
      <c r="T787">
        <f>1/((BC787+1)/(Q787/1.6)+1/(R787/1.37)) + BC787/((BC787+1)/(Q787/1.6) + BC787/(R787/1.37))</f>
        <v>0</v>
      </c>
      <c r="U787">
        <f>(AX787*BA787)</f>
        <v>0</v>
      </c>
      <c r="V787">
        <f>(BQ787+(U787+2*0.95*5.67E-8*(((BQ787+$B$7)+273)^4-(BQ787+273)^4)-44100*J787)/(1.84*29.3*R787+8*0.95*5.67E-8*(BQ787+273)^3))</f>
        <v>0</v>
      </c>
      <c r="W787">
        <f>($C$7*BR787+$D$7*BS787+$E$7*V787)</f>
        <v>0</v>
      </c>
      <c r="X787">
        <f>0.61365*exp(17.502*W787/(240.97+W787))</f>
        <v>0</v>
      </c>
      <c r="Y787">
        <f>(Z787/AA787*100)</f>
        <v>0</v>
      </c>
      <c r="Z787">
        <f>BJ787*(BO787+BP787)/1000</f>
        <v>0</v>
      </c>
      <c r="AA787">
        <f>0.61365*exp(17.502*BQ787/(240.97+BQ787))</f>
        <v>0</v>
      </c>
      <c r="AB787">
        <f>(X787-BJ787*(BO787+BP787)/1000)</f>
        <v>0</v>
      </c>
      <c r="AC787">
        <f>(-J787*44100)</f>
        <v>0</v>
      </c>
      <c r="AD787">
        <f>2*29.3*R787*0.92*(BQ787-W787)</f>
        <v>0</v>
      </c>
      <c r="AE787">
        <f>2*0.95*5.67E-8*(((BQ787+$B$7)+273)^4-(W787+273)^4)</f>
        <v>0</v>
      </c>
      <c r="AF787">
        <f>U787+AE787+AC787+AD787</f>
        <v>0</v>
      </c>
      <c r="AG787">
        <f>BN787*AU787*(BI787-BH787*(1000-AU787*BK787)/(1000-AU787*BJ787))/(100*BB787)</f>
        <v>0</v>
      </c>
      <c r="AH787">
        <f>1000*BN787*AU787*(BJ787-BK787)/(100*BB787*(1000-AU787*BJ787))</f>
        <v>0</v>
      </c>
      <c r="AI787">
        <f>(AJ787 - AK787 - BO787*1E3/(8.314*(BQ787+273.15)) * AM787/BN787 * AL787) * BN787/(100*BB787) * (1000 - BK787)/1000</f>
        <v>0</v>
      </c>
      <c r="AJ787">
        <v>795.4223226729516</v>
      </c>
      <c r="AK787">
        <v>774.5909575757577</v>
      </c>
      <c r="AL787">
        <v>3.44550029543884</v>
      </c>
      <c r="AM787">
        <v>64.88891033799035</v>
      </c>
      <c r="AN787">
        <f>(AP787 - AO787 + BO787*1E3/(8.314*(BQ787+273.15)) * AR787/BN787 * AQ787) * BN787/(100*BB787) * 1000/(1000 - AP787)</f>
        <v>0</v>
      </c>
      <c r="AO787">
        <v>23.97409597531799</v>
      </c>
      <c r="AP787">
        <v>24.23860659340662</v>
      </c>
      <c r="AQ787">
        <v>-2.236268639882561E-05</v>
      </c>
      <c r="AR787">
        <v>95.47772435705387</v>
      </c>
      <c r="AS787">
        <v>0</v>
      </c>
      <c r="AT787">
        <v>0</v>
      </c>
      <c r="AU787">
        <f>IF(AS787*$H$13&gt;=AW787,1.0,(AW787/(AW787-AS787*$H$13)))</f>
        <v>0</v>
      </c>
      <c r="AV787">
        <f>(AU787-1)*100</f>
        <v>0</v>
      </c>
      <c r="AW787">
        <f>MAX(0,($B$13+$C$13*BV787)/(1+$D$13*BV787)*BO787/(BQ787+273)*$E$13)</f>
        <v>0</v>
      </c>
      <c r="AX787">
        <f>$B$11*BW787+$C$11*BX787+$F$11*CI787*(1-CL787)</f>
        <v>0</v>
      </c>
      <c r="AY787">
        <f>AX787*AZ787</f>
        <v>0</v>
      </c>
      <c r="AZ787">
        <f>($B$11*$D$9+$C$11*$D$9+$F$11*((CV787+CN787)/MAX(CV787+CN787+CW787, 0.1)*$I$9+CW787/MAX(CV787+CN787+CW787, 0.1)*$J$9))/($B$11+$C$11+$F$11)</f>
        <v>0</v>
      </c>
      <c r="BA787">
        <f>($B$11*$K$9+$C$11*$K$9+$F$11*((CV787+CN787)/MAX(CV787+CN787+CW787, 0.1)*$P$9+CW787/MAX(CV787+CN787+CW787, 0.1)*$Q$9))/($B$11+$C$11+$F$11)</f>
        <v>0</v>
      </c>
      <c r="BB787">
        <v>2.18</v>
      </c>
      <c r="BC787">
        <v>0.5</v>
      </c>
      <c r="BD787" t="s">
        <v>355</v>
      </c>
      <c r="BE787">
        <v>2</v>
      </c>
      <c r="BF787" t="b">
        <v>1</v>
      </c>
      <c r="BG787">
        <v>1679442354.1</v>
      </c>
      <c r="BH787">
        <v>732.3703703703702</v>
      </c>
      <c r="BI787">
        <v>760.6862592592593</v>
      </c>
      <c r="BJ787">
        <v>24.24497407407407</v>
      </c>
      <c r="BK787">
        <v>23.97675925925926</v>
      </c>
      <c r="BL787">
        <v>736.3540370370371</v>
      </c>
      <c r="BM787">
        <v>24.34134074074074</v>
      </c>
      <c r="BN787">
        <v>500.0635555555556</v>
      </c>
      <c r="BO787">
        <v>89.77488148148147</v>
      </c>
      <c r="BP787">
        <v>0.1000248222222222</v>
      </c>
      <c r="BQ787">
        <v>26.90098888888889</v>
      </c>
      <c r="BR787">
        <v>27.50138888888889</v>
      </c>
      <c r="BS787">
        <v>999.9000000000001</v>
      </c>
      <c r="BT787">
        <v>0</v>
      </c>
      <c r="BU787">
        <v>0</v>
      </c>
      <c r="BV787">
        <v>9998.862222222224</v>
      </c>
      <c r="BW787">
        <v>0</v>
      </c>
      <c r="BX787">
        <v>14.37819259259259</v>
      </c>
      <c r="BY787">
        <v>-28.31591481481482</v>
      </c>
      <c r="BZ787">
        <v>750.5677777777776</v>
      </c>
      <c r="CA787">
        <v>779.3732592592593</v>
      </c>
      <c r="CB787">
        <v>0.2682112592592593</v>
      </c>
      <c r="CC787">
        <v>760.6862592592593</v>
      </c>
      <c r="CD787">
        <v>23.97675925925926</v>
      </c>
      <c r="CE787">
        <v>2.17659</v>
      </c>
      <c r="CF787">
        <v>2.152511851851852</v>
      </c>
      <c r="CG787">
        <v>18.79103703703704</v>
      </c>
      <c r="CH787">
        <v>18.61318518518519</v>
      </c>
      <c r="CI787">
        <v>2000.040370370371</v>
      </c>
      <c r="CJ787">
        <v>0.9799975555555556</v>
      </c>
      <c r="CK787">
        <v>0.02000234444444444</v>
      </c>
      <c r="CL787">
        <v>0</v>
      </c>
      <c r="CM787">
        <v>2.284233333333333</v>
      </c>
      <c r="CN787">
        <v>0</v>
      </c>
      <c r="CO787">
        <v>4273.132592592593</v>
      </c>
      <c r="CP787">
        <v>16749.78518518518</v>
      </c>
      <c r="CQ787">
        <v>37.187</v>
      </c>
      <c r="CR787">
        <v>38</v>
      </c>
      <c r="CS787">
        <v>37.312</v>
      </c>
      <c r="CT787">
        <v>37.062</v>
      </c>
      <c r="CU787">
        <v>36.45566666666667</v>
      </c>
      <c r="CV787">
        <v>1960.037777777778</v>
      </c>
      <c r="CW787">
        <v>40.00259259259259</v>
      </c>
      <c r="CX787">
        <v>0</v>
      </c>
      <c r="CY787">
        <v>1679442369.3</v>
      </c>
      <c r="CZ787">
        <v>0</v>
      </c>
      <c r="DA787">
        <v>0</v>
      </c>
      <c r="DB787" t="s">
        <v>356</v>
      </c>
      <c r="DC787">
        <v>1678823626.5</v>
      </c>
      <c r="DD787">
        <v>1678823640.5</v>
      </c>
      <c r="DE787">
        <v>0</v>
      </c>
      <c r="DF787">
        <v>1.239</v>
      </c>
      <c r="DG787">
        <v>0.006</v>
      </c>
      <c r="DH787">
        <v>-2.298</v>
      </c>
      <c r="DI787">
        <v>-0.146</v>
      </c>
      <c r="DJ787">
        <v>420</v>
      </c>
      <c r="DK787">
        <v>21</v>
      </c>
      <c r="DL787">
        <v>0.57</v>
      </c>
      <c r="DM787">
        <v>0.05</v>
      </c>
      <c r="DN787">
        <v>-28.24346585365853</v>
      </c>
      <c r="DO787">
        <v>-0.9007233449477888</v>
      </c>
      <c r="DP787">
        <v>0.1312757711930121</v>
      </c>
      <c r="DQ787">
        <v>0</v>
      </c>
      <c r="DR787">
        <v>0.2737513170731707</v>
      </c>
      <c r="DS787">
        <v>-0.1011641184668991</v>
      </c>
      <c r="DT787">
        <v>0.01226845578856809</v>
      </c>
      <c r="DU787">
        <v>0</v>
      </c>
      <c r="DV787">
        <v>0</v>
      </c>
      <c r="DW787">
        <v>2</v>
      </c>
      <c r="DX787" t="s">
        <v>381</v>
      </c>
      <c r="DY787">
        <v>2.98316</v>
      </c>
      <c r="DZ787">
        <v>2.71556</v>
      </c>
      <c r="EA787">
        <v>0.1433</v>
      </c>
      <c r="EB787">
        <v>0.14495</v>
      </c>
      <c r="EC787">
        <v>0.10749</v>
      </c>
      <c r="ED787">
        <v>0.104681</v>
      </c>
      <c r="EE787">
        <v>27217.6</v>
      </c>
      <c r="EF787">
        <v>27264.1</v>
      </c>
      <c r="EG787">
        <v>29527.8</v>
      </c>
      <c r="EH787">
        <v>29489</v>
      </c>
      <c r="EI787">
        <v>34907.9</v>
      </c>
      <c r="EJ787">
        <v>35089.5</v>
      </c>
      <c r="EK787">
        <v>41592.2</v>
      </c>
      <c r="EL787">
        <v>42022.8</v>
      </c>
      <c r="EM787">
        <v>1.9717</v>
      </c>
      <c r="EN787">
        <v>1.89713</v>
      </c>
      <c r="EO787">
        <v>0.102684</v>
      </c>
      <c r="EP787">
        <v>0</v>
      </c>
      <c r="EQ787">
        <v>25.8363</v>
      </c>
      <c r="ER787">
        <v>999.9</v>
      </c>
      <c r="ES787">
        <v>57</v>
      </c>
      <c r="ET787">
        <v>30.7</v>
      </c>
      <c r="EU787">
        <v>28.1533</v>
      </c>
      <c r="EV787">
        <v>62.8241</v>
      </c>
      <c r="EW787">
        <v>31.891</v>
      </c>
      <c r="EX787">
        <v>1</v>
      </c>
      <c r="EY787">
        <v>-0.062345</v>
      </c>
      <c r="EZ787">
        <v>0.403647</v>
      </c>
      <c r="FA787">
        <v>20.3407</v>
      </c>
      <c r="FB787">
        <v>5.21669</v>
      </c>
      <c r="FC787">
        <v>12.0099</v>
      </c>
      <c r="FD787">
        <v>4.98905</v>
      </c>
      <c r="FE787">
        <v>3.2885</v>
      </c>
      <c r="FF787">
        <v>9999</v>
      </c>
      <c r="FG787">
        <v>9999</v>
      </c>
      <c r="FH787">
        <v>9999</v>
      </c>
      <c r="FI787">
        <v>999.9</v>
      </c>
      <c r="FJ787">
        <v>1.8674</v>
      </c>
      <c r="FK787">
        <v>1.86646</v>
      </c>
      <c r="FL787">
        <v>1.86596</v>
      </c>
      <c r="FM787">
        <v>1.86584</v>
      </c>
      <c r="FN787">
        <v>1.86769</v>
      </c>
      <c r="FO787">
        <v>1.87015</v>
      </c>
      <c r="FP787">
        <v>1.86884</v>
      </c>
      <c r="FQ787">
        <v>1.87023</v>
      </c>
      <c r="FR787">
        <v>0</v>
      </c>
      <c r="FS787">
        <v>0</v>
      </c>
      <c r="FT787">
        <v>0</v>
      </c>
      <c r="FU787">
        <v>0</v>
      </c>
      <c r="FV787" t="s">
        <v>358</v>
      </c>
      <c r="FW787" t="s">
        <v>359</v>
      </c>
      <c r="FX787" t="s">
        <v>360</v>
      </c>
      <c r="FY787" t="s">
        <v>360</v>
      </c>
      <c r="FZ787" t="s">
        <v>360</v>
      </c>
      <c r="GA787" t="s">
        <v>360</v>
      </c>
      <c r="GB787">
        <v>0</v>
      </c>
      <c r="GC787">
        <v>100</v>
      </c>
      <c r="GD787">
        <v>100</v>
      </c>
      <c r="GE787">
        <v>-4.049</v>
      </c>
      <c r="GF787">
        <v>-0.0964</v>
      </c>
      <c r="GG787">
        <v>-1.841240210434717</v>
      </c>
      <c r="GH787">
        <v>-0.003310856085068561</v>
      </c>
      <c r="GI787">
        <v>6.863268723063948E-07</v>
      </c>
      <c r="GJ787">
        <v>-1.919107141366201E-10</v>
      </c>
      <c r="GK787">
        <v>-0.1688837207721138</v>
      </c>
      <c r="GL787">
        <v>-0.01731051475613908</v>
      </c>
      <c r="GM787">
        <v>0.001423790055903263</v>
      </c>
      <c r="GN787">
        <v>-2.424810517790065E-05</v>
      </c>
      <c r="GO787">
        <v>3</v>
      </c>
      <c r="GP787">
        <v>2318</v>
      </c>
      <c r="GQ787">
        <v>1</v>
      </c>
      <c r="GR787">
        <v>25</v>
      </c>
      <c r="GS787">
        <v>10312.3</v>
      </c>
      <c r="GT787">
        <v>10312</v>
      </c>
      <c r="GU787">
        <v>1.76147</v>
      </c>
      <c r="GV787">
        <v>2.229</v>
      </c>
      <c r="GW787">
        <v>1.39648</v>
      </c>
      <c r="GX787">
        <v>2.34863</v>
      </c>
      <c r="GY787">
        <v>1.49536</v>
      </c>
      <c r="GZ787">
        <v>2.45117</v>
      </c>
      <c r="HA787">
        <v>35.7777</v>
      </c>
      <c r="HB787">
        <v>24.0612</v>
      </c>
      <c r="HC787">
        <v>18</v>
      </c>
      <c r="HD787">
        <v>529.682</v>
      </c>
      <c r="HE787">
        <v>437.802</v>
      </c>
      <c r="HF787">
        <v>24.8296</v>
      </c>
      <c r="HG787">
        <v>26.6597</v>
      </c>
      <c r="HH787">
        <v>30.0001</v>
      </c>
      <c r="HI787">
        <v>26.6423</v>
      </c>
      <c r="HJ787">
        <v>26.5877</v>
      </c>
      <c r="HK787">
        <v>35.2635</v>
      </c>
      <c r="HL787">
        <v>22.375</v>
      </c>
      <c r="HM787">
        <v>100</v>
      </c>
      <c r="HN787">
        <v>24.8333</v>
      </c>
      <c r="HO787">
        <v>807.9450000000001</v>
      </c>
      <c r="HP787">
        <v>24.0699</v>
      </c>
      <c r="HQ787">
        <v>100.975</v>
      </c>
      <c r="HR787">
        <v>100.924</v>
      </c>
    </row>
    <row r="788" spans="1:226">
      <c r="A788">
        <v>772</v>
      </c>
      <c r="B788">
        <v>1679442366.6</v>
      </c>
      <c r="C788">
        <v>20453.5</v>
      </c>
      <c r="D788" t="s">
        <v>1913</v>
      </c>
      <c r="E788" t="s">
        <v>1914</v>
      </c>
      <c r="F788">
        <v>5</v>
      </c>
      <c r="G788" t="s">
        <v>1624</v>
      </c>
      <c r="H788" t="s">
        <v>354</v>
      </c>
      <c r="I788">
        <v>1679442358.814285</v>
      </c>
      <c r="J788">
        <f>(K788)/1000</f>
        <v>0</v>
      </c>
      <c r="K788">
        <f>IF(BF788, AN788, AH788)</f>
        <v>0</v>
      </c>
      <c r="L788">
        <f>IF(BF788, AI788, AG788)</f>
        <v>0</v>
      </c>
      <c r="M788">
        <f>BH788 - IF(AU788&gt;1, L788*BB788*100.0/(AW788*BV788), 0)</f>
        <v>0</v>
      </c>
      <c r="N788">
        <f>((T788-J788/2)*M788-L788)/(T788+J788/2)</f>
        <v>0</v>
      </c>
      <c r="O788">
        <f>N788*(BO788+BP788)/1000.0</f>
        <v>0</v>
      </c>
      <c r="P788">
        <f>(BH788 - IF(AU788&gt;1, L788*BB788*100.0/(AW788*BV788), 0))*(BO788+BP788)/1000.0</f>
        <v>0</v>
      </c>
      <c r="Q788">
        <f>2.0/((1/S788-1/R788)+SIGN(S788)*SQRT((1/S788-1/R788)*(1/S788-1/R788) + 4*BC788/((BC788+1)*(BC788+1))*(2*1/S788*1/R788-1/R788*1/R788)))</f>
        <v>0</v>
      </c>
      <c r="R788">
        <f>IF(LEFT(BD788,1)&lt;&gt;"0",IF(LEFT(BD788,1)="1",3.0,BE788),$D$5+$E$5*(BV788*BO788/($K$5*1000))+$F$5*(BV788*BO788/($K$5*1000))*MAX(MIN(BB788,$J$5),$I$5)*MAX(MIN(BB788,$J$5),$I$5)+$G$5*MAX(MIN(BB788,$J$5),$I$5)*(BV788*BO788/($K$5*1000))+$H$5*(BV788*BO788/($K$5*1000))*(BV788*BO788/($K$5*1000)))</f>
        <v>0</v>
      </c>
      <c r="S788">
        <f>J788*(1000-(1000*0.61365*exp(17.502*W788/(240.97+W788))/(BO788+BP788)+BJ788)/2)/(1000*0.61365*exp(17.502*W788/(240.97+W788))/(BO788+BP788)-BJ788)</f>
        <v>0</v>
      </c>
      <c r="T788">
        <f>1/((BC788+1)/(Q788/1.6)+1/(R788/1.37)) + BC788/((BC788+1)/(Q788/1.6) + BC788/(R788/1.37))</f>
        <v>0</v>
      </c>
      <c r="U788">
        <f>(AX788*BA788)</f>
        <v>0</v>
      </c>
      <c r="V788">
        <f>(BQ788+(U788+2*0.95*5.67E-8*(((BQ788+$B$7)+273)^4-(BQ788+273)^4)-44100*J788)/(1.84*29.3*R788+8*0.95*5.67E-8*(BQ788+273)^3))</f>
        <v>0</v>
      </c>
      <c r="W788">
        <f>($C$7*BR788+$D$7*BS788+$E$7*V788)</f>
        <v>0</v>
      </c>
      <c r="X788">
        <f>0.61365*exp(17.502*W788/(240.97+W788))</f>
        <v>0</v>
      </c>
      <c r="Y788">
        <f>(Z788/AA788*100)</f>
        <v>0</v>
      </c>
      <c r="Z788">
        <f>BJ788*(BO788+BP788)/1000</f>
        <v>0</v>
      </c>
      <c r="AA788">
        <f>0.61365*exp(17.502*BQ788/(240.97+BQ788))</f>
        <v>0</v>
      </c>
      <c r="AB788">
        <f>(X788-BJ788*(BO788+BP788)/1000)</f>
        <v>0</v>
      </c>
      <c r="AC788">
        <f>(-J788*44100)</f>
        <v>0</v>
      </c>
      <c r="AD788">
        <f>2*29.3*R788*0.92*(BQ788-W788)</f>
        <v>0</v>
      </c>
      <c r="AE788">
        <f>2*0.95*5.67E-8*(((BQ788+$B$7)+273)^4-(W788+273)^4)</f>
        <v>0</v>
      </c>
      <c r="AF788">
        <f>U788+AE788+AC788+AD788</f>
        <v>0</v>
      </c>
      <c r="AG788">
        <f>BN788*AU788*(BI788-BH788*(1000-AU788*BK788)/(1000-AU788*BJ788))/(100*BB788)</f>
        <v>0</v>
      </c>
      <c r="AH788">
        <f>1000*BN788*AU788*(BJ788-BK788)/(100*BB788*(1000-AU788*BJ788))</f>
        <v>0</v>
      </c>
      <c r="AI788">
        <f>(AJ788 - AK788 - BO788*1E3/(8.314*(BQ788+273.15)) * AM788/BN788 * AL788) * BN788/(100*BB788) * (1000 - BK788)/1000</f>
        <v>0</v>
      </c>
      <c r="AJ788">
        <v>812.5035304881803</v>
      </c>
      <c r="AK788">
        <v>791.6184727272729</v>
      </c>
      <c r="AL788">
        <v>3.419134674457845</v>
      </c>
      <c r="AM788">
        <v>64.88891033799035</v>
      </c>
      <c r="AN788">
        <f>(AP788 - AO788 + BO788*1E3/(8.314*(BQ788+273.15)) * AR788/BN788 * AQ788) * BN788/(100*BB788) * 1000/(1000 - AP788)</f>
        <v>0</v>
      </c>
      <c r="AO788">
        <v>24.00808387360097</v>
      </c>
      <c r="AP788">
        <v>24.24528901098904</v>
      </c>
      <c r="AQ788">
        <v>6.841234869679882E-06</v>
      </c>
      <c r="AR788">
        <v>95.47772435705387</v>
      </c>
      <c r="AS788">
        <v>0</v>
      </c>
      <c r="AT788">
        <v>0</v>
      </c>
      <c r="AU788">
        <f>IF(AS788*$H$13&gt;=AW788,1.0,(AW788/(AW788-AS788*$H$13)))</f>
        <v>0</v>
      </c>
      <c r="AV788">
        <f>(AU788-1)*100</f>
        <v>0</v>
      </c>
      <c r="AW788">
        <f>MAX(0,($B$13+$C$13*BV788)/(1+$D$13*BV788)*BO788/(BQ788+273)*$E$13)</f>
        <v>0</v>
      </c>
      <c r="AX788">
        <f>$B$11*BW788+$C$11*BX788+$F$11*CI788*(1-CL788)</f>
        <v>0</v>
      </c>
      <c r="AY788">
        <f>AX788*AZ788</f>
        <v>0</v>
      </c>
      <c r="AZ788">
        <f>($B$11*$D$9+$C$11*$D$9+$F$11*((CV788+CN788)/MAX(CV788+CN788+CW788, 0.1)*$I$9+CW788/MAX(CV788+CN788+CW788, 0.1)*$J$9))/($B$11+$C$11+$F$11)</f>
        <v>0</v>
      </c>
      <c r="BA788">
        <f>($B$11*$K$9+$C$11*$K$9+$F$11*((CV788+CN788)/MAX(CV788+CN788+CW788, 0.1)*$P$9+CW788/MAX(CV788+CN788+CW788, 0.1)*$Q$9))/($B$11+$C$11+$F$11)</f>
        <v>0</v>
      </c>
      <c r="BB788">
        <v>2.18</v>
      </c>
      <c r="BC788">
        <v>0.5</v>
      </c>
      <c r="BD788" t="s">
        <v>355</v>
      </c>
      <c r="BE788">
        <v>2</v>
      </c>
      <c r="BF788" t="b">
        <v>1</v>
      </c>
      <c r="BG788">
        <v>1679442358.814285</v>
      </c>
      <c r="BH788">
        <v>748.1199642857144</v>
      </c>
      <c r="BI788">
        <v>776.4286428571429</v>
      </c>
      <c r="BJ788">
        <v>24.24215357142857</v>
      </c>
      <c r="BK788">
        <v>23.98846428571429</v>
      </c>
      <c r="BL788">
        <v>752.1448214285713</v>
      </c>
      <c r="BM788">
        <v>24.33854642857142</v>
      </c>
      <c r="BN788">
        <v>500.0620357142857</v>
      </c>
      <c r="BO788">
        <v>89.77563928571428</v>
      </c>
      <c r="BP788">
        <v>0.1000080035714286</v>
      </c>
      <c r="BQ788">
        <v>26.90236428571429</v>
      </c>
      <c r="BR788">
        <v>27.50532857142857</v>
      </c>
      <c r="BS788">
        <v>999.9000000000002</v>
      </c>
      <c r="BT788">
        <v>0</v>
      </c>
      <c r="BU788">
        <v>0</v>
      </c>
      <c r="BV788">
        <v>9999.12892857143</v>
      </c>
      <c r="BW788">
        <v>0</v>
      </c>
      <c r="BX788">
        <v>14.36087142857143</v>
      </c>
      <c r="BY788">
        <v>-28.30873571428572</v>
      </c>
      <c r="BZ788">
        <v>766.7065714285716</v>
      </c>
      <c r="CA788">
        <v>795.5120357142857</v>
      </c>
      <c r="CB788">
        <v>0.2536853214285714</v>
      </c>
      <c r="CC788">
        <v>776.4286428571429</v>
      </c>
      <c r="CD788">
        <v>23.98846428571429</v>
      </c>
      <c r="CE788">
        <v>2.176355</v>
      </c>
      <c r="CF788">
        <v>2.153581071428571</v>
      </c>
      <c r="CG788">
        <v>18.78931071428572</v>
      </c>
      <c r="CH788">
        <v>18.62111428571428</v>
      </c>
      <c r="CI788">
        <v>2000.044642857143</v>
      </c>
      <c r="CJ788">
        <v>0.97999775</v>
      </c>
      <c r="CK788">
        <v>0.02000215</v>
      </c>
      <c r="CL788">
        <v>0</v>
      </c>
      <c r="CM788">
        <v>2.283307142857143</v>
      </c>
      <c r="CN788">
        <v>0</v>
      </c>
      <c r="CO788">
        <v>4273.779642857144</v>
      </c>
      <c r="CP788">
        <v>16749.81785714285</v>
      </c>
      <c r="CQ788">
        <v>37.187</v>
      </c>
      <c r="CR788">
        <v>38</v>
      </c>
      <c r="CS788">
        <v>37.312</v>
      </c>
      <c r="CT788">
        <v>37.062</v>
      </c>
      <c r="CU788">
        <v>36.4505</v>
      </c>
      <c r="CV788">
        <v>1960.0425</v>
      </c>
      <c r="CW788">
        <v>40.00214285714286</v>
      </c>
      <c r="CX788">
        <v>0</v>
      </c>
      <c r="CY788">
        <v>1679442374.1</v>
      </c>
      <c r="CZ788">
        <v>0</v>
      </c>
      <c r="DA788">
        <v>0</v>
      </c>
      <c r="DB788" t="s">
        <v>356</v>
      </c>
      <c r="DC788">
        <v>1678823626.5</v>
      </c>
      <c r="DD788">
        <v>1678823640.5</v>
      </c>
      <c r="DE788">
        <v>0</v>
      </c>
      <c r="DF788">
        <v>1.239</v>
      </c>
      <c r="DG788">
        <v>0.006</v>
      </c>
      <c r="DH788">
        <v>-2.298</v>
      </c>
      <c r="DI788">
        <v>-0.146</v>
      </c>
      <c r="DJ788">
        <v>420</v>
      </c>
      <c r="DK788">
        <v>21</v>
      </c>
      <c r="DL788">
        <v>0.57</v>
      </c>
      <c r="DM788">
        <v>0.05</v>
      </c>
      <c r="DN788">
        <v>-28.3171875</v>
      </c>
      <c r="DO788">
        <v>0.01579474671668222</v>
      </c>
      <c r="DP788">
        <v>0.07623914082510401</v>
      </c>
      <c r="DQ788">
        <v>1</v>
      </c>
      <c r="DR788">
        <v>0.259970375</v>
      </c>
      <c r="DS788">
        <v>-0.1929634784240162</v>
      </c>
      <c r="DT788">
        <v>0.01997580507099464</v>
      </c>
      <c r="DU788">
        <v>0</v>
      </c>
      <c r="DV788">
        <v>1</v>
      </c>
      <c r="DW788">
        <v>2</v>
      </c>
      <c r="DX788" t="s">
        <v>357</v>
      </c>
      <c r="DY788">
        <v>2.98325</v>
      </c>
      <c r="DZ788">
        <v>2.71553</v>
      </c>
      <c r="EA788">
        <v>0.145406</v>
      </c>
      <c r="EB788">
        <v>0.147036</v>
      </c>
      <c r="EC788">
        <v>0.107513</v>
      </c>
      <c r="ED788">
        <v>0.104693</v>
      </c>
      <c r="EE788">
        <v>27150.5</v>
      </c>
      <c r="EF788">
        <v>27197.8</v>
      </c>
      <c r="EG788">
        <v>29527.6</v>
      </c>
      <c r="EH788">
        <v>29489.2</v>
      </c>
      <c r="EI788">
        <v>34906.7</v>
      </c>
      <c r="EJ788">
        <v>35089.4</v>
      </c>
      <c r="EK788">
        <v>41591.8</v>
      </c>
      <c r="EL788">
        <v>42023.1</v>
      </c>
      <c r="EM788">
        <v>1.97173</v>
      </c>
      <c r="EN788">
        <v>1.897</v>
      </c>
      <c r="EO788">
        <v>0.102393</v>
      </c>
      <c r="EP788">
        <v>0</v>
      </c>
      <c r="EQ788">
        <v>25.8385</v>
      </c>
      <c r="ER788">
        <v>999.9</v>
      </c>
      <c r="ES788">
        <v>57</v>
      </c>
      <c r="ET788">
        <v>30.7</v>
      </c>
      <c r="EU788">
        <v>28.1581</v>
      </c>
      <c r="EV788">
        <v>62.8641</v>
      </c>
      <c r="EW788">
        <v>31.867</v>
      </c>
      <c r="EX788">
        <v>1</v>
      </c>
      <c r="EY788">
        <v>-0.0622485</v>
      </c>
      <c r="EZ788">
        <v>0.405231</v>
      </c>
      <c r="FA788">
        <v>20.3406</v>
      </c>
      <c r="FB788">
        <v>5.21669</v>
      </c>
      <c r="FC788">
        <v>12.0099</v>
      </c>
      <c r="FD788">
        <v>4.98925</v>
      </c>
      <c r="FE788">
        <v>3.28848</v>
      </c>
      <c r="FF788">
        <v>9999</v>
      </c>
      <c r="FG788">
        <v>9999</v>
      </c>
      <c r="FH788">
        <v>9999</v>
      </c>
      <c r="FI788">
        <v>999.9</v>
      </c>
      <c r="FJ788">
        <v>1.86741</v>
      </c>
      <c r="FK788">
        <v>1.86646</v>
      </c>
      <c r="FL788">
        <v>1.86596</v>
      </c>
      <c r="FM788">
        <v>1.86584</v>
      </c>
      <c r="FN788">
        <v>1.86768</v>
      </c>
      <c r="FO788">
        <v>1.8702</v>
      </c>
      <c r="FP788">
        <v>1.86885</v>
      </c>
      <c r="FQ788">
        <v>1.87027</v>
      </c>
      <c r="FR788">
        <v>0</v>
      </c>
      <c r="FS788">
        <v>0</v>
      </c>
      <c r="FT788">
        <v>0</v>
      </c>
      <c r="FU788">
        <v>0</v>
      </c>
      <c r="FV788" t="s">
        <v>358</v>
      </c>
      <c r="FW788" t="s">
        <v>359</v>
      </c>
      <c r="FX788" t="s">
        <v>360</v>
      </c>
      <c r="FY788" t="s">
        <v>360</v>
      </c>
      <c r="FZ788" t="s">
        <v>360</v>
      </c>
      <c r="GA788" t="s">
        <v>360</v>
      </c>
      <c r="GB788">
        <v>0</v>
      </c>
      <c r="GC788">
        <v>100</v>
      </c>
      <c r="GD788">
        <v>100</v>
      </c>
      <c r="GE788">
        <v>-4.093</v>
      </c>
      <c r="GF788">
        <v>-0.0963</v>
      </c>
      <c r="GG788">
        <v>-1.841240210434717</v>
      </c>
      <c r="GH788">
        <v>-0.003310856085068561</v>
      </c>
      <c r="GI788">
        <v>6.863268723063948E-07</v>
      </c>
      <c r="GJ788">
        <v>-1.919107141366201E-10</v>
      </c>
      <c r="GK788">
        <v>-0.1688837207721138</v>
      </c>
      <c r="GL788">
        <v>-0.01731051475613908</v>
      </c>
      <c r="GM788">
        <v>0.001423790055903263</v>
      </c>
      <c r="GN788">
        <v>-2.424810517790065E-05</v>
      </c>
      <c r="GO788">
        <v>3</v>
      </c>
      <c r="GP788">
        <v>2318</v>
      </c>
      <c r="GQ788">
        <v>1</v>
      </c>
      <c r="GR788">
        <v>25</v>
      </c>
      <c r="GS788">
        <v>10312.3</v>
      </c>
      <c r="GT788">
        <v>10312.1</v>
      </c>
      <c r="GU788">
        <v>1.78955</v>
      </c>
      <c r="GV788">
        <v>2.22656</v>
      </c>
      <c r="GW788">
        <v>1.39648</v>
      </c>
      <c r="GX788">
        <v>2.34863</v>
      </c>
      <c r="GY788">
        <v>1.49536</v>
      </c>
      <c r="GZ788">
        <v>2.46704</v>
      </c>
      <c r="HA788">
        <v>35.7544</v>
      </c>
      <c r="HB788">
        <v>24.07</v>
      </c>
      <c r="HC788">
        <v>18</v>
      </c>
      <c r="HD788">
        <v>529.698</v>
      </c>
      <c r="HE788">
        <v>437.727</v>
      </c>
      <c r="HF788">
        <v>24.8303</v>
      </c>
      <c r="HG788">
        <v>26.6597</v>
      </c>
      <c r="HH788">
        <v>30.0001</v>
      </c>
      <c r="HI788">
        <v>26.6423</v>
      </c>
      <c r="HJ788">
        <v>26.5877</v>
      </c>
      <c r="HK788">
        <v>35.8203</v>
      </c>
      <c r="HL788">
        <v>22.375</v>
      </c>
      <c r="HM788">
        <v>100</v>
      </c>
      <c r="HN788">
        <v>24.8316</v>
      </c>
      <c r="HO788">
        <v>821.3</v>
      </c>
      <c r="HP788">
        <v>24.0694</v>
      </c>
      <c r="HQ788">
        <v>100.974</v>
      </c>
      <c r="HR788">
        <v>100.925</v>
      </c>
    </row>
    <row r="789" spans="1:226">
      <c r="A789">
        <v>773</v>
      </c>
      <c r="B789">
        <v>1679442371.6</v>
      </c>
      <c r="C789">
        <v>20458.5</v>
      </c>
      <c r="D789" t="s">
        <v>1915</v>
      </c>
      <c r="E789" t="s">
        <v>1916</v>
      </c>
      <c r="F789">
        <v>5</v>
      </c>
      <c r="G789" t="s">
        <v>1624</v>
      </c>
      <c r="H789" t="s">
        <v>354</v>
      </c>
      <c r="I789">
        <v>1679442364.1</v>
      </c>
      <c r="J789">
        <f>(K789)/1000</f>
        <v>0</v>
      </c>
      <c r="K789">
        <f>IF(BF789, AN789, AH789)</f>
        <v>0</v>
      </c>
      <c r="L789">
        <f>IF(BF789, AI789, AG789)</f>
        <v>0</v>
      </c>
      <c r="M789">
        <f>BH789 - IF(AU789&gt;1, L789*BB789*100.0/(AW789*BV789), 0)</f>
        <v>0</v>
      </c>
      <c r="N789">
        <f>((T789-J789/2)*M789-L789)/(T789+J789/2)</f>
        <v>0</v>
      </c>
      <c r="O789">
        <f>N789*(BO789+BP789)/1000.0</f>
        <v>0</v>
      </c>
      <c r="P789">
        <f>(BH789 - IF(AU789&gt;1, L789*BB789*100.0/(AW789*BV789), 0))*(BO789+BP789)/1000.0</f>
        <v>0</v>
      </c>
      <c r="Q789">
        <f>2.0/((1/S789-1/R789)+SIGN(S789)*SQRT((1/S789-1/R789)*(1/S789-1/R789) + 4*BC789/((BC789+1)*(BC789+1))*(2*1/S789*1/R789-1/R789*1/R789)))</f>
        <v>0</v>
      </c>
      <c r="R789">
        <f>IF(LEFT(BD789,1)&lt;&gt;"0",IF(LEFT(BD789,1)="1",3.0,BE789),$D$5+$E$5*(BV789*BO789/($K$5*1000))+$F$5*(BV789*BO789/($K$5*1000))*MAX(MIN(BB789,$J$5),$I$5)*MAX(MIN(BB789,$J$5),$I$5)+$G$5*MAX(MIN(BB789,$J$5),$I$5)*(BV789*BO789/($K$5*1000))+$H$5*(BV789*BO789/($K$5*1000))*(BV789*BO789/($K$5*1000)))</f>
        <v>0</v>
      </c>
      <c r="S789">
        <f>J789*(1000-(1000*0.61365*exp(17.502*W789/(240.97+W789))/(BO789+BP789)+BJ789)/2)/(1000*0.61365*exp(17.502*W789/(240.97+W789))/(BO789+BP789)-BJ789)</f>
        <v>0</v>
      </c>
      <c r="T789">
        <f>1/((BC789+1)/(Q789/1.6)+1/(R789/1.37)) + BC789/((BC789+1)/(Q789/1.6) + BC789/(R789/1.37))</f>
        <v>0</v>
      </c>
      <c r="U789">
        <f>(AX789*BA789)</f>
        <v>0</v>
      </c>
      <c r="V789">
        <f>(BQ789+(U789+2*0.95*5.67E-8*(((BQ789+$B$7)+273)^4-(BQ789+273)^4)-44100*J789)/(1.84*29.3*R789+8*0.95*5.67E-8*(BQ789+273)^3))</f>
        <v>0</v>
      </c>
      <c r="W789">
        <f>($C$7*BR789+$D$7*BS789+$E$7*V789)</f>
        <v>0</v>
      </c>
      <c r="X789">
        <f>0.61365*exp(17.502*W789/(240.97+W789))</f>
        <v>0</v>
      </c>
      <c r="Y789">
        <f>(Z789/AA789*100)</f>
        <v>0</v>
      </c>
      <c r="Z789">
        <f>BJ789*(BO789+BP789)/1000</f>
        <v>0</v>
      </c>
      <c r="AA789">
        <f>0.61365*exp(17.502*BQ789/(240.97+BQ789))</f>
        <v>0</v>
      </c>
      <c r="AB789">
        <f>(X789-BJ789*(BO789+BP789)/1000)</f>
        <v>0</v>
      </c>
      <c r="AC789">
        <f>(-J789*44100)</f>
        <v>0</v>
      </c>
      <c r="AD789">
        <f>2*29.3*R789*0.92*(BQ789-W789)</f>
        <v>0</v>
      </c>
      <c r="AE789">
        <f>2*0.95*5.67E-8*(((BQ789+$B$7)+273)^4-(W789+273)^4)</f>
        <v>0</v>
      </c>
      <c r="AF789">
        <f>U789+AE789+AC789+AD789</f>
        <v>0</v>
      </c>
      <c r="AG789">
        <f>BN789*AU789*(BI789-BH789*(1000-AU789*BK789)/(1000-AU789*BJ789))/(100*BB789)</f>
        <v>0</v>
      </c>
      <c r="AH789">
        <f>1000*BN789*AU789*(BJ789-BK789)/(100*BB789*(1000-AU789*BJ789))</f>
        <v>0</v>
      </c>
      <c r="AI789">
        <f>(AJ789 - AK789 - BO789*1E3/(8.314*(BQ789+273.15)) * AM789/BN789 * AL789) * BN789/(100*BB789) * (1000 - BK789)/1000</f>
        <v>0</v>
      </c>
      <c r="AJ789">
        <v>829.9271487526493</v>
      </c>
      <c r="AK789">
        <v>808.8982606060603</v>
      </c>
      <c r="AL789">
        <v>3.435638839144267</v>
      </c>
      <c r="AM789">
        <v>64.88891033799035</v>
      </c>
      <c r="AN789">
        <f>(AP789 - AO789 + BO789*1E3/(8.314*(BQ789+273.15)) * AR789/BN789 * AQ789) * BN789/(100*BB789) * 1000/(1000 - AP789)</f>
        <v>0</v>
      </c>
      <c r="AO789">
        <v>24.01115279043806</v>
      </c>
      <c r="AP789">
        <v>24.24839670329672</v>
      </c>
      <c r="AQ789">
        <v>2.228186256938808E-05</v>
      </c>
      <c r="AR789">
        <v>95.47772435705387</v>
      </c>
      <c r="AS789">
        <v>0</v>
      </c>
      <c r="AT789">
        <v>0</v>
      </c>
      <c r="AU789">
        <f>IF(AS789*$H$13&gt;=AW789,1.0,(AW789/(AW789-AS789*$H$13)))</f>
        <v>0</v>
      </c>
      <c r="AV789">
        <f>(AU789-1)*100</f>
        <v>0</v>
      </c>
      <c r="AW789">
        <f>MAX(0,($B$13+$C$13*BV789)/(1+$D$13*BV789)*BO789/(BQ789+273)*$E$13)</f>
        <v>0</v>
      </c>
      <c r="AX789">
        <f>$B$11*BW789+$C$11*BX789+$F$11*CI789*(1-CL789)</f>
        <v>0</v>
      </c>
      <c r="AY789">
        <f>AX789*AZ789</f>
        <v>0</v>
      </c>
      <c r="AZ789">
        <f>($B$11*$D$9+$C$11*$D$9+$F$11*((CV789+CN789)/MAX(CV789+CN789+CW789, 0.1)*$I$9+CW789/MAX(CV789+CN789+CW789, 0.1)*$J$9))/($B$11+$C$11+$F$11)</f>
        <v>0</v>
      </c>
      <c r="BA789">
        <f>($B$11*$K$9+$C$11*$K$9+$F$11*((CV789+CN789)/MAX(CV789+CN789+CW789, 0.1)*$P$9+CW789/MAX(CV789+CN789+CW789, 0.1)*$Q$9))/($B$11+$C$11+$F$11)</f>
        <v>0</v>
      </c>
      <c r="BB789">
        <v>2.18</v>
      </c>
      <c r="BC789">
        <v>0.5</v>
      </c>
      <c r="BD789" t="s">
        <v>355</v>
      </c>
      <c r="BE789">
        <v>2</v>
      </c>
      <c r="BF789" t="b">
        <v>1</v>
      </c>
      <c r="BG789">
        <v>1679442364.1</v>
      </c>
      <c r="BH789">
        <v>765.807962962963</v>
      </c>
      <c r="BI789">
        <v>794.1687037037037</v>
      </c>
      <c r="BJ789">
        <v>24.24300740740741</v>
      </c>
      <c r="BK789">
        <v>24.00255925925926</v>
      </c>
      <c r="BL789">
        <v>769.8789999999999</v>
      </c>
      <c r="BM789">
        <v>24.33938518518518</v>
      </c>
      <c r="BN789">
        <v>500.055962962963</v>
      </c>
      <c r="BO789">
        <v>89.77614444444444</v>
      </c>
      <c r="BP789">
        <v>0.09995900740740739</v>
      </c>
      <c r="BQ789">
        <v>26.90433333333333</v>
      </c>
      <c r="BR789">
        <v>27.51559259259259</v>
      </c>
      <c r="BS789">
        <v>999.9000000000001</v>
      </c>
      <c r="BT789">
        <v>0</v>
      </c>
      <c r="BU789">
        <v>0</v>
      </c>
      <c r="BV789">
        <v>9998.148888888889</v>
      </c>
      <c r="BW789">
        <v>0</v>
      </c>
      <c r="BX789">
        <v>14.34555925925926</v>
      </c>
      <c r="BY789">
        <v>-28.36077777777778</v>
      </c>
      <c r="BZ789">
        <v>784.8348518518516</v>
      </c>
      <c r="CA789">
        <v>813.6997407407408</v>
      </c>
      <c r="CB789">
        <v>0.2404387037037037</v>
      </c>
      <c r="CC789">
        <v>794.1687037037037</v>
      </c>
      <c r="CD789">
        <v>24.00255925925926</v>
      </c>
      <c r="CE789">
        <v>2.176444444444444</v>
      </c>
      <c r="CF789">
        <v>2.154857777777778</v>
      </c>
      <c r="CG789">
        <v>18.78995925925926</v>
      </c>
      <c r="CH789">
        <v>18.63059259259259</v>
      </c>
      <c r="CI789">
        <v>2000.051851851852</v>
      </c>
      <c r="CJ789">
        <v>0.9799978888888889</v>
      </c>
      <c r="CK789">
        <v>0.02000201111111112</v>
      </c>
      <c r="CL789">
        <v>0</v>
      </c>
      <c r="CM789">
        <v>2.226818518518519</v>
      </c>
      <c r="CN789">
        <v>0</v>
      </c>
      <c r="CO789">
        <v>4274.125925925926</v>
      </c>
      <c r="CP789">
        <v>16749.87407407408</v>
      </c>
      <c r="CQ789">
        <v>37.187</v>
      </c>
      <c r="CR789">
        <v>38</v>
      </c>
      <c r="CS789">
        <v>37.312</v>
      </c>
      <c r="CT789">
        <v>37.062</v>
      </c>
      <c r="CU789">
        <v>36.45566666666667</v>
      </c>
      <c r="CV789">
        <v>1960.049629629629</v>
      </c>
      <c r="CW789">
        <v>40.00222222222222</v>
      </c>
      <c r="CX789">
        <v>0</v>
      </c>
      <c r="CY789">
        <v>1679442378.9</v>
      </c>
      <c r="CZ789">
        <v>0</v>
      </c>
      <c r="DA789">
        <v>0</v>
      </c>
      <c r="DB789" t="s">
        <v>356</v>
      </c>
      <c r="DC789">
        <v>1678823626.5</v>
      </c>
      <c r="DD789">
        <v>1678823640.5</v>
      </c>
      <c r="DE789">
        <v>0</v>
      </c>
      <c r="DF789">
        <v>1.239</v>
      </c>
      <c r="DG789">
        <v>0.006</v>
      </c>
      <c r="DH789">
        <v>-2.298</v>
      </c>
      <c r="DI789">
        <v>-0.146</v>
      </c>
      <c r="DJ789">
        <v>420</v>
      </c>
      <c r="DK789">
        <v>21</v>
      </c>
      <c r="DL789">
        <v>0.57</v>
      </c>
      <c r="DM789">
        <v>0.05</v>
      </c>
      <c r="DN789">
        <v>-28.34041</v>
      </c>
      <c r="DO789">
        <v>-0.6337463414633627</v>
      </c>
      <c r="DP789">
        <v>0.09202960067282719</v>
      </c>
      <c r="DQ789">
        <v>0</v>
      </c>
      <c r="DR789">
        <v>0.249713975</v>
      </c>
      <c r="DS789">
        <v>-0.155481309568481</v>
      </c>
      <c r="DT789">
        <v>0.01774006741177651</v>
      </c>
      <c r="DU789">
        <v>0</v>
      </c>
      <c r="DV789">
        <v>0</v>
      </c>
      <c r="DW789">
        <v>2</v>
      </c>
      <c r="DX789" t="s">
        <v>381</v>
      </c>
      <c r="DY789">
        <v>2.98305</v>
      </c>
      <c r="DZ789">
        <v>2.7156</v>
      </c>
      <c r="EA789">
        <v>0.147505</v>
      </c>
      <c r="EB789">
        <v>0.149068</v>
      </c>
      <c r="EC789">
        <v>0.107516</v>
      </c>
      <c r="ED789">
        <v>0.104685</v>
      </c>
      <c r="EE789">
        <v>27083.9</v>
      </c>
      <c r="EF789">
        <v>27133.3</v>
      </c>
      <c r="EG789">
        <v>29527.7</v>
      </c>
      <c r="EH789">
        <v>29489.4</v>
      </c>
      <c r="EI789">
        <v>34906.9</v>
      </c>
      <c r="EJ789">
        <v>35089.7</v>
      </c>
      <c r="EK789">
        <v>41592.2</v>
      </c>
      <c r="EL789">
        <v>42023.2</v>
      </c>
      <c r="EM789">
        <v>1.97193</v>
      </c>
      <c r="EN789">
        <v>1.89727</v>
      </c>
      <c r="EO789">
        <v>0.102952</v>
      </c>
      <c r="EP789">
        <v>0</v>
      </c>
      <c r="EQ789">
        <v>25.8413</v>
      </c>
      <c r="ER789">
        <v>999.9</v>
      </c>
      <c r="ES789">
        <v>57</v>
      </c>
      <c r="ET789">
        <v>30.7</v>
      </c>
      <c r="EU789">
        <v>28.1574</v>
      </c>
      <c r="EV789">
        <v>63.0241</v>
      </c>
      <c r="EW789">
        <v>31.891</v>
      </c>
      <c r="EX789">
        <v>1</v>
      </c>
      <c r="EY789">
        <v>-0.0625762</v>
      </c>
      <c r="EZ789">
        <v>0.465825</v>
      </c>
      <c r="FA789">
        <v>20.3403</v>
      </c>
      <c r="FB789">
        <v>5.21759</v>
      </c>
      <c r="FC789">
        <v>12.0099</v>
      </c>
      <c r="FD789">
        <v>4.98915</v>
      </c>
      <c r="FE789">
        <v>3.28845</v>
      </c>
      <c r="FF789">
        <v>9999</v>
      </c>
      <c r="FG789">
        <v>9999</v>
      </c>
      <c r="FH789">
        <v>9999</v>
      </c>
      <c r="FI789">
        <v>999.9</v>
      </c>
      <c r="FJ789">
        <v>1.8674</v>
      </c>
      <c r="FK789">
        <v>1.86646</v>
      </c>
      <c r="FL789">
        <v>1.86596</v>
      </c>
      <c r="FM789">
        <v>1.86584</v>
      </c>
      <c r="FN789">
        <v>1.86768</v>
      </c>
      <c r="FO789">
        <v>1.87017</v>
      </c>
      <c r="FP789">
        <v>1.86884</v>
      </c>
      <c r="FQ789">
        <v>1.87026</v>
      </c>
      <c r="FR789">
        <v>0</v>
      </c>
      <c r="FS789">
        <v>0</v>
      </c>
      <c r="FT789">
        <v>0</v>
      </c>
      <c r="FU789">
        <v>0</v>
      </c>
      <c r="FV789" t="s">
        <v>358</v>
      </c>
      <c r="FW789" t="s">
        <v>359</v>
      </c>
      <c r="FX789" t="s">
        <v>360</v>
      </c>
      <c r="FY789" t="s">
        <v>360</v>
      </c>
      <c r="FZ789" t="s">
        <v>360</v>
      </c>
      <c r="GA789" t="s">
        <v>360</v>
      </c>
      <c r="GB789">
        <v>0</v>
      </c>
      <c r="GC789">
        <v>100</v>
      </c>
      <c r="GD789">
        <v>100</v>
      </c>
      <c r="GE789">
        <v>-4.136</v>
      </c>
      <c r="GF789">
        <v>-0.0963</v>
      </c>
      <c r="GG789">
        <v>-1.841240210434717</v>
      </c>
      <c r="GH789">
        <v>-0.003310856085068561</v>
      </c>
      <c r="GI789">
        <v>6.863268723063948E-07</v>
      </c>
      <c r="GJ789">
        <v>-1.919107141366201E-10</v>
      </c>
      <c r="GK789">
        <v>-0.1688837207721138</v>
      </c>
      <c r="GL789">
        <v>-0.01731051475613908</v>
      </c>
      <c r="GM789">
        <v>0.001423790055903263</v>
      </c>
      <c r="GN789">
        <v>-2.424810517790065E-05</v>
      </c>
      <c r="GO789">
        <v>3</v>
      </c>
      <c r="GP789">
        <v>2318</v>
      </c>
      <c r="GQ789">
        <v>1</v>
      </c>
      <c r="GR789">
        <v>25</v>
      </c>
      <c r="GS789">
        <v>10312.4</v>
      </c>
      <c r="GT789">
        <v>10312.2</v>
      </c>
      <c r="GU789">
        <v>1.82007</v>
      </c>
      <c r="GV789">
        <v>2.22656</v>
      </c>
      <c r="GW789">
        <v>1.39648</v>
      </c>
      <c r="GX789">
        <v>2.34863</v>
      </c>
      <c r="GY789">
        <v>1.49536</v>
      </c>
      <c r="GZ789">
        <v>2.50488</v>
      </c>
      <c r="HA789">
        <v>35.7544</v>
      </c>
      <c r="HB789">
        <v>24.07</v>
      </c>
      <c r="HC789">
        <v>18</v>
      </c>
      <c r="HD789">
        <v>529.831</v>
      </c>
      <c r="HE789">
        <v>437.896</v>
      </c>
      <c r="HF789">
        <v>24.8225</v>
      </c>
      <c r="HG789">
        <v>26.6597</v>
      </c>
      <c r="HH789">
        <v>30.0001</v>
      </c>
      <c r="HI789">
        <v>26.6423</v>
      </c>
      <c r="HJ789">
        <v>26.5882</v>
      </c>
      <c r="HK789">
        <v>36.4363</v>
      </c>
      <c r="HL789">
        <v>22.375</v>
      </c>
      <c r="HM789">
        <v>100</v>
      </c>
      <c r="HN789">
        <v>24.8152</v>
      </c>
      <c r="HO789">
        <v>841.335</v>
      </c>
      <c r="HP789">
        <v>24.0769</v>
      </c>
      <c r="HQ789">
        <v>100.975</v>
      </c>
      <c r="HR789">
        <v>100.925</v>
      </c>
    </row>
    <row r="790" spans="1:226">
      <c r="A790">
        <v>774</v>
      </c>
      <c r="B790">
        <v>1679442376.6</v>
      </c>
      <c r="C790">
        <v>20463.5</v>
      </c>
      <c r="D790" t="s">
        <v>1917</v>
      </c>
      <c r="E790" t="s">
        <v>1918</v>
      </c>
      <c r="F790">
        <v>5</v>
      </c>
      <c r="G790" t="s">
        <v>1624</v>
      </c>
      <c r="H790" t="s">
        <v>354</v>
      </c>
      <c r="I790">
        <v>1679442368.814285</v>
      </c>
      <c r="J790">
        <f>(K790)/1000</f>
        <v>0</v>
      </c>
      <c r="K790">
        <f>IF(BF790, AN790, AH790)</f>
        <v>0</v>
      </c>
      <c r="L790">
        <f>IF(BF790, AI790, AG790)</f>
        <v>0</v>
      </c>
      <c r="M790">
        <f>BH790 - IF(AU790&gt;1, L790*BB790*100.0/(AW790*BV790), 0)</f>
        <v>0</v>
      </c>
      <c r="N790">
        <f>((T790-J790/2)*M790-L790)/(T790+J790/2)</f>
        <v>0</v>
      </c>
      <c r="O790">
        <f>N790*(BO790+BP790)/1000.0</f>
        <v>0</v>
      </c>
      <c r="P790">
        <f>(BH790 - IF(AU790&gt;1, L790*BB790*100.0/(AW790*BV790), 0))*(BO790+BP790)/1000.0</f>
        <v>0</v>
      </c>
      <c r="Q790">
        <f>2.0/((1/S790-1/R790)+SIGN(S790)*SQRT((1/S790-1/R790)*(1/S790-1/R790) + 4*BC790/((BC790+1)*(BC790+1))*(2*1/S790*1/R790-1/R790*1/R790)))</f>
        <v>0</v>
      </c>
      <c r="R790">
        <f>IF(LEFT(BD790,1)&lt;&gt;"0",IF(LEFT(BD790,1)="1",3.0,BE790),$D$5+$E$5*(BV790*BO790/($K$5*1000))+$F$5*(BV790*BO790/($K$5*1000))*MAX(MIN(BB790,$J$5),$I$5)*MAX(MIN(BB790,$J$5),$I$5)+$G$5*MAX(MIN(BB790,$J$5),$I$5)*(BV790*BO790/($K$5*1000))+$H$5*(BV790*BO790/($K$5*1000))*(BV790*BO790/($K$5*1000)))</f>
        <v>0</v>
      </c>
      <c r="S790">
        <f>J790*(1000-(1000*0.61365*exp(17.502*W790/(240.97+W790))/(BO790+BP790)+BJ790)/2)/(1000*0.61365*exp(17.502*W790/(240.97+W790))/(BO790+BP790)-BJ790)</f>
        <v>0</v>
      </c>
      <c r="T790">
        <f>1/((BC790+1)/(Q790/1.6)+1/(R790/1.37)) + BC790/((BC790+1)/(Q790/1.6) + BC790/(R790/1.37))</f>
        <v>0</v>
      </c>
      <c r="U790">
        <f>(AX790*BA790)</f>
        <v>0</v>
      </c>
      <c r="V790">
        <f>(BQ790+(U790+2*0.95*5.67E-8*(((BQ790+$B$7)+273)^4-(BQ790+273)^4)-44100*J790)/(1.84*29.3*R790+8*0.95*5.67E-8*(BQ790+273)^3))</f>
        <v>0</v>
      </c>
      <c r="W790">
        <f>($C$7*BR790+$D$7*BS790+$E$7*V790)</f>
        <v>0</v>
      </c>
      <c r="X790">
        <f>0.61365*exp(17.502*W790/(240.97+W790))</f>
        <v>0</v>
      </c>
      <c r="Y790">
        <f>(Z790/AA790*100)</f>
        <v>0</v>
      </c>
      <c r="Z790">
        <f>BJ790*(BO790+BP790)/1000</f>
        <v>0</v>
      </c>
      <c r="AA790">
        <f>0.61365*exp(17.502*BQ790/(240.97+BQ790))</f>
        <v>0</v>
      </c>
      <c r="AB790">
        <f>(X790-BJ790*(BO790+BP790)/1000)</f>
        <v>0</v>
      </c>
      <c r="AC790">
        <f>(-J790*44100)</f>
        <v>0</v>
      </c>
      <c r="AD790">
        <f>2*29.3*R790*0.92*(BQ790-W790)</f>
        <v>0</v>
      </c>
      <c r="AE790">
        <f>2*0.95*5.67E-8*(((BQ790+$B$7)+273)^4-(W790+273)^4)</f>
        <v>0</v>
      </c>
      <c r="AF790">
        <f>U790+AE790+AC790+AD790</f>
        <v>0</v>
      </c>
      <c r="AG790">
        <f>BN790*AU790*(BI790-BH790*(1000-AU790*BK790)/(1000-AU790*BJ790))/(100*BB790)</f>
        <v>0</v>
      </c>
      <c r="AH790">
        <f>1000*BN790*AU790*(BJ790-BK790)/(100*BB790*(1000-AU790*BJ790))</f>
        <v>0</v>
      </c>
      <c r="AI790">
        <f>(AJ790 - AK790 - BO790*1E3/(8.314*(BQ790+273.15)) * AM790/BN790 * AL790) * BN790/(100*BB790) * (1000 - BK790)/1000</f>
        <v>0</v>
      </c>
      <c r="AJ790">
        <v>846.9875566853925</v>
      </c>
      <c r="AK790">
        <v>825.9640060606058</v>
      </c>
      <c r="AL790">
        <v>3.399161140177356</v>
      </c>
      <c r="AM790">
        <v>64.88891033799035</v>
      </c>
      <c r="AN790">
        <f>(AP790 - AO790 + BO790*1E3/(8.314*(BQ790+273.15)) * AR790/BN790 * AQ790) * BN790/(100*BB790) * 1000/(1000 - AP790)</f>
        <v>0</v>
      </c>
      <c r="AO790">
        <v>24.0084327813108</v>
      </c>
      <c r="AP790">
        <v>24.24453626373628</v>
      </c>
      <c r="AQ790">
        <v>-4.638875428719076E-06</v>
      </c>
      <c r="AR790">
        <v>95.47772435705387</v>
      </c>
      <c r="AS790">
        <v>0</v>
      </c>
      <c r="AT790">
        <v>0</v>
      </c>
      <c r="AU790">
        <f>IF(AS790*$H$13&gt;=AW790,1.0,(AW790/(AW790-AS790*$H$13)))</f>
        <v>0</v>
      </c>
      <c r="AV790">
        <f>(AU790-1)*100</f>
        <v>0</v>
      </c>
      <c r="AW790">
        <f>MAX(0,($B$13+$C$13*BV790)/(1+$D$13*BV790)*BO790/(BQ790+273)*$E$13)</f>
        <v>0</v>
      </c>
      <c r="AX790">
        <f>$B$11*BW790+$C$11*BX790+$F$11*CI790*(1-CL790)</f>
        <v>0</v>
      </c>
      <c r="AY790">
        <f>AX790*AZ790</f>
        <v>0</v>
      </c>
      <c r="AZ790">
        <f>($B$11*$D$9+$C$11*$D$9+$F$11*((CV790+CN790)/MAX(CV790+CN790+CW790, 0.1)*$I$9+CW790/MAX(CV790+CN790+CW790, 0.1)*$J$9))/($B$11+$C$11+$F$11)</f>
        <v>0</v>
      </c>
      <c r="BA790">
        <f>($B$11*$K$9+$C$11*$K$9+$F$11*((CV790+CN790)/MAX(CV790+CN790+CW790, 0.1)*$P$9+CW790/MAX(CV790+CN790+CW790, 0.1)*$Q$9))/($B$11+$C$11+$F$11)</f>
        <v>0</v>
      </c>
      <c r="BB790">
        <v>2.18</v>
      </c>
      <c r="BC790">
        <v>0.5</v>
      </c>
      <c r="BD790" t="s">
        <v>355</v>
      </c>
      <c r="BE790">
        <v>2</v>
      </c>
      <c r="BF790" t="b">
        <v>1</v>
      </c>
      <c r="BG790">
        <v>1679442368.814285</v>
      </c>
      <c r="BH790">
        <v>781.5939285714285</v>
      </c>
      <c r="BI790">
        <v>809.9847857142857</v>
      </c>
      <c r="BJ790">
        <v>24.24562857142857</v>
      </c>
      <c r="BK790">
        <v>24.00867857142857</v>
      </c>
      <c r="BL790">
        <v>785.7058928571429</v>
      </c>
      <c r="BM790">
        <v>24.34198214285714</v>
      </c>
      <c r="BN790">
        <v>500.0547857142857</v>
      </c>
      <c r="BO790">
        <v>89.77571428571427</v>
      </c>
      <c r="BP790">
        <v>0.09999526428571426</v>
      </c>
      <c r="BQ790">
        <v>26.905925</v>
      </c>
      <c r="BR790">
        <v>27.52190714285714</v>
      </c>
      <c r="BS790">
        <v>999.9000000000002</v>
      </c>
      <c r="BT790">
        <v>0</v>
      </c>
      <c r="BU790">
        <v>0</v>
      </c>
      <c r="BV790">
        <v>10000.64821428571</v>
      </c>
      <c r="BW790">
        <v>0</v>
      </c>
      <c r="BX790">
        <v>14.33425714285714</v>
      </c>
      <c r="BY790">
        <v>-28.39091785714285</v>
      </c>
      <c r="BZ790">
        <v>801.0150714285716</v>
      </c>
      <c r="CA790">
        <v>829.9097857142857</v>
      </c>
      <c r="CB790">
        <v>0.2369468571428572</v>
      </c>
      <c r="CC790">
        <v>809.9847857142857</v>
      </c>
      <c r="CD790">
        <v>24.00867857142857</v>
      </c>
      <c r="CE790">
        <v>2.176668571428571</v>
      </c>
      <c r="CF790">
        <v>2.155395714285715</v>
      </c>
      <c r="CG790">
        <v>18.79161785714286</v>
      </c>
      <c r="CH790">
        <v>18.63459642857143</v>
      </c>
      <c r="CI790">
        <v>2000.015357142858</v>
      </c>
      <c r="CJ790">
        <v>0.9799979642857144</v>
      </c>
      <c r="CK790">
        <v>0.02000193571428572</v>
      </c>
      <c r="CL790">
        <v>0</v>
      </c>
      <c r="CM790">
        <v>2.3021</v>
      </c>
      <c r="CN790">
        <v>0</v>
      </c>
      <c r="CO790">
        <v>4274.075357142858</v>
      </c>
      <c r="CP790">
        <v>16749.57142857143</v>
      </c>
      <c r="CQ790">
        <v>37.187</v>
      </c>
      <c r="CR790">
        <v>38</v>
      </c>
      <c r="CS790">
        <v>37.312</v>
      </c>
      <c r="CT790">
        <v>37.062</v>
      </c>
      <c r="CU790">
        <v>36.4685</v>
      </c>
      <c r="CV790">
        <v>1960.014285714286</v>
      </c>
      <c r="CW790">
        <v>40.00107142857143</v>
      </c>
      <c r="CX790">
        <v>0</v>
      </c>
      <c r="CY790">
        <v>1679442384.3</v>
      </c>
      <c r="CZ790">
        <v>0</v>
      </c>
      <c r="DA790">
        <v>0</v>
      </c>
      <c r="DB790" t="s">
        <v>356</v>
      </c>
      <c r="DC790">
        <v>1678823626.5</v>
      </c>
      <c r="DD790">
        <v>1678823640.5</v>
      </c>
      <c r="DE790">
        <v>0</v>
      </c>
      <c r="DF790">
        <v>1.239</v>
      </c>
      <c r="DG790">
        <v>0.006</v>
      </c>
      <c r="DH790">
        <v>-2.298</v>
      </c>
      <c r="DI790">
        <v>-0.146</v>
      </c>
      <c r="DJ790">
        <v>420</v>
      </c>
      <c r="DK790">
        <v>21</v>
      </c>
      <c r="DL790">
        <v>0.57</v>
      </c>
      <c r="DM790">
        <v>0.05</v>
      </c>
      <c r="DN790">
        <v>-28.36079</v>
      </c>
      <c r="DO790">
        <v>-0.4995579737335982</v>
      </c>
      <c r="DP790">
        <v>0.08735895718242076</v>
      </c>
      <c r="DQ790">
        <v>0</v>
      </c>
      <c r="DR790">
        <v>0.24226665</v>
      </c>
      <c r="DS790">
        <v>-0.06686841275797417</v>
      </c>
      <c r="DT790">
        <v>0.01150551581536004</v>
      </c>
      <c r="DU790">
        <v>1</v>
      </c>
      <c r="DV790">
        <v>1</v>
      </c>
      <c r="DW790">
        <v>2</v>
      </c>
      <c r="DX790" t="s">
        <v>357</v>
      </c>
      <c r="DY790">
        <v>2.98322</v>
      </c>
      <c r="DZ790">
        <v>2.71591</v>
      </c>
      <c r="EA790">
        <v>0.149558</v>
      </c>
      <c r="EB790">
        <v>0.15108</v>
      </c>
      <c r="EC790">
        <v>0.107506</v>
      </c>
      <c r="ED790">
        <v>0.104677</v>
      </c>
      <c r="EE790">
        <v>27018.5</v>
      </c>
      <c r="EF790">
        <v>27069.2</v>
      </c>
      <c r="EG790">
        <v>29527.4</v>
      </c>
      <c r="EH790">
        <v>29489.5</v>
      </c>
      <c r="EI790">
        <v>34907.3</v>
      </c>
      <c r="EJ790">
        <v>35090.2</v>
      </c>
      <c r="EK790">
        <v>41592.1</v>
      </c>
      <c r="EL790">
        <v>42023.2</v>
      </c>
      <c r="EM790">
        <v>1.97155</v>
      </c>
      <c r="EN790">
        <v>1.897</v>
      </c>
      <c r="EO790">
        <v>0.102758</v>
      </c>
      <c r="EP790">
        <v>0</v>
      </c>
      <c r="EQ790">
        <v>25.8445</v>
      </c>
      <c r="ER790">
        <v>999.9</v>
      </c>
      <c r="ES790">
        <v>56.9</v>
      </c>
      <c r="ET790">
        <v>30.7</v>
      </c>
      <c r="EU790">
        <v>28.1087</v>
      </c>
      <c r="EV790">
        <v>62.5241</v>
      </c>
      <c r="EW790">
        <v>31.8349</v>
      </c>
      <c r="EX790">
        <v>1</v>
      </c>
      <c r="EY790">
        <v>-0.06254319999999999</v>
      </c>
      <c r="EZ790">
        <v>0.526416</v>
      </c>
      <c r="FA790">
        <v>20.3401</v>
      </c>
      <c r="FB790">
        <v>5.21699</v>
      </c>
      <c r="FC790">
        <v>12.0099</v>
      </c>
      <c r="FD790">
        <v>4.98915</v>
      </c>
      <c r="FE790">
        <v>3.28848</v>
      </c>
      <c r="FF790">
        <v>9999</v>
      </c>
      <c r="FG790">
        <v>9999</v>
      </c>
      <c r="FH790">
        <v>9999</v>
      </c>
      <c r="FI790">
        <v>999.9</v>
      </c>
      <c r="FJ790">
        <v>1.86739</v>
      </c>
      <c r="FK790">
        <v>1.86646</v>
      </c>
      <c r="FL790">
        <v>1.86594</v>
      </c>
      <c r="FM790">
        <v>1.86584</v>
      </c>
      <c r="FN790">
        <v>1.86768</v>
      </c>
      <c r="FO790">
        <v>1.87018</v>
      </c>
      <c r="FP790">
        <v>1.86885</v>
      </c>
      <c r="FQ790">
        <v>1.87025</v>
      </c>
      <c r="FR790">
        <v>0</v>
      </c>
      <c r="FS790">
        <v>0</v>
      </c>
      <c r="FT790">
        <v>0</v>
      </c>
      <c r="FU790">
        <v>0</v>
      </c>
      <c r="FV790" t="s">
        <v>358</v>
      </c>
      <c r="FW790" t="s">
        <v>359</v>
      </c>
      <c r="FX790" t="s">
        <v>360</v>
      </c>
      <c r="FY790" t="s">
        <v>360</v>
      </c>
      <c r="FZ790" t="s">
        <v>360</v>
      </c>
      <c r="GA790" t="s">
        <v>360</v>
      </c>
      <c r="GB790">
        <v>0</v>
      </c>
      <c r="GC790">
        <v>100</v>
      </c>
      <c r="GD790">
        <v>100</v>
      </c>
      <c r="GE790">
        <v>-4.179</v>
      </c>
      <c r="GF790">
        <v>-0.0963</v>
      </c>
      <c r="GG790">
        <v>-1.841240210434717</v>
      </c>
      <c r="GH790">
        <v>-0.003310856085068561</v>
      </c>
      <c r="GI790">
        <v>6.863268723063948E-07</v>
      </c>
      <c r="GJ790">
        <v>-1.919107141366201E-10</v>
      </c>
      <c r="GK790">
        <v>-0.1688837207721138</v>
      </c>
      <c r="GL790">
        <v>-0.01731051475613908</v>
      </c>
      <c r="GM790">
        <v>0.001423790055903263</v>
      </c>
      <c r="GN790">
        <v>-2.424810517790065E-05</v>
      </c>
      <c r="GO790">
        <v>3</v>
      </c>
      <c r="GP790">
        <v>2318</v>
      </c>
      <c r="GQ790">
        <v>1</v>
      </c>
      <c r="GR790">
        <v>25</v>
      </c>
      <c r="GS790">
        <v>10312.5</v>
      </c>
      <c r="GT790">
        <v>10312.3</v>
      </c>
      <c r="GU790">
        <v>1.84814</v>
      </c>
      <c r="GV790">
        <v>2.22778</v>
      </c>
      <c r="GW790">
        <v>1.39648</v>
      </c>
      <c r="GX790">
        <v>2.34741</v>
      </c>
      <c r="GY790">
        <v>1.49536</v>
      </c>
      <c r="GZ790">
        <v>2.48901</v>
      </c>
      <c r="HA790">
        <v>35.7544</v>
      </c>
      <c r="HB790">
        <v>24.07</v>
      </c>
      <c r="HC790">
        <v>18</v>
      </c>
      <c r="HD790">
        <v>529.592</v>
      </c>
      <c r="HE790">
        <v>437.744</v>
      </c>
      <c r="HF790">
        <v>24.8019</v>
      </c>
      <c r="HG790">
        <v>26.6597</v>
      </c>
      <c r="HH790">
        <v>30</v>
      </c>
      <c r="HI790">
        <v>26.6435</v>
      </c>
      <c r="HJ790">
        <v>26.5899</v>
      </c>
      <c r="HK790">
        <v>36.988</v>
      </c>
      <c r="HL790">
        <v>22.0987</v>
      </c>
      <c r="HM790">
        <v>100</v>
      </c>
      <c r="HN790">
        <v>24.7918</v>
      </c>
      <c r="HO790">
        <v>854.691</v>
      </c>
      <c r="HP790">
        <v>24.0822</v>
      </c>
      <c r="HQ790">
        <v>100.975</v>
      </c>
      <c r="HR790">
        <v>100.925</v>
      </c>
    </row>
    <row r="791" spans="1:226">
      <c r="A791">
        <v>775</v>
      </c>
      <c r="B791">
        <v>1679442381.6</v>
      </c>
      <c r="C791">
        <v>20468.5</v>
      </c>
      <c r="D791" t="s">
        <v>1919</v>
      </c>
      <c r="E791" t="s">
        <v>1920</v>
      </c>
      <c r="F791">
        <v>5</v>
      </c>
      <c r="G791" t="s">
        <v>1624</v>
      </c>
      <c r="H791" t="s">
        <v>354</v>
      </c>
      <c r="I791">
        <v>1679442374.1</v>
      </c>
      <c r="J791">
        <f>(K791)/1000</f>
        <v>0</v>
      </c>
      <c r="K791">
        <f>IF(BF791, AN791, AH791)</f>
        <v>0</v>
      </c>
      <c r="L791">
        <f>IF(BF791, AI791, AG791)</f>
        <v>0</v>
      </c>
      <c r="M791">
        <f>BH791 - IF(AU791&gt;1, L791*BB791*100.0/(AW791*BV791), 0)</f>
        <v>0</v>
      </c>
      <c r="N791">
        <f>((T791-J791/2)*M791-L791)/(T791+J791/2)</f>
        <v>0</v>
      </c>
      <c r="O791">
        <f>N791*(BO791+BP791)/1000.0</f>
        <v>0</v>
      </c>
      <c r="P791">
        <f>(BH791 - IF(AU791&gt;1, L791*BB791*100.0/(AW791*BV791), 0))*(BO791+BP791)/1000.0</f>
        <v>0</v>
      </c>
      <c r="Q791">
        <f>2.0/((1/S791-1/R791)+SIGN(S791)*SQRT((1/S791-1/R791)*(1/S791-1/R791) + 4*BC791/((BC791+1)*(BC791+1))*(2*1/S791*1/R791-1/R791*1/R791)))</f>
        <v>0</v>
      </c>
      <c r="R791">
        <f>IF(LEFT(BD791,1)&lt;&gt;"0",IF(LEFT(BD791,1)="1",3.0,BE791),$D$5+$E$5*(BV791*BO791/($K$5*1000))+$F$5*(BV791*BO791/($K$5*1000))*MAX(MIN(BB791,$J$5),$I$5)*MAX(MIN(BB791,$J$5),$I$5)+$G$5*MAX(MIN(BB791,$J$5),$I$5)*(BV791*BO791/($K$5*1000))+$H$5*(BV791*BO791/($K$5*1000))*(BV791*BO791/($K$5*1000)))</f>
        <v>0</v>
      </c>
      <c r="S791">
        <f>J791*(1000-(1000*0.61365*exp(17.502*W791/(240.97+W791))/(BO791+BP791)+BJ791)/2)/(1000*0.61365*exp(17.502*W791/(240.97+W791))/(BO791+BP791)-BJ791)</f>
        <v>0</v>
      </c>
      <c r="T791">
        <f>1/((BC791+1)/(Q791/1.6)+1/(R791/1.37)) + BC791/((BC791+1)/(Q791/1.6) + BC791/(R791/1.37))</f>
        <v>0</v>
      </c>
      <c r="U791">
        <f>(AX791*BA791)</f>
        <v>0</v>
      </c>
      <c r="V791">
        <f>(BQ791+(U791+2*0.95*5.67E-8*(((BQ791+$B$7)+273)^4-(BQ791+273)^4)-44100*J791)/(1.84*29.3*R791+8*0.95*5.67E-8*(BQ791+273)^3))</f>
        <v>0</v>
      </c>
      <c r="W791">
        <f>($C$7*BR791+$D$7*BS791+$E$7*V791)</f>
        <v>0</v>
      </c>
      <c r="X791">
        <f>0.61365*exp(17.502*W791/(240.97+W791))</f>
        <v>0</v>
      </c>
      <c r="Y791">
        <f>(Z791/AA791*100)</f>
        <v>0</v>
      </c>
      <c r="Z791">
        <f>BJ791*(BO791+BP791)/1000</f>
        <v>0</v>
      </c>
      <c r="AA791">
        <f>0.61365*exp(17.502*BQ791/(240.97+BQ791))</f>
        <v>0</v>
      </c>
      <c r="AB791">
        <f>(X791-BJ791*(BO791+BP791)/1000)</f>
        <v>0</v>
      </c>
      <c r="AC791">
        <f>(-J791*44100)</f>
        <v>0</v>
      </c>
      <c r="AD791">
        <f>2*29.3*R791*0.92*(BQ791-W791)</f>
        <v>0</v>
      </c>
      <c r="AE791">
        <f>2*0.95*5.67E-8*(((BQ791+$B$7)+273)^4-(W791+273)^4)</f>
        <v>0</v>
      </c>
      <c r="AF791">
        <f>U791+AE791+AC791+AD791</f>
        <v>0</v>
      </c>
      <c r="AG791">
        <f>BN791*AU791*(BI791-BH791*(1000-AU791*BK791)/(1000-AU791*BJ791))/(100*BB791)</f>
        <v>0</v>
      </c>
      <c r="AH791">
        <f>1000*BN791*AU791*(BJ791-BK791)/(100*BB791*(1000-AU791*BJ791))</f>
        <v>0</v>
      </c>
      <c r="AI791">
        <f>(AJ791 - AK791 - BO791*1E3/(8.314*(BQ791+273.15)) * AM791/BN791 * AL791) * BN791/(100*BB791) * (1000 - BK791)/1000</f>
        <v>0</v>
      </c>
      <c r="AJ791">
        <v>864.076512164206</v>
      </c>
      <c r="AK791">
        <v>843.0526424242422</v>
      </c>
      <c r="AL791">
        <v>3.420995603016716</v>
      </c>
      <c r="AM791">
        <v>64.88891033799035</v>
      </c>
      <c r="AN791">
        <f>(AP791 - AO791 + BO791*1E3/(8.314*(BQ791+273.15)) * AR791/BN791 * AQ791) * BN791/(100*BB791) * 1000/(1000 - AP791)</f>
        <v>0</v>
      </c>
      <c r="AO791">
        <v>24.00496241141239</v>
      </c>
      <c r="AP791">
        <v>24.23727582417584</v>
      </c>
      <c r="AQ791">
        <v>-8.545271413698249E-06</v>
      </c>
      <c r="AR791">
        <v>95.47772435705387</v>
      </c>
      <c r="AS791">
        <v>0</v>
      </c>
      <c r="AT791">
        <v>0</v>
      </c>
      <c r="AU791">
        <f>IF(AS791*$H$13&gt;=AW791,1.0,(AW791/(AW791-AS791*$H$13)))</f>
        <v>0</v>
      </c>
      <c r="AV791">
        <f>(AU791-1)*100</f>
        <v>0</v>
      </c>
      <c r="AW791">
        <f>MAX(0,($B$13+$C$13*BV791)/(1+$D$13*BV791)*BO791/(BQ791+273)*$E$13)</f>
        <v>0</v>
      </c>
      <c r="AX791">
        <f>$B$11*BW791+$C$11*BX791+$F$11*CI791*(1-CL791)</f>
        <v>0</v>
      </c>
      <c r="AY791">
        <f>AX791*AZ791</f>
        <v>0</v>
      </c>
      <c r="AZ791">
        <f>($B$11*$D$9+$C$11*$D$9+$F$11*((CV791+CN791)/MAX(CV791+CN791+CW791, 0.1)*$I$9+CW791/MAX(CV791+CN791+CW791, 0.1)*$J$9))/($B$11+$C$11+$F$11)</f>
        <v>0</v>
      </c>
      <c r="BA791">
        <f>($B$11*$K$9+$C$11*$K$9+$F$11*((CV791+CN791)/MAX(CV791+CN791+CW791, 0.1)*$P$9+CW791/MAX(CV791+CN791+CW791, 0.1)*$Q$9))/($B$11+$C$11+$F$11)</f>
        <v>0</v>
      </c>
      <c r="BB791">
        <v>2.18</v>
      </c>
      <c r="BC791">
        <v>0.5</v>
      </c>
      <c r="BD791" t="s">
        <v>355</v>
      </c>
      <c r="BE791">
        <v>2</v>
      </c>
      <c r="BF791" t="b">
        <v>1</v>
      </c>
      <c r="BG791">
        <v>1679442374.1</v>
      </c>
      <c r="BH791">
        <v>799.2802222222223</v>
      </c>
      <c r="BI791">
        <v>827.7085555555554</v>
      </c>
      <c r="BJ791">
        <v>24.24543703703703</v>
      </c>
      <c r="BK791">
        <v>24.0097037037037</v>
      </c>
      <c r="BL791">
        <v>803.437962962963</v>
      </c>
      <c r="BM791">
        <v>24.34178518518518</v>
      </c>
      <c r="BN791">
        <v>500.0735555555555</v>
      </c>
      <c r="BO791">
        <v>89.77583703703704</v>
      </c>
      <c r="BP791">
        <v>0.09999869999999998</v>
      </c>
      <c r="BQ791">
        <v>26.9071</v>
      </c>
      <c r="BR791">
        <v>27.52271481481482</v>
      </c>
      <c r="BS791">
        <v>999.9000000000001</v>
      </c>
      <c r="BT791">
        <v>0</v>
      </c>
      <c r="BU791">
        <v>0</v>
      </c>
      <c r="BV791">
        <v>9999.097037037036</v>
      </c>
      <c r="BW791">
        <v>0</v>
      </c>
      <c r="BX791">
        <v>14.34762962962963</v>
      </c>
      <c r="BY791">
        <v>-28.42842962962963</v>
      </c>
      <c r="BZ791">
        <v>819.1405185185184</v>
      </c>
      <c r="CA791">
        <v>848.0704814814816</v>
      </c>
      <c r="CB791">
        <v>0.2357335555555556</v>
      </c>
      <c r="CC791">
        <v>827.7085555555554</v>
      </c>
      <c r="CD791">
        <v>24.0097037037037</v>
      </c>
      <c r="CE791">
        <v>2.176654444444444</v>
      </c>
      <c r="CF791">
        <v>2.15549</v>
      </c>
      <c r="CG791">
        <v>18.79151111111111</v>
      </c>
      <c r="CH791">
        <v>18.6352962962963</v>
      </c>
      <c r="CI791">
        <v>2000.015185185185</v>
      </c>
      <c r="CJ791">
        <v>0.9799981111111111</v>
      </c>
      <c r="CK791">
        <v>0.02000178888888889</v>
      </c>
      <c r="CL791">
        <v>0</v>
      </c>
      <c r="CM791">
        <v>2.308466666666666</v>
      </c>
      <c r="CN791">
        <v>0</v>
      </c>
      <c r="CO791">
        <v>4274.234814814814</v>
      </c>
      <c r="CP791">
        <v>16749.57037037037</v>
      </c>
      <c r="CQ791">
        <v>37.187</v>
      </c>
      <c r="CR791">
        <v>38</v>
      </c>
      <c r="CS791">
        <v>37.312</v>
      </c>
      <c r="CT791">
        <v>37.062</v>
      </c>
      <c r="CU791">
        <v>36.48366666666666</v>
      </c>
      <c r="CV791">
        <v>1960.014444444445</v>
      </c>
      <c r="CW791">
        <v>40.00074074074074</v>
      </c>
      <c r="CX791">
        <v>0</v>
      </c>
      <c r="CY791">
        <v>1679442389.1</v>
      </c>
      <c r="CZ791">
        <v>0</v>
      </c>
      <c r="DA791">
        <v>0</v>
      </c>
      <c r="DB791" t="s">
        <v>356</v>
      </c>
      <c r="DC791">
        <v>1678823626.5</v>
      </c>
      <c r="DD791">
        <v>1678823640.5</v>
      </c>
      <c r="DE791">
        <v>0</v>
      </c>
      <c r="DF791">
        <v>1.239</v>
      </c>
      <c r="DG791">
        <v>0.006</v>
      </c>
      <c r="DH791">
        <v>-2.298</v>
      </c>
      <c r="DI791">
        <v>-0.146</v>
      </c>
      <c r="DJ791">
        <v>420</v>
      </c>
      <c r="DK791">
        <v>21</v>
      </c>
      <c r="DL791">
        <v>0.57</v>
      </c>
      <c r="DM791">
        <v>0.05</v>
      </c>
      <c r="DN791">
        <v>-28.39529756097561</v>
      </c>
      <c r="DO791">
        <v>-0.4933233449477057</v>
      </c>
      <c r="DP791">
        <v>0.08836505900290978</v>
      </c>
      <c r="DQ791">
        <v>0</v>
      </c>
      <c r="DR791">
        <v>0.235736</v>
      </c>
      <c r="DS791">
        <v>-0.001659951219512509</v>
      </c>
      <c r="DT791">
        <v>0.004805846373517743</v>
      </c>
      <c r="DU791">
        <v>1</v>
      </c>
      <c r="DV791">
        <v>1</v>
      </c>
      <c r="DW791">
        <v>2</v>
      </c>
      <c r="DX791" t="s">
        <v>357</v>
      </c>
      <c r="DY791">
        <v>2.98296</v>
      </c>
      <c r="DZ791">
        <v>2.71554</v>
      </c>
      <c r="EA791">
        <v>0.151603</v>
      </c>
      <c r="EB791">
        <v>0.153071</v>
      </c>
      <c r="EC791">
        <v>0.107487</v>
      </c>
      <c r="ED791">
        <v>0.104753</v>
      </c>
      <c r="EE791">
        <v>26953.6</v>
      </c>
      <c r="EF791">
        <v>27005.5</v>
      </c>
      <c r="EG791">
        <v>29527.5</v>
      </c>
      <c r="EH791">
        <v>29489.3</v>
      </c>
      <c r="EI791">
        <v>34908.1</v>
      </c>
      <c r="EJ791">
        <v>35086.9</v>
      </c>
      <c r="EK791">
        <v>41592</v>
      </c>
      <c r="EL791">
        <v>42023</v>
      </c>
      <c r="EM791">
        <v>1.97173</v>
      </c>
      <c r="EN791">
        <v>1.89732</v>
      </c>
      <c r="EO791">
        <v>0.102818</v>
      </c>
      <c r="EP791">
        <v>0</v>
      </c>
      <c r="EQ791">
        <v>25.8468</v>
      </c>
      <c r="ER791">
        <v>999.9</v>
      </c>
      <c r="ES791">
        <v>56.9</v>
      </c>
      <c r="ET791">
        <v>30.7</v>
      </c>
      <c r="EU791">
        <v>28.1064</v>
      </c>
      <c r="EV791">
        <v>62.7441</v>
      </c>
      <c r="EW791">
        <v>32.1875</v>
      </c>
      <c r="EX791">
        <v>1</v>
      </c>
      <c r="EY791">
        <v>-0.0624111</v>
      </c>
      <c r="EZ791">
        <v>0.574207</v>
      </c>
      <c r="FA791">
        <v>20.34</v>
      </c>
      <c r="FB791">
        <v>5.21744</v>
      </c>
      <c r="FC791">
        <v>12.0099</v>
      </c>
      <c r="FD791">
        <v>4.9893</v>
      </c>
      <c r="FE791">
        <v>3.28865</v>
      </c>
      <c r="FF791">
        <v>9999</v>
      </c>
      <c r="FG791">
        <v>9999</v>
      </c>
      <c r="FH791">
        <v>9999</v>
      </c>
      <c r="FI791">
        <v>999.9</v>
      </c>
      <c r="FJ791">
        <v>1.86742</v>
      </c>
      <c r="FK791">
        <v>1.86646</v>
      </c>
      <c r="FL791">
        <v>1.86594</v>
      </c>
      <c r="FM791">
        <v>1.86584</v>
      </c>
      <c r="FN791">
        <v>1.86768</v>
      </c>
      <c r="FO791">
        <v>1.87016</v>
      </c>
      <c r="FP791">
        <v>1.86881</v>
      </c>
      <c r="FQ791">
        <v>1.87027</v>
      </c>
      <c r="FR791">
        <v>0</v>
      </c>
      <c r="FS791">
        <v>0</v>
      </c>
      <c r="FT791">
        <v>0</v>
      </c>
      <c r="FU791">
        <v>0</v>
      </c>
      <c r="FV791" t="s">
        <v>358</v>
      </c>
      <c r="FW791" t="s">
        <v>359</v>
      </c>
      <c r="FX791" t="s">
        <v>360</v>
      </c>
      <c r="FY791" t="s">
        <v>360</v>
      </c>
      <c r="FZ791" t="s">
        <v>360</v>
      </c>
      <c r="GA791" t="s">
        <v>360</v>
      </c>
      <c r="GB791">
        <v>0</v>
      </c>
      <c r="GC791">
        <v>100</v>
      </c>
      <c r="GD791">
        <v>100</v>
      </c>
      <c r="GE791">
        <v>-4.223</v>
      </c>
      <c r="GF791">
        <v>-0.0964</v>
      </c>
      <c r="GG791">
        <v>-1.841240210434717</v>
      </c>
      <c r="GH791">
        <v>-0.003310856085068561</v>
      </c>
      <c r="GI791">
        <v>6.863268723063948E-07</v>
      </c>
      <c r="GJ791">
        <v>-1.919107141366201E-10</v>
      </c>
      <c r="GK791">
        <v>-0.1688837207721138</v>
      </c>
      <c r="GL791">
        <v>-0.01731051475613908</v>
      </c>
      <c r="GM791">
        <v>0.001423790055903263</v>
      </c>
      <c r="GN791">
        <v>-2.424810517790065E-05</v>
      </c>
      <c r="GO791">
        <v>3</v>
      </c>
      <c r="GP791">
        <v>2318</v>
      </c>
      <c r="GQ791">
        <v>1</v>
      </c>
      <c r="GR791">
        <v>25</v>
      </c>
      <c r="GS791">
        <v>10312.6</v>
      </c>
      <c r="GT791">
        <v>10312.4</v>
      </c>
      <c r="GU791">
        <v>1.87866</v>
      </c>
      <c r="GV791">
        <v>2.22046</v>
      </c>
      <c r="GW791">
        <v>1.39648</v>
      </c>
      <c r="GX791">
        <v>2.34863</v>
      </c>
      <c r="GY791">
        <v>1.49536</v>
      </c>
      <c r="GZ791">
        <v>2.55127</v>
      </c>
      <c r="HA791">
        <v>35.7544</v>
      </c>
      <c r="HB791">
        <v>24.07</v>
      </c>
      <c r="HC791">
        <v>18</v>
      </c>
      <c r="HD791">
        <v>529.7190000000001</v>
      </c>
      <c r="HE791">
        <v>437.94</v>
      </c>
      <c r="HF791">
        <v>24.7757</v>
      </c>
      <c r="HG791">
        <v>26.6597</v>
      </c>
      <c r="HH791">
        <v>30.0001</v>
      </c>
      <c r="HI791">
        <v>26.6446</v>
      </c>
      <c r="HJ791">
        <v>26.5899</v>
      </c>
      <c r="HK791">
        <v>37.6016</v>
      </c>
      <c r="HL791">
        <v>22.0987</v>
      </c>
      <c r="HM791">
        <v>100</v>
      </c>
      <c r="HN791">
        <v>24.765</v>
      </c>
      <c r="HO791">
        <v>874.729</v>
      </c>
      <c r="HP791">
        <v>24.0932</v>
      </c>
      <c r="HQ791">
        <v>100.975</v>
      </c>
      <c r="HR791">
        <v>100.925</v>
      </c>
    </row>
    <row r="792" spans="1:226">
      <c r="A792">
        <v>776</v>
      </c>
      <c r="B792">
        <v>1679442386.6</v>
      </c>
      <c r="C792">
        <v>20473.5</v>
      </c>
      <c r="D792" t="s">
        <v>1921</v>
      </c>
      <c r="E792" t="s">
        <v>1922</v>
      </c>
      <c r="F792">
        <v>5</v>
      </c>
      <c r="G792" t="s">
        <v>1624</v>
      </c>
      <c r="H792" t="s">
        <v>354</v>
      </c>
      <c r="I792">
        <v>1679442378.814285</v>
      </c>
      <c r="J792">
        <f>(K792)/1000</f>
        <v>0</v>
      </c>
      <c r="K792">
        <f>IF(BF792, AN792, AH792)</f>
        <v>0</v>
      </c>
      <c r="L792">
        <f>IF(BF792, AI792, AG792)</f>
        <v>0</v>
      </c>
      <c r="M792">
        <f>BH792 - IF(AU792&gt;1, L792*BB792*100.0/(AW792*BV792), 0)</f>
        <v>0</v>
      </c>
      <c r="N792">
        <f>((T792-J792/2)*M792-L792)/(T792+J792/2)</f>
        <v>0</v>
      </c>
      <c r="O792">
        <f>N792*(BO792+BP792)/1000.0</f>
        <v>0</v>
      </c>
      <c r="P792">
        <f>(BH792 - IF(AU792&gt;1, L792*BB792*100.0/(AW792*BV792), 0))*(BO792+BP792)/1000.0</f>
        <v>0</v>
      </c>
      <c r="Q792">
        <f>2.0/((1/S792-1/R792)+SIGN(S792)*SQRT((1/S792-1/R792)*(1/S792-1/R792) + 4*BC792/((BC792+1)*(BC792+1))*(2*1/S792*1/R792-1/R792*1/R792)))</f>
        <v>0</v>
      </c>
      <c r="R792">
        <f>IF(LEFT(BD792,1)&lt;&gt;"0",IF(LEFT(BD792,1)="1",3.0,BE792),$D$5+$E$5*(BV792*BO792/($K$5*1000))+$F$5*(BV792*BO792/($K$5*1000))*MAX(MIN(BB792,$J$5),$I$5)*MAX(MIN(BB792,$J$5),$I$5)+$G$5*MAX(MIN(BB792,$J$5),$I$5)*(BV792*BO792/($K$5*1000))+$H$5*(BV792*BO792/($K$5*1000))*(BV792*BO792/($K$5*1000)))</f>
        <v>0</v>
      </c>
      <c r="S792">
        <f>J792*(1000-(1000*0.61365*exp(17.502*W792/(240.97+W792))/(BO792+BP792)+BJ792)/2)/(1000*0.61365*exp(17.502*W792/(240.97+W792))/(BO792+BP792)-BJ792)</f>
        <v>0</v>
      </c>
      <c r="T792">
        <f>1/((BC792+1)/(Q792/1.6)+1/(R792/1.37)) + BC792/((BC792+1)/(Q792/1.6) + BC792/(R792/1.37))</f>
        <v>0</v>
      </c>
      <c r="U792">
        <f>(AX792*BA792)</f>
        <v>0</v>
      </c>
      <c r="V792">
        <f>(BQ792+(U792+2*0.95*5.67E-8*(((BQ792+$B$7)+273)^4-(BQ792+273)^4)-44100*J792)/(1.84*29.3*R792+8*0.95*5.67E-8*(BQ792+273)^3))</f>
        <v>0</v>
      </c>
      <c r="W792">
        <f>($C$7*BR792+$D$7*BS792+$E$7*V792)</f>
        <v>0</v>
      </c>
      <c r="X792">
        <f>0.61365*exp(17.502*W792/(240.97+W792))</f>
        <v>0</v>
      </c>
      <c r="Y792">
        <f>(Z792/AA792*100)</f>
        <v>0</v>
      </c>
      <c r="Z792">
        <f>BJ792*(BO792+BP792)/1000</f>
        <v>0</v>
      </c>
      <c r="AA792">
        <f>0.61365*exp(17.502*BQ792/(240.97+BQ792))</f>
        <v>0</v>
      </c>
      <c r="AB792">
        <f>(X792-BJ792*(BO792+BP792)/1000)</f>
        <v>0</v>
      </c>
      <c r="AC792">
        <f>(-J792*44100)</f>
        <v>0</v>
      </c>
      <c r="AD792">
        <f>2*29.3*R792*0.92*(BQ792-W792)</f>
        <v>0</v>
      </c>
      <c r="AE792">
        <f>2*0.95*5.67E-8*(((BQ792+$B$7)+273)^4-(W792+273)^4)</f>
        <v>0</v>
      </c>
      <c r="AF792">
        <f>U792+AE792+AC792+AD792</f>
        <v>0</v>
      </c>
      <c r="AG792">
        <f>BN792*AU792*(BI792-BH792*(1000-AU792*BK792)/(1000-AU792*BJ792))/(100*BB792)</f>
        <v>0</v>
      </c>
      <c r="AH792">
        <f>1000*BN792*AU792*(BJ792-BK792)/(100*BB792*(1000-AU792*BJ792))</f>
        <v>0</v>
      </c>
      <c r="AI792">
        <f>(AJ792 - AK792 - BO792*1E3/(8.314*(BQ792+273.15)) * AM792/BN792 * AL792) * BN792/(100*BB792) * (1000 - BK792)/1000</f>
        <v>0</v>
      </c>
      <c r="AJ792">
        <v>881.4318248389316</v>
      </c>
      <c r="AK792">
        <v>860.1576060606061</v>
      </c>
      <c r="AL792">
        <v>3.415940136290911</v>
      </c>
      <c r="AM792">
        <v>64.88891033799035</v>
      </c>
      <c r="AN792">
        <f>(AP792 - AO792 + BO792*1E3/(8.314*(BQ792+273.15)) * AR792/BN792 * AQ792) * BN792/(100*BB792) * 1000/(1000 - AP792)</f>
        <v>0</v>
      </c>
      <c r="AO792">
        <v>24.0376403919248</v>
      </c>
      <c r="AP792">
        <v>24.24546263736263</v>
      </c>
      <c r="AQ792">
        <v>7.290646377588862E-06</v>
      </c>
      <c r="AR792">
        <v>95.47772435705387</v>
      </c>
      <c r="AS792">
        <v>0</v>
      </c>
      <c r="AT792">
        <v>0</v>
      </c>
      <c r="AU792">
        <f>IF(AS792*$H$13&gt;=AW792,1.0,(AW792/(AW792-AS792*$H$13)))</f>
        <v>0</v>
      </c>
      <c r="AV792">
        <f>(AU792-1)*100</f>
        <v>0</v>
      </c>
      <c r="AW792">
        <f>MAX(0,($B$13+$C$13*BV792)/(1+$D$13*BV792)*BO792/(BQ792+273)*$E$13)</f>
        <v>0</v>
      </c>
      <c r="AX792">
        <f>$B$11*BW792+$C$11*BX792+$F$11*CI792*(1-CL792)</f>
        <v>0</v>
      </c>
      <c r="AY792">
        <f>AX792*AZ792</f>
        <v>0</v>
      </c>
      <c r="AZ792">
        <f>($B$11*$D$9+$C$11*$D$9+$F$11*((CV792+CN792)/MAX(CV792+CN792+CW792, 0.1)*$I$9+CW792/MAX(CV792+CN792+CW792, 0.1)*$J$9))/($B$11+$C$11+$F$11)</f>
        <v>0</v>
      </c>
      <c r="BA792">
        <f>($B$11*$K$9+$C$11*$K$9+$F$11*((CV792+CN792)/MAX(CV792+CN792+CW792, 0.1)*$P$9+CW792/MAX(CV792+CN792+CW792, 0.1)*$Q$9))/($B$11+$C$11+$F$11)</f>
        <v>0</v>
      </c>
      <c r="BB792">
        <v>2.18</v>
      </c>
      <c r="BC792">
        <v>0.5</v>
      </c>
      <c r="BD792" t="s">
        <v>355</v>
      </c>
      <c r="BE792">
        <v>2</v>
      </c>
      <c r="BF792" t="b">
        <v>1</v>
      </c>
      <c r="BG792">
        <v>1679442378.814285</v>
      </c>
      <c r="BH792">
        <v>815.0116071428572</v>
      </c>
      <c r="BI792">
        <v>843.4862142857144</v>
      </c>
      <c r="BJ792">
        <v>24.24335357142857</v>
      </c>
      <c r="BK792">
        <v>24.02015</v>
      </c>
      <c r="BL792">
        <v>819.2099285714286</v>
      </c>
      <c r="BM792">
        <v>24.339725</v>
      </c>
      <c r="BN792">
        <v>500.0672857142857</v>
      </c>
      <c r="BO792">
        <v>89.77685357142857</v>
      </c>
      <c r="BP792">
        <v>0.1000037428571429</v>
      </c>
      <c r="BQ792">
        <v>26.90805714285714</v>
      </c>
      <c r="BR792">
        <v>27.52624642857143</v>
      </c>
      <c r="BS792">
        <v>999.9000000000002</v>
      </c>
      <c r="BT792">
        <v>0</v>
      </c>
      <c r="BU792">
        <v>0</v>
      </c>
      <c r="BV792">
        <v>9997.725357142859</v>
      </c>
      <c r="BW792">
        <v>0</v>
      </c>
      <c r="BX792">
        <v>14.36516785714286</v>
      </c>
      <c r="BY792">
        <v>-28.47466428571429</v>
      </c>
      <c r="BZ792">
        <v>835.2610357142856</v>
      </c>
      <c r="CA792">
        <v>864.2457142857145</v>
      </c>
      <c r="CB792">
        <v>0.2232003928571429</v>
      </c>
      <c r="CC792">
        <v>843.4862142857144</v>
      </c>
      <c r="CD792">
        <v>24.02015</v>
      </c>
      <c r="CE792">
        <v>2.176491785714286</v>
      </c>
      <c r="CF792">
        <v>2.156453571428571</v>
      </c>
      <c r="CG792">
        <v>18.79032142857143</v>
      </c>
      <c r="CH792">
        <v>18.64241785714286</v>
      </c>
      <c r="CI792">
        <v>2000.036428571428</v>
      </c>
      <c r="CJ792">
        <v>0.9799979642857144</v>
      </c>
      <c r="CK792">
        <v>0.02000193571428572</v>
      </c>
      <c r="CL792">
        <v>0</v>
      </c>
      <c r="CM792">
        <v>2.31445</v>
      </c>
      <c r="CN792">
        <v>0</v>
      </c>
      <c r="CO792">
        <v>4274.572142857143</v>
      </c>
      <c r="CP792">
        <v>16749.75</v>
      </c>
      <c r="CQ792">
        <v>37.187</v>
      </c>
      <c r="CR792">
        <v>38</v>
      </c>
      <c r="CS792">
        <v>37.312</v>
      </c>
      <c r="CT792">
        <v>37.062</v>
      </c>
      <c r="CU792">
        <v>36.47525</v>
      </c>
      <c r="CV792">
        <v>1960.034642857143</v>
      </c>
      <c r="CW792">
        <v>40.00178571428571</v>
      </c>
      <c r="CX792">
        <v>0</v>
      </c>
      <c r="CY792">
        <v>1679442393.9</v>
      </c>
      <c r="CZ792">
        <v>0</v>
      </c>
      <c r="DA792">
        <v>0</v>
      </c>
      <c r="DB792" t="s">
        <v>356</v>
      </c>
      <c r="DC792">
        <v>1678823626.5</v>
      </c>
      <c r="DD792">
        <v>1678823640.5</v>
      </c>
      <c r="DE792">
        <v>0</v>
      </c>
      <c r="DF792">
        <v>1.239</v>
      </c>
      <c r="DG792">
        <v>0.006</v>
      </c>
      <c r="DH792">
        <v>-2.298</v>
      </c>
      <c r="DI792">
        <v>-0.146</v>
      </c>
      <c r="DJ792">
        <v>420</v>
      </c>
      <c r="DK792">
        <v>21</v>
      </c>
      <c r="DL792">
        <v>0.57</v>
      </c>
      <c r="DM792">
        <v>0.05</v>
      </c>
      <c r="DN792">
        <v>-28.46706097560975</v>
      </c>
      <c r="DO792">
        <v>-0.4037059233449743</v>
      </c>
      <c r="DP792">
        <v>0.07865837179033562</v>
      </c>
      <c r="DQ792">
        <v>0</v>
      </c>
      <c r="DR792">
        <v>0.2280976585365853</v>
      </c>
      <c r="DS792">
        <v>-0.1302638257839716</v>
      </c>
      <c r="DT792">
        <v>0.01590336477759522</v>
      </c>
      <c r="DU792">
        <v>0</v>
      </c>
      <c r="DV792">
        <v>0</v>
      </c>
      <c r="DW792">
        <v>2</v>
      </c>
      <c r="DX792" t="s">
        <v>381</v>
      </c>
      <c r="DY792">
        <v>2.98317</v>
      </c>
      <c r="DZ792">
        <v>2.7156</v>
      </c>
      <c r="EA792">
        <v>0.153625</v>
      </c>
      <c r="EB792">
        <v>0.155049</v>
      </c>
      <c r="EC792">
        <v>0.107512</v>
      </c>
      <c r="ED792">
        <v>0.104804</v>
      </c>
      <c r="EE792">
        <v>26890</v>
      </c>
      <c r="EF792">
        <v>26942.7</v>
      </c>
      <c r="EG792">
        <v>29528.2</v>
      </c>
      <c r="EH792">
        <v>29489.5</v>
      </c>
      <c r="EI792">
        <v>34908.1</v>
      </c>
      <c r="EJ792">
        <v>35085.2</v>
      </c>
      <c r="EK792">
        <v>41593.2</v>
      </c>
      <c r="EL792">
        <v>42023.3</v>
      </c>
      <c r="EM792">
        <v>1.97202</v>
      </c>
      <c r="EN792">
        <v>1.89745</v>
      </c>
      <c r="EO792">
        <v>0.102859</v>
      </c>
      <c r="EP792">
        <v>0</v>
      </c>
      <c r="EQ792">
        <v>25.8489</v>
      </c>
      <c r="ER792">
        <v>999.9</v>
      </c>
      <c r="ES792">
        <v>56.9</v>
      </c>
      <c r="ET792">
        <v>30.7</v>
      </c>
      <c r="EU792">
        <v>28.1072</v>
      </c>
      <c r="EV792">
        <v>62.5141</v>
      </c>
      <c r="EW792">
        <v>32.0633</v>
      </c>
      <c r="EX792">
        <v>1</v>
      </c>
      <c r="EY792">
        <v>-0.062622</v>
      </c>
      <c r="EZ792">
        <v>0.571925</v>
      </c>
      <c r="FA792">
        <v>20.3399</v>
      </c>
      <c r="FB792">
        <v>5.21714</v>
      </c>
      <c r="FC792">
        <v>12.0099</v>
      </c>
      <c r="FD792">
        <v>4.98925</v>
      </c>
      <c r="FE792">
        <v>3.28863</v>
      </c>
      <c r="FF792">
        <v>9999</v>
      </c>
      <c r="FG792">
        <v>9999</v>
      </c>
      <c r="FH792">
        <v>9999</v>
      </c>
      <c r="FI792">
        <v>999.9</v>
      </c>
      <c r="FJ792">
        <v>1.86742</v>
      </c>
      <c r="FK792">
        <v>1.86645</v>
      </c>
      <c r="FL792">
        <v>1.86596</v>
      </c>
      <c r="FM792">
        <v>1.86584</v>
      </c>
      <c r="FN792">
        <v>1.86768</v>
      </c>
      <c r="FO792">
        <v>1.87015</v>
      </c>
      <c r="FP792">
        <v>1.8688</v>
      </c>
      <c r="FQ792">
        <v>1.87027</v>
      </c>
      <c r="FR792">
        <v>0</v>
      </c>
      <c r="FS792">
        <v>0</v>
      </c>
      <c r="FT792">
        <v>0</v>
      </c>
      <c r="FU792">
        <v>0</v>
      </c>
      <c r="FV792" t="s">
        <v>358</v>
      </c>
      <c r="FW792" t="s">
        <v>359</v>
      </c>
      <c r="FX792" t="s">
        <v>360</v>
      </c>
      <c r="FY792" t="s">
        <v>360</v>
      </c>
      <c r="FZ792" t="s">
        <v>360</v>
      </c>
      <c r="GA792" t="s">
        <v>360</v>
      </c>
      <c r="GB792">
        <v>0</v>
      </c>
      <c r="GC792">
        <v>100</v>
      </c>
      <c r="GD792">
        <v>100</v>
      </c>
      <c r="GE792">
        <v>-4.265</v>
      </c>
      <c r="GF792">
        <v>-0.0964</v>
      </c>
      <c r="GG792">
        <v>-1.841240210434717</v>
      </c>
      <c r="GH792">
        <v>-0.003310856085068561</v>
      </c>
      <c r="GI792">
        <v>6.863268723063948E-07</v>
      </c>
      <c r="GJ792">
        <v>-1.919107141366201E-10</v>
      </c>
      <c r="GK792">
        <v>-0.1688837207721138</v>
      </c>
      <c r="GL792">
        <v>-0.01731051475613908</v>
      </c>
      <c r="GM792">
        <v>0.001423790055903263</v>
      </c>
      <c r="GN792">
        <v>-2.424810517790065E-05</v>
      </c>
      <c r="GO792">
        <v>3</v>
      </c>
      <c r="GP792">
        <v>2318</v>
      </c>
      <c r="GQ792">
        <v>1</v>
      </c>
      <c r="GR792">
        <v>25</v>
      </c>
      <c r="GS792">
        <v>10312.7</v>
      </c>
      <c r="GT792">
        <v>10312.4</v>
      </c>
      <c r="GU792">
        <v>1.90552</v>
      </c>
      <c r="GV792">
        <v>2.22412</v>
      </c>
      <c r="GW792">
        <v>1.39648</v>
      </c>
      <c r="GX792">
        <v>2.34985</v>
      </c>
      <c r="GY792">
        <v>1.49536</v>
      </c>
      <c r="GZ792">
        <v>2.42676</v>
      </c>
      <c r="HA792">
        <v>35.7544</v>
      </c>
      <c r="HB792">
        <v>24.07</v>
      </c>
      <c r="HC792">
        <v>18</v>
      </c>
      <c r="HD792">
        <v>529.918</v>
      </c>
      <c r="HE792">
        <v>438.023</v>
      </c>
      <c r="HF792">
        <v>24.7478</v>
      </c>
      <c r="HG792">
        <v>26.6597</v>
      </c>
      <c r="HH792">
        <v>30.0001</v>
      </c>
      <c r="HI792">
        <v>26.6446</v>
      </c>
      <c r="HJ792">
        <v>26.591</v>
      </c>
      <c r="HK792">
        <v>38.1551</v>
      </c>
      <c r="HL792">
        <v>22.0987</v>
      </c>
      <c r="HM792">
        <v>100</v>
      </c>
      <c r="HN792">
        <v>24.7444</v>
      </c>
      <c r="HO792">
        <v>888.086</v>
      </c>
      <c r="HP792">
        <v>24.0945</v>
      </c>
      <c r="HQ792">
        <v>100.977</v>
      </c>
      <c r="HR792">
        <v>100.926</v>
      </c>
    </row>
    <row r="793" spans="1:226">
      <c r="A793">
        <v>777</v>
      </c>
      <c r="B793">
        <v>1679442391.6</v>
      </c>
      <c r="C793">
        <v>20478.5</v>
      </c>
      <c r="D793" t="s">
        <v>1923</v>
      </c>
      <c r="E793" t="s">
        <v>1924</v>
      </c>
      <c r="F793">
        <v>5</v>
      </c>
      <c r="G793" t="s">
        <v>1624</v>
      </c>
      <c r="H793" t="s">
        <v>354</v>
      </c>
      <c r="I793">
        <v>1679442384.1</v>
      </c>
      <c r="J793">
        <f>(K793)/1000</f>
        <v>0</v>
      </c>
      <c r="K793">
        <f>IF(BF793, AN793, AH793)</f>
        <v>0</v>
      </c>
      <c r="L793">
        <f>IF(BF793, AI793, AG793)</f>
        <v>0</v>
      </c>
      <c r="M793">
        <f>BH793 - IF(AU793&gt;1, L793*BB793*100.0/(AW793*BV793), 0)</f>
        <v>0</v>
      </c>
      <c r="N793">
        <f>((T793-J793/2)*M793-L793)/(T793+J793/2)</f>
        <v>0</v>
      </c>
      <c r="O793">
        <f>N793*(BO793+BP793)/1000.0</f>
        <v>0</v>
      </c>
      <c r="P793">
        <f>(BH793 - IF(AU793&gt;1, L793*BB793*100.0/(AW793*BV793), 0))*(BO793+BP793)/1000.0</f>
        <v>0</v>
      </c>
      <c r="Q793">
        <f>2.0/((1/S793-1/R793)+SIGN(S793)*SQRT((1/S793-1/R793)*(1/S793-1/R793) + 4*BC793/((BC793+1)*(BC793+1))*(2*1/S793*1/R793-1/R793*1/R793)))</f>
        <v>0</v>
      </c>
      <c r="R793">
        <f>IF(LEFT(BD793,1)&lt;&gt;"0",IF(LEFT(BD793,1)="1",3.0,BE793),$D$5+$E$5*(BV793*BO793/($K$5*1000))+$F$5*(BV793*BO793/($K$5*1000))*MAX(MIN(BB793,$J$5),$I$5)*MAX(MIN(BB793,$J$5),$I$5)+$G$5*MAX(MIN(BB793,$J$5),$I$5)*(BV793*BO793/($K$5*1000))+$H$5*(BV793*BO793/($K$5*1000))*(BV793*BO793/($K$5*1000)))</f>
        <v>0</v>
      </c>
      <c r="S793">
        <f>J793*(1000-(1000*0.61365*exp(17.502*W793/(240.97+W793))/(BO793+BP793)+BJ793)/2)/(1000*0.61365*exp(17.502*W793/(240.97+W793))/(BO793+BP793)-BJ793)</f>
        <v>0</v>
      </c>
      <c r="T793">
        <f>1/((BC793+1)/(Q793/1.6)+1/(R793/1.37)) + BC793/((BC793+1)/(Q793/1.6) + BC793/(R793/1.37))</f>
        <v>0</v>
      </c>
      <c r="U793">
        <f>(AX793*BA793)</f>
        <v>0</v>
      </c>
      <c r="V793">
        <f>(BQ793+(U793+2*0.95*5.67E-8*(((BQ793+$B$7)+273)^4-(BQ793+273)^4)-44100*J793)/(1.84*29.3*R793+8*0.95*5.67E-8*(BQ793+273)^3))</f>
        <v>0</v>
      </c>
      <c r="W793">
        <f>($C$7*BR793+$D$7*BS793+$E$7*V793)</f>
        <v>0</v>
      </c>
      <c r="X793">
        <f>0.61365*exp(17.502*W793/(240.97+W793))</f>
        <v>0</v>
      </c>
      <c r="Y793">
        <f>(Z793/AA793*100)</f>
        <v>0</v>
      </c>
      <c r="Z793">
        <f>BJ793*(BO793+BP793)/1000</f>
        <v>0</v>
      </c>
      <c r="AA793">
        <f>0.61365*exp(17.502*BQ793/(240.97+BQ793))</f>
        <v>0</v>
      </c>
      <c r="AB793">
        <f>(X793-BJ793*(BO793+BP793)/1000)</f>
        <v>0</v>
      </c>
      <c r="AC793">
        <f>(-J793*44100)</f>
        <v>0</v>
      </c>
      <c r="AD793">
        <f>2*29.3*R793*0.92*(BQ793-W793)</f>
        <v>0</v>
      </c>
      <c r="AE793">
        <f>2*0.95*5.67E-8*(((BQ793+$B$7)+273)^4-(W793+273)^4)</f>
        <v>0</v>
      </c>
      <c r="AF793">
        <f>U793+AE793+AC793+AD793</f>
        <v>0</v>
      </c>
      <c r="AG793">
        <f>BN793*AU793*(BI793-BH793*(1000-AU793*BK793)/(1000-AU793*BJ793))/(100*BB793)</f>
        <v>0</v>
      </c>
      <c r="AH793">
        <f>1000*BN793*AU793*(BJ793-BK793)/(100*BB793*(1000-AU793*BJ793))</f>
        <v>0</v>
      </c>
      <c r="AI793">
        <f>(AJ793 - AK793 - BO793*1E3/(8.314*(BQ793+273.15)) * AM793/BN793 * AL793) * BN793/(100*BB793) * (1000 - BK793)/1000</f>
        <v>0</v>
      </c>
      <c r="AJ793">
        <v>898.4039829560517</v>
      </c>
      <c r="AK793">
        <v>877.2133818181818</v>
      </c>
      <c r="AL793">
        <v>3.406950351066616</v>
      </c>
      <c r="AM793">
        <v>64.88891033799035</v>
      </c>
      <c r="AN793">
        <f>(AP793 - AO793 + BO793*1E3/(8.314*(BQ793+273.15)) * AR793/BN793 * AQ793) * BN793/(100*BB793) * 1000/(1000 - AP793)</f>
        <v>0</v>
      </c>
      <c r="AO793">
        <v>24.04649876675537</v>
      </c>
      <c r="AP793">
        <v>24.24917032967034</v>
      </c>
      <c r="AQ793">
        <v>9.746254217317373E-06</v>
      </c>
      <c r="AR793">
        <v>95.47772435705387</v>
      </c>
      <c r="AS793">
        <v>0</v>
      </c>
      <c r="AT793">
        <v>0</v>
      </c>
      <c r="AU793">
        <f>IF(AS793*$H$13&gt;=AW793,1.0,(AW793/(AW793-AS793*$H$13)))</f>
        <v>0</v>
      </c>
      <c r="AV793">
        <f>(AU793-1)*100</f>
        <v>0</v>
      </c>
      <c r="AW793">
        <f>MAX(0,($B$13+$C$13*BV793)/(1+$D$13*BV793)*BO793/(BQ793+273)*$E$13)</f>
        <v>0</v>
      </c>
      <c r="AX793">
        <f>$B$11*BW793+$C$11*BX793+$F$11*CI793*(1-CL793)</f>
        <v>0</v>
      </c>
      <c r="AY793">
        <f>AX793*AZ793</f>
        <v>0</v>
      </c>
      <c r="AZ793">
        <f>($B$11*$D$9+$C$11*$D$9+$F$11*((CV793+CN793)/MAX(CV793+CN793+CW793, 0.1)*$I$9+CW793/MAX(CV793+CN793+CW793, 0.1)*$J$9))/($B$11+$C$11+$F$11)</f>
        <v>0</v>
      </c>
      <c r="BA793">
        <f>($B$11*$K$9+$C$11*$K$9+$F$11*((CV793+CN793)/MAX(CV793+CN793+CW793, 0.1)*$P$9+CW793/MAX(CV793+CN793+CW793, 0.1)*$Q$9))/($B$11+$C$11+$F$11)</f>
        <v>0</v>
      </c>
      <c r="BB793">
        <v>2.18</v>
      </c>
      <c r="BC793">
        <v>0.5</v>
      </c>
      <c r="BD793" t="s">
        <v>355</v>
      </c>
      <c r="BE793">
        <v>2</v>
      </c>
      <c r="BF793" t="b">
        <v>1</v>
      </c>
      <c r="BG793">
        <v>1679442384.1</v>
      </c>
      <c r="BH793">
        <v>832.6258888888888</v>
      </c>
      <c r="BI793">
        <v>861.1623703703705</v>
      </c>
      <c r="BJ793">
        <v>24.24355555555556</v>
      </c>
      <c r="BK793">
        <v>24.03336666666666</v>
      </c>
      <c r="BL793">
        <v>836.8695925925925</v>
      </c>
      <c r="BM793">
        <v>24.33992592592593</v>
      </c>
      <c r="BN793">
        <v>500.0702592592592</v>
      </c>
      <c r="BO793">
        <v>89.77847407407407</v>
      </c>
      <c r="BP793">
        <v>0.1000430222222222</v>
      </c>
      <c r="BQ793">
        <v>26.90708148148148</v>
      </c>
      <c r="BR793">
        <v>27.5244</v>
      </c>
      <c r="BS793">
        <v>999.9000000000001</v>
      </c>
      <c r="BT793">
        <v>0</v>
      </c>
      <c r="BU793">
        <v>0</v>
      </c>
      <c r="BV793">
        <v>9987.431481481482</v>
      </c>
      <c r="BW793">
        <v>0</v>
      </c>
      <c r="BX793">
        <v>14.38488888888889</v>
      </c>
      <c r="BY793">
        <v>-28.5364962962963</v>
      </c>
      <c r="BZ793">
        <v>853.3131481481483</v>
      </c>
      <c r="CA793">
        <v>882.3687777777778</v>
      </c>
      <c r="CB793">
        <v>0.2101814074074074</v>
      </c>
      <c r="CC793">
        <v>861.1623703703705</v>
      </c>
      <c r="CD793">
        <v>24.03336666666666</v>
      </c>
      <c r="CE793">
        <v>2.17655</v>
      </c>
      <c r="CF793">
        <v>2.15768</v>
      </c>
      <c r="CG793">
        <v>18.79074444444444</v>
      </c>
      <c r="CH793">
        <v>18.65149629629629</v>
      </c>
      <c r="CI793">
        <v>2000.049629629629</v>
      </c>
      <c r="CJ793">
        <v>0.9799978888888889</v>
      </c>
      <c r="CK793">
        <v>0.02000201111111111</v>
      </c>
      <c r="CL793">
        <v>0</v>
      </c>
      <c r="CM793">
        <v>2.261262962962963</v>
      </c>
      <c r="CN793">
        <v>0</v>
      </c>
      <c r="CO793">
        <v>4274.728148148149</v>
      </c>
      <c r="CP793">
        <v>16749.86296296296</v>
      </c>
      <c r="CQ793">
        <v>37.187</v>
      </c>
      <c r="CR793">
        <v>38</v>
      </c>
      <c r="CS793">
        <v>37.312</v>
      </c>
      <c r="CT793">
        <v>37.062</v>
      </c>
      <c r="CU793">
        <v>36.46733333333333</v>
      </c>
      <c r="CV793">
        <v>1960.047407407408</v>
      </c>
      <c r="CW793">
        <v>40.00222222222222</v>
      </c>
      <c r="CX793">
        <v>0</v>
      </c>
      <c r="CY793">
        <v>1679442399.3</v>
      </c>
      <c r="CZ793">
        <v>0</v>
      </c>
      <c r="DA793">
        <v>0</v>
      </c>
      <c r="DB793" t="s">
        <v>356</v>
      </c>
      <c r="DC793">
        <v>1678823626.5</v>
      </c>
      <c r="DD793">
        <v>1678823640.5</v>
      </c>
      <c r="DE793">
        <v>0</v>
      </c>
      <c r="DF793">
        <v>1.239</v>
      </c>
      <c r="DG793">
        <v>0.006</v>
      </c>
      <c r="DH793">
        <v>-2.298</v>
      </c>
      <c r="DI793">
        <v>-0.146</v>
      </c>
      <c r="DJ793">
        <v>420</v>
      </c>
      <c r="DK793">
        <v>21</v>
      </c>
      <c r="DL793">
        <v>0.57</v>
      </c>
      <c r="DM793">
        <v>0.05</v>
      </c>
      <c r="DN793">
        <v>-28.49159999999999</v>
      </c>
      <c r="DO793">
        <v>-0.7033547038327834</v>
      </c>
      <c r="DP793">
        <v>0.08990136058006182</v>
      </c>
      <c r="DQ793">
        <v>0</v>
      </c>
      <c r="DR793">
        <v>0.2192356097560975</v>
      </c>
      <c r="DS793">
        <v>-0.1662874494773518</v>
      </c>
      <c r="DT793">
        <v>0.01813263638409908</v>
      </c>
      <c r="DU793">
        <v>0</v>
      </c>
      <c r="DV793">
        <v>0</v>
      </c>
      <c r="DW793">
        <v>2</v>
      </c>
      <c r="DX793" t="s">
        <v>381</v>
      </c>
      <c r="DY793">
        <v>2.98301</v>
      </c>
      <c r="DZ793">
        <v>2.71555</v>
      </c>
      <c r="EA793">
        <v>0.155613</v>
      </c>
      <c r="EB793">
        <v>0.157014</v>
      </c>
      <c r="EC793">
        <v>0.107516</v>
      </c>
      <c r="ED793">
        <v>0.104792</v>
      </c>
      <c r="EE793">
        <v>26826.8</v>
      </c>
      <c r="EF793">
        <v>26880.1</v>
      </c>
      <c r="EG793">
        <v>29528.2</v>
      </c>
      <c r="EH793">
        <v>29489.5</v>
      </c>
      <c r="EI793">
        <v>34907.7</v>
      </c>
      <c r="EJ793">
        <v>35085.8</v>
      </c>
      <c r="EK793">
        <v>41592.9</v>
      </c>
      <c r="EL793">
        <v>42023.4</v>
      </c>
      <c r="EM793">
        <v>1.9716</v>
      </c>
      <c r="EN793">
        <v>1.89723</v>
      </c>
      <c r="EO793">
        <v>0.102226</v>
      </c>
      <c r="EP793">
        <v>0</v>
      </c>
      <c r="EQ793">
        <v>25.8511</v>
      </c>
      <c r="ER793">
        <v>999.9</v>
      </c>
      <c r="ES793">
        <v>56.9</v>
      </c>
      <c r="ET793">
        <v>30.7</v>
      </c>
      <c r="EU793">
        <v>28.1084</v>
      </c>
      <c r="EV793">
        <v>62.5841</v>
      </c>
      <c r="EW793">
        <v>32.488</v>
      </c>
      <c r="EX793">
        <v>1</v>
      </c>
      <c r="EY793">
        <v>-0.0626372</v>
      </c>
      <c r="EZ793">
        <v>0.631786</v>
      </c>
      <c r="FA793">
        <v>20.3394</v>
      </c>
      <c r="FB793">
        <v>5.21819</v>
      </c>
      <c r="FC793">
        <v>12.0099</v>
      </c>
      <c r="FD793">
        <v>4.9891</v>
      </c>
      <c r="FE793">
        <v>3.28865</v>
      </c>
      <c r="FF793">
        <v>9999</v>
      </c>
      <c r="FG793">
        <v>9999</v>
      </c>
      <c r="FH793">
        <v>9999</v>
      </c>
      <c r="FI793">
        <v>999.9</v>
      </c>
      <c r="FJ793">
        <v>1.86739</v>
      </c>
      <c r="FK793">
        <v>1.86646</v>
      </c>
      <c r="FL793">
        <v>1.86596</v>
      </c>
      <c r="FM793">
        <v>1.86584</v>
      </c>
      <c r="FN793">
        <v>1.86768</v>
      </c>
      <c r="FO793">
        <v>1.87014</v>
      </c>
      <c r="FP793">
        <v>1.86882</v>
      </c>
      <c r="FQ793">
        <v>1.87027</v>
      </c>
      <c r="FR793">
        <v>0</v>
      </c>
      <c r="FS793">
        <v>0</v>
      </c>
      <c r="FT793">
        <v>0</v>
      </c>
      <c r="FU793">
        <v>0</v>
      </c>
      <c r="FV793" t="s">
        <v>358</v>
      </c>
      <c r="FW793" t="s">
        <v>359</v>
      </c>
      <c r="FX793" t="s">
        <v>360</v>
      </c>
      <c r="FY793" t="s">
        <v>360</v>
      </c>
      <c r="FZ793" t="s">
        <v>360</v>
      </c>
      <c r="GA793" t="s">
        <v>360</v>
      </c>
      <c r="GB793">
        <v>0</v>
      </c>
      <c r="GC793">
        <v>100</v>
      </c>
      <c r="GD793">
        <v>100</v>
      </c>
      <c r="GE793">
        <v>-4.308</v>
      </c>
      <c r="GF793">
        <v>-0.0964</v>
      </c>
      <c r="GG793">
        <v>-1.841240210434717</v>
      </c>
      <c r="GH793">
        <v>-0.003310856085068561</v>
      </c>
      <c r="GI793">
        <v>6.863268723063948E-07</v>
      </c>
      <c r="GJ793">
        <v>-1.919107141366201E-10</v>
      </c>
      <c r="GK793">
        <v>-0.1688837207721138</v>
      </c>
      <c r="GL793">
        <v>-0.01731051475613908</v>
      </c>
      <c r="GM793">
        <v>0.001423790055903263</v>
      </c>
      <c r="GN793">
        <v>-2.424810517790065E-05</v>
      </c>
      <c r="GO793">
        <v>3</v>
      </c>
      <c r="GP793">
        <v>2318</v>
      </c>
      <c r="GQ793">
        <v>1</v>
      </c>
      <c r="GR793">
        <v>25</v>
      </c>
      <c r="GS793">
        <v>10312.8</v>
      </c>
      <c r="GT793">
        <v>10312.5</v>
      </c>
      <c r="GU793">
        <v>1.93115</v>
      </c>
      <c r="GV793">
        <v>2.22168</v>
      </c>
      <c r="GW793">
        <v>1.39648</v>
      </c>
      <c r="GX793">
        <v>2.34863</v>
      </c>
      <c r="GY793">
        <v>1.49536</v>
      </c>
      <c r="GZ793">
        <v>2.51221</v>
      </c>
      <c r="HA793">
        <v>35.7544</v>
      </c>
      <c r="HB793">
        <v>24.07</v>
      </c>
      <c r="HC793">
        <v>18</v>
      </c>
      <c r="HD793">
        <v>529.635</v>
      </c>
      <c r="HE793">
        <v>437.897</v>
      </c>
      <c r="HF793">
        <v>24.7216</v>
      </c>
      <c r="HG793">
        <v>26.6615</v>
      </c>
      <c r="HH793">
        <v>30</v>
      </c>
      <c r="HI793">
        <v>26.6446</v>
      </c>
      <c r="HJ793">
        <v>26.5922</v>
      </c>
      <c r="HK793">
        <v>38.7606</v>
      </c>
      <c r="HL793">
        <v>22.0987</v>
      </c>
      <c r="HM793">
        <v>100</v>
      </c>
      <c r="HN793">
        <v>24.7117</v>
      </c>
      <c r="HO793">
        <v>908.122</v>
      </c>
      <c r="HP793">
        <v>24.1038</v>
      </c>
      <c r="HQ793">
        <v>100.977</v>
      </c>
      <c r="HR793">
        <v>100.926</v>
      </c>
    </row>
    <row r="794" spans="1:226">
      <c r="A794">
        <v>778</v>
      </c>
      <c r="B794">
        <v>1679442396.6</v>
      </c>
      <c r="C794">
        <v>20483.5</v>
      </c>
      <c r="D794" t="s">
        <v>1925</v>
      </c>
      <c r="E794" t="s">
        <v>1926</v>
      </c>
      <c r="F794">
        <v>5</v>
      </c>
      <c r="G794" t="s">
        <v>1624</v>
      </c>
      <c r="H794" t="s">
        <v>354</v>
      </c>
      <c r="I794">
        <v>1679442388.814285</v>
      </c>
      <c r="J794">
        <f>(K794)/1000</f>
        <v>0</v>
      </c>
      <c r="K794">
        <f>IF(BF794, AN794, AH794)</f>
        <v>0</v>
      </c>
      <c r="L794">
        <f>IF(BF794, AI794, AG794)</f>
        <v>0</v>
      </c>
      <c r="M794">
        <f>BH794 - IF(AU794&gt;1, L794*BB794*100.0/(AW794*BV794), 0)</f>
        <v>0</v>
      </c>
      <c r="N794">
        <f>((T794-J794/2)*M794-L794)/(T794+J794/2)</f>
        <v>0</v>
      </c>
      <c r="O794">
        <f>N794*(BO794+BP794)/1000.0</f>
        <v>0</v>
      </c>
      <c r="P794">
        <f>(BH794 - IF(AU794&gt;1, L794*BB794*100.0/(AW794*BV794), 0))*(BO794+BP794)/1000.0</f>
        <v>0</v>
      </c>
      <c r="Q794">
        <f>2.0/((1/S794-1/R794)+SIGN(S794)*SQRT((1/S794-1/R794)*(1/S794-1/R794) + 4*BC794/((BC794+1)*(BC794+1))*(2*1/S794*1/R794-1/R794*1/R794)))</f>
        <v>0</v>
      </c>
      <c r="R794">
        <f>IF(LEFT(BD794,1)&lt;&gt;"0",IF(LEFT(BD794,1)="1",3.0,BE794),$D$5+$E$5*(BV794*BO794/($K$5*1000))+$F$5*(BV794*BO794/($K$5*1000))*MAX(MIN(BB794,$J$5),$I$5)*MAX(MIN(BB794,$J$5),$I$5)+$G$5*MAX(MIN(BB794,$J$5),$I$5)*(BV794*BO794/($K$5*1000))+$H$5*(BV794*BO794/($K$5*1000))*(BV794*BO794/($K$5*1000)))</f>
        <v>0</v>
      </c>
      <c r="S794">
        <f>J794*(1000-(1000*0.61365*exp(17.502*W794/(240.97+W794))/(BO794+BP794)+BJ794)/2)/(1000*0.61365*exp(17.502*W794/(240.97+W794))/(BO794+BP794)-BJ794)</f>
        <v>0</v>
      </c>
      <c r="T794">
        <f>1/((BC794+1)/(Q794/1.6)+1/(R794/1.37)) + BC794/((BC794+1)/(Q794/1.6) + BC794/(R794/1.37))</f>
        <v>0</v>
      </c>
      <c r="U794">
        <f>(AX794*BA794)</f>
        <v>0</v>
      </c>
      <c r="V794">
        <f>(BQ794+(U794+2*0.95*5.67E-8*(((BQ794+$B$7)+273)^4-(BQ794+273)^4)-44100*J794)/(1.84*29.3*R794+8*0.95*5.67E-8*(BQ794+273)^3))</f>
        <v>0</v>
      </c>
      <c r="W794">
        <f>($C$7*BR794+$D$7*BS794+$E$7*V794)</f>
        <v>0</v>
      </c>
      <c r="X794">
        <f>0.61365*exp(17.502*W794/(240.97+W794))</f>
        <v>0</v>
      </c>
      <c r="Y794">
        <f>(Z794/AA794*100)</f>
        <v>0</v>
      </c>
      <c r="Z794">
        <f>BJ794*(BO794+BP794)/1000</f>
        <v>0</v>
      </c>
      <c r="AA794">
        <f>0.61365*exp(17.502*BQ794/(240.97+BQ794))</f>
        <v>0</v>
      </c>
      <c r="AB794">
        <f>(X794-BJ794*(BO794+BP794)/1000)</f>
        <v>0</v>
      </c>
      <c r="AC794">
        <f>(-J794*44100)</f>
        <v>0</v>
      </c>
      <c r="AD794">
        <f>2*29.3*R794*0.92*(BQ794-W794)</f>
        <v>0</v>
      </c>
      <c r="AE794">
        <f>2*0.95*5.67E-8*(((BQ794+$B$7)+273)^4-(W794+273)^4)</f>
        <v>0</v>
      </c>
      <c r="AF794">
        <f>U794+AE794+AC794+AD794</f>
        <v>0</v>
      </c>
      <c r="AG794">
        <f>BN794*AU794*(BI794-BH794*(1000-AU794*BK794)/(1000-AU794*BJ794))/(100*BB794)</f>
        <v>0</v>
      </c>
      <c r="AH794">
        <f>1000*BN794*AU794*(BJ794-BK794)/(100*BB794*(1000-AU794*BJ794))</f>
        <v>0</v>
      </c>
      <c r="AI794">
        <f>(AJ794 - AK794 - BO794*1E3/(8.314*(BQ794+273.15)) * AM794/BN794 * AL794) * BN794/(100*BB794) * (1000 - BK794)/1000</f>
        <v>0</v>
      </c>
      <c r="AJ794">
        <v>915.7840913712345</v>
      </c>
      <c r="AK794">
        <v>894.4368727272722</v>
      </c>
      <c r="AL794">
        <v>3.438910916908771</v>
      </c>
      <c r="AM794">
        <v>64.88891033799035</v>
      </c>
      <c r="AN794">
        <f>(AP794 - AO794 + BO794*1E3/(8.314*(BQ794+273.15)) * AR794/BN794 * AQ794) * BN794/(100*BB794) * 1000/(1000 - AP794)</f>
        <v>0</v>
      </c>
      <c r="AO794">
        <v>24.04362311046926</v>
      </c>
      <c r="AP794">
        <v>24.24223406593407</v>
      </c>
      <c r="AQ794">
        <v>-1.291307005026359E-05</v>
      </c>
      <c r="AR794">
        <v>95.47772435705387</v>
      </c>
      <c r="AS794">
        <v>0</v>
      </c>
      <c r="AT794">
        <v>0</v>
      </c>
      <c r="AU794">
        <f>IF(AS794*$H$13&gt;=AW794,1.0,(AW794/(AW794-AS794*$H$13)))</f>
        <v>0</v>
      </c>
      <c r="AV794">
        <f>(AU794-1)*100</f>
        <v>0</v>
      </c>
      <c r="AW794">
        <f>MAX(0,($B$13+$C$13*BV794)/(1+$D$13*BV794)*BO794/(BQ794+273)*$E$13)</f>
        <v>0</v>
      </c>
      <c r="AX794">
        <f>$B$11*BW794+$C$11*BX794+$F$11*CI794*(1-CL794)</f>
        <v>0</v>
      </c>
      <c r="AY794">
        <f>AX794*AZ794</f>
        <v>0</v>
      </c>
      <c r="AZ794">
        <f>($B$11*$D$9+$C$11*$D$9+$F$11*((CV794+CN794)/MAX(CV794+CN794+CW794, 0.1)*$I$9+CW794/MAX(CV794+CN794+CW794, 0.1)*$J$9))/($B$11+$C$11+$F$11)</f>
        <v>0</v>
      </c>
      <c r="BA794">
        <f>($B$11*$K$9+$C$11*$K$9+$F$11*((CV794+CN794)/MAX(CV794+CN794+CW794, 0.1)*$P$9+CW794/MAX(CV794+CN794+CW794, 0.1)*$Q$9))/($B$11+$C$11+$F$11)</f>
        <v>0</v>
      </c>
      <c r="BB794">
        <v>2.18</v>
      </c>
      <c r="BC794">
        <v>0.5</v>
      </c>
      <c r="BD794" t="s">
        <v>355</v>
      </c>
      <c r="BE794">
        <v>2</v>
      </c>
      <c r="BF794" t="b">
        <v>1</v>
      </c>
      <c r="BG794">
        <v>1679442388.814285</v>
      </c>
      <c r="BH794">
        <v>848.3733214285714</v>
      </c>
      <c r="BI794">
        <v>877.0071785714287</v>
      </c>
      <c r="BJ794">
        <v>24.24443928571429</v>
      </c>
      <c r="BK794">
        <v>24.04309642857143</v>
      </c>
      <c r="BL794">
        <v>852.6574285714287</v>
      </c>
      <c r="BM794">
        <v>24.34080714285715</v>
      </c>
      <c r="BN794">
        <v>500.05225</v>
      </c>
      <c r="BO794">
        <v>89.77882857142855</v>
      </c>
      <c r="BP794">
        <v>0.09994645714285713</v>
      </c>
      <c r="BQ794">
        <v>26.904025</v>
      </c>
      <c r="BR794">
        <v>27.52578928571429</v>
      </c>
      <c r="BS794">
        <v>999.9000000000002</v>
      </c>
      <c r="BT794">
        <v>0</v>
      </c>
      <c r="BU794">
        <v>0</v>
      </c>
      <c r="BV794">
        <v>9994.395714285713</v>
      </c>
      <c r="BW794">
        <v>0</v>
      </c>
      <c r="BX794">
        <v>14.3891</v>
      </c>
      <c r="BY794">
        <v>-28.63383928571428</v>
      </c>
      <c r="BZ794">
        <v>869.452607142857</v>
      </c>
      <c r="CA794">
        <v>898.6125714285715</v>
      </c>
      <c r="CB794">
        <v>0.2013323214285715</v>
      </c>
      <c r="CC794">
        <v>877.0071785714287</v>
      </c>
      <c r="CD794">
        <v>24.04309642857143</v>
      </c>
      <c r="CE794">
        <v>2.1766375</v>
      </c>
      <c r="CF794">
        <v>2.158562857142857</v>
      </c>
      <c r="CG794">
        <v>18.79138928571428</v>
      </c>
      <c r="CH794">
        <v>18.65803928571429</v>
      </c>
      <c r="CI794">
        <v>2000.029642857143</v>
      </c>
      <c r="CJ794">
        <v>0.9799975357142857</v>
      </c>
      <c r="CK794">
        <v>0.02000236428571429</v>
      </c>
      <c r="CL794">
        <v>0</v>
      </c>
      <c r="CM794">
        <v>2.274064285714286</v>
      </c>
      <c r="CN794">
        <v>0</v>
      </c>
      <c r="CO794">
        <v>4274.875</v>
      </c>
      <c r="CP794">
        <v>16749.7</v>
      </c>
      <c r="CQ794">
        <v>37.187</v>
      </c>
      <c r="CR794">
        <v>38</v>
      </c>
      <c r="CS794">
        <v>37.312</v>
      </c>
      <c r="CT794">
        <v>37.062</v>
      </c>
      <c r="CU794">
        <v>36.45275</v>
      </c>
      <c r="CV794">
        <v>1960.026785714286</v>
      </c>
      <c r="CW794">
        <v>40.00214285714286</v>
      </c>
      <c r="CX794">
        <v>0</v>
      </c>
      <c r="CY794">
        <v>1679442404.1</v>
      </c>
      <c r="CZ794">
        <v>0</v>
      </c>
      <c r="DA794">
        <v>0</v>
      </c>
      <c r="DB794" t="s">
        <v>356</v>
      </c>
      <c r="DC794">
        <v>1678823626.5</v>
      </c>
      <c r="DD794">
        <v>1678823640.5</v>
      </c>
      <c r="DE794">
        <v>0</v>
      </c>
      <c r="DF794">
        <v>1.239</v>
      </c>
      <c r="DG794">
        <v>0.006</v>
      </c>
      <c r="DH794">
        <v>-2.298</v>
      </c>
      <c r="DI794">
        <v>-0.146</v>
      </c>
      <c r="DJ794">
        <v>420</v>
      </c>
      <c r="DK794">
        <v>21</v>
      </c>
      <c r="DL794">
        <v>0.57</v>
      </c>
      <c r="DM794">
        <v>0.05</v>
      </c>
      <c r="DN794">
        <v>-28.58649</v>
      </c>
      <c r="DO794">
        <v>-1.101606754221363</v>
      </c>
      <c r="DP794">
        <v>0.1214616046329048</v>
      </c>
      <c r="DQ794">
        <v>0</v>
      </c>
      <c r="DR794">
        <v>0.208349125</v>
      </c>
      <c r="DS794">
        <v>-0.1006495947467166</v>
      </c>
      <c r="DT794">
        <v>0.01343193773285802</v>
      </c>
      <c r="DU794">
        <v>0</v>
      </c>
      <c r="DV794">
        <v>0</v>
      </c>
      <c r="DW794">
        <v>2</v>
      </c>
      <c r="DX794" t="s">
        <v>381</v>
      </c>
      <c r="DY794">
        <v>2.98296</v>
      </c>
      <c r="DZ794">
        <v>2.71554</v>
      </c>
      <c r="EA794">
        <v>0.157608</v>
      </c>
      <c r="EB794">
        <v>0.15896</v>
      </c>
      <c r="EC794">
        <v>0.107501</v>
      </c>
      <c r="ED794">
        <v>0.104785</v>
      </c>
      <c r="EE794">
        <v>26763.6</v>
      </c>
      <c r="EF794">
        <v>26817.9</v>
      </c>
      <c r="EG794">
        <v>29528.3</v>
      </c>
      <c r="EH794">
        <v>29489.4</v>
      </c>
      <c r="EI794">
        <v>34908.4</v>
      </c>
      <c r="EJ794">
        <v>35086.1</v>
      </c>
      <c r="EK794">
        <v>41593</v>
      </c>
      <c r="EL794">
        <v>42023.4</v>
      </c>
      <c r="EM794">
        <v>1.97175</v>
      </c>
      <c r="EN794">
        <v>1.89762</v>
      </c>
      <c r="EO794">
        <v>0.101734</v>
      </c>
      <c r="EP794">
        <v>0</v>
      </c>
      <c r="EQ794">
        <v>25.8511</v>
      </c>
      <c r="ER794">
        <v>999.9</v>
      </c>
      <c r="ES794">
        <v>56.9</v>
      </c>
      <c r="ET794">
        <v>30.7</v>
      </c>
      <c r="EU794">
        <v>28.107</v>
      </c>
      <c r="EV794">
        <v>62.6241</v>
      </c>
      <c r="EW794">
        <v>32.4199</v>
      </c>
      <c r="EX794">
        <v>1</v>
      </c>
      <c r="EY794">
        <v>-0.06258379999999999</v>
      </c>
      <c r="EZ794">
        <v>0.612832</v>
      </c>
      <c r="FA794">
        <v>20.3396</v>
      </c>
      <c r="FB794">
        <v>5.21789</v>
      </c>
      <c r="FC794">
        <v>12.0099</v>
      </c>
      <c r="FD794">
        <v>4.9892</v>
      </c>
      <c r="FE794">
        <v>3.28855</v>
      </c>
      <c r="FF794">
        <v>9999</v>
      </c>
      <c r="FG794">
        <v>9999</v>
      </c>
      <c r="FH794">
        <v>9999</v>
      </c>
      <c r="FI794">
        <v>999.9</v>
      </c>
      <c r="FJ794">
        <v>1.86741</v>
      </c>
      <c r="FK794">
        <v>1.86646</v>
      </c>
      <c r="FL794">
        <v>1.86598</v>
      </c>
      <c r="FM794">
        <v>1.86584</v>
      </c>
      <c r="FN794">
        <v>1.86768</v>
      </c>
      <c r="FO794">
        <v>1.87017</v>
      </c>
      <c r="FP794">
        <v>1.86884</v>
      </c>
      <c r="FQ794">
        <v>1.87027</v>
      </c>
      <c r="FR794">
        <v>0</v>
      </c>
      <c r="FS794">
        <v>0</v>
      </c>
      <c r="FT794">
        <v>0</v>
      </c>
      <c r="FU794">
        <v>0</v>
      </c>
      <c r="FV794" t="s">
        <v>358</v>
      </c>
      <c r="FW794" t="s">
        <v>359</v>
      </c>
      <c r="FX794" t="s">
        <v>360</v>
      </c>
      <c r="FY794" t="s">
        <v>360</v>
      </c>
      <c r="FZ794" t="s">
        <v>360</v>
      </c>
      <c r="GA794" t="s">
        <v>360</v>
      </c>
      <c r="GB794">
        <v>0</v>
      </c>
      <c r="GC794">
        <v>100</v>
      </c>
      <c r="GD794">
        <v>100</v>
      </c>
      <c r="GE794">
        <v>-4.351</v>
      </c>
      <c r="GF794">
        <v>-0.0964</v>
      </c>
      <c r="GG794">
        <v>-1.841240210434717</v>
      </c>
      <c r="GH794">
        <v>-0.003310856085068561</v>
      </c>
      <c r="GI794">
        <v>6.863268723063948E-07</v>
      </c>
      <c r="GJ794">
        <v>-1.919107141366201E-10</v>
      </c>
      <c r="GK794">
        <v>-0.1688837207721138</v>
      </c>
      <c r="GL794">
        <v>-0.01731051475613908</v>
      </c>
      <c r="GM794">
        <v>0.001423790055903263</v>
      </c>
      <c r="GN794">
        <v>-2.424810517790065E-05</v>
      </c>
      <c r="GO794">
        <v>3</v>
      </c>
      <c r="GP794">
        <v>2318</v>
      </c>
      <c r="GQ794">
        <v>1</v>
      </c>
      <c r="GR794">
        <v>25</v>
      </c>
      <c r="GS794">
        <v>10312.8</v>
      </c>
      <c r="GT794">
        <v>10312.6</v>
      </c>
      <c r="GU794">
        <v>1.96411</v>
      </c>
      <c r="GV794">
        <v>2.21924</v>
      </c>
      <c r="GW794">
        <v>1.39648</v>
      </c>
      <c r="GX794">
        <v>2.34741</v>
      </c>
      <c r="GY794">
        <v>1.49536</v>
      </c>
      <c r="GZ794">
        <v>2.55981</v>
      </c>
      <c r="HA794">
        <v>35.7544</v>
      </c>
      <c r="HB794">
        <v>24.0787</v>
      </c>
      <c r="HC794">
        <v>18</v>
      </c>
      <c r="HD794">
        <v>529.755</v>
      </c>
      <c r="HE794">
        <v>438.138</v>
      </c>
      <c r="HF794">
        <v>24.6916</v>
      </c>
      <c r="HG794">
        <v>26.662</v>
      </c>
      <c r="HH794">
        <v>30.0001</v>
      </c>
      <c r="HI794">
        <v>26.6468</v>
      </c>
      <c r="HJ794">
        <v>26.5922</v>
      </c>
      <c r="HK794">
        <v>39.3023</v>
      </c>
      <c r="HL794">
        <v>22.0987</v>
      </c>
      <c r="HM794">
        <v>100</v>
      </c>
      <c r="HN794">
        <v>24.6903</v>
      </c>
      <c r="HO794">
        <v>921.479</v>
      </c>
      <c r="HP794">
        <v>24.1111</v>
      </c>
      <c r="HQ794">
        <v>100.977</v>
      </c>
      <c r="HR794">
        <v>100.926</v>
      </c>
    </row>
    <row r="795" spans="1:226">
      <c r="A795">
        <v>779</v>
      </c>
      <c r="B795">
        <v>1679442401.6</v>
      </c>
      <c r="C795">
        <v>20488.5</v>
      </c>
      <c r="D795" t="s">
        <v>1927</v>
      </c>
      <c r="E795" t="s">
        <v>1928</v>
      </c>
      <c r="F795">
        <v>5</v>
      </c>
      <c r="G795" t="s">
        <v>1624</v>
      </c>
      <c r="H795" t="s">
        <v>354</v>
      </c>
      <c r="I795">
        <v>1679442394.1</v>
      </c>
      <c r="J795">
        <f>(K795)/1000</f>
        <v>0</v>
      </c>
      <c r="K795">
        <f>IF(BF795, AN795, AH795)</f>
        <v>0</v>
      </c>
      <c r="L795">
        <f>IF(BF795, AI795, AG795)</f>
        <v>0</v>
      </c>
      <c r="M795">
        <f>BH795 - IF(AU795&gt;1, L795*BB795*100.0/(AW795*BV795), 0)</f>
        <v>0</v>
      </c>
      <c r="N795">
        <f>((T795-J795/2)*M795-L795)/(T795+J795/2)</f>
        <v>0</v>
      </c>
      <c r="O795">
        <f>N795*(BO795+BP795)/1000.0</f>
        <v>0</v>
      </c>
      <c r="P795">
        <f>(BH795 - IF(AU795&gt;1, L795*BB795*100.0/(AW795*BV795), 0))*(BO795+BP795)/1000.0</f>
        <v>0</v>
      </c>
      <c r="Q795">
        <f>2.0/((1/S795-1/R795)+SIGN(S795)*SQRT((1/S795-1/R795)*(1/S795-1/R795) + 4*BC795/((BC795+1)*(BC795+1))*(2*1/S795*1/R795-1/R795*1/R795)))</f>
        <v>0</v>
      </c>
      <c r="R795">
        <f>IF(LEFT(BD795,1)&lt;&gt;"0",IF(LEFT(BD795,1)="1",3.0,BE795),$D$5+$E$5*(BV795*BO795/($K$5*1000))+$F$5*(BV795*BO795/($K$5*1000))*MAX(MIN(BB795,$J$5),$I$5)*MAX(MIN(BB795,$J$5),$I$5)+$G$5*MAX(MIN(BB795,$J$5),$I$5)*(BV795*BO795/($K$5*1000))+$H$5*(BV795*BO795/($K$5*1000))*(BV795*BO795/($K$5*1000)))</f>
        <v>0</v>
      </c>
      <c r="S795">
        <f>J795*(1000-(1000*0.61365*exp(17.502*W795/(240.97+W795))/(BO795+BP795)+BJ795)/2)/(1000*0.61365*exp(17.502*W795/(240.97+W795))/(BO795+BP795)-BJ795)</f>
        <v>0</v>
      </c>
      <c r="T795">
        <f>1/((BC795+1)/(Q795/1.6)+1/(R795/1.37)) + BC795/((BC795+1)/(Q795/1.6) + BC795/(R795/1.37))</f>
        <v>0</v>
      </c>
      <c r="U795">
        <f>(AX795*BA795)</f>
        <v>0</v>
      </c>
      <c r="V795">
        <f>(BQ795+(U795+2*0.95*5.67E-8*(((BQ795+$B$7)+273)^4-(BQ795+273)^4)-44100*J795)/(1.84*29.3*R795+8*0.95*5.67E-8*(BQ795+273)^3))</f>
        <v>0</v>
      </c>
      <c r="W795">
        <f>($C$7*BR795+$D$7*BS795+$E$7*V795)</f>
        <v>0</v>
      </c>
      <c r="X795">
        <f>0.61365*exp(17.502*W795/(240.97+W795))</f>
        <v>0</v>
      </c>
      <c r="Y795">
        <f>(Z795/AA795*100)</f>
        <v>0</v>
      </c>
      <c r="Z795">
        <f>BJ795*(BO795+BP795)/1000</f>
        <v>0</v>
      </c>
      <c r="AA795">
        <f>0.61365*exp(17.502*BQ795/(240.97+BQ795))</f>
        <v>0</v>
      </c>
      <c r="AB795">
        <f>(X795-BJ795*(BO795+BP795)/1000)</f>
        <v>0</v>
      </c>
      <c r="AC795">
        <f>(-J795*44100)</f>
        <v>0</v>
      </c>
      <c r="AD795">
        <f>2*29.3*R795*0.92*(BQ795-W795)</f>
        <v>0</v>
      </c>
      <c r="AE795">
        <f>2*0.95*5.67E-8*(((BQ795+$B$7)+273)^4-(W795+273)^4)</f>
        <v>0</v>
      </c>
      <c r="AF795">
        <f>U795+AE795+AC795+AD795</f>
        <v>0</v>
      </c>
      <c r="AG795">
        <f>BN795*AU795*(BI795-BH795*(1000-AU795*BK795)/(1000-AU795*BJ795))/(100*BB795)</f>
        <v>0</v>
      </c>
      <c r="AH795">
        <f>1000*BN795*AU795*(BJ795-BK795)/(100*BB795*(1000-AU795*BJ795))</f>
        <v>0</v>
      </c>
      <c r="AI795">
        <f>(AJ795 - AK795 - BO795*1E3/(8.314*(BQ795+273.15)) * AM795/BN795 * AL795) * BN795/(100*BB795) * (1000 - BK795)/1000</f>
        <v>0</v>
      </c>
      <c r="AJ795">
        <v>932.8573197265408</v>
      </c>
      <c r="AK795">
        <v>911.531515151515</v>
      </c>
      <c r="AL795">
        <v>3.409619742446318</v>
      </c>
      <c r="AM795">
        <v>64.88891033799035</v>
      </c>
      <c r="AN795">
        <f>(AP795 - AO795 + BO795*1E3/(8.314*(BQ795+273.15)) * AR795/BN795 * AQ795) * BN795/(100*BB795) * 1000/(1000 - AP795)</f>
        <v>0</v>
      </c>
      <c r="AO795">
        <v>24.04024027612397</v>
      </c>
      <c r="AP795">
        <v>24.23673076923078</v>
      </c>
      <c r="AQ795">
        <v>-6.779631132499979E-06</v>
      </c>
      <c r="AR795">
        <v>95.47772435705387</v>
      </c>
      <c r="AS795">
        <v>0</v>
      </c>
      <c r="AT795">
        <v>0</v>
      </c>
      <c r="AU795">
        <f>IF(AS795*$H$13&gt;=AW795,1.0,(AW795/(AW795-AS795*$H$13)))</f>
        <v>0</v>
      </c>
      <c r="AV795">
        <f>(AU795-1)*100</f>
        <v>0</v>
      </c>
      <c r="AW795">
        <f>MAX(0,($B$13+$C$13*BV795)/(1+$D$13*BV795)*BO795/(BQ795+273)*$E$13)</f>
        <v>0</v>
      </c>
      <c r="AX795">
        <f>$B$11*BW795+$C$11*BX795+$F$11*CI795*(1-CL795)</f>
        <v>0</v>
      </c>
      <c r="AY795">
        <f>AX795*AZ795</f>
        <v>0</v>
      </c>
      <c r="AZ795">
        <f>($B$11*$D$9+$C$11*$D$9+$F$11*((CV795+CN795)/MAX(CV795+CN795+CW795, 0.1)*$I$9+CW795/MAX(CV795+CN795+CW795, 0.1)*$J$9))/($B$11+$C$11+$F$11)</f>
        <v>0</v>
      </c>
      <c r="BA795">
        <f>($B$11*$K$9+$C$11*$K$9+$F$11*((CV795+CN795)/MAX(CV795+CN795+CW795, 0.1)*$P$9+CW795/MAX(CV795+CN795+CW795, 0.1)*$Q$9))/($B$11+$C$11+$F$11)</f>
        <v>0</v>
      </c>
      <c r="BB795">
        <v>2.18</v>
      </c>
      <c r="BC795">
        <v>0.5</v>
      </c>
      <c r="BD795" t="s">
        <v>355</v>
      </c>
      <c r="BE795">
        <v>2</v>
      </c>
      <c r="BF795" t="b">
        <v>1</v>
      </c>
      <c r="BG795">
        <v>1679442394.1</v>
      </c>
      <c r="BH795">
        <v>866.046</v>
      </c>
      <c r="BI795">
        <v>894.7188518518518</v>
      </c>
      <c r="BJ795">
        <v>24.24362962962963</v>
      </c>
      <c r="BK795">
        <v>24.0427037037037</v>
      </c>
      <c r="BL795">
        <v>870.3753703703704</v>
      </c>
      <c r="BM795">
        <v>24.3400037037037</v>
      </c>
      <c r="BN795">
        <v>500.057074074074</v>
      </c>
      <c r="BO795">
        <v>89.77910000000001</v>
      </c>
      <c r="BP795">
        <v>0.09998626296296295</v>
      </c>
      <c r="BQ795">
        <v>26.89941851851852</v>
      </c>
      <c r="BR795">
        <v>27.52300370370371</v>
      </c>
      <c r="BS795">
        <v>999.9000000000001</v>
      </c>
      <c r="BT795">
        <v>0</v>
      </c>
      <c r="BU795">
        <v>0</v>
      </c>
      <c r="BV795">
        <v>9995.37037037037</v>
      </c>
      <c r="BW795">
        <v>0</v>
      </c>
      <c r="BX795">
        <v>14.3891</v>
      </c>
      <c r="BY795">
        <v>-28.67288888888889</v>
      </c>
      <c r="BZ795">
        <v>887.5635555555556</v>
      </c>
      <c r="CA795">
        <v>916.760148148148</v>
      </c>
      <c r="CB795">
        <v>0.2009272592592593</v>
      </c>
      <c r="CC795">
        <v>894.7188518518518</v>
      </c>
      <c r="CD795">
        <v>24.0427037037037</v>
      </c>
      <c r="CE795">
        <v>2.176571851851852</v>
      </c>
      <c r="CF795">
        <v>2.158533333333333</v>
      </c>
      <c r="CG795">
        <v>18.7909037037037</v>
      </c>
      <c r="CH795">
        <v>18.65782592592592</v>
      </c>
      <c r="CI795">
        <v>2000.001481481482</v>
      </c>
      <c r="CJ795">
        <v>0.9799974444444445</v>
      </c>
      <c r="CK795">
        <v>0.02000245555555556</v>
      </c>
      <c r="CL795">
        <v>0</v>
      </c>
      <c r="CM795">
        <v>2.323666666666666</v>
      </c>
      <c r="CN795">
        <v>0</v>
      </c>
      <c r="CO795">
        <v>4274.880370370371</v>
      </c>
      <c r="CP795">
        <v>16749.46296296296</v>
      </c>
      <c r="CQ795">
        <v>37.187</v>
      </c>
      <c r="CR795">
        <v>38</v>
      </c>
      <c r="CS795">
        <v>37.312</v>
      </c>
      <c r="CT795">
        <v>37.062</v>
      </c>
      <c r="CU795">
        <v>36.46033333333333</v>
      </c>
      <c r="CV795">
        <v>1959.997037037037</v>
      </c>
      <c r="CW795">
        <v>40.00185185185185</v>
      </c>
      <c r="CX795">
        <v>0</v>
      </c>
      <c r="CY795">
        <v>1679442408.9</v>
      </c>
      <c r="CZ795">
        <v>0</v>
      </c>
      <c r="DA795">
        <v>0</v>
      </c>
      <c r="DB795" t="s">
        <v>356</v>
      </c>
      <c r="DC795">
        <v>1678823626.5</v>
      </c>
      <c r="DD795">
        <v>1678823640.5</v>
      </c>
      <c r="DE795">
        <v>0</v>
      </c>
      <c r="DF795">
        <v>1.239</v>
      </c>
      <c r="DG795">
        <v>0.006</v>
      </c>
      <c r="DH795">
        <v>-2.298</v>
      </c>
      <c r="DI795">
        <v>-0.146</v>
      </c>
      <c r="DJ795">
        <v>420</v>
      </c>
      <c r="DK795">
        <v>21</v>
      </c>
      <c r="DL795">
        <v>0.57</v>
      </c>
      <c r="DM795">
        <v>0.05</v>
      </c>
      <c r="DN795">
        <v>-28.6503075</v>
      </c>
      <c r="DO795">
        <v>-0.6600258911819663</v>
      </c>
      <c r="DP795">
        <v>0.09270056468948853</v>
      </c>
      <c r="DQ795">
        <v>0</v>
      </c>
      <c r="DR795">
        <v>0.200751375</v>
      </c>
      <c r="DS795">
        <v>-0.003869549718574714</v>
      </c>
      <c r="DT795">
        <v>0.002271721194243475</v>
      </c>
      <c r="DU795">
        <v>1</v>
      </c>
      <c r="DV795">
        <v>1</v>
      </c>
      <c r="DW795">
        <v>2</v>
      </c>
      <c r="DX795" t="s">
        <v>357</v>
      </c>
      <c r="DY795">
        <v>2.983</v>
      </c>
      <c r="DZ795">
        <v>2.71575</v>
      </c>
      <c r="EA795">
        <v>0.159566</v>
      </c>
      <c r="EB795">
        <v>0.160872</v>
      </c>
      <c r="EC795">
        <v>0.107487</v>
      </c>
      <c r="ED795">
        <v>0.104779</v>
      </c>
      <c r="EE795">
        <v>26701</v>
      </c>
      <c r="EF795">
        <v>26757.3</v>
      </c>
      <c r="EG795">
        <v>29527.8</v>
      </c>
      <c r="EH795">
        <v>29489.8</v>
      </c>
      <c r="EI795">
        <v>34908.6</v>
      </c>
      <c r="EJ795">
        <v>35086.8</v>
      </c>
      <c r="EK795">
        <v>41592.6</v>
      </c>
      <c r="EL795">
        <v>42023.9</v>
      </c>
      <c r="EM795">
        <v>1.97173</v>
      </c>
      <c r="EN795">
        <v>1.8974</v>
      </c>
      <c r="EO795">
        <v>0.102051</v>
      </c>
      <c r="EP795">
        <v>0</v>
      </c>
      <c r="EQ795">
        <v>25.8501</v>
      </c>
      <c r="ER795">
        <v>999.9</v>
      </c>
      <c r="ES795">
        <v>56.9</v>
      </c>
      <c r="ET795">
        <v>30.7</v>
      </c>
      <c r="EU795">
        <v>28.1071</v>
      </c>
      <c r="EV795">
        <v>62.7841</v>
      </c>
      <c r="EW795">
        <v>32.3678</v>
      </c>
      <c r="EX795">
        <v>1</v>
      </c>
      <c r="EY795">
        <v>-0.0625889</v>
      </c>
      <c r="EZ795">
        <v>0.621803</v>
      </c>
      <c r="FA795">
        <v>20.3397</v>
      </c>
      <c r="FB795">
        <v>5.21714</v>
      </c>
      <c r="FC795">
        <v>12.0099</v>
      </c>
      <c r="FD795">
        <v>4.98895</v>
      </c>
      <c r="FE795">
        <v>3.28845</v>
      </c>
      <c r="FF795">
        <v>9999</v>
      </c>
      <c r="FG795">
        <v>9999</v>
      </c>
      <c r="FH795">
        <v>9999</v>
      </c>
      <c r="FI795">
        <v>999.9</v>
      </c>
      <c r="FJ795">
        <v>1.86744</v>
      </c>
      <c r="FK795">
        <v>1.86646</v>
      </c>
      <c r="FL795">
        <v>1.86596</v>
      </c>
      <c r="FM795">
        <v>1.86584</v>
      </c>
      <c r="FN795">
        <v>1.86768</v>
      </c>
      <c r="FO795">
        <v>1.87015</v>
      </c>
      <c r="FP795">
        <v>1.8688</v>
      </c>
      <c r="FQ795">
        <v>1.87026</v>
      </c>
      <c r="FR795">
        <v>0</v>
      </c>
      <c r="FS795">
        <v>0</v>
      </c>
      <c r="FT795">
        <v>0</v>
      </c>
      <c r="FU795">
        <v>0</v>
      </c>
      <c r="FV795" t="s">
        <v>358</v>
      </c>
      <c r="FW795" t="s">
        <v>359</v>
      </c>
      <c r="FX795" t="s">
        <v>360</v>
      </c>
      <c r="FY795" t="s">
        <v>360</v>
      </c>
      <c r="FZ795" t="s">
        <v>360</v>
      </c>
      <c r="GA795" t="s">
        <v>360</v>
      </c>
      <c r="GB795">
        <v>0</v>
      </c>
      <c r="GC795">
        <v>100</v>
      </c>
      <c r="GD795">
        <v>100</v>
      </c>
      <c r="GE795">
        <v>-4.394</v>
      </c>
      <c r="GF795">
        <v>-0.0964</v>
      </c>
      <c r="GG795">
        <v>-1.841240210434717</v>
      </c>
      <c r="GH795">
        <v>-0.003310856085068561</v>
      </c>
      <c r="GI795">
        <v>6.863268723063948E-07</v>
      </c>
      <c r="GJ795">
        <v>-1.919107141366201E-10</v>
      </c>
      <c r="GK795">
        <v>-0.1688837207721138</v>
      </c>
      <c r="GL795">
        <v>-0.01731051475613908</v>
      </c>
      <c r="GM795">
        <v>0.001423790055903263</v>
      </c>
      <c r="GN795">
        <v>-2.424810517790065E-05</v>
      </c>
      <c r="GO795">
        <v>3</v>
      </c>
      <c r="GP795">
        <v>2318</v>
      </c>
      <c r="GQ795">
        <v>1</v>
      </c>
      <c r="GR795">
        <v>25</v>
      </c>
      <c r="GS795">
        <v>10312.9</v>
      </c>
      <c r="GT795">
        <v>10312.7</v>
      </c>
      <c r="GU795">
        <v>1.98853</v>
      </c>
      <c r="GV795">
        <v>2.2168</v>
      </c>
      <c r="GW795">
        <v>1.39648</v>
      </c>
      <c r="GX795">
        <v>2.34741</v>
      </c>
      <c r="GY795">
        <v>1.49536</v>
      </c>
      <c r="GZ795">
        <v>2.53174</v>
      </c>
      <c r="HA795">
        <v>35.7544</v>
      </c>
      <c r="HB795">
        <v>24.0787</v>
      </c>
      <c r="HC795">
        <v>18</v>
      </c>
      <c r="HD795">
        <v>529.739</v>
      </c>
      <c r="HE795">
        <v>438.003</v>
      </c>
      <c r="HF795">
        <v>24.6703</v>
      </c>
      <c r="HG795">
        <v>26.662</v>
      </c>
      <c r="HH795">
        <v>30.0001</v>
      </c>
      <c r="HI795">
        <v>26.6468</v>
      </c>
      <c r="HJ795">
        <v>26.5922</v>
      </c>
      <c r="HK795">
        <v>39.9069</v>
      </c>
      <c r="HL795">
        <v>22.0987</v>
      </c>
      <c r="HM795">
        <v>100</v>
      </c>
      <c r="HN795">
        <v>24.6687</v>
      </c>
      <c r="HO795">
        <v>941.5119999999999</v>
      </c>
      <c r="HP795">
        <v>24.1195</v>
      </c>
      <c r="HQ795">
        <v>100.976</v>
      </c>
      <c r="HR795">
        <v>100.927</v>
      </c>
    </row>
    <row r="796" spans="1:226">
      <c r="A796">
        <v>780</v>
      </c>
      <c r="B796">
        <v>1679442406.6</v>
      </c>
      <c r="C796">
        <v>20493.5</v>
      </c>
      <c r="D796" t="s">
        <v>1929</v>
      </c>
      <c r="E796" t="s">
        <v>1930</v>
      </c>
      <c r="F796">
        <v>5</v>
      </c>
      <c r="G796" t="s">
        <v>1624</v>
      </c>
      <c r="H796" t="s">
        <v>354</v>
      </c>
      <c r="I796">
        <v>1679442398.814285</v>
      </c>
      <c r="J796">
        <f>(K796)/1000</f>
        <v>0</v>
      </c>
      <c r="K796">
        <f>IF(BF796, AN796, AH796)</f>
        <v>0</v>
      </c>
      <c r="L796">
        <f>IF(BF796, AI796, AG796)</f>
        <v>0</v>
      </c>
      <c r="M796">
        <f>BH796 - IF(AU796&gt;1, L796*BB796*100.0/(AW796*BV796), 0)</f>
        <v>0</v>
      </c>
      <c r="N796">
        <f>((T796-J796/2)*M796-L796)/(T796+J796/2)</f>
        <v>0</v>
      </c>
      <c r="O796">
        <f>N796*(BO796+BP796)/1000.0</f>
        <v>0</v>
      </c>
      <c r="P796">
        <f>(BH796 - IF(AU796&gt;1, L796*BB796*100.0/(AW796*BV796), 0))*(BO796+BP796)/1000.0</f>
        <v>0</v>
      </c>
      <c r="Q796">
        <f>2.0/((1/S796-1/R796)+SIGN(S796)*SQRT((1/S796-1/R796)*(1/S796-1/R796) + 4*BC796/((BC796+1)*(BC796+1))*(2*1/S796*1/R796-1/R796*1/R796)))</f>
        <v>0</v>
      </c>
      <c r="R796">
        <f>IF(LEFT(BD796,1)&lt;&gt;"0",IF(LEFT(BD796,1)="1",3.0,BE796),$D$5+$E$5*(BV796*BO796/($K$5*1000))+$F$5*(BV796*BO796/($K$5*1000))*MAX(MIN(BB796,$J$5),$I$5)*MAX(MIN(BB796,$J$5),$I$5)+$G$5*MAX(MIN(BB796,$J$5),$I$5)*(BV796*BO796/($K$5*1000))+$H$5*(BV796*BO796/($K$5*1000))*(BV796*BO796/($K$5*1000)))</f>
        <v>0</v>
      </c>
      <c r="S796">
        <f>J796*(1000-(1000*0.61365*exp(17.502*W796/(240.97+W796))/(BO796+BP796)+BJ796)/2)/(1000*0.61365*exp(17.502*W796/(240.97+W796))/(BO796+BP796)-BJ796)</f>
        <v>0</v>
      </c>
      <c r="T796">
        <f>1/((BC796+1)/(Q796/1.6)+1/(R796/1.37)) + BC796/((BC796+1)/(Q796/1.6) + BC796/(R796/1.37))</f>
        <v>0</v>
      </c>
      <c r="U796">
        <f>(AX796*BA796)</f>
        <v>0</v>
      </c>
      <c r="V796">
        <f>(BQ796+(U796+2*0.95*5.67E-8*(((BQ796+$B$7)+273)^4-(BQ796+273)^4)-44100*J796)/(1.84*29.3*R796+8*0.95*5.67E-8*(BQ796+273)^3))</f>
        <v>0</v>
      </c>
      <c r="W796">
        <f>($C$7*BR796+$D$7*BS796+$E$7*V796)</f>
        <v>0</v>
      </c>
      <c r="X796">
        <f>0.61365*exp(17.502*W796/(240.97+W796))</f>
        <v>0</v>
      </c>
      <c r="Y796">
        <f>(Z796/AA796*100)</f>
        <v>0</v>
      </c>
      <c r="Z796">
        <f>BJ796*(BO796+BP796)/1000</f>
        <v>0</v>
      </c>
      <c r="AA796">
        <f>0.61365*exp(17.502*BQ796/(240.97+BQ796))</f>
        <v>0</v>
      </c>
      <c r="AB796">
        <f>(X796-BJ796*(BO796+BP796)/1000)</f>
        <v>0</v>
      </c>
      <c r="AC796">
        <f>(-J796*44100)</f>
        <v>0</v>
      </c>
      <c r="AD796">
        <f>2*29.3*R796*0.92*(BQ796-W796)</f>
        <v>0</v>
      </c>
      <c r="AE796">
        <f>2*0.95*5.67E-8*(((BQ796+$B$7)+273)^4-(W796+273)^4)</f>
        <v>0</v>
      </c>
      <c r="AF796">
        <f>U796+AE796+AC796+AD796</f>
        <v>0</v>
      </c>
      <c r="AG796">
        <f>BN796*AU796*(BI796-BH796*(1000-AU796*BK796)/(1000-AU796*BJ796))/(100*BB796)</f>
        <v>0</v>
      </c>
      <c r="AH796">
        <f>1000*BN796*AU796*(BJ796-BK796)/(100*BB796*(1000-AU796*BJ796))</f>
        <v>0</v>
      </c>
      <c r="AI796">
        <f>(AJ796 - AK796 - BO796*1E3/(8.314*(BQ796+273.15)) * AM796/BN796 * AL796) * BN796/(100*BB796) * (1000 - BK796)/1000</f>
        <v>0</v>
      </c>
      <c r="AJ796">
        <v>949.9675523647277</v>
      </c>
      <c r="AK796">
        <v>928.5464363636365</v>
      </c>
      <c r="AL796">
        <v>3.398431705041151</v>
      </c>
      <c r="AM796">
        <v>64.88891033799035</v>
      </c>
      <c r="AN796">
        <f>(AP796 - AO796 + BO796*1E3/(8.314*(BQ796+273.15)) * AR796/BN796 * AQ796) * BN796/(100*BB796) * 1000/(1000 - AP796)</f>
        <v>0</v>
      </c>
      <c r="AO796">
        <v>24.03876862661487</v>
      </c>
      <c r="AP796">
        <v>24.23084945054948</v>
      </c>
      <c r="AQ796">
        <v>-5.666353099894603E-07</v>
      </c>
      <c r="AR796">
        <v>95.47772435705387</v>
      </c>
      <c r="AS796">
        <v>0</v>
      </c>
      <c r="AT796">
        <v>0</v>
      </c>
      <c r="AU796">
        <f>IF(AS796*$H$13&gt;=AW796,1.0,(AW796/(AW796-AS796*$H$13)))</f>
        <v>0</v>
      </c>
      <c r="AV796">
        <f>(AU796-1)*100</f>
        <v>0</v>
      </c>
      <c r="AW796">
        <f>MAX(0,($B$13+$C$13*BV796)/(1+$D$13*BV796)*BO796/(BQ796+273)*$E$13)</f>
        <v>0</v>
      </c>
      <c r="AX796">
        <f>$B$11*BW796+$C$11*BX796+$F$11*CI796*(1-CL796)</f>
        <v>0</v>
      </c>
      <c r="AY796">
        <f>AX796*AZ796</f>
        <v>0</v>
      </c>
      <c r="AZ796">
        <f>($B$11*$D$9+$C$11*$D$9+$F$11*((CV796+CN796)/MAX(CV796+CN796+CW796, 0.1)*$I$9+CW796/MAX(CV796+CN796+CW796, 0.1)*$J$9))/($B$11+$C$11+$F$11)</f>
        <v>0</v>
      </c>
      <c r="BA796">
        <f>($B$11*$K$9+$C$11*$K$9+$F$11*((CV796+CN796)/MAX(CV796+CN796+CW796, 0.1)*$P$9+CW796/MAX(CV796+CN796+CW796, 0.1)*$Q$9))/($B$11+$C$11+$F$11)</f>
        <v>0</v>
      </c>
      <c r="BB796">
        <v>2.18</v>
      </c>
      <c r="BC796">
        <v>0.5</v>
      </c>
      <c r="BD796" t="s">
        <v>355</v>
      </c>
      <c r="BE796">
        <v>2</v>
      </c>
      <c r="BF796" t="b">
        <v>1</v>
      </c>
      <c r="BG796">
        <v>1679442398.814285</v>
      </c>
      <c r="BH796">
        <v>881.796642857143</v>
      </c>
      <c r="BI796">
        <v>910.5296071428572</v>
      </c>
      <c r="BJ796">
        <v>24.23961071428571</v>
      </c>
      <c r="BK796">
        <v>24.04124642857143</v>
      </c>
      <c r="BL796">
        <v>886.1663571428571</v>
      </c>
      <c r="BM796">
        <v>24.33601071428572</v>
      </c>
      <c r="BN796">
        <v>500.0569642857143</v>
      </c>
      <c r="BO796">
        <v>89.77933214285714</v>
      </c>
      <c r="BP796">
        <v>0.09994297142857142</v>
      </c>
      <c r="BQ796">
        <v>26.89638571428571</v>
      </c>
      <c r="BR796">
        <v>27.52152857142857</v>
      </c>
      <c r="BS796">
        <v>999.9000000000002</v>
      </c>
      <c r="BT796">
        <v>0</v>
      </c>
      <c r="BU796">
        <v>0</v>
      </c>
      <c r="BV796">
        <v>10001.42857142857</v>
      </c>
      <c r="BW796">
        <v>0</v>
      </c>
      <c r="BX796">
        <v>14.3891</v>
      </c>
      <c r="BY796">
        <v>-28.73293928571428</v>
      </c>
      <c r="BZ796">
        <v>903.701892857143</v>
      </c>
      <c r="CA796">
        <v>932.9589999999999</v>
      </c>
      <c r="CB796">
        <v>0.1983709285714286</v>
      </c>
      <c r="CC796">
        <v>910.5296071428572</v>
      </c>
      <c r="CD796">
        <v>24.04124642857143</v>
      </c>
      <c r="CE796">
        <v>2.176216428571429</v>
      </c>
      <c r="CF796">
        <v>2.158407142857143</v>
      </c>
      <c r="CG796">
        <v>18.78828928571428</v>
      </c>
      <c r="CH796">
        <v>18.65689642857143</v>
      </c>
      <c r="CI796">
        <v>1999.991428571429</v>
      </c>
      <c r="CJ796">
        <v>0.9799973214285715</v>
      </c>
      <c r="CK796">
        <v>0.02000257857142858</v>
      </c>
      <c r="CL796">
        <v>0</v>
      </c>
      <c r="CM796">
        <v>2.281707142857143</v>
      </c>
      <c r="CN796">
        <v>0</v>
      </c>
      <c r="CO796">
        <v>4274.836785714286</v>
      </c>
      <c r="CP796">
        <v>16749.37857142857</v>
      </c>
      <c r="CQ796">
        <v>37.187</v>
      </c>
      <c r="CR796">
        <v>38</v>
      </c>
      <c r="CS796">
        <v>37.312</v>
      </c>
      <c r="CT796">
        <v>37.062</v>
      </c>
      <c r="CU796">
        <v>36.46175</v>
      </c>
      <c r="CV796">
        <v>1959.984642857143</v>
      </c>
      <c r="CW796">
        <v>40.00428571428571</v>
      </c>
      <c r="CX796">
        <v>0</v>
      </c>
      <c r="CY796">
        <v>1679442414.3</v>
      </c>
      <c r="CZ796">
        <v>0</v>
      </c>
      <c r="DA796">
        <v>0</v>
      </c>
      <c r="DB796" t="s">
        <v>356</v>
      </c>
      <c r="DC796">
        <v>1678823626.5</v>
      </c>
      <c r="DD796">
        <v>1678823640.5</v>
      </c>
      <c r="DE796">
        <v>0</v>
      </c>
      <c r="DF796">
        <v>1.239</v>
      </c>
      <c r="DG796">
        <v>0.006</v>
      </c>
      <c r="DH796">
        <v>-2.298</v>
      </c>
      <c r="DI796">
        <v>-0.146</v>
      </c>
      <c r="DJ796">
        <v>420</v>
      </c>
      <c r="DK796">
        <v>21</v>
      </c>
      <c r="DL796">
        <v>0.57</v>
      </c>
      <c r="DM796">
        <v>0.05</v>
      </c>
      <c r="DN796">
        <v>-28.68837073170732</v>
      </c>
      <c r="DO796">
        <v>-0.6138250871080522</v>
      </c>
      <c r="DP796">
        <v>0.08719254064062515</v>
      </c>
      <c r="DQ796">
        <v>0</v>
      </c>
      <c r="DR796">
        <v>0.1997237073170732</v>
      </c>
      <c r="DS796">
        <v>-0.01924789547038342</v>
      </c>
      <c r="DT796">
        <v>0.003203725181142715</v>
      </c>
      <c r="DU796">
        <v>1</v>
      </c>
      <c r="DV796">
        <v>1</v>
      </c>
      <c r="DW796">
        <v>2</v>
      </c>
      <c r="DX796" t="s">
        <v>357</v>
      </c>
      <c r="DY796">
        <v>2.98285</v>
      </c>
      <c r="DZ796">
        <v>2.71559</v>
      </c>
      <c r="EA796">
        <v>0.161505</v>
      </c>
      <c r="EB796">
        <v>0.162771</v>
      </c>
      <c r="EC796">
        <v>0.107467</v>
      </c>
      <c r="ED796">
        <v>0.104839</v>
      </c>
      <c r="EE796">
        <v>26639.3</v>
      </c>
      <c r="EF796">
        <v>26696.3</v>
      </c>
      <c r="EG796">
        <v>29527.7</v>
      </c>
      <c r="EH796">
        <v>29489.3</v>
      </c>
      <c r="EI796">
        <v>34909.4</v>
      </c>
      <c r="EJ796">
        <v>35083.9</v>
      </c>
      <c r="EK796">
        <v>41592.5</v>
      </c>
      <c r="EL796">
        <v>42023.2</v>
      </c>
      <c r="EM796">
        <v>1.9716</v>
      </c>
      <c r="EN796">
        <v>1.89753</v>
      </c>
      <c r="EO796">
        <v>0.101365</v>
      </c>
      <c r="EP796">
        <v>0</v>
      </c>
      <c r="EQ796">
        <v>25.8489</v>
      </c>
      <c r="ER796">
        <v>999.9</v>
      </c>
      <c r="ES796">
        <v>56.9</v>
      </c>
      <c r="ET796">
        <v>30.7</v>
      </c>
      <c r="EU796">
        <v>28.1065</v>
      </c>
      <c r="EV796">
        <v>63.0341</v>
      </c>
      <c r="EW796">
        <v>32.2716</v>
      </c>
      <c r="EX796">
        <v>1</v>
      </c>
      <c r="EY796">
        <v>-0.0625762</v>
      </c>
      <c r="EZ796">
        <v>0.635343</v>
      </c>
      <c r="FA796">
        <v>20.3394</v>
      </c>
      <c r="FB796">
        <v>5.21684</v>
      </c>
      <c r="FC796">
        <v>12.0099</v>
      </c>
      <c r="FD796">
        <v>4.98895</v>
      </c>
      <c r="FE796">
        <v>3.28848</v>
      </c>
      <c r="FF796">
        <v>9999</v>
      </c>
      <c r="FG796">
        <v>9999</v>
      </c>
      <c r="FH796">
        <v>9999</v>
      </c>
      <c r="FI796">
        <v>999.9</v>
      </c>
      <c r="FJ796">
        <v>1.86743</v>
      </c>
      <c r="FK796">
        <v>1.86646</v>
      </c>
      <c r="FL796">
        <v>1.86598</v>
      </c>
      <c r="FM796">
        <v>1.86584</v>
      </c>
      <c r="FN796">
        <v>1.86768</v>
      </c>
      <c r="FO796">
        <v>1.87014</v>
      </c>
      <c r="FP796">
        <v>1.86879</v>
      </c>
      <c r="FQ796">
        <v>1.87026</v>
      </c>
      <c r="FR796">
        <v>0</v>
      </c>
      <c r="FS796">
        <v>0</v>
      </c>
      <c r="FT796">
        <v>0</v>
      </c>
      <c r="FU796">
        <v>0</v>
      </c>
      <c r="FV796" t="s">
        <v>358</v>
      </c>
      <c r="FW796" t="s">
        <v>359</v>
      </c>
      <c r="FX796" t="s">
        <v>360</v>
      </c>
      <c r="FY796" t="s">
        <v>360</v>
      </c>
      <c r="FZ796" t="s">
        <v>360</v>
      </c>
      <c r="GA796" t="s">
        <v>360</v>
      </c>
      <c r="GB796">
        <v>0</v>
      </c>
      <c r="GC796">
        <v>100</v>
      </c>
      <c r="GD796">
        <v>100</v>
      </c>
      <c r="GE796">
        <v>-4.436</v>
      </c>
      <c r="GF796">
        <v>-0.0965</v>
      </c>
      <c r="GG796">
        <v>-1.841240210434717</v>
      </c>
      <c r="GH796">
        <v>-0.003310856085068561</v>
      </c>
      <c r="GI796">
        <v>6.863268723063948E-07</v>
      </c>
      <c r="GJ796">
        <v>-1.919107141366201E-10</v>
      </c>
      <c r="GK796">
        <v>-0.1688837207721138</v>
      </c>
      <c r="GL796">
        <v>-0.01731051475613908</v>
      </c>
      <c r="GM796">
        <v>0.001423790055903263</v>
      </c>
      <c r="GN796">
        <v>-2.424810517790065E-05</v>
      </c>
      <c r="GO796">
        <v>3</v>
      </c>
      <c r="GP796">
        <v>2318</v>
      </c>
      <c r="GQ796">
        <v>1</v>
      </c>
      <c r="GR796">
        <v>25</v>
      </c>
      <c r="GS796">
        <v>10313</v>
      </c>
      <c r="GT796">
        <v>10312.8</v>
      </c>
      <c r="GU796">
        <v>2.02026</v>
      </c>
      <c r="GV796">
        <v>2.22046</v>
      </c>
      <c r="GW796">
        <v>1.39648</v>
      </c>
      <c r="GX796">
        <v>2.34985</v>
      </c>
      <c r="GY796">
        <v>1.49536</v>
      </c>
      <c r="GZ796">
        <v>2.50122</v>
      </c>
      <c r="HA796">
        <v>35.7544</v>
      </c>
      <c r="HB796">
        <v>24.0787</v>
      </c>
      <c r="HC796">
        <v>18</v>
      </c>
      <c r="HD796">
        <v>529.6559999999999</v>
      </c>
      <c r="HE796">
        <v>438.086</v>
      </c>
      <c r="HF796">
        <v>24.6471</v>
      </c>
      <c r="HG796">
        <v>26.662</v>
      </c>
      <c r="HH796">
        <v>30.0001</v>
      </c>
      <c r="HI796">
        <v>26.6468</v>
      </c>
      <c r="HJ796">
        <v>26.5932</v>
      </c>
      <c r="HK796">
        <v>40.4469</v>
      </c>
      <c r="HL796">
        <v>21.8278</v>
      </c>
      <c r="HM796">
        <v>100</v>
      </c>
      <c r="HN796">
        <v>24.6449</v>
      </c>
      <c r="HO796">
        <v>954.867</v>
      </c>
      <c r="HP796">
        <v>24.1355</v>
      </c>
      <c r="HQ796">
        <v>100.976</v>
      </c>
      <c r="HR796">
        <v>100.925</v>
      </c>
    </row>
    <row r="797" spans="1:226">
      <c r="A797">
        <v>781</v>
      </c>
      <c r="B797">
        <v>1679442411.6</v>
      </c>
      <c r="C797">
        <v>20498.5</v>
      </c>
      <c r="D797" t="s">
        <v>1931</v>
      </c>
      <c r="E797" t="s">
        <v>1932</v>
      </c>
      <c r="F797">
        <v>5</v>
      </c>
      <c r="G797" t="s">
        <v>1624</v>
      </c>
      <c r="H797" t="s">
        <v>354</v>
      </c>
      <c r="I797">
        <v>1679442404.1</v>
      </c>
      <c r="J797">
        <f>(K797)/1000</f>
        <v>0</v>
      </c>
      <c r="K797">
        <f>IF(BF797, AN797, AH797)</f>
        <v>0</v>
      </c>
      <c r="L797">
        <f>IF(BF797, AI797, AG797)</f>
        <v>0</v>
      </c>
      <c r="M797">
        <f>BH797 - IF(AU797&gt;1, L797*BB797*100.0/(AW797*BV797), 0)</f>
        <v>0</v>
      </c>
      <c r="N797">
        <f>((T797-J797/2)*M797-L797)/(T797+J797/2)</f>
        <v>0</v>
      </c>
      <c r="O797">
        <f>N797*(BO797+BP797)/1000.0</f>
        <v>0</v>
      </c>
      <c r="P797">
        <f>(BH797 - IF(AU797&gt;1, L797*BB797*100.0/(AW797*BV797), 0))*(BO797+BP797)/1000.0</f>
        <v>0</v>
      </c>
      <c r="Q797">
        <f>2.0/((1/S797-1/R797)+SIGN(S797)*SQRT((1/S797-1/R797)*(1/S797-1/R797) + 4*BC797/((BC797+1)*(BC797+1))*(2*1/S797*1/R797-1/R797*1/R797)))</f>
        <v>0</v>
      </c>
      <c r="R797">
        <f>IF(LEFT(BD797,1)&lt;&gt;"0",IF(LEFT(BD797,1)="1",3.0,BE797),$D$5+$E$5*(BV797*BO797/($K$5*1000))+$F$5*(BV797*BO797/($K$5*1000))*MAX(MIN(BB797,$J$5),$I$5)*MAX(MIN(BB797,$J$5),$I$5)+$G$5*MAX(MIN(BB797,$J$5),$I$5)*(BV797*BO797/($K$5*1000))+$H$5*(BV797*BO797/($K$5*1000))*(BV797*BO797/($K$5*1000)))</f>
        <v>0</v>
      </c>
      <c r="S797">
        <f>J797*(1000-(1000*0.61365*exp(17.502*W797/(240.97+W797))/(BO797+BP797)+BJ797)/2)/(1000*0.61365*exp(17.502*W797/(240.97+W797))/(BO797+BP797)-BJ797)</f>
        <v>0</v>
      </c>
      <c r="T797">
        <f>1/((BC797+1)/(Q797/1.6)+1/(R797/1.37)) + BC797/((BC797+1)/(Q797/1.6) + BC797/(R797/1.37))</f>
        <v>0</v>
      </c>
      <c r="U797">
        <f>(AX797*BA797)</f>
        <v>0</v>
      </c>
      <c r="V797">
        <f>(BQ797+(U797+2*0.95*5.67E-8*(((BQ797+$B$7)+273)^4-(BQ797+273)^4)-44100*J797)/(1.84*29.3*R797+8*0.95*5.67E-8*(BQ797+273)^3))</f>
        <v>0</v>
      </c>
      <c r="W797">
        <f>($C$7*BR797+$D$7*BS797+$E$7*V797)</f>
        <v>0</v>
      </c>
      <c r="X797">
        <f>0.61365*exp(17.502*W797/(240.97+W797))</f>
        <v>0</v>
      </c>
      <c r="Y797">
        <f>(Z797/AA797*100)</f>
        <v>0</v>
      </c>
      <c r="Z797">
        <f>BJ797*(BO797+BP797)/1000</f>
        <v>0</v>
      </c>
      <c r="AA797">
        <f>0.61365*exp(17.502*BQ797/(240.97+BQ797))</f>
        <v>0</v>
      </c>
      <c r="AB797">
        <f>(X797-BJ797*(BO797+BP797)/1000)</f>
        <v>0</v>
      </c>
      <c r="AC797">
        <f>(-J797*44100)</f>
        <v>0</v>
      </c>
      <c r="AD797">
        <f>2*29.3*R797*0.92*(BQ797-W797)</f>
        <v>0</v>
      </c>
      <c r="AE797">
        <f>2*0.95*5.67E-8*(((BQ797+$B$7)+273)^4-(W797+273)^4)</f>
        <v>0</v>
      </c>
      <c r="AF797">
        <f>U797+AE797+AC797+AD797</f>
        <v>0</v>
      </c>
      <c r="AG797">
        <f>BN797*AU797*(BI797-BH797*(1000-AU797*BK797)/(1000-AU797*BJ797))/(100*BB797)</f>
        <v>0</v>
      </c>
      <c r="AH797">
        <f>1000*BN797*AU797*(BJ797-BK797)/(100*BB797*(1000-AU797*BJ797))</f>
        <v>0</v>
      </c>
      <c r="AI797">
        <f>(AJ797 - AK797 - BO797*1E3/(8.314*(BQ797+273.15)) * AM797/BN797 * AL797) * BN797/(100*BB797) * (1000 - BK797)/1000</f>
        <v>0</v>
      </c>
      <c r="AJ797">
        <v>967.2715703124226</v>
      </c>
      <c r="AK797">
        <v>945.7730909090909</v>
      </c>
      <c r="AL797">
        <v>3.45527929568805</v>
      </c>
      <c r="AM797">
        <v>64.88891033799035</v>
      </c>
      <c r="AN797">
        <f>(AP797 - AO797 + BO797*1E3/(8.314*(BQ797+273.15)) * AR797/BN797 * AQ797) * BN797/(100*BB797) * 1000/(1000 - AP797)</f>
        <v>0</v>
      </c>
      <c r="AO797">
        <v>24.0734554185932</v>
      </c>
      <c r="AP797">
        <v>24.24247252747253</v>
      </c>
      <c r="AQ797">
        <v>-1.213813811552601E-05</v>
      </c>
      <c r="AR797">
        <v>95.47772435705387</v>
      </c>
      <c r="AS797">
        <v>0</v>
      </c>
      <c r="AT797">
        <v>0</v>
      </c>
      <c r="AU797">
        <f>IF(AS797*$H$13&gt;=AW797,1.0,(AW797/(AW797-AS797*$H$13)))</f>
        <v>0</v>
      </c>
      <c r="AV797">
        <f>(AU797-1)*100</f>
        <v>0</v>
      </c>
      <c r="AW797">
        <f>MAX(0,($B$13+$C$13*BV797)/(1+$D$13*BV797)*BO797/(BQ797+273)*$E$13)</f>
        <v>0</v>
      </c>
      <c r="AX797">
        <f>$B$11*BW797+$C$11*BX797+$F$11*CI797*(1-CL797)</f>
        <v>0</v>
      </c>
      <c r="AY797">
        <f>AX797*AZ797</f>
        <v>0</v>
      </c>
      <c r="AZ797">
        <f>($B$11*$D$9+$C$11*$D$9+$F$11*((CV797+CN797)/MAX(CV797+CN797+CW797, 0.1)*$I$9+CW797/MAX(CV797+CN797+CW797, 0.1)*$J$9))/($B$11+$C$11+$F$11)</f>
        <v>0</v>
      </c>
      <c r="BA797">
        <f>($B$11*$K$9+$C$11*$K$9+$F$11*((CV797+CN797)/MAX(CV797+CN797+CW797, 0.1)*$P$9+CW797/MAX(CV797+CN797+CW797, 0.1)*$Q$9))/($B$11+$C$11+$F$11)</f>
        <v>0</v>
      </c>
      <c r="BB797">
        <v>2.18</v>
      </c>
      <c r="BC797">
        <v>0.5</v>
      </c>
      <c r="BD797" t="s">
        <v>355</v>
      </c>
      <c r="BE797">
        <v>2</v>
      </c>
      <c r="BF797" t="b">
        <v>1</v>
      </c>
      <c r="BG797">
        <v>1679442404.1</v>
      </c>
      <c r="BH797">
        <v>899.4402592592592</v>
      </c>
      <c r="BI797">
        <v>928.2161111111111</v>
      </c>
      <c r="BJ797">
        <v>24.23612592592593</v>
      </c>
      <c r="BK797">
        <v>24.05882592592593</v>
      </c>
      <c r="BL797">
        <v>903.8550740740741</v>
      </c>
      <c r="BM797">
        <v>24.33255185185185</v>
      </c>
      <c r="BN797">
        <v>500.0638518518518</v>
      </c>
      <c r="BO797">
        <v>89.77975555555555</v>
      </c>
      <c r="BP797">
        <v>0.1000181851851852</v>
      </c>
      <c r="BQ797">
        <v>26.89406666666666</v>
      </c>
      <c r="BR797">
        <v>27.51522962962963</v>
      </c>
      <c r="BS797">
        <v>999.9000000000001</v>
      </c>
      <c r="BT797">
        <v>0</v>
      </c>
      <c r="BU797">
        <v>0</v>
      </c>
      <c r="BV797">
        <v>9995.952962962961</v>
      </c>
      <c r="BW797">
        <v>0</v>
      </c>
      <c r="BX797">
        <v>14.3891</v>
      </c>
      <c r="BY797">
        <v>-28.77595185185185</v>
      </c>
      <c r="BZ797">
        <v>921.7805185185185</v>
      </c>
      <c r="CA797">
        <v>951.0987037037038</v>
      </c>
      <c r="CB797">
        <v>0.1772992962962963</v>
      </c>
      <c r="CC797">
        <v>928.2161111111111</v>
      </c>
      <c r="CD797">
        <v>24.05882592592593</v>
      </c>
      <c r="CE797">
        <v>2.175913333333333</v>
      </c>
      <c r="CF797">
        <v>2.159995185185185</v>
      </c>
      <c r="CG797">
        <v>18.78606666666667</v>
      </c>
      <c r="CH797">
        <v>18.66864074074074</v>
      </c>
      <c r="CI797">
        <v>1999.989259259259</v>
      </c>
      <c r="CJ797">
        <v>0.9799972222222223</v>
      </c>
      <c r="CK797">
        <v>0.02000267777777778</v>
      </c>
      <c r="CL797">
        <v>0</v>
      </c>
      <c r="CM797">
        <v>2.296344444444444</v>
      </c>
      <c r="CN797">
        <v>0</v>
      </c>
      <c r="CO797">
        <v>4274.085555555555</v>
      </c>
      <c r="CP797">
        <v>16749.35925925926</v>
      </c>
      <c r="CQ797">
        <v>37.187</v>
      </c>
      <c r="CR797">
        <v>38</v>
      </c>
      <c r="CS797">
        <v>37.312</v>
      </c>
      <c r="CT797">
        <v>37.062</v>
      </c>
      <c r="CU797">
        <v>36.458</v>
      </c>
      <c r="CV797">
        <v>1959.981111111111</v>
      </c>
      <c r="CW797">
        <v>40.00629629629629</v>
      </c>
      <c r="CX797">
        <v>0</v>
      </c>
      <c r="CY797">
        <v>1679442419.1</v>
      </c>
      <c r="CZ797">
        <v>0</v>
      </c>
      <c r="DA797">
        <v>0</v>
      </c>
      <c r="DB797" t="s">
        <v>356</v>
      </c>
      <c r="DC797">
        <v>1678823626.5</v>
      </c>
      <c r="DD797">
        <v>1678823640.5</v>
      </c>
      <c r="DE797">
        <v>0</v>
      </c>
      <c r="DF797">
        <v>1.239</v>
      </c>
      <c r="DG797">
        <v>0.006</v>
      </c>
      <c r="DH797">
        <v>-2.298</v>
      </c>
      <c r="DI797">
        <v>-0.146</v>
      </c>
      <c r="DJ797">
        <v>420</v>
      </c>
      <c r="DK797">
        <v>21</v>
      </c>
      <c r="DL797">
        <v>0.57</v>
      </c>
      <c r="DM797">
        <v>0.05</v>
      </c>
      <c r="DN797">
        <v>-28.77028750000001</v>
      </c>
      <c r="DO797">
        <v>-0.4962900562851079</v>
      </c>
      <c r="DP797">
        <v>0.07517080280102117</v>
      </c>
      <c r="DQ797">
        <v>0</v>
      </c>
      <c r="DR797">
        <v>0.184347425</v>
      </c>
      <c r="DS797">
        <v>-0.2206544127579741</v>
      </c>
      <c r="DT797">
        <v>0.02596693835908221</v>
      </c>
      <c r="DU797">
        <v>0</v>
      </c>
      <c r="DV797">
        <v>0</v>
      </c>
      <c r="DW797">
        <v>2</v>
      </c>
      <c r="DX797" t="s">
        <v>381</v>
      </c>
      <c r="DY797">
        <v>2.98304</v>
      </c>
      <c r="DZ797">
        <v>2.71547</v>
      </c>
      <c r="EA797">
        <v>0.16344</v>
      </c>
      <c r="EB797">
        <v>0.16465</v>
      </c>
      <c r="EC797">
        <v>0.107507</v>
      </c>
      <c r="ED797">
        <v>0.10501</v>
      </c>
      <c r="EE797">
        <v>26578</v>
      </c>
      <c r="EF797">
        <v>26636.3</v>
      </c>
      <c r="EG797">
        <v>29527.9</v>
      </c>
      <c r="EH797">
        <v>29489.2</v>
      </c>
      <c r="EI797">
        <v>34907.9</v>
      </c>
      <c r="EJ797">
        <v>35076.8</v>
      </c>
      <c r="EK797">
        <v>41592.6</v>
      </c>
      <c r="EL797">
        <v>42022.9</v>
      </c>
      <c r="EM797">
        <v>1.9715</v>
      </c>
      <c r="EN797">
        <v>1.89783</v>
      </c>
      <c r="EO797">
        <v>0.101648</v>
      </c>
      <c r="EP797">
        <v>0</v>
      </c>
      <c r="EQ797">
        <v>25.8511</v>
      </c>
      <c r="ER797">
        <v>999.9</v>
      </c>
      <c r="ES797">
        <v>56.9</v>
      </c>
      <c r="ET797">
        <v>30.7</v>
      </c>
      <c r="EU797">
        <v>28.1075</v>
      </c>
      <c r="EV797">
        <v>62.8641</v>
      </c>
      <c r="EW797">
        <v>32.3077</v>
      </c>
      <c r="EX797">
        <v>1</v>
      </c>
      <c r="EY797">
        <v>-0.06251520000000001</v>
      </c>
      <c r="EZ797">
        <v>0.6144579999999999</v>
      </c>
      <c r="FA797">
        <v>20.3395</v>
      </c>
      <c r="FB797">
        <v>5.21654</v>
      </c>
      <c r="FC797">
        <v>12.0099</v>
      </c>
      <c r="FD797">
        <v>4.98895</v>
      </c>
      <c r="FE797">
        <v>3.28845</v>
      </c>
      <c r="FF797">
        <v>9999</v>
      </c>
      <c r="FG797">
        <v>9999</v>
      </c>
      <c r="FH797">
        <v>9999</v>
      </c>
      <c r="FI797">
        <v>999.9</v>
      </c>
      <c r="FJ797">
        <v>1.86742</v>
      </c>
      <c r="FK797">
        <v>1.86646</v>
      </c>
      <c r="FL797">
        <v>1.86599</v>
      </c>
      <c r="FM797">
        <v>1.86584</v>
      </c>
      <c r="FN797">
        <v>1.86768</v>
      </c>
      <c r="FO797">
        <v>1.87019</v>
      </c>
      <c r="FP797">
        <v>1.86882</v>
      </c>
      <c r="FQ797">
        <v>1.87027</v>
      </c>
      <c r="FR797">
        <v>0</v>
      </c>
      <c r="FS797">
        <v>0</v>
      </c>
      <c r="FT797">
        <v>0</v>
      </c>
      <c r="FU797">
        <v>0</v>
      </c>
      <c r="FV797" t="s">
        <v>358</v>
      </c>
      <c r="FW797" t="s">
        <v>359</v>
      </c>
      <c r="FX797" t="s">
        <v>360</v>
      </c>
      <c r="FY797" t="s">
        <v>360</v>
      </c>
      <c r="FZ797" t="s">
        <v>360</v>
      </c>
      <c r="GA797" t="s">
        <v>360</v>
      </c>
      <c r="GB797">
        <v>0</v>
      </c>
      <c r="GC797">
        <v>100</v>
      </c>
      <c r="GD797">
        <v>100</v>
      </c>
      <c r="GE797">
        <v>-4.478</v>
      </c>
      <c r="GF797">
        <v>-0.0963</v>
      </c>
      <c r="GG797">
        <v>-1.841240210434717</v>
      </c>
      <c r="GH797">
        <v>-0.003310856085068561</v>
      </c>
      <c r="GI797">
        <v>6.863268723063948E-07</v>
      </c>
      <c r="GJ797">
        <v>-1.919107141366201E-10</v>
      </c>
      <c r="GK797">
        <v>-0.1688837207721138</v>
      </c>
      <c r="GL797">
        <v>-0.01731051475613908</v>
      </c>
      <c r="GM797">
        <v>0.001423790055903263</v>
      </c>
      <c r="GN797">
        <v>-2.424810517790065E-05</v>
      </c>
      <c r="GO797">
        <v>3</v>
      </c>
      <c r="GP797">
        <v>2318</v>
      </c>
      <c r="GQ797">
        <v>1</v>
      </c>
      <c r="GR797">
        <v>25</v>
      </c>
      <c r="GS797">
        <v>10313.1</v>
      </c>
      <c r="GT797">
        <v>10312.9</v>
      </c>
      <c r="GU797">
        <v>2.0459</v>
      </c>
      <c r="GV797">
        <v>2.22412</v>
      </c>
      <c r="GW797">
        <v>1.39648</v>
      </c>
      <c r="GX797">
        <v>2.34741</v>
      </c>
      <c r="GY797">
        <v>1.49536</v>
      </c>
      <c r="GZ797">
        <v>2.46704</v>
      </c>
      <c r="HA797">
        <v>35.7544</v>
      </c>
      <c r="HB797">
        <v>24.07</v>
      </c>
      <c r="HC797">
        <v>18</v>
      </c>
      <c r="HD797">
        <v>529.59</v>
      </c>
      <c r="HE797">
        <v>438.276</v>
      </c>
      <c r="HF797">
        <v>24.6284</v>
      </c>
      <c r="HG797">
        <v>26.662</v>
      </c>
      <c r="HH797">
        <v>30.0001</v>
      </c>
      <c r="HI797">
        <v>26.6468</v>
      </c>
      <c r="HJ797">
        <v>26.5943</v>
      </c>
      <c r="HK797">
        <v>41.0512</v>
      </c>
      <c r="HL797">
        <v>21.8278</v>
      </c>
      <c r="HM797">
        <v>100</v>
      </c>
      <c r="HN797">
        <v>24.6299</v>
      </c>
      <c r="HO797">
        <v>974.902</v>
      </c>
      <c r="HP797">
        <v>24.1322</v>
      </c>
      <c r="HQ797">
        <v>100.976</v>
      </c>
      <c r="HR797">
        <v>100.925</v>
      </c>
    </row>
    <row r="798" spans="1:226">
      <c r="A798">
        <v>782</v>
      </c>
      <c r="B798">
        <v>1679442416.6</v>
      </c>
      <c r="C798">
        <v>20503.5</v>
      </c>
      <c r="D798" t="s">
        <v>1933</v>
      </c>
      <c r="E798" t="s">
        <v>1934</v>
      </c>
      <c r="F798">
        <v>5</v>
      </c>
      <c r="G798" t="s">
        <v>1624</v>
      </c>
      <c r="H798" t="s">
        <v>354</v>
      </c>
      <c r="I798">
        <v>1679442408.814285</v>
      </c>
      <c r="J798">
        <f>(K798)/1000</f>
        <v>0</v>
      </c>
      <c r="K798">
        <f>IF(BF798, AN798, AH798)</f>
        <v>0</v>
      </c>
      <c r="L798">
        <f>IF(BF798, AI798, AG798)</f>
        <v>0</v>
      </c>
      <c r="M798">
        <f>BH798 - IF(AU798&gt;1, L798*BB798*100.0/(AW798*BV798), 0)</f>
        <v>0</v>
      </c>
      <c r="N798">
        <f>((T798-J798/2)*M798-L798)/(T798+J798/2)</f>
        <v>0</v>
      </c>
      <c r="O798">
        <f>N798*(BO798+BP798)/1000.0</f>
        <v>0</v>
      </c>
      <c r="P798">
        <f>(BH798 - IF(AU798&gt;1, L798*BB798*100.0/(AW798*BV798), 0))*(BO798+BP798)/1000.0</f>
        <v>0</v>
      </c>
      <c r="Q798">
        <f>2.0/((1/S798-1/R798)+SIGN(S798)*SQRT((1/S798-1/R798)*(1/S798-1/R798) + 4*BC798/((BC798+1)*(BC798+1))*(2*1/S798*1/R798-1/R798*1/R798)))</f>
        <v>0</v>
      </c>
      <c r="R798">
        <f>IF(LEFT(BD798,1)&lt;&gt;"0",IF(LEFT(BD798,1)="1",3.0,BE798),$D$5+$E$5*(BV798*BO798/($K$5*1000))+$F$5*(BV798*BO798/($K$5*1000))*MAX(MIN(BB798,$J$5),$I$5)*MAX(MIN(BB798,$J$5),$I$5)+$G$5*MAX(MIN(BB798,$J$5),$I$5)*(BV798*BO798/($K$5*1000))+$H$5*(BV798*BO798/($K$5*1000))*(BV798*BO798/($K$5*1000)))</f>
        <v>0</v>
      </c>
      <c r="S798">
        <f>J798*(1000-(1000*0.61365*exp(17.502*W798/(240.97+W798))/(BO798+BP798)+BJ798)/2)/(1000*0.61365*exp(17.502*W798/(240.97+W798))/(BO798+BP798)-BJ798)</f>
        <v>0</v>
      </c>
      <c r="T798">
        <f>1/((BC798+1)/(Q798/1.6)+1/(R798/1.37)) + BC798/((BC798+1)/(Q798/1.6) + BC798/(R798/1.37))</f>
        <v>0</v>
      </c>
      <c r="U798">
        <f>(AX798*BA798)</f>
        <v>0</v>
      </c>
      <c r="V798">
        <f>(BQ798+(U798+2*0.95*5.67E-8*(((BQ798+$B$7)+273)^4-(BQ798+273)^4)-44100*J798)/(1.84*29.3*R798+8*0.95*5.67E-8*(BQ798+273)^3))</f>
        <v>0</v>
      </c>
      <c r="W798">
        <f>($C$7*BR798+$D$7*BS798+$E$7*V798)</f>
        <v>0</v>
      </c>
      <c r="X798">
        <f>0.61365*exp(17.502*W798/(240.97+W798))</f>
        <v>0</v>
      </c>
      <c r="Y798">
        <f>(Z798/AA798*100)</f>
        <v>0</v>
      </c>
      <c r="Z798">
        <f>BJ798*(BO798+BP798)/1000</f>
        <v>0</v>
      </c>
      <c r="AA798">
        <f>0.61365*exp(17.502*BQ798/(240.97+BQ798))</f>
        <v>0</v>
      </c>
      <c r="AB798">
        <f>(X798-BJ798*(BO798+BP798)/1000)</f>
        <v>0</v>
      </c>
      <c r="AC798">
        <f>(-J798*44100)</f>
        <v>0</v>
      </c>
      <c r="AD798">
        <f>2*29.3*R798*0.92*(BQ798-W798)</f>
        <v>0</v>
      </c>
      <c r="AE798">
        <f>2*0.95*5.67E-8*(((BQ798+$B$7)+273)^4-(W798+273)^4)</f>
        <v>0</v>
      </c>
      <c r="AF798">
        <f>U798+AE798+AC798+AD798</f>
        <v>0</v>
      </c>
      <c r="AG798">
        <f>BN798*AU798*(BI798-BH798*(1000-AU798*BK798)/(1000-AU798*BJ798))/(100*BB798)</f>
        <v>0</v>
      </c>
      <c r="AH798">
        <f>1000*BN798*AU798*(BJ798-BK798)/(100*BB798*(1000-AU798*BJ798))</f>
        <v>0</v>
      </c>
      <c r="AI798">
        <f>(AJ798 - AK798 - BO798*1E3/(8.314*(BQ798+273.15)) * AM798/BN798 * AL798) * BN798/(100*BB798) * (1000 - BK798)/1000</f>
        <v>0</v>
      </c>
      <c r="AJ798">
        <v>984.1516690584256</v>
      </c>
      <c r="AK798">
        <v>962.8516</v>
      </c>
      <c r="AL798">
        <v>3.393039249974547</v>
      </c>
      <c r="AM798">
        <v>64.88891033799035</v>
      </c>
      <c r="AN798">
        <f>(AP798 - AO798 + BO798*1E3/(8.314*(BQ798+273.15)) * AR798/BN798 * AQ798) * BN798/(100*BB798) * 1000/(1000 - AP798)</f>
        <v>0</v>
      </c>
      <c r="AO798">
        <v>24.11777407181832</v>
      </c>
      <c r="AP798">
        <v>24.26181648351649</v>
      </c>
      <c r="AQ798">
        <v>3.3536448683419E-05</v>
      </c>
      <c r="AR798">
        <v>95.47772435705387</v>
      </c>
      <c r="AS798">
        <v>0</v>
      </c>
      <c r="AT798">
        <v>0</v>
      </c>
      <c r="AU798">
        <f>IF(AS798*$H$13&gt;=AW798,1.0,(AW798/(AW798-AS798*$H$13)))</f>
        <v>0</v>
      </c>
      <c r="AV798">
        <f>(AU798-1)*100</f>
        <v>0</v>
      </c>
      <c r="AW798">
        <f>MAX(0,($B$13+$C$13*BV798)/(1+$D$13*BV798)*BO798/(BQ798+273)*$E$13)</f>
        <v>0</v>
      </c>
      <c r="AX798">
        <f>$B$11*BW798+$C$11*BX798+$F$11*CI798*(1-CL798)</f>
        <v>0</v>
      </c>
      <c r="AY798">
        <f>AX798*AZ798</f>
        <v>0</v>
      </c>
      <c r="AZ798">
        <f>($B$11*$D$9+$C$11*$D$9+$F$11*((CV798+CN798)/MAX(CV798+CN798+CW798, 0.1)*$I$9+CW798/MAX(CV798+CN798+CW798, 0.1)*$J$9))/($B$11+$C$11+$F$11)</f>
        <v>0</v>
      </c>
      <c r="BA798">
        <f>($B$11*$K$9+$C$11*$K$9+$F$11*((CV798+CN798)/MAX(CV798+CN798+CW798, 0.1)*$P$9+CW798/MAX(CV798+CN798+CW798, 0.1)*$Q$9))/($B$11+$C$11+$F$11)</f>
        <v>0</v>
      </c>
      <c r="BB798">
        <v>2.18</v>
      </c>
      <c r="BC798">
        <v>0.5</v>
      </c>
      <c r="BD798" t="s">
        <v>355</v>
      </c>
      <c r="BE798">
        <v>2</v>
      </c>
      <c r="BF798" t="b">
        <v>1</v>
      </c>
      <c r="BG798">
        <v>1679442408.814285</v>
      </c>
      <c r="BH798">
        <v>915.1859999999999</v>
      </c>
      <c r="BI798">
        <v>943.9316785714285</v>
      </c>
      <c r="BJ798">
        <v>24.24113214285715</v>
      </c>
      <c r="BK798">
        <v>24.08345</v>
      </c>
      <c r="BL798">
        <v>919.6409285714284</v>
      </c>
      <c r="BM798">
        <v>24.33750714285714</v>
      </c>
      <c r="BN798">
        <v>500.0658571428571</v>
      </c>
      <c r="BO798">
        <v>89.77966071428573</v>
      </c>
      <c r="BP798">
        <v>0.0999718607142857</v>
      </c>
      <c r="BQ798">
        <v>26.89201428571429</v>
      </c>
      <c r="BR798">
        <v>27.51307142857143</v>
      </c>
      <c r="BS798">
        <v>999.9000000000002</v>
      </c>
      <c r="BT798">
        <v>0</v>
      </c>
      <c r="BU798">
        <v>0</v>
      </c>
      <c r="BV798">
        <v>9999.844642857142</v>
      </c>
      <c r="BW798">
        <v>0</v>
      </c>
      <c r="BX798">
        <v>14.3891</v>
      </c>
      <c r="BY798">
        <v>-28.74576785714286</v>
      </c>
      <c r="BZ798">
        <v>937.9224285714287</v>
      </c>
      <c r="CA798">
        <v>967.2263571428572</v>
      </c>
      <c r="CB798">
        <v>0.1576667857142857</v>
      </c>
      <c r="CC798">
        <v>943.9316785714285</v>
      </c>
      <c r="CD798">
        <v>24.08345</v>
      </c>
      <c r="CE798">
        <v>2.176359285714286</v>
      </c>
      <c r="CF798">
        <v>2.162203214285714</v>
      </c>
      <c r="CG798">
        <v>18.78934285714286</v>
      </c>
      <c r="CH798">
        <v>18.68497857142857</v>
      </c>
      <c r="CI798">
        <v>1999.984285714286</v>
      </c>
      <c r="CJ798">
        <v>0.9799973214285715</v>
      </c>
      <c r="CK798">
        <v>0.02000257857142857</v>
      </c>
      <c r="CL798">
        <v>0</v>
      </c>
      <c r="CM798">
        <v>2.339496428571429</v>
      </c>
      <c r="CN798">
        <v>0</v>
      </c>
      <c r="CO798">
        <v>4272.272857142857</v>
      </c>
      <c r="CP798">
        <v>16749.31428571429</v>
      </c>
      <c r="CQ798">
        <v>37.187</v>
      </c>
      <c r="CR798">
        <v>38</v>
      </c>
      <c r="CS798">
        <v>37.312</v>
      </c>
      <c r="CT798">
        <v>37.062</v>
      </c>
      <c r="CU798">
        <v>36.455</v>
      </c>
      <c r="CV798">
        <v>1959.978571428571</v>
      </c>
      <c r="CW798">
        <v>40.00571428571428</v>
      </c>
      <c r="CX798">
        <v>0</v>
      </c>
      <c r="CY798">
        <v>1679442423.9</v>
      </c>
      <c r="CZ798">
        <v>0</v>
      </c>
      <c r="DA798">
        <v>0</v>
      </c>
      <c r="DB798" t="s">
        <v>356</v>
      </c>
      <c r="DC798">
        <v>1678823626.5</v>
      </c>
      <c r="DD798">
        <v>1678823640.5</v>
      </c>
      <c r="DE798">
        <v>0</v>
      </c>
      <c r="DF798">
        <v>1.239</v>
      </c>
      <c r="DG798">
        <v>0.006</v>
      </c>
      <c r="DH798">
        <v>-2.298</v>
      </c>
      <c r="DI798">
        <v>-0.146</v>
      </c>
      <c r="DJ798">
        <v>420</v>
      </c>
      <c r="DK798">
        <v>21</v>
      </c>
      <c r="DL798">
        <v>0.57</v>
      </c>
      <c r="DM798">
        <v>0.05</v>
      </c>
      <c r="DN798">
        <v>-28.73563658536585</v>
      </c>
      <c r="DO798">
        <v>0.1363066202090328</v>
      </c>
      <c r="DP798">
        <v>0.1067416821597426</v>
      </c>
      <c r="DQ798">
        <v>0</v>
      </c>
      <c r="DR798">
        <v>0.1700131219512195</v>
      </c>
      <c r="DS798">
        <v>-0.2822136376306621</v>
      </c>
      <c r="DT798">
        <v>0.03077027717734265</v>
      </c>
      <c r="DU798">
        <v>0</v>
      </c>
      <c r="DV798">
        <v>0</v>
      </c>
      <c r="DW798">
        <v>2</v>
      </c>
      <c r="DX798" t="s">
        <v>381</v>
      </c>
      <c r="DY798">
        <v>2.98294</v>
      </c>
      <c r="DZ798">
        <v>2.71581</v>
      </c>
      <c r="EA798">
        <v>0.165343</v>
      </c>
      <c r="EB798">
        <v>0.166512</v>
      </c>
      <c r="EC798">
        <v>0.107566</v>
      </c>
      <c r="ED798">
        <v>0.105018</v>
      </c>
      <c r="EE798">
        <v>26517.2</v>
      </c>
      <c r="EF798">
        <v>26577</v>
      </c>
      <c r="EG798">
        <v>29527.5</v>
      </c>
      <c r="EH798">
        <v>29489.2</v>
      </c>
      <c r="EI798">
        <v>34905.4</v>
      </c>
      <c r="EJ798">
        <v>35076.5</v>
      </c>
      <c r="EK798">
        <v>41592.3</v>
      </c>
      <c r="EL798">
        <v>42022.9</v>
      </c>
      <c r="EM798">
        <v>1.9715</v>
      </c>
      <c r="EN798">
        <v>1.89793</v>
      </c>
      <c r="EO798">
        <v>0.101753</v>
      </c>
      <c r="EP798">
        <v>0</v>
      </c>
      <c r="EQ798">
        <v>25.849</v>
      </c>
      <c r="ER798">
        <v>999.9</v>
      </c>
      <c r="ES798">
        <v>56.9</v>
      </c>
      <c r="ET798">
        <v>30.7</v>
      </c>
      <c r="EU798">
        <v>28.1082</v>
      </c>
      <c r="EV798">
        <v>62.9641</v>
      </c>
      <c r="EW798">
        <v>32.476</v>
      </c>
      <c r="EX798">
        <v>1</v>
      </c>
      <c r="EY798">
        <v>-0.0623399</v>
      </c>
      <c r="EZ798">
        <v>0.579104</v>
      </c>
      <c r="FA798">
        <v>20.3399</v>
      </c>
      <c r="FB798">
        <v>5.21669</v>
      </c>
      <c r="FC798">
        <v>12.0099</v>
      </c>
      <c r="FD798">
        <v>4.9889</v>
      </c>
      <c r="FE798">
        <v>3.28848</v>
      </c>
      <c r="FF798">
        <v>9999</v>
      </c>
      <c r="FG798">
        <v>9999</v>
      </c>
      <c r="FH798">
        <v>9999</v>
      </c>
      <c r="FI798">
        <v>999.9</v>
      </c>
      <c r="FJ798">
        <v>1.86743</v>
      </c>
      <c r="FK798">
        <v>1.86646</v>
      </c>
      <c r="FL798">
        <v>1.86597</v>
      </c>
      <c r="FM798">
        <v>1.86584</v>
      </c>
      <c r="FN798">
        <v>1.86768</v>
      </c>
      <c r="FO798">
        <v>1.87014</v>
      </c>
      <c r="FP798">
        <v>1.86878</v>
      </c>
      <c r="FQ798">
        <v>1.87023</v>
      </c>
      <c r="FR798">
        <v>0</v>
      </c>
      <c r="FS798">
        <v>0</v>
      </c>
      <c r="FT798">
        <v>0</v>
      </c>
      <c r="FU798">
        <v>0</v>
      </c>
      <c r="FV798" t="s">
        <v>358</v>
      </c>
      <c r="FW798" t="s">
        <v>359</v>
      </c>
      <c r="FX798" t="s">
        <v>360</v>
      </c>
      <c r="FY798" t="s">
        <v>360</v>
      </c>
      <c r="FZ798" t="s">
        <v>360</v>
      </c>
      <c r="GA798" t="s">
        <v>360</v>
      </c>
      <c r="GB798">
        <v>0</v>
      </c>
      <c r="GC798">
        <v>100</v>
      </c>
      <c r="GD798">
        <v>100</v>
      </c>
      <c r="GE798">
        <v>-4.521</v>
      </c>
      <c r="GF798">
        <v>-0.09619999999999999</v>
      </c>
      <c r="GG798">
        <v>-1.841240210434717</v>
      </c>
      <c r="GH798">
        <v>-0.003310856085068561</v>
      </c>
      <c r="GI798">
        <v>6.863268723063948E-07</v>
      </c>
      <c r="GJ798">
        <v>-1.919107141366201E-10</v>
      </c>
      <c r="GK798">
        <v>-0.1688837207721138</v>
      </c>
      <c r="GL798">
        <v>-0.01731051475613908</v>
      </c>
      <c r="GM798">
        <v>0.001423790055903263</v>
      </c>
      <c r="GN798">
        <v>-2.424810517790065E-05</v>
      </c>
      <c r="GO798">
        <v>3</v>
      </c>
      <c r="GP798">
        <v>2318</v>
      </c>
      <c r="GQ798">
        <v>1</v>
      </c>
      <c r="GR798">
        <v>25</v>
      </c>
      <c r="GS798">
        <v>10313.2</v>
      </c>
      <c r="GT798">
        <v>10312.9</v>
      </c>
      <c r="GU798">
        <v>2.07764</v>
      </c>
      <c r="GV798">
        <v>2.21924</v>
      </c>
      <c r="GW798">
        <v>1.39771</v>
      </c>
      <c r="GX798">
        <v>2.34741</v>
      </c>
      <c r="GY798">
        <v>1.49536</v>
      </c>
      <c r="GZ798">
        <v>2.50854</v>
      </c>
      <c r="HA798">
        <v>35.7544</v>
      </c>
      <c r="HB798">
        <v>24.0787</v>
      </c>
      <c r="HC798">
        <v>18</v>
      </c>
      <c r="HD798">
        <v>529.605</v>
      </c>
      <c r="HE798">
        <v>438.336</v>
      </c>
      <c r="HF798">
        <v>24.6188</v>
      </c>
      <c r="HG798">
        <v>26.6642</v>
      </c>
      <c r="HH798">
        <v>30.0002</v>
      </c>
      <c r="HI798">
        <v>26.6485</v>
      </c>
      <c r="HJ798">
        <v>26.5943</v>
      </c>
      <c r="HK798">
        <v>41.5937</v>
      </c>
      <c r="HL798">
        <v>21.8278</v>
      </c>
      <c r="HM798">
        <v>100</v>
      </c>
      <c r="HN798">
        <v>24.6237</v>
      </c>
      <c r="HO798">
        <v>988.263</v>
      </c>
      <c r="HP798">
        <v>24.1217</v>
      </c>
      <c r="HQ798">
        <v>100.975</v>
      </c>
      <c r="HR798">
        <v>100.925</v>
      </c>
    </row>
    <row r="799" spans="1:226">
      <c r="A799">
        <v>783</v>
      </c>
      <c r="B799">
        <v>1679442421.6</v>
      </c>
      <c r="C799">
        <v>20508.5</v>
      </c>
      <c r="D799" t="s">
        <v>1935</v>
      </c>
      <c r="E799" t="s">
        <v>1936</v>
      </c>
      <c r="F799">
        <v>5</v>
      </c>
      <c r="G799" t="s">
        <v>1624</v>
      </c>
      <c r="H799" t="s">
        <v>354</v>
      </c>
      <c r="I799">
        <v>1679442414.1</v>
      </c>
      <c r="J799">
        <f>(K799)/1000</f>
        <v>0</v>
      </c>
      <c r="K799">
        <f>IF(BF799, AN799, AH799)</f>
        <v>0</v>
      </c>
      <c r="L799">
        <f>IF(BF799, AI799, AG799)</f>
        <v>0</v>
      </c>
      <c r="M799">
        <f>BH799 - IF(AU799&gt;1, L799*BB799*100.0/(AW799*BV799), 0)</f>
        <v>0</v>
      </c>
      <c r="N799">
        <f>((T799-J799/2)*M799-L799)/(T799+J799/2)</f>
        <v>0</v>
      </c>
      <c r="O799">
        <f>N799*(BO799+BP799)/1000.0</f>
        <v>0</v>
      </c>
      <c r="P799">
        <f>(BH799 - IF(AU799&gt;1, L799*BB799*100.0/(AW799*BV799), 0))*(BO799+BP799)/1000.0</f>
        <v>0</v>
      </c>
      <c r="Q799">
        <f>2.0/((1/S799-1/R799)+SIGN(S799)*SQRT((1/S799-1/R799)*(1/S799-1/R799) + 4*BC799/((BC799+1)*(BC799+1))*(2*1/S799*1/R799-1/R799*1/R799)))</f>
        <v>0</v>
      </c>
      <c r="R799">
        <f>IF(LEFT(BD799,1)&lt;&gt;"0",IF(LEFT(BD799,1)="1",3.0,BE799),$D$5+$E$5*(BV799*BO799/($K$5*1000))+$F$5*(BV799*BO799/($K$5*1000))*MAX(MIN(BB799,$J$5),$I$5)*MAX(MIN(BB799,$J$5),$I$5)+$G$5*MAX(MIN(BB799,$J$5),$I$5)*(BV799*BO799/($K$5*1000))+$H$5*(BV799*BO799/($K$5*1000))*(BV799*BO799/($K$5*1000)))</f>
        <v>0</v>
      </c>
      <c r="S799">
        <f>J799*(1000-(1000*0.61365*exp(17.502*W799/(240.97+W799))/(BO799+BP799)+BJ799)/2)/(1000*0.61365*exp(17.502*W799/(240.97+W799))/(BO799+BP799)-BJ799)</f>
        <v>0</v>
      </c>
      <c r="T799">
        <f>1/((BC799+1)/(Q799/1.6)+1/(R799/1.37)) + BC799/((BC799+1)/(Q799/1.6) + BC799/(R799/1.37))</f>
        <v>0</v>
      </c>
      <c r="U799">
        <f>(AX799*BA799)</f>
        <v>0</v>
      </c>
      <c r="V799">
        <f>(BQ799+(U799+2*0.95*5.67E-8*(((BQ799+$B$7)+273)^4-(BQ799+273)^4)-44100*J799)/(1.84*29.3*R799+8*0.95*5.67E-8*(BQ799+273)^3))</f>
        <v>0</v>
      </c>
      <c r="W799">
        <f>($C$7*BR799+$D$7*BS799+$E$7*V799)</f>
        <v>0</v>
      </c>
      <c r="X799">
        <f>0.61365*exp(17.502*W799/(240.97+W799))</f>
        <v>0</v>
      </c>
      <c r="Y799">
        <f>(Z799/AA799*100)</f>
        <v>0</v>
      </c>
      <c r="Z799">
        <f>BJ799*(BO799+BP799)/1000</f>
        <v>0</v>
      </c>
      <c r="AA799">
        <f>0.61365*exp(17.502*BQ799/(240.97+BQ799))</f>
        <v>0</v>
      </c>
      <c r="AB799">
        <f>(X799-BJ799*(BO799+BP799)/1000)</f>
        <v>0</v>
      </c>
      <c r="AC799">
        <f>(-J799*44100)</f>
        <v>0</v>
      </c>
      <c r="AD799">
        <f>2*29.3*R799*0.92*(BQ799-W799)</f>
        <v>0</v>
      </c>
      <c r="AE799">
        <f>2*0.95*5.67E-8*(((BQ799+$B$7)+273)^4-(W799+273)^4)</f>
        <v>0</v>
      </c>
      <c r="AF799">
        <f>U799+AE799+AC799+AD799</f>
        <v>0</v>
      </c>
      <c r="AG799">
        <f>BN799*AU799*(BI799-BH799*(1000-AU799*BK799)/(1000-AU799*BJ799))/(100*BB799)</f>
        <v>0</v>
      </c>
      <c r="AH799">
        <f>1000*BN799*AU799*(BJ799-BK799)/(100*BB799*(1000-AU799*BJ799))</f>
        <v>0</v>
      </c>
      <c r="AI799">
        <f>(AJ799 - AK799 - BO799*1E3/(8.314*(BQ799+273.15)) * AM799/BN799 * AL799) * BN799/(100*BB799) * (1000 - BK799)/1000</f>
        <v>0</v>
      </c>
      <c r="AJ799">
        <v>1001.50476288282</v>
      </c>
      <c r="AK799">
        <v>980.1035636363637</v>
      </c>
      <c r="AL799">
        <v>3.461206639452714</v>
      </c>
      <c r="AM799">
        <v>64.88891033799035</v>
      </c>
      <c r="AN799">
        <f>(AP799 - AO799 + BO799*1E3/(8.314*(BQ799+273.15)) * AR799/BN799 * AQ799) * BN799/(100*BB799) * 1000/(1000 - AP799)</f>
        <v>0</v>
      </c>
      <c r="AO799">
        <v>24.11858579080673</v>
      </c>
      <c r="AP799">
        <v>24.26838901098901</v>
      </c>
      <c r="AQ799">
        <v>1.535243349685785E-05</v>
      </c>
      <c r="AR799">
        <v>95.47772435705387</v>
      </c>
      <c r="AS799">
        <v>0</v>
      </c>
      <c r="AT799">
        <v>0</v>
      </c>
      <c r="AU799">
        <f>IF(AS799*$H$13&gt;=AW799,1.0,(AW799/(AW799-AS799*$H$13)))</f>
        <v>0</v>
      </c>
      <c r="AV799">
        <f>(AU799-1)*100</f>
        <v>0</v>
      </c>
      <c r="AW799">
        <f>MAX(0,($B$13+$C$13*BV799)/(1+$D$13*BV799)*BO799/(BQ799+273)*$E$13)</f>
        <v>0</v>
      </c>
      <c r="AX799">
        <f>$B$11*BW799+$C$11*BX799+$F$11*CI799*(1-CL799)</f>
        <v>0</v>
      </c>
      <c r="AY799">
        <f>AX799*AZ799</f>
        <v>0</v>
      </c>
      <c r="AZ799">
        <f>($B$11*$D$9+$C$11*$D$9+$F$11*((CV799+CN799)/MAX(CV799+CN799+CW799, 0.1)*$I$9+CW799/MAX(CV799+CN799+CW799, 0.1)*$J$9))/($B$11+$C$11+$F$11)</f>
        <v>0</v>
      </c>
      <c r="BA799">
        <f>($B$11*$K$9+$C$11*$K$9+$F$11*((CV799+CN799)/MAX(CV799+CN799+CW799, 0.1)*$P$9+CW799/MAX(CV799+CN799+CW799, 0.1)*$Q$9))/($B$11+$C$11+$F$11)</f>
        <v>0</v>
      </c>
      <c r="BB799">
        <v>2.18</v>
      </c>
      <c r="BC799">
        <v>0.5</v>
      </c>
      <c r="BD799" t="s">
        <v>355</v>
      </c>
      <c r="BE799">
        <v>2</v>
      </c>
      <c r="BF799" t="b">
        <v>1</v>
      </c>
      <c r="BG799">
        <v>1679442414.1</v>
      </c>
      <c r="BH799">
        <v>932.8546296296298</v>
      </c>
      <c r="BI799">
        <v>961.6128518518519</v>
      </c>
      <c r="BJ799">
        <v>24.25183333333333</v>
      </c>
      <c r="BK799">
        <v>24.11135185185185</v>
      </c>
      <c r="BL799">
        <v>937.3543703703704</v>
      </c>
      <c r="BM799">
        <v>24.34812592592593</v>
      </c>
      <c r="BN799">
        <v>500.0704814814816</v>
      </c>
      <c r="BO799">
        <v>89.77942222222224</v>
      </c>
      <c r="BP799">
        <v>0.1000098111111111</v>
      </c>
      <c r="BQ799">
        <v>26.88815185185185</v>
      </c>
      <c r="BR799">
        <v>27.5111037037037</v>
      </c>
      <c r="BS799">
        <v>999.9000000000001</v>
      </c>
      <c r="BT799">
        <v>0</v>
      </c>
      <c r="BU799">
        <v>0</v>
      </c>
      <c r="BV799">
        <v>9996.134814814815</v>
      </c>
      <c r="BW799">
        <v>0</v>
      </c>
      <c r="BX799">
        <v>14.3891</v>
      </c>
      <c r="BY799">
        <v>-28.75828518518519</v>
      </c>
      <c r="BZ799">
        <v>956.0405925925926</v>
      </c>
      <c r="CA799">
        <v>985.3716666666667</v>
      </c>
      <c r="CB799">
        <v>0.1404610740740741</v>
      </c>
      <c r="CC799">
        <v>961.6128518518519</v>
      </c>
      <c r="CD799">
        <v>24.11135185185185</v>
      </c>
      <c r="CE799">
        <v>2.177313703703704</v>
      </c>
      <c r="CF799">
        <v>2.164703333333333</v>
      </c>
      <c r="CG799">
        <v>18.79636296296296</v>
      </c>
      <c r="CH799">
        <v>18.70345925925926</v>
      </c>
      <c r="CI799">
        <v>1999.972962962963</v>
      </c>
      <c r="CJ799">
        <v>0.9799976666666667</v>
      </c>
      <c r="CK799">
        <v>0.02000223333333333</v>
      </c>
      <c r="CL799">
        <v>0</v>
      </c>
      <c r="CM799">
        <v>2.365474074074074</v>
      </c>
      <c r="CN799">
        <v>0</v>
      </c>
      <c r="CO799">
        <v>4269.490000000001</v>
      </c>
      <c r="CP799">
        <v>16749.21851851852</v>
      </c>
      <c r="CQ799">
        <v>37.187</v>
      </c>
      <c r="CR799">
        <v>38</v>
      </c>
      <c r="CS799">
        <v>37.312</v>
      </c>
      <c r="CT799">
        <v>37.062</v>
      </c>
      <c r="CU799">
        <v>36.44633333333334</v>
      </c>
      <c r="CV799">
        <v>1959.970740740741</v>
      </c>
      <c r="CW799">
        <v>40.00222222222222</v>
      </c>
      <c r="CX799">
        <v>0</v>
      </c>
      <c r="CY799">
        <v>1679442429.3</v>
      </c>
      <c r="CZ799">
        <v>0</v>
      </c>
      <c r="DA799">
        <v>0</v>
      </c>
      <c r="DB799" t="s">
        <v>356</v>
      </c>
      <c r="DC799">
        <v>1678823626.5</v>
      </c>
      <c r="DD799">
        <v>1678823640.5</v>
      </c>
      <c r="DE799">
        <v>0</v>
      </c>
      <c r="DF799">
        <v>1.239</v>
      </c>
      <c r="DG799">
        <v>0.006</v>
      </c>
      <c r="DH799">
        <v>-2.298</v>
      </c>
      <c r="DI799">
        <v>-0.146</v>
      </c>
      <c r="DJ799">
        <v>420</v>
      </c>
      <c r="DK799">
        <v>21</v>
      </c>
      <c r="DL799">
        <v>0.57</v>
      </c>
      <c r="DM799">
        <v>0.05</v>
      </c>
      <c r="DN799">
        <v>-28.76147</v>
      </c>
      <c r="DO799">
        <v>0.1920112570356746</v>
      </c>
      <c r="DP799">
        <v>0.1071684193221119</v>
      </c>
      <c r="DQ799">
        <v>0</v>
      </c>
      <c r="DR799">
        <v>0.154545075</v>
      </c>
      <c r="DS799">
        <v>-0.1778989530956848</v>
      </c>
      <c r="DT799">
        <v>0.02489989567587332</v>
      </c>
      <c r="DU799">
        <v>0</v>
      </c>
      <c r="DV799">
        <v>0</v>
      </c>
      <c r="DW799">
        <v>2</v>
      </c>
      <c r="DX799" t="s">
        <v>381</v>
      </c>
      <c r="DY799">
        <v>2.983</v>
      </c>
      <c r="DZ799">
        <v>2.71556</v>
      </c>
      <c r="EA799">
        <v>0.167248</v>
      </c>
      <c r="EB799">
        <v>0.168374</v>
      </c>
      <c r="EC799">
        <v>0.107585</v>
      </c>
      <c r="ED799">
        <v>0.105024</v>
      </c>
      <c r="EE799">
        <v>26456.6</v>
      </c>
      <c r="EF799">
        <v>26517.5</v>
      </c>
      <c r="EG799">
        <v>29527.4</v>
      </c>
      <c r="EH799">
        <v>29489.1</v>
      </c>
      <c r="EI799">
        <v>34904.5</v>
      </c>
      <c r="EJ799">
        <v>35076.3</v>
      </c>
      <c r="EK799">
        <v>41592.1</v>
      </c>
      <c r="EL799">
        <v>42022.8</v>
      </c>
      <c r="EM799">
        <v>1.97167</v>
      </c>
      <c r="EN799">
        <v>1.89788</v>
      </c>
      <c r="EO799">
        <v>0.101417</v>
      </c>
      <c r="EP799">
        <v>0</v>
      </c>
      <c r="EQ799">
        <v>25.8489</v>
      </c>
      <c r="ER799">
        <v>999.9</v>
      </c>
      <c r="ES799">
        <v>56.9</v>
      </c>
      <c r="ET799">
        <v>30.7</v>
      </c>
      <c r="EU799">
        <v>28.1082</v>
      </c>
      <c r="EV799">
        <v>63.0641</v>
      </c>
      <c r="EW799">
        <v>32.2396</v>
      </c>
      <c r="EX799">
        <v>1</v>
      </c>
      <c r="EY799">
        <v>-0.0623272</v>
      </c>
      <c r="EZ799">
        <v>0.608023</v>
      </c>
      <c r="FA799">
        <v>20.3399</v>
      </c>
      <c r="FB799">
        <v>5.21684</v>
      </c>
      <c r="FC799">
        <v>12.0099</v>
      </c>
      <c r="FD799">
        <v>4.9891</v>
      </c>
      <c r="FE799">
        <v>3.28845</v>
      </c>
      <c r="FF799">
        <v>9999</v>
      </c>
      <c r="FG799">
        <v>9999</v>
      </c>
      <c r="FH799">
        <v>9999</v>
      </c>
      <c r="FI799">
        <v>999.9</v>
      </c>
      <c r="FJ799">
        <v>1.86743</v>
      </c>
      <c r="FK799">
        <v>1.86646</v>
      </c>
      <c r="FL799">
        <v>1.86597</v>
      </c>
      <c r="FM799">
        <v>1.86584</v>
      </c>
      <c r="FN799">
        <v>1.86768</v>
      </c>
      <c r="FO799">
        <v>1.87018</v>
      </c>
      <c r="FP799">
        <v>1.86882</v>
      </c>
      <c r="FQ799">
        <v>1.87026</v>
      </c>
      <c r="FR799">
        <v>0</v>
      </c>
      <c r="FS799">
        <v>0</v>
      </c>
      <c r="FT799">
        <v>0</v>
      </c>
      <c r="FU799">
        <v>0</v>
      </c>
      <c r="FV799" t="s">
        <v>358</v>
      </c>
      <c r="FW799" t="s">
        <v>359</v>
      </c>
      <c r="FX799" t="s">
        <v>360</v>
      </c>
      <c r="FY799" t="s">
        <v>360</v>
      </c>
      <c r="FZ799" t="s">
        <v>360</v>
      </c>
      <c r="GA799" t="s">
        <v>360</v>
      </c>
      <c r="GB799">
        <v>0</v>
      </c>
      <c r="GC799">
        <v>100</v>
      </c>
      <c r="GD799">
        <v>100</v>
      </c>
      <c r="GE799">
        <v>-4.564</v>
      </c>
      <c r="GF799">
        <v>-0.0961</v>
      </c>
      <c r="GG799">
        <v>-1.841240210434717</v>
      </c>
      <c r="GH799">
        <v>-0.003310856085068561</v>
      </c>
      <c r="GI799">
        <v>6.863268723063948E-07</v>
      </c>
      <c r="GJ799">
        <v>-1.919107141366201E-10</v>
      </c>
      <c r="GK799">
        <v>-0.1688837207721138</v>
      </c>
      <c r="GL799">
        <v>-0.01731051475613908</v>
      </c>
      <c r="GM799">
        <v>0.001423790055903263</v>
      </c>
      <c r="GN799">
        <v>-2.424810517790065E-05</v>
      </c>
      <c r="GO799">
        <v>3</v>
      </c>
      <c r="GP799">
        <v>2318</v>
      </c>
      <c r="GQ799">
        <v>1</v>
      </c>
      <c r="GR799">
        <v>25</v>
      </c>
      <c r="GS799">
        <v>10313.3</v>
      </c>
      <c r="GT799">
        <v>10313</v>
      </c>
      <c r="GU799">
        <v>2.10205</v>
      </c>
      <c r="GV799">
        <v>2.21558</v>
      </c>
      <c r="GW799">
        <v>1.39648</v>
      </c>
      <c r="GX799">
        <v>2.35107</v>
      </c>
      <c r="GY799">
        <v>1.49536</v>
      </c>
      <c r="GZ799">
        <v>2.47681</v>
      </c>
      <c r="HA799">
        <v>35.7544</v>
      </c>
      <c r="HB799">
        <v>24.0612</v>
      </c>
      <c r="HC799">
        <v>18</v>
      </c>
      <c r="HD799">
        <v>529.726</v>
      </c>
      <c r="HE799">
        <v>438.306</v>
      </c>
      <c r="HF799">
        <v>24.6089</v>
      </c>
      <c r="HG799">
        <v>26.6642</v>
      </c>
      <c r="HH799">
        <v>30.0001</v>
      </c>
      <c r="HI799">
        <v>26.6491</v>
      </c>
      <c r="HJ799">
        <v>26.5943</v>
      </c>
      <c r="HK799">
        <v>42.191</v>
      </c>
      <c r="HL799">
        <v>21.8278</v>
      </c>
      <c r="HM799">
        <v>100</v>
      </c>
      <c r="HN799">
        <v>24.6073</v>
      </c>
      <c r="HO799">
        <v>1008.33</v>
      </c>
      <c r="HP799">
        <v>24.1217</v>
      </c>
      <c r="HQ799">
        <v>100.975</v>
      </c>
      <c r="HR799">
        <v>100.924</v>
      </c>
    </row>
    <row r="800" spans="1:226">
      <c r="A800">
        <v>784</v>
      </c>
      <c r="B800">
        <v>1679442426.6</v>
      </c>
      <c r="C800">
        <v>20513.5</v>
      </c>
      <c r="D800" t="s">
        <v>1937</v>
      </c>
      <c r="E800" t="s">
        <v>1938</v>
      </c>
      <c r="F800">
        <v>5</v>
      </c>
      <c r="G800" t="s">
        <v>1624</v>
      </c>
      <c r="H800" t="s">
        <v>354</v>
      </c>
      <c r="I800">
        <v>1679442418.814285</v>
      </c>
      <c r="J800">
        <f>(K800)/1000</f>
        <v>0</v>
      </c>
      <c r="K800">
        <f>IF(BF800, AN800, AH800)</f>
        <v>0</v>
      </c>
      <c r="L800">
        <f>IF(BF800, AI800, AG800)</f>
        <v>0</v>
      </c>
      <c r="M800">
        <f>BH800 - IF(AU800&gt;1, L800*BB800*100.0/(AW800*BV800), 0)</f>
        <v>0</v>
      </c>
      <c r="N800">
        <f>((T800-J800/2)*M800-L800)/(T800+J800/2)</f>
        <v>0</v>
      </c>
      <c r="O800">
        <f>N800*(BO800+BP800)/1000.0</f>
        <v>0</v>
      </c>
      <c r="P800">
        <f>(BH800 - IF(AU800&gt;1, L800*BB800*100.0/(AW800*BV800), 0))*(BO800+BP800)/1000.0</f>
        <v>0</v>
      </c>
      <c r="Q800">
        <f>2.0/((1/S800-1/R800)+SIGN(S800)*SQRT((1/S800-1/R800)*(1/S800-1/R800) + 4*BC800/((BC800+1)*(BC800+1))*(2*1/S800*1/R800-1/R800*1/R800)))</f>
        <v>0</v>
      </c>
      <c r="R800">
        <f>IF(LEFT(BD800,1)&lt;&gt;"0",IF(LEFT(BD800,1)="1",3.0,BE800),$D$5+$E$5*(BV800*BO800/($K$5*1000))+$F$5*(BV800*BO800/($K$5*1000))*MAX(MIN(BB800,$J$5),$I$5)*MAX(MIN(BB800,$J$5),$I$5)+$G$5*MAX(MIN(BB800,$J$5),$I$5)*(BV800*BO800/($K$5*1000))+$H$5*(BV800*BO800/($K$5*1000))*(BV800*BO800/($K$5*1000)))</f>
        <v>0</v>
      </c>
      <c r="S800">
        <f>J800*(1000-(1000*0.61365*exp(17.502*W800/(240.97+W800))/(BO800+BP800)+BJ800)/2)/(1000*0.61365*exp(17.502*W800/(240.97+W800))/(BO800+BP800)-BJ800)</f>
        <v>0</v>
      </c>
      <c r="T800">
        <f>1/((BC800+1)/(Q800/1.6)+1/(R800/1.37)) + BC800/((BC800+1)/(Q800/1.6) + BC800/(R800/1.37))</f>
        <v>0</v>
      </c>
      <c r="U800">
        <f>(AX800*BA800)</f>
        <v>0</v>
      </c>
      <c r="V800">
        <f>(BQ800+(U800+2*0.95*5.67E-8*(((BQ800+$B$7)+273)^4-(BQ800+273)^4)-44100*J800)/(1.84*29.3*R800+8*0.95*5.67E-8*(BQ800+273)^3))</f>
        <v>0</v>
      </c>
      <c r="W800">
        <f>($C$7*BR800+$D$7*BS800+$E$7*V800)</f>
        <v>0</v>
      </c>
      <c r="X800">
        <f>0.61365*exp(17.502*W800/(240.97+W800))</f>
        <v>0</v>
      </c>
      <c r="Y800">
        <f>(Z800/AA800*100)</f>
        <v>0</v>
      </c>
      <c r="Z800">
        <f>BJ800*(BO800+BP800)/1000</f>
        <v>0</v>
      </c>
      <c r="AA800">
        <f>0.61365*exp(17.502*BQ800/(240.97+BQ800))</f>
        <v>0</v>
      </c>
      <c r="AB800">
        <f>(X800-BJ800*(BO800+BP800)/1000)</f>
        <v>0</v>
      </c>
      <c r="AC800">
        <f>(-J800*44100)</f>
        <v>0</v>
      </c>
      <c r="AD800">
        <f>2*29.3*R800*0.92*(BQ800-W800)</f>
        <v>0</v>
      </c>
      <c r="AE800">
        <f>2*0.95*5.67E-8*(((BQ800+$B$7)+273)^4-(W800+273)^4)</f>
        <v>0</v>
      </c>
      <c r="AF800">
        <f>U800+AE800+AC800+AD800</f>
        <v>0</v>
      </c>
      <c r="AG800">
        <f>BN800*AU800*(BI800-BH800*(1000-AU800*BK800)/(1000-AU800*BJ800))/(100*BB800)</f>
        <v>0</v>
      </c>
      <c r="AH800">
        <f>1000*BN800*AU800*(BJ800-BK800)/(100*BB800*(1000-AU800*BJ800))</f>
        <v>0</v>
      </c>
      <c r="AI800">
        <f>(AJ800 - AK800 - BO800*1E3/(8.314*(BQ800+273.15)) * AM800/BN800 * AL800) * BN800/(100*BB800) * (1000 - BK800)/1000</f>
        <v>0</v>
      </c>
      <c r="AJ800">
        <v>1018.748532653493</v>
      </c>
      <c r="AK800">
        <v>997.2938484848482</v>
      </c>
      <c r="AL800">
        <v>3.43979234229685</v>
      </c>
      <c r="AM800">
        <v>64.88891033799035</v>
      </c>
      <c r="AN800">
        <f>(AP800 - AO800 + BO800*1E3/(8.314*(BQ800+273.15)) * AR800/BN800 * AQ800) * BN800/(100*BB800) * 1000/(1000 - AP800)</f>
        <v>0</v>
      </c>
      <c r="AO800">
        <v>24.1200377230947</v>
      </c>
      <c r="AP800">
        <v>24.27258131868133</v>
      </c>
      <c r="AQ800">
        <v>8.077788381133769E-06</v>
      </c>
      <c r="AR800">
        <v>95.47772435705387</v>
      </c>
      <c r="AS800">
        <v>0</v>
      </c>
      <c r="AT800">
        <v>0</v>
      </c>
      <c r="AU800">
        <f>IF(AS800*$H$13&gt;=AW800,1.0,(AW800/(AW800-AS800*$H$13)))</f>
        <v>0</v>
      </c>
      <c r="AV800">
        <f>(AU800-1)*100</f>
        <v>0</v>
      </c>
      <c r="AW800">
        <f>MAX(0,($B$13+$C$13*BV800)/(1+$D$13*BV800)*BO800/(BQ800+273)*$E$13)</f>
        <v>0</v>
      </c>
      <c r="AX800">
        <f>$B$11*BW800+$C$11*BX800+$F$11*CI800*(1-CL800)</f>
        <v>0</v>
      </c>
      <c r="AY800">
        <f>AX800*AZ800</f>
        <v>0</v>
      </c>
      <c r="AZ800">
        <f>($B$11*$D$9+$C$11*$D$9+$F$11*((CV800+CN800)/MAX(CV800+CN800+CW800, 0.1)*$I$9+CW800/MAX(CV800+CN800+CW800, 0.1)*$J$9))/($B$11+$C$11+$F$11)</f>
        <v>0</v>
      </c>
      <c r="BA800">
        <f>($B$11*$K$9+$C$11*$K$9+$F$11*((CV800+CN800)/MAX(CV800+CN800+CW800, 0.1)*$P$9+CW800/MAX(CV800+CN800+CW800, 0.1)*$Q$9))/($B$11+$C$11+$F$11)</f>
        <v>0</v>
      </c>
      <c r="BB800">
        <v>2.18</v>
      </c>
      <c r="BC800">
        <v>0.5</v>
      </c>
      <c r="BD800" t="s">
        <v>355</v>
      </c>
      <c r="BE800">
        <v>2</v>
      </c>
      <c r="BF800" t="b">
        <v>1</v>
      </c>
      <c r="BG800">
        <v>1679442418.814285</v>
      </c>
      <c r="BH800">
        <v>948.6630714285712</v>
      </c>
      <c r="BI800">
        <v>977.3930357142856</v>
      </c>
      <c r="BJ800">
        <v>24.26329285714286</v>
      </c>
      <c r="BK800">
        <v>24.11924642857143</v>
      </c>
      <c r="BL800">
        <v>953.2027857142858</v>
      </c>
      <c r="BM800">
        <v>24.35948928571428</v>
      </c>
      <c r="BN800">
        <v>500.0645</v>
      </c>
      <c r="BO800">
        <v>89.77989285714284</v>
      </c>
      <c r="BP800">
        <v>0.09994690357142856</v>
      </c>
      <c r="BQ800">
        <v>26.88461428571429</v>
      </c>
      <c r="BR800">
        <v>27.512575</v>
      </c>
      <c r="BS800">
        <v>999.9000000000002</v>
      </c>
      <c r="BT800">
        <v>0</v>
      </c>
      <c r="BU800">
        <v>0</v>
      </c>
      <c r="BV800">
        <v>10001.56357142857</v>
      </c>
      <c r="BW800">
        <v>0</v>
      </c>
      <c r="BX800">
        <v>14.3891</v>
      </c>
      <c r="BY800">
        <v>-28.73009285714285</v>
      </c>
      <c r="BZ800">
        <v>972.2533571428573</v>
      </c>
      <c r="CA800">
        <v>1001.549428571429</v>
      </c>
      <c r="CB800">
        <v>0.1440422857142857</v>
      </c>
      <c r="CC800">
        <v>977.3930357142856</v>
      </c>
      <c r="CD800">
        <v>24.11924642857143</v>
      </c>
      <c r="CE800">
        <v>2.178355714285714</v>
      </c>
      <c r="CF800">
        <v>2.165423214285715</v>
      </c>
      <c r="CG800">
        <v>18.80401071428571</v>
      </c>
      <c r="CH800">
        <v>18.708775</v>
      </c>
      <c r="CI800">
        <v>1999.993214285714</v>
      </c>
      <c r="CJ800">
        <v>0.9799981785714287</v>
      </c>
      <c r="CK800">
        <v>0.02000172142857143</v>
      </c>
      <c r="CL800">
        <v>0</v>
      </c>
      <c r="CM800">
        <v>2.368135714285714</v>
      </c>
      <c r="CN800">
        <v>0</v>
      </c>
      <c r="CO800">
        <v>4267.062142857143</v>
      </c>
      <c r="CP800">
        <v>16749.38571428571</v>
      </c>
      <c r="CQ800">
        <v>37.187</v>
      </c>
      <c r="CR800">
        <v>38</v>
      </c>
      <c r="CS800">
        <v>37.312</v>
      </c>
      <c r="CT800">
        <v>37.062</v>
      </c>
      <c r="CU800">
        <v>36.4505</v>
      </c>
      <c r="CV800">
        <v>1959.9925</v>
      </c>
      <c r="CW800">
        <v>40.00071428571429</v>
      </c>
      <c r="CX800">
        <v>0</v>
      </c>
      <c r="CY800">
        <v>1679442434.1</v>
      </c>
      <c r="CZ800">
        <v>0</v>
      </c>
      <c r="DA800">
        <v>0</v>
      </c>
      <c r="DB800" t="s">
        <v>356</v>
      </c>
      <c r="DC800">
        <v>1678823626.5</v>
      </c>
      <c r="DD800">
        <v>1678823640.5</v>
      </c>
      <c r="DE800">
        <v>0</v>
      </c>
      <c r="DF800">
        <v>1.239</v>
      </c>
      <c r="DG800">
        <v>0.006</v>
      </c>
      <c r="DH800">
        <v>-2.298</v>
      </c>
      <c r="DI800">
        <v>-0.146</v>
      </c>
      <c r="DJ800">
        <v>420</v>
      </c>
      <c r="DK800">
        <v>21</v>
      </c>
      <c r="DL800">
        <v>0.57</v>
      </c>
      <c r="DM800">
        <v>0.05</v>
      </c>
      <c r="DN800">
        <v>-28.77027</v>
      </c>
      <c r="DO800">
        <v>0.1160848030020283</v>
      </c>
      <c r="DP800">
        <v>0.1081172493175812</v>
      </c>
      <c r="DQ800">
        <v>0</v>
      </c>
      <c r="DR800">
        <v>0.14524875</v>
      </c>
      <c r="DS800">
        <v>-0.004468300187617694</v>
      </c>
      <c r="DT800">
        <v>0.01319941793176881</v>
      </c>
      <c r="DU800">
        <v>1</v>
      </c>
      <c r="DV800">
        <v>1</v>
      </c>
      <c r="DW800">
        <v>2</v>
      </c>
      <c r="DX800" t="s">
        <v>357</v>
      </c>
      <c r="DY800">
        <v>2.98289</v>
      </c>
      <c r="DZ800">
        <v>2.71565</v>
      </c>
      <c r="EA800">
        <v>0.169134</v>
      </c>
      <c r="EB800">
        <v>0.170211</v>
      </c>
      <c r="EC800">
        <v>0.107596</v>
      </c>
      <c r="ED800">
        <v>0.105025</v>
      </c>
      <c r="EE800">
        <v>26396.4</v>
      </c>
      <c r="EF800">
        <v>26459.1</v>
      </c>
      <c r="EG800">
        <v>29527.1</v>
      </c>
      <c r="EH800">
        <v>29489.3</v>
      </c>
      <c r="EI800">
        <v>34903.9</v>
      </c>
      <c r="EJ800">
        <v>35076.4</v>
      </c>
      <c r="EK800">
        <v>41591.8</v>
      </c>
      <c r="EL800">
        <v>42023.1</v>
      </c>
      <c r="EM800">
        <v>1.97173</v>
      </c>
      <c r="EN800">
        <v>1.89843</v>
      </c>
      <c r="EO800">
        <v>0.10144</v>
      </c>
      <c r="EP800">
        <v>0</v>
      </c>
      <c r="EQ800">
        <v>25.8468</v>
      </c>
      <c r="ER800">
        <v>999.9</v>
      </c>
      <c r="ES800">
        <v>56.9</v>
      </c>
      <c r="ET800">
        <v>30.7</v>
      </c>
      <c r="EU800">
        <v>28.1045</v>
      </c>
      <c r="EV800">
        <v>62.8041</v>
      </c>
      <c r="EW800">
        <v>32.1715</v>
      </c>
      <c r="EX800">
        <v>1</v>
      </c>
      <c r="EY800">
        <v>-0.0624873</v>
      </c>
      <c r="EZ800">
        <v>0.607944</v>
      </c>
      <c r="FA800">
        <v>20.3398</v>
      </c>
      <c r="FB800">
        <v>5.21669</v>
      </c>
      <c r="FC800">
        <v>12.0099</v>
      </c>
      <c r="FD800">
        <v>4.98865</v>
      </c>
      <c r="FE800">
        <v>3.28842</v>
      </c>
      <c r="FF800">
        <v>9999</v>
      </c>
      <c r="FG800">
        <v>9999</v>
      </c>
      <c r="FH800">
        <v>9999</v>
      </c>
      <c r="FI800">
        <v>999.9</v>
      </c>
      <c r="FJ800">
        <v>1.86741</v>
      </c>
      <c r="FK800">
        <v>1.86646</v>
      </c>
      <c r="FL800">
        <v>1.86596</v>
      </c>
      <c r="FM800">
        <v>1.86584</v>
      </c>
      <c r="FN800">
        <v>1.86768</v>
      </c>
      <c r="FO800">
        <v>1.87019</v>
      </c>
      <c r="FP800">
        <v>1.86883</v>
      </c>
      <c r="FQ800">
        <v>1.87027</v>
      </c>
      <c r="FR800">
        <v>0</v>
      </c>
      <c r="FS800">
        <v>0</v>
      </c>
      <c r="FT800">
        <v>0</v>
      </c>
      <c r="FU800">
        <v>0</v>
      </c>
      <c r="FV800" t="s">
        <v>358</v>
      </c>
      <c r="FW800" t="s">
        <v>359</v>
      </c>
      <c r="FX800" t="s">
        <v>360</v>
      </c>
      <c r="FY800" t="s">
        <v>360</v>
      </c>
      <c r="FZ800" t="s">
        <v>360</v>
      </c>
      <c r="GA800" t="s">
        <v>360</v>
      </c>
      <c r="GB800">
        <v>0</v>
      </c>
      <c r="GC800">
        <v>100</v>
      </c>
      <c r="GD800">
        <v>100</v>
      </c>
      <c r="GE800">
        <v>-4.606</v>
      </c>
      <c r="GF800">
        <v>-0.0961</v>
      </c>
      <c r="GG800">
        <v>-1.841240210434717</v>
      </c>
      <c r="GH800">
        <v>-0.003310856085068561</v>
      </c>
      <c r="GI800">
        <v>6.863268723063948E-07</v>
      </c>
      <c r="GJ800">
        <v>-1.919107141366201E-10</v>
      </c>
      <c r="GK800">
        <v>-0.1688837207721138</v>
      </c>
      <c r="GL800">
        <v>-0.01731051475613908</v>
      </c>
      <c r="GM800">
        <v>0.001423790055903263</v>
      </c>
      <c r="GN800">
        <v>-2.424810517790065E-05</v>
      </c>
      <c r="GO800">
        <v>3</v>
      </c>
      <c r="GP800">
        <v>2318</v>
      </c>
      <c r="GQ800">
        <v>1</v>
      </c>
      <c r="GR800">
        <v>25</v>
      </c>
      <c r="GS800">
        <v>10313.3</v>
      </c>
      <c r="GT800">
        <v>10313.1</v>
      </c>
      <c r="GU800">
        <v>2.13501</v>
      </c>
      <c r="GV800">
        <v>2.22168</v>
      </c>
      <c r="GW800">
        <v>1.39648</v>
      </c>
      <c r="GX800">
        <v>2.34985</v>
      </c>
      <c r="GY800">
        <v>1.49536</v>
      </c>
      <c r="GZ800">
        <v>2.41577</v>
      </c>
      <c r="HA800">
        <v>35.7544</v>
      </c>
      <c r="HB800">
        <v>24.0612</v>
      </c>
      <c r="HC800">
        <v>18</v>
      </c>
      <c r="HD800">
        <v>529.76</v>
      </c>
      <c r="HE800">
        <v>438.638</v>
      </c>
      <c r="HF800">
        <v>24.5966</v>
      </c>
      <c r="HG800">
        <v>26.6642</v>
      </c>
      <c r="HH800">
        <v>30.0001</v>
      </c>
      <c r="HI800">
        <v>26.6491</v>
      </c>
      <c r="HJ800">
        <v>26.5943</v>
      </c>
      <c r="HK800">
        <v>42.7401</v>
      </c>
      <c r="HL800">
        <v>21.8278</v>
      </c>
      <c r="HM800">
        <v>100</v>
      </c>
      <c r="HN800">
        <v>24.5958</v>
      </c>
      <c r="HO800">
        <v>1022.01</v>
      </c>
      <c r="HP800">
        <v>24.1217</v>
      </c>
      <c r="HQ800">
        <v>100.974</v>
      </c>
      <c r="HR800">
        <v>100.925</v>
      </c>
    </row>
    <row r="801" spans="1:226">
      <c r="A801">
        <v>785</v>
      </c>
      <c r="B801">
        <v>1679442431.6</v>
      </c>
      <c r="C801">
        <v>20518.5</v>
      </c>
      <c r="D801" t="s">
        <v>1939</v>
      </c>
      <c r="E801" t="s">
        <v>1940</v>
      </c>
      <c r="F801">
        <v>5</v>
      </c>
      <c r="G801" t="s">
        <v>1624</v>
      </c>
      <c r="H801" t="s">
        <v>354</v>
      </c>
      <c r="I801">
        <v>1679442424.1</v>
      </c>
      <c r="J801">
        <f>(K801)/1000</f>
        <v>0</v>
      </c>
      <c r="K801">
        <f>IF(BF801, AN801, AH801)</f>
        <v>0</v>
      </c>
      <c r="L801">
        <f>IF(BF801, AI801, AG801)</f>
        <v>0</v>
      </c>
      <c r="M801">
        <f>BH801 - IF(AU801&gt;1, L801*BB801*100.0/(AW801*BV801), 0)</f>
        <v>0</v>
      </c>
      <c r="N801">
        <f>((T801-J801/2)*M801-L801)/(T801+J801/2)</f>
        <v>0</v>
      </c>
      <c r="O801">
        <f>N801*(BO801+BP801)/1000.0</f>
        <v>0</v>
      </c>
      <c r="P801">
        <f>(BH801 - IF(AU801&gt;1, L801*BB801*100.0/(AW801*BV801), 0))*(BO801+BP801)/1000.0</f>
        <v>0</v>
      </c>
      <c r="Q801">
        <f>2.0/((1/S801-1/R801)+SIGN(S801)*SQRT((1/S801-1/R801)*(1/S801-1/R801) + 4*BC801/((BC801+1)*(BC801+1))*(2*1/S801*1/R801-1/R801*1/R801)))</f>
        <v>0</v>
      </c>
      <c r="R801">
        <f>IF(LEFT(BD801,1)&lt;&gt;"0",IF(LEFT(BD801,1)="1",3.0,BE801),$D$5+$E$5*(BV801*BO801/($K$5*1000))+$F$5*(BV801*BO801/($K$5*1000))*MAX(MIN(BB801,$J$5),$I$5)*MAX(MIN(BB801,$J$5),$I$5)+$G$5*MAX(MIN(BB801,$J$5),$I$5)*(BV801*BO801/($K$5*1000))+$H$5*(BV801*BO801/($K$5*1000))*(BV801*BO801/($K$5*1000)))</f>
        <v>0</v>
      </c>
      <c r="S801">
        <f>J801*(1000-(1000*0.61365*exp(17.502*W801/(240.97+W801))/(BO801+BP801)+BJ801)/2)/(1000*0.61365*exp(17.502*W801/(240.97+W801))/(BO801+BP801)-BJ801)</f>
        <v>0</v>
      </c>
      <c r="T801">
        <f>1/((BC801+1)/(Q801/1.6)+1/(R801/1.37)) + BC801/((BC801+1)/(Q801/1.6) + BC801/(R801/1.37))</f>
        <v>0</v>
      </c>
      <c r="U801">
        <f>(AX801*BA801)</f>
        <v>0</v>
      </c>
      <c r="V801">
        <f>(BQ801+(U801+2*0.95*5.67E-8*(((BQ801+$B$7)+273)^4-(BQ801+273)^4)-44100*J801)/(1.84*29.3*R801+8*0.95*5.67E-8*(BQ801+273)^3))</f>
        <v>0</v>
      </c>
      <c r="W801">
        <f>($C$7*BR801+$D$7*BS801+$E$7*V801)</f>
        <v>0</v>
      </c>
      <c r="X801">
        <f>0.61365*exp(17.502*W801/(240.97+W801))</f>
        <v>0</v>
      </c>
      <c r="Y801">
        <f>(Z801/AA801*100)</f>
        <v>0</v>
      </c>
      <c r="Z801">
        <f>BJ801*(BO801+BP801)/1000</f>
        <v>0</v>
      </c>
      <c r="AA801">
        <f>0.61365*exp(17.502*BQ801/(240.97+BQ801))</f>
        <v>0</v>
      </c>
      <c r="AB801">
        <f>(X801-BJ801*(BO801+BP801)/1000)</f>
        <v>0</v>
      </c>
      <c r="AC801">
        <f>(-J801*44100)</f>
        <v>0</v>
      </c>
      <c r="AD801">
        <f>2*29.3*R801*0.92*(BQ801-W801)</f>
        <v>0</v>
      </c>
      <c r="AE801">
        <f>2*0.95*5.67E-8*(((BQ801+$B$7)+273)^4-(W801+273)^4)</f>
        <v>0</v>
      </c>
      <c r="AF801">
        <f>U801+AE801+AC801+AD801</f>
        <v>0</v>
      </c>
      <c r="AG801">
        <f>BN801*AU801*(BI801-BH801*(1000-AU801*BK801)/(1000-AU801*BJ801))/(100*BB801)</f>
        <v>0</v>
      </c>
      <c r="AH801">
        <f>1000*BN801*AU801*(BJ801-BK801)/(100*BB801*(1000-AU801*BJ801))</f>
        <v>0</v>
      </c>
      <c r="AI801">
        <f>(AJ801 - AK801 - BO801*1E3/(8.314*(BQ801+273.15)) * AM801/BN801 * AL801) * BN801/(100*BB801) * (1000 - BK801)/1000</f>
        <v>0</v>
      </c>
      <c r="AJ801">
        <v>1035.991830779122</v>
      </c>
      <c r="AK801">
        <v>1014.474606060606</v>
      </c>
      <c r="AL801">
        <v>3.462918243466544</v>
      </c>
      <c r="AM801">
        <v>64.88891033799035</v>
      </c>
      <c r="AN801">
        <f>(AP801 - AO801 + BO801*1E3/(8.314*(BQ801+273.15)) * AR801/BN801 * AQ801) * BN801/(100*BB801) * 1000/(1000 - AP801)</f>
        <v>0</v>
      </c>
      <c r="AO801">
        <v>24.11905115097796</v>
      </c>
      <c r="AP801">
        <v>24.27287142857143</v>
      </c>
      <c r="AQ801">
        <v>-1.660719895168362E-06</v>
      </c>
      <c r="AR801">
        <v>95.47772435705387</v>
      </c>
      <c r="AS801">
        <v>0</v>
      </c>
      <c r="AT801">
        <v>0</v>
      </c>
      <c r="AU801">
        <f>IF(AS801*$H$13&gt;=AW801,1.0,(AW801/(AW801-AS801*$H$13)))</f>
        <v>0</v>
      </c>
      <c r="AV801">
        <f>(AU801-1)*100</f>
        <v>0</v>
      </c>
      <c r="AW801">
        <f>MAX(0,($B$13+$C$13*BV801)/(1+$D$13*BV801)*BO801/(BQ801+273)*$E$13)</f>
        <v>0</v>
      </c>
      <c r="AX801">
        <f>$B$11*BW801+$C$11*BX801+$F$11*CI801*(1-CL801)</f>
        <v>0</v>
      </c>
      <c r="AY801">
        <f>AX801*AZ801</f>
        <v>0</v>
      </c>
      <c r="AZ801">
        <f>($B$11*$D$9+$C$11*$D$9+$F$11*((CV801+CN801)/MAX(CV801+CN801+CW801, 0.1)*$I$9+CW801/MAX(CV801+CN801+CW801, 0.1)*$J$9))/($B$11+$C$11+$F$11)</f>
        <v>0</v>
      </c>
      <c r="BA801">
        <f>($B$11*$K$9+$C$11*$K$9+$F$11*((CV801+CN801)/MAX(CV801+CN801+CW801, 0.1)*$P$9+CW801/MAX(CV801+CN801+CW801, 0.1)*$Q$9))/($B$11+$C$11+$F$11)</f>
        <v>0</v>
      </c>
      <c r="BB801">
        <v>2.18</v>
      </c>
      <c r="BC801">
        <v>0.5</v>
      </c>
      <c r="BD801" t="s">
        <v>355</v>
      </c>
      <c r="BE801">
        <v>2</v>
      </c>
      <c r="BF801" t="b">
        <v>1</v>
      </c>
      <c r="BG801">
        <v>1679442424.1</v>
      </c>
      <c r="BH801">
        <v>966.345888888889</v>
      </c>
      <c r="BI801">
        <v>995.211925925926</v>
      </c>
      <c r="BJ801">
        <v>24.26997777777778</v>
      </c>
      <c r="BK801">
        <v>24.11968148148148</v>
      </c>
      <c r="BL801">
        <v>970.9302592592593</v>
      </c>
      <c r="BM801">
        <v>24.36611851851852</v>
      </c>
      <c r="BN801">
        <v>500.071</v>
      </c>
      <c r="BO801">
        <v>89.78073333333334</v>
      </c>
      <c r="BP801">
        <v>0.09999167777777777</v>
      </c>
      <c r="BQ801">
        <v>26.88001851851852</v>
      </c>
      <c r="BR801">
        <v>27.50971481481482</v>
      </c>
      <c r="BS801">
        <v>999.9000000000001</v>
      </c>
      <c r="BT801">
        <v>0</v>
      </c>
      <c r="BU801">
        <v>0</v>
      </c>
      <c r="BV801">
        <v>10000.56333333333</v>
      </c>
      <c r="BW801">
        <v>0</v>
      </c>
      <c r="BX801">
        <v>14.3891</v>
      </c>
      <c r="BY801">
        <v>-28.86607407407407</v>
      </c>
      <c r="BZ801">
        <v>990.382037037037</v>
      </c>
      <c r="CA801">
        <v>1019.808814814815</v>
      </c>
      <c r="CB801">
        <v>0.1502962592592593</v>
      </c>
      <c r="CC801">
        <v>995.211925925926</v>
      </c>
      <c r="CD801">
        <v>24.11968148148148</v>
      </c>
      <c r="CE801">
        <v>2.178976666666667</v>
      </c>
      <c r="CF801">
        <v>2.165482592592593</v>
      </c>
      <c r="CG801">
        <v>18.80857407407408</v>
      </c>
      <c r="CH801">
        <v>18.7092074074074</v>
      </c>
      <c r="CI801">
        <v>2000.003333333333</v>
      </c>
      <c r="CJ801">
        <v>0.9799984444444446</v>
      </c>
      <c r="CK801">
        <v>0.02000145555555556</v>
      </c>
      <c r="CL801">
        <v>0</v>
      </c>
      <c r="CM801">
        <v>2.289755555555556</v>
      </c>
      <c r="CN801">
        <v>0</v>
      </c>
      <c r="CO801">
        <v>4265.281851851852</v>
      </c>
      <c r="CP801">
        <v>16749.47037037037</v>
      </c>
      <c r="CQ801">
        <v>37.187</v>
      </c>
      <c r="CR801">
        <v>38</v>
      </c>
      <c r="CS801">
        <v>37.312</v>
      </c>
      <c r="CT801">
        <v>37.062</v>
      </c>
      <c r="CU801">
        <v>36.44166666666667</v>
      </c>
      <c r="CV801">
        <v>1960.002592592592</v>
      </c>
      <c r="CW801">
        <v>40.00074074074074</v>
      </c>
      <c r="CX801">
        <v>0</v>
      </c>
      <c r="CY801">
        <v>1679442438.9</v>
      </c>
      <c r="CZ801">
        <v>0</v>
      </c>
      <c r="DA801">
        <v>0</v>
      </c>
      <c r="DB801" t="s">
        <v>356</v>
      </c>
      <c r="DC801">
        <v>1678823626.5</v>
      </c>
      <c r="DD801">
        <v>1678823640.5</v>
      </c>
      <c r="DE801">
        <v>0</v>
      </c>
      <c r="DF801">
        <v>1.239</v>
      </c>
      <c r="DG801">
        <v>0.006</v>
      </c>
      <c r="DH801">
        <v>-2.298</v>
      </c>
      <c r="DI801">
        <v>-0.146</v>
      </c>
      <c r="DJ801">
        <v>420</v>
      </c>
      <c r="DK801">
        <v>21</v>
      </c>
      <c r="DL801">
        <v>0.57</v>
      </c>
      <c r="DM801">
        <v>0.05</v>
      </c>
      <c r="DN801">
        <v>-28.7948875</v>
      </c>
      <c r="DO801">
        <v>-1.319201876172559</v>
      </c>
      <c r="DP801">
        <v>0.161650419404807</v>
      </c>
      <c r="DQ801">
        <v>0</v>
      </c>
      <c r="DR801">
        <v>0.146448975</v>
      </c>
      <c r="DS801">
        <v>0.06928227016885526</v>
      </c>
      <c r="DT801">
        <v>0.007338382684514007</v>
      </c>
      <c r="DU801">
        <v>1</v>
      </c>
      <c r="DV801">
        <v>1</v>
      </c>
      <c r="DW801">
        <v>2</v>
      </c>
      <c r="DX801" t="s">
        <v>357</v>
      </c>
      <c r="DY801">
        <v>2.98313</v>
      </c>
      <c r="DZ801">
        <v>2.71585</v>
      </c>
      <c r="EA801">
        <v>0.170999</v>
      </c>
      <c r="EB801">
        <v>0.172079</v>
      </c>
      <c r="EC801">
        <v>0.107596</v>
      </c>
      <c r="ED801">
        <v>0.105016</v>
      </c>
      <c r="EE801">
        <v>26337.8</v>
      </c>
      <c r="EF801">
        <v>26399.7</v>
      </c>
      <c r="EG801">
        <v>29527.8</v>
      </c>
      <c r="EH801">
        <v>29489.3</v>
      </c>
      <c r="EI801">
        <v>34904.7</v>
      </c>
      <c r="EJ801">
        <v>35076.9</v>
      </c>
      <c r="EK801">
        <v>41592.8</v>
      </c>
      <c r="EL801">
        <v>42023.1</v>
      </c>
      <c r="EM801">
        <v>1.97178</v>
      </c>
      <c r="EN801">
        <v>1.89825</v>
      </c>
      <c r="EO801">
        <v>0.101741</v>
      </c>
      <c r="EP801">
        <v>0</v>
      </c>
      <c r="EQ801">
        <v>25.8457</v>
      </c>
      <c r="ER801">
        <v>999.9</v>
      </c>
      <c r="ES801">
        <v>56.9</v>
      </c>
      <c r="ET801">
        <v>30.7</v>
      </c>
      <c r="EU801">
        <v>28.108</v>
      </c>
      <c r="EV801">
        <v>62.8741</v>
      </c>
      <c r="EW801">
        <v>32.2476</v>
      </c>
      <c r="EX801">
        <v>1</v>
      </c>
      <c r="EY801">
        <v>-0.0624924</v>
      </c>
      <c r="EZ801">
        <v>0.603905</v>
      </c>
      <c r="FA801">
        <v>20.3399</v>
      </c>
      <c r="FB801">
        <v>5.21789</v>
      </c>
      <c r="FC801">
        <v>12.0099</v>
      </c>
      <c r="FD801">
        <v>4.9893</v>
      </c>
      <c r="FE801">
        <v>3.28865</v>
      </c>
      <c r="FF801">
        <v>9999</v>
      </c>
      <c r="FG801">
        <v>9999</v>
      </c>
      <c r="FH801">
        <v>9999</v>
      </c>
      <c r="FI801">
        <v>999.9</v>
      </c>
      <c r="FJ801">
        <v>1.8674</v>
      </c>
      <c r="FK801">
        <v>1.86646</v>
      </c>
      <c r="FL801">
        <v>1.86598</v>
      </c>
      <c r="FM801">
        <v>1.86584</v>
      </c>
      <c r="FN801">
        <v>1.86768</v>
      </c>
      <c r="FO801">
        <v>1.87016</v>
      </c>
      <c r="FP801">
        <v>1.86882</v>
      </c>
      <c r="FQ801">
        <v>1.87027</v>
      </c>
      <c r="FR801">
        <v>0</v>
      </c>
      <c r="FS801">
        <v>0</v>
      </c>
      <c r="FT801">
        <v>0</v>
      </c>
      <c r="FU801">
        <v>0</v>
      </c>
      <c r="FV801" t="s">
        <v>358</v>
      </c>
      <c r="FW801" t="s">
        <v>359</v>
      </c>
      <c r="FX801" t="s">
        <v>360</v>
      </c>
      <c r="FY801" t="s">
        <v>360</v>
      </c>
      <c r="FZ801" t="s">
        <v>360</v>
      </c>
      <c r="GA801" t="s">
        <v>360</v>
      </c>
      <c r="GB801">
        <v>0</v>
      </c>
      <c r="GC801">
        <v>100</v>
      </c>
      <c r="GD801">
        <v>100</v>
      </c>
      <c r="GE801">
        <v>-4.648</v>
      </c>
      <c r="GF801">
        <v>-0.09619999999999999</v>
      </c>
      <c r="GG801">
        <v>-1.841240210434717</v>
      </c>
      <c r="GH801">
        <v>-0.003310856085068561</v>
      </c>
      <c r="GI801">
        <v>6.863268723063948E-07</v>
      </c>
      <c r="GJ801">
        <v>-1.919107141366201E-10</v>
      </c>
      <c r="GK801">
        <v>-0.1688837207721138</v>
      </c>
      <c r="GL801">
        <v>-0.01731051475613908</v>
      </c>
      <c r="GM801">
        <v>0.001423790055903263</v>
      </c>
      <c r="GN801">
        <v>-2.424810517790065E-05</v>
      </c>
      <c r="GO801">
        <v>3</v>
      </c>
      <c r="GP801">
        <v>2318</v>
      </c>
      <c r="GQ801">
        <v>1</v>
      </c>
      <c r="GR801">
        <v>25</v>
      </c>
      <c r="GS801">
        <v>10313.4</v>
      </c>
      <c r="GT801">
        <v>10313.2</v>
      </c>
      <c r="GU801">
        <v>2.15942</v>
      </c>
      <c r="GV801">
        <v>2.21558</v>
      </c>
      <c r="GW801">
        <v>1.39648</v>
      </c>
      <c r="GX801">
        <v>2.34741</v>
      </c>
      <c r="GY801">
        <v>1.49536</v>
      </c>
      <c r="GZ801">
        <v>2.54395</v>
      </c>
      <c r="HA801">
        <v>35.7544</v>
      </c>
      <c r="HB801">
        <v>24.07</v>
      </c>
      <c r="HC801">
        <v>18</v>
      </c>
      <c r="HD801">
        <v>529.792</v>
      </c>
      <c r="HE801">
        <v>438.532</v>
      </c>
      <c r="HF801">
        <v>24.5873</v>
      </c>
      <c r="HG801">
        <v>26.6642</v>
      </c>
      <c r="HH801">
        <v>30</v>
      </c>
      <c r="HI801">
        <v>26.6491</v>
      </c>
      <c r="HJ801">
        <v>26.5943</v>
      </c>
      <c r="HK801">
        <v>43.331</v>
      </c>
      <c r="HL801">
        <v>21.8278</v>
      </c>
      <c r="HM801">
        <v>100</v>
      </c>
      <c r="HN801">
        <v>24.5877</v>
      </c>
      <c r="HO801">
        <v>1042.06</v>
      </c>
      <c r="HP801">
        <v>24.1217</v>
      </c>
      <c r="HQ801">
        <v>100.976</v>
      </c>
      <c r="HR801">
        <v>100.925</v>
      </c>
    </row>
    <row r="802" spans="1:226">
      <c r="A802">
        <v>786</v>
      </c>
      <c r="B802">
        <v>1679442436.6</v>
      </c>
      <c r="C802">
        <v>20523.5</v>
      </c>
      <c r="D802" t="s">
        <v>1941</v>
      </c>
      <c r="E802" t="s">
        <v>1942</v>
      </c>
      <c r="F802">
        <v>5</v>
      </c>
      <c r="G802" t="s">
        <v>1624</v>
      </c>
      <c r="H802" t="s">
        <v>354</v>
      </c>
      <c r="I802">
        <v>1679442428.814285</v>
      </c>
      <c r="J802">
        <f>(K802)/1000</f>
        <v>0</v>
      </c>
      <c r="K802">
        <f>IF(BF802, AN802, AH802)</f>
        <v>0</v>
      </c>
      <c r="L802">
        <f>IF(BF802, AI802, AG802)</f>
        <v>0</v>
      </c>
      <c r="M802">
        <f>BH802 - IF(AU802&gt;1, L802*BB802*100.0/(AW802*BV802), 0)</f>
        <v>0</v>
      </c>
      <c r="N802">
        <f>((T802-J802/2)*M802-L802)/(T802+J802/2)</f>
        <v>0</v>
      </c>
      <c r="O802">
        <f>N802*(BO802+BP802)/1000.0</f>
        <v>0</v>
      </c>
      <c r="P802">
        <f>(BH802 - IF(AU802&gt;1, L802*BB802*100.0/(AW802*BV802), 0))*(BO802+BP802)/1000.0</f>
        <v>0</v>
      </c>
      <c r="Q802">
        <f>2.0/((1/S802-1/R802)+SIGN(S802)*SQRT((1/S802-1/R802)*(1/S802-1/R802) + 4*BC802/((BC802+1)*(BC802+1))*(2*1/S802*1/R802-1/R802*1/R802)))</f>
        <v>0</v>
      </c>
      <c r="R802">
        <f>IF(LEFT(BD802,1)&lt;&gt;"0",IF(LEFT(BD802,1)="1",3.0,BE802),$D$5+$E$5*(BV802*BO802/($K$5*1000))+$F$5*(BV802*BO802/($K$5*1000))*MAX(MIN(BB802,$J$5),$I$5)*MAX(MIN(BB802,$J$5),$I$5)+$G$5*MAX(MIN(BB802,$J$5),$I$5)*(BV802*BO802/($K$5*1000))+$H$5*(BV802*BO802/($K$5*1000))*(BV802*BO802/($K$5*1000)))</f>
        <v>0</v>
      </c>
      <c r="S802">
        <f>J802*(1000-(1000*0.61365*exp(17.502*W802/(240.97+W802))/(BO802+BP802)+BJ802)/2)/(1000*0.61365*exp(17.502*W802/(240.97+W802))/(BO802+BP802)-BJ802)</f>
        <v>0</v>
      </c>
      <c r="T802">
        <f>1/((BC802+1)/(Q802/1.6)+1/(R802/1.37)) + BC802/((BC802+1)/(Q802/1.6) + BC802/(R802/1.37))</f>
        <v>0</v>
      </c>
      <c r="U802">
        <f>(AX802*BA802)</f>
        <v>0</v>
      </c>
      <c r="V802">
        <f>(BQ802+(U802+2*0.95*5.67E-8*(((BQ802+$B$7)+273)^4-(BQ802+273)^4)-44100*J802)/(1.84*29.3*R802+8*0.95*5.67E-8*(BQ802+273)^3))</f>
        <v>0</v>
      </c>
      <c r="W802">
        <f>($C$7*BR802+$D$7*BS802+$E$7*V802)</f>
        <v>0</v>
      </c>
      <c r="X802">
        <f>0.61365*exp(17.502*W802/(240.97+W802))</f>
        <v>0</v>
      </c>
      <c r="Y802">
        <f>(Z802/AA802*100)</f>
        <v>0</v>
      </c>
      <c r="Z802">
        <f>BJ802*(BO802+BP802)/1000</f>
        <v>0</v>
      </c>
      <c r="AA802">
        <f>0.61365*exp(17.502*BQ802/(240.97+BQ802))</f>
        <v>0</v>
      </c>
      <c r="AB802">
        <f>(X802-BJ802*(BO802+BP802)/1000)</f>
        <v>0</v>
      </c>
      <c r="AC802">
        <f>(-J802*44100)</f>
        <v>0</v>
      </c>
      <c r="AD802">
        <f>2*29.3*R802*0.92*(BQ802-W802)</f>
        <v>0</v>
      </c>
      <c r="AE802">
        <f>2*0.95*5.67E-8*(((BQ802+$B$7)+273)^4-(W802+273)^4)</f>
        <v>0</v>
      </c>
      <c r="AF802">
        <f>U802+AE802+AC802+AD802</f>
        <v>0</v>
      </c>
      <c r="AG802">
        <f>BN802*AU802*(BI802-BH802*(1000-AU802*BK802)/(1000-AU802*BJ802))/(100*BB802)</f>
        <v>0</v>
      </c>
      <c r="AH802">
        <f>1000*BN802*AU802*(BJ802-BK802)/(100*BB802*(1000-AU802*BJ802))</f>
        <v>0</v>
      </c>
      <c r="AI802">
        <f>(AJ802 - AK802 - BO802*1E3/(8.314*(BQ802+273.15)) * AM802/BN802 * AL802) * BN802/(100*BB802) * (1000 - BK802)/1000</f>
        <v>0</v>
      </c>
      <c r="AJ802">
        <v>1053.388401534474</v>
      </c>
      <c r="AK802">
        <v>1031.715272727273</v>
      </c>
      <c r="AL802">
        <v>3.442425065588393</v>
      </c>
      <c r="AM802">
        <v>64.88891033799035</v>
      </c>
      <c r="AN802">
        <f>(AP802 - AO802 + BO802*1E3/(8.314*(BQ802+273.15)) * AR802/BN802 * AQ802) * BN802/(100*BB802) * 1000/(1000 - AP802)</f>
        <v>0</v>
      </c>
      <c r="AO802">
        <v>24.11589355158587</v>
      </c>
      <c r="AP802">
        <v>24.26814945054946</v>
      </c>
      <c r="AQ802">
        <v>3.78629341770822E-06</v>
      </c>
      <c r="AR802">
        <v>95.47772435705387</v>
      </c>
      <c r="AS802">
        <v>0</v>
      </c>
      <c r="AT802">
        <v>0</v>
      </c>
      <c r="AU802">
        <f>IF(AS802*$H$13&gt;=AW802,1.0,(AW802/(AW802-AS802*$H$13)))</f>
        <v>0</v>
      </c>
      <c r="AV802">
        <f>(AU802-1)*100</f>
        <v>0</v>
      </c>
      <c r="AW802">
        <f>MAX(0,($B$13+$C$13*BV802)/(1+$D$13*BV802)*BO802/(BQ802+273)*$E$13)</f>
        <v>0</v>
      </c>
      <c r="AX802">
        <f>$B$11*BW802+$C$11*BX802+$F$11*CI802*(1-CL802)</f>
        <v>0</v>
      </c>
      <c r="AY802">
        <f>AX802*AZ802</f>
        <v>0</v>
      </c>
      <c r="AZ802">
        <f>($B$11*$D$9+$C$11*$D$9+$F$11*((CV802+CN802)/MAX(CV802+CN802+CW802, 0.1)*$I$9+CW802/MAX(CV802+CN802+CW802, 0.1)*$J$9))/($B$11+$C$11+$F$11)</f>
        <v>0</v>
      </c>
      <c r="BA802">
        <f>($B$11*$K$9+$C$11*$K$9+$F$11*((CV802+CN802)/MAX(CV802+CN802+CW802, 0.1)*$P$9+CW802/MAX(CV802+CN802+CW802, 0.1)*$Q$9))/($B$11+$C$11+$F$11)</f>
        <v>0</v>
      </c>
      <c r="BB802">
        <v>2.18</v>
      </c>
      <c r="BC802">
        <v>0.5</v>
      </c>
      <c r="BD802" t="s">
        <v>355</v>
      </c>
      <c r="BE802">
        <v>2</v>
      </c>
      <c r="BF802" t="b">
        <v>1</v>
      </c>
      <c r="BG802">
        <v>1679442428.814285</v>
      </c>
      <c r="BH802">
        <v>982.1862500000001</v>
      </c>
      <c r="BI802">
        <v>1011.137</v>
      </c>
      <c r="BJ802">
        <v>24.27160714285715</v>
      </c>
      <c r="BK802">
        <v>24.11770357142857</v>
      </c>
      <c r="BL802">
        <v>986.8106785714286</v>
      </c>
      <c r="BM802">
        <v>24.36773214285714</v>
      </c>
      <c r="BN802">
        <v>500.0649285714286</v>
      </c>
      <c r="BO802">
        <v>89.78056071428571</v>
      </c>
      <c r="BP802">
        <v>0.09999768214285712</v>
      </c>
      <c r="BQ802">
        <v>26.87667142857143</v>
      </c>
      <c r="BR802">
        <v>27.50847142857143</v>
      </c>
      <c r="BS802">
        <v>999.9000000000002</v>
      </c>
      <c r="BT802">
        <v>0</v>
      </c>
      <c r="BU802">
        <v>0</v>
      </c>
      <c r="BV802">
        <v>9999.761785714285</v>
      </c>
      <c r="BW802">
        <v>0</v>
      </c>
      <c r="BX802">
        <v>14.3891</v>
      </c>
      <c r="BY802">
        <v>-28.95091785714286</v>
      </c>
      <c r="BZ802">
        <v>1006.617821428572</v>
      </c>
      <c r="CA802">
        <v>1036.125714285714</v>
      </c>
      <c r="CB802">
        <v>0.1539045357142857</v>
      </c>
      <c r="CC802">
        <v>1011.137</v>
      </c>
      <c r="CD802">
        <v>24.11770357142857</v>
      </c>
      <c r="CE802">
        <v>2.179119642857143</v>
      </c>
      <c r="CF802">
        <v>2.165300714285714</v>
      </c>
      <c r="CG802">
        <v>18.80961428571429</v>
      </c>
      <c r="CH802">
        <v>18.70786785714286</v>
      </c>
      <c r="CI802">
        <v>2000.011428571428</v>
      </c>
      <c r="CJ802">
        <v>0.9799983928571431</v>
      </c>
      <c r="CK802">
        <v>0.02000150714285715</v>
      </c>
      <c r="CL802">
        <v>0</v>
      </c>
      <c r="CM802">
        <v>2.291621428571429</v>
      </c>
      <c r="CN802">
        <v>0</v>
      </c>
      <c r="CO802">
        <v>4264.393928571429</v>
      </c>
      <c r="CP802">
        <v>16749.55</v>
      </c>
      <c r="CQ802">
        <v>37.187</v>
      </c>
      <c r="CR802">
        <v>38</v>
      </c>
      <c r="CS802">
        <v>37.312</v>
      </c>
      <c r="CT802">
        <v>37.062</v>
      </c>
      <c r="CU802">
        <v>36.4415</v>
      </c>
      <c r="CV802">
        <v>1960.010357142857</v>
      </c>
      <c r="CW802">
        <v>40.00107142857143</v>
      </c>
      <c r="CX802">
        <v>0</v>
      </c>
      <c r="CY802">
        <v>1679442444.3</v>
      </c>
      <c r="CZ802">
        <v>0</v>
      </c>
      <c r="DA802">
        <v>0</v>
      </c>
      <c r="DB802" t="s">
        <v>356</v>
      </c>
      <c r="DC802">
        <v>1678823626.5</v>
      </c>
      <c r="DD802">
        <v>1678823640.5</v>
      </c>
      <c r="DE802">
        <v>0</v>
      </c>
      <c r="DF802">
        <v>1.239</v>
      </c>
      <c r="DG802">
        <v>0.006</v>
      </c>
      <c r="DH802">
        <v>-2.298</v>
      </c>
      <c r="DI802">
        <v>-0.146</v>
      </c>
      <c r="DJ802">
        <v>420</v>
      </c>
      <c r="DK802">
        <v>21</v>
      </c>
      <c r="DL802">
        <v>0.57</v>
      </c>
      <c r="DM802">
        <v>0.05</v>
      </c>
      <c r="DN802">
        <v>-28.9129</v>
      </c>
      <c r="DO802">
        <v>-1.260454784240175</v>
      </c>
      <c r="DP802">
        <v>0.1543131783095665</v>
      </c>
      <c r="DQ802">
        <v>0</v>
      </c>
      <c r="DR802">
        <v>0.1521097</v>
      </c>
      <c r="DS802">
        <v>0.04217858161350804</v>
      </c>
      <c r="DT802">
        <v>0.004164342686427235</v>
      </c>
      <c r="DU802">
        <v>1</v>
      </c>
      <c r="DV802">
        <v>1</v>
      </c>
      <c r="DW802">
        <v>2</v>
      </c>
      <c r="DX802" t="s">
        <v>357</v>
      </c>
      <c r="DY802">
        <v>2.98286</v>
      </c>
      <c r="DZ802">
        <v>2.71549</v>
      </c>
      <c r="EA802">
        <v>0.172857</v>
      </c>
      <c r="EB802">
        <v>0.173886</v>
      </c>
      <c r="EC802">
        <v>0.107579</v>
      </c>
      <c r="ED802">
        <v>0.104994</v>
      </c>
      <c r="EE802">
        <v>26278.8</v>
      </c>
      <c r="EF802">
        <v>26342</v>
      </c>
      <c r="EG802">
        <v>29527.8</v>
      </c>
      <c r="EH802">
        <v>29489.2</v>
      </c>
      <c r="EI802">
        <v>34905.4</v>
      </c>
      <c r="EJ802">
        <v>35077.8</v>
      </c>
      <c r="EK802">
        <v>41592.9</v>
      </c>
      <c r="EL802">
        <v>42023.2</v>
      </c>
      <c r="EM802">
        <v>1.97152</v>
      </c>
      <c r="EN802">
        <v>1.8978</v>
      </c>
      <c r="EO802">
        <v>0.101451</v>
      </c>
      <c r="EP802">
        <v>0</v>
      </c>
      <c r="EQ802">
        <v>25.8435</v>
      </c>
      <c r="ER802">
        <v>999.9</v>
      </c>
      <c r="ES802">
        <v>56.9</v>
      </c>
      <c r="ET802">
        <v>30.7</v>
      </c>
      <c r="EU802">
        <v>28.1076</v>
      </c>
      <c r="EV802">
        <v>63.0341</v>
      </c>
      <c r="EW802">
        <v>32.4559</v>
      </c>
      <c r="EX802">
        <v>1</v>
      </c>
      <c r="EY802">
        <v>-0.0622612</v>
      </c>
      <c r="EZ802">
        <v>0.601699</v>
      </c>
      <c r="FA802">
        <v>20.3398</v>
      </c>
      <c r="FB802">
        <v>5.21804</v>
      </c>
      <c r="FC802">
        <v>12.0099</v>
      </c>
      <c r="FD802">
        <v>4.98925</v>
      </c>
      <c r="FE802">
        <v>3.28865</v>
      </c>
      <c r="FF802">
        <v>9999</v>
      </c>
      <c r="FG802">
        <v>9999</v>
      </c>
      <c r="FH802">
        <v>9999</v>
      </c>
      <c r="FI802">
        <v>999.9</v>
      </c>
      <c r="FJ802">
        <v>1.86744</v>
      </c>
      <c r="FK802">
        <v>1.86646</v>
      </c>
      <c r="FL802">
        <v>1.86599</v>
      </c>
      <c r="FM802">
        <v>1.86584</v>
      </c>
      <c r="FN802">
        <v>1.86768</v>
      </c>
      <c r="FO802">
        <v>1.87017</v>
      </c>
      <c r="FP802">
        <v>1.86884</v>
      </c>
      <c r="FQ802">
        <v>1.87027</v>
      </c>
      <c r="FR802">
        <v>0</v>
      </c>
      <c r="FS802">
        <v>0</v>
      </c>
      <c r="FT802">
        <v>0</v>
      </c>
      <c r="FU802">
        <v>0</v>
      </c>
      <c r="FV802" t="s">
        <v>358</v>
      </c>
      <c r="FW802" t="s">
        <v>359</v>
      </c>
      <c r="FX802" t="s">
        <v>360</v>
      </c>
      <c r="FY802" t="s">
        <v>360</v>
      </c>
      <c r="FZ802" t="s">
        <v>360</v>
      </c>
      <c r="GA802" t="s">
        <v>360</v>
      </c>
      <c r="GB802">
        <v>0</v>
      </c>
      <c r="GC802">
        <v>100</v>
      </c>
      <c r="GD802">
        <v>100</v>
      </c>
      <c r="GE802">
        <v>-4.69</v>
      </c>
      <c r="GF802">
        <v>-0.09619999999999999</v>
      </c>
      <c r="GG802">
        <v>-1.841240210434717</v>
      </c>
      <c r="GH802">
        <v>-0.003310856085068561</v>
      </c>
      <c r="GI802">
        <v>6.863268723063948E-07</v>
      </c>
      <c r="GJ802">
        <v>-1.919107141366201E-10</v>
      </c>
      <c r="GK802">
        <v>-0.1688837207721138</v>
      </c>
      <c r="GL802">
        <v>-0.01731051475613908</v>
      </c>
      <c r="GM802">
        <v>0.001423790055903263</v>
      </c>
      <c r="GN802">
        <v>-2.424810517790065E-05</v>
      </c>
      <c r="GO802">
        <v>3</v>
      </c>
      <c r="GP802">
        <v>2318</v>
      </c>
      <c r="GQ802">
        <v>1</v>
      </c>
      <c r="GR802">
        <v>25</v>
      </c>
      <c r="GS802">
        <v>10313.5</v>
      </c>
      <c r="GT802">
        <v>10313.3</v>
      </c>
      <c r="GU802">
        <v>2.19116</v>
      </c>
      <c r="GV802">
        <v>2.22046</v>
      </c>
      <c r="GW802">
        <v>1.39648</v>
      </c>
      <c r="GX802">
        <v>2.34985</v>
      </c>
      <c r="GY802">
        <v>1.49536</v>
      </c>
      <c r="GZ802">
        <v>2.50488</v>
      </c>
      <c r="HA802">
        <v>35.7544</v>
      </c>
      <c r="HB802">
        <v>24.0612</v>
      </c>
      <c r="HC802">
        <v>18</v>
      </c>
      <c r="HD802">
        <v>529.627</v>
      </c>
      <c r="HE802">
        <v>438.261</v>
      </c>
      <c r="HF802">
        <v>24.5786</v>
      </c>
      <c r="HG802">
        <v>26.6642</v>
      </c>
      <c r="HH802">
        <v>30.0001</v>
      </c>
      <c r="HI802">
        <v>26.6491</v>
      </c>
      <c r="HJ802">
        <v>26.5943</v>
      </c>
      <c r="HK802">
        <v>43.8599</v>
      </c>
      <c r="HL802">
        <v>21.8278</v>
      </c>
      <c r="HM802">
        <v>100</v>
      </c>
      <c r="HN802">
        <v>24.579</v>
      </c>
      <c r="HO802">
        <v>1055.43</v>
      </c>
      <c r="HP802">
        <v>24.1217</v>
      </c>
      <c r="HQ802">
        <v>100.976</v>
      </c>
      <c r="HR802">
        <v>100.925</v>
      </c>
    </row>
    <row r="803" spans="1:226">
      <c r="A803">
        <v>787</v>
      </c>
      <c r="B803">
        <v>1679442441.6</v>
      </c>
      <c r="C803">
        <v>20528.5</v>
      </c>
      <c r="D803" t="s">
        <v>1943</v>
      </c>
      <c r="E803" t="s">
        <v>1944</v>
      </c>
      <c r="F803">
        <v>5</v>
      </c>
      <c r="G803" t="s">
        <v>1624</v>
      </c>
      <c r="H803" t="s">
        <v>354</v>
      </c>
      <c r="I803">
        <v>1679442434.1</v>
      </c>
      <c r="J803">
        <f>(K803)/1000</f>
        <v>0</v>
      </c>
      <c r="K803">
        <f>IF(BF803, AN803, AH803)</f>
        <v>0</v>
      </c>
      <c r="L803">
        <f>IF(BF803, AI803, AG803)</f>
        <v>0</v>
      </c>
      <c r="M803">
        <f>BH803 - IF(AU803&gt;1, L803*BB803*100.0/(AW803*BV803), 0)</f>
        <v>0</v>
      </c>
      <c r="N803">
        <f>((T803-J803/2)*M803-L803)/(T803+J803/2)</f>
        <v>0</v>
      </c>
      <c r="O803">
        <f>N803*(BO803+BP803)/1000.0</f>
        <v>0</v>
      </c>
      <c r="P803">
        <f>(BH803 - IF(AU803&gt;1, L803*BB803*100.0/(AW803*BV803), 0))*(BO803+BP803)/1000.0</f>
        <v>0</v>
      </c>
      <c r="Q803">
        <f>2.0/((1/S803-1/R803)+SIGN(S803)*SQRT((1/S803-1/R803)*(1/S803-1/R803) + 4*BC803/((BC803+1)*(BC803+1))*(2*1/S803*1/R803-1/R803*1/R803)))</f>
        <v>0</v>
      </c>
      <c r="R803">
        <f>IF(LEFT(BD803,1)&lt;&gt;"0",IF(LEFT(BD803,1)="1",3.0,BE803),$D$5+$E$5*(BV803*BO803/($K$5*1000))+$F$5*(BV803*BO803/($K$5*1000))*MAX(MIN(BB803,$J$5),$I$5)*MAX(MIN(BB803,$J$5),$I$5)+$G$5*MAX(MIN(BB803,$J$5),$I$5)*(BV803*BO803/($K$5*1000))+$H$5*(BV803*BO803/($K$5*1000))*(BV803*BO803/($K$5*1000)))</f>
        <v>0</v>
      </c>
      <c r="S803">
        <f>J803*(1000-(1000*0.61365*exp(17.502*W803/(240.97+W803))/(BO803+BP803)+BJ803)/2)/(1000*0.61365*exp(17.502*W803/(240.97+W803))/(BO803+BP803)-BJ803)</f>
        <v>0</v>
      </c>
      <c r="T803">
        <f>1/((BC803+1)/(Q803/1.6)+1/(R803/1.37)) + BC803/((BC803+1)/(Q803/1.6) + BC803/(R803/1.37))</f>
        <v>0</v>
      </c>
      <c r="U803">
        <f>(AX803*BA803)</f>
        <v>0</v>
      </c>
      <c r="V803">
        <f>(BQ803+(U803+2*0.95*5.67E-8*(((BQ803+$B$7)+273)^4-(BQ803+273)^4)-44100*J803)/(1.84*29.3*R803+8*0.95*5.67E-8*(BQ803+273)^3))</f>
        <v>0</v>
      </c>
      <c r="W803">
        <f>($C$7*BR803+$D$7*BS803+$E$7*V803)</f>
        <v>0</v>
      </c>
      <c r="X803">
        <f>0.61365*exp(17.502*W803/(240.97+W803))</f>
        <v>0</v>
      </c>
      <c r="Y803">
        <f>(Z803/AA803*100)</f>
        <v>0</v>
      </c>
      <c r="Z803">
        <f>BJ803*(BO803+BP803)/1000</f>
        <v>0</v>
      </c>
      <c r="AA803">
        <f>0.61365*exp(17.502*BQ803/(240.97+BQ803))</f>
        <v>0</v>
      </c>
      <c r="AB803">
        <f>(X803-BJ803*(BO803+BP803)/1000)</f>
        <v>0</v>
      </c>
      <c r="AC803">
        <f>(-J803*44100)</f>
        <v>0</v>
      </c>
      <c r="AD803">
        <f>2*29.3*R803*0.92*(BQ803-W803)</f>
        <v>0</v>
      </c>
      <c r="AE803">
        <f>2*0.95*5.67E-8*(((BQ803+$B$7)+273)^4-(W803+273)^4)</f>
        <v>0</v>
      </c>
      <c r="AF803">
        <f>U803+AE803+AC803+AD803</f>
        <v>0</v>
      </c>
      <c r="AG803">
        <f>BN803*AU803*(BI803-BH803*(1000-AU803*BK803)/(1000-AU803*BJ803))/(100*BB803)</f>
        <v>0</v>
      </c>
      <c r="AH803">
        <f>1000*BN803*AU803*(BJ803-BK803)/(100*BB803*(1000-AU803*BJ803))</f>
        <v>0</v>
      </c>
      <c r="AI803">
        <f>(AJ803 - AK803 - BO803*1E3/(8.314*(BQ803+273.15)) * AM803/BN803 * AL803) * BN803/(100*BB803) * (1000 - BK803)/1000</f>
        <v>0</v>
      </c>
      <c r="AJ803">
        <v>1070.539145420759</v>
      </c>
      <c r="AK803">
        <v>1049.109878787879</v>
      </c>
      <c r="AL803">
        <v>3.480503112243421</v>
      </c>
      <c r="AM803">
        <v>64.88891033799035</v>
      </c>
      <c r="AN803">
        <f>(AP803 - AO803 + BO803*1E3/(8.314*(BQ803+273.15)) * AR803/BN803 * AQ803) * BN803/(100*BB803) * 1000/(1000 - AP803)</f>
        <v>0</v>
      </c>
      <c r="AO803">
        <v>24.10935976682092</v>
      </c>
      <c r="AP803">
        <v>24.26266923076925</v>
      </c>
      <c r="AQ803">
        <v>-9.404970567692752E-06</v>
      </c>
      <c r="AR803">
        <v>95.47772435705387</v>
      </c>
      <c r="AS803">
        <v>0</v>
      </c>
      <c r="AT803">
        <v>0</v>
      </c>
      <c r="AU803">
        <f>IF(AS803*$H$13&gt;=AW803,1.0,(AW803/(AW803-AS803*$H$13)))</f>
        <v>0</v>
      </c>
      <c r="AV803">
        <f>(AU803-1)*100</f>
        <v>0</v>
      </c>
      <c r="AW803">
        <f>MAX(0,($B$13+$C$13*BV803)/(1+$D$13*BV803)*BO803/(BQ803+273)*$E$13)</f>
        <v>0</v>
      </c>
      <c r="AX803">
        <f>$B$11*BW803+$C$11*BX803+$F$11*CI803*(1-CL803)</f>
        <v>0</v>
      </c>
      <c r="AY803">
        <f>AX803*AZ803</f>
        <v>0</v>
      </c>
      <c r="AZ803">
        <f>($B$11*$D$9+$C$11*$D$9+$F$11*((CV803+CN803)/MAX(CV803+CN803+CW803, 0.1)*$I$9+CW803/MAX(CV803+CN803+CW803, 0.1)*$J$9))/($B$11+$C$11+$F$11)</f>
        <v>0</v>
      </c>
      <c r="BA803">
        <f>($B$11*$K$9+$C$11*$K$9+$F$11*((CV803+CN803)/MAX(CV803+CN803+CW803, 0.1)*$P$9+CW803/MAX(CV803+CN803+CW803, 0.1)*$Q$9))/($B$11+$C$11+$F$11)</f>
        <v>0</v>
      </c>
      <c r="BB803">
        <v>2.18</v>
      </c>
      <c r="BC803">
        <v>0.5</v>
      </c>
      <c r="BD803" t="s">
        <v>355</v>
      </c>
      <c r="BE803">
        <v>2</v>
      </c>
      <c r="BF803" t="b">
        <v>1</v>
      </c>
      <c r="BG803">
        <v>1679442434.1</v>
      </c>
      <c r="BH803">
        <v>999.9668518518519</v>
      </c>
      <c r="BI803">
        <v>1028.962592592593</v>
      </c>
      <c r="BJ803">
        <v>24.26954074074074</v>
      </c>
      <c r="BK803">
        <v>24.11386296296296</v>
      </c>
      <c r="BL803">
        <v>1004.635888888889</v>
      </c>
      <c r="BM803">
        <v>24.36567777777778</v>
      </c>
      <c r="BN803">
        <v>500.0678148148148</v>
      </c>
      <c r="BO803">
        <v>89.77948148148147</v>
      </c>
      <c r="BP803">
        <v>0.1000027037037037</v>
      </c>
      <c r="BQ803">
        <v>26.87190740740741</v>
      </c>
      <c r="BR803">
        <v>27.50411481481481</v>
      </c>
      <c r="BS803">
        <v>999.9000000000001</v>
      </c>
      <c r="BT803">
        <v>0</v>
      </c>
      <c r="BU803">
        <v>0</v>
      </c>
      <c r="BV803">
        <v>9998.474814814816</v>
      </c>
      <c r="BW803">
        <v>0</v>
      </c>
      <c r="BX803">
        <v>14.3891</v>
      </c>
      <c r="BY803">
        <v>-28.99567037037037</v>
      </c>
      <c r="BZ803">
        <v>1024.838518518518</v>
      </c>
      <c r="CA803">
        <v>1054.387777777778</v>
      </c>
      <c r="CB803">
        <v>0.1556671111111111</v>
      </c>
      <c r="CC803">
        <v>1028.962592592593</v>
      </c>
      <c r="CD803">
        <v>24.11386296296296</v>
      </c>
      <c r="CE803">
        <v>2.178906666666667</v>
      </c>
      <c r="CF803">
        <v>2.16492962962963</v>
      </c>
      <c r="CG803">
        <v>18.80805185185185</v>
      </c>
      <c r="CH803">
        <v>18.70512962962963</v>
      </c>
      <c r="CI803">
        <v>1999.986666666667</v>
      </c>
      <c r="CJ803">
        <v>0.9799981111111113</v>
      </c>
      <c r="CK803">
        <v>0.02000178888888889</v>
      </c>
      <c r="CL803">
        <v>0</v>
      </c>
      <c r="CM803">
        <v>2.246244444444445</v>
      </c>
      <c r="CN803">
        <v>0</v>
      </c>
      <c r="CO803">
        <v>4263.422222222222</v>
      </c>
      <c r="CP803">
        <v>16749.35185185185</v>
      </c>
      <c r="CQ803">
        <v>37.16633333333333</v>
      </c>
      <c r="CR803">
        <v>38</v>
      </c>
      <c r="CS803">
        <v>37.312</v>
      </c>
      <c r="CT803">
        <v>37.062</v>
      </c>
      <c r="CU803">
        <v>36.437</v>
      </c>
      <c r="CV803">
        <v>1959.985925925926</v>
      </c>
      <c r="CW803">
        <v>40.00074074074074</v>
      </c>
      <c r="CX803">
        <v>0</v>
      </c>
      <c r="CY803">
        <v>1679442449.1</v>
      </c>
      <c r="CZ803">
        <v>0</v>
      </c>
      <c r="DA803">
        <v>0</v>
      </c>
      <c r="DB803" t="s">
        <v>356</v>
      </c>
      <c r="DC803">
        <v>1678823626.5</v>
      </c>
      <c r="DD803">
        <v>1678823640.5</v>
      </c>
      <c r="DE803">
        <v>0</v>
      </c>
      <c r="DF803">
        <v>1.239</v>
      </c>
      <c r="DG803">
        <v>0.006</v>
      </c>
      <c r="DH803">
        <v>-2.298</v>
      </c>
      <c r="DI803">
        <v>-0.146</v>
      </c>
      <c r="DJ803">
        <v>420</v>
      </c>
      <c r="DK803">
        <v>21</v>
      </c>
      <c r="DL803">
        <v>0.57</v>
      </c>
      <c r="DM803">
        <v>0.05</v>
      </c>
      <c r="DN803">
        <v>-28.93747804878049</v>
      </c>
      <c r="DO803">
        <v>-0.7683972125435991</v>
      </c>
      <c r="DP803">
        <v>0.1531715052023349</v>
      </c>
      <c r="DQ803">
        <v>0</v>
      </c>
      <c r="DR803">
        <v>0.1541676829268293</v>
      </c>
      <c r="DS803">
        <v>0.02672295470383263</v>
      </c>
      <c r="DT803">
        <v>0.003150407332850664</v>
      </c>
      <c r="DU803">
        <v>1</v>
      </c>
      <c r="DV803">
        <v>1</v>
      </c>
      <c r="DW803">
        <v>2</v>
      </c>
      <c r="DX803" t="s">
        <v>357</v>
      </c>
      <c r="DY803">
        <v>2.98288</v>
      </c>
      <c r="DZ803">
        <v>2.71564</v>
      </c>
      <c r="EA803">
        <v>0.174708</v>
      </c>
      <c r="EB803">
        <v>0.17565</v>
      </c>
      <c r="EC803">
        <v>0.107559</v>
      </c>
      <c r="ED803">
        <v>0.104985</v>
      </c>
      <c r="EE803">
        <v>26220.1</v>
      </c>
      <c r="EF803">
        <v>26285.9</v>
      </c>
      <c r="EG803">
        <v>29527.8</v>
      </c>
      <c r="EH803">
        <v>29489.4</v>
      </c>
      <c r="EI803">
        <v>34906.3</v>
      </c>
      <c r="EJ803">
        <v>35078.3</v>
      </c>
      <c r="EK803">
        <v>41592.9</v>
      </c>
      <c r="EL803">
        <v>42023.3</v>
      </c>
      <c r="EM803">
        <v>1.97183</v>
      </c>
      <c r="EN803">
        <v>1.89807</v>
      </c>
      <c r="EO803">
        <v>0.10144</v>
      </c>
      <c r="EP803">
        <v>0</v>
      </c>
      <c r="EQ803">
        <v>25.8403</v>
      </c>
      <c r="ER803">
        <v>999.9</v>
      </c>
      <c r="ES803">
        <v>56.9</v>
      </c>
      <c r="ET803">
        <v>30.7</v>
      </c>
      <c r="EU803">
        <v>28.1093</v>
      </c>
      <c r="EV803">
        <v>62.9241</v>
      </c>
      <c r="EW803">
        <v>32.1595</v>
      </c>
      <c r="EX803">
        <v>1</v>
      </c>
      <c r="EY803">
        <v>-0.0623628</v>
      </c>
      <c r="EZ803">
        <v>0.596046</v>
      </c>
      <c r="FA803">
        <v>20.3398</v>
      </c>
      <c r="FB803">
        <v>5.21819</v>
      </c>
      <c r="FC803">
        <v>12.0099</v>
      </c>
      <c r="FD803">
        <v>4.9892</v>
      </c>
      <c r="FE803">
        <v>3.28865</v>
      </c>
      <c r="FF803">
        <v>9999</v>
      </c>
      <c r="FG803">
        <v>9999</v>
      </c>
      <c r="FH803">
        <v>9999</v>
      </c>
      <c r="FI803">
        <v>999.9</v>
      </c>
      <c r="FJ803">
        <v>1.86742</v>
      </c>
      <c r="FK803">
        <v>1.86646</v>
      </c>
      <c r="FL803">
        <v>1.86597</v>
      </c>
      <c r="FM803">
        <v>1.86584</v>
      </c>
      <c r="FN803">
        <v>1.86768</v>
      </c>
      <c r="FO803">
        <v>1.87015</v>
      </c>
      <c r="FP803">
        <v>1.86882</v>
      </c>
      <c r="FQ803">
        <v>1.87026</v>
      </c>
      <c r="FR803">
        <v>0</v>
      </c>
      <c r="FS803">
        <v>0</v>
      </c>
      <c r="FT803">
        <v>0</v>
      </c>
      <c r="FU803">
        <v>0</v>
      </c>
      <c r="FV803" t="s">
        <v>358</v>
      </c>
      <c r="FW803" t="s">
        <v>359</v>
      </c>
      <c r="FX803" t="s">
        <v>360</v>
      </c>
      <c r="FY803" t="s">
        <v>360</v>
      </c>
      <c r="FZ803" t="s">
        <v>360</v>
      </c>
      <c r="GA803" t="s">
        <v>360</v>
      </c>
      <c r="GB803">
        <v>0</v>
      </c>
      <c r="GC803">
        <v>100</v>
      </c>
      <c r="GD803">
        <v>100</v>
      </c>
      <c r="GE803">
        <v>-4.73</v>
      </c>
      <c r="GF803">
        <v>-0.09619999999999999</v>
      </c>
      <c r="GG803">
        <v>-1.841240210434717</v>
      </c>
      <c r="GH803">
        <v>-0.003310856085068561</v>
      </c>
      <c r="GI803">
        <v>6.863268723063948E-07</v>
      </c>
      <c r="GJ803">
        <v>-1.919107141366201E-10</v>
      </c>
      <c r="GK803">
        <v>-0.1688837207721138</v>
      </c>
      <c r="GL803">
        <v>-0.01731051475613908</v>
      </c>
      <c r="GM803">
        <v>0.001423790055903263</v>
      </c>
      <c r="GN803">
        <v>-2.424810517790065E-05</v>
      </c>
      <c r="GO803">
        <v>3</v>
      </c>
      <c r="GP803">
        <v>2318</v>
      </c>
      <c r="GQ803">
        <v>1</v>
      </c>
      <c r="GR803">
        <v>25</v>
      </c>
      <c r="GS803">
        <v>10313.6</v>
      </c>
      <c r="GT803">
        <v>10313.4</v>
      </c>
      <c r="GU803">
        <v>2.21558</v>
      </c>
      <c r="GV803">
        <v>2.21802</v>
      </c>
      <c r="GW803">
        <v>1.39771</v>
      </c>
      <c r="GX803">
        <v>2.34863</v>
      </c>
      <c r="GY803">
        <v>1.49536</v>
      </c>
      <c r="GZ803">
        <v>2.44385</v>
      </c>
      <c r="HA803">
        <v>35.7544</v>
      </c>
      <c r="HB803">
        <v>24.07</v>
      </c>
      <c r="HC803">
        <v>18</v>
      </c>
      <c r="HD803">
        <v>529.826</v>
      </c>
      <c r="HE803">
        <v>438.431</v>
      </c>
      <c r="HF803">
        <v>24.5712</v>
      </c>
      <c r="HG803">
        <v>26.6642</v>
      </c>
      <c r="HH803">
        <v>30.0002</v>
      </c>
      <c r="HI803">
        <v>26.6491</v>
      </c>
      <c r="HJ803">
        <v>26.5949</v>
      </c>
      <c r="HK803">
        <v>44.3479</v>
      </c>
      <c r="HL803">
        <v>21.8278</v>
      </c>
      <c r="HM803">
        <v>100</v>
      </c>
      <c r="HN803">
        <v>24.572</v>
      </c>
      <c r="HO803">
        <v>1075.5</v>
      </c>
      <c r="HP803">
        <v>24.122</v>
      </c>
      <c r="HQ803">
        <v>100.976</v>
      </c>
      <c r="HR803">
        <v>100.925</v>
      </c>
    </row>
    <row r="804" spans="1:226">
      <c r="A804">
        <v>788</v>
      </c>
      <c r="B804">
        <v>1679442446.6</v>
      </c>
      <c r="C804">
        <v>20533.5</v>
      </c>
      <c r="D804" t="s">
        <v>1945</v>
      </c>
      <c r="E804" t="s">
        <v>1946</v>
      </c>
      <c r="F804">
        <v>5</v>
      </c>
      <c r="G804" t="s">
        <v>1624</v>
      </c>
      <c r="H804" t="s">
        <v>354</v>
      </c>
      <c r="I804">
        <v>1679442438.814285</v>
      </c>
      <c r="J804">
        <f>(K804)/1000</f>
        <v>0</v>
      </c>
      <c r="K804">
        <f>IF(BF804, AN804, AH804)</f>
        <v>0</v>
      </c>
      <c r="L804">
        <f>IF(BF804, AI804, AG804)</f>
        <v>0</v>
      </c>
      <c r="M804">
        <f>BH804 - IF(AU804&gt;1, L804*BB804*100.0/(AW804*BV804), 0)</f>
        <v>0</v>
      </c>
      <c r="N804">
        <f>((T804-J804/2)*M804-L804)/(T804+J804/2)</f>
        <v>0</v>
      </c>
      <c r="O804">
        <f>N804*(BO804+BP804)/1000.0</f>
        <v>0</v>
      </c>
      <c r="P804">
        <f>(BH804 - IF(AU804&gt;1, L804*BB804*100.0/(AW804*BV804), 0))*(BO804+BP804)/1000.0</f>
        <v>0</v>
      </c>
      <c r="Q804">
        <f>2.0/((1/S804-1/R804)+SIGN(S804)*SQRT((1/S804-1/R804)*(1/S804-1/R804) + 4*BC804/((BC804+1)*(BC804+1))*(2*1/S804*1/R804-1/R804*1/R804)))</f>
        <v>0</v>
      </c>
      <c r="R804">
        <f>IF(LEFT(BD804,1)&lt;&gt;"0",IF(LEFT(BD804,1)="1",3.0,BE804),$D$5+$E$5*(BV804*BO804/($K$5*1000))+$F$5*(BV804*BO804/($K$5*1000))*MAX(MIN(BB804,$J$5),$I$5)*MAX(MIN(BB804,$J$5),$I$5)+$G$5*MAX(MIN(BB804,$J$5),$I$5)*(BV804*BO804/($K$5*1000))+$H$5*(BV804*BO804/($K$5*1000))*(BV804*BO804/($K$5*1000)))</f>
        <v>0</v>
      </c>
      <c r="S804">
        <f>J804*(1000-(1000*0.61365*exp(17.502*W804/(240.97+W804))/(BO804+BP804)+BJ804)/2)/(1000*0.61365*exp(17.502*W804/(240.97+W804))/(BO804+BP804)-BJ804)</f>
        <v>0</v>
      </c>
      <c r="T804">
        <f>1/((BC804+1)/(Q804/1.6)+1/(R804/1.37)) + BC804/((BC804+1)/(Q804/1.6) + BC804/(R804/1.37))</f>
        <v>0</v>
      </c>
      <c r="U804">
        <f>(AX804*BA804)</f>
        <v>0</v>
      </c>
      <c r="V804">
        <f>(BQ804+(U804+2*0.95*5.67E-8*(((BQ804+$B$7)+273)^4-(BQ804+273)^4)-44100*J804)/(1.84*29.3*R804+8*0.95*5.67E-8*(BQ804+273)^3))</f>
        <v>0</v>
      </c>
      <c r="W804">
        <f>($C$7*BR804+$D$7*BS804+$E$7*V804)</f>
        <v>0</v>
      </c>
      <c r="X804">
        <f>0.61365*exp(17.502*W804/(240.97+W804))</f>
        <v>0</v>
      </c>
      <c r="Y804">
        <f>(Z804/AA804*100)</f>
        <v>0</v>
      </c>
      <c r="Z804">
        <f>BJ804*(BO804+BP804)/1000</f>
        <v>0</v>
      </c>
      <c r="AA804">
        <f>0.61365*exp(17.502*BQ804/(240.97+BQ804))</f>
        <v>0</v>
      </c>
      <c r="AB804">
        <f>(X804-BJ804*(BO804+BP804)/1000)</f>
        <v>0</v>
      </c>
      <c r="AC804">
        <f>(-J804*44100)</f>
        <v>0</v>
      </c>
      <c r="AD804">
        <f>2*29.3*R804*0.92*(BQ804-W804)</f>
        <v>0</v>
      </c>
      <c r="AE804">
        <f>2*0.95*5.67E-8*(((BQ804+$B$7)+273)^4-(W804+273)^4)</f>
        <v>0</v>
      </c>
      <c r="AF804">
        <f>U804+AE804+AC804+AD804</f>
        <v>0</v>
      </c>
      <c r="AG804">
        <f>BN804*AU804*(BI804-BH804*(1000-AU804*BK804)/(1000-AU804*BJ804))/(100*BB804)</f>
        <v>0</v>
      </c>
      <c r="AH804">
        <f>1000*BN804*AU804*(BJ804-BK804)/(100*BB804*(1000-AU804*BJ804))</f>
        <v>0</v>
      </c>
      <c r="AI804">
        <f>(AJ804 - AK804 - BO804*1E3/(8.314*(BQ804+273.15)) * AM804/BN804 * AL804) * BN804/(100*BB804) * (1000 - BK804)/1000</f>
        <v>0</v>
      </c>
      <c r="AJ804">
        <v>1087.06716278354</v>
      </c>
      <c r="AK804">
        <v>1066.05006060606</v>
      </c>
      <c r="AL804">
        <v>3.360926501426029</v>
      </c>
      <c r="AM804">
        <v>64.88891033799035</v>
      </c>
      <c r="AN804">
        <f>(AP804 - AO804 + BO804*1E3/(8.314*(BQ804+273.15)) * AR804/BN804 * AQ804) * BN804/(100*BB804) * 1000/(1000 - AP804)</f>
        <v>0</v>
      </c>
      <c r="AO804">
        <v>24.10866398097236</v>
      </c>
      <c r="AP804">
        <v>24.25623076923079</v>
      </c>
      <c r="AQ804">
        <v>-1.193315585606874E-05</v>
      </c>
      <c r="AR804">
        <v>95.47772435705387</v>
      </c>
      <c r="AS804">
        <v>0</v>
      </c>
      <c r="AT804">
        <v>0</v>
      </c>
      <c r="AU804">
        <f>IF(AS804*$H$13&gt;=AW804,1.0,(AW804/(AW804-AS804*$H$13)))</f>
        <v>0</v>
      </c>
      <c r="AV804">
        <f>(AU804-1)*100</f>
        <v>0</v>
      </c>
      <c r="AW804">
        <f>MAX(0,($B$13+$C$13*BV804)/(1+$D$13*BV804)*BO804/(BQ804+273)*$E$13)</f>
        <v>0</v>
      </c>
      <c r="AX804">
        <f>$B$11*BW804+$C$11*BX804+$F$11*CI804*(1-CL804)</f>
        <v>0</v>
      </c>
      <c r="AY804">
        <f>AX804*AZ804</f>
        <v>0</v>
      </c>
      <c r="AZ804">
        <f>($B$11*$D$9+$C$11*$D$9+$F$11*((CV804+CN804)/MAX(CV804+CN804+CW804, 0.1)*$I$9+CW804/MAX(CV804+CN804+CW804, 0.1)*$J$9))/($B$11+$C$11+$F$11)</f>
        <v>0</v>
      </c>
      <c r="BA804">
        <f>($B$11*$K$9+$C$11*$K$9+$F$11*((CV804+CN804)/MAX(CV804+CN804+CW804, 0.1)*$P$9+CW804/MAX(CV804+CN804+CW804, 0.1)*$Q$9))/($B$11+$C$11+$F$11)</f>
        <v>0</v>
      </c>
      <c r="BB804">
        <v>2.18</v>
      </c>
      <c r="BC804">
        <v>0.5</v>
      </c>
      <c r="BD804" t="s">
        <v>355</v>
      </c>
      <c r="BE804">
        <v>2</v>
      </c>
      <c r="BF804" t="b">
        <v>1</v>
      </c>
      <c r="BG804">
        <v>1679442438.814285</v>
      </c>
      <c r="BH804">
        <v>1015.864214285714</v>
      </c>
      <c r="BI804">
        <v>1044.584285714286</v>
      </c>
      <c r="BJ804">
        <v>24.26513214285714</v>
      </c>
      <c r="BK804">
        <v>24.11065</v>
      </c>
      <c r="BL804">
        <v>1020.572357142857</v>
      </c>
      <c r="BM804">
        <v>24.36131071428572</v>
      </c>
      <c r="BN804">
        <v>500.0645714285715</v>
      </c>
      <c r="BO804">
        <v>89.77761785714287</v>
      </c>
      <c r="BP804">
        <v>0.1000240642857143</v>
      </c>
      <c r="BQ804">
        <v>26.86747142857142</v>
      </c>
      <c r="BR804">
        <v>27.50038214285714</v>
      </c>
      <c r="BS804">
        <v>999.9000000000002</v>
      </c>
      <c r="BT804">
        <v>0</v>
      </c>
      <c r="BU804">
        <v>0</v>
      </c>
      <c r="BV804">
        <v>9997.742857142857</v>
      </c>
      <c r="BW804">
        <v>0</v>
      </c>
      <c r="BX804">
        <v>14.39308214285714</v>
      </c>
      <c r="BY804">
        <v>-28.72115357142858</v>
      </c>
      <c r="BZ804">
        <v>1041.126071428572</v>
      </c>
      <c r="CA804">
        <v>1070.3925</v>
      </c>
      <c r="CB804">
        <v>0.1544728571428571</v>
      </c>
      <c r="CC804">
        <v>1044.584285714286</v>
      </c>
      <c r="CD804">
        <v>24.11065</v>
      </c>
      <c r="CE804">
        <v>2.178466428571428</v>
      </c>
      <c r="CF804">
        <v>2.164596785714286</v>
      </c>
      <c r="CG804">
        <v>18.80481428571429</v>
      </c>
      <c r="CH804">
        <v>18.70267142857143</v>
      </c>
      <c r="CI804">
        <v>1999.981785714286</v>
      </c>
      <c r="CJ804">
        <v>0.9799979642857144</v>
      </c>
      <c r="CK804">
        <v>0.02000193571428572</v>
      </c>
      <c r="CL804">
        <v>0</v>
      </c>
      <c r="CM804">
        <v>2.295767857142857</v>
      </c>
      <c r="CN804">
        <v>0</v>
      </c>
      <c r="CO804">
        <v>4262.590714285714</v>
      </c>
      <c r="CP804">
        <v>16749.31785714286</v>
      </c>
      <c r="CQ804">
        <v>37.15157142857142</v>
      </c>
      <c r="CR804">
        <v>38</v>
      </c>
      <c r="CS804">
        <v>37.30757142857143</v>
      </c>
      <c r="CT804">
        <v>37.062</v>
      </c>
      <c r="CU804">
        <v>36.437</v>
      </c>
      <c r="CV804">
        <v>1959.981071428571</v>
      </c>
      <c r="CW804">
        <v>40.00071428571429</v>
      </c>
      <c r="CX804">
        <v>0</v>
      </c>
      <c r="CY804">
        <v>1679442453.9</v>
      </c>
      <c r="CZ804">
        <v>0</v>
      </c>
      <c r="DA804">
        <v>0</v>
      </c>
      <c r="DB804" t="s">
        <v>356</v>
      </c>
      <c r="DC804">
        <v>1678823626.5</v>
      </c>
      <c r="DD804">
        <v>1678823640.5</v>
      </c>
      <c r="DE804">
        <v>0</v>
      </c>
      <c r="DF804">
        <v>1.239</v>
      </c>
      <c r="DG804">
        <v>0.006</v>
      </c>
      <c r="DH804">
        <v>-2.298</v>
      </c>
      <c r="DI804">
        <v>-0.146</v>
      </c>
      <c r="DJ804">
        <v>420</v>
      </c>
      <c r="DK804">
        <v>21</v>
      </c>
      <c r="DL804">
        <v>0.57</v>
      </c>
      <c r="DM804">
        <v>0.05</v>
      </c>
      <c r="DN804">
        <v>-28.81604878048781</v>
      </c>
      <c r="DO804">
        <v>2.327968641114999</v>
      </c>
      <c r="DP804">
        <v>0.3568041282176355</v>
      </c>
      <c r="DQ804">
        <v>0</v>
      </c>
      <c r="DR804">
        <v>0.1542753658536585</v>
      </c>
      <c r="DS804">
        <v>-0.00916003484320559</v>
      </c>
      <c r="DT804">
        <v>0.00317716265316834</v>
      </c>
      <c r="DU804">
        <v>1</v>
      </c>
      <c r="DV804">
        <v>1</v>
      </c>
      <c r="DW804">
        <v>2</v>
      </c>
      <c r="DX804" t="s">
        <v>357</v>
      </c>
      <c r="DY804">
        <v>2.9831</v>
      </c>
      <c r="DZ804">
        <v>2.71566</v>
      </c>
      <c r="EA804">
        <v>0.176497</v>
      </c>
      <c r="EB804">
        <v>0.177301</v>
      </c>
      <c r="EC804">
        <v>0.107544</v>
      </c>
      <c r="ED804">
        <v>0.104986</v>
      </c>
      <c r="EE804">
        <v>26163</v>
      </c>
      <c r="EF804">
        <v>26233.3</v>
      </c>
      <c r="EG804">
        <v>29527.6</v>
      </c>
      <c r="EH804">
        <v>29489.5</v>
      </c>
      <c r="EI804">
        <v>34906.4</v>
      </c>
      <c r="EJ804">
        <v>35078.3</v>
      </c>
      <c r="EK804">
        <v>41592.2</v>
      </c>
      <c r="EL804">
        <v>42023.2</v>
      </c>
      <c r="EM804">
        <v>1.97175</v>
      </c>
      <c r="EN804">
        <v>1.89837</v>
      </c>
      <c r="EO804">
        <v>0.101831</v>
      </c>
      <c r="EP804">
        <v>0</v>
      </c>
      <c r="EQ804">
        <v>25.8365</v>
      </c>
      <c r="ER804">
        <v>999.9</v>
      </c>
      <c r="ES804">
        <v>56.9</v>
      </c>
      <c r="ET804">
        <v>30.7</v>
      </c>
      <c r="EU804">
        <v>28.1073</v>
      </c>
      <c r="EV804">
        <v>62.6941</v>
      </c>
      <c r="EW804">
        <v>32.3638</v>
      </c>
      <c r="EX804">
        <v>1</v>
      </c>
      <c r="EY804">
        <v>-0.062721</v>
      </c>
      <c r="EZ804">
        <v>0.0585703</v>
      </c>
      <c r="FA804">
        <v>20.3414</v>
      </c>
      <c r="FB804">
        <v>5.21759</v>
      </c>
      <c r="FC804">
        <v>12.0099</v>
      </c>
      <c r="FD804">
        <v>4.9891</v>
      </c>
      <c r="FE804">
        <v>3.2885</v>
      </c>
      <c r="FF804">
        <v>9999</v>
      </c>
      <c r="FG804">
        <v>9999</v>
      </c>
      <c r="FH804">
        <v>9999</v>
      </c>
      <c r="FI804">
        <v>999.9</v>
      </c>
      <c r="FJ804">
        <v>1.86743</v>
      </c>
      <c r="FK804">
        <v>1.86646</v>
      </c>
      <c r="FL804">
        <v>1.86596</v>
      </c>
      <c r="FM804">
        <v>1.86584</v>
      </c>
      <c r="FN804">
        <v>1.86768</v>
      </c>
      <c r="FO804">
        <v>1.87015</v>
      </c>
      <c r="FP804">
        <v>1.86885</v>
      </c>
      <c r="FQ804">
        <v>1.87026</v>
      </c>
      <c r="FR804">
        <v>0</v>
      </c>
      <c r="FS804">
        <v>0</v>
      </c>
      <c r="FT804">
        <v>0</v>
      </c>
      <c r="FU804">
        <v>0</v>
      </c>
      <c r="FV804" t="s">
        <v>358</v>
      </c>
      <c r="FW804" t="s">
        <v>359</v>
      </c>
      <c r="FX804" t="s">
        <v>360</v>
      </c>
      <c r="FY804" t="s">
        <v>360</v>
      </c>
      <c r="FZ804" t="s">
        <v>360</v>
      </c>
      <c r="GA804" t="s">
        <v>360</v>
      </c>
      <c r="GB804">
        <v>0</v>
      </c>
      <c r="GC804">
        <v>100</v>
      </c>
      <c r="GD804">
        <v>100</v>
      </c>
      <c r="GE804">
        <v>-4.77</v>
      </c>
      <c r="GF804">
        <v>-0.09619999999999999</v>
      </c>
      <c r="GG804">
        <v>-1.841240210434717</v>
      </c>
      <c r="GH804">
        <v>-0.003310856085068561</v>
      </c>
      <c r="GI804">
        <v>6.863268723063948E-07</v>
      </c>
      <c r="GJ804">
        <v>-1.919107141366201E-10</v>
      </c>
      <c r="GK804">
        <v>-0.1688837207721138</v>
      </c>
      <c r="GL804">
        <v>-0.01731051475613908</v>
      </c>
      <c r="GM804">
        <v>0.001423790055903263</v>
      </c>
      <c r="GN804">
        <v>-2.424810517790065E-05</v>
      </c>
      <c r="GO804">
        <v>3</v>
      </c>
      <c r="GP804">
        <v>2318</v>
      </c>
      <c r="GQ804">
        <v>1</v>
      </c>
      <c r="GR804">
        <v>25</v>
      </c>
      <c r="GS804">
        <v>10313.7</v>
      </c>
      <c r="GT804">
        <v>10313.4</v>
      </c>
      <c r="GU804">
        <v>2.24487</v>
      </c>
      <c r="GV804">
        <v>2.21191</v>
      </c>
      <c r="GW804">
        <v>1.39648</v>
      </c>
      <c r="GX804">
        <v>2.34863</v>
      </c>
      <c r="GY804">
        <v>1.49536</v>
      </c>
      <c r="GZ804">
        <v>2.49756</v>
      </c>
      <c r="HA804">
        <v>35.7544</v>
      </c>
      <c r="HB804">
        <v>24.07</v>
      </c>
      <c r="HC804">
        <v>18</v>
      </c>
      <c r="HD804">
        <v>529.776</v>
      </c>
      <c r="HE804">
        <v>438.62</v>
      </c>
      <c r="HF804">
        <v>24.6354</v>
      </c>
      <c r="HG804">
        <v>26.6642</v>
      </c>
      <c r="HH804">
        <v>29.9998</v>
      </c>
      <c r="HI804">
        <v>26.6491</v>
      </c>
      <c r="HJ804">
        <v>26.596</v>
      </c>
      <c r="HK804">
        <v>44.9362</v>
      </c>
      <c r="HL804">
        <v>21.8278</v>
      </c>
      <c r="HM804">
        <v>100</v>
      </c>
      <c r="HN804">
        <v>24.701</v>
      </c>
      <c r="HO804">
        <v>1088.93</v>
      </c>
      <c r="HP804">
        <v>24.1246</v>
      </c>
      <c r="HQ804">
        <v>100.975</v>
      </c>
      <c r="HR804">
        <v>100.925</v>
      </c>
    </row>
    <row r="805" spans="1:226">
      <c r="A805">
        <v>789</v>
      </c>
      <c r="B805">
        <v>1679442451.6</v>
      </c>
      <c r="C805">
        <v>20538.5</v>
      </c>
      <c r="D805" t="s">
        <v>1947</v>
      </c>
      <c r="E805" t="s">
        <v>1948</v>
      </c>
      <c r="F805">
        <v>5</v>
      </c>
      <c r="G805" t="s">
        <v>1624</v>
      </c>
      <c r="H805" t="s">
        <v>354</v>
      </c>
      <c r="I805">
        <v>1679442444.1</v>
      </c>
      <c r="J805">
        <f>(K805)/1000</f>
        <v>0</v>
      </c>
      <c r="K805">
        <f>IF(BF805, AN805, AH805)</f>
        <v>0</v>
      </c>
      <c r="L805">
        <f>IF(BF805, AI805, AG805)</f>
        <v>0</v>
      </c>
      <c r="M805">
        <f>BH805 - IF(AU805&gt;1, L805*BB805*100.0/(AW805*BV805), 0)</f>
        <v>0</v>
      </c>
      <c r="N805">
        <f>((T805-J805/2)*M805-L805)/(T805+J805/2)</f>
        <v>0</v>
      </c>
      <c r="O805">
        <f>N805*(BO805+BP805)/1000.0</f>
        <v>0</v>
      </c>
      <c r="P805">
        <f>(BH805 - IF(AU805&gt;1, L805*BB805*100.0/(AW805*BV805), 0))*(BO805+BP805)/1000.0</f>
        <v>0</v>
      </c>
      <c r="Q805">
        <f>2.0/((1/S805-1/R805)+SIGN(S805)*SQRT((1/S805-1/R805)*(1/S805-1/R805) + 4*BC805/((BC805+1)*(BC805+1))*(2*1/S805*1/R805-1/R805*1/R805)))</f>
        <v>0</v>
      </c>
      <c r="R805">
        <f>IF(LEFT(BD805,1)&lt;&gt;"0",IF(LEFT(BD805,1)="1",3.0,BE805),$D$5+$E$5*(BV805*BO805/($K$5*1000))+$F$5*(BV805*BO805/($K$5*1000))*MAX(MIN(BB805,$J$5),$I$5)*MAX(MIN(BB805,$J$5),$I$5)+$G$5*MAX(MIN(BB805,$J$5),$I$5)*(BV805*BO805/($K$5*1000))+$H$5*(BV805*BO805/($K$5*1000))*(BV805*BO805/($K$5*1000)))</f>
        <v>0</v>
      </c>
      <c r="S805">
        <f>J805*(1000-(1000*0.61365*exp(17.502*W805/(240.97+W805))/(BO805+BP805)+BJ805)/2)/(1000*0.61365*exp(17.502*W805/(240.97+W805))/(BO805+BP805)-BJ805)</f>
        <v>0</v>
      </c>
      <c r="T805">
        <f>1/((BC805+1)/(Q805/1.6)+1/(R805/1.37)) + BC805/((BC805+1)/(Q805/1.6) + BC805/(R805/1.37))</f>
        <v>0</v>
      </c>
      <c r="U805">
        <f>(AX805*BA805)</f>
        <v>0</v>
      </c>
      <c r="V805">
        <f>(BQ805+(U805+2*0.95*5.67E-8*(((BQ805+$B$7)+273)^4-(BQ805+273)^4)-44100*J805)/(1.84*29.3*R805+8*0.95*5.67E-8*(BQ805+273)^3))</f>
        <v>0</v>
      </c>
      <c r="W805">
        <f>($C$7*BR805+$D$7*BS805+$E$7*V805)</f>
        <v>0</v>
      </c>
      <c r="X805">
        <f>0.61365*exp(17.502*W805/(240.97+W805))</f>
        <v>0</v>
      </c>
      <c r="Y805">
        <f>(Z805/AA805*100)</f>
        <v>0</v>
      </c>
      <c r="Z805">
        <f>BJ805*(BO805+BP805)/1000</f>
        <v>0</v>
      </c>
      <c r="AA805">
        <f>0.61365*exp(17.502*BQ805/(240.97+BQ805))</f>
        <v>0</v>
      </c>
      <c r="AB805">
        <f>(X805-BJ805*(BO805+BP805)/1000)</f>
        <v>0</v>
      </c>
      <c r="AC805">
        <f>(-J805*44100)</f>
        <v>0</v>
      </c>
      <c r="AD805">
        <f>2*29.3*R805*0.92*(BQ805-W805)</f>
        <v>0</v>
      </c>
      <c r="AE805">
        <f>2*0.95*5.67E-8*(((BQ805+$B$7)+273)^4-(W805+273)^4)</f>
        <v>0</v>
      </c>
      <c r="AF805">
        <f>U805+AE805+AC805+AD805</f>
        <v>0</v>
      </c>
      <c r="AG805">
        <f>BN805*AU805*(BI805-BH805*(1000-AU805*BK805)/(1000-AU805*BJ805))/(100*BB805)</f>
        <v>0</v>
      </c>
      <c r="AH805">
        <f>1000*BN805*AU805*(BJ805-BK805)/(100*BB805*(1000-AU805*BJ805))</f>
        <v>0</v>
      </c>
      <c r="AI805">
        <f>(AJ805 - AK805 - BO805*1E3/(8.314*(BQ805+273.15)) * AM805/BN805 * AL805) * BN805/(100*BB805) * (1000 - BK805)/1000</f>
        <v>0</v>
      </c>
      <c r="AJ805">
        <v>1103.320690057313</v>
      </c>
      <c r="AK805">
        <v>1082.402242424242</v>
      </c>
      <c r="AL805">
        <v>3.251559970828993</v>
      </c>
      <c r="AM805">
        <v>64.88891033799035</v>
      </c>
      <c r="AN805">
        <f>(AP805 - AO805 + BO805*1E3/(8.314*(BQ805+273.15)) * AR805/BN805 * AQ805) * BN805/(100*BB805) * 1000/(1000 - AP805)</f>
        <v>0</v>
      </c>
      <c r="AO805">
        <v>24.10912729044016</v>
      </c>
      <c r="AP805">
        <v>24.26343186813189</v>
      </c>
      <c r="AQ805">
        <v>8.596244659354828E-06</v>
      </c>
      <c r="AR805">
        <v>95.47772435705387</v>
      </c>
      <c r="AS805">
        <v>0</v>
      </c>
      <c r="AT805">
        <v>0</v>
      </c>
      <c r="AU805">
        <f>IF(AS805*$H$13&gt;=AW805,1.0,(AW805/(AW805-AS805*$H$13)))</f>
        <v>0</v>
      </c>
      <c r="AV805">
        <f>(AU805-1)*100</f>
        <v>0</v>
      </c>
      <c r="AW805">
        <f>MAX(0,($B$13+$C$13*BV805)/(1+$D$13*BV805)*BO805/(BQ805+273)*$E$13)</f>
        <v>0</v>
      </c>
      <c r="AX805">
        <f>$B$11*BW805+$C$11*BX805+$F$11*CI805*(1-CL805)</f>
        <v>0</v>
      </c>
      <c r="AY805">
        <f>AX805*AZ805</f>
        <v>0</v>
      </c>
      <c r="AZ805">
        <f>($B$11*$D$9+$C$11*$D$9+$F$11*((CV805+CN805)/MAX(CV805+CN805+CW805, 0.1)*$I$9+CW805/MAX(CV805+CN805+CW805, 0.1)*$J$9))/($B$11+$C$11+$F$11)</f>
        <v>0</v>
      </c>
      <c r="BA805">
        <f>($B$11*$K$9+$C$11*$K$9+$F$11*((CV805+CN805)/MAX(CV805+CN805+CW805, 0.1)*$P$9+CW805/MAX(CV805+CN805+CW805, 0.1)*$Q$9))/($B$11+$C$11+$F$11)</f>
        <v>0</v>
      </c>
      <c r="BB805">
        <v>2.18</v>
      </c>
      <c r="BC805">
        <v>0.5</v>
      </c>
      <c r="BD805" t="s">
        <v>355</v>
      </c>
      <c r="BE805">
        <v>2</v>
      </c>
      <c r="BF805" t="b">
        <v>1</v>
      </c>
      <c r="BG805">
        <v>1679442444.1</v>
      </c>
      <c r="BH805">
        <v>1033.442592592593</v>
      </c>
      <c r="BI805">
        <v>1061.770740740741</v>
      </c>
      <c r="BJ805">
        <v>24.26138888888889</v>
      </c>
      <c r="BK805">
        <v>24.10883703703703</v>
      </c>
      <c r="BL805">
        <v>1038.195555555556</v>
      </c>
      <c r="BM805">
        <v>24.3576</v>
      </c>
      <c r="BN805">
        <v>500.0678148148148</v>
      </c>
      <c r="BO805">
        <v>89.77694444444442</v>
      </c>
      <c r="BP805">
        <v>0.09993392592592594</v>
      </c>
      <c r="BQ805">
        <v>26.86197037037037</v>
      </c>
      <c r="BR805">
        <v>27.4991037037037</v>
      </c>
      <c r="BS805">
        <v>999.9000000000001</v>
      </c>
      <c r="BT805">
        <v>0</v>
      </c>
      <c r="BU805">
        <v>0</v>
      </c>
      <c r="BV805">
        <v>10006.03777777778</v>
      </c>
      <c r="BW805">
        <v>0</v>
      </c>
      <c r="BX805">
        <v>14.39322962962963</v>
      </c>
      <c r="BY805">
        <v>-28.32882592592593</v>
      </c>
      <c r="BZ805">
        <v>1059.138518518518</v>
      </c>
      <c r="CA805">
        <v>1088.001481481482</v>
      </c>
      <c r="CB805">
        <v>0.1525453703703704</v>
      </c>
      <c r="CC805">
        <v>1061.770740740741</v>
      </c>
      <c r="CD805">
        <v>24.10883703703703</v>
      </c>
      <c r="CE805">
        <v>2.178113703703703</v>
      </c>
      <c r="CF805">
        <v>2.164417777777778</v>
      </c>
      <c r="CG805">
        <v>18.80222592592592</v>
      </c>
      <c r="CH805">
        <v>18.70134814814815</v>
      </c>
      <c r="CI805">
        <v>1999.974444444444</v>
      </c>
      <c r="CJ805">
        <v>0.9799978888888889</v>
      </c>
      <c r="CK805">
        <v>0.02000201111111112</v>
      </c>
      <c r="CL805">
        <v>0</v>
      </c>
      <c r="CM805">
        <v>2.296318518518519</v>
      </c>
      <c r="CN805">
        <v>0</v>
      </c>
      <c r="CO805">
        <v>4261.865925925928</v>
      </c>
      <c r="CP805">
        <v>16749.25185185185</v>
      </c>
      <c r="CQ805">
        <v>37.13188888888889</v>
      </c>
      <c r="CR805">
        <v>38</v>
      </c>
      <c r="CS805">
        <v>37.29822222222222</v>
      </c>
      <c r="CT805">
        <v>37.062</v>
      </c>
      <c r="CU805">
        <v>36.437</v>
      </c>
      <c r="CV805">
        <v>1959.974074074074</v>
      </c>
      <c r="CW805">
        <v>40.00037037037037</v>
      </c>
      <c r="CX805">
        <v>0</v>
      </c>
      <c r="CY805">
        <v>1679442459.3</v>
      </c>
      <c r="CZ805">
        <v>0</v>
      </c>
      <c r="DA805">
        <v>0</v>
      </c>
      <c r="DB805" t="s">
        <v>356</v>
      </c>
      <c r="DC805">
        <v>1678823626.5</v>
      </c>
      <c r="DD805">
        <v>1678823640.5</v>
      </c>
      <c r="DE805">
        <v>0</v>
      </c>
      <c r="DF805">
        <v>1.239</v>
      </c>
      <c r="DG805">
        <v>0.006</v>
      </c>
      <c r="DH805">
        <v>-2.298</v>
      </c>
      <c r="DI805">
        <v>-0.146</v>
      </c>
      <c r="DJ805">
        <v>420</v>
      </c>
      <c r="DK805">
        <v>21</v>
      </c>
      <c r="DL805">
        <v>0.57</v>
      </c>
      <c r="DM805">
        <v>0.05</v>
      </c>
      <c r="DN805">
        <v>-28.5291675</v>
      </c>
      <c r="DO805">
        <v>4.899267917448497</v>
      </c>
      <c r="DP805">
        <v>0.5175115589953039</v>
      </c>
      <c r="DQ805">
        <v>0</v>
      </c>
      <c r="DR805">
        <v>0.1539552</v>
      </c>
      <c r="DS805">
        <v>-0.02723786116322715</v>
      </c>
      <c r="DT805">
        <v>0.00361082462326821</v>
      </c>
      <c r="DU805">
        <v>1</v>
      </c>
      <c r="DV805">
        <v>1</v>
      </c>
      <c r="DW805">
        <v>2</v>
      </c>
      <c r="DX805" t="s">
        <v>357</v>
      </c>
      <c r="DY805">
        <v>2.98295</v>
      </c>
      <c r="DZ805">
        <v>2.71576</v>
      </c>
      <c r="EA805">
        <v>0.178222</v>
      </c>
      <c r="EB805">
        <v>0.179042</v>
      </c>
      <c r="EC805">
        <v>0.107567</v>
      </c>
      <c r="ED805">
        <v>0.104986</v>
      </c>
      <c r="EE805">
        <v>26108.3</v>
      </c>
      <c r="EF805">
        <v>26178.4</v>
      </c>
      <c r="EG805">
        <v>29527.6</v>
      </c>
      <c r="EH805">
        <v>29490.2</v>
      </c>
      <c r="EI805">
        <v>34905.7</v>
      </c>
      <c r="EJ805">
        <v>35079.2</v>
      </c>
      <c r="EK805">
        <v>41592.5</v>
      </c>
      <c r="EL805">
        <v>42024.4</v>
      </c>
      <c r="EM805">
        <v>1.97155</v>
      </c>
      <c r="EN805">
        <v>1.89878</v>
      </c>
      <c r="EO805">
        <v>0.102069</v>
      </c>
      <c r="EP805">
        <v>0</v>
      </c>
      <c r="EQ805">
        <v>25.8333</v>
      </c>
      <c r="ER805">
        <v>999.9</v>
      </c>
      <c r="ES805">
        <v>56.9</v>
      </c>
      <c r="ET805">
        <v>30.7</v>
      </c>
      <c r="EU805">
        <v>28.1054</v>
      </c>
      <c r="EV805">
        <v>62.5841</v>
      </c>
      <c r="EW805">
        <v>32.0673</v>
      </c>
      <c r="EX805">
        <v>1</v>
      </c>
      <c r="EY805">
        <v>-0.06270829999999999</v>
      </c>
      <c r="EZ805">
        <v>0.307097</v>
      </c>
      <c r="FA805">
        <v>20.3409</v>
      </c>
      <c r="FB805">
        <v>5.21684</v>
      </c>
      <c r="FC805">
        <v>12.0099</v>
      </c>
      <c r="FD805">
        <v>4.98905</v>
      </c>
      <c r="FE805">
        <v>3.2885</v>
      </c>
      <c r="FF805">
        <v>9999</v>
      </c>
      <c r="FG805">
        <v>9999</v>
      </c>
      <c r="FH805">
        <v>9999</v>
      </c>
      <c r="FI805">
        <v>999.9</v>
      </c>
      <c r="FJ805">
        <v>1.86741</v>
      </c>
      <c r="FK805">
        <v>1.86646</v>
      </c>
      <c r="FL805">
        <v>1.86598</v>
      </c>
      <c r="FM805">
        <v>1.86584</v>
      </c>
      <c r="FN805">
        <v>1.86768</v>
      </c>
      <c r="FO805">
        <v>1.87018</v>
      </c>
      <c r="FP805">
        <v>1.86882</v>
      </c>
      <c r="FQ805">
        <v>1.87025</v>
      </c>
      <c r="FR805">
        <v>0</v>
      </c>
      <c r="FS805">
        <v>0</v>
      </c>
      <c r="FT805">
        <v>0</v>
      </c>
      <c r="FU805">
        <v>0</v>
      </c>
      <c r="FV805" t="s">
        <v>358</v>
      </c>
      <c r="FW805" t="s">
        <v>359</v>
      </c>
      <c r="FX805" t="s">
        <v>360</v>
      </c>
      <c r="FY805" t="s">
        <v>360</v>
      </c>
      <c r="FZ805" t="s">
        <v>360</v>
      </c>
      <c r="GA805" t="s">
        <v>360</v>
      </c>
      <c r="GB805">
        <v>0</v>
      </c>
      <c r="GC805">
        <v>100</v>
      </c>
      <c r="GD805">
        <v>100</v>
      </c>
      <c r="GE805">
        <v>-4.82</v>
      </c>
      <c r="GF805">
        <v>-0.09619999999999999</v>
      </c>
      <c r="GG805">
        <v>-1.841240210434717</v>
      </c>
      <c r="GH805">
        <v>-0.003310856085068561</v>
      </c>
      <c r="GI805">
        <v>6.863268723063948E-07</v>
      </c>
      <c r="GJ805">
        <v>-1.919107141366201E-10</v>
      </c>
      <c r="GK805">
        <v>-0.1688837207721138</v>
      </c>
      <c r="GL805">
        <v>-0.01731051475613908</v>
      </c>
      <c r="GM805">
        <v>0.001423790055903263</v>
      </c>
      <c r="GN805">
        <v>-2.424810517790065E-05</v>
      </c>
      <c r="GO805">
        <v>3</v>
      </c>
      <c r="GP805">
        <v>2318</v>
      </c>
      <c r="GQ805">
        <v>1</v>
      </c>
      <c r="GR805">
        <v>25</v>
      </c>
      <c r="GS805">
        <v>10313.8</v>
      </c>
      <c r="GT805">
        <v>10313.5</v>
      </c>
      <c r="GU805">
        <v>2.27173</v>
      </c>
      <c r="GV805">
        <v>2.21436</v>
      </c>
      <c r="GW805">
        <v>1.39648</v>
      </c>
      <c r="GX805">
        <v>2.34741</v>
      </c>
      <c r="GY805">
        <v>1.49536</v>
      </c>
      <c r="GZ805">
        <v>2.5</v>
      </c>
      <c r="HA805">
        <v>35.7544</v>
      </c>
      <c r="HB805">
        <v>24.0787</v>
      </c>
      <c r="HC805">
        <v>18</v>
      </c>
      <c r="HD805">
        <v>529.647</v>
      </c>
      <c r="HE805">
        <v>438.867</v>
      </c>
      <c r="HF805">
        <v>24.708</v>
      </c>
      <c r="HG805">
        <v>26.6647</v>
      </c>
      <c r="HH805">
        <v>30</v>
      </c>
      <c r="HI805">
        <v>26.6496</v>
      </c>
      <c r="HJ805">
        <v>26.5966</v>
      </c>
      <c r="HK805">
        <v>45.4567</v>
      </c>
      <c r="HL805">
        <v>21.8278</v>
      </c>
      <c r="HM805">
        <v>100</v>
      </c>
      <c r="HN805">
        <v>24.7032</v>
      </c>
      <c r="HO805">
        <v>1109.06</v>
      </c>
      <c r="HP805">
        <v>24.1237</v>
      </c>
      <c r="HQ805">
        <v>100.976</v>
      </c>
      <c r="HR805">
        <v>100.928</v>
      </c>
    </row>
    <row r="806" spans="1:226">
      <c r="A806">
        <v>790</v>
      </c>
      <c r="B806">
        <v>1679442456.6</v>
      </c>
      <c r="C806">
        <v>20543.5</v>
      </c>
      <c r="D806" t="s">
        <v>1949</v>
      </c>
      <c r="E806" t="s">
        <v>1950</v>
      </c>
      <c r="F806">
        <v>5</v>
      </c>
      <c r="G806" t="s">
        <v>1624</v>
      </c>
      <c r="H806" t="s">
        <v>354</v>
      </c>
      <c r="I806">
        <v>1679442448.814285</v>
      </c>
      <c r="J806">
        <f>(K806)/1000</f>
        <v>0</v>
      </c>
      <c r="K806">
        <f>IF(BF806, AN806, AH806)</f>
        <v>0</v>
      </c>
      <c r="L806">
        <f>IF(BF806, AI806, AG806)</f>
        <v>0</v>
      </c>
      <c r="M806">
        <f>BH806 - IF(AU806&gt;1, L806*BB806*100.0/(AW806*BV806), 0)</f>
        <v>0</v>
      </c>
      <c r="N806">
        <f>((T806-J806/2)*M806-L806)/(T806+J806/2)</f>
        <v>0</v>
      </c>
      <c r="O806">
        <f>N806*(BO806+BP806)/1000.0</f>
        <v>0</v>
      </c>
      <c r="P806">
        <f>(BH806 - IF(AU806&gt;1, L806*BB806*100.0/(AW806*BV806), 0))*(BO806+BP806)/1000.0</f>
        <v>0</v>
      </c>
      <c r="Q806">
        <f>2.0/((1/S806-1/R806)+SIGN(S806)*SQRT((1/S806-1/R806)*(1/S806-1/R806) + 4*BC806/((BC806+1)*(BC806+1))*(2*1/S806*1/R806-1/R806*1/R806)))</f>
        <v>0</v>
      </c>
      <c r="R806">
        <f>IF(LEFT(BD806,1)&lt;&gt;"0",IF(LEFT(BD806,1)="1",3.0,BE806),$D$5+$E$5*(BV806*BO806/($K$5*1000))+$F$5*(BV806*BO806/($K$5*1000))*MAX(MIN(BB806,$J$5),$I$5)*MAX(MIN(BB806,$J$5),$I$5)+$G$5*MAX(MIN(BB806,$J$5),$I$5)*(BV806*BO806/($K$5*1000))+$H$5*(BV806*BO806/($K$5*1000))*(BV806*BO806/($K$5*1000)))</f>
        <v>0</v>
      </c>
      <c r="S806">
        <f>J806*(1000-(1000*0.61365*exp(17.502*W806/(240.97+W806))/(BO806+BP806)+BJ806)/2)/(1000*0.61365*exp(17.502*W806/(240.97+W806))/(BO806+BP806)-BJ806)</f>
        <v>0</v>
      </c>
      <c r="T806">
        <f>1/((BC806+1)/(Q806/1.6)+1/(R806/1.37)) + BC806/((BC806+1)/(Q806/1.6) + BC806/(R806/1.37))</f>
        <v>0</v>
      </c>
      <c r="U806">
        <f>(AX806*BA806)</f>
        <v>0</v>
      </c>
      <c r="V806">
        <f>(BQ806+(U806+2*0.95*5.67E-8*(((BQ806+$B$7)+273)^4-(BQ806+273)^4)-44100*J806)/(1.84*29.3*R806+8*0.95*5.67E-8*(BQ806+273)^3))</f>
        <v>0</v>
      </c>
      <c r="W806">
        <f>($C$7*BR806+$D$7*BS806+$E$7*V806)</f>
        <v>0</v>
      </c>
      <c r="X806">
        <f>0.61365*exp(17.502*W806/(240.97+W806))</f>
        <v>0</v>
      </c>
      <c r="Y806">
        <f>(Z806/AA806*100)</f>
        <v>0</v>
      </c>
      <c r="Z806">
        <f>BJ806*(BO806+BP806)/1000</f>
        <v>0</v>
      </c>
      <c r="AA806">
        <f>0.61365*exp(17.502*BQ806/(240.97+BQ806))</f>
        <v>0</v>
      </c>
      <c r="AB806">
        <f>(X806-BJ806*(BO806+BP806)/1000)</f>
        <v>0</v>
      </c>
      <c r="AC806">
        <f>(-J806*44100)</f>
        <v>0</v>
      </c>
      <c r="AD806">
        <f>2*29.3*R806*0.92*(BQ806-W806)</f>
        <v>0</v>
      </c>
      <c r="AE806">
        <f>2*0.95*5.67E-8*(((BQ806+$B$7)+273)^4-(W806+273)^4)</f>
        <v>0</v>
      </c>
      <c r="AF806">
        <f>U806+AE806+AC806+AD806</f>
        <v>0</v>
      </c>
      <c r="AG806">
        <f>BN806*AU806*(BI806-BH806*(1000-AU806*BK806)/(1000-AU806*BJ806))/(100*BB806)</f>
        <v>0</v>
      </c>
      <c r="AH806">
        <f>1000*BN806*AU806*(BJ806-BK806)/(100*BB806*(1000-AU806*BJ806))</f>
        <v>0</v>
      </c>
      <c r="AI806">
        <f>(AJ806 - AK806 - BO806*1E3/(8.314*(BQ806+273.15)) * AM806/BN806 * AL806) * BN806/(100*BB806) * (1000 - BK806)/1000</f>
        <v>0</v>
      </c>
      <c r="AJ806">
        <v>1120.414872740114</v>
      </c>
      <c r="AK806">
        <v>1099.381575757576</v>
      </c>
      <c r="AL806">
        <v>3.405286010689973</v>
      </c>
      <c r="AM806">
        <v>64.88891033799035</v>
      </c>
      <c r="AN806">
        <f>(AP806 - AO806 + BO806*1E3/(8.314*(BQ806+273.15)) * AR806/BN806 * AQ806) * BN806/(100*BB806) * 1000/(1000 - AP806)</f>
        <v>0</v>
      </c>
      <c r="AO806">
        <v>24.10732975238694</v>
      </c>
      <c r="AP806">
        <v>24.26503406593407</v>
      </c>
      <c r="AQ806">
        <v>4.430168321266514E-06</v>
      </c>
      <c r="AR806">
        <v>95.47772435705387</v>
      </c>
      <c r="AS806">
        <v>0</v>
      </c>
      <c r="AT806">
        <v>0</v>
      </c>
      <c r="AU806">
        <f>IF(AS806*$H$13&gt;=AW806,1.0,(AW806/(AW806-AS806*$H$13)))</f>
        <v>0</v>
      </c>
      <c r="AV806">
        <f>(AU806-1)*100</f>
        <v>0</v>
      </c>
      <c r="AW806">
        <f>MAX(0,($B$13+$C$13*BV806)/(1+$D$13*BV806)*BO806/(BQ806+273)*$E$13)</f>
        <v>0</v>
      </c>
      <c r="AX806">
        <f>$B$11*BW806+$C$11*BX806+$F$11*CI806*(1-CL806)</f>
        <v>0</v>
      </c>
      <c r="AY806">
        <f>AX806*AZ806</f>
        <v>0</v>
      </c>
      <c r="AZ806">
        <f>($B$11*$D$9+$C$11*$D$9+$F$11*((CV806+CN806)/MAX(CV806+CN806+CW806, 0.1)*$I$9+CW806/MAX(CV806+CN806+CW806, 0.1)*$J$9))/($B$11+$C$11+$F$11)</f>
        <v>0</v>
      </c>
      <c r="BA806">
        <f>($B$11*$K$9+$C$11*$K$9+$F$11*((CV806+CN806)/MAX(CV806+CN806+CW806, 0.1)*$P$9+CW806/MAX(CV806+CN806+CW806, 0.1)*$Q$9))/($B$11+$C$11+$F$11)</f>
        <v>0</v>
      </c>
      <c r="BB806">
        <v>2.18</v>
      </c>
      <c r="BC806">
        <v>0.5</v>
      </c>
      <c r="BD806" t="s">
        <v>355</v>
      </c>
      <c r="BE806">
        <v>2</v>
      </c>
      <c r="BF806" t="b">
        <v>1</v>
      </c>
      <c r="BG806">
        <v>1679442448.814285</v>
      </c>
      <c r="BH806">
        <v>1048.906071428571</v>
      </c>
      <c r="BI806">
        <v>1077.093928571428</v>
      </c>
      <c r="BJ806">
        <v>24.26134285714286</v>
      </c>
      <c r="BK806">
        <v>24.10838571428571</v>
      </c>
      <c r="BL806">
        <v>1053.698571428571</v>
      </c>
      <c r="BM806">
        <v>24.35755357142857</v>
      </c>
      <c r="BN806">
        <v>500.0679285714285</v>
      </c>
      <c r="BO806">
        <v>89.77760357142857</v>
      </c>
      <c r="BP806">
        <v>0.100021725</v>
      </c>
      <c r="BQ806">
        <v>26.85991428571429</v>
      </c>
      <c r="BR806">
        <v>27.501125</v>
      </c>
      <c r="BS806">
        <v>999.9000000000002</v>
      </c>
      <c r="BT806">
        <v>0</v>
      </c>
      <c r="BU806">
        <v>0</v>
      </c>
      <c r="BV806">
        <v>10003.95035714286</v>
      </c>
      <c r="BW806">
        <v>0</v>
      </c>
      <c r="BX806">
        <v>14.39525</v>
      </c>
      <c r="BY806">
        <v>-28.18829642857143</v>
      </c>
      <c r="BZ806">
        <v>1074.986785714286</v>
      </c>
      <c r="CA806">
        <v>1103.703214285714</v>
      </c>
      <c r="CB806">
        <v>0.1529542142857143</v>
      </c>
      <c r="CC806">
        <v>1077.093928571428</v>
      </c>
      <c r="CD806">
        <v>24.10838571428571</v>
      </c>
      <c r="CE806">
        <v>2.178125714285714</v>
      </c>
      <c r="CF806">
        <v>2.164393214285714</v>
      </c>
      <c r="CG806">
        <v>18.80232142857143</v>
      </c>
      <c r="CH806">
        <v>18.70116785714286</v>
      </c>
      <c r="CI806">
        <v>1999.998571428572</v>
      </c>
      <c r="CJ806">
        <v>0.9799978571428571</v>
      </c>
      <c r="CK806">
        <v>0.02000204285714286</v>
      </c>
      <c r="CL806">
        <v>0</v>
      </c>
      <c r="CM806">
        <v>2.334082142857143</v>
      </c>
      <c r="CN806">
        <v>0</v>
      </c>
      <c r="CO806">
        <v>4261.290714285715</v>
      </c>
      <c r="CP806">
        <v>16749.45714285714</v>
      </c>
      <c r="CQ806">
        <v>37.13164285714286</v>
      </c>
      <c r="CR806">
        <v>37.99549999999999</v>
      </c>
      <c r="CS806">
        <v>37.27878571428572</v>
      </c>
      <c r="CT806">
        <v>37.062</v>
      </c>
      <c r="CU806">
        <v>36.437</v>
      </c>
      <c r="CV806">
        <v>1959.9975</v>
      </c>
      <c r="CW806">
        <v>40.00107142857143</v>
      </c>
      <c r="CX806">
        <v>0</v>
      </c>
      <c r="CY806">
        <v>1679442464.1</v>
      </c>
      <c r="CZ806">
        <v>0</v>
      </c>
      <c r="DA806">
        <v>0</v>
      </c>
      <c r="DB806" t="s">
        <v>356</v>
      </c>
      <c r="DC806">
        <v>1678823626.5</v>
      </c>
      <c r="DD806">
        <v>1678823640.5</v>
      </c>
      <c r="DE806">
        <v>0</v>
      </c>
      <c r="DF806">
        <v>1.239</v>
      </c>
      <c r="DG806">
        <v>0.006</v>
      </c>
      <c r="DH806">
        <v>-2.298</v>
      </c>
      <c r="DI806">
        <v>-0.146</v>
      </c>
      <c r="DJ806">
        <v>420</v>
      </c>
      <c r="DK806">
        <v>21</v>
      </c>
      <c r="DL806">
        <v>0.57</v>
      </c>
      <c r="DM806">
        <v>0.05</v>
      </c>
      <c r="DN806">
        <v>-28.38648292682927</v>
      </c>
      <c r="DO806">
        <v>2.676250871080138</v>
      </c>
      <c r="DP806">
        <v>0.4334313178226537</v>
      </c>
      <c r="DQ806">
        <v>0</v>
      </c>
      <c r="DR806">
        <v>0.1538383414634146</v>
      </c>
      <c r="DS806">
        <v>-0.001137679442508499</v>
      </c>
      <c r="DT806">
        <v>0.003393687559168698</v>
      </c>
      <c r="DU806">
        <v>1</v>
      </c>
      <c r="DV806">
        <v>1</v>
      </c>
      <c r="DW806">
        <v>2</v>
      </c>
      <c r="DX806" t="s">
        <v>357</v>
      </c>
      <c r="DY806">
        <v>2.98319</v>
      </c>
      <c r="DZ806">
        <v>2.7156</v>
      </c>
      <c r="EA806">
        <v>0.179987</v>
      </c>
      <c r="EB806">
        <v>0.180813</v>
      </c>
      <c r="EC806">
        <v>0.10757</v>
      </c>
      <c r="ED806">
        <v>0.104984</v>
      </c>
      <c r="EE806">
        <v>26051.7</v>
      </c>
      <c r="EF806">
        <v>26121.6</v>
      </c>
      <c r="EG806">
        <v>29527.1</v>
      </c>
      <c r="EH806">
        <v>29489.8</v>
      </c>
      <c r="EI806">
        <v>34904.9</v>
      </c>
      <c r="EJ806">
        <v>35079</v>
      </c>
      <c r="EK806">
        <v>41591.6</v>
      </c>
      <c r="EL806">
        <v>42024</v>
      </c>
      <c r="EM806">
        <v>1.97187</v>
      </c>
      <c r="EN806">
        <v>1.89855</v>
      </c>
      <c r="EO806">
        <v>0.102598</v>
      </c>
      <c r="EP806">
        <v>0</v>
      </c>
      <c r="EQ806">
        <v>25.831</v>
      </c>
      <c r="ER806">
        <v>999.9</v>
      </c>
      <c r="ES806">
        <v>56.9</v>
      </c>
      <c r="ET806">
        <v>30.7</v>
      </c>
      <c r="EU806">
        <v>28.1083</v>
      </c>
      <c r="EV806">
        <v>62.8341</v>
      </c>
      <c r="EW806">
        <v>31.875</v>
      </c>
      <c r="EX806">
        <v>1</v>
      </c>
      <c r="EY806">
        <v>-0.0622561</v>
      </c>
      <c r="EZ806">
        <v>0.405798</v>
      </c>
      <c r="FA806">
        <v>20.3413</v>
      </c>
      <c r="FB806">
        <v>5.21819</v>
      </c>
      <c r="FC806">
        <v>12.0099</v>
      </c>
      <c r="FD806">
        <v>4.98945</v>
      </c>
      <c r="FE806">
        <v>3.28865</v>
      </c>
      <c r="FF806">
        <v>9999</v>
      </c>
      <c r="FG806">
        <v>9999</v>
      </c>
      <c r="FH806">
        <v>9999</v>
      </c>
      <c r="FI806">
        <v>999.9</v>
      </c>
      <c r="FJ806">
        <v>1.86739</v>
      </c>
      <c r="FK806">
        <v>1.86646</v>
      </c>
      <c r="FL806">
        <v>1.86597</v>
      </c>
      <c r="FM806">
        <v>1.86584</v>
      </c>
      <c r="FN806">
        <v>1.86768</v>
      </c>
      <c r="FO806">
        <v>1.87015</v>
      </c>
      <c r="FP806">
        <v>1.86879</v>
      </c>
      <c r="FQ806">
        <v>1.87026</v>
      </c>
      <c r="FR806">
        <v>0</v>
      </c>
      <c r="FS806">
        <v>0</v>
      </c>
      <c r="FT806">
        <v>0</v>
      </c>
      <c r="FU806">
        <v>0</v>
      </c>
      <c r="FV806" t="s">
        <v>358</v>
      </c>
      <c r="FW806" t="s">
        <v>359</v>
      </c>
      <c r="FX806" t="s">
        <v>360</v>
      </c>
      <c r="FY806" t="s">
        <v>360</v>
      </c>
      <c r="FZ806" t="s">
        <v>360</v>
      </c>
      <c r="GA806" t="s">
        <v>360</v>
      </c>
      <c r="GB806">
        <v>0</v>
      </c>
      <c r="GC806">
        <v>100</v>
      </c>
      <c r="GD806">
        <v>100</v>
      </c>
      <c r="GE806">
        <v>-4.85</v>
      </c>
      <c r="GF806">
        <v>-0.09619999999999999</v>
      </c>
      <c r="GG806">
        <v>-1.841240210434717</v>
      </c>
      <c r="GH806">
        <v>-0.003310856085068561</v>
      </c>
      <c r="GI806">
        <v>6.863268723063948E-07</v>
      </c>
      <c r="GJ806">
        <v>-1.919107141366201E-10</v>
      </c>
      <c r="GK806">
        <v>-0.1688837207721138</v>
      </c>
      <c r="GL806">
        <v>-0.01731051475613908</v>
      </c>
      <c r="GM806">
        <v>0.001423790055903263</v>
      </c>
      <c r="GN806">
        <v>-2.424810517790065E-05</v>
      </c>
      <c r="GO806">
        <v>3</v>
      </c>
      <c r="GP806">
        <v>2318</v>
      </c>
      <c r="GQ806">
        <v>1</v>
      </c>
      <c r="GR806">
        <v>25</v>
      </c>
      <c r="GS806">
        <v>10313.8</v>
      </c>
      <c r="GT806">
        <v>10313.6</v>
      </c>
      <c r="GU806">
        <v>2.30103</v>
      </c>
      <c r="GV806">
        <v>2.21069</v>
      </c>
      <c r="GW806">
        <v>1.39648</v>
      </c>
      <c r="GX806">
        <v>2.34497</v>
      </c>
      <c r="GY806">
        <v>1.49536</v>
      </c>
      <c r="GZ806">
        <v>2.51831</v>
      </c>
      <c r="HA806">
        <v>35.7544</v>
      </c>
      <c r="HB806">
        <v>24.0787</v>
      </c>
      <c r="HC806">
        <v>18</v>
      </c>
      <c r="HD806">
        <v>529.879</v>
      </c>
      <c r="HE806">
        <v>438.731</v>
      </c>
      <c r="HF806">
        <v>24.7202</v>
      </c>
      <c r="HG806">
        <v>26.6659</v>
      </c>
      <c r="HH806">
        <v>30.0003</v>
      </c>
      <c r="HI806">
        <v>26.6513</v>
      </c>
      <c r="HJ806">
        <v>26.5966</v>
      </c>
      <c r="HK806">
        <v>46.0473</v>
      </c>
      <c r="HL806">
        <v>21.8278</v>
      </c>
      <c r="HM806">
        <v>100</v>
      </c>
      <c r="HN806">
        <v>24.7061</v>
      </c>
      <c r="HO806">
        <v>1122.44</v>
      </c>
      <c r="HP806">
        <v>24.1241</v>
      </c>
      <c r="HQ806">
        <v>100.974</v>
      </c>
      <c r="HR806">
        <v>100.927</v>
      </c>
    </row>
    <row r="807" spans="1:226">
      <c r="A807">
        <v>791</v>
      </c>
      <c r="B807">
        <v>1679442461.6</v>
      </c>
      <c r="C807">
        <v>20548.5</v>
      </c>
      <c r="D807" t="s">
        <v>1951</v>
      </c>
      <c r="E807" t="s">
        <v>1952</v>
      </c>
      <c r="F807">
        <v>5</v>
      </c>
      <c r="G807" t="s">
        <v>1624</v>
      </c>
      <c r="H807" t="s">
        <v>354</v>
      </c>
      <c r="I807">
        <v>1679442454.1</v>
      </c>
      <c r="J807">
        <f>(K807)/1000</f>
        <v>0</v>
      </c>
      <c r="K807">
        <f>IF(BF807, AN807, AH807)</f>
        <v>0</v>
      </c>
      <c r="L807">
        <f>IF(BF807, AI807, AG807)</f>
        <v>0</v>
      </c>
      <c r="M807">
        <f>BH807 - IF(AU807&gt;1, L807*BB807*100.0/(AW807*BV807), 0)</f>
        <v>0</v>
      </c>
      <c r="N807">
        <f>((T807-J807/2)*M807-L807)/(T807+J807/2)</f>
        <v>0</v>
      </c>
      <c r="O807">
        <f>N807*(BO807+BP807)/1000.0</f>
        <v>0</v>
      </c>
      <c r="P807">
        <f>(BH807 - IF(AU807&gt;1, L807*BB807*100.0/(AW807*BV807), 0))*(BO807+BP807)/1000.0</f>
        <v>0</v>
      </c>
      <c r="Q807">
        <f>2.0/((1/S807-1/R807)+SIGN(S807)*SQRT((1/S807-1/R807)*(1/S807-1/R807) + 4*BC807/((BC807+1)*(BC807+1))*(2*1/S807*1/R807-1/R807*1/R807)))</f>
        <v>0</v>
      </c>
      <c r="R807">
        <f>IF(LEFT(BD807,1)&lt;&gt;"0",IF(LEFT(BD807,1)="1",3.0,BE807),$D$5+$E$5*(BV807*BO807/($K$5*1000))+$F$5*(BV807*BO807/($K$5*1000))*MAX(MIN(BB807,$J$5),$I$5)*MAX(MIN(BB807,$J$5),$I$5)+$G$5*MAX(MIN(BB807,$J$5),$I$5)*(BV807*BO807/($K$5*1000))+$H$5*(BV807*BO807/($K$5*1000))*(BV807*BO807/($K$5*1000)))</f>
        <v>0</v>
      </c>
      <c r="S807">
        <f>J807*(1000-(1000*0.61365*exp(17.502*W807/(240.97+W807))/(BO807+BP807)+BJ807)/2)/(1000*0.61365*exp(17.502*W807/(240.97+W807))/(BO807+BP807)-BJ807)</f>
        <v>0</v>
      </c>
      <c r="T807">
        <f>1/((BC807+1)/(Q807/1.6)+1/(R807/1.37)) + BC807/((BC807+1)/(Q807/1.6) + BC807/(R807/1.37))</f>
        <v>0</v>
      </c>
      <c r="U807">
        <f>(AX807*BA807)</f>
        <v>0</v>
      </c>
      <c r="V807">
        <f>(BQ807+(U807+2*0.95*5.67E-8*(((BQ807+$B$7)+273)^4-(BQ807+273)^4)-44100*J807)/(1.84*29.3*R807+8*0.95*5.67E-8*(BQ807+273)^3))</f>
        <v>0</v>
      </c>
      <c r="W807">
        <f>($C$7*BR807+$D$7*BS807+$E$7*V807)</f>
        <v>0</v>
      </c>
      <c r="X807">
        <f>0.61365*exp(17.502*W807/(240.97+W807))</f>
        <v>0</v>
      </c>
      <c r="Y807">
        <f>(Z807/AA807*100)</f>
        <v>0</v>
      </c>
      <c r="Z807">
        <f>BJ807*(BO807+BP807)/1000</f>
        <v>0</v>
      </c>
      <c r="AA807">
        <f>0.61365*exp(17.502*BQ807/(240.97+BQ807))</f>
        <v>0</v>
      </c>
      <c r="AB807">
        <f>(X807-BJ807*(BO807+BP807)/1000)</f>
        <v>0</v>
      </c>
      <c r="AC807">
        <f>(-J807*44100)</f>
        <v>0</v>
      </c>
      <c r="AD807">
        <f>2*29.3*R807*0.92*(BQ807-W807)</f>
        <v>0</v>
      </c>
      <c r="AE807">
        <f>2*0.95*5.67E-8*(((BQ807+$B$7)+273)^4-(W807+273)^4)</f>
        <v>0</v>
      </c>
      <c r="AF807">
        <f>U807+AE807+AC807+AD807</f>
        <v>0</v>
      </c>
      <c r="AG807">
        <f>BN807*AU807*(BI807-BH807*(1000-AU807*BK807)/(1000-AU807*BJ807))/(100*BB807)</f>
        <v>0</v>
      </c>
      <c r="AH807">
        <f>1000*BN807*AU807*(BJ807-BK807)/(100*BB807*(1000-AU807*BJ807))</f>
        <v>0</v>
      </c>
      <c r="AI807">
        <f>(AJ807 - AK807 - BO807*1E3/(8.314*(BQ807+273.15)) * AM807/BN807 * AL807) * BN807/(100*BB807) * (1000 - BK807)/1000</f>
        <v>0</v>
      </c>
      <c r="AJ807">
        <v>1137.682288071222</v>
      </c>
      <c r="AK807">
        <v>1116.379757575758</v>
      </c>
      <c r="AL807">
        <v>3.410430891652144</v>
      </c>
      <c r="AM807">
        <v>64.88891033799035</v>
      </c>
      <c r="AN807">
        <f>(AP807 - AO807 + BO807*1E3/(8.314*(BQ807+273.15)) * AR807/BN807 * AQ807) * BN807/(100*BB807) * 1000/(1000 - AP807)</f>
        <v>0</v>
      </c>
      <c r="AO807">
        <v>24.10678387413065</v>
      </c>
      <c r="AP807">
        <v>24.25925494505497</v>
      </c>
      <c r="AQ807">
        <v>-2.086704694519021E-06</v>
      </c>
      <c r="AR807">
        <v>95.47772435705387</v>
      </c>
      <c r="AS807">
        <v>0</v>
      </c>
      <c r="AT807">
        <v>0</v>
      </c>
      <c r="AU807">
        <f>IF(AS807*$H$13&gt;=AW807,1.0,(AW807/(AW807-AS807*$H$13)))</f>
        <v>0</v>
      </c>
      <c r="AV807">
        <f>(AU807-1)*100</f>
        <v>0</v>
      </c>
      <c r="AW807">
        <f>MAX(0,($B$13+$C$13*BV807)/(1+$D$13*BV807)*BO807/(BQ807+273)*$E$13)</f>
        <v>0</v>
      </c>
      <c r="AX807">
        <f>$B$11*BW807+$C$11*BX807+$F$11*CI807*(1-CL807)</f>
        <v>0</v>
      </c>
      <c r="AY807">
        <f>AX807*AZ807</f>
        <v>0</v>
      </c>
      <c r="AZ807">
        <f>($B$11*$D$9+$C$11*$D$9+$F$11*((CV807+CN807)/MAX(CV807+CN807+CW807, 0.1)*$I$9+CW807/MAX(CV807+CN807+CW807, 0.1)*$J$9))/($B$11+$C$11+$F$11)</f>
        <v>0</v>
      </c>
      <c r="BA807">
        <f>($B$11*$K$9+$C$11*$K$9+$F$11*((CV807+CN807)/MAX(CV807+CN807+CW807, 0.1)*$P$9+CW807/MAX(CV807+CN807+CW807, 0.1)*$Q$9))/($B$11+$C$11+$F$11)</f>
        <v>0</v>
      </c>
      <c r="BB807">
        <v>2.18</v>
      </c>
      <c r="BC807">
        <v>0.5</v>
      </c>
      <c r="BD807" t="s">
        <v>355</v>
      </c>
      <c r="BE807">
        <v>2</v>
      </c>
      <c r="BF807" t="b">
        <v>1</v>
      </c>
      <c r="BG807">
        <v>1679442454.1</v>
      </c>
      <c r="BH807">
        <v>1066.166296296296</v>
      </c>
      <c r="BI807">
        <v>1094.53037037037</v>
      </c>
      <c r="BJ807">
        <v>24.26263703703703</v>
      </c>
      <c r="BK807">
        <v>24.10741481481482</v>
      </c>
      <c r="BL807">
        <v>1071.003703703704</v>
      </c>
      <c r="BM807">
        <v>24.35883333333334</v>
      </c>
      <c r="BN807">
        <v>500.0686296296296</v>
      </c>
      <c r="BO807">
        <v>89.77842222222219</v>
      </c>
      <c r="BP807">
        <v>0.1000013925925926</v>
      </c>
      <c r="BQ807">
        <v>26.86064074074074</v>
      </c>
      <c r="BR807">
        <v>27.50496666666666</v>
      </c>
      <c r="BS807">
        <v>999.9000000000001</v>
      </c>
      <c r="BT807">
        <v>0</v>
      </c>
      <c r="BU807">
        <v>0</v>
      </c>
      <c r="BV807">
        <v>9999.553333333333</v>
      </c>
      <c r="BW807">
        <v>0</v>
      </c>
      <c r="BX807">
        <v>14.39275925925926</v>
      </c>
      <c r="BY807">
        <v>-28.36275185185185</v>
      </c>
      <c r="BZ807">
        <v>1092.678148148148</v>
      </c>
      <c r="CA807">
        <v>1121.568888888889</v>
      </c>
      <c r="CB807">
        <v>0.1552144074074074</v>
      </c>
      <c r="CC807">
        <v>1094.53037037037</v>
      </c>
      <c r="CD807">
        <v>24.10741481481482</v>
      </c>
      <c r="CE807">
        <v>2.178260740740741</v>
      </c>
      <c r="CF807">
        <v>2.164325555555556</v>
      </c>
      <c r="CG807">
        <v>18.80331851851852</v>
      </c>
      <c r="CH807">
        <v>18.70066666666667</v>
      </c>
      <c r="CI807">
        <v>1999.982222222222</v>
      </c>
      <c r="CJ807">
        <v>0.9799981111111111</v>
      </c>
      <c r="CK807">
        <v>0.02000178888888889</v>
      </c>
      <c r="CL807">
        <v>0</v>
      </c>
      <c r="CM807">
        <v>2.268614814814815</v>
      </c>
      <c r="CN807">
        <v>0</v>
      </c>
      <c r="CO807">
        <v>4260.624444444445</v>
      </c>
      <c r="CP807">
        <v>16749.31111111111</v>
      </c>
      <c r="CQ807">
        <v>37.13648148148148</v>
      </c>
      <c r="CR807">
        <v>38.01377777777778</v>
      </c>
      <c r="CS807">
        <v>37.28918518518518</v>
      </c>
      <c r="CT807">
        <v>37.08518518518519</v>
      </c>
      <c r="CU807">
        <v>36.47411111111111</v>
      </c>
      <c r="CV807">
        <v>1959.980740740741</v>
      </c>
      <c r="CW807">
        <v>40.00148148148148</v>
      </c>
      <c r="CX807">
        <v>0</v>
      </c>
      <c r="CY807">
        <v>1679442468.9</v>
      </c>
      <c r="CZ807">
        <v>0</v>
      </c>
      <c r="DA807">
        <v>0</v>
      </c>
      <c r="DB807" t="s">
        <v>356</v>
      </c>
      <c r="DC807">
        <v>1678823626.5</v>
      </c>
      <c r="DD807">
        <v>1678823640.5</v>
      </c>
      <c r="DE807">
        <v>0</v>
      </c>
      <c r="DF807">
        <v>1.239</v>
      </c>
      <c r="DG807">
        <v>0.006</v>
      </c>
      <c r="DH807">
        <v>-2.298</v>
      </c>
      <c r="DI807">
        <v>-0.146</v>
      </c>
      <c r="DJ807">
        <v>420</v>
      </c>
      <c r="DK807">
        <v>21</v>
      </c>
      <c r="DL807">
        <v>0.57</v>
      </c>
      <c r="DM807">
        <v>0.05</v>
      </c>
      <c r="DN807">
        <v>-28.31348536585365</v>
      </c>
      <c r="DO807">
        <v>-1.562393728222979</v>
      </c>
      <c r="DP807">
        <v>0.3400576590714562</v>
      </c>
      <c r="DQ807">
        <v>0</v>
      </c>
      <c r="DR807">
        <v>0.1538030731707317</v>
      </c>
      <c r="DS807">
        <v>0.02478840418118519</v>
      </c>
      <c r="DT807">
        <v>0.003340742975565822</v>
      </c>
      <c r="DU807">
        <v>1</v>
      </c>
      <c r="DV807">
        <v>1</v>
      </c>
      <c r="DW807">
        <v>2</v>
      </c>
      <c r="DX807" t="s">
        <v>357</v>
      </c>
      <c r="DY807">
        <v>2.98283</v>
      </c>
      <c r="DZ807">
        <v>2.71555</v>
      </c>
      <c r="EA807">
        <v>0.181748</v>
      </c>
      <c r="EB807">
        <v>0.182564</v>
      </c>
      <c r="EC807">
        <v>0.107547</v>
      </c>
      <c r="ED807">
        <v>0.104973</v>
      </c>
      <c r="EE807">
        <v>25995.9</v>
      </c>
      <c r="EF807">
        <v>26065.8</v>
      </c>
      <c r="EG807">
        <v>29527.3</v>
      </c>
      <c r="EH807">
        <v>29489.8</v>
      </c>
      <c r="EI807">
        <v>34906</v>
      </c>
      <c r="EJ807">
        <v>35079.3</v>
      </c>
      <c r="EK807">
        <v>41591.8</v>
      </c>
      <c r="EL807">
        <v>42023.7</v>
      </c>
      <c r="EM807">
        <v>1.9719</v>
      </c>
      <c r="EN807">
        <v>1.89863</v>
      </c>
      <c r="EO807">
        <v>0.102062</v>
      </c>
      <c r="EP807">
        <v>0</v>
      </c>
      <c r="EQ807">
        <v>25.8278</v>
      </c>
      <c r="ER807">
        <v>999.9</v>
      </c>
      <c r="ES807">
        <v>56.9</v>
      </c>
      <c r="ET807">
        <v>30.7</v>
      </c>
      <c r="EU807">
        <v>28.1076</v>
      </c>
      <c r="EV807">
        <v>62.7841</v>
      </c>
      <c r="EW807">
        <v>32.1234</v>
      </c>
      <c r="EX807">
        <v>1</v>
      </c>
      <c r="EY807">
        <v>-0.0620833</v>
      </c>
      <c r="EZ807">
        <v>0.474142</v>
      </c>
      <c r="FA807">
        <v>20.3422</v>
      </c>
      <c r="FB807">
        <v>5.21804</v>
      </c>
      <c r="FC807">
        <v>12.0099</v>
      </c>
      <c r="FD807">
        <v>4.9894</v>
      </c>
      <c r="FE807">
        <v>3.28865</v>
      </c>
      <c r="FF807">
        <v>9999</v>
      </c>
      <c r="FG807">
        <v>9999</v>
      </c>
      <c r="FH807">
        <v>9999</v>
      </c>
      <c r="FI807">
        <v>999.9</v>
      </c>
      <c r="FJ807">
        <v>1.86743</v>
      </c>
      <c r="FK807">
        <v>1.86646</v>
      </c>
      <c r="FL807">
        <v>1.86599</v>
      </c>
      <c r="FM807">
        <v>1.86584</v>
      </c>
      <c r="FN807">
        <v>1.86768</v>
      </c>
      <c r="FO807">
        <v>1.87015</v>
      </c>
      <c r="FP807">
        <v>1.86882</v>
      </c>
      <c r="FQ807">
        <v>1.87027</v>
      </c>
      <c r="FR807">
        <v>0</v>
      </c>
      <c r="FS807">
        <v>0</v>
      </c>
      <c r="FT807">
        <v>0</v>
      </c>
      <c r="FU807">
        <v>0</v>
      </c>
      <c r="FV807" t="s">
        <v>358</v>
      </c>
      <c r="FW807" t="s">
        <v>359</v>
      </c>
      <c r="FX807" t="s">
        <v>360</v>
      </c>
      <c r="FY807" t="s">
        <v>360</v>
      </c>
      <c r="FZ807" t="s">
        <v>360</v>
      </c>
      <c r="GA807" t="s">
        <v>360</v>
      </c>
      <c r="GB807">
        <v>0</v>
      </c>
      <c r="GC807">
        <v>100</v>
      </c>
      <c r="GD807">
        <v>100</v>
      </c>
      <c r="GE807">
        <v>-4.9</v>
      </c>
      <c r="GF807">
        <v>-0.0963</v>
      </c>
      <c r="GG807">
        <v>-1.841240210434717</v>
      </c>
      <c r="GH807">
        <v>-0.003310856085068561</v>
      </c>
      <c r="GI807">
        <v>6.863268723063948E-07</v>
      </c>
      <c r="GJ807">
        <v>-1.919107141366201E-10</v>
      </c>
      <c r="GK807">
        <v>-0.1688837207721138</v>
      </c>
      <c r="GL807">
        <v>-0.01731051475613908</v>
      </c>
      <c r="GM807">
        <v>0.001423790055903263</v>
      </c>
      <c r="GN807">
        <v>-2.424810517790065E-05</v>
      </c>
      <c r="GO807">
        <v>3</v>
      </c>
      <c r="GP807">
        <v>2318</v>
      </c>
      <c r="GQ807">
        <v>1</v>
      </c>
      <c r="GR807">
        <v>25</v>
      </c>
      <c r="GS807">
        <v>10313.9</v>
      </c>
      <c r="GT807">
        <v>10313.7</v>
      </c>
      <c r="GU807">
        <v>2.32666</v>
      </c>
      <c r="GV807">
        <v>2.2168</v>
      </c>
      <c r="GW807">
        <v>1.39648</v>
      </c>
      <c r="GX807">
        <v>2.34619</v>
      </c>
      <c r="GY807">
        <v>1.49536</v>
      </c>
      <c r="GZ807">
        <v>2.40479</v>
      </c>
      <c r="HA807">
        <v>35.7544</v>
      </c>
      <c r="HB807">
        <v>24.07</v>
      </c>
      <c r="HC807">
        <v>18</v>
      </c>
      <c r="HD807">
        <v>529.896</v>
      </c>
      <c r="HE807">
        <v>438.776</v>
      </c>
      <c r="HF807">
        <v>24.7156</v>
      </c>
      <c r="HG807">
        <v>26.6665</v>
      </c>
      <c r="HH807">
        <v>30</v>
      </c>
      <c r="HI807">
        <v>26.6513</v>
      </c>
      <c r="HJ807">
        <v>26.5966</v>
      </c>
      <c r="HK807">
        <v>46.5521</v>
      </c>
      <c r="HL807">
        <v>21.8278</v>
      </c>
      <c r="HM807">
        <v>100</v>
      </c>
      <c r="HN807">
        <v>24.7022</v>
      </c>
      <c r="HO807">
        <v>1142.48</v>
      </c>
      <c r="HP807">
        <v>24.1275</v>
      </c>
      <c r="HQ807">
        <v>100.974</v>
      </c>
      <c r="HR807">
        <v>100.927</v>
      </c>
    </row>
    <row r="808" spans="1:226">
      <c r="A808">
        <v>792</v>
      </c>
      <c r="B808">
        <v>1679442466.6</v>
      </c>
      <c r="C808">
        <v>20553.5</v>
      </c>
      <c r="D808" t="s">
        <v>1953</v>
      </c>
      <c r="E808" t="s">
        <v>1954</v>
      </c>
      <c r="F808">
        <v>5</v>
      </c>
      <c r="G808" t="s">
        <v>1624</v>
      </c>
      <c r="H808" t="s">
        <v>354</v>
      </c>
      <c r="I808">
        <v>1679442458.814285</v>
      </c>
      <c r="J808">
        <f>(K808)/1000</f>
        <v>0</v>
      </c>
      <c r="K808">
        <f>IF(BF808, AN808, AH808)</f>
        <v>0</v>
      </c>
      <c r="L808">
        <f>IF(BF808, AI808, AG808)</f>
        <v>0</v>
      </c>
      <c r="M808">
        <f>BH808 - IF(AU808&gt;1, L808*BB808*100.0/(AW808*BV808), 0)</f>
        <v>0</v>
      </c>
      <c r="N808">
        <f>((T808-J808/2)*M808-L808)/(T808+J808/2)</f>
        <v>0</v>
      </c>
      <c r="O808">
        <f>N808*(BO808+BP808)/1000.0</f>
        <v>0</v>
      </c>
      <c r="P808">
        <f>(BH808 - IF(AU808&gt;1, L808*BB808*100.0/(AW808*BV808), 0))*(BO808+BP808)/1000.0</f>
        <v>0</v>
      </c>
      <c r="Q808">
        <f>2.0/((1/S808-1/R808)+SIGN(S808)*SQRT((1/S808-1/R808)*(1/S808-1/R808) + 4*BC808/((BC808+1)*(BC808+1))*(2*1/S808*1/R808-1/R808*1/R808)))</f>
        <v>0</v>
      </c>
      <c r="R808">
        <f>IF(LEFT(BD808,1)&lt;&gt;"0",IF(LEFT(BD808,1)="1",3.0,BE808),$D$5+$E$5*(BV808*BO808/($K$5*1000))+$F$5*(BV808*BO808/($K$5*1000))*MAX(MIN(BB808,$J$5),$I$5)*MAX(MIN(BB808,$J$5),$I$5)+$G$5*MAX(MIN(BB808,$J$5),$I$5)*(BV808*BO808/($K$5*1000))+$H$5*(BV808*BO808/($K$5*1000))*(BV808*BO808/($K$5*1000)))</f>
        <v>0</v>
      </c>
      <c r="S808">
        <f>J808*(1000-(1000*0.61365*exp(17.502*W808/(240.97+W808))/(BO808+BP808)+BJ808)/2)/(1000*0.61365*exp(17.502*W808/(240.97+W808))/(BO808+BP808)-BJ808)</f>
        <v>0</v>
      </c>
      <c r="T808">
        <f>1/((BC808+1)/(Q808/1.6)+1/(R808/1.37)) + BC808/((BC808+1)/(Q808/1.6) + BC808/(R808/1.37))</f>
        <v>0</v>
      </c>
      <c r="U808">
        <f>(AX808*BA808)</f>
        <v>0</v>
      </c>
      <c r="V808">
        <f>(BQ808+(U808+2*0.95*5.67E-8*(((BQ808+$B$7)+273)^4-(BQ808+273)^4)-44100*J808)/(1.84*29.3*R808+8*0.95*5.67E-8*(BQ808+273)^3))</f>
        <v>0</v>
      </c>
      <c r="W808">
        <f>($C$7*BR808+$D$7*BS808+$E$7*V808)</f>
        <v>0</v>
      </c>
      <c r="X808">
        <f>0.61365*exp(17.502*W808/(240.97+W808))</f>
        <v>0</v>
      </c>
      <c r="Y808">
        <f>(Z808/AA808*100)</f>
        <v>0</v>
      </c>
      <c r="Z808">
        <f>BJ808*(BO808+BP808)/1000</f>
        <v>0</v>
      </c>
      <c r="AA808">
        <f>0.61365*exp(17.502*BQ808/(240.97+BQ808))</f>
        <v>0</v>
      </c>
      <c r="AB808">
        <f>(X808-BJ808*(BO808+BP808)/1000)</f>
        <v>0</v>
      </c>
      <c r="AC808">
        <f>(-J808*44100)</f>
        <v>0</v>
      </c>
      <c r="AD808">
        <f>2*29.3*R808*0.92*(BQ808-W808)</f>
        <v>0</v>
      </c>
      <c r="AE808">
        <f>2*0.95*5.67E-8*(((BQ808+$B$7)+273)^4-(W808+273)^4)</f>
        <v>0</v>
      </c>
      <c r="AF808">
        <f>U808+AE808+AC808+AD808</f>
        <v>0</v>
      </c>
      <c r="AG808">
        <f>BN808*AU808*(BI808-BH808*(1000-AU808*BK808)/(1000-AU808*BJ808))/(100*BB808)</f>
        <v>0</v>
      </c>
      <c r="AH808">
        <f>1000*BN808*AU808*(BJ808-BK808)/(100*BB808*(1000-AU808*BJ808))</f>
        <v>0</v>
      </c>
      <c r="AI808">
        <f>(AJ808 - AK808 - BO808*1E3/(8.314*(BQ808+273.15)) * AM808/BN808 * AL808) * BN808/(100*BB808) * (1000 - BK808)/1000</f>
        <v>0</v>
      </c>
      <c r="AJ808">
        <v>1154.918729252445</v>
      </c>
      <c r="AK808">
        <v>1133.444</v>
      </c>
      <c r="AL808">
        <v>3.401168940706939</v>
      </c>
      <c r="AM808">
        <v>64.88891033799035</v>
      </c>
      <c r="AN808">
        <f>(AP808 - AO808 + BO808*1E3/(8.314*(BQ808+273.15)) * AR808/BN808 * AQ808) * BN808/(100*BB808) * 1000/(1000 - AP808)</f>
        <v>0</v>
      </c>
      <c r="AO808">
        <v>24.10411733075874</v>
      </c>
      <c r="AP808">
        <v>24.25100219780222</v>
      </c>
      <c r="AQ808">
        <v>-1.071223149771631E-05</v>
      </c>
      <c r="AR808">
        <v>95.47772435705387</v>
      </c>
      <c r="AS808">
        <v>0</v>
      </c>
      <c r="AT808">
        <v>0</v>
      </c>
      <c r="AU808">
        <f>IF(AS808*$H$13&gt;=AW808,1.0,(AW808/(AW808-AS808*$H$13)))</f>
        <v>0</v>
      </c>
      <c r="AV808">
        <f>(AU808-1)*100</f>
        <v>0</v>
      </c>
      <c r="AW808">
        <f>MAX(0,($B$13+$C$13*BV808)/(1+$D$13*BV808)*BO808/(BQ808+273)*$E$13)</f>
        <v>0</v>
      </c>
      <c r="AX808">
        <f>$B$11*BW808+$C$11*BX808+$F$11*CI808*(1-CL808)</f>
        <v>0</v>
      </c>
      <c r="AY808">
        <f>AX808*AZ808</f>
        <v>0</v>
      </c>
      <c r="AZ808">
        <f>($B$11*$D$9+$C$11*$D$9+$F$11*((CV808+CN808)/MAX(CV808+CN808+CW808, 0.1)*$I$9+CW808/MAX(CV808+CN808+CW808, 0.1)*$J$9))/($B$11+$C$11+$F$11)</f>
        <v>0</v>
      </c>
      <c r="BA808">
        <f>($B$11*$K$9+$C$11*$K$9+$F$11*((CV808+CN808)/MAX(CV808+CN808+CW808, 0.1)*$P$9+CW808/MAX(CV808+CN808+CW808, 0.1)*$Q$9))/($B$11+$C$11+$F$11)</f>
        <v>0</v>
      </c>
      <c r="BB808">
        <v>2.18</v>
      </c>
      <c r="BC808">
        <v>0.5</v>
      </c>
      <c r="BD808" t="s">
        <v>355</v>
      </c>
      <c r="BE808">
        <v>2</v>
      </c>
      <c r="BF808" t="b">
        <v>1</v>
      </c>
      <c r="BG808">
        <v>1679442458.814285</v>
      </c>
      <c r="BH808">
        <v>1081.725</v>
      </c>
      <c r="BI808">
        <v>1110.353928571428</v>
      </c>
      <c r="BJ808">
        <v>24.26044642857143</v>
      </c>
      <c r="BK808">
        <v>24.10540357142856</v>
      </c>
      <c r="BL808">
        <v>1086.600357142857</v>
      </c>
      <c r="BM808">
        <v>24.35667142857143</v>
      </c>
      <c r="BN808">
        <v>500.0663928571429</v>
      </c>
      <c r="BO808">
        <v>89.77809285714285</v>
      </c>
      <c r="BP808">
        <v>0.1000403035714286</v>
      </c>
      <c r="BQ808">
        <v>26.86314642857143</v>
      </c>
      <c r="BR808">
        <v>27.50615357142857</v>
      </c>
      <c r="BS808">
        <v>999.9000000000002</v>
      </c>
      <c r="BT808">
        <v>0</v>
      </c>
      <c r="BU808">
        <v>0</v>
      </c>
      <c r="BV808">
        <v>10000.12964285714</v>
      </c>
      <c r="BW808">
        <v>0</v>
      </c>
      <c r="BX808">
        <v>14.39283214285714</v>
      </c>
      <c r="BY808">
        <v>-28.62820714285714</v>
      </c>
      <c r="BZ808">
        <v>1108.620714285714</v>
      </c>
      <c r="CA808">
        <v>1137.780714285714</v>
      </c>
      <c r="CB808">
        <v>0.15503825</v>
      </c>
      <c r="CC808">
        <v>1110.353928571428</v>
      </c>
      <c r="CD808">
        <v>24.10540357142856</v>
      </c>
      <c r="CE808">
        <v>2.178056785714286</v>
      </c>
      <c r="CF808">
        <v>2.1641375</v>
      </c>
      <c r="CG808">
        <v>18.801825</v>
      </c>
      <c r="CH808">
        <v>18.69927142857143</v>
      </c>
      <c r="CI808">
        <v>1999.953571428571</v>
      </c>
      <c r="CJ808">
        <v>0.9799998928571428</v>
      </c>
      <c r="CK808">
        <v>0.02000000714285715</v>
      </c>
      <c r="CL808">
        <v>0</v>
      </c>
      <c r="CM808">
        <v>2.257467857142857</v>
      </c>
      <c r="CN808">
        <v>0</v>
      </c>
      <c r="CO808">
        <v>4259.853571428571</v>
      </c>
      <c r="CP808">
        <v>16749.08214285714</v>
      </c>
      <c r="CQ808">
        <v>37.18289285714286</v>
      </c>
      <c r="CR808">
        <v>38.08910714285713</v>
      </c>
      <c r="CS808">
        <v>37.33017857142857</v>
      </c>
      <c r="CT808">
        <v>37.1715</v>
      </c>
      <c r="CU808">
        <v>36.55542857142857</v>
      </c>
      <c r="CV808">
        <v>1959.955357142857</v>
      </c>
      <c r="CW808">
        <v>39.99821428571429</v>
      </c>
      <c r="CX808">
        <v>0</v>
      </c>
      <c r="CY808">
        <v>1679442474.3</v>
      </c>
      <c r="CZ808">
        <v>0</v>
      </c>
      <c r="DA808">
        <v>0</v>
      </c>
      <c r="DB808" t="s">
        <v>356</v>
      </c>
      <c r="DC808">
        <v>1678823626.5</v>
      </c>
      <c r="DD808">
        <v>1678823640.5</v>
      </c>
      <c r="DE808">
        <v>0</v>
      </c>
      <c r="DF808">
        <v>1.239</v>
      </c>
      <c r="DG808">
        <v>0.006</v>
      </c>
      <c r="DH808">
        <v>-2.298</v>
      </c>
      <c r="DI808">
        <v>-0.146</v>
      </c>
      <c r="DJ808">
        <v>420</v>
      </c>
      <c r="DK808">
        <v>21</v>
      </c>
      <c r="DL808">
        <v>0.57</v>
      </c>
      <c r="DM808">
        <v>0.05</v>
      </c>
      <c r="DN808">
        <v>-28.41894146341463</v>
      </c>
      <c r="DO808">
        <v>-3.676377700348476</v>
      </c>
      <c r="DP808">
        <v>0.3826427283368625</v>
      </c>
      <c r="DQ808">
        <v>0</v>
      </c>
      <c r="DR808">
        <v>0.1541051219512195</v>
      </c>
      <c r="DS808">
        <v>0.006856536585365999</v>
      </c>
      <c r="DT808">
        <v>0.002957845559014459</v>
      </c>
      <c r="DU808">
        <v>1</v>
      </c>
      <c r="DV808">
        <v>1</v>
      </c>
      <c r="DW808">
        <v>2</v>
      </c>
      <c r="DX808" t="s">
        <v>357</v>
      </c>
      <c r="DY808">
        <v>2.98317</v>
      </c>
      <c r="DZ808">
        <v>2.71566</v>
      </c>
      <c r="EA808">
        <v>0.183493</v>
      </c>
      <c r="EB808">
        <v>0.184263</v>
      </c>
      <c r="EC808">
        <v>0.107518</v>
      </c>
      <c r="ED808">
        <v>0.104956</v>
      </c>
      <c r="EE808">
        <v>25940.3</v>
      </c>
      <c r="EF808">
        <v>26012</v>
      </c>
      <c r="EG808">
        <v>29527</v>
      </c>
      <c r="EH808">
        <v>29490.1</v>
      </c>
      <c r="EI808">
        <v>34906.9</v>
      </c>
      <c r="EJ808">
        <v>35080.4</v>
      </c>
      <c r="EK808">
        <v>41591.5</v>
      </c>
      <c r="EL808">
        <v>42024.2</v>
      </c>
      <c r="EM808">
        <v>1.97187</v>
      </c>
      <c r="EN808">
        <v>1.89885</v>
      </c>
      <c r="EO808">
        <v>0.103038</v>
      </c>
      <c r="EP808">
        <v>0</v>
      </c>
      <c r="EQ808">
        <v>25.825</v>
      </c>
      <c r="ER808">
        <v>999.9</v>
      </c>
      <c r="ES808">
        <v>56.9</v>
      </c>
      <c r="ET808">
        <v>30.7</v>
      </c>
      <c r="EU808">
        <v>28.1062</v>
      </c>
      <c r="EV808">
        <v>62.7641</v>
      </c>
      <c r="EW808">
        <v>32.1795</v>
      </c>
      <c r="EX808">
        <v>1</v>
      </c>
      <c r="EY808">
        <v>-0.0624136</v>
      </c>
      <c r="EZ808">
        <v>0.500501</v>
      </c>
      <c r="FA808">
        <v>20.3422</v>
      </c>
      <c r="FB808">
        <v>5.21729</v>
      </c>
      <c r="FC808">
        <v>12.0099</v>
      </c>
      <c r="FD808">
        <v>4.9892</v>
      </c>
      <c r="FE808">
        <v>3.28848</v>
      </c>
      <c r="FF808">
        <v>9999</v>
      </c>
      <c r="FG808">
        <v>9999</v>
      </c>
      <c r="FH808">
        <v>9999</v>
      </c>
      <c r="FI808">
        <v>999.9</v>
      </c>
      <c r="FJ808">
        <v>1.86742</v>
      </c>
      <c r="FK808">
        <v>1.86646</v>
      </c>
      <c r="FL808">
        <v>1.86599</v>
      </c>
      <c r="FM808">
        <v>1.86584</v>
      </c>
      <c r="FN808">
        <v>1.86768</v>
      </c>
      <c r="FO808">
        <v>1.87013</v>
      </c>
      <c r="FP808">
        <v>1.86884</v>
      </c>
      <c r="FQ808">
        <v>1.87027</v>
      </c>
      <c r="FR808">
        <v>0</v>
      </c>
      <c r="FS808">
        <v>0</v>
      </c>
      <c r="FT808">
        <v>0</v>
      </c>
      <c r="FU808">
        <v>0</v>
      </c>
      <c r="FV808" t="s">
        <v>358</v>
      </c>
      <c r="FW808" t="s">
        <v>359</v>
      </c>
      <c r="FX808" t="s">
        <v>360</v>
      </c>
      <c r="FY808" t="s">
        <v>360</v>
      </c>
      <c r="FZ808" t="s">
        <v>360</v>
      </c>
      <c r="GA808" t="s">
        <v>360</v>
      </c>
      <c r="GB808">
        <v>0</v>
      </c>
      <c r="GC808">
        <v>100</v>
      </c>
      <c r="GD808">
        <v>100</v>
      </c>
      <c r="GE808">
        <v>-4.94</v>
      </c>
      <c r="GF808">
        <v>-0.0963</v>
      </c>
      <c r="GG808">
        <v>-1.841240210434717</v>
      </c>
      <c r="GH808">
        <v>-0.003310856085068561</v>
      </c>
      <c r="GI808">
        <v>6.863268723063948E-07</v>
      </c>
      <c r="GJ808">
        <v>-1.919107141366201E-10</v>
      </c>
      <c r="GK808">
        <v>-0.1688837207721138</v>
      </c>
      <c r="GL808">
        <v>-0.01731051475613908</v>
      </c>
      <c r="GM808">
        <v>0.001423790055903263</v>
      </c>
      <c r="GN808">
        <v>-2.424810517790065E-05</v>
      </c>
      <c r="GO808">
        <v>3</v>
      </c>
      <c r="GP808">
        <v>2318</v>
      </c>
      <c r="GQ808">
        <v>1</v>
      </c>
      <c r="GR808">
        <v>25</v>
      </c>
      <c r="GS808">
        <v>10314</v>
      </c>
      <c r="GT808">
        <v>10313.8</v>
      </c>
      <c r="GU808">
        <v>2.35596</v>
      </c>
      <c r="GV808">
        <v>2.21558</v>
      </c>
      <c r="GW808">
        <v>1.39771</v>
      </c>
      <c r="GX808">
        <v>2.34741</v>
      </c>
      <c r="GY808">
        <v>1.49536</v>
      </c>
      <c r="GZ808">
        <v>2.44629</v>
      </c>
      <c r="HA808">
        <v>35.7544</v>
      </c>
      <c r="HB808">
        <v>24.07</v>
      </c>
      <c r="HC808">
        <v>18</v>
      </c>
      <c r="HD808">
        <v>529.88</v>
      </c>
      <c r="HE808">
        <v>438.912</v>
      </c>
      <c r="HF808">
        <v>24.7053</v>
      </c>
      <c r="HG808">
        <v>26.6665</v>
      </c>
      <c r="HH808">
        <v>30.0001</v>
      </c>
      <c r="HI808">
        <v>26.6513</v>
      </c>
      <c r="HJ808">
        <v>26.5966</v>
      </c>
      <c r="HK808">
        <v>47.1415</v>
      </c>
      <c r="HL808">
        <v>21.8278</v>
      </c>
      <c r="HM808">
        <v>100</v>
      </c>
      <c r="HN808">
        <v>24.6972</v>
      </c>
      <c r="HO808">
        <v>1155.86</v>
      </c>
      <c r="HP808">
        <v>24.1387</v>
      </c>
      <c r="HQ808">
        <v>100.973</v>
      </c>
      <c r="HR808">
        <v>100.928</v>
      </c>
    </row>
    <row r="809" spans="1:226">
      <c r="A809">
        <v>793</v>
      </c>
      <c r="B809">
        <v>1679442471.6</v>
      </c>
      <c r="C809">
        <v>20558.5</v>
      </c>
      <c r="D809" t="s">
        <v>1955</v>
      </c>
      <c r="E809" t="s">
        <v>1956</v>
      </c>
      <c r="F809">
        <v>5</v>
      </c>
      <c r="G809" t="s">
        <v>1624</v>
      </c>
      <c r="H809" t="s">
        <v>354</v>
      </c>
      <c r="I809">
        <v>1679442464.1</v>
      </c>
      <c r="J809">
        <f>(K809)/1000</f>
        <v>0</v>
      </c>
      <c r="K809">
        <f>IF(BF809, AN809, AH809)</f>
        <v>0</v>
      </c>
      <c r="L809">
        <f>IF(BF809, AI809, AG809)</f>
        <v>0</v>
      </c>
      <c r="M809">
        <f>BH809 - IF(AU809&gt;1, L809*BB809*100.0/(AW809*BV809), 0)</f>
        <v>0</v>
      </c>
      <c r="N809">
        <f>((T809-J809/2)*M809-L809)/(T809+J809/2)</f>
        <v>0</v>
      </c>
      <c r="O809">
        <f>N809*(BO809+BP809)/1000.0</f>
        <v>0</v>
      </c>
      <c r="P809">
        <f>(BH809 - IF(AU809&gt;1, L809*BB809*100.0/(AW809*BV809), 0))*(BO809+BP809)/1000.0</f>
        <v>0</v>
      </c>
      <c r="Q809">
        <f>2.0/((1/S809-1/R809)+SIGN(S809)*SQRT((1/S809-1/R809)*(1/S809-1/R809) + 4*BC809/((BC809+1)*(BC809+1))*(2*1/S809*1/R809-1/R809*1/R809)))</f>
        <v>0</v>
      </c>
      <c r="R809">
        <f>IF(LEFT(BD809,1)&lt;&gt;"0",IF(LEFT(BD809,1)="1",3.0,BE809),$D$5+$E$5*(BV809*BO809/($K$5*1000))+$F$5*(BV809*BO809/($K$5*1000))*MAX(MIN(BB809,$J$5),$I$5)*MAX(MIN(BB809,$J$5),$I$5)+$G$5*MAX(MIN(BB809,$J$5),$I$5)*(BV809*BO809/($K$5*1000))+$H$5*(BV809*BO809/($K$5*1000))*(BV809*BO809/($K$5*1000)))</f>
        <v>0</v>
      </c>
      <c r="S809">
        <f>J809*(1000-(1000*0.61365*exp(17.502*W809/(240.97+W809))/(BO809+BP809)+BJ809)/2)/(1000*0.61365*exp(17.502*W809/(240.97+W809))/(BO809+BP809)-BJ809)</f>
        <v>0</v>
      </c>
      <c r="T809">
        <f>1/((BC809+1)/(Q809/1.6)+1/(R809/1.37)) + BC809/((BC809+1)/(Q809/1.6) + BC809/(R809/1.37))</f>
        <v>0</v>
      </c>
      <c r="U809">
        <f>(AX809*BA809)</f>
        <v>0</v>
      </c>
      <c r="V809">
        <f>(BQ809+(U809+2*0.95*5.67E-8*(((BQ809+$B$7)+273)^4-(BQ809+273)^4)-44100*J809)/(1.84*29.3*R809+8*0.95*5.67E-8*(BQ809+273)^3))</f>
        <v>0</v>
      </c>
      <c r="W809">
        <f>($C$7*BR809+$D$7*BS809+$E$7*V809)</f>
        <v>0</v>
      </c>
      <c r="X809">
        <f>0.61365*exp(17.502*W809/(240.97+W809))</f>
        <v>0</v>
      </c>
      <c r="Y809">
        <f>(Z809/AA809*100)</f>
        <v>0</v>
      </c>
      <c r="Z809">
        <f>BJ809*(BO809+BP809)/1000</f>
        <v>0</v>
      </c>
      <c r="AA809">
        <f>0.61365*exp(17.502*BQ809/(240.97+BQ809))</f>
        <v>0</v>
      </c>
      <c r="AB809">
        <f>(X809-BJ809*(BO809+BP809)/1000)</f>
        <v>0</v>
      </c>
      <c r="AC809">
        <f>(-J809*44100)</f>
        <v>0</v>
      </c>
      <c r="AD809">
        <f>2*29.3*R809*0.92*(BQ809-W809)</f>
        <v>0</v>
      </c>
      <c r="AE809">
        <f>2*0.95*5.67E-8*(((BQ809+$B$7)+273)^4-(W809+273)^4)</f>
        <v>0</v>
      </c>
      <c r="AF809">
        <f>U809+AE809+AC809+AD809</f>
        <v>0</v>
      </c>
      <c r="AG809">
        <f>BN809*AU809*(BI809-BH809*(1000-AU809*BK809)/(1000-AU809*BJ809))/(100*BB809)</f>
        <v>0</v>
      </c>
      <c r="AH809">
        <f>1000*BN809*AU809*(BJ809-BK809)/(100*BB809*(1000-AU809*BJ809))</f>
        <v>0</v>
      </c>
      <c r="AI809">
        <f>(AJ809 - AK809 - BO809*1E3/(8.314*(BQ809+273.15)) * AM809/BN809 * AL809) * BN809/(100*BB809) * (1000 - BK809)/1000</f>
        <v>0</v>
      </c>
      <c r="AJ809">
        <v>1172.010405916036</v>
      </c>
      <c r="AK809">
        <v>1150.642848484848</v>
      </c>
      <c r="AL809">
        <v>3.443053547130445</v>
      </c>
      <c r="AM809">
        <v>64.88891033799035</v>
      </c>
      <c r="AN809">
        <f>(AP809 - AO809 + BO809*1E3/(8.314*(BQ809+273.15)) * AR809/BN809 * AQ809) * BN809/(100*BB809) * 1000/(1000 - AP809)</f>
        <v>0</v>
      </c>
      <c r="AO809">
        <v>24.09925428978682</v>
      </c>
      <c r="AP809">
        <v>24.24227142857145</v>
      </c>
      <c r="AQ809">
        <v>-1.242876245390572E-05</v>
      </c>
      <c r="AR809">
        <v>95.47772435705387</v>
      </c>
      <c r="AS809">
        <v>0</v>
      </c>
      <c r="AT809">
        <v>0</v>
      </c>
      <c r="AU809">
        <f>IF(AS809*$H$13&gt;=AW809,1.0,(AW809/(AW809-AS809*$H$13)))</f>
        <v>0</v>
      </c>
      <c r="AV809">
        <f>(AU809-1)*100</f>
        <v>0</v>
      </c>
      <c r="AW809">
        <f>MAX(0,($B$13+$C$13*BV809)/(1+$D$13*BV809)*BO809/(BQ809+273)*$E$13)</f>
        <v>0</v>
      </c>
      <c r="AX809">
        <f>$B$11*BW809+$C$11*BX809+$F$11*CI809*(1-CL809)</f>
        <v>0</v>
      </c>
      <c r="AY809">
        <f>AX809*AZ809</f>
        <v>0</v>
      </c>
      <c r="AZ809">
        <f>($B$11*$D$9+$C$11*$D$9+$F$11*((CV809+CN809)/MAX(CV809+CN809+CW809, 0.1)*$I$9+CW809/MAX(CV809+CN809+CW809, 0.1)*$J$9))/($B$11+$C$11+$F$11)</f>
        <v>0</v>
      </c>
      <c r="BA809">
        <f>($B$11*$K$9+$C$11*$K$9+$F$11*((CV809+CN809)/MAX(CV809+CN809+CW809, 0.1)*$P$9+CW809/MAX(CV809+CN809+CW809, 0.1)*$Q$9))/($B$11+$C$11+$F$11)</f>
        <v>0</v>
      </c>
      <c r="BB809">
        <v>2.18</v>
      </c>
      <c r="BC809">
        <v>0.5</v>
      </c>
      <c r="BD809" t="s">
        <v>355</v>
      </c>
      <c r="BE809">
        <v>2</v>
      </c>
      <c r="BF809" t="b">
        <v>1</v>
      </c>
      <c r="BG809">
        <v>1679442464.1</v>
      </c>
      <c r="BH809">
        <v>1099.328148148148</v>
      </c>
      <c r="BI809">
        <v>1128.095555555555</v>
      </c>
      <c r="BJ809">
        <v>24.25394074074073</v>
      </c>
      <c r="BK809">
        <v>24.10232222222222</v>
      </c>
      <c r="BL809">
        <v>1104.246296296296</v>
      </c>
      <c r="BM809">
        <v>24.35022962962963</v>
      </c>
      <c r="BN809">
        <v>500.0507407407407</v>
      </c>
      <c r="BO809">
        <v>89.77628518518519</v>
      </c>
      <c r="BP809">
        <v>0.09997557407407411</v>
      </c>
      <c r="BQ809">
        <v>26.86441111111112</v>
      </c>
      <c r="BR809">
        <v>27.5093</v>
      </c>
      <c r="BS809">
        <v>999.9000000000001</v>
      </c>
      <c r="BT809">
        <v>0</v>
      </c>
      <c r="BU809">
        <v>0</v>
      </c>
      <c r="BV809">
        <v>9999.810370370371</v>
      </c>
      <c r="BW809">
        <v>0</v>
      </c>
      <c r="BX809">
        <v>14.39542222222222</v>
      </c>
      <c r="BY809">
        <v>-28.76719259259259</v>
      </c>
      <c r="BZ809">
        <v>1126.653703703704</v>
      </c>
      <c r="CA809">
        <v>1155.957037037037</v>
      </c>
      <c r="CB809">
        <v>0.1516135185185185</v>
      </c>
      <c r="CC809">
        <v>1128.095555555555</v>
      </c>
      <c r="CD809">
        <v>24.10232222222222</v>
      </c>
      <c r="CE809">
        <v>2.177428888888889</v>
      </c>
      <c r="CF809">
        <v>2.163817777777778</v>
      </c>
      <c r="CG809">
        <v>18.79721111111111</v>
      </c>
      <c r="CH809">
        <v>18.69690740740741</v>
      </c>
      <c r="CI809">
        <v>1999.923333333333</v>
      </c>
      <c r="CJ809">
        <v>0.9800011111111111</v>
      </c>
      <c r="CK809">
        <v>0.01999882592592592</v>
      </c>
      <c r="CL809">
        <v>0</v>
      </c>
      <c r="CM809">
        <v>2.274007407407407</v>
      </c>
      <c r="CN809">
        <v>0</v>
      </c>
      <c r="CO809">
        <v>4259.057777777778</v>
      </c>
      <c r="CP809">
        <v>16748.82222222222</v>
      </c>
      <c r="CQ809">
        <v>37.28214814814815</v>
      </c>
      <c r="CR809">
        <v>38.23359259259259</v>
      </c>
      <c r="CS809">
        <v>37.42566666666666</v>
      </c>
      <c r="CT809">
        <v>37.31455555555555</v>
      </c>
      <c r="CU809">
        <v>36.68259259259259</v>
      </c>
      <c r="CV809">
        <v>1959.927037037037</v>
      </c>
      <c r="CW809">
        <v>39.9962962962963</v>
      </c>
      <c r="CX809">
        <v>0</v>
      </c>
      <c r="CY809">
        <v>1679442479.1</v>
      </c>
      <c r="CZ809">
        <v>0</v>
      </c>
      <c r="DA809">
        <v>0</v>
      </c>
      <c r="DB809" t="s">
        <v>356</v>
      </c>
      <c r="DC809">
        <v>1678823626.5</v>
      </c>
      <c r="DD809">
        <v>1678823640.5</v>
      </c>
      <c r="DE809">
        <v>0</v>
      </c>
      <c r="DF809">
        <v>1.239</v>
      </c>
      <c r="DG809">
        <v>0.006</v>
      </c>
      <c r="DH809">
        <v>-2.298</v>
      </c>
      <c r="DI809">
        <v>-0.146</v>
      </c>
      <c r="DJ809">
        <v>420</v>
      </c>
      <c r="DK809">
        <v>21</v>
      </c>
      <c r="DL809">
        <v>0.57</v>
      </c>
      <c r="DM809">
        <v>0.05</v>
      </c>
      <c r="DN809">
        <v>-28.6499</v>
      </c>
      <c r="DO809">
        <v>-1.738835540069778</v>
      </c>
      <c r="DP809">
        <v>0.2072821665878806</v>
      </c>
      <c r="DQ809">
        <v>0</v>
      </c>
      <c r="DR809">
        <v>0.1534209024390244</v>
      </c>
      <c r="DS809">
        <v>-0.03521113588850194</v>
      </c>
      <c r="DT809">
        <v>0.003886364435699155</v>
      </c>
      <c r="DU809">
        <v>1</v>
      </c>
      <c r="DV809">
        <v>1</v>
      </c>
      <c r="DW809">
        <v>2</v>
      </c>
      <c r="DX809" t="s">
        <v>357</v>
      </c>
      <c r="DY809">
        <v>2.9828</v>
      </c>
      <c r="DZ809">
        <v>2.71564</v>
      </c>
      <c r="EA809">
        <v>0.185246</v>
      </c>
      <c r="EB809">
        <v>0.185967</v>
      </c>
      <c r="EC809">
        <v>0.107492</v>
      </c>
      <c r="ED809">
        <v>0.104951</v>
      </c>
      <c r="EE809">
        <v>25884.9</v>
      </c>
      <c r="EF809">
        <v>25957.4</v>
      </c>
      <c r="EG809">
        <v>29527.3</v>
      </c>
      <c r="EH809">
        <v>29489.9</v>
      </c>
      <c r="EI809">
        <v>34908.3</v>
      </c>
      <c r="EJ809">
        <v>35080.3</v>
      </c>
      <c r="EK809">
        <v>41591.9</v>
      </c>
      <c r="EL809">
        <v>42023.8</v>
      </c>
      <c r="EM809">
        <v>1.9714</v>
      </c>
      <c r="EN809">
        <v>1.89885</v>
      </c>
      <c r="EO809">
        <v>0.102967</v>
      </c>
      <c r="EP809">
        <v>0</v>
      </c>
      <c r="EQ809">
        <v>25.8224</v>
      </c>
      <c r="ER809">
        <v>999.9</v>
      </c>
      <c r="ES809">
        <v>56.9</v>
      </c>
      <c r="ET809">
        <v>30.7</v>
      </c>
      <c r="EU809">
        <v>28.1068</v>
      </c>
      <c r="EV809">
        <v>62.8641</v>
      </c>
      <c r="EW809">
        <v>32.0192</v>
      </c>
      <c r="EX809">
        <v>1</v>
      </c>
      <c r="EY809">
        <v>-0.0621062</v>
      </c>
      <c r="EZ809">
        <v>0.530204</v>
      </c>
      <c r="FA809">
        <v>20.3419</v>
      </c>
      <c r="FB809">
        <v>5.21744</v>
      </c>
      <c r="FC809">
        <v>12.0099</v>
      </c>
      <c r="FD809">
        <v>4.98915</v>
      </c>
      <c r="FE809">
        <v>3.28848</v>
      </c>
      <c r="FF809">
        <v>9999</v>
      </c>
      <c r="FG809">
        <v>9999</v>
      </c>
      <c r="FH809">
        <v>9999</v>
      </c>
      <c r="FI809">
        <v>999.9</v>
      </c>
      <c r="FJ809">
        <v>1.86741</v>
      </c>
      <c r="FK809">
        <v>1.86646</v>
      </c>
      <c r="FL809">
        <v>1.86598</v>
      </c>
      <c r="FM809">
        <v>1.86584</v>
      </c>
      <c r="FN809">
        <v>1.86768</v>
      </c>
      <c r="FO809">
        <v>1.87014</v>
      </c>
      <c r="FP809">
        <v>1.86886</v>
      </c>
      <c r="FQ809">
        <v>1.87025</v>
      </c>
      <c r="FR809">
        <v>0</v>
      </c>
      <c r="FS809">
        <v>0</v>
      </c>
      <c r="FT809">
        <v>0</v>
      </c>
      <c r="FU809">
        <v>0</v>
      </c>
      <c r="FV809" t="s">
        <v>358</v>
      </c>
      <c r="FW809" t="s">
        <v>359</v>
      </c>
      <c r="FX809" t="s">
        <v>360</v>
      </c>
      <c r="FY809" t="s">
        <v>360</v>
      </c>
      <c r="FZ809" t="s">
        <v>360</v>
      </c>
      <c r="GA809" t="s">
        <v>360</v>
      </c>
      <c r="GB809">
        <v>0</v>
      </c>
      <c r="GC809">
        <v>100</v>
      </c>
      <c r="GD809">
        <v>100</v>
      </c>
      <c r="GE809">
        <v>-4.98</v>
      </c>
      <c r="GF809">
        <v>-0.0964</v>
      </c>
      <c r="GG809">
        <v>-1.841240210434717</v>
      </c>
      <c r="GH809">
        <v>-0.003310856085068561</v>
      </c>
      <c r="GI809">
        <v>6.863268723063948E-07</v>
      </c>
      <c r="GJ809">
        <v>-1.919107141366201E-10</v>
      </c>
      <c r="GK809">
        <v>-0.1688837207721138</v>
      </c>
      <c r="GL809">
        <v>-0.01731051475613908</v>
      </c>
      <c r="GM809">
        <v>0.001423790055903263</v>
      </c>
      <c r="GN809">
        <v>-2.424810517790065E-05</v>
      </c>
      <c r="GO809">
        <v>3</v>
      </c>
      <c r="GP809">
        <v>2318</v>
      </c>
      <c r="GQ809">
        <v>1</v>
      </c>
      <c r="GR809">
        <v>25</v>
      </c>
      <c r="GS809">
        <v>10314.1</v>
      </c>
      <c r="GT809">
        <v>10313.9</v>
      </c>
      <c r="GU809">
        <v>2.38159</v>
      </c>
      <c r="GV809">
        <v>2.21558</v>
      </c>
      <c r="GW809">
        <v>1.39648</v>
      </c>
      <c r="GX809">
        <v>2.34741</v>
      </c>
      <c r="GY809">
        <v>1.49536</v>
      </c>
      <c r="GZ809">
        <v>2.50732</v>
      </c>
      <c r="HA809">
        <v>35.7777</v>
      </c>
      <c r="HB809">
        <v>24.0787</v>
      </c>
      <c r="HC809">
        <v>18</v>
      </c>
      <c r="HD809">
        <v>529.563</v>
      </c>
      <c r="HE809">
        <v>438.913</v>
      </c>
      <c r="HF809">
        <v>24.6931</v>
      </c>
      <c r="HG809">
        <v>26.6665</v>
      </c>
      <c r="HH809">
        <v>30</v>
      </c>
      <c r="HI809">
        <v>26.6513</v>
      </c>
      <c r="HJ809">
        <v>26.5966</v>
      </c>
      <c r="HK809">
        <v>47.6534</v>
      </c>
      <c r="HL809">
        <v>21.8278</v>
      </c>
      <c r="HM809">
        <v>100</v>
      </c>
      <c r="HN809">
        <v>24.6863</v>
      </c>
      <c r="HO809">
        <v>1175.89</v>
      </c>
      <c r="HP809">
        <v>24.1486</v>
      </c>
      <c r="HQ809">
        <v>100.974</v>
      </c>
      <c r="HR809">
        <v>100.927</v>
      </c>
    </row>
    <row r="810" spans="1:226">
      <c r="A810">
        <v>794</v>
      </c>
      <c r="B810">
        <v>1679442476.6</v>
      </c>
      <c r="C810">
        <v>20563.5</v>
      </c>
      <c r="D810" t="s">
        <v>1957</v>
      </c>
      <c r="E810" t="s">
        <v>1958</v>
      </c>
      <c r="F810">
        <v>5</v>
      </c>
      <c r="G810" t="s">
        <v>1624</v>
      </c>
      <c r="H810" t="s">
        <v>354</v>
      </c>
      <c r="I810">
        <v>1679442468.814285</v>
      </c>
      <c r="J810">
        <f>(K810)/1000</f>
        <v>0</v>
      </c>
      <c r="K810">
        <f>IF(BF810, AN810, AH810)</f>
        <v>0</v>
      </c>
      <c r="L810">
        <f>IF(BF810, AI810, AG810)</f>
        <v>0</v>
      </c>
      <c r="M810">
        <f>BH810 - IF(AU810&gt;1, L810*BB810*100.0/(AW810*BV810), 0)</f>
        <v>0</v>
      </c>
      <c r="N810">
        <f>((T810-J810/2)*M810-L810)/(T810+J810/2)</f>
        <v>0</v>
      </c>
      <c r="O810">
        <f>N810*(BO810+BP810)/1000.0</f>
        <v>0</v>
      </c>
      <c r="P810">
        <f>(BH810 - IF(AU810&gt;1, L810*BB810*100.0/(AW810*BV810), 0))*(BO810+BP810)/1000.0</f>
        <v>0</v>
      </c>
      <c r="Q810">
        <f>2.0/((1/S810-1/R810)+SIGN(S810)*SQRT((1/S810-1/R810)*(1/S810-1/R810) + 4*BC810/((BC810+1)*(BC810+1))*(2*1/S810*1/R810-1/R810*1/R810)))</f>
        <v>0</v>
      </c>
      <c r="R810">
        <f>IF(LEFT(BD810,1)&lt;&gt;"0",IF(LEFT(BD810,1)="1",3.0,BE810),$D$5+$E$5*(BV810*BO810/($K$5*1000))+$F$5*(BV810*BO810/($K$5*1000))*MAX(MIN(BB810,$J$5),$I$5)*MAX(MIN(BB810,$J$5),$I$5)+$G$5*MAX(MIN(BB810,$J$5),$I$5)*(BV810*BO810/($K$5*1000))+$H$5*(BV810*BO810/($K$5*1000))*(BV810*BO810/($K$5*1000)))</f>
        <v>0</v>
      </c>
      <c r="S810">
        <f>J810*(1000-(1000*0.61365*exp(17.502*W810/(240.97+W810))/(BO810+BP810)+BJ810)/2)/(1000*0.61365*exp(17.502*W810/(240.97+W810))/(BO810+BP810)-BJ810)</f>
        <v>0</v>
      </c>
      <c r="T810">
        <f>1/((BC810+1)/(Q810/1.6)+1/(R810/1.37)) + BC810/((BC810+1)/(Q810/1.6) + BC810/(R810/1.37))</f>
        <v>0</v>
      </c>
      <c r="U810">
        <f>(AX810*BA810)</f>
        <v>0</v>
      </c>
      <c r="V810">
        <f>(BQ810+(U810+2*0.95*5.67E-8*(((BQ810+$B$7)+273)^4-(BQ810+273)^4)-44100*J810)/(1.84*29.3*R810+8*0.95*5.67E-8*(BQ810+273)^3))</f>
        <v>0</v>
      </c>
      <c r="W810">
        <f>($C$7*BR810+$D$7*BS810+$E$7*V810)</f>
        <v>0</v>
      </c>
      <c r="X810">
        <f>0.61365*exp(17.502*W810/(240.97+W810))</f>
        <v>0</v>
      </c>
      <c r="Y810">
        <f>(Z810/AA810*100)</f>
        <v>0</v>
      </c>
      <c r="Z810">
        <f>BJ810*(BO810+BP810)/1000</f>
        <v>0</v>
      </c>
      <c r="AA810">
        <f>0.61365*exp(17.502*BQ810/(240.97+BQ810))</f>
        <v>0</v>
      </c>
      <c r="AB810">
        <f>(X810-BJ810*(BO810+BP810)/1000)</f>
        <v>0</v>
      </c>
      <c r="AC810">
        <f>(-J810*44100)</f>
        <v>0</v>
      </c>
      <c r="AD810">
        <f>2*29.3*R810*0.92*(BQ810-W810)</f>
        <v>0</v>
      </c>
      <c r="AE810">
        <f>2*0.95*5.67E-8*(((BQ810+$B$7)+273)^4-(W810+273)^4)</f>
        <v>0</v>
      </c>
      <c r="AF810">
        <f>U810+AE810+AC810+AD810</f>
        <v>0</v>
      </c>
      <c r="AG810">
        <f>BN810*AU810*(BI810-BH810*(1000-AU810*BK810)/(1000-AU810*BJ810))/(100*BB810)</f>
        <v>0</v>
      </c>
      <c r="AH810">
        <f>1000*BN810*AU810*(BJ810-BK810)/(100*BB810*(1000-AU810*BJ810))</f>
        <v>0</v>
      </c>
      <c r="AI810">
        <f>(AJ810 - AK810 - BO810*1E3/(8.314*(BQ810+273.15)) * AM810/BN810 * AL810) * BN810/(100*BB810) * (1000 - BK810)/1000</f>
        <v>0</v>
      </c>
      <c r="AJ810">
        <v>1189.079171542696</v>
      </c>
      <c r="AK810">
        <v>1167.776909090909</v>
      </c>
      <c r="AL810">
        <v>3.429359069483954</v>
      </c>
      <c r="AM810">
        <v>64.88891033799035</v>
      </c>
      <c r="AN810">
        <f>(AP810 - AO810 + BO810*1E3/(8.314*(BQ810+273.15)) * AR810/BN810 * AQ810) * BN810/(100*BB810) * 1000/(1000 - AP810)</f>
        <v>0</v>
      </c>
      <c r="AO810">
        <v>24.0975908713872</v>
      </c>
      <c r="AP810">
        <v>24.23585934065937</v>
      </c>
      <c r="AQ810">
        <v>-9.777046506147521E-06</v>
      </c>
      <c r="AR810">
        <v>95.47772435705387</v>
      </c>
      <c r="AS810">
        <v>0</v>
      </c>
      <c r="AT810">
        <v>0</v>
      </c>
      <c r="AU810">
        <f>IF(AS810*$H$13&gt;=AW810,1.0,(AW810/(AW810-AS810*$H$13)))</f>
        <v>0</v>
      </c>
      <c r="AV810">
        <f>(AU810-1)*100</f>
        <v>0</v>
      </c>
      <c r="AW810">
        <f>MAX(0,($B$13+$C$13*BV810)/(1+$D$13*BV810)*BO810/(BQ810+273)*$E$13)</f>
        <v>0</v>
      </c>
      <c r="AX810">
        <f>$B$11*BW810+$C$11*BX810+$F$11*CI810*(1-CL810)</f>
        <v>0</v>
      </c>
      <c r="AY810">
        <f>AX810*AZ810</f>
        <v>0</v>
      </c>
      <c r="AZ810">
        <f>($B$11*$D$9+$C$11*$D$9+$F$11*((CV810+CN810)/MAX(CV810+CN810+CW810, 0.1)*$I$9+CW810/MAX(CV810+CN810+CW810, 0.1)*$J$9))/($B$11+$C$11+$F$11)</f>
        <v>0</v>
      </c>
      <c r="BA810">
        <f>($B$11*$K$9+$C$11*$K$9+$F$11*((CV810+CN810)/MAX(CV810+CN810+CW810, 0.1)*$P$9+CW810/MAX(CV810+CN810+CW810, 0.1)*$Q$9))/($B$11+$C$11+$F$11)</f>
        <v>0</v>
      </c>
      <c r="BB810">
        <v>2.18</v>
      </c>
      <c r="BC810">
        <v>0.5</v>
      </c>
      <c r="BD810" t="s">
        <v>355</v>
      </c>
      <c r="BE810">
        <v>2</v>
      </c>
      <c r="BF810" t="b">
        <v>1</v>
      </c>
      <c r="BG810">
        <v>1679442468.814285</v>
      </c>
      <c r="BH810">
        <v>1115.088928571429</v>
      </c>
      <c r="BI810">
        <v>1143.855357142857</v>
      </c>
      <c r="BJ810">
        <v>24.246375</v>
      </c>
      <c r="BK810">
        <v>24.09944642857143</v>
      </c>
      <c r="BL810">
        <v>1120.046785714286</v>
      </c>
      <c r="BM810">
        <v>24.34273571428572</v>
      </c>
      <c r="BN810">
        <v>500.0612500000001</v>
      </c>
      <c r="BO810">
        <v>89.77554642857142</v>
      </c>
      <c r="BP810">
        <v>0.09998114999999998</v>
      </c>
      <c r="BQ810">
        <v>26.86281785714286</v>
      </c>
      <c r="BR810">
        <v>27.50671428571428</v>
      </c>
      <c r="BS810">
        <v>999.9000000000002</v>
      </c>
      <c r="BT810">
        <v>0</v>
      </c>
      <c r="BU810">
        <v>0</v>
      </c>
      <c r="BV810">
        <v>10000.62392857143</v>
      </c>
      <c r="BW810">
        <v>0</v>
      </c>
      <c r="BX810">
        <v>14.39620357142857</v>
      </c>
      <c r="BY810">
        <v>-28.76621785714286</v>
      </c>
      <c r="BZ810">
        <v>1142.797857142857</v>
      </c>
      <c r="CA810">
        <v>1172.102857142857</v>
      </c>
      <c r="CB810">
        <v>0.14691875</v>
      </c>
      <c r="CC810">
        <v>1143.855357142857</v>
      </c>
      <c r="CD810">
        <v>24.09944642857143</v>
      </c>
      <c r="CE810">
        <v>2.176731785714286</v>
      </c>
      <c r="CF810">
        <v>2.163542142857143</v>
      </c>
      <c r="CG810">
        <v>18.79208571428572</v>
      </c>
      <c r="CH810">
        <v>18.69487857142857</v>
      </c>
      <c r="CI810">
        <v>1999.928214285715</v>
      </c>
      <c r="CJ810">
        <v>0.9800001071428573</v>
      </c>
      <c r="CK810">
        <v>0.01999994285714286</v>
      </c>
      <c r="CL810">
        <v>0</v>
      </c>
      <c r="CM810">
        <v>2.337785714285714</v>
      </c>
      <c r="CN810">
        <v>0</v>
      </c>
      <c r="CO810">
        <v>4258.536785714286</v>
      </c>
      <c r="CP810">
        <v>16748.86071428571</v>
      </c>
      <c r="CQ810">
        <v>37.40371428571429</v>
      </c>
      <c r="CR810">
        <v>38.39042857142857</v>
      </c>
      <c r="CS810">
        <v>37.51535714285713</v>
      </c>
      <c r="CT810">
        <v>37.46628571428572</v>
      </c>
      <c r="CU810">
        <v>36.79882142857143</v>
      </c>
      <c r="CV810">
        <v>1959.930357142857</v>
      </c>
      <c r="CW810">
        <v>39.99785714285714</v>
      </c>
      <c r="CX810">
        <v>0</v>
      </c>
      <c r="CY810">
        <v>1679442483.9</v>
      </c>
      <c r="CZ810">
        <v>0</v>
      </c>
      <c r="DA810">
        <v>0</v>
      </c>
      <c r="DB810" t="s">
        <v>356</v>
      </c>
      <c r="DC810">
        <v>1678823626.5</v>
      </c>
      <c r="DD810">
        <v>1678823640.5</v>
      </c>
      <c r="DE810">
        <v>0</v>
      </c>
      <c r="DF810">
        <v>1.239</v>
      </c>
      <c r="DG810">
        <v>0.006</v>
      </c>
      <c r="DH810">
        <v>-2.298</v>
      </c>
      <c r="DI810">
        <v>-0.146</v>
      </c>
      <c r="DJ810">
        <v>420</v>
      </c>
      <c r="DK810">
        <v>21</v>
      </c>
      <c r="DL810">
        <v>0.57</v>
      </c>
      <c r="DM810">
        <v>0.05</v>
      </c>
      <c r="DN810">
        <v>-28.7438487804878</v>
      </c>
      <c r="DO810">
        <v>-0.1068689895470736</v>
      </c>
      <c r="DP810">
        <v>0.08078813340158805</v>
      </c>
      <c r="DQ810">
        <v>0</v>
      </c>
      <c r="DR810">
        <v>0.1499001951219512</v>
      </c>
      <c r="DS810">
        <v>-0.05714661324041789</v>
      </c>
      <c r="DT810">
        <v>0.005691906694209416</v>
      </c>
      <c r="DU810">
        <v>1</v>
      </c>
      <c r="DV810">
        <v>1</v>
      </c>
      <c r="DW810">
        <v>2</v>
      </c>
      <c r="DX810" t="s">
        <v>357</v>
      </c>
      <c r="DY810">
        <v>2.98289</v>
      </c>
      <c r="DZ810">
        <v>2.71554</v>
      </c>
      <c r="EA810">
        <v>0.186983</v>
      </c>
      <c r="EB810">
        <v>0.187674</v>
      </c>
      <c r="EC810">
        <v>0.107478</v>
      </c>
      <c r="ED810">
        <v>0.104947</v>
      </c>
      <c r="EE810">
        <v>25830</v>
      </c>
      <c r="EF810">
        <v>25902.9</v>
      </c>
      <c r="EG810">
        <v>29527.7</v>
      </c>
      <c r="EH810">
        <v>29489.7</v>
      </c>
      <c r="EI810">
        <v>34909.5</v>
      </c>
      <c r="EJ810">
        <v>35080.4</v>
      </c>
      <c r="EK810">
        <v>41592.6</v>
      </c>
      <c r="EL810">
        <v>42023.7</v>
      </c>
      <c r="EM810">
        <v>1.9716</v>
      </c>
      <c r="EN810">
        <v>1.8989</v>
      </c>
      <c r="EO810">
        <v>0.102341</v>
      </c>
      <c r="EP810">
        <v>0</v>
      </c>
      <c r="EQ810">
        <v>25.819</v>
      </c>
      <c r="ER810">
        <v>999.9</v>
      </c>
      <c r="ES810">
        <v>56.9</v>
      </c>
      <c r="ET810">
        <v>30.7</v>
      </c>
      <c r="EU810">
        <v>28.1076</v>
      </c>
      <c r="EV810">
        <v>62.9941</v>
      </c>
      <c r="EW810">
        <v>32.496</v>
      </c>
      <c r="EX810">
        <v>1</v>
      </c>
      <c r="EY810">
        <v>-0.0623526</v>
      </c>
      <c r="EZ810">
        <v>0.538813</v>
      </c>
      <c r="FA810">
        <v>20.3416</v>
      </c>
      <c r="FB810">
        <v>5.21759</v>
      </c>
      <c r="FC810">
        <v>12.0099</v>
      </c>
      <c r="FD810">
        <v>4.9891</v>
      </c>
      <c r="FE810">
        <v>3.2885</v>
      </c>
      <c r="FF810">
        <v>9999</v>
      </c>
      <c r="FG810">
        <v>9999</v>
      </c>
      <c r="FH810">
        <v>9999</v>
      </c>
      <c r="FI810">
        <v>999.9</v>
      </c>
      <c r="FJ810">
        <v>1.86743</v>
      </c>
      <c r="FK810">
        <v>1.86646</v>
      </c>
      <c r="FL810">
        <v>1.86599</v>
      </c>
      <c r="FM810">
        <v>1.86584</v>
      </c>
      <c r="FN810">
        <v>1.86768</v>
      </c>
      <c r="FO810">
        <v>1.87018</v>
      </c>
      <c r="FP810">
        <v>1.86885</v>
      </c>
      <c r="FQ810">
        <v>1.87027</v>
      </c>
      <c r="FR810">
        <v>0</v>
      </c>
      <c r="FS810">
        <v>0</v>
      </c>
      <c r="FT810">
        <v>0</v>
      </c>
      <c r="FU810">
        <v>0</v>
      </c>
      <c r="FV810" t="s">
        <v>358</v>
      </c>
      <c r="FW810" t="s">
        <v>359</v>
      </c>
      <c r="FX810" t="s">
        <v>360</v>
      </c>
      <c r="FY810" t="s">
        <v>360</v>
      </c>
      <c r="FZ810" t="s">
        <v>360</v>
      </c>
      <c r="GA810" t="s">
        <v>360</v>
      </c>
      <c r="GB810">
        <v>0</v>
      </c>
      <c r="GC810">
        <v>100</v>
      </c>
      <c r="GD810">
        <v>100</v>
      </c>
      <c r="GE810">
        <v>-5.02</v>
      </c>
      <c r="GF810">
        <v>-0.0965</v>
      </c>
      <c r="GG810">
        <v>-1.841240210434717</v>
      </c>
      <c r="GH810">
        <v>-0.003310856085068561</v>
      </c>
      <c r="GI810">
        <v>6.863268723063948E-07</v>
      </c>
      <c r="GJ810">
        <v>-1.919107141366201E-10</v>
      </c>
      <c r="GK810">
        <v>-0.1688837207721138</v>
      </c>
      <c r="GL810">
        <v>-0.01731051475613908</v>
      </c>
      <c r="GM810">
        <v>0.001423790055903263</v>
      </c>
      <c r="GN810">
        <v>-2.424810517790065E-05</v>
      </c>
      <c r="GO810">
        <v>3</v>
      </c>
      <c r="GP810">
        <v>2318</v>
      </c>
      <c r="GQ810">
        <v>1</v>
      </c>
      <c r="GR810">
        <v>25</v>
      </c>
      <c r="GS810">
        <v>10314.2</v>
      </c>
      <c r="GT810">
        <v>10313.9</v>
      </c>
      <c r="GU810">
        <v>2.41089</v>
      </c>
      <c r="GV810">
        <v>2.21191</v>
      </c>
      <c r="GW810">
        <v>1.39648</v>
      </c>
      <c r="GX810">
        <v>2.34741</v>
      </c>
      <c r="GY810">
        <v>1.49536</v>
      </c>
      <c r="GZ810">
        <v>2.53906</v>
      </c>
      <c r="HA810">
        <v>35.7777</v>
      </c>
      <c r="HB810">
        <v>24.07</v>
      </c>
      <c r="HC810">
        <v>18</v>
      </c>
      <c r="HD810">
        <v>529.691</v>
      </c>
      <c r="HE810">
        <v>438.942</v>
      </c>
      <c r="HF810">
        <v>24.6798</v>
      </c>
      <c r="HG810">
        <v>26.6664</v>
      </c>
      <c r="HH810">
        <v>30.0001</v>
      </c>
      <c r="HI810">
        <v>26.6507</v>
      </c>
      <c r="HJ810">
        <v>26.5966</v>
      </c>
      <c r="HK810">
        <v>48.2409</v>
      </c>
      <c r="HL810">
        <v>21.8278</v>
      </c>
      <c r="HM810">
        <v>100</v>
      </c>
      <c r="HN810">
        <v>24.6762</v>
      </c>
      <c r="HO810">
        <v>1189.25</v>
      </c>
      <c r="HP810">
        <v>24.1616</v>
      </c>
      <c r="HQ810">
        <v>100.976</v>
      </c>
      <c r="HR810">
        <v>100.926</v>
      </c>
    </row>
    <row r="811" spans="1:226">
      <c r="A811">
        <v>795</v>
      </c>
      <c r="B811">
        <v>1679442481.6</v>
      </c>
      <c r="C811">
        <v>20568.5</v>
      </c>
      <c r="D811" t="s">
        <v>1959</v>
      </c>
      <c r="E811" t="s">
        <v>1960</v>
      </c>
      <c r="F811">
        <v>5</v>
      </c>
      <c r="G811" t="s">
        <v>1624</v>
      </c>
      <c r="H811" t="s">
        <v>354</v>
      </c>
      <c r="I811">
        <v>1679442474.1</v>
      </c>
      <c r="J811">
        <f>(K811)/1000</f>
        <v>0</v>
      </c>
      <c r="K811">
        <f>IF(BF811, AN811, AH811)</f>
        <v>0</v>
      </c>
      <c r="L811">
        <f>IF(BF811, AI811, AG811)</f>
        <v>0</v>
      </c>
      <c r="M811">
        <f>BH811 - IF(AU811&gt;1, L811*BB811*100.0/(AW811*BV811), 0)</f>
        <v>0</v>
      </c>
      <c r="N811">
        <f>((T811-J811/2)*M811-L811)/(T811+J811/2)</f>
        <v>0</v>
      </c>
      <c r="O811">
        <f>N811*(BO811+BP811)/1000.0</f>
        <v>0</v>
      </c>
      <c r="P811">
        <f>(BH811 - IF(AU811&gt;1, L811*BB811*100.0/(AW811*BV811), 0))*(BO811+BP811)/1000.0</f>
        <v>0</v>
      </c>
      <c r="Q811">
        <f>2.0/((1/S811-1/R811)+SIGN(S811)*SQRT((1/S811-1/R811)*(1/S811-1/R811) + 4*BC811/((BC811+1)*(BC811+1))*(2*1/S811*1/R811-1/R811*1/R811)))</f>
        <v>0</v>
      </c>
      <c r="R811">
        <f>IF(LEFT(BD811,1)&lt;&gt;"0",IF(LEFT(BD811,1)="1",3.0,BE811),$D$5+$E$5*(BV811*BO811/($K$5*1000))+$F$5*(BV811*BO811/($K$5*1000))*MAX(MIN(BB811,$J$5),$I$5)*MAX(MIN(BB811,$J$5),$I$5)+$G$5*MAX(MIN(BB811,$J$5),$I$5)*(BV811*BO811/($K$5*1000))+$H$5*(BV811*BO811/($K$5*1000))*(BV811*BO811/($K$5*1000)))</f>
        <v>0</v>
      </c>
      <c r="S811">
        <f>J811*(1000-(1000*0.61365*exp(17.502*W811/(240.97+W811))/(BO811+BP811)+BJ811)/2)/(1000*0.61365*exp(17.502*W811/(240.97+W811))/(BO811+BP811)-BJ811)</f>
        <v>0</v>
      </c>
      <c r="T811">
        <f>1/((BC811+1)/(Q811/1.6)+1/(R811/1.37)) + BC811/((BC811+1)/(Q811/1.6) + BC811/(R811/1.37))</f>
        <v>0</v>
      </c>
      <c r="U811">
        <f>(AX811*BA811)</f>
        <v>0</v>
      </c>
      <c r="V811">
        <f>(BQ811+(U811+2*0.95*5.67E-8*(((BQ811+$B$7)+273)^4-(BQ811+273)^4)-44100*J811)/(1.84*29.3*R811+8*0.95*5.67E-8*(BQ811+273)^3))</f>
        <v>0</v>
      </c>
      <c r="W811">
        <f>($C$7*BR811+$D$7*BS811+$E$7*V811)</f>
        <v>0</v>
      </c>
      <c r="X811">
        <f>0.61365*exp(17.502*W811/(240.97+W811))</f>
        <v>0</v>
      </c>
      <c r="Y811">
        <f>(Z811/AA811*100)</f>
        <v>0</v>
      </c>
      <c r="Z811">
        <f>BJ811*(BO811+BP811)/1000</f>
        <v>0</v>
      </c>
      <c r="AA811">
        <f>0.61365*exp(17.502*BQ811/(240.97+BQ811))</f>
        <v>0</v>
      </c>
      <c r="AB811">
        <f>(X811-BJ811*(BO811+BP811)/1000)</f>
        <v>0</v>
      </c>
      <c r="AC811">
        <f>(-J811*44100)</f>
        <v>0</v>
      </c>
      <c r="AD811">
        <f>2*29.3*R811*0.92*(BQ811-W811)</f>
        <v>0</v>
      </c>
      <c r="AE811">
        <f>2*0.95*5.67E-8*(((BQ811+$B$7)+273)^4-(W811+273)^4)</f>
        <v>0</v>
      </c>
      <c r="AF811">
        <f>U811+AE811+AC811+AD811</f>
        <v>0</v>
      </c>
      <c r="AG811">
        <f>BN811*AU811*(BI811-BH811*(1000-AU811*BK811)/(1000-AU811*BJ811))/(100*BB811)</f>
        <v>0</v>
      </c>
      <c r="AH811">
        <f>1000*BN811*AU811*(BJ811-BK811)/(100*BB811*(1000-AU811*BJ811))</f>
        <v>0</v>
      </c>
      <c r="AI811">
        <f>(AJ811 - AK811 - BO811*1E3/(8.314*(BQ811+273.15)) * AM811/BN811 * AL811) * BN811/(100*BB811) * (1000 - BK811)/1000</f>
        <v>0</v>
      </c>
      <c r="AJ811">
        <v>1206.301360781669</v>
      </c>
      <c r="AK811">
        <v>1184.952484848485</v>
      </c>
      <c r="AL811">
        <v>3.426909902794008</v>
      </c>
      <c r="AM811">
        <v>64.88891033799035</v>
      </c>
      <c r="AN811">
        <f>(AP811 - AO811 + BO811*1E3/(8.314*(BQ811+273.15)) * AR811/BN811 * AQ811) * BN811/(100*BB811) * 1000/(1000 - AP811)</f>
        <v>0</v>
      </c>
      <c r="AO811">
        <v>24.09543647709054</v>
      </c>
      <c r="AP811">
        <v>24.2296164835165</v>
      </c>
      <c r="AQ811">
        <v>-1.735237499806006E-06</v>
      </c>
      <c r="AR811">
        <v>95.47772435705387</v>
      </c>
      <c r="AS811">
        <v>0</v>
      </c>
      <c r="AT811">
        <v>0</v>
      </c>
      <c r="AU811">
        <f>IF(AS811*$H$13&gt;=AW811,1.0,(AW811/(AW811-AS811*$H$13)))</f>
        <v>0</v>
      </c>
      <c r="AV811">
        <f>(AU811-1)*100</f>
        <v>0</v>
      </c>
      <c r="AW811">
        <f>MAX(0,($B$13+$C$13*BV811)/(1+$D$13*BV811)*BO811/(BQ811+273)*$E$13)</f>
        <v>0</v>
      </c>
      <c r="AX811">
        <f>$B$11*BW811+$C$11*BX811+$F$11*CI811*(1-CL811)</f>
        <v>0</v>
      </c>
      <c r="AY811">
        <f>AX811*AZ811</f>
        <v>0</v>
      </c>
      <c r="AZ811">
        <f>($B$11*$D$9+$C$11*$D$9+$F$11*((CV811+CN811)/MAX(CV811+CN811+CW811, 0.1)*$I$9+CW811/MAX(CV811+CN811+CW811, 0.1)*$J$9))/($B$11+$C$11+$F$11)</f>
        <v>0</v>
      </c>
      <c r="BA811">
        <f>($B$11*$K$9+$C$11*$K$9+$F$11*((CV811+CN811)/MAX(CV811+CN811+CW811, 0.1)*$P$9+CW811/MAX(CV811+CN811+CW811, 0.1)*$Q$9))/($B$11+$C$11+$F$11)</f>
        <v>0</v>
      </c>
      <c r="BB811">
        <v>2.18</v>
      </c>
      <c r="BC811">
        <v>0.5</v>
      </c>
      <c r="BD811" t="s">
        <v>355</v>
      </c>
      <c r="BE811">
        <v>2</v>
      </c>
      <c r="BF811" t="b">
        <v>1</v>
      </c>
      <c r="BG811">
        <v>1679442474.1</v>
      </c>
      <c r="BH811">
        <v>1132.791851851852</v>
      </c>
      <c r="BI811">
        <v>1161.532962962963</v>
      </c>
      <c r="BJ811">
        <v>24.23889259259259</v>
      </c>
      <c r="BK811">
        <v>24.09677777777777</v>
      </c>
      <c r="BL811">
        <v>1137.794444444444</v>
      </c>
      <c r="BM811">
        <v>24.33531851851851</v>
      </c>
      <c r="BN811">
        <v>500.0616666666667</v>
      </c>
      <c r="BO811">
        <v>89.77563703703701</v>
      </c>
      <c r="BP811">
        <v>0.09999752592592594</v>
      </c>
      <c r="BQ811">
        <v>26.86081111111111</v>
      </c>
      <c r="BR811">
        <v>27.50148888888889</v>
      </c>
      <c r="BS811">
        <v>999.9000000000001</v>
      </c>
      <c r="BT811">
        <v>0</v>
      </c>
      <c r="BU811">
        <v>0</v>
      </c>
      <c r="BV811">
        <v>9998.680740740741</v>
      </c>
      <c r="BW811">
        <v>0</v>
      </c>
      <c r="BX811">
        <v>14.39625555555555</v>
      </c>
      <c r="BY811">
        <v>-28.74061111111111</v>
      </c>
      <c r="BZ811">
        <v>1160.931851851852</v>
      </c>
      <c r="CA811">
        <v>1190.213333333333</v>
      </c>
      <c r="CB811">
        <v>0.1421084074074074</v>
      </c>
      <c r="CC811">
        <v>1161.532962962963</v>
      </c>
      <c r="CD811">
        <v>24.09677777777777</v>
      </c>
      <c r="CE811">
        <v>2.176062222222222</v>
      </c>
      <c r="CF811">
        <v>2.163304814814814</v>
      </c>
      <c r="CG811">
        <v>18.78715925925926</v>
      </c>
      <c r="CH811">
        <v>18.69312962962963</v>
      </c>
      <c r="CI811">
        <v>1999.954814814815</v>
      </c>
      <c r="CJ811">
        <v>0.9799974444444446</v>
      </c>
      <c r="CK811">
        <v>0.02000274444444445</v>
      </c>
      <c r="CL811">
        <v>0</v>
      </c>
      <c r="CM811">
        <v>2.362555555555556</v>
      </c>
      <c r="CN811">
        <v>0</v>
      </c>
      <c r="CO811">
        <v>4258.088888888889</v>
      </c>
      <c r="CP811">
        <v>16749.07037037037</v>
      </c>
      <c r="CQ811">
        <v>37.53674074074075</v>
      </c>
      <c r="CR811">
        <v>38.55766666666667</v>
      </c>
      <c r="CS811">
        <v>37.62477777777777</v>
      </c>
      <c r="CT811">
        <v>37.62244444444445</v>
      </c>
      <c r="CU811">
        <v>36.91640740740741</v>
      </c>
      <c r="CV811">
        <v>1959.950370370371</v>
      </c>
      <c r="CW811">
        <v>40.00444444444444</v>
      </c>
      <c r="CX811">
        <v>0</v>
      </c>
      <c r="CY811">
        <v>1679442489.3</v>
      </c>
      <c r="CZ811">
        <v>0</v>
      </c>
      <c r="DA811">
        <v>0</v>
      </c>
      <c r="DB811" t="s">
        <v>356</v>
      </c>
      <c r="DC811">
        <v>1678823626.5</v>
      </c>
      <c r="DD811">
        <v>1678823640.5</v>
      </c>
      <c r="DE811">
        <v>0</v>
      </c>
      <c r="DF811">
        <v>1.239</v>
      </c>
      <c r="DG811">
        <v>0.006</v>
      </c>
      <c r="DH811">
        <v>-2.298</v>
      </c>
      <c r="DI811">
        <v>-0.146</v>
      </c>
      <c r="DJ811">
        <v>420</v>
      </c>
      <c r="DK811">
        <v>21</v>
      </c>
      <c r="DL811">
        <v>0.57</v>
      </c>
      <c r="DM811">
        <v>0.05</v>
      </c>
      <c r="DN811">
        <v>-28.76099024390244</v>
      </c>
      <c r="DO811">
        <v>0.4563721254355321</v>
      </c>
      <c r="DP811">
        <v>0.06393953242914434</v>
      </c>
      <c r="DQ811">
        <v>0</v>
      </c>
      <c r="DR811">
        <v>0.1454904878048781</v>
      </c>
      <c r="DS811">
        <v>-0.05591358188153306</v>
      </c>
      <c r="DT811">
        <v>0.00556802695764584</v>
      </c>
      <c r="DU811">
        <v>1</v>
      </c>
      <c r="DV811">
        <v>1</v>
      </c>
      <c r="DW811">
        <v>2</v>
      </c>
      <c r="DX811" t="s">
        <v>357</v>
      </c>
      <c r="DY811">
        <v>2.9829</v>
      </c>
      <c r="DZ811">
        <v>2.71573</v>
      </c>
      <c r="EA811">
        <v>0.188706</v>
      </c>
      <c r="EB811">
        <v>0.189368</v>
      </c>
      <c r="EC811">
        <v>0.107457</v>
      </c>
      <c r="ED811">
        <v>0.104942</v>
      </c>
      <c r="EE811">
        <v>25775</v>
      </c>
      <c r="EF811">
        <v>25849.2</v>
      </c>
      <c r="EG811">
        <v>29527.2</v>
      </c>
      <c r="EH811">
        <v>29490</v>
      </c>
      <c r="EI811">
        <v>34909.9</v>
      </c>
      <c r="EJ811">
        <v>35080.8</v>
      </c>
      <c r="EK811">
        <v>41592.1</v>
      </c>
      <c r="EL811">
        <v>42023.9</v>
      </c>
      <c r="EM811">
        <v>1.97175</v>
      </c>
      <c r="EN811">
        <v>1.89883</v>
      </c>
      <c r="EO811">
        <v>0.102893</v>
      </c>
      <c r="EP811">
        <v>0</v>
      </c>
      <c r="EQ811">
        <v>25.8163</v>
      </c>
      <c r="ER811">
        <v>999.9</v>
      </c>
      <c r="ES811">
        <v>56.9</v>
      </c>
      <c r="ET811">
        <v>30.7</v>
      </c>
      <c r="EU811">
        <v>28.105</v>
      </c>
      <c r="EV811">
        <v>62.9141</v>
      </c>
      <c r="EW811">
        <v>32.2035</v>
      </c>
      <c r="EX811">
        <v>1</v>
      </c>
      <c r="EY811">
        <v>-0.0622459</v>
      </c>
      <c r="EZ811">
        <v>0.433755</v>
      </c>
      <c r="FA811">
        <v>20.342</v>
      </c>
      <c r="FB811">
        <v>5.21774</v>
      </c>
      <c r="FC811">
        <v>12.0099</v>
      </c>
      <c r="FD811">
        <v>4.9891</v>
      </c>
      <c r="FE811">
        <v>3.2885</v>
      </c>
      <c r="FF811">
        <v>9999</v>
      </c>
      <c r="FG811">
        <v>9999</v>
      </c>
      <c r="FH811">
        <v>9999</v>
      </c>
      <c r="FI811">
        <v>999.9</v>
      </c>
      <c r="FJ811">
        <v>1.86745</v>
      </c>
      <c r="FK811">
        <v>1.86646</v>
      </c>
      <c r="FL811">
        <v>1.86598</v>
      </c>
      <c r="FM811">
        <v>1.86584</v>
      </c>
      <c r="FN811">
        <v>1.86768</v>
      </c>
      <c r="FO811">
        <v>1.87014</v>
      </c>
      <c r="FP811">
        <v>1.86886</v>
      </c>
      <c r="FQ811">
        <v>1.87027</v>
      </c>
      <c r="FR811">
        <v>0</v>
      </c>
      <c r="FS811">
        <v>0</v>
      </c>
      <c r="FT811">
        <v>0</v>
      </c>
      <c r="FU811">
        <v>0</v>
      </c>
      <c r="FV811" t="s">
        <v>358</v>
      </c>
      <c r="FW811" t="s">
        <v>359</v>
      </c>
      <c r="FX811" t="s">
        <v>360</v>
      </c>
      <c r="FY811" t="s">
        <v>360</v>
      </c>
      <c r="FZ811" t="s">
        <v>360</v>
      </c>
      <c r="GA811" t="s">
        <v>360</v>
      </c>
      <c r="GB811">
        <v>0</v>
      </c>
      <c r="GC811">
        <v>100</v>
      </c>
      <c r="GD811">
        <v>100</v>
      </c>
      <c r="GE811">
        <v>-5.07</v>
      </c>
      <c r="GF811">
        <v>-0.0965</v>
      </c>
      <c r="GG811">
        <v>-1.841240210434717</v>
      </c>
      <c r="GH811">
        <v>-0.003310856085068561</v>
      </c>
      <c r="GI811">
        <v>6.863268723063948E-07</v>
      </c>
      <c r="GJ811">
        <v>-1.919107141366201E-10</v>
      </c>
      <c r="GK811">
        <v>-0.1688837207721138</v>
      </c>
      <c r="GL811">
        <v>-0.01731051475613908</v>
      </c>
      <c r="GM811">
        <v>0.001423790055903263</v>
      </c>
      <c r="GN811">
        <v>-2.424810517790065E-05</v>
      </c>
      <c r="GO811">
        <v>3</v>
      </c>
      <c r="GP811">
        <v>2318</v>
      </c>
      <c r="GQ811">
        <v>1</v>
      </c>
      <c r="GR811">
        <v>25</v>
      </c>
      <c r="GS811">
        <v>10314.3</v>
      </c>
      <c r="GT811">
        <v>10314</v>
      </c>
      <c r="GU811">
        <v>2.43652</v>
      </c>
      <c r="GV811">
        <v>2.20825</v>
      </c>
      <c r="GW811">
        <v>1.39648</v>
      </c>
      <c r="GX811">
        <v>2.34741</v>
      </c>
      <c r="GY811">
        <v>1.49536</v>
      </c>
      <c r="GZ811">
        <v>2.55249</v>
      </c>
      <c r="HA811">
        <v>35.7777</v>
      </c>
      <c r="HB811">
        <v>24.0787</v>
      </c>
      <c r="HC811">
        <v>18</v>
      </c>
      <c r="HD811">
        <v>529.787</v>
      </c>
      <c r="HE811">
        <v>438.897</v>
      </c>
      <c r="HF811">
        <v>24.6801</v>
      </c>
      <c r="HG811">
        <v>26.6648</v>
      </c>
      <c r="HH811">
        <v>30.0002</v>
      </c>
      <c r="HI811">
        <v>26.6502</v>
      </c>
      <c r="HJ811">
        <v>26.5966</v>
      </c>
      <c r="HK811">
        <v>48.742</v>
      </c>
      <c r="HL811">
        <v>21.8278</v>
      </c>
      <c r="HM811">
        <v>100</v>
      </c>
      <c r="HN811">
        <v>24.6923</v>
      </c>
      <c r="HO811">
        <v>1209.28</v>
      </c>
      <c r="HP811">
        <v>24.1786</v>
      </c>
      <c r="HQ811">
        <v>100.974</v>
      </c>
      <c r="HR811">
        <v>100.927</v>
      </c>
    </row>
    <row r="812" spans="1:226">
      <c r="A812">
        <v>796</v>
      </c>
      <c r="B812">
        <v>1679442486.6</v>
      </c>
      <c r="C812">
        <v>20573.5</v>
      </c>
      <c r="D812" t="s">
        <v>1961</v>
      </c>
      <c r="E812" t="s">
        <v>1962</v>
      </c>
      <c r="F812">
        <v>5</v>
      </c>
      <c r="G812" t="s">
        <v>1624</v>
      </c>
      <c r="H812" t="s">
        <v>354</v>
      </c>
      <c r="I812">
        <v>1679442478.814285</v>
      </c>
      <c r="J812">
        <f>(K812)/1000</f>
        <v>0</v>
      </c>
      <c r="K812">
        <f>IF(BF812, AN812, AH812)</f>
        <v>0</v>
      </c>
      <c r="L812">
        <f>IF(BF812, AI812, AG812)</f>
        <v>0</v>
      </c>
      <c r="M812">
        <f>BH812 - IF(AU812&gt;1, L812*BB812*100.0/(AW812*BV812), 0)</f>
        <v>0</v>
      </c>
      <c r="N812">
        <f>((T812-J812/2)*M812-L812)/(T812+J812/2)</f>
        <v>0</v>
      </c>
      <c r="O812">
        <f>N812*(BO812+BP812)/1000.0</f>
        <v>0</v>
      </c>
      <c r="P812">
        <f>(BH812 - IF(AU812&gt;1, L812*BB812*100.0/(AW812*BV812), 0))*(BO812+BP812)/1000.0</f>
        <v>0</v>
      </c>
      <c r="Q812">
        <f>2.0/((1/S812-1/R812)+SIGN(S812)*SQRT((1/S812-1/R812)*(1/S812-1/R812) + 4*BC812/((BC812+1)*(BC812+1))*(2*1/S812*1/R812-1/R812*1/R812)))</f>
        <v>0</v>
      </c>
      <c r="R812">
        <f>IF(LEFT(BD812,1)&lt;&gt;"0",IF(LEFT(BD812,1)="1",3.0,BE812),$D$5+$E$5*(BV812*BO812/($K$5*1000))+$F$5*(BV812*BO812/($K$5*1000))*MAX(MIN(BB812,$J$5),$I$5)*MAX(MIN(BB812,$J$5),$I$5)+$G$5*MAX(MIN(BB812,$J$5),$I$5)*(BV812*BO812/($K$5*1000))+$H$5*(BV812*BO812/($K$5*1000))*(BV812*BO812/($K$5*1000)))</f>
        <v>0</v>
      </c>
      <c r="S812">
        <f>J812*(1000-(1000*0.61365*exp(17.502*W812/(240.97+W812))/(BO812+BP812)+BJ812)/2)/(1000*0.61365*exp(17.502*W812/(240.97+W812))/(BO812+BP812)-BJ812)</f>
        <v>0</v>
      </c>
      <c r="T812">
        <f>1/((BC812+1)/(Q812/1.6)+1/(R812/1.37)) + BC812/((BC812+1)/(Q812/1.6) + BC812/(R812/1.37))</f>
        <v>0</v>
      </c>
      <c r="U812">
        <f>(AX812*BA812)</f>
        <v>0</v>
      </c>
      <c r="V812">
        <f>(BQ812+(U812+2*0.95*5.67E-8*(((BQ812+$B$7)+273)^4-(BQ812+273)^4)-44100*J812)/(1.84*29.3*R812+8*0.95*5.67E-8*(BQ812+273)^3))</f>
        <v>0</v>
      </c>
      <c r="W812">
        <f>($C$7*BR812+$D$7*BS812+$E$7*V812)</f>
        <v>0</v>
      </c>
      <c r="X812">
        <f>0.61365*exp(17.502*W812/(240.97+W812))</f>
        <v>0</v>
      </c>
      <c r="Y812">
        <f>(Z812/AA812*100)</f>
        <v>0</v>
      </c>
      <c r="Z812">
        <f>BJ812*(BO812+BP812)/1000</f>
        <v>0</v>
      </c>
      <c r="AA812">
        <f>0.61365*exp(17.502*BQ812/(240.97+BQ812))</f>
        <v>0</v>
      </c>
      <c r="AB812">
        <f>(X812-BJ812*(BO812+BP812)/1000)</f>
        <v>0</v>
      </c>
      <c r="AC812">
        <f>(-J812*44100)</f>
        <v>0</v>
      </c>
      <c r="AD812">
        <f>2*29.3*R812*0.92*(BQ812-W812)</f>
        <v>0</v>
      </c>
      <c r="AE812">
        <f>2*0.95*5.67E-8*(((BQ812+$B$7)+273)^4-(W812+273)^4)</f>
        <v>0</v>
      </c>
      <c r="AF812">
        <f>U812+AE812+AC812+AD812</f>
        <v>0</v>
      </c>
      <c r="AG812">
        <f>BN812*AU812*(BI812-BH812*(1000-AU812*BK812)/(1000-AU812*BJ812))/(100*BB812)</f>
        <v>0</v>
      </c>
      <c r="AH812">
        <f>1000*BN812*AU812*(BJ812-BK812)/(100*BB812*(1000-AU812*BJ812))</f>
        <v>0</v>
      </c>
      <c r="AI812">
        <f>(AJ812 - AK812 - BO812*1E3/(8.314*(BQ812+273.15)) * AM812/BN812 * AL812) * BN812/(100*BB812) * (1000 - BK812)/1000</f>
        <v>0</v>
      </c>
      <c r="AJ812">
        <v>1223.641059482965</v>
      </c>
      <c r="AK812">
        <v>1202.219515151515</v>
      </c>
      <c r="AL812">
        <v>3.456542135571047</v>
      </c>
      <c r="AM812">
        <v>64.88891033799035</v>
      </c>
      <c r="AN812">
        <f>(AP812 - AO812 + BO812*1E3/(8.314*(BQ812+273.15)) * AR812/BN812 * AQ812) * BN812/(100*BB812) * 1000/(1000 - AP812)</f>
        <v>0</v>
      </c>
      <c r="AO812">
        <v>24.0936941963119</v>
      </c>
      <c r="AP812">
        <v>24.22818681318682</v>
      </c>
      <c r="AQ812">
        <v>-8.020321567238116E-06</v>
      </c>
      <c r="AR812">
        <v>95.47772435705387</v>
      </c>
      <c r="AS812">
        <v>0</v>
      </c>
      <c r="AT812">
        <v>0</v>
      </c>
      <c r="AU812">
        <f>IF(AS812*$H$13&gt;=AW812,1.0,(AW812/(AW812-AS812*$H$13)))</f>
        <v>0</v>
      </c>
      <c r="AV812">
        <f>(AU812-1)*100</f>
        <v>0</v>
      </c>
      <c r="AW812">
        <f>MAX(0,($B$13+$C$13*BV812)/(1+$D$13*BV812)*BO812/(BQ812+273)*$E$13)</f>
        <v>0</v>
      </c>
      <c r="AX812">
        <f>$B$11*BW812+$C$11*BX812+$F$11*CI812*(1-CL812)</f>
        <v>0</v>
      </c>
      <c r="AY812">
        <f>AX812*AZ812</f>
        <v>0</v>
      </c>
      <c r="AZ812">
        <f>($B$11*$D$9+$C$11*$D$9+$F$11*((CV812+CN812)/MAX(CV812+CN812+CW812, 0.1)*$I$9+CW812/MAX(CV812+CN812+CW812, 0.1)*$J$9))/($B$11+$C$11+$F$11)</f>
        <v>0</v>
      </c>
      <c r="BA812">
        <f>($B$11*$K$9+$C$11*$K$9+$F$11*((CV812+CN812)/MAX(CV812+CN812+CW812, 0.1)*$P$9+CW812/MAX(CV812+CN812+CW812, 0.1)*$Q$9))/($B$11+$C$11+$F$11)</f>
        <v>0</v>
      </c>
      <c r="BB812">
        <v>2.18</v>
      </c>
      <c r="BC812">
        <v>0.5</v>
      </c>
      <c r="BD812" t="s">
        <v>355</v>
      </c>
      <c r="BE812">
        <v>2</v>
      </c>
      <c r="BF812" t="b">
        <v>1</v>
      </c>
      <c r="BG812">
        <v>1679442478.814285</v>
      </c>
      <c r="BH812">
        <v>1148.606071428571</v>
      </c>
      <c r="BI812">
        <v>1177.351428571428</v>
      </c>
      <c r="BJ812">
        <v>24.23344642857143</v>
      </c>
      <c r="BK812">
        <v>24.09505714285714</v>
      </c>
      <c r="BL812">
        <v>1153.648214285714</v>
      </c>
      <c r="BM812">
        <v>24.32991071428572</v>
      </c>
      <c r="BN812">
        <v>500.0663214285714</v>
      </c>
      <c r="BO812">
        <v>89.77587142857143</v>
      </c>
      <c r="BP812">
        <v>0.09999450000000001</v>
      </c>
      <c r="BQ812">
        <v>26.85898214285714</v>
      </c>
      <c r="BR812">
        <v>27.500225</v>
      </c>
      <c r="BS812">
        <v>999.9000000000002</v>
      </c>
      <c r="BT812">
        <v>0</v>
      </c>
      <c r="BU812">
        <v>0</v>
      </c>
      <c r="BV812">
        <v>10003.09892857143</v>
      </c>
      <c r="BW812">
        <v>0</v>
      </c>
      <c r="BX812">
        <v>14.39197142857143</v>
      </c>
      <c r="BY812">
        <v>-28.74540357142858</v>
      </c>
      <c r="BZ812">
        <v>1177.132142857143</v>
      </c>
      <c r="CA812">
        <v>1206.420714285714</v>
      </c>
      <c r="CB812">
        <v>0.1383803571428572</v>
      </c>
      <c r="CC812">
        <v>1177.351428571428</v>
      </c>
      <c r="CD812">
        <v>24.09505714285714</v>
      </c>
      <c r="CE812">
        <v>2.175578571428571</v>
      </c>
      <c r="CF812">
        <v>2.163155357142857</v>
      </c>
      <c r="CG812">
        <v>18.78359642857143</v>
      </c>
      <c r="CH812">
        <v>18.69202857142857</v>
      </c>
      <c r="CI812">
        <v>1999.947142857143</v>
      </c>
      <c r="CJ812">
        <v>0.9799963571428574</v>
      </c>
      <c r="CK812">
        <v>0.02000391428571428</v>
      </c>
      <c r="CL812">
        <v>0</v>
      </c>
      <c r="CM812">
        <v>2.333953571428572</v>
      </c>
      <c r="CN812">
        <v>0</v>
      </c>
      <c r="CO812">
        <v>4257.831071428572</v>
      </c>
      <c r="CP812">
        <v>16749</v>
      </c>
      <c r="CQ812">
        <v>37.64928571428572</v>
      </c>
      <c r="CR812">
        <v>38.70289285714285</v>
      </c>
      <c r="CS812">
        <v>37.72075</v>
      </c>
      <c r="CT812">
        <v>37.75421428571428</v>
      </c>
      <c r="CU812">
        <v>37.02653571428571</v>
      </c>
      <c r="CV812">
        <v>1959.940714285714</v>
      </c>
      <c r="CW812">
        <v>40.00714285714286</v>
      </c>
      <c r="CX812">
        <v>0</v>
      </c>
      <c r="CY812">
        <v>1679442494.1</v>
      </c>
      <c r="CZ812">
        <v>0</v>
      </c>
      <c r="DA812">
        <v>0</v>
      </c>
      <c r="DB812" t="s">
        <v>356</v>
      </c>
      <c r="DC812">
        <v>1678823626.5</v>
      </c>
      <c r="DD812">
        <v>1678823640.5</v>
      </c>
      <c r="DE812">
        <v>0</v>
      </c>
      <c r="DF812">
        <v>1.239</v>
      </c>
      <c r="DG812">
        <v>0.006</v>
      </c>
      <c r="DH812">
        <v>-2.298</v>
      </c>
      <c r="DI812">
        <v>-0.146</v>
      </c>
      <c r="DJ812">
        <v>420</v>
      </c>
      <c r="DK812">
        <v>21</v>
      </c>
      <c r="DL812">
        <v>0.57</v>
      </c>
      <c r="DM812">
        <v>0.05</v>
      </c>
      <c r="DN812">
        <v>-28.76081951219512</v>
      </c>
      <c r="DO812">
        <v>-0.07868780487803777</v>
      </c>
      <c r="DP812">
        <v>0.06581729040939935</v>
      </c>
      <c r="DQ812">
        <v>1</v>
      </c>
      <c r="DR812">
        <v>0.141143243902439</v>
      </c>
      <c r="DS812">
        <v>-0.05031635540069677</v>
      </c>
      <c r="DT812">
        <v>0.005083133466962149</v>
      </c>
      <c r="DU812">
        <v>1</v>
      </c>
      <c r="DV812">
        <v>2</v>
      </c>
      <c r="DW812">
        <v>2</v>
      </c>
      <c r="DX812" t="s">
        <v>392</v>
      </c>
      <c r="DY812">
        <v>2.98292</v>
      </c>
      <c r="DZ812">
        <v>2.7156</v>
      </c>
      <c r="EA812">
        <v>0.190412</v>
      </c>
      <c r="EB812">
        <v>0.191016</v>
      </c>
      <c r="EC812">
        <v>0.107447</v>
      </c>
      <c r="ED812">
        <v>0.10494</v>
      </c>
      <c r="EE812">
        <v>25721</v>
      </c>
      <c r="EF812">
        <v>25796.8</v>
      </c>
      <c r="EG812">
        <v>29527.5</v>
      </c>
      <c r="EH812">
        <v>29490.2</v>
      </c>
      <c r="EI812">
        <v>34910.3</v>
      </c>
      <c r="EJ812">
        <v>35081</v>
      </c>
      <c r="EK812">
        <v>41592.1</v>
      </c>
      <c r="EL812">
        <v>42024.1</v>
      </c>
      <c r="EM812">
        <v>1.97152</v>
      </c>
      <c r="EN812">
        <v>1.89913</v>
      </c>
      <c r="EO812">
        <v>0.103526</v>
      </c>
      <c r="EP812">
        <v>0</v>
      </c>
      <c r="EQ812">
        <v>25.8147</v>
      </c>
      <c r="ER812">
        <v>999.9</v>
      </c>
      <c r="ES812">
        <v>56.9</v>
      </c>
      <c r="ET812">
        <v>30.7</v>
      </c>
      <c r="EU812">
        <v>28.1076</v>
      </c>
      <c r="EV812">
        <v>62.8641</v>
      </c>
      <c r="EW812">
        <v>32.0353</v>
      </c>
      <c r="EX812">
        <v>1</v>
      </c>
      <c r="EY812">
        <v>-0.0624136</v>
      </c>
      <c r="EZ812">
        <v>0.438061</v>
      </c>
      <c r="FA812">
        <v>20.342</v>
      </c>
      <c r="FB812">
        <v>5.21774</v>
      </c>
      <c r="FC812">
        <v>12.0099</v>
      </c>
      <c r="FD812">
        <v>4.98925</v>
      </c>
      <c r="FE812">
        <v>3.28853</v>
      </c>
      <c r="FF812">
        <v>9999</v>
      </c>
      <c r="FG812">
        <v>9999</v>
      </c>
      <c r="FH812">
        <v>9999</v>
      </c>
      <c r="FI812">
        <v>999.9</v>
      </c>
      <c r="FJ812">
        <v>1.86743</v>
      </c>
      <c r="FK812">
        <v>1.86646</v>
      </c>
      <c r="FL812">
        <v>1.86598</v>
      </c>
      <c r="FM812">
        <v>1.86584</v>
      </c>
      <c r="FN812">
        <v>1.86768</v>
      </c>
      <c r="FO812">
        <v>1.87016</v>
      </c>
      <c r="FP812">
        <v>1.86887</v>
      </c>
      <c r="FQ812">
        <v>1.87024</v>
      </c>
      <c r="FR812">
        <v>0</v>
      </c>
      <c r="FS812">
        <v>0</v>
      </c>
      <c r="FT812">
        <v>0</v>
      </c>
      <c r="FU812">
        <v>0</v>
      </c>
      <c r="FV812" t="s">
        <v>358</v>
      </c>
      <c r="FW812" t="s">
        <v>359</v>
      </c>
      <c r="FX812" t="s">
        <v>360</v>
      </c>
      <c r="FY812" t="s">
        <v>360</v>
      </c>
      <c r="FZ812" t="s">
        <v>360</v>
      </c>
      <c r="GA812" t="s">
        <v>360</v>
      </c>
      <c r="GB812">
        <v>0</v>
      </c>
      <c r="GC812">
        <v>100</v>
      </c>
      <c r="GD812">
        <v>100</v>
      </c>
      <c r="GE812">
        <v>-5.11</v>
      </c>
      <c r="GF812">
        <v>-0.09660000000000001</v>
      </c>
      <c r="GG812">
        <v>-1.841240210434717</v>
      </c>
      <c r="GH812">
        <v>-0.003310856085068561</v>
      </c>
      <c r="GI812">
        <v>6.863268723063948E-07</v>
      </c>
      <c r="GJ812">
        <v>-1.919107141366201E-10</v>
      </c>
      <c r="GK812">
        <v>-0.1688837207721138</v>
      </c>
      <c r="GL812">
        <v>-0.01731051475613908</v>
      </c>
      <c r="GM812">
        <v>0.001423790055903263</v>
      </c>
      <c r="GN812">
        <v>-2.424810517790065E-05</v>
      </c>
      <c r="GO812">
        <v>3</v>
      </c>
      <c r="GP812">
        <v>2318</v>
      </c>
      <c r="GQ812">
        <v>1</v>
      </c>
      <c r="GR812">
        <v>25</v>
      </c>
      <c r="GS812">
        <v>10314.3</v>
      </c>
      <c r="GT812">
        <v>10314.1</v>
      </c>
      <c r="GU812">
        <v>2.4646</v>
      </c>
      <c r="GV812">
        <v>2.21313</v>
      </c>
      <c r="GW812">
        <v>1.39648</v>
      </c>
      <c r="GX812">
        <v>2.34497</v>
      </c>
      <c r="GY812">
        <v>1.49536</v>
      </c>
      <c r="GZ812">
        <v>2.41455</v>
      </c>
      <c r="HA812">
        <v>35.7544</v>
      </c>
      <c r="HB812">
        <v>24.07</v>
      </c>
      <c r="HC812">
        <v>18</v>
      </c>
      <c r="HD812">
        <v>529.631</v>
      </c>
      <c r="HE812">
        <v>439.07</v>
      </c>
      <c r="HF812">
        <v>24.692</v>
      </c>
      <c r="HG812">
        <v>26.6642</v>
      </c>
      <c r="HH812">
        <v>30</v>
      </c>
      <c r="HI812">
        <v>26.6496</v>
      </c>
      <c r="HJ812">
        <v>26.5955</v>
      </c>
      <c r="HK812">
        <v>49.3254</v>
      </c>
      <c r="HL812">
        <v>21.556</v>
      </c>
      <c r="HM812">
        <v>100</v>
      </c>
      <c r="HN812">
        <v>24.6959</v>
      </c>
      <c r="HO812">
        <v>1222.65</v>
      </c>
      <c r="HP812">
        <v>24.1921</v>
      </c>
      <c r="HQ812">
        <v>100.975</v>
      </c>
      <c r="HR812">
        <v>100.928</v>
      </c>
    </row>
    <row r="813" spans="1:226">
      <c r="A813">
        <v>797</v>
      </c>
      <c r="B813">
        <v>1679442491.6</v>
      </c>
      <c r="C813">
        <v>20578.5</v>
      </c>
      <c r="D813" t="s">
        <v>1963</v>
      </c>
      <c r="E813" t="s">
        <v>1964</v>
      </c>
      <c r="F813">
        <v>5</v>
      </c>
      <c r="G813" t="s">
        <v>1624</v>
      </c>
      <c r="H813" t="s">
        <v>354</v>
      </c>
      <c r="I813">
        <v>1679442484.1</v>
      </c>
      <c r="J813">
        <f>(K813)/1000</f>
        <v>0</v>
      </c>
      <c r="K813">
        <f>IF(BF813, AN813, AH813)</f>
        <v>0</v>
      </c>
      <c r="L813">
        <f>IF(BF813, AI813, AG813)</f>
        <v>0</v>
      </c>
      <c r="M813">
        <f>BH813 - IF(AU813&gt;1, L813*BB813*100.0/(AW813*BV813), 0)</f>
        <v>0</v>
      </c>
      <c r="N813">
        <f>((T813-J813/2)*M813-L813)/(T813+J813/2)</f>
        <v>0</v>
      </c>
      <c r="O813">
        <f>N813*(BO813+BP813)/1000.0</f>
        <v>0</v>
      </c>
      <c r="P813">
        <f>(BH813 - IF(AU813&gt;1, L813*BB813*100.0/(AW813*BV813), 0))*(BO813+BP813)/1000.0</f>
        <v>0</v>
      </c>
      <c r="Q813">
        <f>2.0/((1/S813-1/R813)+SIGN(S813)*SQRT((1/S813-1/R813)*(1/S813-1/R813) + 4*BC813/((BC813+1)*(BC813+1))*(2*1/S813*1/R813-1/R813*1/R813)))</f>
        <v>0</v>
      </c>
      <c r="R813">
        <f>IF(LEFT(BD813,1)&lt;&gt;"0",IF(LEFT(BD813,1)="1",3.0,BE813),$D$5+$E$5*(BV813*BO813/($K$5*1000))+$F$5*(BV813*BO813/($K$5*1000))*MAX(MIN(BB813,$J$5),$I$5)*MAX(MIN(BB813,$J$5),$I$5)+$G$5*MAX(MIN(BB813,$J$5),$I$5)*(BV813*BO813/($K$5*1000))+$H$5*(BV813*BO813/($K$5*1000))*(BV813*BO813/($K$5*1000)))</f>
        <v>0</v>
      </c>
      <c r="S813">
        <f>J813*(1000-(1000*0.61365*exp(17.502*W813/(240.97+W813))/(BO813+BP813)+BJ813)/2)/(1000*0.61365*exp(17.502*W813/(240.97+W813))/(BO813+BP813)-BJ813)</f>
        <v>0</v>
      </c>
      <c r="T813">
        <f>1/((BC813+1)/(Q813/1.6)+1/(R813/1.37)) + BC813/((BC813+1)/(Q813/1.6) + BC813/(R813/1.37))</f>
        <v>0</v>
      </c>
      <c r="U813">
        <f>(AX813*BA813)</f>
        <v>0</v>
      </c>
      <c r="V813">
        <f>(BQ813+(U813+2*0.95*5.67E-8*(((BQ813+$B$7)+273)^4-(BQ813+273)^4)-44100*J813)/(1.84*29.3*R813+8*0.95*5.67E-8*(BQ813+273)^3))</f>
        <v>0</v>
      </c>
      <c r="W813">
        <f>($C$7*BR813+$D$7*BS813+$E$7*V813)</f>
        <v>0</v>
      </c>
      <c r="X813">
        <f>0.61365*exp(17.502*W813/(240.97+W813))</f>
        <v>0</v>
      </c>
      <c r="Y813">
        <f>(Z813/AA813*100)</f>
        <v>0</v>
      </c>
      <c r="Z813">
        <f>BJ813*(BO813+BP813)/1000</f>
        <v>0</v>
      </c>
      <c r="AA813">
        <f>0.61365*exp(17.502*BQ813/(240.97+BQ813))</f>
        <v>0</v>
      </c>
      <c r="AB813">
        <f>(X813-BJ813*(BO813+BP813)/1000)</f>
        <v>0</v>
      </c>
      <c r="AC813">
        <f>(-J813*44100)</f>
        <v>0</v>
      </c>
      <c r="AD813">
        <f>2*29.3*R813*0.92*(BQ813-W813)</f>
        <v>0</v>
      </c>
      <c r="AE813">
        <f>2*0.95*5.67E-8*(((BQ813+$B$7)+273)^4-(W813+273)^4)</f>
        <v>0</v>
      </c>
      <c r="AF813">
        <f>U813+AE813+AC813+AD813</f>
        <v>0</v>
      </c>
      <c r="AG813">
        <f>BN813*AU813*(BI813-BH813*(1000-AU813*BK813)/(1000-AU813*BJ813))/(100*BB813)</f>
        <v>0</v>
      </c>
      <c r="AH813">
        <f>1000*BN813*AU813*(BJ813-BK813)/(100*BB813*(1000-AU813*BJ813))</f>
        <v>0</v>
      </c>
      <c r="AI813">
        <f>(AJ813 - AK813 - BO813*1E3/(8.314*(BQ813+273.15)) * AM813/BN813 * AL813) * BN813/(100*BB813) * (1000 - BK813)/1000</f>
        <v>0</v>
      </c>
      <c r="AJ813">
        <v>1240.515900384166</v>
      </c>
      <c r="AK813">
        <v>1219.166242424242</v>
      </c>
      <c r="AL813">
        <v>3.397980089912889</v>
      </c>
      <c r="AM813">
        <v>64.88891033799035</v>
      </c>
      <c r="AN813">
        <f>(AP813 - AO813 + BO813*1E3/(8.314*(BQ813+273.15)) * AR813/BN813 * AQ813) * BN813/(100*BB813) * 1000/(1000 - AP813)</f>
        <v>0</v>
      </c>
      <c r="AO813">
        <v>24.0994430450949</v>
      </c>
      <c r="AP813">
        <v>24.22602307692309</v>
      </c>
      <c r="AQ813">
        <v>-8.163130723438457E-06</v>
      </c>
      <c r="AR813">
        <v>95.47772435705387</v>
      </c>
      <c r="AS813">
        <v>0</v>
      </c>
      <c r="AT813">
        <v>0</v>
      </c>
      <c r="AU813">
        <f>IF(AS813*$H$13&gt;=AW813,1.0,(AW813/(AW813-AS813*$H$13)))</f>
        <v>0</v>
      </c>
      <c r="AV813">
        <f>(AU813-1)*100</f>
        <v>0</v>
      </c>
      <c r="AW813">
        <f>MAX(0,($B$13+$C$13*BV813)/(1+$D$13*BV813)*BO813/(BQ813+273)*$E$13)</f>
        <v>0</v>
      </c>
      <c r="AX813">
        <f>$B$11*BW813+$C$11*BX813+$F$11*CI813*(1-CL813)</f>
        <v>0</v>
      </c>
      <c r="AY813">
        <f>AX813*AZ813</f>
        <v>0</v>
      </c>
      <c r="AZ813">
        <f>($B$11*$D$9+$C$11*$D$9+$F$11*((CV813+CN813)/MAX(CV813+CN813+CW813, 0.1)*$I$9+CW813/MAX(CV813+CN813+CW813, 0.1)*$J$9))/($B$11+$C$11+$F$11)</f>
        <v>0</v>
      </c>
      <c r="BA813">
        <f>($B$11*$K$9+$C$11*$K$9+$F$11*((CV813+CN813)/MAX(CV813+CN813+CW813, 0.1)*$P$9+CW813/MAX(CV813+CN813+CW813, 0.1)*$Q$9))/($B$11+$C$11+$F$11)</f>
        <v>0</v>
      </c>
      <c r="BB813">
        <v>2.18</v>
      </c>
      <c r="BC813">
        <v>0.5</v>
      </c>
      <c r="BD813" t="s">
        <v>355</v>
      </c>
      <c r="BE813">
        <v>2</v>
      </c>
      <c r="BF813" t="b">
        <v>1</v>
      </c>
      <c r="BG813">
        <v>1679442484.1</v>
      </c>
      <c r="BH813">
        <v>1166.299259259259</v>
      </c>
      <c r="BI813">
        <v>1195.033703703704</v>
      </c>
      <c r="BJ813">
        <v>24.22887407407407</v>
      </c>
      <c r="BK813">
        <v>24.10009259259259</v>
      </c>
      <c r="BL813">
        <v>1171.385925925926</v>
      </c>
      <c r="BM813">
        <v>24.32537777777778</v>
      </c>
      <c r="BN813">
        <v>500.0618148148147</v>
      </c>
      <c r="BO813">
        <v>89.77537407407408</v>
      </c>
      <c r="BP813">
        <v>0.1000226</v>
      </c>
      <c r="BQ813">
        <v>26.85794444444444</v>
      </c>
      <c r="BR813">
        <v>27.50304074074074</v>
      </c>
      <c r="BS813">
        <v>999.9000000000001</v>
      </c>
      <c r="BT813">
        <v>0</v>
      </c>
      <c r="BU813">
        <v>0</v>
      </c>
      <c r="BV813">
        <v>10001.08</v>
      </c>
      <c r="BW813">
        <v>0</v>
      </c>
      <c r="BX813">
        <v>14.3891</v>
      </c>
      <c r="BY813">
        <v>-28.73532222222222</v>
      </c>
      <c r="BZ813">
        <v>1195.258888888889</v>
      </c>
      <c r="CA813">
        <v>1224.547037037037</v>
      </c>
      <c r="CB813">
        <v>0.1287855925925926</v>
      </c>
      <c r="CC813">
        <v>1195.033703703704</v>
      </c>
      <c r="CD813">
        <v>24.10009259259259</v>
      </c>
      <c r="CE813">
        <v>2.175156296296297</v>
      </c>
      <c r="CF813">
        <v>2.163594444444444</v>
      </c>
      <c r="CG813">
        <v>18.78049259259259</v>
      </c>
      <c r="CH813">
        <v>18.69527407407408</v>
      </c>
      <c r="CI813">
        <v>1999.926666666667</v>
      </c>
      <c r="CJ813">
        <v>0.9799966666666668</v>
      </c>
      <c r="CK813">
        <v>0.02000364074074074</v>
      </c>
      <c r="CL813">
        <v>0</v>
      </c>
      <c r="CM813">
        <v>2.312811111111111</v>
      </c>
      <c r="CN813">
        <v>0</v>
      </c>
      <c r="CO813">
        <v>4257.462222222221</v>
      </c>
      <c r="CP813">
        <v>16748.83333333333</v>
      </c>
      <c r="CQ813">
        <v>37.77522222222223</v>
      </c>
      <c r="CR813">
        <v>38.86781481481481</v>
      </c>
      <c r="CS813">
        <v>37.83081481481481</v>
      </c>
      <c r="CT813">
        <v>37.90948148148148</v>
      </c>
      <c r="CU813">
        <v>37.14103703703704</v>
      </c>
      <c r="CV813">
        <v>1959.921481481481</v>
      </c>
      <c r="CW813">
        <v>40.00592592592592</v>
      </c>
      <c r="CX813">
        <v>0</v>
      </c>
      <c r="CY813">
        <v>1679442498.9</v>
      </c>
      <c r="CZ813">
        <v>0</v>
      </c>
      <c r="DA813">
        <v>0</v>
      </c>
      <c r="DB813" t="s">
        <v>356</v>
      </c>
      <c r="DC813">
        <v>1678823626.5</v>
      </c>
      <c r="DD813">
        <v>1678823640.5</v>
      </c>
      <c r="DE813">
        <v>0</v>
      </c>
      <c r="DF813">
        <v>1.239</v>
      </c>
      <c r="DG813">
        <v>0.006</v>
      </c>
      <c r="DH813">
        <v>-2.298</v>
      </c>
      <c r="DI813">
        <v>-0.146</v>
      </c>
      <c r="DJ813">
        <v>420</v>
      </c>
      <c r="DK813">
        <v>21</v>
      </c>
      <c r="DL813">
        <v>0.57</v>
      </c>
      <c r="DM813">
        <v>0.05</v>
      </c>
      <c r="DN813">
        <v>-28.7269075</v>
      </c>
      <c r="DO813">
        <v>0.02823827392125399</v>
      </c>
      <c r="DP813">
        <v>0.08721523487183856</v>
      </c>
      <c r="DQ813">
        <v>1</v>
      </c>
      <c r="DR813">
        <v>0.132503325</v>
      </c>
      <c r="DS813">
        <v>-0.1017476735459663</v>
      </c>
      <c r="DT813">
        <v>0.01165757890470294</v>
      </c>
      <c r="DU813">
        <v>0</v>
      </c>
      <c r="DV813">
        <v>1</v>
      </c>
      <c r="DW813">
        <v>2</v>
      </c>
      <c r="DX813" t="s">
        <v>357</v>
      </c>
      <c r="DY813">
        <v>2.98291</v>
      </c>
      <c r="DZ813">
        <v>2.71566</v>
      </c>
      <c r="EA813">
        <v>0.192095</v>
      </c>
      <c r="EB813">
        <v>0.192685</v>
      </c>
      <c r="EC813">
        <v>0.107452</v>
      </c>
      <c r="ED813">
        <v>0.10504</v>
      </c>
      <c r="EE813">
        <v>25667.8</v>
      </c>
      <c r="EF813">
        <v>25743.8</v>
      </c>
      <c r="EG813">
        <v>29527.8</v>
      </c>
      <c r="EH813">
        <v>29490.5</v>
      </c>
      <c r="EI813">
        <v>34910.3</v>
      </c>
      <c r="EJ813">
        <v>35077.5</v>
      </c>
      <c r="EK813">
        <v>41592.2</v>
      </c>
      <c r="EL813">
        <v>42024.6</v>
      </c>
      <c r="EM813">
        <v>1.97175</v>
      </c>
      <c r="EN813">
        <v>1.89912</v>
      </c>
      <c r="EO813">
        <v>0.103936</v>
      </c>
      <c r="EP813">
        <v>0</v>
      </c>
      <c r="EQ813">
        <v>25.8121</v>
      </c>
      <c r="ER813">
        <v>999.9</v>
      </c>
      <c r="ES813">
        <v>56.9</v>
      </c>
      <c r="ET813">
        <v>30.6</v>
      </c>
      <c r="EU813">
        <v>27.9449</v>
      </c>
      <c r="EV813">
        <v>62.7541</v>
      </c>
      <c r="EW813">
        <v>32.0072</v>
      </c>
      <c r="EX813">
        <v>1</v>
      </c>
      <c r="EY813">
        <v>-0.0622993</v>
      </c>
      <c r="EZ813">
        <v>0.465065</v>
      </c>
      <c r="FA813">
        <v>20.3423</v>
      </c>
      <c r="FB813">
        <v>5.21714</v>
      </c>
      <c r="FC813">
        <v>12.0099</v>
      </c>
      <c r="FD813">
        <v>4.9888</v>
      </c>
      <c r="FE813">
        <v>3.28848</v>
      </c>
      <c r="FF813">
        <v>9999</v>
      </c>
      <c r="FG813">
        <v>9999</v>
      </c>
      <c r="FH813">
        <v>9999</v>
      </c>
      <c r="FI813">
        <v>999.9</v>
      </c>
      <c r="FJ813">
        <v>1.86741</v>
      </c>
      <c r="FK813">
        <v>1.86646</v>
      </c>
      <c r="FL813">
        <v>1.86599</v>
      </c>
      <c r="FM813">
        <v>1.86584</v>
      </c>
      <c r="FN813">
        <v>1.86768</v>
      </c>
      <c r="FO813">
        <v>1.87015</v>
      </c>
      <c r="FP813">
        <v>1.86885</v>
      </c>
      <c r="FQ813">
        <v>1.87024</v>
      </c>
      <c r="FR813">
        <v>0</v>
      </c>
      <c r="FS813">
        <v>0</v>
      </c>
      <c r="FT813">
        <v>0</v>
      </c>
      <c r="FU813">
        <v>0</v>
      </c>
      <c r="FV813" t="s">
        <v>358</v>
      </c>
      <c r="FW813" t="s">
        <v>359</v>
      </c>
      <c r="FX813" t="s">
        <v>360</v>
      </c>
      <c r="FY813" t="s">
        <v>360</v>
      </c>
      <c r="FZ813" t="s">
        <v>360</v>
      </c>
      <c r="GA813" t="s">
        <v>360</v>
      </c>
      <c r="GB813">
        <v>0</v>
      </c>
      <c r="GC813">
        <v>100</v>
      </c>
      <c r="GD813">
        <v>100</v>
      </c>
      <c r="GE813">
        <v>-5.15</v>
      </c>
      <c r="GF813">
        <v>-0.0965</v>
      </c>
      <c r="GG813">
        <v>-1.841240210434717</v>
      </c>
      <c r="GH813">
        <v>-0.003310856085068561</v>
      </c>
      <c r="GI813">
        <v>6.863268723063948E-07</v>
      </c>
      <c r="GJ813">
        <v>-1.919107141366201E-10</v>
      </c>
      <c r="GK813">
        <v>-0.1688837207721138</v>
      </c>
      <c r="GL813">
        <v>-0.01731051475613908</v>
      </c>
      <c r="GM813">
        <v>0.001423790055903263</v>
      </c>
      <c r="GN813">
        <v>-2.424810517790065E-05</v>
      </c>
      <c r="GO813">
        <v>3</v>
      </c>
      <c r="GP813">
        <v>2318</v>
      </c>
      <c r="GQ813">
        <v>1</v>
      </c>
      <c r="GR813">
        <v>25</v>
      </c>
      <c r="GS813">
        <v>10314.4</v>
      </c>
      <c r="GT813">
        <v>10314.2</v>
      </c>
      <c r="GU813">
        <v>2.49023</v>
      </c>
      <c r="GV813">
        <v>2.22168</v>
      </c>
      <c r="GW813">
        <v>1.39648</v>
      </c>
      <c r="GX813">
        <v>2.34863</v>
      </c>
      <c r="GY813">
        <v>1.49536</v>
      </c>
      <c r="GZ813">
        <v>2.4292</v>
      </c>
      <c r="HA813">
        <v>35.7777</v>
      </c>
      <c r="HB813">
        <v>24.07</v>
      </c>
      <c r="HC813">
        <v>18</v>
      </c>
      <c r="HD813">
        <v>529.776</v>
      </c>
      <c r="HE813">
        <v>439.067</v>
      </c>
      <c r="HF813">
        <v>24.6945</v>
      </c>
      <c r="HG813">
        <v>26.6642</v>
      </c>
      <c r="HH813">
        <v>30.0001</v>
      </c>
      <c r="HI813">
        <v>26.6491</v>
      </c>
      <c r="HJ813">
        <v>26.595</v>
      </c>
      <c r="HK813">
        <v>49.8326</v>
      </c>
      <c r="HL813">
        <v>21.556</v>
      </c>
      <c r="HM813">
        <v>100</v>
      </c>
      <c r="HN813">
        <v>24.6926</v>
      </c>
      <c r="HO813">
        <v>1242.69</v>
      </c>
      <c r="HP813">
        <v>24.1976</v>
      </c>
      <c r="HQ813">
        <v>100.975</v>
      </c>
      <c r="HR813">
        <v>100.929</v>
      </c>
    </row>
    <row r="814" spans="1:226">
      <c r="A814">
        <v>798</v>
      </c>
      <c r="B814">
        <v>1679442496.6</v>
      </c>
      <c r="C814">
        <v>20583.5</v>
      </c>
      <c r="D814" t="s">
        <v>1965</v>
      </c>
      <c r="E814" t="s">
        <v>1966</v>
      </c>
      <c r="F814">
        <v>5</v>
      </c>
      <c r="G814" t="s">
        <v>1624</v>
      </c>
      <c r="H814" t="s">
        <v>354</v>
      </c>
      <c r="I814">
        <v>1679442488.814285</v>
      </c>
      <c r="J814">
        <f>(K814)/1000</f>
        <v>0</v>
      </c>
      <c r="K814">
        <f>IF(BF814, AN814, AH814)</f>
        <v>0</v>
      </c>
      <c r="L814">
        <f>IF(BF814, AI814, AG814)</f>
        <v>0</v>
      </c>
      <c r="M814">
        <f>BH814 - IF(AU814&gt;1, L814*BB814*100.0/(AW814*BV814), 0)</f>
        <v>0</v>
      </c>
      <c r="N814">
        <f>((T814-J814/2)*M814-L814)/(T814+J814/2)</f>
        <v>0</v>
      </c>
      <c r="O814">
        <f>N814*(BO814+BP814)/1000.0</f>
        <v>0</v>
      </c>
      <c r="P814">
        <f>(BH814 - IF(AU814&gt;1, L814*BB814*100.0/(AW814*BV814), 0))*(BO814+BP814)/1000.0</f>
        <v>0</v>
      </c>
      <c r="Q814">
        <f>2.0/((1/S814-1/R814)+SIGN(S814)*SQRT((1/S814-1/R814)*(1/S814-1/R814) + 4*BC814/((BC814+1)*(BC814+1))*(2*1/S814*1/R814-1/R814*1/R814)))</f>
        <v>0</v>
      </c>
      <c r="R814">
        <f>IF(LEFT(BD814,1)&lt;&gt;"0",IF(LEFT(BD814,1)="1",3.0,BE814),$D$5+$E$5*(BV814*BO814/($K$5*1000))+$F$5*(BV814*BO814/($K$5*1000))*MAX(MIN(BB814,$J$5),$I$5)*MAX(MIN(BB814,$J$5),$I$5)+$G$5*MAX(MIN(BB814,$J$5),$I$5)*(BV814*BO814/($K$5*1000))+$H$5*(BV814*BO814/($K$5*1000))*(BV814*BO814/($K$5*1000)))</f>
        <v>0</v>
      </c>
      <c r="S814">
        <f>J814*(1000-(1000*0.61365*exp(17.502*W814/(240.97+W814))/(BO814+BP814)+BJ814)/2)/(1000*0.61365*exp(17.502*W814/(240.97+W814))/(BO814+BP814)-BJ814)</f>
        <v>0</v>
      </c>
      <c r="T814">
        <f>1/((BC814+1)/(Q814/1.6)+1/(R814/1.37)) + BC814/((BC814+1)/(Q814/1.6) + BC814/(R814/1.37))</f>
        <v>0</v>
      </c>
      <c r="U814">
        <f>(AX814*BA814)</f>
        <v>0</v>
      </c>
      <c r="V814">
        <f>(BQ814+(U814+2*0.95*5.67E-8*(((BQ814+$B$7)+273)^4-(BQ814+273)^4)-44100*J814)/(1.84*29.3*R814+8*0.95*5.67E-8*(BQ814+273)^3))</f>
        <v>0</v>
      </c>
      <c r="W814">
        <f>($C$7*BR814+$D$7*BS814+$E$7*V814)</f>
        <v>0</v>
      </c>
      <c r="X814">
        <f>0.61365*exp(17.502*W814/(240.97+W814))</f>
        <v>0</v>
      </c>
      <c r="Y814">
        <f>(Z814/AA814*100)</f>
        <v>0</v>
      </c>
      <c r="Z814">
        <f>BJ814*(BO814+BP814)/1000</f>
        <v>0</v>
      </c>
      <c r="AA814">
        <f>0.61365*exp(17.502*BQ814/(240.97+BQ814))</f>
        <v>0</v>
      </c>
      <c r="AB814">
        <f>(X814-BJ814*(BO814+BP814)/1000)</f>
        <v>0</v>
      </c>
      <c r="AC814">
        <f>(-J814*44100)</f>
        <v>0</v>
      </c>
      <c r="AD814">
        <f>2*29.3*R814*0.92*(BQ814-W814)</f>
        <v>0</v>
      </c>
      <c r="AE814">
        <f>2*0.95*5.67E-8*(((BQ814+$B$7)+273)^4-(W814+273)^4)</f>
        <v>0</v>
      </c>
      <c r="AF814">
        <f>U814+AE814+AC814+AD814</f>
        <v>0</v>
      </c>
      <c r="AG814">
        <f>BN814*AU814*(BI814-BH814*(1000-AU814*BK814)/(1000-AU814*BJ814))/(100*BB814)</f>
        <v>0</v>
      </c>
      <c r="AH814">
        <f>1000*BN814*AU814*(BJ814-BK814)/(100*BB814*(1000-AU814*BJ814))</f>
        <v>0</v>
      </c>
      <c r="AI814">
        <f>(AJ814 - AK814 - BO814*1E3/(8.314*(BQ814+273.15)) * AM814/BN814 * AL814) * BN814/(100*BB814) * (1000 - BK814)/1000</f>
        <v>0</v>
      </c>
      <c r="AJ814">
        <v>1257.694734611906</v>
      </c>
      <c r="AK814">
        <v>1236.324727272727</v>
      </c>
      <c r="AL814">
        <v>3.430077208452112</v>
      </c>
      <c r="AM814">
        <v>64.88891033799035</v>
      </c>
      <c r="AN814">
        <f>(AP814 - AO814 + BO814*1E3/(8.314*(BQ814+273.15)) * AR814/BN814 * AQ814) * BN814/(100*BB814) * 1000/(1000 - AP814)</f>
        <v>0</v>
      </c>
      <c r="AO814">
        <v>24.12943386340518</v>
      </c>
      <c r="AP814">
        <v>24.23636703296705</v>
      </c>
      <c r="AQ814">
        <v>9.746315840520436E-06</v>
      </c>
      <c r="AR814">
        <v>95.47772435705387</v>
      </c>
      <c r="AS814">
        <v>0</v>
      </c>
      <c r="AT814">
        <v>0</v>
      </c>
      <c r="AU814">
        <f>IF(AS814*$H$13&gt;=AW814,1.0,(AW814/(AW814-AS814*$H$13)))</f>
        <v>0</v>
      </c>
      <c r="AV814">
        <f>(AU814-1)*100</f>
        <v>0</v>
      </c>
      <c r="AW814">
        <f>MAX(0,($B$13+$C$13*BV814)/(1+$D$13*BV814)*BO814/(BQ814+273)*$E$13)</f>
        <v>0</v>
      </c>
      <c r="AX814">
        <f>$B$11*BW814+$C$11*BX814+$F$11*CI814*(1-CL814)</f>
        <v>0</v>
      </c>
      <c r="AY814">
        <f>AX814*AZ814</f>
        <v>0</v>
      </c>
      <c r="AZ814">
        <f>($B$11*$D$9+$C$11*$D$9+$F$11*((CV814+CN814)/MAX(CV814+CN814+CW814, 0.1)*$I$9+CW814/MAX(CV814+CN814+CW814, 0.1)*$J$9))/($B$11+$C$11+$F$11)</f>
        <v>0</v>
      </c>
      <c r="BA814">
        <f>($B$11*$K$9+$C$11*$K$9+$F$11*((CV814+CN814)/MAX(CV814+CN814+CW814, 0.1)*$P$9+CW814/MAX(CV814+CN814+CW814, 0.1)*$Q$9))/($B$11+$C$11+$F$11)</f>
        <v>0</v>
      </c>
      <c r="BB814">
        <v>2.18</v>
      </c>
      <c r="BC814">
        <v>0.5</v>
      </c>
      <c r="BD814" t="s">
        <v>355</v>
      </c>
      <c r="BE814">
        <v>2</v>
      </c>
      <c r="BF814" t="b">
        <v>1</v>
      </c>
      <c r="BG814">
        <v>1679442488.814285</v>
      </c>
      <c r="BH814">
        <v>1182.045714285714</v>
      </c>
      <c r="BI814">
        <v>1210.793928571429</v>
      </c>
      <c r="BJ814">
        <v>24.22857142857143</v>
      </c>
      <c r="BK814">
        <v>24.11177857142857</v>
      </c>
      <c r="BL814">
        <v>1187.171071428571</v>
      </c>
      <c r="BM814">
        <v>24.325075</v>
      </c>
      <c r="BN814">
        <v>500.0617857142857</v>
      </c>
      <c r="BO814">
        <v>89.77524999999999</v>
      </c>
      <c r="BP814">
        <v>0.09998311071428571</v>
      </c>
      <c r="BQ814">
        <v>26.85626071428571</v>
      </c>
      <c r="BR814">
        <v>27.50932142857143</v>
      </c>
      <c r="BS814">
        <v>999.9000000000002</v>
      </c>
      <c r="BT814">
        <v>0</v>
      </c>
      <c r="BU814">
        <v>0</v>
      </c>
      <c r="BV814">
        <v>10003.56142857143</v>
      </c>
      <c r="BW814">
        <v>0</v>
      </c>
      <c r="BX814">
        <v>14.3891</v>
      </c>
      <c r="BY814">
        <v>-28.74999285714286</v>
      </c>
      <c r="BZ814">
        <v>1211.395714285714</v>
      </c>
      <c r="CA814">
        <v>1240.7125</v>
      </c>
      <c r="CB814">
        <v>0.1167942571428571</v>
      </c>
      <c r="CC814">
        <v>1210.793928571429</v>
      </c>
      <c r="CD814">
        <v>24.11177857142857</v>
      </c>
      <c r="CE814">
        <v>2.175125357142857</v>
      </c>
      <c r="CF814">
        <v>2.164640714285714</v>
      </c>
      <c r="CG814">
        <v>18.78026785714286</v>
      </c>
      <c r="CH814">
        <v>18.70299642857143</v>
      </c>
      <c r="CI814">
        <v>1999.94</v>
      </c>
      <c r="CJ814">
        <v>0.9799981785714287</v>
      </c>
      <c r="CK814">
        <v>0.02000216071428572</v>
      </c>
      <c r="CL814">
        <v>0</v>
      </c>
      <c r="CM814">
        <v>2.335589285714286</v>
      </c>
      <c r="CN814">
        <v>0</v>
      </c>
      <c r="CO814">
        <v>4257.258928571429</v>
      </c>
      <c r="CP814">
        <v>16748.95</v>
      </c>
      <c r="CQ814">
        <v>37.88592857142857</v>
      </c>
      <c r="CR814">
        <v>39.00646428571428</v>
      </c>
      <c r="CS814">
        <v>37.92389285714285</v>
      </c>
      <c r="CT814">
        <v>38.04221428571429</v>
      </c>
      <c r="CU814">
        <v>37.23864285714285</v>
      </c>
      <c r="CV814">
        <v>1959.937857142857</v>
      </c>
      <c r="CW814">
        <v>40.00285714285714</v>
      </c>
      <c r="CX814">
        <v>0</v>
      </c>
      <c r="CY814">
        <v>1679442504.3</v>
      </c>
      <c r="CZ814">
        <v>0</v>
      </c>
      <c r="DA814">
        <v>0</v>
      </c>
      <c r="DB814" t="s">
        <v>356</v>
      </c>
      <c r="DC814">
        <v>1678823626.5</v>
      </c>
      <c r="DD814">
        <v>1678823640.5</v>
      </c>
      <c r="DE814">
        <v>0</v>
      </c>
      <c r="DF814">
        <v>1.239</v>
      </c>
      <c r="DG814">
        <v>0.006</v>
      </c>
      <c r="DH814">
        <v>-2.298</v>
      </c>
      <c r="DI814">
        <v>-0.146</v>
      </c>
      <c r="DJ814">
        <v>420</v>
      </c>
      <c r="DK814">
        <v>21</v>
      </c>
      <c r="DL814">
        <v>0.57</v>
      </c>
      <c r="DM814">
        <v>0.05</v>
      </c>
      <c r="DN814">
        <v>-28.73514249999999</v>
      </c>
      <c r="DO814">
        <v>0.1206630393996526</v>
      </c>
      <c r="DP814">
        <v>0.08758882031258297</v>
      </c>
      <c r="DQ814">
        <v>0</v>
      </c>
      <c r="DR814">
        <v>0.12407963</v>
      </c>
      <c r="DS814">
        <v>-0.1549839962476551</v>
      </c>
      <c r="DT814">
        <v>0.01616447859485731</v>
      </c>
      <c r="DU814">
        <v>0</v>
      </c>
      <c r="DV814">
        <v>0</v>
      </c>
      <c r="DW814">
        <v>2</v>
      </c>
      <c r="DX814" t="s">
        <v>381</v>
      </c>
      <c r="DY814">
        <v>2.98296</v>
      </c>
      <c r="DZ814">
        <v>2.7157</v>
      </c>
      <c r="EA814">
        <v>0.193776</v>
      </c>
      <c r="EB814">
        <v>0.194348</v>
      </c>
      <c r="EC814">
        <v>0.10748</v>
      </c>
      <c r="ED814">
        <v>0.105059</v>
      </c>
      <c r="EE814">
        <v>25614.3</v>
      </c>
      <c r="EF814">
        <v>25690.7</v>
      </c>
      <c r="EG814">
        <v>29527.7</v>
      </c>
      <c r="EH814">
        <v>29490.3</v>
      </c>
      <c r="EI814">
        <v>34909.2</v>
      </c>
      <c r="EJ814">
        <v>35076.4</v>
      </c>
      <c r="EK814">
        <v>41592.1</v>
      </c>
      <c r="EL814">
        <v>42024.1</v>
      </c>
      <c r="EM814">
        <v>1.9715</v>
      </c>
      <c r="EN814">
        <v>1.8989</v>
      </c>
      <c r="EO814">
        <v>0.104185</v>
      </c>
      <c r="EP814">
        <v>0</v>
      </c>
      <c r="EQ814">
        <v>25.8081</v>
      </c>
      <c r="ER814">
        <v>999.9</v>
      </c>
      <c r="ES814">
        <v>56.9</v>
      </c>
      <c r="ET814">
        <v>30.7</v>
      </c>
      <c r="EU814">
        <v>28.1098</v>
      </c>
      <c r="EV814">
        <v>62.8541</v>
      </c>
      <c r="EW814">
        <v>32.2636</v>
      </c>
      <c r="EX814">
        <v>1</v>
      </c>
      <c r="EY814">
        <v>-0.06256100000000001</v>
      </c>
      <c r="EZ814">
        <v>0.504417</v>
      </c>
      <c r="FA814">
        <v>20.3418</v>
      </c>
      <c r="FB814">
        <v>5.21789</v>
      </c>
      <c r="FC814">
        <v>12.0099</v>
      </c>
      <c r="FD814">
        <v>4.98925</v>
      </c>
      <c r="FE814">
        <v>3.28855</v>
      </c>
      <c r="FF814">
        <v>9999</v>
      </c>
      <c r="FG814">
        <v>9999</v>
      </c>
      <c r="FH814">
        <v>9999</v>
      </c>
      <c r="FI814">
        <v>999.9</v>
      </c>
      <c r="FJ814">
        <v>1.86743</v>
      </c>
      <c r="FK814">
        <v>1.86646</v>
      </c>
      <c r="FL814">
        <v>1.86598</v>
      </c>
      <c r="FM814">
        <v>1.86584</v>
      </c>
      <c r="FN814">
        <v>1.86768</v>
      </c>
      <c r="FO814">
        <v>1.87017</v>
      </c>
      <c r="FP814">
        <v>1.86885</v>
      </c>
      <c r="FQ814">
        <v>1.87026</v>
      </c>
      <c r="FR814">
        <v>0</v>
      </c>
      <c r="FS814">
        <v>0</v>
      </c>
      <c r="FT814">
        <v>0</v>
      </c>
      <c r="FU814">
        <v>0</v>
      </c>
      <c r="FV814" t="s">
        <v>358</v>
      </c>
      <c r="FW814" t="s">
        <v>359</v>
      </c>
      <c r="FX814" t="s">
        <v>360</v>
      </c>
      <c r="FY814" t="s">
        <v>360</v>
      </c>
      <c r="FZ814" t="s">
        <v>360</v>
      </c>
      <c r="GA814" t="s">
        <v>360</v>
      </c>
      <c r="GB814">
        <v>0</v>
      </c>
      <c r="GC814">
        <v>100</v>
      </c>
      <c r="GD814">
        <v>100</v>
      </c>
      <c r="GE814">
        <v>-5.19</v>
      </c>
      <c r="GF814">
        <v>-0.0964</v>
      </c>
      <c r="GG814">
        <v>-1.841240210434717</v>
      </c>
      <c r="GH814">
        <v>-0.003310856085068561</v>
      </c>
      <c r="GI814">
        <v>6.863268723063948E-07</v>
      </c>
      <c r="GJ814">
        <v>-1.919107141366201E-10</v>
      </c>
      <c r="GK814">
        <v>-0.1688837207721138</v>
      </c>
      <c r="GL814">
        <v>-0.01731051475613908</v>
      </c>
      <c r="GM814">
        <v>0.001423790055903263</v>
      </c>
      <c r="GN814">
        <v>-2.424810517790065E-05</v>
      </c>
      <c r="GO814">
        <v>3</v>
      </c>
      <c r="GP814">
        <v>2318</v>
      </c>
      <c r="GQ814">
        <v>1</v>
      </c>
      <c r="GR814">
        <v>25</v>
      </c>
      <c r="GS814">
        <v>10314.5</v>
      </c>
      <c r="GT814">
        <v>10314.3</v>
      </c>
      <c r="GU814">
        <v>2.51953</v>
      </c>
      <c r="GV814">
        <v>2.21558</v>
      </c>
      <c r="GW814">
        <v>1.39648</v>
      </c>
      <c r="GX814">
        <v>2.34741</v>
      </c>
      <c r="GY814">
        <v>1.49536</v>
      </c>
      <c r="GZ814">
        <v>2.47681</v>
      </c>
      <c r="HA814">
        <v>35.7777</v>
      </c>
      <c r="HB814">
        <v>24.07</v>
      </c>
      <c r="HC814">
        <v>18</v>
      </c>
      <c r="HD814">
        <v>529.61</v>
      </c>
      <c r="HE814">
        <v>438.925</v>
      </c>
      <c r="HF814">
        <v>24.6876</v>
      </c>
      <c r="HG814">
        <v>26.6642</v>
      </c>
      <c r="HH814">
        <v>30.0001</v>
      </c>
      <c r="HI814">
        <v>26.6491</v>
      </c>
      <c r="HJ814">
        <v>26.5943</v>
      </c>
      <c r="HK814">
        <v>50.4087</v>
      </c>
      <c r="HL814">
        <v>21.556</v>
      </c>
      <c r="HM814">
        <v>100</v>
      </c>
      <c r="HN814">
        <v>24.6822</v>
      </c>
      <c r="HO814">
        <v>1256.05</v>
      </c>
      <c r="HP814">
        <v>24.2032</v>
      </c>
      <c r="HQ814">
        <v>100.975</v>
      </c>
      <c r="HR814">
        <v>100.928</v>
      </c>
    </row>
    <row r="815" spans="1:226">
      <c r="A815">
        <v>799</v>
      </c>
      <c r="B815">
        <v>1679442501.6</v>
      </c>
      <c r="C815">
        <v>20588.5</v>
      </c>
      <c r="D815" t="s">
        <v>1967</v>
      </c>
      <c r="E815" t="s">
        <v>1968</v>
      </c>
      <c r="F815">
        <v>5</v>
      </c>
      <c r="G815" t="s">
        <v>1624</v>
      </c>
      <c r="H815" t="s">
        <v>354</v>
      </c>
      <c r="I815">
        <v>1679442494.1</v>
      </c>
      <c r="J815">
        <f>(K815)/1000</f>
        <v>0</v>
      </c>
      <c r="K815">
        <f>IF(BF815, AN815, AH815)</f>
        <v>0</v>
      </c>
      <c r="L815">
        <f>IF(BF815, AI815, AG815)</f>
        <v>0</v>
      </c>
      <c r="M815">
        <f>BH815 - IF(AU815&gt;1, L815*BB815*100.0/(AW815*BV815), 0)</f>
        <v>0</v>
      </c>
      <c r="N815">
        <f>((T815-J815/2)*M815-L815)/(T815+J815/2)</f>
        <v>0</v>
      </c>
      <c r="O815">
        <f>N815*(BO815+BP815)/1000.0</f>
        <v>0</v>
      </c>
      <c r="P815">
        <f>(BH815 - IF(AU815&gt;1, L815*BB815*100.0/(AW815*BV815), 0))*(BO815+BP815)/1000.0</f>
        <v>0</v>
      </c>
      <c r="Q815">
        <f>2.0/((1/S815-1/R815)+SIGN(S815)*SQRT((1/S815-1/R815)*(1/S815-1/R815) + 4*BC815/((BC815+1)*(BC815+1))*(2*1/S815*1/R815-1/R815*1/R815)))</f>
        <v>0</v>
      </c>
      <c r="R815">
        <f>IF(LEFT(BD815,1)&lt;&gt;"0",IF(LEFT(BD815,1)="1",3.0,BE815),$D$5+$E$5*(BV815*BO815/($K$5*1000))+$F$5*(BV815*BO815/($K$5*1000))*MAX(MIN(BB815,$J$5),$I$5)*MAX(MIN(BB815,$J$5),$I$5)+$G$5*MAX(MIN(BB815,$J$5),$I$5)*(BV815*BO815/($K$5*1000))+$H$5*(BV815*BO815/($K$5*1000))*(BV815*BO815/($K$5*1000)))</f>
        <v>0</v>
      </c>
      <c r="S815">
        <f>J815*(1000-(1000*0.61365*exp(17.502*W815/(240.97+W815))/(BO815+BP815)+BJ815)/2)/(1000*0.61365*exp(17.502*W815/(240.97+W815))/(BO815+BP815)-BJ815)</f>
        <v>0</v>
      </c>
      <c r="T815">
        <f>1/((BC815+1)/(Q815/1.6)+1/(R815/1.37)) + BC815/((BC815+1)/(Q815/1.6) + BC815/(R815/1.37))</f>
        <v>0</v>
      </c>
      <c r="U815">
        <f>(AX815*BA815)</f>
        <v>0</v>
      </c>
      <c r="V815">
        <f>(BQ815+(U815+2*0.95*5.67E-8*(((BQ815+$B$7)+273)^4-(BQ815+273)^4)-44100*J815)/(1.84*29.3*R815+8*0.95*5.67E-8*(BQ815+273)^3))</f>
        <v>0</v>
      </c>
      <c r="W815">
        <f>($C$7*BR815+$D$7*BS815+$E$7*V815)</f>
        <v>0</v>
      </c>
      <c r="X815">
        <f>0.61365*exp(17.502*W815/(240.97+W815))</f>
        <v>0</v>
      </c>
      <c r="Y815">
        <f>(Z815/AA815*100)</f>
        <v>0</v>
      </c>
      <c r="Z815">
        <f>BJ815*(BO815+BP815)/1000</f>
        <v>0</v>
      </c>
      <c r="AA815">
        <f>0.61365*exp(17.502*BQ815/(240.97+BQ815))</f>
        <v>0</v>
      </c>
      <c r="AB815">
        <f>(X815-BJ815*(BO815+BP815)/1000)</f>
        <v>0</v>
      </c>
      <c r="AC815">
        <f>(-J815*44100)</f>
        <v>0</v>
      </c>
      <c r="AD815">
        <f>2*29.3*R815*0.92*(BQ815-W815)</f>
        <v>0</v>
      </c>
      <c r="AE815">
        <f>2*0.95*5.67E-8*(((BQ815+$B$7)+273)^4-(W815+273)^4)</f>
        <v>0</v>
      </c>
      <c r="AF815">
        <f>U815+AE815+AC815+AD815</f>
        <v>0</v>
      </c>
      <c r="AG815">
        <f>BN815*AU815*(BI815-BH815*(1000-AU815*BK815)/(1000-AU815*BJ815))/(100*BB815)</f>
        <v>0</v>
      </c>
      <c r="AH815">
        <f>1000*BN815*AU815*(BJ815-BK815)/(100*BB815*(1000-AU815*BJ815))</f>
        <v>0</v>
      </c>
      <c r="AI815">
        <f>(AJ815 - AK815 - BO815*1E3/(8.314*(BQ815+273.15)) * AM815/BN815 * AL815) * BN815/(100*BB815) * (1000 - BK815)/1000</f>
        <v>0</v>
      </c>
      <c r="AJ815">
        <v>1275.139037696035</v>
      </c>
      <c r="AK815">
        <v>1253.563575757576</v>
      </c>
      <c r="AL815">
        <v>3.459824834805734</v>
      </c>
      <c r="AM815">
        <v>64.88891033799035</v>
      </c>
      <c r="AN815">
        <f>(AP815 - AO815 + BO815*1E3/(8.314*(BQ815+273.15)) * AR815/BN815 * AQ815) * BN815/(100*BB815) * 1000/(1000 - AP815)</f>
        <v>0</v>
      </c>
      <c r="AO815">
        <v>24.13295094183772</v>
      </c>
      <c r="AP815">
        <v>24.24071208791209</v>
      </c>
      <c r="AQ815">
        <v>1.164367568559529E-05</v>
      </c>
      <c r="AR815">
        <v>95.47772435705387</v>
      </c>
      <c r="AS815">
        <v>0</v>
      </c>
      <c r="AT815">
        <v>0</v>
      </c>
      <c r="AU815">
        <f>IF(AS815*$H$13&gt;=AW815,1.0,(AW815/(AW815-AS815*$H$13)))</f>
        <v>0</v>
      </c>
      <c r="AV815">
        <f>(AU815-1)*100</f>
        <v>0</v>
      </c>
      <c r="AW815">
        <f>MAX(0,($B$13+$C$13*BV815)/(1+$D$13*BV815)*BO815/(BQ815+273)*$E$13)</f>
        <v>0</v>
      </c>
      <c r="AX815">
        <f>$B$11*BW815+$C$11*BX815+$F$11*CI815*(1-CL815)</f>
        <v>0</v>
      </c>
      <c r="AY815">
        <f>AX815*AZ815</f>
        <v>0</v>
      </c>
      <c r="AZ815">
        <f>($B$11*$D$9+$C$11*$D$9+$F$11*((CV815+CN815)/MAX(CV815+CN815+CW815, 0.1)*$I$9+CW815/MAX(CV815+CN815+CW815, 0.1)*$J$9))/($B$11+$C$11+$F$11)</f>
        <v>0</v>
      </c>
      <c r="BA815">
        <f>($B$11*$K$9+$C$11*$K$9+$F$11*((CV815+CN815)/MAX(CV815+CN815+CW815, 0.1)*$P$9+CW815/MAX(CV815+CN815+CW815, 0.1)*$Q$9))/($B$11+$C$11+$F$11)</f>
        <v>0</v>
      </c>
      <c r="BB815">
        <v>2.18</v>
      </c>
      <c r="BC815">
        <v>0.5</v>
      </c>
      <c r="BD815" t="s">
        <v>355</v>
      </c>
      <c r="BE815">
        <v>2</v>
      </c>
      <c r="BF815" t="b">
        <v>1</v>
      </c>
      <c r="BG815">
        <v>1679442494.1</v>
      </c>
      <c r="BH815">
        <v>1199.690740740741</v>
      </c>
      <c r="BI815">
        <v>1228.498148148148</v>
      </c>
      <c r="BJ815">
        <v>24.23252222222222</v>
      </c>
      <c r="BK815">
        <v>24.12550370370371</v>
      </c>
      <c r="BL815">
        <v>1204.861111111111</v>
      </c>
      <c r="BM815">
        <v>24.32899259259259</v>
      </c>
      <c r="BN815">
        <v>500.0634074074075</v>
      </c>
      <c r="BO815">
        <v>89.77547777777779</v>
      </c>
      <c r="BP815">
        <v>0.09997789259259258</v>
      </c>
      <c r="BQ815">
        <v>26.85492592592593</v>
      </c>
      <c r="BR815">
        <v>27.51042592592593</v>
      </c>
      <c r="BS815">
        <v>999.9000000000001</v>
      </c>
      <c r="BT815">
        <v>0</v>
      </c>
      <c r="BU815">
        <v>0</v>
      </c>
      <c r="BV815">
        <v>10005.3137037037</v>
      </c>
      <c r="BW815">
        <v>0</v>
      </c>
      <c r="BX815">
        <v>14.3903037037037</v>
      </c>
      <c r="BY815">
        <v>-28.80785555555556</v>
      </c>
      <c r="BZ815">
        <v>1229.484444444445</v>
      </c>
      <c r="CA815">
        <v>1258.870740740741</v>
      </c>
      <c r="CB815">
        <v>0.1070218962962963</v>
      </c>
      <c r="CC815">
        <v>1228.498148148148</v>
      </c>
      <c r="CD815">
        <v>24.12550370370371</v>
      </c>
      <c r="CE815">
        <v>2.175485185185185</v>
      </c>
      <c r="CF815">
        <v>2.165877777777778</v>
      </c>
      <c r="CG815">
        <v>18.78292592592593</v>
      </c>
      <c r="CH815">
        <v>18.71213703703704</v>
      </c>
      <c r="CI815">
        <v>1999.94037037037</v>
      </c>
      <c r="CJ815">
        <v>0.9799996666666666</v>
      </c>
      <c r="CK815">
        <v>0.02000070740740741</v>
      </c>
      <c r="CL815">
        <v>0</v>
      </c>
      <c r="CM815">
        <v>2.370211111111111</v>
      </c>
      <c r="CN815">
        <v>0</v>
      </c>
      <c r="CO815">
        <v>4256.735185185185</v>
      </c>
      <c r="CP815">
        <v>16748.95925925926</v>
      </c>
      <c r="CQ815">
        <v>38.00211111111111</v>
      </c>
      <c r="CR815">
        <v>39.15714814814815</v>
      </c>
      <c r="CS815">
        <v>38.02988888888889</v>
      </c>
      <c r="CT815">
        <v>38.19425925925925</v>
      </c>
      <c r="CU815">
        <v>37.34237037037037</v>
      </c>
      <c r="CV815">
        <v>1959.94074074074</v>
      </c>
      <c r="CW815">
        <v>40</v>
      </c>
      <c r="CX815">
        <v>0</v>
      </c>
      <c r="CY815">
        <v>1679442509.1</v>
      </c>
      <c r="CZ815">
        <v>0</v>
      </c>
      <c r="DA815">
        <v>0</v>
      </c>
      <c r="DB815" t="s">
        <v>356</v>
      </c>
      <c r="DC815">
        <v>1678823626.5</v>
      </c>
      <c r="DD815">
        <v>1678823640.5</v>
      </c>
      <c r="DE815">
        <v>0</v>
      </c>
      <c r="DF815">
        <v>1.239</v>
      </c>
      <c r="DG815">
        <v>0.006</v>
      </c>
      <c r="DH815">
        <v>-2.298</v>
      </c>
      <c r="DI815">
        <v>-0.146</v>
      </c>
      <c r="DJ815">
        <v>420</v>
      </c>
      <c r="DK815">
        <v>21</v>
      </c>
      <c r="DL815">
        <v>0.57</v>
      </c>
      <c r="DM815">
        <v>0.05</v>
      </c>
      <c r="DN815">
        <v>-28.80111951219512</v>
      </c>
      <c r="DO815">
        <v>-0.64089616724733</v>
      </c>
      <c r="DP815">
        <v>0.1339279260474518</v>
      </c>
      <c r="DQ815">
        <v>0</v>
      </c>
      <c r="DR815">
        <v>0.1155506146341463</v>
      </c>
      <c r="DS815">
        <v>-0.1220505595818819</v>
      </c>
      <c r="DT815">
        <v>0.01460261181594248</v>
      </c>
      <c r="DU815">
        <v>0</v>
      </c>
      <c r="DV815">
        <v>0</v>
      </c>
      <c r="DW815">
        <v>2</v>
      </c>
      <c r="DX815" t="s">
        <v>381</v>
      </c>
      <c r="DY815">
        <v>2.98296</v>
      </c>
      <c r="DZ815">
        <v>2.71577</v>
      </c>
      <c r="EA815">
        <v>0.195453</v>
      </c>
      <c r="EB815">
        <v>0.195985</v>
      </c>
      <c r="EC815">
        <v>0.107494</v>
      </c>
      <c r="ED815">
        <v>0.105055</v>
      </c>
      <c r="EE815">
        <v>25561</v>
      </c>
      <c r="EF815">
        <v>25638.5</v>
      </c>
      <c r="EG815">
        <v>29527.6</v>
      </c>
      <c r="EH815">
        <v>29490.3</v>
      </c>
      <c r="EI815">
        <v>34908.8</v>
      </c>
      <c r="EJ815">
        <v>35076.8</v>
      </c>
      <c r="EK815">
        <v>41592.3</v>
      </c>
      <c r="EL815">
        <v>42024.4</v>
      </c>
      <c r="EM815">
        <v>1.97165</v>
      </c>
      <c r="EN815">
        <v>1.8989</v>
      </c>
      <c r="EO815">
        <v>0.103861</v>
      </c>
      <c r="EP815">
        <v>0</v>
      </c>
      <c r="EQ815">
        <v>25.8054</v>
      </c>
      <c r="ER815">
        <v>999.9</v>
      </c>
      <c r="ES815">
        <v>56.9</v>
      </c>
      <c r="ET815">
        <v>30.6</v>
      </c>
      <c r="EU815">
        <v>27.9474</v>
      </c>
      <c r="EV815">
        <v>62.7441</v>
      </c>
      <c r="EW815">
        <v>32.1074</v>
      </c>
      <c r="EX815">
        <v>1</v>
      </c>
      <c r="EY815">
        <v>-0.0626372</v>
      </c>
      <c r="EZ815">
        <v>0.540359</v>
      </c>
      <c r="FA815">
        <v>20.3418</v>
      </c>
      <c r="FB815">
        <v>5.21849</v>
      </c>
      <c r="FC815">
        <v>12.0099</v>
      </c>
      <c r="FD815">
        <v>4.98945</v>
      </c>
      <c r="FE815">
        <v>3.28863</v>
      </c>
      <c r="FF815">
        <v>9999</v>
      </c>
      <c r="FG815">
        <v>9999</v>
      </c>
      <c r="FH815">
        <v>9999</v>
      </c>
      <c r="FI815">
        <v>999.9</v>
      </c>
      <c r="FJ815">
        <v>1.8674</v>
      </c>
      <c r="FK815">
        <v>1.86646</v>
      </c>
      <c r="FL815">
        <v>1.866</v>
      </c>
      <c r="FM815">
        <v>1.86584</v>
      </c>
      <c r="FN815">
        <v>1.86768</v>
      </c>
      <c r="FO815">
        <v>1.87017</v>
      </c>
      <c r="FP815">
        <v>1.86885</v>
      </c>
      <c r="FQ815">
        <v>1.87026</v>
      </c>
      <c r="FR815">
        <v>0</v>
      </c>
      <c r="FS815">
        <v>0</v>
      </c>
      <c r="FT815">
        <v>0</v>
      </c>
      <c r="FU815">
        <v>0</v>
      </c>
      <c r="FV815" t="s">
        <v>358</v>
      </c>
      <c r="FW815" t="s">
        <v>359</v>
      </c>
      <c r="FX815" t="s">
        <v>360</v>
      </c>
      <c r="FY815" t="s">
        <v>360</v>
      </c>
      <c r="FZ815" t="s">
        <v>360</v>
      </c>
      <c r="GA815" t="s">
        <v>360</v>
      </c>
      <c r="GB815">
        <v>0</v>
      </c>
      <c r="GC815">
        <v>100</v>
      </c>
      <c r="GD815">
        <v>100</v>
      </c>
      <c r="GE815">
        <v>-5.23</v>
      </c>
      <c r="GF815">
        <v>-0.0964</v>
      </c>
      <c r="GG815">
        <v>-1.841240210434717</v>
      </c>
      <c r="GH815">
        <v>-0.003310856085068561</v>
      </c>
      <c r="GI815">
        <v>6.863268723063948E-07</v>
      </c>
      <c r="GJ815">
        <v>-1.919107141366201E-10</v>
      </c>
      <c r="GK815">
        <v>-0.1688837207721138</v>
      </c>
      <c r="GL815">
        <v>-0.01731051475613908</v>
      </c>
      <c r="GM815">
        <v>0.001423790055903263</v>
      </c>
      <c r="GN815">
        <v>-2.424810517790065E-05</v>
      </c>
      <c r="GO815">
        <v>3</v>
      </c>
      <c r="GP815">
        <v>2318</v>
      </c>
      <c r="GQ815">
        <v>1</v>
      </c>
      <c r="GR815">
        <v>25</v>
      </c>
      <c r="GS815">
        <v>10314.6</v>
      </c>
      <c r="GT815">
        <v>10314.4</v>
      </c>
      <c r="GU815">
        <v>2.54395</v>
      </c>
      <c r="GV815">
        <v>2.21558</v>
      </c>
      <c r="GW815">
        <v>1.39648</v>
      </c>
      <c r="GX815">
        <v>2.34985</v>
      </c>
      <c r="GY815">
        <v>1.49536</v>
      </c>
      <c r="GZ815">
        <v>2.50732</v>
      </c>
      <c r="HA815">
        <v>35.7777</v>
      </c>
      <c r="HB815">
        <v>24.07</v>
      </c>
      <c r="HC815">
        <v>18</v>
      </c>
      <c r="HD815">
        <v>529.71</v>
      </c>
      <c r="HE815">
        <v>438.925</v>
      </c>
      <c r="HF815">
        <v>24.6752</v>
      </c>
      <c r="HG815">
        <v>26.6642</v>
      </c>
      <c r="HH815">
        <v>30</v>
      </c>
      <c r="HI815">
        <v>26.6491</v>
      </c>
      <c r="HJ815">
        <v>26.5943</v>
      </c>
      <c r="HK815">
        <v>50.9032</v>
      </c>
      <c r="HL815">
        <v>21.2819</v>
      </c>
      <c r="HM815">
        <v>100</v>
      </c>
      <c r="HN815">
        <v>24.669</v>
      </c>
      <c r="HO815">
        <v>1276.09</v>
      </c>
      <c r="HP815">
        <v>24.2091</v>
      </c>
      <c r="HQ815">
        <v>100.975</v>
      </c>
      <c r="HR815">
        <v>100.928</v>
      </c>
    </row>
    <row r="816" spans="1:226">
      <c r="A816">
        <v>800</v>
      </c>
      <c r="B816">
        <v>1679442506.6</v>
      </c>
      <c r="C816">
        <v>20593.5</v>
      </c>
      <c r="D816" t="s">
        <v>1969</v>
      </c>
      <c r="E816" t="s">
        <v>1970</v>
      </c>
      <c r="F816">
        <v>5</v>
      </c>
      <c r="G816" t="s">
        <v>1624</v>
      </c>
      <c r="H816" t="s">
        <v>354</v>
      </c>
      <c r="I816">
        <v>1679442498.814285</v>
      </c>
      <c r="J816">
        <f>(K816)/1000</f>
        <v>0</v>
      </c>
      <c r="K816">
        <f>IF(BF816, AN816, AH816)</f>
        <v>0</v>
      </c>
      <c r="L816">
        <f>IF(BF816, AI816, AG816)</f>
        <v>0</v>
      </c>
      <c r="M816">
        <f>BH816 - IF(AU816&gt;1, L816*BB816*100.0/(AW816*BV816), 0)</f>
        <v>0</v>
      </c>
      <c r="N816">
        <f>((T816-J816/2)*M816-L816)/(T816+J816/2)</f>
        <v>0</v>
      </c>
      <c r="O816">
        <f>N816*(BO816+BP816)/1000.0</f>
        <v>0</v>
      </c>
      <c r="P816">
        <f>(BH816 - IF(AU816&gt;1, L816*BB816*100.0/(AW816*BV816), 0))*(BO816+BP816)/1000.0</f>
        <v>0</v>
      </c>
      <c r="Q816">
        <f>2.0/((1/S816-1/R816)+SIGN(S816)*SQRT((1/S816-1/R816)*(1/S816-1/R816) + 4*BC816/((BC816+1)*(BC816+1))*(2*1/S816*1/R816-1/R816*1/R816)))</f>
        <v>0</v>
      </c>
      <c r="R816">
        <f>IF(LEFT(BD816,1)&lt;&gt;"0",IF(LEFT(BD816,1)="1",3.0,BE816),$D$5+$E$5*(BV816*BO816/($K$5*1000))+$F$5*(BV816*BO816/($K$5*1000))*MAX(MIN(BB816,$J$5),$I$5)*MAX(MIN(BB816,$J$5),$I$5)+$G$5*MAX(MIN(BB816,$J$5),$I$5)*(BV816*BO816/($K$5*1000))+$H$5*(BV816*BO816/($K$5*1000))*(BV816*BO816/($K$5*1000)))</f>
        <v>0</v>
      </c>
      <c r="S816">
        <f>J816*(1000-(1000*0.61365*exp(17.502*W816/(240.97+W816))/(BO816+BP816)+BJ816)/2)/(1000*0.61365*exp(17.502*W816/(240.97+W816))/(BO816+BP816)-BJ816)</f>
        <v>0</v>
      </c>
      <c r="T816">
        <f>1/((BC816+1)/(Q816/1.6)+1/(R816/1.37)) + BC816/((BC816+1)/(Q816/1.6) + BC816/(R816/1.37))</f>
        <v>0</v>
      </c>
      <c r="U816">
        <f>(AX816*BA816)</f>
        <v>0</v>
      </c>
      <c r="V816">
        <f>(BQ816+(U816+2*0.95*5.67E-8*(((BQ816+$B$7)+273)^4-(BQ816+273)^4)-44100*J816)/(1.84*29.3*R816+8*0.95*5.67E-8*(BQ816+273)^3))</f>
        <v>0</v>
      </c>
      <c r="W816">
        <f>($C$7*BR816+$D$7*BS816+$E$7*V816)</f>
        <v>0</v>
      </c>
      <c r="X816">
        <f>0.61365*exp(17.502*W816/(240.97+W816))</f>
        <v>0</v>
      </c>
      <c r="Y816">
        <f>(Z816/AA816*100)</f>
        <v>0</v>
      </c>
      <c r="Z816">
        <f>BJ816*(BO816+BP816)/1000</f>
        <v>0</v>
      </c>
      <c r="AA816">
        <f>0.61365*exp(17.502*BQ816/(240.97+BQ816))</f>
        <v>0</v>
      </c>
      <c r="AB816">
        <f>(X816-BJ816*(BO816+BP816)/1000)</f>
        <v>0</v>
      </c>
      <c r="AC816">
        <f>(-J816*44100)</f>
        <v>0</v>
      </c>
      <c r="AD816">
        <f>2*29.3*R816*0.92*(BQ816-W816)</f>
        <v>0</v>
      </c>
      <c r="AE816">
        <f>2*0.95*5.67E-8*(((BQ816+$B$7)+273)^4-(W816+273)^4)</f>
        <v>0</v>
      </c>
      <c r="AF816">
        <f>U816+AE816+AC816+AD816</f>
        <v>0</v>
      </c>
      <c r="AG816">
        <f>BN816*AU816*(BI816-BH816*(1000-AU816*BK816)/(1000-AU816*BJ816))/(100*BB816)</f>
        <v>0</v>
      </c>
      <c r="AH816">
        <f>1000*BN816*AU816*(BJ816-BK816)/(100*BB816*(1000-AU816*BJ816))</f>
        <v>0</v>
      </c>
      <c r="AI816">
        <f>(AJ816 - AK816 - BO816*1E3/(8.314*(BQ816+273.15)) * AM816/BN816 * AL816) * BN816/(100*BB816) * (1000 - BK816)/1000</f>
        <v>0</v>
      </c>
      <c r="AJ816">
        <v>1292.16806991402</v>
      </c>
      <c r="AK816">
        <v>1270.760848484848</v>
      </c>
      <c r="AL816">
        <v>3.421902840104199</v>
      </c>
      <c r="AM816">
        <v>64.88891033799035</v>
      </c>
      <c r="AN816">
        <f>(AP816 - AO816 + BO816*1E3/(8.314*(BQ816+273.15)) * AR816/BN816 * AQ816) * BN816/(100*BB816) * 1000/(1000 - AP816)</f>
        <v>0</v>
      </c>
      <c r="AO816">
        <v>24.13403506842702</v>
      </c>
      <c r="AP816">
        <v>24.24248021978023</v>
      </c>
      <c r="AQ816">
        <v>3.830989147838218E-07</v>
      </c>
      <c r="AR816">
        <v>95.47772435705387</v>
      </c>
      <c r="AS816">
        <v>0</v>
      </c>
      <c r="AT816">
        <v>0</v>
      </c>
      <c r="AU816">
        <f>IF(AS816*$H$13&gt;=AW816,1.0,(AW816/(AW816-AS816*$H$13)))</f>
        <v>0</v>
      </c>
      <c r="AV816">
        <f>(AU816-1)*100</f>
        <v>0</v>
      </c>
      <c r="AW816">
        <f>MAX(0,($B$13+$C$13*BV816)/(1+$D$13*BV816)*BO816/(BQ816+273)*$E$13)</f>
        <v>0</v>
      </c>
      <c r="AX816">
        <f>$B$11*BW816+$C$11*BX816+$F$11*CI816*(1-CL816)</f>
        <v>0</v>
      </c>
      <c r="AY816">
        <f>AX816*AZ816</f>
        <v>0</v>
      </c>
      <c r="AZ816">
        <f>($B$11*$D$9+$C$11*$D$9+$F$11*((CV816+CN816)/MAX(CV816+CN816+CW816, 0.1)*$I$9+CW816/MAX(CV816+CN816+CW816, 0.1)*$J$9))/($B$11+$C$11+$F$11)</f>
        <v>0</v>
      </c>
      <c r="BA816">
        <f>($B$11*$K$9+$C$11*$K$9+$F$11*((CV816+CN816)/MAX(CV816+CN816+CW816, 0.1)*$P$9+CW816/MAX(CV816+CN816+CW816, 0.1)*$Q$9))/($B$11+$C$11+$F$11)</f>
        <v>0</v>
      </c>
      <c r="BB816">
        <v>2.18</v>
      </c>
      <c r="BC816">
        <v>0.5</v>
      </c>
      <c r="BD816" t="s">
        <v>355</v>
      </c>
      <c r="BE816">
        <v>2</v>
      </c>
      <c r="BF816" t="b">
        <v>1</v>
      </c>
      <c r="BG816">
        <v>1679442498.814285</v>
      </c>
      <c r="BH816">
        <v>1215.505</v>
      </c>
      <c r="BI816">
        <v>1244.317857142857</v>
      </c>
      <c r="BJ816">
        <v>24.23758214285714</v>
      </c>
      <c r="BK816">
        <v>24.13614642857143</v>
      </c>
      <c r="BL816">
        <v>1220.713571428572</v>
      </c>
      <c r="BM816">
        <v>24.33401428571429</v>
      </c>
      <c r="BN816">
        <v>500.0608214285715</v>
      </c>
      <c r="BO816">
        <v>89.77621071428571</v>
      </c>
      <c r="BP816">
        <v>0.1000038571428571</v>
      </c>
      <c r="BQ816">
        <v>26.85445714285714</v>
      </c>
      <c r="BR816">
        <v>27.5084</v>
      </c>
      <c r="BS816">
        <v>999.9000000000002</v>
      </c>
      <c r="BT816">
        <v>0</v>
      </c>
      <c r="BU816">
        <v>0</v>
      </c>
      <c r="BV816">
        <v>10005.64</v>
      </c>
      <c r="BW816">
        <v>0</v>
      </c>
      <c r="BX816">
        <v>14.39479285714286</v>
      </c>
      <c r="BY816">
        <v>-28.81359642857143</v>
      </c>
      <c r="BZ816">
        <v>1245.698214285714</v>
      </c>
      <c r="CA816">
        <v>1275.095</v>
      </c>
      <c r="CB816">
        <v>0.1014377571428572</v>
      </c>
      <c r="CC816">
        <v>1244.317857142857</v>
      </c>
      <c r="CD816">
        <v>24.13614642857143</v>
      </c>
      <c r="CE816">
        <v>2.1759575</v>
      </c>
      <c r="CF816">
        <v>2.166851785714286</v>
      </c>
      <c r="CG816">
        <v>18.78640357142857</v>
      </c>
      <c r="CH816">
        <v>18.719325</v>
      </c>
      <c r="CI816">
        <v>1999.971428571429</v>
      </c>
      <c r="CJ816">
        <v>0.9800012857142857</v>
      </c>
      <c r="CK816">
        <v>0.01999911071428572</v>
      </c>
      <c r="CL816">
        <v>0</v>
      </c>
      <c r="CM816">
        <v>2.345185714285714</v>
      </c>
      <c r="CN816">
        <v>0</v>
      </c>
      <c r="CO816">
        <v>4256.927857142858</v>
      </c>
      <c r="CP816">
        <v>16749.23214285714</v>
      </c>
      <c r="CQ816">
        <v>38.10696428571428</v>
      </c>
      <c r="CR816">
        <v>39.27878571428572</v>
      </c>
      <c r="CS816">
        <v>38.12482142857142</v>
      </c>
      <c r="CT816">
        <v>38.32125</v>
      </c>
      <c r="CU816">
        <v>37.43939285714286</v>
      </c>
      <c r="CV816">
        <v>1959.975</v>
      </c>
      <c r="CW816">
        <v>39.99785714285714</v>
      </c>
      <c r="CX816">
        <v>0</v>
      </c>
      <c r="CY816">
        <v>1679442513.9</v>
      </c>
      <c r="CZ816">
        <v>0</v>
      </c>
      <c r="DA816">
        <v>0</v>
      </c>
      <c r="DB816" t="s">
        <v>356</v>
      </c>
      <c r="DC816">
        <v>1678823626.5</v>
      </c>
      <c r="DD816">
        <v>1678823640.5</v>
      </c>
      <c r="DE816">
        <v>0</v>
      </c>
      <c r="DF816">
        <v>1.239</v>
      </c>
      <c r="DG816">
        <v>0.006</v>
      </c>
      <c r="DH816">
        <v>-2.298</v>
      </c>
      <c r="DI816">
        <v>-0.146</v>
      </c>
      <c r="DJ816">
        <v>420</v>
      </c>
      <c r="DK816">
        <v>21</v>
      </c>
      <c r="DL816">
        <v>0.57</v>
      </c>
      <c r="DM816">
        <v>0.05</v>
      </c>
      <c r="DN816">
        <v>-28.77891463414634</v>
      </c>
      <c r="DO816">
        <v>-0.5698264808362546</v>
      </c>
      <c r="DP816">
        <v>0.1383919311777603</v>
      </c>
      <c r="DQ816">
        <v>0</v>
      </c>
      <c r="DR816">
        <v>0.1071391463414634</v>
      </c>
      <c r="DS816">
        <v>-0.07181978466898942</v>
      </c>
      <c r="DT816">
        <v>0.01104641174049453</v>
      </c>
      <c r="DU816">
        <v>1</v>
      </c>
      <c r="DV816">
        <v>1</v>
      </c>
      <c r="DW816">
        <v>2</v>
      </c>
      <c r="DX816" t="s">
        <v>357</v>
      </c>
      <c r="DY816">
        <v>2.98283</v>
      </c>
      <c r="DZ816">
        <v>2.71569</v>
      </c>
      <c r="EA816">
        <v>0.197121</v>
      </c>
      <c r="EB816">
        <v>0.197605</v>
      </c>
      <c r="EC816">
        <v>0.107503</v>
      </c>
      <c r="ED816">
        <v>0.105157</v>
      </c>
      <c r="EE816">
        <v>25508.3</v>
      </c>
      <c r="EF816">
        <v>25587.1</v>
      </c>
      <c r="EG816">
        <v>29527.9</v>
      </c>
      <c r="EH816">
        <v>29490.6</v>
      </c>
      <c r="EI816">
        <v>34908.5</v>
      </c>
      <c r="EJ816">
        <v>35073</v>
      </c>
      <c r="EK816">
        <v>41592.4</v>
      </c>
      <c r="EL816">
        <v>42024.7</v>
      </c>
      <c r="EM816">
        <v>1.97167</v>
      </c>
      <c r="EN816">
        <v>1.89895</v>
      </c>
      <c r="EO816">
        <v>0.104025</v>
      </c>
      <c r="EP816">
        <v>0</v>
      </c>
      <c r="EQ816">
        <v>25.8027</v>
      </c>
      <c r="ER816">
        <v>999.9</v>
      </c>
      <c r="ES816">
        <v>56.9</v>
      </c>
      <c r="ET816">
        <v>30.7</v>
      </c>
      <c r="EU816">
        <v>28.1101</v>
      </c>
      <c r="EV816">
        <v>62.9641</v>
      </c>
      <c r="EW816">
        <v>32.4559</v>
      </c>
      <c r="EX816">
        <v>1</v>
      </c>
      <c r="EY816">
        <v>-0.0626982</v>
      </c>
      <c r="EZ816">
        <v>0.527702</v>
      </c>
      <c r="FA816">
        <v>20.3421</v>
      </c>
      <c r="FB816">
        <v>5.21834</v>
      </c>
      <c r="FC816">
        <v>12.0099</v>
      </c>
      <c r="FD816">
        <v>4.9893</v>
      </c>
      <c r="FE816">
        <v>3.28863</v>
      </c>
      <c r="FF816">
        <v>9999</v>
      </c>
      <c r="FG816">
        <v>9999</v>
      </c>
      <c r="FH816">
        <v>9999</v>
      </c>
      <c r="FI816">
        <v>999.9</v>
      </c>
      <c r="FJ816">
        <v>1.86744</v>
      </c>
      <c r="FK816">
        <v>1.86646</v>
      </c>
      <c r="FL816">
        <v>1.866</v>
      </c>
      <c r="FM816">
        <v>1.86584</v>
      </c>
      <c r="FN816">
        <v>1.86768</v>
      </c>
      <c r="FO816">
        <v>1.87017</v>
      </c>
      <c r="FP816">
        <v>1.86886</v>
      </c>
      <c r="FQ816">
        <v>1.87025</v>
      </c>
      <c r="FR816">
        <v>0</v>
      </c>
      <c r="FS816">
        <v>0</v>
      </c>
      <c r="FT816">
        <v>0</v>
      </c>
      <c r="FU816">
        <v>0</v>
      </c>
      <c r="FV816" t="s">
        <v>358</v>
      </c>
      <c r="FW816" t="s">
        <v>359</v>
      </c>
      <c r="FX816" t="s">
        <v>360</v>
      </c>
      <c r="FY816" t="s">
        <v>360</v>
      </c>
      <c r="FZ816" t="s">
        <v>360</v>
      </c>
      <c r="GA816" t="s">
        <v>360</v>
      </c>
      <c r="GB816">
        <v>0</v>
      </c>
      <c r="GC816">
        <v>100</v>
      </c>
      <c r="GD816">
        <v>100</v>
      </c>
      <c r="GE816">
        <v>-5.27</v>
      </c>
      <c r="GF816">
        <v>-0.0964</v>
      </c>
      <c r="GG816">
        <v>-1.841240210434717</v>
      </c>
      <c r="GH816">
        <v>-0.003310856085068561</v>
      </c>
      <c r="GI816">
        <v>6.863268723063948E-07</v>
      </c>
      <c r="GJ816">
        <v>-1.919107141366201E-10</v>
      </c>
      <c r="GK816">
        <v>-0.1688837207721138</v>
      </c>
      <c r="GL816">
        <v>-0.01731051475613908</v>
      </c>
      <c r="GM816">
        <v>0.001423790055903263</v>
      </c>
      <c r="GN816">
        <v>-2.424810517790065E-05</v>
      </c>
      <c r="GO816">
        <v>3</v>
      </c>
      <c r="GP816">
        <v>2318</v>
      </c>
      <c r="GQ816">
        <v>1</v>
      </c>
      <c r="GR816">
        <v>25</v>
      </c>
      <c r="GS816">
        <v>10314.7</v>
      </c>
      <c r="GT816">
        <v>10314.4</v>
      </c>
      <c r="GU816">
        <v>2.5708</v>
      </c>
      <c r="GV816">
        <v>2.20581</v>
      </c>
      <c r="GW816">
        <v>1.39648</v>
      </c>
      <c r="GX816">
        <v>2.34985</v>
      </c>
      <c r="GY816">
        <v>1.49536</v>
      </c>
      <c r="GZ816">
        <v>2.45483</v>
      </c>
      <c r="HA816">
        <v>35.7777</v>
      </c>
      <c r="HB816">
        <v>24.0787</v>
      </c>
      <c r="HC816">
        <v>18</v>
      </c>
      <c r="HD816">
        <v>529.727</v>
      </c>
      <c r="HE816">
        <v>438.955</v>
      </c>
      <c r="HF816">
        <v>24.6629</v>
      </c>
      <c r="HG816">
        <v>26.663</v>
      </c>
      <c r="HH816">
        <v>30</v>
      </c>
      <c r="HI816">
        <v>26.6491</v>
      </c>
      <c r="HJ816">
        <v>26.5943</v>
      </c>
      <c r="HK816">
        <v>51.4798</v>
      </c>
      <c r="HL816">
        <v>21.2819</v>
      </c>
      <c r="HM816">
        <v>100</v>
      </c>
      <c r="HN816">
        <v>24.6622</v>
      </c>
      <c r="HO816">
        <v>1289.47</v>
      </c>
      <c r="HP816">
        <v>24.2108</v>
      </c>
      <c r="HQ816">
        <v>100.976</v>
      </c>
      <c r="HR816">
        <v>100.929</v>
      </c>
    </row>
    <row r="817" spans="1:226">
      <c r="A817">
        <v>801</v>
      </c>
      <c r="B817">
        <v>1679442511.6</v>
      </c>
      <c r="C817">
        <v>20598.5</v>
      </c>
      <c r="D817" t="s">
        <v>1971</v>
      </c>
      <c r="E817" t="s">
        <v>1972</v>
      </c>
      <c r="F817">
        <v>5</v>
      </c>
      <c r="G817" t="s">
        <v>1624</v>
      </c>
      <c r="H817" t="s">
        <v>354</v>
      </c>
      <c r="I817">
        <v>1679442504.1</v>
      </c>
      <c r="J817">
        <f>(K817)/1000</f>
        <v>0</v>
      </c>
      <c r="K817">
        <f>IF(BF817, AN817, AH817)</f>
        <v>0</v>
      </c>
      <c r="L817">
        <f>IF(BF817, AI817, AG817)</f>
        <v>0</v>
      </c>
      <c r="M817">
        <f>BH817 - IF(AU817&gt;1, L817*BB817*100.0/(AW817*BV817), 0)</f>
        <v>0</v>
      </c>
      <c r="N817">
        <f>((T817-J817/2)*M817-L817)/(T817+J817/2)</f>
        <v>0</v>
      </c>
      <c r="O817">
        <f>N817*(BO817+BP817)/1000.0</f>
        <v>0</v>
      </c>
      <c r="P817">
        <f>(BH817 - IF(AU817&gt;1, L817*BB817*100.0/(AW817*BV817), 0))*(BO817+BP817)/1000.0</f>
        <v>0</v>
      </c>
      <c r="Q817">
        <f>2.0/((1/S817-1/R817)+SIGN(S817)*SQRT((1/S817-1/R817)*(1/S817-1/R817) + 4*BC817/((BC817+1)*(BC817+1))*(2*1/S817*1/R817-1/R817*1/R817)))</f>
        <v>0</v>
      </c>
      <c r="R817">
        <f>IF(LEFT(BD817,1)&lt;&gt;"0",IF(LEFT(BD817,1)="1",3.0,BE817),$D$5+$E$5*(BV817*BO817/($K$5*1000))+$F$5*(BV817*BO817/($K$5*1000))*MAX(MIN(BB817,$J$5),$I$5)*MAX(MIN(BB817,$J$5),$I$5)+$G$5*MAX(MIN(BB817,$J$5),$I$5)*(BV817*BO817/($K$5*1000))+$H$5*(BV817*BO817/($K$5*1000))*(BV817*BO817/($K$5*1000)))</f>
        <v>0</v>
      </c>
      <c r="S817">
        <f>J817*(1000-(1000*0.61365*exp(17.502*W817/(240.97+W817))/(BO817+BP817)+BJ817)/2)/(1000*0.61365*exp(17.502*W817/(240.97+W817))/(BO817+BP817)-BJ817)</f>
        <v>0</v>
      </c>
      <c r="T817">
        <f>1/((BC817+1)/(Q817/1.6)+1/(R817/1.37)) + BC817/((BC817+1)/(Q817/1.6) + BC817/(R817/1.37))</f>
        <v>0</v>
      </c>
      <c r="U817">
        <f>(AX817*BA817)</f>
        <v>0</v>
      </c>
      <c r="V817">
        <f>(BQ817+(U817+2*0.95*5.67E-8*(((BQ817+$B$7)+273)^4-(BQ817+273)^4)-44100*J817)/(1.84*29.3*R817+8*0.95*5.67E-8*(BQ817+273)^3))</f>
        <v>0</v>
      </c>
      <c r="W817">
        <f>($C$7*BR817+$D$7*BS817+$E$7*V817)</f>
        <v>0</v>
      </c>
      <c r="X817">
        <f>0.61365*exp(17.502*W817/(240.97+W817))</f>
        <v>0</v>
      </c>
      <c r="Y817">
        <f>(Z817/AA817*100)</f>
        <v>0</v>
      </c>
      <c r="Z817">
        <f>BJ817*(BO817+BP817)/1000</f>
        <v>0</v>
      </c>
      <c r="AA817">
        <f>0.61365*exp(17.502*BQ817/(240.97+BQ817))</f>
        <v>0</v>
      </c>
      <c r="AB817">
        <f>(X817-BJ817*(BO817+BP817)/1000)</f>
        <v>0</v>
      </c>
      <c r="AC817">
        <f>(-J817*44100)</f>
        <v>0</v>
      </c>
      <c r="AD817">
        <f>2*29.3*R817*0.92*(BQ817-W817)</f>
        <v>0</v>
      </c>
      <c r="AE817">
        <f>2*0.95*5.67E-8*(((BQ817+$B$7)+273)^4-(W817+273)^4)</f>
        <v>0</v>
      </c>
      <c r="AF817">
        <f>U817+AE817+AC817+AD817</f>
        <v>0</v>
      </c>
      <c r="AG817">
        <f>BN817*AU817*(BI817-BH817*(1000-AU817*BK817)/(1000-AU817*BJ817))/(100*BB817)</f>
        <v>0</v>
      </c>
      <c r="AH817">
        <f>1000*BN817*AU817*(BJ817-BK817)/(100*BB817*(1000-AU817*BJ817))</f>
        <v>0</v>
      </c>
      <c r="AI817">
        <f>(AJ817 - AK817 - BO817*1E3/(8.314*(BQ817+273.15)) * AM817/BN817 * AL817) * BN817/(100*BB817) * (1000 - BK817)/1000</f>
        <v>0</v>
      </c>
      <c r="AJ817">
        <v>1309.339213159624</v>
      </c>
      <c r="AK817">
        <v>1287.859393939394</v>
      </c>
      <c r="AL817">
        <v>3.433191365402687</v>
      </c>
      <c r="AM817">
        <v>64.88891033799035</v>
      </c>
      <c r="AN817">
        <f>(AP817 - AO817 + BO817*1E3/(8.314*(BQ817+273.15)) * AR817/BN817 * AQ817) * BN817/(100*BB817) * 1000/(1000 - AP817)</f>
        <v>0</v>
      </c>
      <c r="AO817">
        <v>24.17011790224832</v>
      </c>
      <c r="AP817">
        <v>24.25872857142858</v>
      </c>
      <c r="AQ817">
        <v>1.142853099385558E-05</v>
      </c>
      <c r="AR817">
        <v>95.47772435705387</v>
      </c>
      <c r="AS817">
        <v>0</v>
      </c>
      <c r="AT817">
        <v>0</v>
      </c>
      <c r="AU817">
        <f>IF(AS817*$H$13&gt;=AW817,1.0,(AW817/(AW817-AS817*$H$13)))</f>
        <v>0</v>
      </c>
      <c r="AV817">
        <f>(AU817-1)*100</f>
        <v>0</v>
      </c>
      <c r="AW817">
        <f>MAX(0,($B$13+$C$13*BV817)/(1+$D$13*BV817)*BO817/(BQ817+273)*$E$13)</f>
        <v>0</v>
      </c>
      <c r="AX817">
        <f>$B$11*BW817+$C$11*BX817+$F$11*CI817*(1-CL817)</f>
        <v>0</v>
      </c>
      <c r="AY817">
        <f>AX817*AZ817</f>
        <v>0</v>
      </c>
      <c r="AZ817">
        <f>($B$11*$D$9+$C$11*$D$9+$F$11*((CV817+CN817)/MAX(CV817+CN817+CW817, 0.1)*$I$9+CW817/MAX(CV817+CN817+CW817, 0.1)*$J$9))/($B$11+$C$11+$F$11)</f>
        <v>0</v>
      </c>
      <c r="BA817">
        <f>($B$11*$K$9+$C$11*$K$9+$F$11*((CV817+CN817)/MAX(CV817+CN817+CW817, 0.1)*$P$9+CW817/MAX(CV817+CN817+CW817, 0.1)*$Q$9))/($B$11+$C$11+$F$11)</f>
        <v>0</v>
      </c>
      <c r="BB817">
        <v>2.18</v>
      </c>
      <c r="BC817">
        <v>0.5</v>
      </c>
      <c r="BD817" t="s">
        <v>355</v>
      </c>
      <c r="BE817">
        <v>2</v>
      </c>
      <c r="BF817" t="b">
        <v>1</v>
      </c>
      <c r="BG817">
        <v>1679442504.1</v>
      </c>
      <c r="BH817">
        <v>1233.213333333333</v>
      </c>
      <c r="BI817">
        <v>1262.043333333334</v>
      </c>
      <c r="BJ817">
        <v>24.24448888888889</v>
      </c>
      <c r="BK817">
        <v>24.15095555555556</v>
      </c>
      <c r="BL817">
        <v>1238.466666666667</v>
      </c>
      <c r="BM817">
        <v>24.34085555555555</v>
      </c>
      <c r="BN817">
        <v>500.0655925925927</v>
      </c>
      <c r="BO817">
        <v>89.77669629629629</v>
      </c>
      <c r="BP817">
        <v>0.09999199629629631</v>
      </c>
      <c r="BQ817">
        <v>26.85519259259259</v>
      </c>
      <c r="BR817">
        <v>27.50358148148148</v>
      </c>
      <c r="BS817">
        <v>999.9000000000001</v>
      </c>
      <c r="BT817">
        <v>0</v>
      </c>
      <c r="BU817">
        <v>0</v>
      </c>
      <c r="BV817">
        <v>10009.98888888889</v>
      </c>
      <c r="BW817">
        <v>0</v>
      </c>
      <c r="BX817">
        <v>14.39641481481481</v>
      </c>
      <c r="BY817">
        <v>-28.82951851851852</v>
      </c>
      <c r="BZ817">
        <v>1263.855925925926</v>
      </c>
      <c r="CA817">
        <v>1293.278518518518</v>
      </c>
      <c r="CB817">
        <v>0.09353040000000001</v>
      </c>
      <c r="CC817">
        <v>1262.043333333334</v>
      </c>
      <c r="CD817">
        <v>24.15095555555556</v>
      </c>
      <c r="CE817">
        <v>2.17659037037037</v>
      </c>
      <c r="CF817">
        <v>2.168192592592593</v>
      </c>
      <c r="CG817">
        <v>18.79105185185185</v>
      </c>
      <c r="CH817">
        <v>18.72921481481481</v>
      </c>
      <c r="CI817">
        <v>1999.968518518519</v>
      </c>
      <c r="CJ817">
        <v>0.9800026666666667</v>
      </c>
      <c r="CK817">
        <v>0.01999773333333334</v>
      </c>
      <c r="CL817">
        <v>0</v>
      </c>
      <c r="CM817">
        <v>2.348022222222222</v>
      </c>
      <c r="CN817">
        <v>0</v>
      </c>
      <c r="CO817">
        <v>4257.164814814815</v>
      </c>
      <c r="CP817">
        <v>16749.21481481481</v>
      </c>
      <c r="CQ817">
        <v>38.22203703703703</v>
      </c>
      <c r="CR817">
        <v>39.41181481481481</v>
      </c>
      <c r="CS817">
        <v>38.22892592592593</v>
      </c>
      <c r="CT817">
        <v>38.46040740740741</v>
      </c>
      <c r="CU817">
        <v>37.55059259259259</v>
      </c>
      <c r="CV817">
        <v>1959.975555555556</v>
      </c>
      <c r="CW817">
        <v>39.99444444444445</v>
      </c>
      <c r="CX817">
        <v>0</v>
      </c>
      <c r="CY817">
        <v>1679442519.3</v>
      </c>
      <c r="CZ817">
        <v>0</v>
      </c>
      <c r="DA817">
        <v>0</v>
      </c>
      <c r="DB817" t="s">
        <v>356</v>
      </c>
      <c r="DC817">
        <v>1678823626.5</v>
      </c>
      <c r="DD817">
        <v>1678823640.5</v>
      </c>
      <c r="DE817">
        <v>0</v>
      </c>
      <c r="DF817">
        <v>1.239</v>
      </c>
      <c r="DG817">
        <v>0.006</v>
      </c>
      <c r="DH817">
        <v>-2.298</v>
      </c>
      <c r="DI817">
        <v>-0.146</v>
      </c>
      <c r="DJ817">
        <v>420</v>
      </c>
      <c r="DK817">
        <v>21</v>
      </c>
      <c r="DL817">
        <v>0.57</v>
      </c>
      <c r="DM817">
        <v>0.05</v>
      </c>
      <c r="DN817">
        <v>-28.8152875</v>
      </c>
      <c r="DO817">
        <v>0.1800934333959323</v>
      </c>
      <c r="DP817">
        <v>0.114856798204329</v>
      </c>
      <c r="DQ817">
        <v>0</v>
      </c>
      <c r="DR817">
        <v>0.0954715</v>
      </c>
      <c r="DS817">
        <v>-0.09456072945591014</v>
      </c>
      <c r="DT817">
        <v>0.01241993459205804</v>
      </c>
      <c r="DU817">
        <v>1</v>
      </c>
      <c r="DV817">
        <v>1</v>
      </c>
      <c r="DW817">
        <v>2</v>
      </c>
      <c r="DX817" t="s">
        <v>357</v>
      </c>
      <c r="DY817">
        <v>2.98313</v>
      </c>
      <c r="DZ817">
        <v>2.71572</v>
      </c>
      <c r="EA817">
        <v>0.198757</v>
      </c>
      <c r="EB817">
        <v>0.199224</v>
      </c>
      <c r="EC817">
        <v>0.107547</v>
      </c>
      <c r="ED817">
        <v>0.1052</v>
      </c>
      <c r="EE817">
        <v>25455.9</v>
      </c>
      <c r="EF817">
        <v>25535.6</v>
      </c>
      <c r="EG817">
        <v>29527.4</v>
      </c>
      <c r="EH817">
        <v>29490.8</v>
      </c>
      <c r="EI817">
        <v>34906.3</v>
      </c>
      <c r="EJ817">
        <v>35071.6</v>
      </c>
      <c r="EK817">
        <v>41591.9</v>
      </c>
      <c r="EL817">
        <v>42025.1</v>
      </c>
      <c r="EM817">
        <v>1.97175</v>
      </c>
      <c r="EN817">
        <v>1.89922</v>
      </c>
      <c r="EO817">
        <v>0.103936</v>
      </c>
      <c r="EP817">
        <v>0</v>
      </c>
      <c r="EQ817">
        <v>25.8006</v>
      </c>
      <c r="ER817">
        <v>999.9</v>
      </c>
      <c r="ES817">
        <v>56.9</v>
      </c>
      <c r="ET817">
        <v>30.7</v>
      </c>
      <c r="EU817">
        <v>28.1071</v>
      </c>
      <c r="EV817">
        <v>63.1241</v>
      </c>
      <c r="EW817">
        <v>32.2396</v>
      </c>
      <c r="EX817">
        <v>1</v>
      </c>
      <c r="EY817">
        <v>-0.06273629999999999</v>
      </c>
      <c r="EZ817">
        <v>0.511923</v>
      </c>
      <c r="FA817">
        <v>20.342</v>
      </c>
      <c r="FB817">
        <v>5.21819</v>
      </c>
      <c r="FC817">
        <v>12.0099</v>
      </c>
      <c r="FD817">
        <v>4.98915</v>
      </c>
      <c r="FE817">
        <v>3.2886</v>
      </c>
      <c r="FF817">
        <v>9999</v>
      </c>
      <c r="FG817">
        <v>9999</v>
      </c>
      <c r="FH817">
        <v>9999</v>
      </c>
      <c r="FI817">
        <v>999.9</v>
      </c>
      <c r="FJ817">
        <v>1.8674</v>
      </c>
      <c r="FK817">
        <v>1.86645</v>
      </c>
      <c r="FL817">
        <v>1.866</v>
      </c>
      <c r="FM817">
        <v>1.86584</v>
      </c>
      <c r="FN817">
        <v>1.86768</v>
      </c>
      <c r="FO817">
        <v>1.87017</v>
      </c>
      <c r="FP817">
        <v>1.86886</v>
      </c>
      <c r="FQ817">
        <v>1.87027</v>
      </c>
      <c r="FR817">
        <v>0</v>
      </c>
      <c r="FS817">
        <v>0</v>
      </c>
      <c r="FT817">
        <v>0</v>
      </c>
      <c r="FU817">
        <v>0</v>
      </c>
      <c r="FV817" t="s">
        <v>358</v>
      </c>
      <c r="FW817" t="s">
        <v>359</v>
      </c>
      <c r="FX817" t="s">
        <v>360</v>
      </c>
      <c r="FY817" t="s">
        <v>360</v>
      </c>
      <c r="FZ817" t="s">
        <v>360</v>
      </c>
      <c r="GA817" t="s">
        <v>360</v>
      </c>
      <c r="GB817">
        <v>0</v>
      </c>
      <c r="GC817">
        <v>100</v>
      </c>
      <c r="GD817">
        <v>100</v>
      </c>
      <c r="GE817">
        <v>-5.32</v>
      </c>
      <c r="GF817">
        <v>-0.0963</v>
      </c>
      <c r="GG817">
        <v>-1.841240210434717</v>
      </c>
      <c r="GH817">
        <v>-0.003310856085068561</v>
      </c>
      <c r="GI817">
        <v>6.863268723063948E-07</v>
      </c>
      <c r="GJ817">
        <v>-1.919107141366201E-10</v>
      </c>
      <c r="GK817">
        <v>-0.1688837207721138</v>
      </c>
      <c r="GL817">
        <v>-0.01731051475613908</v>
      </c>
      <c r="GM817">
        <v>0.001423790055903263</v>
      </c>
      <c r="GN817">
        <v>-2.424810517790065E-05</v>
      </c>
      <c r="GO817">
        <v>3</v>
      </c>
      <c r="GP817">
        <v>2318</v>
      </c>
      <c r="GQ817">
        <v>1</v>
      </c>
      <c r="GR817">
        <v>25</v>
      </c>
      <c r="GS817">
        <v>10314.8</v>
      </c>
      <c r="GT817">
        <v>10314.5</v>
      </c>
      <c r="GU817">
        <v>2.59521</v>
      </c>
      <c r="GV817">
        <v>2.20337</v>
      </c>
      <c r="GW817">
        <v>1.39648</v>
      </c>
      <c r="GX817">
        <v>2.35107</v>
      </c>
      <c r="GY817">
        <v>1.49536</v>
      </c>
      <c r="GZ817">
        <v>2.53662</v>
      </c>
      <c r="HA817">
        <v>35.7777</v>
      </c>
      <c r="HB817">
        <v>24.0875</v>
      </c>
      <c r="HC817">
        <v>18</v>
      </c>
      <c r="HD817">
        <v>529.777</v>
      </c>
      <c r="HE817">
        <v>439.122</v>
      </c>
      <c r="HF817">
        <v>24.6571</v>
      </c>
      <c r="HG817">
        <v>26.662</v>
      </c>
      <c r="HH817">
        <v>30</v>
      </c>
      <c r="HI817">
        <v>26.6491</v>
      </c>
      <c r="HJ817">
        <v>26.5943</v>
      </c>
      <c r="HK817">
        <v>51.9757</v>
      </c>
      <c r="HL817">
        <v>21.2819</v>
      </c>
      <c r="HM817">
        <v>100</v>
      </c>
      <c r="HN817">
        <v>24.6587</v>
      </c>
      <c r="HO817">
        <v>1309.51</v>
      </c>
      <c r="HP817">
        <v>24.2018</v>
      </c>
      <c r="HQ817">
        <v>100.974</v>
      </c>
      <c r="HR817">
        <v>100.93</v>
      </c>
    </row>
    <row r="818" spans="1:226">
      <c r="A818">
        <v>802</v>
      </c>
      <c r="B818">
        <v>1679442516.6</v>
      </c>
      <c r="C818">
        <v>20603.5</v>
      </c>
      <c r="D818" t="s">
        <v>1973</v>
      </c>
      <c r="E818" t="s">
        <v>1974</v>
      </c>
      <c r="F818">
        <v>5</v>
      </c>
      <c r="G818" t="s">
        <v>1624</v>
      </c>
      <c r="H818" t="s">
        <v>354</v>
      </c>
      <c r="I818">
        <v>1679442508.814285</v>
      </c>
      <c r="J818">
        <f>(K818)/1000</f>
        <v>0</v>
      </c>
      <c r="K818">
        <f>IF(BF818, AN818, AH818)</f>
        <v>0</v>
      </c>
      <c r="L818">
        <f>IF(BF818, AI818, AG818)</f>
        <v>0</v>
      </c>
      <c r="M818">
        <f>BH818 - IF(AU818&gt;1, L818*BB818*100.0/(AW818*BV818), 0)</f>
        <v>0</v>
      </c>
      <c r="N818">
        <f>((T818-J818/2)*M818-L818)/(T818+J818/2)</f>
        <v>0</v>
      </c>
      <c r="O818">
        <f>N818*(BO818+BP818)/1000.0</f>
        <v>0</v>
      </c>
      <c r="P818">
        <f>(BH818 - IF(AU818&gt;1, L818*BB818*100.0/(AW818*BV818), 0))*(BO818+BP818)/1000.0</f>
        <v>0</v>
      </c>
      <c r="Q818">
        <f>2.0/((1/S818-1/R818)+SIGN(S818)*SQRT((1/S818-1/R818)*(1/S818-1/R818) + 4*BC818/((BC818+1)*(BC818+1))*(2*1/S818*1/R818-1/R818*1/R818)))</f>
        <v>0</v>
      </c>
      <c r="R818">
        <f>IF(LEFT(BD818,1)&lt;&gt;"0",IF(LEFT(BD818,1)="1",3.0,BE818),$D$5+$E$5*(BV818*BO818/($K$5*1000))+$F$5*(BV818*BO818/($K$5*1000))*MAX(MIN(BB818,$J$5),$I$5)*MAX(MIN(BB818,$J$5),$I$5)+$G$5*MAX(MIN(BB818,$J$5),$I$5)*(BV818*BO818/($K$5*1000))+$H$5*(BV818*BO818/($K$5*1000))*(BV818*BO818/($K$5*1000)))</f>
        <v>0</v>
      </c>
      <c r="S818">
        <f>J818*(1000-(1000*0.61365*exp(17.502*W818/(240.97+W818))/(BO818+BP818)+BJ818)/2)/(1000*0.61365*exp(17.502*W818/(240.97+W818))/(BO818+BP818)-BJ818)</f>
        <v>0</v>
      </c>
      <c r="T818">
        <f>1/((BC818+1)/(Q818/1.6)+1/(R818/1.37)) + BC818/((BC818+1)/(Q818/1.6) + BC818/(R818/1.37))</f>
        <v>0</v>
      </c>
      <c r="U818">
        <f>(AX818*BA818)</f>
        <v>0</v>
      </c>
      <c r="V818">
        <f>(BQ818+(U818+2*0.95*5.67E-8*(((BQ818+$B$7)+273)^4-(BQ818+273)^4)-44100*J818)/(1.84*29.3*R818+8*0.95*5.67E-8*(BQ818+273)^3))</f>
        <v>0</v>
      </c>
      <c r="W818">
        <f>($C$7*BR818+$D$7*BS818+$E$7*V818)</f>
        <v>0</v>
      </c>
      <c r="X818">
        <f>0.61365*exp(17.502*W818/(240.97+W818))</f>
        <v>0</v>
      </c>
      <c r="Y818">
        <f>(Z818/AA818*100)</f>
        <v>0</v>
      </c>
      <c r="Z818">
        <f>BJ818*(BO818+BP818)/1000</f>
        <v>0</v>
      </c>
      <c r="AA818">
        <f>0.61365*exp(17.502*BQ818/(240.97+BQ818))</f>
        <v>0</v>
      </c>
      <c r="AB818">
        <f>(X818-BJ818*(BO818+BP818)/1000)</f>
        <v>0</v>
      </c>
      <c r="AC818">
        <f>(-J818*44100)</f>
        <v>0</v>
      </c>
      <c r="AD818">
        <f>2*29.3*R818*0.92*(BQ818-W818)</f>
        <v>0</v>
      </c>
      <c r="AE818">
        <f>2*0.95*5.67E-8*(((BQ818+$B$7)+273)^4-(W818+273)^4)</f>
        <v>0</v>
      </c>
      <c r="AF818">
        <f>U818+AE818+AC818+AD818</f>
        <v>0</v>
      </c>
      <c r="AG818">
        <f>BN818*AU818*(BI818-BH818*(1000-AU818*BK818)/(1000-AU818*BJ818))/(100*BB818)</f>
        <v>0</v>
      </c>
      <c r="AH818">
        <f>1000*BN818*AU818*(BJ818-BK818)/(100*BB818*(1000-AU818*BJ818))</f>
        <v>0</v>
      </c>
      <c r="AI818">
        <f>(AJ818 - AK818 - BO818*1E3/(8.314*(BQ818+273.15)) * AM818/BN818 * AL818) * BN818/(100*BB818) * (1000 - BK818)/1000</f>
        <v>0</v>
      </c>
      <c r="AJ818">
        <v>1326.592714039342</v>
      </c>
      <c r="AK818">
        <v>1304.902969696969</v>
      </c>
      <c r="AL818">
        <v>3.393856355663704</v>
      </c>
      <c r="AM818">
        <v>64.88891033799035</v>
      </c>
      <c r="AN818">
        <f>(AP818 - AO818 + BO818*1E3/(8.314*(BQ818+273.15)) * AR818/BN818 * AQ818) * BN818/(100*BB818) * 1000/(1000 - AP818)</f>
        <v>0</v>
      </c>
      <c r="AO818">
        <v>24.18086596242016</v>
      </c>
      <c r="AP818">
        <v>24.27062087912089</v>
      </c>
      <c r="AQ818">
        <v>1.340673638941171E-05</v>
      </c>
      <c r="AR818">
        <v>95.47772435705387</v>
      </c>
      <c r="AS818">
        <v>0</v>
      </c>
      <c r="AT818">
        <v>0</v>
      </c>
      <c r="AU818">
        <f>IF(AS818*$H$13&gt;=AW818,1.0,(AW818/(AW818-AS818*$H$13)))</f>
        <v>0</v>
      </c>
      <c r="AV818">
        <f>(AU818-1)*100</f>
        <v>0</v>
      </c>
      <c r="AW818">
        <f>MAX(0,($B$13+$C$13*BV818)/(1+$D$13*BV818)*BO818/(BQ818+273)*$E$13)</f>
        <v>0</v>
      </c>
      <c r="AX818">
        <f>$B$11*BW818+$C$11*BX818+$F$11*CI818*(1-CL818)</f>
        <v>0</v>
      </c>
      <c r="AY818">
        <f>AX818*AZ818</f>
        <v>0</v>
      </c>
      <c r="AZ818">
        <f>($B$11*$D$9+$C$11*$D$9+$F$11*((CV818+CN818)/MAX(CV818+CN818+CW818, 0.1)*$I$9+CW818/MAX(CV818+CN818+CW818, 0.1)*$J$9))/($B$11+$C$11+$F$11)</f>
        <v>0</v>
      </c>
      <c r="BA818">
        <f>($B$11*$K$9+$C$11*$K$9+$F$11*((CV818+CN818)/MAX(CV818+CN818+CW818, 0.1)*$P$9+CW818/MAX(CV818+CN818+CW818, 0.1)*$Q$9))/($B$11+$C$11+$F$11)</f>
        <v>0</v>
      </c>
      <c r="BB818">
        <v>2.18</v>
      </c>
      <c r="BC818">
        <v>0.5</v>
      </c>
      <c r="BD818" t="s">
        <v>355</v>
      </c>
      <c r="BE818">
        <v>2</v>
      </c>
      <c r="BF818" t="b">
        <v>1</v>
      </c>
      <c r="BG818">
        <v>1679442508.814285</v>
      </c>
      <c r="BH818">
        <v>1248.996071428571</v>
      </c>
      <c r="BI818">
        <v>1277.796071428571</v>
      </c>
      <c r="BJ818">
        <v>24.25252142857143</v>
      </c>
      <c r="BK818">
        <v>24.16610357142857</v>
      </c>
      <c r="BL818">
        <v>1254.289642857143</v>
      </c>
      <c r="BM818">
        <v>24.34881785714286</v>
      </c>
      <c r="BN818">
        <v>500.0657499999999</v>
      </c>
      <c r="BO818">
        <v>89.77712857142858</v>
      </c>
      <c r="BP818">
        <v>0.09999225714285713</v>
      </c>
      <c r="BQ818">
        <v>26.85670357142857</v>
      </c>
      <c r="BR818">
        <v>27.50019285714286</v>
      </c>
      <c r="BS818">
        <v>999.9000000000002</v>
      </c>
      <c r="BT818">
        <v>0</v>
      </c>
      <c r="BU818">
        <v>0</v>
      </c>
      <c r="BV818">
        <v>10006.35071428571</v>
      </c>
      <c r="BW818">
        <v>0</v>
      </c>
      <c r="BX818">
        <v>14.39549642857143</v>
      </c>
      <c r="BY818">
        <v>-28.79969642857142</v>
      </c>
      <c r="BZ818">
        <v>1280.041785714286</v>
      </c>
      <c r="CA818">
        <v>1309.442142857143</v>
      </c>
      <c r="CB818">
        <v>0.08641750714285715</v>
      </c>
      <c r="CC818">
        <v>1277.796071428571</v>
      </c>
      <c r="CD818">
        <v>24.16610357142857</v>
      </c>
      <c r="CE818">
        <v>2.1773225</v>
      </c>
      <c r="CF818">
        <v>2.169563214285714</v>
      </c>
      <c r="CG818">
        <v>18.796425</v>
      </c>
      <c r="CH818">
        <v>18.73931785714285</v>
      </c>
      <c r="CI818">
        <v>1999.976428571429</v>
      </c>
      <c r="CJ818">
        <v>0.980003857142857</v>
      </c>
      <c r="CK818">
        <v>0.01999654285714286</v>
      </c>
      <c r="CL818">
        <v>0</v>
      </c>
      <c r="CM818">
        <v>2.349946428571429</v>
      </c>
      <c r="CN818">
        <v>0</v>
      </c>
      <c r="CO818">
        <v>4257.544642857143</v>
      </c>
      <c r="CP818">
        <v>16749.28571428571</v>
      </c>
      <c r="CQ818">
        <v>38.32346428571429</v>
      </c>
      <c r="CR818">
        <v>39.52435714285713</v>
      </c>
      <c r="CS818">
        <v>38.31889285714285</v>
      </c>
      <c r="CT818">
        <v>38.58460714285714</v>
      </c>
      <c r="CU818">
        <v>37.64478571428571</v>
      </c>
      <c r="CV818">
        <v>1959.986071428571</v>
      </c>
      <c r="CW818">
        <v>39.99178571428571</v>
      </c>
      <c r="CX818">
        <v>0</v>
      </c>
      <c r="CY818">
        <v>1679442524.1</v>
      </c>
      <c r="CZ818">
        <v>0</v>
      </c>
      <c r="DA818">
        <v>0</v>
      </c>
      <c r="DB818" t="s">
        <v>356</v>
      </c>
      <c r="DC818">
        <v>1678823626.5</v>
      </c>
      <c r="DD818">
        <v>1678823640.5</v>
      </c>
      <c r="DE818">
        <v>0</v>
      </c>
      <c r="DF818">
        <v>1.239</v>
      </c>
      <c r="DG818">
        <v>0.006</v>
      </c>
      <c r="DH818">
        <v>-2.298</v>
      </c>
      <c r="DI818">
        <v>-0.146</v>
      </c>
      <c r="DJ818">
        <v>420</v>
      </c>
      <c r="DK818">
        <v>21</v>
      </c>
      <c r="DL818">
        <v>0.57</v>
      </c>
      <c r="DM818">
        <v>0.05</v>
      </c>
      <c r="DN818">
        <v>-28.8426025</v>
      </c>
      <c r="DO818">
        <v>0.2783065666041529</v>
      </c>
      <c r="DP818">
        <v>0.1089789922129488</v>
      </c>
      <c r="DQ818">
        <v>0</v>
      </c>
      <c r="DR818">
        <v>0.09124499999999999</v>
      </c>
      <c r="DS818">
        <v>-0.1073541973733586</v>
      </c>
      <c r="DT818">
        <v>0.01303774662098478</v>
      </c>
      <c r="DU818">
        <v>0</v>
      </c>
      <c r="DV818">
        <v>0</v>
      </c>
      <c r="DW818">
        <v>2</v>
      </c>
      <c r="DX818" t="s">
        <v>381</v>
      </c>
      <c r="DY818">
        <v>2.98314</v>
      </c>
      <c r="DZ818">
        <v>2.7156</v>
      </c>
      <c r="EA818">
        <v>0.200381</v>
      </c>
      <c r="EB818">
        <v>0.200819</v>
      </c>
      <c r="EC818">
        <v>0.107586</v>
      </c>
      <c r="ED818">
        <v>0.105207</v>
      </c>
      <c r="EE818">
        <v>25404.8</v>
      </c>
      <c r="EF818">
        <v>25485</v>
      </c>
      <c r="EG818">
        <v>29527.9</v>
      </c>
      <c r="EH818">
        <v>29491</v>
      </c>
      <c r="EI818">
        <v>34905.5</v>
      </c>
      <c r="EJ818">
        <v>35071.5</v>
      </c>
      <c r="EK818">
        <v>41592.7</v>
      </c>
      <c r="EL818">
        <v>42025.3</v>
      </c>
      <c r="EM818">
        <v>1.9717</v>
      </c>
      <c r="EN818">
        <v>1.89933</v>
      </c>
      <c r="EO818">
        <v>0.10401</v>
      </c>
      <c r="EP818">
        <v>0</v>
      </c>
      <c r="EQ818">
        <v>25.7983</v>
      </c>
      <c r="ER818">
        <v>999.9</v>
      </c>
      <c r="ES818">
        <v>56.8</v>
      </c>
      <c r="ET818">
        <v>30.7</v>
      </c>
      <c r="EU818">
        <v>28.0568</v>
      </c>
      <c r="EV818">
        <v>62.5941</v>
      </c>
      <c r="EW818">
        <v>31.887</v>
      </c>
      <c r="EX818">
        <v>1</v>
      </c>
      <c r="EY818">
        <v>-0.0627337</v>
      </c>
      <c r="EZ818">
        <v>0.430779</v>
      </c>
      <c r="FA818">
        <v>20.3423</v>
      </c>
      <c r="FB818">
        <v>5.21774</v>
      </c>
      <c r="FC818">
        <v>12.0099</v>
      </c>
      <c r="FD818">
        <v>4.989</v>
      </c>
      <c r="FE818">
        <v>3.2885</v>
      </c>
      <c r="FF818">
        <v>9999</v>
      </c>
      <c r="FG818">
        <v>9999</v>
      </c>
      <c r="FH818">
        <v>9999</v>
      </c>
      <c r="FI818">
        <v>999.9</v>
      </c>
      <c r="FJ818">
        <v>1.8674</v>
      </c>
      <c r="FK818">
        <v>1.86646</v>
      </c>
      <c r="FL818">
        <v>1.86599</v>
      </c>
      <c r="FM818">
        <v>1.86584</v>
      </c>
      <c r="FN818">
        <v>1.86768</v>
      </c>
      <c r="FO818">
        <v>1.87018</v>
      </c>
      <c r="FP818">
        <v>1.86883</v>
      </c>
      <c r="FQ818">
        <v>1.87024</v>
      </c>
      <c r="FR818">
        <v>0</v>
      </c>
      <c r="FS818">
        <v>0</v>
      </c>
      <c r="FT818">
        <v>0</v>
      </c>
      <c r="FU818">
        <v>0</v>
      </c>
      <c r="FV818" t="s">
        <v>358</v>
      </c>
      <c r="FW818" t="s">
        <v>359</v>
      </c>
      <c r="FX818" t="s">
        <v>360</v>
      </c>
      <c r="FY818" t="s">
        <v>360</v>
      </c>
      <c r="FZ818" t="s">
        <v>360</v>
      </c>
      <c r="GA818" t="s">
        <v>360</v>
      </c>
      <c r="GB818">
        <v>0</v>
      </c>
      <c r="GC818">
        <v>100</v>
      </c>
      <c r="GD818">
        <v>100</v>
      </c>
      <c r="GE818">
        <v>-5.36</v>
      </c>
      <c r="GF818">
        <v>-0.0961</v>
      </c>
      <c r="GG818">
        <v>-1.841240210434717</v>
      </c>
      <c r="GH818">
        <v>-0.003310856085068561</v>
      </c>
      <c r="GI818">
        <v>6.863268723063948E-07</v>
      </c>
      <c r="GJ818">
        <v>-1.919107141366201E-10</v>
      </c>
      <c r="GK818">
        <v>-0.1688837207721138</v>
      </c>
      <c r="GL818">
        <v>-0.01731051475613908</v>
      </c>
      <c r="GM818">
        <v>0.001423790055903263</v>
      </c>
      <c r="GN818">
        <v>-2.424810517790065E-05</v>
      </c>
      <c r="GO818">
        <v>3</v>
      </c>
      <c r="GP818">
        <v>2318</v>
      </c>
      <c r="GQ818">
        <v>1</v>
      </c>
      <c r="GR818">
        <v>25</v>
      </c>
      <c r="GS818">
        <v>10314.8</v>
      </c>
      <c r="GT818">
        <v>10314.6</v>
      </c>
      <c r="GU818">
        <v>2.62451</v>
      </c>
      <c r="GV818">
        <v>2.20581</v>
      </c>
      <c r="GW818">
        <v>1.39648</v>
      </c>
      <c r="GX818">
        <v>2.35107</v>
      </c>
      <c r="GY818">
        <v>1.49536</v>
      </c>
      <c r="GZ818">
        <v>2.55859</v>
      </c>
      <c r="HA818">
        <v>35.7777</v>
      </c>
      <c r="HB818">
        <v>24.0787</v>
      </c>
      <c r="HC818">
        <v>18</v>
      </c>
      <c r="HD818">
        <v>529.7430000000001</v>
      </c>
      <c r="HE818">
        <v>439.182</v>
      </c>
      <c r="HF818">
        <v>24.664</v>
      </c>
      <c r="HG818">
        <v>26.662</v>
      </c>
      <c r="HH818">
        <v>30</v>
      </c>
      <c r="HI818">
        <v>26.6491</v>
      </c>
      <c r="HJ818">
        <v>26.5943</v>
      </c>
      <c r="HK818">
        <v>52.5473</v>
      </c>
      <c r="HL818">
        <v>21.2819</v>
      </c>
      <c r="HM818">
        <v>100</v>
      </c>
      <c r="HN818">
        <v>24.6746</v>
      </c>
      <c r="HO818">
        <v>1322.88</v>
      </c>
      <c r="HP818">
        <v>24.2012</v>
      </c>
      <c r="HQ818">
        <v>100.976</v>
      </c>
      <c r="HR818">
        <v>100.93</v>
      </c>
    </row>
    <row r="819" spans="1:226">
      <c r="A819">
        <v>803</v>
      </c>
      <c r="B819">
        <v>1679442521.6</v>
      </c>
      <c r="C819">
        <v>20608.5</v>
      </c>
      <c r="D819" t="s">
        <v>1975</v>
      </c>
      <c r="E819" t="s">
        <v>1976</v>
      </c>
      <c r="F819">
        <v>5</v>
      </c>
      <c r="G819" t="s">
        <v>1624</v>
      </c>
      <c r="H819" t="s">
        <v>354</v>
      </c>
      <c r="I819">
        <v>1679442514.1</v>
      </c>
      <c r="J819">
        <f>(K819)/1000</f>
        <v>0</v>
      </c>
      <c r="K819">
        <f>IF(BF819, AN819, AH819)</f>
        <v>0</v>
      </c>
      <c r="L819">
        <f>IF(BF819, AI819, AG819)</f>
        <v>0</v>
      </c>
      <c r="M819">
        <f>BH819 - IF(AU819&gt;1, L819*BB819*100.0/(AW819*BV819), 0)</f>
        <v>0</v>
      </c>
      <c r="N819">
        <f>((T819-J819/2)*M819-L819)/(T819+J819/2)</f>
        <v>0</v>
      </c>
      <c r="O819">
        <f>N819*(BO819+BP819)/1000.0</f>
        <v>0</v>
      </c>
      <c r="P819">
        <f>(BH819 - IF(AU819&gt;1, L819*BB819*100.0/(AW819*BV819), 0))*(BO819+BP819)/1000.0</f>
        <v>0</v>
      </c>
      <c r="Q819">
        <f>2.0/((1/S819-1/R819)+SIGN(S819)*SQRT((1/S819-1/R819)*(1/S819-1/R819) + 4*BC819/((BC819+1)*(BC819+1))*(2*1/S819*1/R819-1/R819*1/R819)))</f>
        <v>0</v>
      </c>
      <c r="R819">
        <f>IF(LEFT(BD819,1)&lt;&gt;"0",IF(LEFT(BD819,1)="1",3.0,BE819),$D$5+$E$5*(BV819*BO819/($K$5*1000))+$F$5*(BV819*BO819/($K$5*1000))*MAX(MIN(BB819,$J$5),$I$5)*MAX(MIN(BB819,$J$5),$I$5)+$G$5*MAX(MIN(BB819,$J$5),$I$5)*(BV819*BO819/($K$5*1000))+$H$5*(BV819*BO819/($K$5*1000))*(BV819*BO819/($K$5*1000)))</f>
        <v>0</v>
      </c>
      <c r="S819">
        <f>J819*(1000-(1000*0.61365*exp(17.502*W819/(240.97+W819))/(BO819+BP819)+BJ819)/2)/(1000*0.61365*exp(17.502*W819/(240.97+W819))/(BO819+BP819)-BJ819)</f>
        <v>0</v>
      </c>
      <c r="T819">
        <f>1/((BC819+1)/(Q819/1.6)+1/(R819/1.37)) + BC819/((BC819+1)/(Q819/1.6) + BC819/(R819/1.37))</f>
        <v>0</v>
      </c>
      <c r="U819">
        <f>(AX819*BA819)</f>
        <v>0</v>
      </c>
      <c r="V819">
        <f>(BQ819+(U819+2*0.95*5.67E-8*(((BQ819+$B$7)+273)^4-(BQ819+273)^4)-44100*J819)/(1.84*29.3*R819+8*0.95*5.67E-8*(BQ819+273)^3))</f>
        <v>0</v>
      </c>
      <c r="W819">
        <f>($C$7*BR819+$D$7*BS819+$E$7*V819)</f>
        <v>0</v>
      </c>
      <c r="X819">
        <f>0.61365*exp(17.502*W819/(240.97+W819))</f>
        <v>0</v>
      </c>
      <c r="Y819">
        <f>(Z819/AA819*100)</f>
        <v>0</v>
      </c>
      <c r="Z819">
        <f>BJ819*(BO819+BP819)/1000</f>
        <v>0</v>
      </c>
      <c r="AA819">
        <f>0.61365*exp(17.502*BQ819/(240.97+BQ819))</f>
        <v>0</v>
      </c>
      <c r="AB819">
        <f>(X819-BJ819*(BO819+BP819)/1000)</f>
        <v>0</v>
      </c>
      <c r="AC819">
        <f>(-J819*44100)</f>
        <v>0</v>
      </c>
      <c r="AD819">
        <f>2*29.3*R819*0.92*(BQ819-W819)</f>
        <v>0</v>
      </c>
      <c r="AE819">
        <f>2*0.95*5.67E-8*(((BQ819+$B$7)+273)^4-(W819+273)^4)</f>
        <v>0</v>
      </c>
      <c r="AF819">
        <f>U819+AE819+AC819+AD819</f>
        <v>0</v>
      </c>
      <c r="AG819">
        <f>BN819*AU819*(BI819-BH819*(1000-AU819*BK819)/(1000-AU819*BJ819))/(100*BB819)</f>
        <v>0</v>
      </c>
      <c r="AH819">
        <f>1000*BN819*AU819*(BJ819-BK819)/(100*BB819*(1000-AU819*BJ819))</f>
        <v>0</v>
      </c>
      <c r="AI819">
        <f>(AJ819 - AK819 - BO819*1E3/(8.314*(BQ819+273.15)) * AM819/BN819 * AL819) * BN819/(100*BB819) * (1000 - BK819)/1000</f>
        <v>0</v>
      </c>
      <c r="AJ819">
        <v>1343.728114213769</v>
      </c>
      <c r="AK819">
        <v>1322.069636363636</v>
      </c>
      <c r="AL819">
        <v>3.438906591339048</v>
      </c>
      <c r="AM819">
        <v>64.88891033799035</v>
      </c>
      <c r="AN819">
        <f>(AP819 - AO819 + BO819*1E3/(8.314*(BQ819+273.15)) * AR819/BN819 * AQ819) * BN819/(100*BB819) * 1000/(1000 - AP819)</f>
        <v>0</v>
      </c>
      <c r="AO819">
        <v>24.1816838439453</v>
      </c>
      <c r="AP819">
        <v>24.27796153846154</v>
      </c>
      <c r="AQ819">
        <v>8.357598574618129E-06</v>
      </c>
      <c r="AR819">
        <v>95.47772435705387</v>
      </c>
      <c r="AS819">
        <v>0</v>
      </c>
      <c r="AT819">
        <v>0</v>
      </c>
      <c r="AU819">
        <f>IF(AS819*$H$13&gt;=AW819,1.0,(AW819/(AW819-AS819*$H$13)))</f>
        <v>0</v>
      </c>
      <c r="AV819">
        <f>(AU819-1)*100</f>
        <v>0</v>
      </c>
      <c r="AW819">
        <f>MAX(0,($B$13+$C$13*BV819)/(1+$D$13*BV819)*BO819/(BQ819+273)*$E$13)</f>
        <v>0</v>
      </c>
      <c r="AX819">
        <f>$B$11*BW819+$C$11*BX819+$F$11*CI819*(1-CL819)</f>
        <v>0</v>
      </c>
      <c r="AY819">
        <f>AX819*AZ819</f>
        <v>0</v>
      </c>
      <c r="AZ819">
        <f>($B$11*$D$9+$C$11*$D$9+$F$11*((CV819+CN819)/MAX(CV819+CN819+CW819, 0.1)*$I$9+CW819/MAX(CV819+CN819+CW819, 0.1)*$J$9))/($B$11+$C$11+$F$11)</f>
        <v>0</v>
      </c>
      <c r="BA819">
        <f>($B$11*$K$9+$C$11*$K$9+$F$11*((CV819+CN819)/MAX(CV819+CN819+CW819, 0.1)*$P$9+CW819/MAX(CV819+CN819+CW819, 0.1)*$Q$9))/($B$11+$C$11+$F$11)</f>
        <v>0</v>
      </c>
      <c r="BB819">
        <v>2.18</v>
      </c>
      <c r="BC819">
        <v>0.5</v>
      </c>
      <c r="BD819" t="s">
        <v>355</v>
      </c>
      <c r="BE819">
        <v>2</v>
      </c>
      <c r="BF819" t="b">
        <v>1</v>
      </c>
      <c r="BG819">
        <v>1679442514.1</v>
      </c>
      <c r="BH819">
        <v>1266.61037037037</v>
      </c>
      <c r="BI819">
        <v>1295.49</v>
      </c>
      <c r="BJ819">
        <v>24.26397407407407</v>
      </c>
      <c r="BK819">
        <v>24.17932962962963</v>
      </c>
      <c r="BL819">
        <v>1271.948518518519</v>
      </c>
      <c r="BM819">
        <v>24.36016296296296</v>
      </c>
      <c r="BN819">
        <v>500.061962962963</v>
      </c>
      <c r="BO819">
        <v>89.77764814814812</v>
      </c>
      <c r="BP819">
        <v>0.09997648518518519</v>
      </c>
      <c r="BQ819">
        <v>26.85878518518519</v>
      </c>
      <c r="BR819">
        <v>27.49551111111111</v>
      </c>
      <c r="BS819">
        <v>999.9000000000001</v>
      </c>
      <c r="BT819">
        <v>0</v>
      </c>
      <c r="BU819">
        <v>0</v>
      </c>
      <c r="BV819">
        <v>10004.15703703704</v>
      </c>
      <c r="BW819">
        <v>0</v>
      </c>
      <c r="BX819">
        <v>14.39051111111111</v>
      </c>
      <c r="BY819">
        <v>-28.87934444444445</v>
      </c>
      <c r="BZ819">
        <v>1298.108888888889</v>
      </c>
      <c r="CA819">
        <v>1327.591851851852</v>
      </c>
      <c r="CB819">
        <v>0.08464806666666666</v>
      </c>
      <c r="CC819">
        <v>1295.49</v>
      </c>
      <c r="CD819">
        <v>24.17932962962963</v>
      </c>
      <c r="CE819">
        <v>2.178363333333333</v>
      </c>
      <c r="CF819">
        <v>2.170763333333333</v>
      </c>
      <c r="CG819">
        <v>18.80407037037037</v>
      </c>
      <c r="CH819">
        <v>18.74815925925926</v>
      </c>
      <c r="CI819">
        <v>1999.971481481482</v>
      </c>
      <c r="CJ819">
        <v>0.9800052222222221</v>
      </c>
      <c r="CK819">
        <v>0.01999517777777778</v>
      </c>
      <c r="CL819">
        <v>0</v>
      </c>
      <c r="CM819">
        <v>2.345377777777778</v>
      </c>
      <c r="CN819">
        <v>0</v>
      </c>
      <c r="CO819">
        <v>4257.735925925926</v>
      </c>
      <c r="CP819">
        <v>16749.25185185185</v>
      </c>
      <c r="CQ819">
        <v>38.43725925925926</v>
      </c>
      <c r="CR819">
        <v>39.64792592592593</v>
      </c>
      <c r="CS819">
        <v>38.42329629629629</v>
      </c>
      <c r="CT819">
        <v>38.72662962962963</v>
      </c>
      <c r="CU819">
        <v>37.74511111111111</v>
      </c>
      <c r="CV819">
        <v>1959.982222222222</v>
      </c>
      <c r="CW819">
        <v>39.99037037037037</v>
      </c>
      <c r="CX819">
        <v>0</v>
      </c>
      <c r="CY819">
        <v>1679442529.5</v>
      </c>
      <c r="CZ819">
        <v>0</v>
      </c>
      <c r="DA819">
        <v>0</v>
      </c>
      <c r="DB819" t="s">
        <v>356</v>
      </c>
      <c r="DC819">
        <v>1678823626.5</v>
      </c>
      <c r="DD819">
        <v>1678823640.5</v>
      </c>
      <c r="DE819">
        <v>0</v>
      </c>
      <c r="DF819">
        <v>1.239</v>
      </c>
      <c r="DG819">
        <v>0.006</v>
      </c>
      <c r="DH819">
        <v>-2.298</v>
      </c>
      <c r="DI819">
        <v>-0.146</v>
      </c>
      <c r="DJ819">
        <v>420</v>
      </c>
      <c r="DK819">
        <v>21</v>
      </c>
      <c r="DL819">
        <v>0.57</v>
      </c>
      <c r="DM819">
        <v>0.05</v>
      </c>
      <c r="DN819">
        <v>-28.8359375</v>
      </c>
      <c r="DO819">
        <v>-0.6980409005628354</v>
      </c>
      <c r="DP819">
        <v>0.1009065698740669</v>
      </c>
      <c r="DQ819">
        <v>0</v>
      </c>
      <c r="DR819">
        <v>0.088278695</v>
      </c>
      <c r="DS819">
        <v>-0.0376811369606004</v>
      </c>
      <c r="DT819">
        <v>0.01063029286724853</v>
      </c>
      <c r="DU819">
        <v>1</v>
      </c>
      <c r="DV819">
        <v>1</v>
      </c>
      <c r="DW819">
        <v>2</v>
      </c>
      <c r="DX819" t="s">
        <v>357</v>
      </c>
      <c r="DY819">
        <v>2.98303</v>
      </c>
      <c r="DZ819">
        <v>2.71563</v>
      </c>
      <c r="EA819">
        <v>0.202003</v>
      </c>
      <c r="EB819">
        <v>0.202402</v>
      </c>
      <c r="EC819">
        <v>0.107608</v>
      </c>
      <c r="ED819">
        <v>0.105198</v>
      </c>
      <c r="EE819">
        <v>25352.9</v>
      </c>
      <c r="EF819">
        <v>25434.9</v>
      </c>
      <c r="EG819">
        <v>29527.5</v>
      </c>
      <c r="EH819">
        <v>29491.4</v>
      </c>
      <c r="EI819">
        <v>34904.2</v>
      </c>
      <c r="EJ819">
        <v>35072.2</v>
      </c>
      <c r="EK819">
        <v>41592.1</v>
      </c>
      <c r="EL819">
        <v>42025.6</v>
      </c>
      <c r="EM819">
        <v>1.97185</v>
      </c>
      <c r="EN819">
        <v>1.89953</v>
      </c>
      <c r="EO819">
        <v>0.103239</v>
      </c>
      <c r="EP819">
        <v>0</v>
      </c>
      <c r="EQ819">
        <v>25.7956</v>
      </c>
      <c r="ER819">
        <v>999.9</v>
      </c>
      <c r="ES819">
        <v>56.8</v>
      </c>
      <c r="ET819">
        <v>30.7</v>
      </c>
      <c r="EU819">
        <v>28.0583</v>
      </c>
      <c r="EV819">
        <v>62.8741</v>
      </c>
      <c r="EW819">
        <v>31.879</v>
      </c>
      <c r="EX819">
        <v>1</v>
      </c>
      <c r="EY819">
        <v>-0.06274390000000001</v>
      </c>
      <c r="EZ819">
        <v>0.451609</v>
      </c>
      <c r="FA819">
        <v>20.3422</v>
      </c>
      <c r="FB819">
        <v>5.21789</v>
      </c>
      <c r="FC819">
        <v>12.0099</v>
      </c>
      <c r="FD819">
        <v>4.98905</v>
      </c>
      <c r="FE819">
        <v>3.28848</v>
      </c>
      <c r="FF819">
        <v>9999</v>
      </c>
      <c r="FG819">
        <v>9999</v>
      </c>
      <c r="FH819">
        <v>9999</v>
      </c>
      <c r="FI819">
        <v>999.9</v>
      </c>
      <c r="FJ819">
        <v>1.86738</v>
      </c>
      <c r="FK819">
        <v>1.86645</v>
      </c>
      <c r="FL819">
        <v>1.86598</v>
      </c>
      <c r="FM819">
        <v>1.86584</v>
      </c>
      <c r="FN819">
        <v>1.86768</v>
      </c>
      <c r="FO819">
        <v>1.87016</v>
      </c>
      <c r="FP819">
        <v>1.86883</v>
      </c>
      <c r="FQ819">
        <v>1.87026</v>
      </c>
      <c r="FR819">
        <v>0</v>
      </c>
      <c r="FS819">
        <v>0</v>
      </c>
      <c r="FT819">
        <v>0</v>
      </c>
      <c r="FU819">
        <v>0</v>
      </c>
      <c r="FV819" t="s">
        <v>358</v>
      </c>
      <c r="FW819" t="s">
        <v>359</v>
      </c>
      <c r="FX819" t="s">
        <v>360</v>
      </c>
      <c r="FY819" t="s">
        <v>360</v>
      </c>
      <c r="FZ819" t="s">
        <v>360</v>
      </c>
      <c r="GA819" t="s">
        <v>360</v>
      </c>
      <c r="GB819">
        <v>0</v>
      </c>
      <c r="GC819">
        <v>100</v>
      </c>
      <c r="GD819">
        <v>100</v>
      </c>
      <c r="GE819">
        <v>-5.4</v>
      </c>
      <c r="GF819">
        <v>-0.0961</v>
      </c>
      <c r="GG819">
        <v>-1.841240210434717</v>
      </c>
      <c r="GH819">
        <v>-0.003310856085068561</v>
      </c>
      <c r="GI819">
        <v>6.863268723063948E-07</v>
      </c>
      <c r="GJ819">
        <v>-1.919107141366201E-10</v>
      </c>
      <c r="GK819">
        <v>-0.1688837207721138</v>
      </c>
      <c r="GL819">
        <v>-0.01731051475613908</v>
      </c>
      <c r="GM819">
        <v>0.001423790055903263</v>
      </c>
      <c r="GN819">
        <v>-2.424810517790065E-05</v>
      </c>
      <c r="GO819">
        <v>3</v>
      </c>
      <c r="GP819">
        <v>2318</v>
      </c>
      <c r="GQ819">
        <v>1</v>
      </c>
      <c r="GR819">
        <v>25</v>
      </c>
      <c r="GS819">
        <v>10314.9</v>
      </c>
      <c r="GT819">
        <v>10314.7</v>
      </c>
      <c r="GU819">
        <v>2.65137</v>
      </c>
      <c r="GV819">
        <v>2.20947</v>
      </c>
      <c r="GW819">
        <v>1.39648</v>
      </c>
      <c r="GX819">
        <v>2.34863</v>
      </c>
      <c r="GY819">
        <v>1.49536</v>
      </c>
      <c r="GZ819">
        <v>2.54395</v>
      </c>
      <c r="HA819">
        <v>35.7777</v>
      </c>
      <c r="HB819">
        <v>24.0787</v>
      </c>
      <c r="HC819">
        <v>18</v>
      </c>
      <c r="HD819">
        <v>529.842</v>
      </c>
      <c r="HE819">
        <v>439.302</v>
      </c>
      <c r="HF819">
        <v>24.6744</v>
      </c>
      <c r="HG819">
        <v>26.662</v>
      </c>
      <c r="HH819">
        <v>30</v>
      </c>
      <c r="HI819">
        <v>26.6491</v>
      </c>
      <c r="HJ819">
        <v>26.5943</v>
      </c>
      <c r="HK819">
        <v>53.0464</v>
      </c>
      <c r="HL819">
        <v>21.2819</v>
      </c>
      <c r="HM819">
        <v>100</v>
      </c>
      <c r="HN819">
        <v>24.6759</v>
      </c>
      <c r="HO819">
        <v>1342.91</v>
      </c>
      <c r="HP819">
        <v>24.2012</v>
      </c>
      <c r="HQ819">
        <v>100.975</v>
      </c>
      <c r="HR819">
        <v>100.932</v>
      </c>
    </row>
    <row r="820" spans="1:226">
      <c r="A820">
        <v>804</v>
      </c>
      <c r="B820">
        <v>1679442526.6</v>
      </c>
      <c r="C820">
        <v>20613.5</v>
      </c>
      <c r="D820" t="s">
        <v>1977</v>
      </c>
      <c r="E820" t="s">
        <v>1978</v>
      </c>
      <c r="F820">
        <v>5</v>
      </c>
      <c r="G820" t="s">
        <v>1624</v>
      </c>
      <c r="H820" t="s">
        <v>354</v>
      </c>
      <c r="I820">
        <v>1679442518.814285</v>
      </c>
      <c r="J820">
        <f>(K820)/1000</f>
        <v>0</v>
      </c>
      <c r="K820">
        <f>IF(BF820, AN820, AH820)</f>
        <v>0</v>
      </c>
      <c r="L820">
        <f>IF(BF820, AI820, AG820)</f>
        <v>0</v>
      </c>
      <c r="M820">
        <f>BH820 - IF(AU820&gt;1, L820*BB820*100.0/(AW820*BV820), 0)</f>
        <v>0</v>
      </c>
      <c r="N820">
        <f>((T820-J820/2)*M820-L820)/(T820+J820/2)</f>
        <v>0</v>
      </c>
      <c r="O820">
        <f>N820*(BO820+BP820)/1000.0</f>
        <v>0</v>
      </c>
      <c r="P820">
        <f>(BH820 - IF(AU820&gt;1, L820*BB820*100.0/(AW820*BV820), 0))*(BO820+BP820)/1000.0</f>
        <v>0</v>
      </c>
      <c r="Q820">
        <f>2.0/((1/S820-1/R820)+SIGN(S820)*SQRT((1/S820-1/R820)*(1/S820-1/R820) + 4*BC820/((BC820+1)*(BC820+1))*(2*1/S820*1/R820-1/R820*1/R820)))</f>
        <v>0</v>
      </c>
      <c r="R820">
        <f>IF(LEFT(BD820,1)&lt;&gt;"0",IF(LEFT(BD820,1)="1",3.0,BE820),$D$5+$E$5*(BV820*BO820/($K$5*1000))+$F$5*(BV820*BO820/($K$5*1000))*MAX(MIN(BB820,$J$5),$I$5)*MAX(MIN(BB820,$J$5),$I$5)+$G$5*MAX(MIN(BB820,$J$5),$I$5)*(BV820*BO820/($K$5*1000))+$H$5*(BV820*BO820/($K$5*1000))*(BV820*BO820/($K$5*1000)))</f>
        <v>0</v>
      </c>
      <c r="S820">
        <f>J820*(1000-(1000*0.61365*exp(17.502*W820/(240.97+W820))/(BO820+BP820)+BJ820)/2)/(1000*0.61365*exp(17.502*W820/(240.97+W820))/(BO820+BP820)-BJ820)</f>
        <v>0</v>
      </c>
      <c r="T820">
        <f>1/((BC820+1)/(Q820/1.6)+1/(R820/1.37)) + BC820/((BC820+1)/(Q820/1.6) + BC820/(R820/1.37))</f>
        <v>0</v>
      </c>
      <c r="U820">
        <f>(AX820*BA820)</f>
        <v>0</v>
      </c>
      <c r="V820">
        <f>(BQ820+(U820+2*0.95*5.67E-8*(((BQ820+$B$7)+273)^4-(BQ820+273)^4)-44100*J820)/(1.84*29.3*R820+8*0.95*5.67E-8*(BQ820+273)^3))</f>
        <v>0</v>
      </c>
      <c r="W820">
        <f>($C$7*BR820+$D$7*BS820+$E$7*V820)</f>
        <v>0</v>
      </c>
      <c r="X820">
        <f>0.61365*exp(17.502*W820/(240.97+W820))</f>
        <v>0</v>
      </c>
      <c r="Y820">
        <f>(Z820/AA820*100)</f>
        <v>0</v>
      </c>
      <c r="Z820">
        <f>BJ820*(BO820+BP820)/1000</f>
        <v>0</v>
      </c>
      <c r="AA820">
        <f>0.61365*exp(17.502*BQ820/(240.97+BQ820))</f>
        <v>0</v>
      </c>
      <c r="AB820">
        <f>(X820-BJ820*(BO820+BP820)/1000)</f>
        <v>0</v>
      </c>
      <c r="AC820">
        <f>(-J820*44100)</f>
        <v>0</v>
      </c>
      <c r="AD820">
        <f>2*29.3*R820*0.92*(BQ820-W820)</f>
        <v>0</v>
      </c>
      <c r="AE820">
        <f>2*0.95*5.67E-8*(((BQ820+$B$7)+273)^4-(W820+273)^4)</f>
        <v>0</v>
      </c>
      <c r="AF820">
        <f>U820+AE820+AC820+AD820</f>
        <v>0</v>
      </c>
      <c r="AG820">
        <f>BN820*AU820*(BI820-BH820*(1000-AU820*BK820)/(1000-AU820*BJ820))/(100*BB820)</f>
        <v>0</v>
      </c>
      <c r="AH820">
        <f>1000*BN820*AU820*(BJ820-BK820)/(100*BB820*(1000-AU820*BJ820))</f>
        <v>0</v>
      </c>
      <c r="AI820">
        <f>(AJ820 - AK820 - BO820*1E3/(8.314*(BQ820+273.15)) * AM820/BN820 * AL820) * BN820/(100*BB820) * (1000 - BK820)/1000</f>
        <v>0</v>
      </c>
      <c r="AJ820">
        <v>1360.765781522307</v>
      </c>
      <c r="AK820">
        <v>1339.229393939394</v>
      </c>
      <c r="AL820">
        <v>3.448917405263518</v>
      </c>
      <c r="AM820">
        <v>64.88891033799035</v>
      </c>
      <c r="AN820">
        <f>(AP820 - AO820 + BO820*1E3/(8.314*(BQ820+273.15)) * AR820/BN820 * AQ820) * BN820/(100*BB820) * 1000/(1000 - AP820)</f>
        <v>0</v>
      </c>
      <c r="AO820">
        <v>24.17823829950397</v>
      </c>
      <c r="AP820">
        <v>24.27887032967034</v>
      </c>
      <c r="AQ820">
        <v>5.53104928107393E-06</v>
      </c>
      <c r="AR820">
        <v>95.47772435705387</v>
      </c>
      <c r="AS820">
        <v>0</v>
      </c>
      <c r="AT820">
        <v>0</v>
      </c>
      <c r="AU820">
        <f>IF(AS820*$H$13&gt;=AW820,1.0,(AW820/(AW820-AS820*$H$13)))</f>
        <v>0</v>
      </c>
      <c r="AV820">
        <f>(AU820-1)*100</f>
        <v>0</v>
      </c>
      <c r="AW820">
        <f>MAX(0,($B$13+$C$13*BV820)/(1+$D$13*BV820)*BO820/(BQ820+273)*$E$13)</f>
        <v>0</v>
      </c>
      <c r="AX820">
        <f>$B$11*BW820+$C$11*BX820+$F$11*CI820*(1-CL820)</f>
        <v>0</v>
      </c>
      <c r="AY820">
        <f>AX820*AZ820</f>
        <v>0</v>
      </c>
      <c r="AZ820">
        <f>($B$11*$D$9+$C$11*$D$9+$F$11*((CV820+CN820)/MAX(CV820+CN820+CW820, 0.1)*$I$9+CW820/MAX(CV820+CN820+CW820, 0.1)*$J$9))/($B$11+$C$11+$F$11)</f>
        <v>0</v>
      </c>
      <c r="BA820">
        <f>($B$11*$K$9+$C$11*$K$9+$F$11*((CV820+CN820)/MAX(CV820+CN820+CW820, 0.1)*$P$9+CW820/MAX(CV820+CN820+CW820, 0.1)*$Q$9))/($B$11+$C$11+$F$11)</f>
        <v>0</v>
      </c>
      <c r="BB820">
        <v>2.18</v>
      </c>
      <c r="BC820">
        <v>0.5</v>
      </c>
      <c r="BD820" t="s">
        <v>355</v>
      </c>
      <c r="BE820">
        <v>2</v>
      </c>
      <c r="BF820" t="b">
        <v>1</v>
      </c>
      <c r="BG820">
        <v>1679442518.814285</v>
      </c>
      <c r="BH820">
        <v>1282.339285714286</v>
      </c>
      <c r="BI820">
        <v>1311.264642857143</v>
      </c>
      <c r="BJ820">
        <v>24.27255714285713</v>
      </c>
      <c r="BK820">
        <v>24.17985000000001</v>
      </c>
      <c r="BL820">
        <v>1287.7175</v>
      </c>
      <c r="BM820">
        <v>24.36867142857142</v>
      </c>
      <c r="BN820">
        <v>500.0602857142858</v>
      </c>
      <c r="BO820">
        <v>89.77721785714286</v>
      </c>
      <c r="BP820">
        <v>0.09998678214285714</v>
      </c>
      <c r="BQ820">
        <v>26.86010357142857</v>
      </c>
      <c r="BR820">
        <v>27.4949</v>
      </c>
      <c r="BS820">
        <v>999.9000000000002</v>
      </c>
      <c r="BT820">
        <v>0</v>
      </c>
      <c r="BU820">
        <v>0</v>
      </c>
      <c r="BV820">
        <v>9999.529285714287</v>
      </c>
      <c r="BW820">
        <v>0</v>
      </c>
      <c r="BX820">
        <v>14.3891</v>
      </c>
      <c r="BY820">
        <v>-28.92609285714286</v>
      </c>
      <c r="BZ820">
        <v>1314.240357142857</v>
      </c>
      <c r="CA820">
        <v>1343.758214285714</v>
      </c>
      <c r="CB820">
        <v>0.09271327857142855</v>
      </c>
      <c r="CC820">
        <v>1311.264642857143</v>
      </c>
      <c r="CD820">
        <v>24.17985000000001</v>
      </c>
      <c r="CE820">
        <v>2.1791225</v>
      </c>
      <c r="CF820">
        <v>2.170799285714286</v>
      </c>
      <c r="CG820">
        <v>18.80965</v>
      </c>
      <c r="CH820">
        <v>18.748425</v>
      </c>
      <c r="CI820">
        <v>1999.978214285715</v>
      </c>
      <c r="CJ820">
        <v>0.9800035714285716</v>
      </c>
      <c r="CK820">
        <v>0.01999671428571428</v>
      </c>
      <c r="CL820">
        <v>0</v>
      </c>
      <c r="CM820">
        <v>2.296492857142857</v>
      </c>
      <c r="CN820">
        <v>0</v>
      </c>
      <c r="CO820">
        <v>4257.811428571428</v>
      </c>
      <c r="CP820">
        <v>16749.28928571428</v>
      </c>
      <c r="CQ820">
        <v>38.53771428571428</v>
      </c>
      <c r="CR820">
        <v>39.75421428571428</v>
      </c>
      <c r="CS820">
        <v>38.51092857142857</v>
      </c>
      <c r="CT820">
        <v>38.84353571428571</v>
      </c>
      <c r="CU820">
        <v>37.83224999999999</v>
      </c>
      <c r="CV820">
        <v>1959.985357142857</v>
      </c>
      <c r="CW820">
        <v>39.99392857142857</v>
      </c>
      <c r="CX820">
        <v>0</v>
      </c>
      <c r="CY820">
        <v>1679442534.3</v>
      </c>
      <c r="CZ820">
        <v>0</v>
      </c>
      <c r="DA820">
        <v>0</v>
      </c>
      <c r="DB820" t="s">
        <v>356</v>
      </c>
      <c r="DC820">
        <v>1678823626.5</v>
      </c>
      <c r="DD820">
        <v>1678823640.5</v>
      </c>
      <c r="DE820">
        <v>0</v>
      </c>
      <c r="DF820">
        <v>1.239</v>
      </c>
      <c r="DG820">
        <v>0.006</v>
      </c>
      <c r="DH820">
        <v>-2.298</v>
      </c>
      <c r="DI820">
        <v>-0.146</v>
      </c>
      <c r="DJ820">
        <v>420</v>
      </c>
      <c r="DK820">
        <v>21</v>
      </c>
      <c r="DL820">
        <v>0.57</v>
      </c>
      <c r="DM820">
        <v>0.05</v>
      </c>
      <c r="DN820">
        <v>-28.87818292682927</v>
      </c>
      <c r="DO820">
        <v>-0.736206271777</v>
      </c>
      <c r="DP820">
        <v>0.09348107126106645</v>
      </c>
      <c r="DQ820">
        <v>0</v>
      </c>
      <c r="DR820">
        <v>0.08811595365853658</v>
      </c>
      <c r="DS820">
        <v>0.09226077700348435</v>
      </c>
      <c r="DT820">
        <v>0.009556790805523336</v>
      </c>
      <c r="DU820">
        <v>1</v>
      </c>
      <c r="DV820">
        <v>1</v>
      </c>
      <c r="DW820">
        <v>2</v>
      </c>
      <c r="DX820" t="s">
        <v>357</v>
      </c>
      <c r="DY820">
        <v>2.98303</v>
      </c>
      <c r="DZ820">
        <v>2.71567</v>
      </c>
      <c r="EA820">
        <v>0.203615</v>
      </c>
      <c r="EB820">
        <v>0.204006</v>
      </c>
      <c r="EC820">
        <v>0.107613</v>
      </c>
      <c r="ED820">
        <v>0.105185</v>
      </c>
      <c r="EE820">
        <v>25301.9</v>
      </c>
      <c r="EF820">
        <v>25383.7</v>
      </c>
      <c r="EG820">
        <v>29527.8</v>
      </c>
      <c r="EH820">
        <v>29491.4</v>
      </c>
      <c r="EI820">
        <v>34904.4</v>
      </c>
      <c r="EJ820">
        <v>35072.9</v>
      </c>
      <c r="EK820">
        <v>41592.5</v>
      </c>
      <c r="EL820">
        <v>42025.8</v>
      </c>
      <c r="EM820">
        <v>1.9717</v>
      </c>
      <c r="EN820">
        <v>1.89925</v>
      </c>
      <c r="EO820">
        <v>0.104975</v>
      </c>
      <c r="EP820">
        <v>0</v>
      </c>
      <c r="EQ820">
        <v>25.7929</v>
      </c>
      <c r="ER820">
        <v>999.9</v>
      </c>
      <c r="ES820">
        <v>56.8</v>
      </c>
      <c r="ET820">
        <v>30.7</v>
      </c>
      <c r="EU820">
        <v>28.0594</v>
      </c>
      <c r="EV820">
        <v>62.8541</v>
      </c>
      <c r="EW820">
        <v>32.528</v>
      </c>
      <c r="EX820">
        <v>1</v>
      </c>
      <c r="EY820">
        <v>-0.0632088</v>
      </c>
      <c r="EZ820">
        <v>0.425692</v>
      </c>
      <c r="FA820">
        <v>20.3424</v>
      </c>
      <c r="FB820">
        <v>5.21729</v>
      </c>
      <c r="FC820">
        <v>12.0099</v>
      </c>
      <c r="FD820">
        <v>4.9891</v>
      </c>
      <c r="FE820">
        <v>3.2885</v>
      </c>
      <c r="FF820">
        <v>9999</v>
      </c>
      <c r="FG820">
        <v>9999</v>
      </c>
      <c r="FH820">
        <v>9999</v>
      </c>
      <c r="FI820">
        <v>999.9</v>
      </c>
      <c r="FJ820">
        <v>1.86739</v>
      </c>
      <c r="FK820">
        <v>1.86646</v>
      </c>
      <c r="FL820">
        <v>1.86597</v>
      </c>
      <c r="FM820">
        <v>1.86584</v>
      </c>
      <c r="FN820">
        <v>1.86768</v>
      </c>
      <c r="FO820">
        <v>1.87016</v>
      </c>
      <c r="FP820">
        <v>1.86888</v>
      </c>
      <c r="FQ820">
        <v>1.87025</v>
      </c>
      <c r="FR820">
        <v>0</v>
      </c>
      <c r="FS820">
        <v>0</v>
      </c>
      <c r="FT820">
        <v>0</v>
      </c>
      <c r="FU820">
        <v>0</v>
      </c>
      <c r="FV820" t="s">
        <v>358</v>
      </c>
      <c r="FW820" t="s">
        <v>359</v>
      </c>
      <c r="FX820" t="s">
        <v>360</v>
      </c>
      <c r="FY820" t="s">
        <v>360</v>
      </c>
      <c r="FZ820" t="s">
        <v>360</v>
      </c>
      <c r="GA820" t="s">
        <v>360</v>
      </c>
      <c r="GB820">
        <v>0</v>
      </c>
      <c r="GC820">
        <v>100</v>
      </c>
      <c r="GD820">
        <v>100</v>
      </c>
      <c r="GE820">
        <v>-5.44</v>
      </c>
      <c r="GF820">
        <v>-0.096</v>
      </c>
      <c r="GG820">
        <v>-1.841240210434717</v>
      </c>
      <c r="GH820">
        <v>-0.003310856085068561</v>
      </c>
      <c r="GI820">
        <v>6.863268723063948E-07</v>
      </c>
      <c r="GJ820">
        <v>-1.919107141366201E-10</v>
      </c>
      <c r="GK820">
        <v>-0.1688837207721138</v>
      </c>
      <c r="GL820">
        <v>-0.01731051475613908</v>
      </c>
      <c r="GM820">
        <v>0.001423790055903263</v>
      </c>
      <c r="GN820">
        <v>-2.424810517790065E-05</v>
      </c>
      <c r="GO820">
        <v>3</v>
      </c>
      <c r="GP820">
        <v>2318</v>
      </c>
      <c r="GQ820">
        <v>1</v>
      </c>
      <c r="GR820">
        <v>25</v>
      </c>
      <c r="GS820">
        <v>10315</v>
      </c>
      <c r="GT820">
        <v>10314.8</v>
      </c>
      <c r="GU820">
        <v>2.677</v>
      </c>
      <c r="GV820">
        <v>2.21191</v>
      </c>
      <c r="GW820">
        <v>1.39648</v>
      </c>
      <c r="GX820">
        <v>2.34863</v>
      </c>
      <c r="GY820">
        <v>1.49536</v>
      </c>
      <c r="GZ820">
        <v>2.38647</v>
      </c>
      <c r="HA820">
        <v>35.7777</v>
      </c>
      <c r="HB820">
        <v>24.07</v>
      </c>
      <c r="HC820">
        <v>18</v>
      </c>
      <c r="HD820">
        <v>529.7430000000001</v>
      </c>
      <c r="HE820">
        <v>439.136</v>
      </c>
      <c r="HF820">
        <v>24.6809</v>
      </c>
      <c r="HG820">
        <v>26.6619</v>
      </c>
      <c r="HH820">
        <v>30.0001</v>
      </c>
      <c r="HI820">
        <v>26.6491</v>
      </c>
      <c r="HJ820">
        <v>26.5943</v>
      </c>
      <c r="HK820">
        <v>53.6089</v>
      </c>
      <c r="HL820">
        <v>21.2819</v>
      </c>
      <c r="HM820">
        <v>100</v>
      </c>
      <c r="HN820">
        <v>24.6847</v>
      </c>
      <c r="HO820">
        <v>1356.27</v>
      </c>
      <c r="HP820">
        <v>24.2012</v>
      </c>
      <c r="HQ820">
        <v>100.976</v>
      </c>
      <c r="HR820">
        <v>100.932</v>
      </c>
    </row>
    <row r="821" spans="1:226">
      <c r="A821">
        <v>805</v>
      </c>
      <c r="B821">
        <v>1679442531.6</v>
      </c>
      <c r="C821">
        <v>20618.5</v>
      </c>
      <c r="D821" t="s">
        <v>1979</v>
      </c>
      <c r="E821" t="s">
        <v>1980</v>
      </c>
      <c r="F821">
        <v>5</v>
      </c>
      <c r="G821" t="s">
        <v>1624</v>
      </c>
      <c r="H821" t="s">
        <v>354</v>
      </c>
      <c r="I821">
        <v>1679442524.1</v>
      </c>
      <c r="J821">
        <f>(K821)/1000</f>
        <v>0</v>
      </c>
      <c r="K821">
        <f>IF(BF821, AN821, AH821)</f>
        <v>0</v>
      </c>
      <c r="L821">
        <f>IF(BF821, AI821, AG821)</f>
        <v>0</v>
      </c>
      <c r="M821">
        <f>BH821 - IF(AU821&gt;1, L821*BB821*100.0/(AW821*BV821), 0)</f>
        <v>0</v>
      </c>
      <c r="N821">
        <f>((T821-J821/2)*M821-L821)/(T821+J821/2)</f>
        <v>0</v>
      </c>
      <c r="O821">
        <f>N821*(BO821+BP821)/1000.0</f>
        <v>0</v>
      </c>
      <c r="P821">
        <f>(BH821 - IF(AU821&gt;1, L821*BB821*100.0/(AW821*BV821), 0))*(BO821+BP821)/1000.0</f>
        <v>0</v>
      </c>
      <c r="Q821">
        <f>2.0/((1/S821-1/R821)+SIGN(S821)*SQRT((1/S821-1/R821)*(1/S821-1/R821) + 4*BC821/((BC821+1)*(BC821+1))*(2*1/S821*1/R821-1/R821*1/R821)))</f>
        <v>0</v>
      </c>
      <c r="R821">
        <f>IF(LEFT(BD821,1)&lt;&gt;"0",IF(LEFT(BD821,1)="1",3.0,BE821),$D$5+$E$5*(BV821*BO821/($K$5*1000))+$F$5*(BV821*BO821/($K$5*1000))*MAX(MIN(BB821,$J$5),$I$5)*MAX(MIN(BB821,$J$5),$I$5)+$G$5*MAX(MIN(BB821,$J$5),$I$5)*(BV821*BO821/($K$5*1000))+$H$5*(BV821*BO821/($K$5*1000))*(BV821*BO821/($K$5*1000)))</f>
        <v>0</v>
      </c>
      <c r="S821">
        <f>J821*(1000-(1000*0.61365*exp(17.502*W821/(240.97+W821))/(BO821+BP821)+BJ821)/2)/(1000*0.61365*exp(17.502*W821/(240.97+W821))/(BO821+BP821)-BJ821)</f>
        <v>0</v>
      </c>
      <c r="T821">
        <f>1/((BC821+1)/(Q821/1.6)+1/(R821/1.37)) + BC821/((BC821+1)/(Q821/1.6) + BC821/(R821/1.37))</f>
        <v>0</v>
      </c>
      <c r="U821">
        <f>(AX821*BA821)</f>
        <v>0</v>
      </c>
      <c r="V821">
        <f>(BQ821+(U821+2*0.95*5.67E-8*(((BQ821+$B$7)+273)^4-(BQ821+273)^4)-44100*J821)/(1.84*29.3*R821+8*0.95*5.67E-8*(BQ821+273)^3))</f>
        <v>0</v>
      </c>
      <c r="W821">
        <f>($C$7*BR821+$D$7*BS821+$E$7*V821)</f>
        <v>0</v>
      </c>
      <c r="X821">
        <f>0.61365*exp(17.502*W821/(240.97+W821))</f>
        <v>0</v>
      </c>
      <c r="Y821">
        <f>(Z821/AA821*100)</f>
        <v>0</v>
      </c>
      <c r="Z821">
        <f>BJ821*(BO821+BP821)/1000</f>
        <v>0</v>
      </c>
      <c r="AA821">
        <f>0.61365*exp(17.502*BQ821/(240.97+BQ821))</f>
        <v>0</v>
      </c>
      <c r="AB821">
        <f>(X821-BJ821*(BO821+BP821)/1000)</f>
        <v>0</v>
      </c>
      <c r="AC821">
        <f>(-J821*44100)</f>
        <v>0</v>
      </c>
      <c r="AD821">
        <f>2*29.3*R821*0.92*(BQ821-W821)</f>
        <v>0</v>
      </c>
      <c r="AE821">
        <f>2*0.95*5.67E-8*(((BQ821+$B$7)+273)^4-(W821+273)^4)</f>
        <v>0</v>
      </c>
      <c r="AF821">
        <f>U821+AE821+AC821+AD821</f>
        <v>0</v>
      </c>
      <c r="AG821">
        <f>BN821*AU821*(BI821-BH821*(1000-AU821*BK821)/(1000-AU821*BJ821))/(100*BB821)</f>
        <v>0</v>
      </c>
      <c r="AH821">
        <f>1000*BN821*AU821*(BJ821-BK821)/(100*BB821*(1000-AU821*BJ821))</f>
        <v>0</v>
      </c>
      <c r="AI821">
        <f>(AJ821 - AK821 - BO821*1E3/(8.314*(BQ821+273.15)) * AM821/BN821 * AL821) * BN821/(100*BB821) * (1000 - BK821)/1000</f>
        <v>0</v>
      </c>
      <c r="AJ821">
        <v>1378.083915521338</v>
      </c>
      <c r="AK821">
        <v>1356.332606060606</v>
      </c>
      <c r="AL821">
        <v>3.428589458214331</v>
      </c>
      <c r="AM821">
        <v>64.88891033799035</v>
      </c>
      <c r="AN821">
        <f>(AP821 - AO821 + BO821*1E3/(8.314*(BQ821+273.15)) * AR821/BN821 * AQ821) * BN821/(100*BB821) * 1000/(1000 - AP821)</f>
        <v>0</v>
      </c>
      <c r="AO821">
        <v>24.17427134908392</v>
      </c>
      <c r="AP821">
        <v>24.27924725274725</v>
      </c>
      <c r="AQ821">
        <v>5.108212475341316E-06</v>
      </c>
      <c r="AR821">
        <v>95.47772435705387</v>
      </c>
      <c r="AS821">
        <v>0</v>
      </c>
      <c r="AT821">
        <v>0</v>
      </c>
      <c r="AU821">
        <f>IF(AS821*$H$13&gt;=AW821,1.0,(AW821/(AW821-AS821*$H$13)))</f>
        <v>0</v>
      </c>
      <c r="AV821">
        <f>(AU821-1)*100</f>
        <v>0</v>
      </c>
      <c r="AW821">
        <f>MAX(0,($B$13+$C$13*BV821)/(1+$D$13*BV821)*BO821/(BQ821+273)*$E$13)</f>
        <v>0</v>
      </c>
      <c r="AX821">
        <f>$B$11*BW821+$C$11*BX821+$F$11*CI821*(1-CL821)</f>
        <v>0</v>
      </c>
      <c r="AY821">
        <f>AX821*AZ821</f>
        <v>0</v>
      </c>
      <c r="AZ821">
        <f>($B$11*$D$9+$C$11*$D$9+$F$11*((CV821+CN821)/MAX(CV821+CN821+CW821, 0.1)*$I$9+CW821/MAX(CV821+CN821+CW821, 0.1)*$J$9))/($B$11+$C$11+$F$11)</f>
        <v>0</v>
      </c>
      <c r="BA821">
        <f>($B$11*$K$9+$C$11*$K$9+$F$11*((CV821+CN821)/MAX(CV821+CN821+CW821, 0.1)*$P$9+CW821/MAX(CV821+CN821+CW821, 0.1)*$Q$9))/($B$11+$C$11+$F$11)</f>
        <v>0</v>
      </c>
      <c r="BB821">
        <v>2.18</v>
      </c>
      <c r="BC821">
        <v>0.5</v>
      </c>
      <c r="BD821" t="s">
        <v>355</v>
      </c>
      <c r="BE821">
        <v>2</v>
      </c>
      <c r="BF821" t="b">
        <v>1</v>
      </c>
      <c r="BG821">
        <v>1679442524.1</v>
      </c>
      <c r="BH821">
        <v>1299.984074074074</v>
      </c>
      <c r="BI821">
        <v>1328.975185185185</v>
      </c>
      <c r="BJ821">
        <v>24.27807777777778</v>
      </c>
      <c r="BK821">
        <v>24.17765185185186</v>
      </c>
      <c r="BL821">
        <v>1305.406296296296</v>
      </c>
      <c r="BM821">
        <v>24.37412592592593</v>
      </c>
      <c r="BN821">
        <v>500.0565555555556</v>
      </c>
      <c r="BO821">
        <v>89.77740000000001</v>
      </c>
      <c r="BP821">
        <v>0.100008537037037</v>
      </c>
      <c r="BQ821">
        <v>26.86071481481482</v>
      </c>
      <c r="BR821">
        <v>27.49681851851852</v>
      </c>
      <c r="BS821">
        <v>999.9000000000001</v>
      </c>
      <c r="BT821">
        <v>0</v>
      </c>
      <c r="BU821">
        <v>0</v>
      </c>
      <c r="BV821">
        <v>10001.97037037037</v>
      </c>
      <c r="BW821">
        <v>0</v>
      </c>
      <c r="BX821">
        <v>14.3891</v>
      </c>
      <c r="BY821">
        <v>-28.99142962962962</v>
      </c>
      <c r="BZ821">
        <v>1332.331111111111</v>
      </c>
      <c r="CA821">
        <v>1361.904074074074</v>
      </c>
      <c r="CB821">
        <v>0.1004200962962963</v>
      </c>
      <c r="CC821">
        <v>1328.975185185185</v>
      </c>
      <c r="CD821">
        <v>24.17765185185186</v>
      </c>
      <c r="CE821">
        <v>2.179621481481481</v>
      </c>
      <c r="CF821">
        <v>2.170607037037037</v>
      </c>
      <c r="CG821">
        <v>18.81331481481482</v>
      </c>
      <c r="CH821">
        <v>18.7470037037037</v>
      </c>
      <c r="CI821">
        <v>1999.970370370371</v>
      </c>
      <c r="CJ821">
        <v>0.9799994814814815</v>
      </c>
      <c r="CK821">
        <v>0.0200006</v>
      </c>
      <c r="CL821">
        <v>0</v>
      </c>
      <c r="CM821">
        <v>2.317477777777778</v>
      </c>
      <c r="CN821">
        <v>0</v>
      </c>
      <c r="CO821">
        <v>4257.727777777778</v>
      </c>
      <c r="CP821">
        <v>16749.2037037037</v>
      </c>
      <c r="CQ821">
        <v>38.64796296296296</v>
      </c>
      <c r="CR821">
        <v>39.86781481481481</v>
      </c>
      <c r="CS821">
        <v>38.61085185185185</v>
      </c>
      <c r="CT821">
        <v>38.97429629629629</v>
      </c>
      <c r="CU821">
        <v>37.93944444444445</v>
      </c>
      <c r="CV821">
        <v>1959.970740740741</v>
      </c>
      <c r="CW821">
        <v>40.00037037037037</v>
      </c>
      <c r="CX821">
        <v>0</v>
      </c>
      <c r="CY821">
        <v>1679442539.1</v>
      </c>
      <c r="CZ821">
        <v>0</v>
      </c>
      <c r="DA821">
        <v>0</v>
      </c>
      <c r="DB821" t="s">
        <v>356</v>
      </c>
      <c r="DC821">
        <v>1678823626.5</v>
      </c>
      <c r="DD821">
        <v>1678823640.5</v>
      </c>
      <c r="DE821">
        <v>0</v>
      </c>
      <c r="DF821">
        <v>1.239</v>
      </c>
      <c r="DG821">
        <v>0.006</v>
      </c>
      <c r="DH821">
        <v>-2.298</v>
      </c>
      <c r="DI821">
        <v>-0.146</v>
      </c>
      <c r="DJ821">
        <v>420</v>
      </c>
      <c r="DK821">
        <v>21</v>
      </c>
      <c r="DL821">
        <v>0.57</v>
      </c>
      <c r="DM821">
        <v>0.05</v>
      </c>
      <c r="DN821">
        <v>-28.959535</v>
      </c>
      <c r="DO821">
        <v>-0.6586221388367203</v>
      </c>
      <c r="DP821">
        <v>0.08678519041288089</v>
      </c>
      <c r="DQ821">
        <v>0</v>
      </c>
      <c r="DR821">
        <v>0.09593718749999999</v>
      </c>
      <c r="DS821">
        <v>0.08859874559099447</v>
      </c>
      <c r="DT821">
        <v>0.008851429968434125</v>
      </c>
      <c r="DU821">
        <v>1</v>
      </c>
      <c r="DV821">
        <v>1</v>
      </c>
      <c r="DW821">
        <v>2</v>
      </c>
      <c r="DX821" t="s">
        <v>357</v>
      </c>
      <c r="DY821">
        <v>2.98281</v>
      </c>
      <c r="DZ821">
        <v>2.71585</v>
      </c>
      <c r="EA821">
        <v>0.205223</v>
      </c>
      <c r="EB821">
        <v>0.205567</v>
      </c>
      <c r="EC821">
        <v>0.107613</v>
      </c>
      <c r="ED821">
        <v>0.105189</v>
      </c>
      <c r="EE821">
        <v>25251.1</v>
      </c>
      <c r="EF821">
        <v>25333.9</v>
      </c>
      <c r="EG821">
        <v>29528</v>
      </c>
      <c r="EH821">
        <v>29491.3</v>
      </c>
      <c r="EI821">
        <v>34904.6</v>
      </c>
      <c r="EJ821">
        <v>35072.8</v>
      </c>
      <c r="EK821">
        <v>41592.7</v>
      </c>
      <c r="EL821">
        <v>42025.8</v>
      </c>
      <c r="EM821">
        <v>1.97155</v>
      </c>
      <c r="EN821">
        <v>1.8992</v>
      </c>
      <c r="EO821">
        <v>0.104316</v>
      </c>
      <c r="EP821">
        <v>0</v>
      </c>
      <c r="EQ821">
        <v>25.7891</v>
      </c>
      <c r="ER821">
        <v>999.9</v>
      </c>
      <c r="ES821">
        <v>56.8</v>
      </c>
      <c r="ET821">
        <v>30.7</v>
      </c>
      <c r="EU821">
        <v>28.0579</v>
      </c>
      <c r="EV821">
        <v>63.1041</v>
      </c>
      <c r="EW821">
        <v>31.9271</v>
      </c>
      <c r="EX821">
        <v>1</v>
      </c>
      <c r="EY821">
        <v>-0.0630259</v>
      </c>
      <c r="EZ821">
        <v>0.475798</v>
      </c>
      <c r="FA821">
        <v>20.3421</v>
      </c>
      <c r="FB821">
        <v>5.21729</v>
      </c>
      <c r="FC821">
        <v>12.0099</v>
      </c>
      <c r="FD821">
        <v>4.9888</v>
      </c>
      <c r="FE821">
        <v>3.28848</v>
      </c>
      <c r="FF821">
        <v>9999</v>
      </c>
      <c r="FG821">
        <v>9999</v>
      </c>
      <c r="FH821">
        <v>9999</v>
      </c>
      <c r="FI821">
        <v>999.9</v>
      </c>
      <c r="FJ821">
        <v>1.86739</v>
      </c>
      <c r="FK821">
        <v>1.86645</v>
      </c>
      <c r="FL821">
        <v>1.86598</v>
      </c>
      <c r="FM821">
        <v>1.86584</v>
      </c>
      <c r="FN821">
        <v>1.86768</v>
      </c>
      <c r="FO821">
        <v>1.87018</v>
      </c>
      <c r="FP821">
        <v>1.86888</v>
      </c>
      <c r="FQ821">
        <v>1.87025</v>
      </c>
      <c r="FR821">
        <v>0</v>
      </c>
      <c r="FS821">
        <v>0</v>
      </c>
      <c r="FT821">
        <v>0</v>
      </c>
      <c r="FU821">
        <v>0</v>
      </c>
      <c r="FV821" t="s">
        <v>358</v>
      </c>
      <c r="FW821" t="s">
        <v>359</v>
      </c>
      <c r="FX821" t="s">
        <v>360</v>
      </c>
      <c r="FY821" t="s">
        <v>360</v>
      </c>
      <c r="FZ821" t="s">
        <v>360</v>
      </c>
      <c r="GA821" t="s">
        <v>360</v>
      </c>
      <c r="GB821">
        <v>0</v>
      </c>
      <c r="GC821">
        <v>100</v>
      </c>
      <c r="GD821">
        <v>100</v>
      </c>
      <c r="GE821">
        <v>-5.49</v>
      </c>
      <c r="GF821">
        <v>-0.096</v>
      </c>
      <c r="GG821">
        <v>-1.841240210434717</v>
      </c>
      <c r="GH821">
        <v>-0.003310856085068561</v>
      </c>
      <c r="GI821">
        <v>6.863268723063948E-07</v>
      </c>
      <c r="GJ821">
        <v>-1.919107141366201E-10</v>
      </c>
      <c r="GK821">
        <v>-0.1688837207721138</v>
      </c>
      <c r="GL821">
        <v>-0.01731051475613908</v>
      </c>
      <c r="GM821">
        <v>0.001423790055903263</v>
      </c>
      <c r="GN821">
        <v>-2.424810517790065E-05</v>
      </c>
      <c r="GO821">
        <v>3</v>
      </c>
      <c r="GP821">
        <v>2318</v>
      </c>
      <c r="GQ821">
        <v>1</v>
      </c>
      <c r="GR821">
        <v>25</v>
      </c>
      <c r="GS821">
        <v>10315.1</v>
      </c>
      <c r="GT821">
        <v>10314.9</v>
      </c>
      <c r="GU821">
        <v>2.70386</v>
      </c>
      <c r="GV821">
        <v>2.20093</v>
      </c>
      <c r="GW821">
        <v>1.39648</v>
      </c>
      <c r="GX821">
        <v>2.34863</v>
      </c>
      <c r="GY821">
        <v>1.49536</v>
      </c>
      <c r="GZ821">
        <v>2.51953</v>
      </c>
      <c r="HA821">
        <v>35.7777</v>
      </c>
      <c r="HB821">
        <v>24.0875</v>
      </c>
      <c r="HC821">
        <v>18</v>
      </c>
      <c r="HD821">
        <v>529.643</v>
      </c>
      <c r="HE821">
        <v>439.106</v>
      </c>
      <c r="HF821">
        <v>24.683</v>
      </c>
      <c r="HG821">
        <v>26.6597</v>
      </c>
      <c r="HH821">
        <v>30</v>
      </c>
      <c r="HI821">
        <v>26.6491</v>
      </c>
      <c r="HJ821">
        <v>26.5943</v>
      </c>
      <c r="HK821">
        <v>54.1017</v>
      </c>
      <c r="HL821">
        <v>21.2819</v>
      </c>
      <c r="HM821">
        <v>100</v>
      </c>
      <c r="HN821">
        <v>24.6782</v>
      </c>
      <c r="HO821">
        <v>1376.31</v>
      </c>
      <c r="HP821">
        <v>24.2012</v>
      </c>
      <c r="HQ821">
        <v>100.976</v>
      </c>
      <c r="HR821">
        <v>100.932</v>
      </c>
    </row>
    <row r="822" spans="1:226">
      <c r="A822">
        <v>806</v>
      </c>
      <c r="B822">
        <v>1679442536.6</v>
      </c>
      <c r="C822">
        <v>20623.5</v>
      </c>
      <c r="D822" t="s">
        <v>1981</v>
      </c>
      <c r="E822" t="s">
        <v>1982</v>
      </c>
      <c r="F822">
        <v>5</v>
      </c>
      <c r="G822" t="s">
        <v>1624</v>
      </c>
      <c r="H822" t="s">
        <v>354</v>
      </c>
      <c r="I822">
        <v>1679442528.814285</v>
      </c>
      <c r="J822">
        <f>(K822)/1000</f>
        <v>0</v>
      </c>
      <c r="K822">
        <f>IF(BF822, AN822, AH822)</f>
        <v>0</v>
      </c>
      <c r="L822">
        <f>IF(BF822, AI822, AG822)</f>
        <v>0</v>
      </c>
      <c r="M822">
        <f>BH822 - IF(AU822&gt;1, L822*BB822*100.0/(AW822*BV822), 0)</f>
        <v>0</v>
      </c>
      <c r="N822">
        <f>((T822-J822/2)*M822-L822)/(T822+J822/2)</f>
        <v>0</v>
      </c>
      <c r="O822">
        <f>N822*(BO822+BP822)/1000.0</f>
        <v>0</v>
      </c>
      <c r="P822">
        <f>(BH822 - IF(AU822&gt;1, L822*BB822*100.0/(AW822*BV822), 0))*(BO822+BP822)/1000.0</f>
        <v>0</v>
      </c>
      <c r="Q822">
        <f>2.0/((1/S822-1/R822)+SIGN(S822)*SQRT((1/S822-1/R822)*(1/S822-1/R822) + 4*BC822/((BC822+1)*(BC822+1))*(2*1/S822*1/R822-1/R822*1/R822)))</f>
        <v>0</v>
      </c>
      <c r="R822">
        <f>IF(LEFT(BD822,1)&lt;&gt;"0",IF(LEFT(BD822,1)="1",3.0,BE822),$D$5+$E$5*(BV822*BO822/($K$5*1000))+$F$5*(BV822*BO822/($K$5*1000))*MAX(MIN(BB822,$J$5),$I$5)*MAX(MIN(BB822,$J$5),$I$5)+$G$5*MAX(MIN(BB822,$J$5),$I$5)*(BV822*BO822/($K$5*1000))+$H$5*(BV822*BO822/($K$5*1000))*(BV822*BO822/($K$5*1000)))</f>
        <v>0</v>
      </c>
      <c r="S822">
        <f>J822*(1000-(1000*0.61365*exp(17.502*W822/(240.97+W822))/(BO822+BP822)+BJ822)/2)/(1000*0.61365*exp(17.502*W822/(240.97+W822))/(BO822+BP822)-BJ822)</f>
        <v>0</v>
      </c>
      <c r="T822">
        <f>1/((BC822+1)/(Q822/1.6)+1/(R822/1.37)) + BC822/((BC822+1)/(Q822/1.6) + BC822/(R822/1.37))</f>
        <v>0</v>
      </c>
      <c r="U822">
        <f>(AX822*BA822)</f>
        <v>0</v>
      </c>
      <c r="V822">
        <f>(BQ822+(U822+2*0.95*5.67E-8*(((BQ822+$B$7)+273)^4-(BQ822+273)^4)-44100*J822)/(1.84*29.3*R822+8*0.95*5.67E-8*(BQ822+273)^3))</f>
        <v>0</v>
      </c>
      <c r="W822">
        <f>($C$7*BR822+$D$7*BS822+$E$7*V822)</f>
        <v>0</v>
      </c>
      <c r="X822">
        <f>0.61365*exp(17.502*W822/(240.97+W822))</f>
        <v>0</v>
      </c>
      <c r="Y822">
        <f>(Z822/AA822*100)</f>
        <v>0</v>
      </c>
      <c r="Z822">
        <f>BJ822*(BO822+BP822)/1000</f>
        <v>0</v>
      </c>
      <c r="AA822">
        <f>0.61365*exp(17.502*BQ822/(240.97+BQ822))</f>
        <v>0</v>
      </c>
      <c r="AB822">
        <f>(X822-BJ822*(BO822+BP822)/1000)</f>
        <v>0</v>
      </c>
      <c r="AC822">
        <f>(-J822*44100)</f>
        <v>0</v>
      </c>
      <c r="AD822">
        <f>2*29.3*R822*0.92*(BQ822-W822)</f>
        <v>0</v>
      </c>
      <c r="AE822">
        <f>2*0.95*5.67E-8*(((BQ822+$B$7)+273)^4-(W822+273)^4)</f>
        <v>0</v>
      </c>
      <c r="AF822">
        <f>U822+AE822+AC822+AD822</f>
        <v>0</v>
      </c>
      <c r="AG822">
        <f>BN822*AU822*(BI822-BH822*(1000-AU822*BK822)/(1000-AU822*BJ822))/(100*BB822)</f>
        <v>0</v>
      </c>
      <c r="AH822">
        <f>1000*BN822*AU822*(BJ822-BK822)/(100*BB822*(1000-AU822*BJ822))</f>
        <v>0</v>
      </c>
      <c r="AI822">
        <f>(AJ822 - AK822 - BO822*1E3/(8.314*(BQ822+273.15)) * AM822/BN822 * AL822) * BN822/(100*BB822) * (1000 - BK822)/1000</f>
        <v>0</v>
      </c>
      <c r="AJ822">
        <v>1395.127006655426</v>
      </c>
      <c r="AK822">
        <v>1373.596666666667</v>
      </c>
      <c r="AL822">
        <v>3.454949764324659</v>
      </c>
      <c r="AM822">
        <v>64.88891033799035</v>
      </c>
      <c r="AN822">
        <f>(AP822 - AO822 + BO822*1E3/(8.314*(BQ822+273.15)) * AR822/BN822 * AQ822) * BN822/(100*BB822) * 1000/(1000 - AP822)</f>
        <v>0</v>
      </c>
      <c r="AO822">
        <v>24.17437514185097</v>
      </c>
      <c r="AP822">
        <v>24.27912417582419</v>
      </c>
      <c r="AQ822">
        <v>-2.361092330968415E-06</v>
      </c>
      <c r="AR822">
        <v>95.47772435705387</v>
      </c>
      <c r="AS822">
        <v>0</v>
      </c>
      <c r="AT822">
        <v>0</v>
      </c>
      <c r="AU822">
        <f>IF(AS822*$H$13&gt;=AW822,1.0,(AW822/(AW822-AS822*$H$13)))</f>
        <v>0</v>
      </c>
      <c r="AV822">
        <f>(AU822-1)*100</f>
        <v>0</v>
      </c>
      <c r="AW822">
        <f>MAX(0,($B$13+$C$13*BV822)/(1+$D$13*BV822)*BO822/(BQ822+273)*$E$13)</f>
        <v>0</v>
      </c>
      <c r="AX822">
        <f>$B$11*BW822+$C$11*BX822+$F$11*CI822*(1-CL822)</f>
        <v>0</v>
      </c>
      <c r="AY822">
        <f>AX822*AZ822</f>
        <v>0</v>
      </c>
      <c r="AZ822">
        <f>($B$11*$D$9+$C$11*$D$9+$F$11*((CV822+CN822)/MAX(CV822+CN822+CW822, 0.1)*$I$9+CW822/MAX(CV822+CN822+CW822, 0.1)*$J$9))/($B$11+$C$11+$F$11)</f>
        <v>0</v>
      </c>
      <c r="BA822">
        <f>($B$11*$K$9+$C$11*$K$9+$F$11*((CV822+CN822)/MAX(CV822+CN822+CW822, 0.1)*$P$9+CW822/MAX(CV822+CN822+CW822, 0.1)*$Q$9))/($B$11+$C$11+$F$11)</f>
        <v>0</v>
      </c>
      <c r="BB822">
        <v>2.18</v>
      </c>
      <c r="BC822">
        <v>0.5</v>
      </c>
      <c r="BD822" t="s">
        <v>355</v>
      </c>
      <c r="BE822">
        <v>2</v>
      </c>
      <c r="BF822" t="b">
        <v>1</v>
      </c>
      <c r="BG822">
        <v>1679442528.814285</v>
      </c>
      <c r="BH822">
        <v>1315.774285714286</v>
      </c>
      <c r="BI822">
        <v>1344.757857142857</v>
      </c>
      <c r="BJ822">
        <v>24.27940357142857</v>
      </c>
      <c r="BK822">
        <v>24.1754</v>
      </c>
      <c r="BL822">
        <v>1321.235714285714</v>
      </c>
      <c r="BM822">
        <v>24.37543928571429</v>
      </c>
      <c r="BN822">
        <v>500.0724642857144</v>
      </c>
      <c r="BO822">
        <v>89.77748214285715</v>
      </c>
      <c r="BP822">
        <v>0.09997507142857143</v>
      </c>
      <c r="BQ822">
        <v>26.86151071428571</v>
      </c>
      <c r="BR822">
        <v>27.50108571428571</v>
      </c>
      <c r="BS822">
        <v>999.9000000000002</v>
      </c>
      <c r="BT822">
        <v>0</v>
      </c>
      <c r="BU822">
        <v>0</v>
      </c>
      <c r="BV822">
        <v>10006.38928571428</v>
      </c>
      <c r="BW822">
        <v>0</v>
      </c>
      <c r="BX822">
        <v>14.3891</v>
      </c>
      <c r="BY822">
        <v>-28.98466071428571</v>
      </c>
      <c r="BZ822">
        <v>1348.515357142857</v>
      </c>
      <c r="CA822">
        <v>1378.074285714286</v>
      </c>
      <c r="CB822">
        <v>0.1039964321428571</v>
      </c>
      <c r="CC822">
        <v>1344.757857142857</v>
      </c>
      <c r="CD822">
        <v>24.1754</v>
      </c>
      <c r="CE822">
        <v>2.179742142857143</v>
      </c>
      <c r="CF822">
        <v>2.170406071428572</v>
      </c>
      <c r="CG822">
        <v>18.81420357142857</v>
      </c>
      <c r="CH822">
        <v>18.745525</v>
      </c>
      <c r="CI822">
        <v>1999.996785714286</v>
      </c>
      <c r="CJ822">
        <v>0.9799960714285715</v>
      </c>
      <c r="CK822">
        <v>0.02000382857142857</v>
      </c>
      <c r="CL822">
        <v>0</v>
      </c>
      <c r="CM822">
        <v>2.352571428571429</v>
      </c>
      <c r="CN822">
        <v>0</v>
      </c>
      <c r="CO822">
        <v>4257.771071428571</v>
      </c>
      <c r="CP822">
        <v>16749.41071428571</v>
      </c>
      <c r="CQ822">
        <v>38.74539285714286</v>
      </c>
      <c r="CR822">
        <v>39.96625</v>
      </c>
      <c r="CS822">
        <v>38.68946428571428</v>
      </c>
      <c r="CT822">
        <v>39.08678571428571</v>
      </c>
      <c r="CU822">
        <v>38.03314285714286</v>
      </c>
      <c r="CV822">
        <v>1959.990357142857</v>
      </c>
      <c r="CW822">
        <v>40.00678571428572</v>
      </c>
      <c r="CX822">
        <v>0</v>
      </c>
      <c r="CY822">
        <v>1679442543.9</v>
      </c>
      <c r="CZ822">
        <v>0</v>
      </c>
      <c r="DA822">
        <v>0</v>
      </c>
      <c r="DB822" t="s">
        <v>356</v>
      </c>
      <c r="DC822">
        <v>1678823626.5</v>
      </c>
      <c r="DD822">
        <v>1678823640.5</v>
      </c>
      <c r="DE822">
        <v>0</v>
      </c>
      <c r="DF822">
        <v>1.239</v>
      </c>
      <c r="DG822">
        <v>0.006</v>
      </c>
      <c r="DH822">
        <v>-2.298</v>
      </c>
      <c r="DI822">
        <v>-0.146</v>
      </c>
      <c r="DJ822">
        <v>420</v>
      </c>
      <c r="DK822">
        <v>21</v>
      </c>
      <c r="DL822">
        <v>0.57</v>
      </c>
      <c r="DM822">
        <v>0.05</v>
      </c>
      <c r="DN822">
        <v>-28.9680525</v>
      </c>
      <c r="DO822">
        <v>-0.2683485928704744</v>
      </c>
      <c r="DP822">
        <v>0.07959254358135556</v>
      </c>
      <c r="DQ822">
        <v>0</v>
      </c>
      <c r="DR822">
        <v>0.1004810675</v>
      </c>
      <c r="DS822">
        <v>0.05402664202626643</v>
      </c>
      <c r="DT822">
        <v>0.0058797542734109</v>
      </c>
      <c r="DU822">
        <v>1</v>
      </c>
      <c r="DV822">
        <v>1</v>
      </c>
      <c r="DW822">
        <v>2</v>
      </c>
      <c r="DX822" t="s">
        <v>357</v>
      </c>
      <c r="DY822">
        <v>2.98294</v>
      </c>
      <c r="DZ822">
        <v>2.71544</v>
      </c>
      <c r="EA822">
        <v>0.20682</v>
      </c>
      <c r="EB822">
        <v>0.207131</v>
      </c>
      <c r="EC822">
        <v>0.10761</v>
      </c>
      <c r="ED822">
        <v>0.105183</v>
      </c>
      <c r="EE822">
        <v>25201.3</v>
      </c>
      <c r="EF822">
        <v>25284.3</v>
      </c>
      <c r="EG822">
        <v>29529.1</v>
      </c>
      <c r="EH822">
        <v>29491.6</v>
      </c>
      <c r="EI822">
        <v>34906</v>
      </c>
      <c r="EJ822">
        <v>35073.3</v>
      </c>
      <c r="EK822">
        <v>41594.3</v>
      </c>
      <c r="EL822">
        <v>42026</v>
      </c>
      <c r="EM822">
        <v>1.9716</v>
      </c>
      <c r="EN822">
        <v>1.8997</v>
      </c>
      <c r="EO822">
        <v>0.104655</v>
      </c>
      <c r="EP822">
        <v>0</v>
      </c>
      <c r="EQ822">
        <v>25.7864</v>
      </c>
      <c r="ER822">
        <v>999.9</v>
      </c>
      <c r="ES822">
        <v>56.8</v>
      </c>
      <c r="ET822">
        <v>30.7</v>
      </c>
      <c r="EU822">
        <v>28.0603</v>
      </c>
      <c r="EV822">
        <v>62.8141</v>
      </c>
      <c r="EW822">
        <v>32.1675</v>
      </c>
      <c r="EX822">
        <v>1</v>
      </c>
      <c r="EY822">
        <v>-0.0628455</v>
      </c>
      <c r="EZ822">
        <v>0.486147</v>
      </c>
      <c r="FA822">
        <v>20.3422</v>
      </c>
      <c r="FB822">
        <v>5.21759</v>
      </c>
      <c r="FC822">
        <v>12.0099</v>
      </c>
      <c r="FD822">
        <v>4.9891</v>
      </c>
      <c r="FE822">
        <v>3.28855</v>
      </c>
      <c r="FF822">
        <v>9999</v>
      </c>
      <c r="FG822">
        <v>9999</v>
      </c>
      <c r="FH822">
        <v>9999</v>
      </c>
      <c r="FI822">
        <v>999.9</v>
      </c>
      <c r="FJ822">
        <v>1.86738</v>
      </c>
      <c r="FK822">
        <v>1.86646</v>
      </c>
      <c r="FL822">
        <v>1.86598</v>
      </c>
      <c r="FM822">
        <v>1.86584</v>
      </c>
      <c r="FN822">
        <v>1.86768</v>
      </c>
      <c r="FO822">
        <v>1.87015</v>
      </c>
      <c r="FP822">
        <v>1.86887</v>
      </c>
      <c r="FQ822">
        <v>1.87026</v>
      </c>
      <c r="FR822">
        <v>0</v>
      </c>
      <c r="FS822">
        <v>0</v>
      </c>
      <c r="FT822">
        <v>0</v>
      </c>
      <c r="FU822">
        <v>0</v>
      </c>
      <c r="FV822" t="s">
        <v>358</v>
      </c>
      <c r="FW822" t="s">
        <v>359</v>
      </c>
      <c r="FX822" t="s">
        <v>360</v>
      </c>
      <c r="FY822" t="s">
        <v>360</v>
      </c>
      <c r="FZ822" t="s">
        <v>360</v>
      </c>
      <c r="GA822" t="s">
        <v>360</v>
      </c>
      <c r="GB822">
        <v>0</v>
      </c>
      <c r="GC822">
        <v>100</v>
      </c>
      <c r="GD822">
        <v>100</v>
      </c>
      <c r="GE822">
        <v>-5.52</v>
      </c>
      <c r="GF822">
        <v>-0.0961</v>
      </c>
      <c r="GG822">
        <v>-1.841240210434717</v>
      </c>
      <c r="GH822">
        <v>-0.003310856085068561</v>
      </c>
      <c r="GI822">
        <v>6.863268723063948E-07</v>
      </c>
      <c r="GJ822">
        <v>-1.919107141366201E-10</v>
      </c>
      <c r="GK822">
        <v>-0.1688837207721138</v>
      </c>
      <c r="GL822">
        <v>-0.01731051475613908</v>
      </c>
      <c r="GM822">
        <v>0.001423790055903263</v>
      </c>
      <c r="GN822">
        <v>-2.424810517790065E-05</v>
      </c>
      <c r="GO822">
        <v>3</v>
      </c>
      <c r="GP822">
        <v>2318</v>
      </c>
      <c r="GQ822">
        <v>1</v>
      </c>
      <c r="GR822">
        <v>25</v>
      </c>
      <c r="GS822">
        <v>10315.2</v>
      </c>
      <c r="GT822">
        <v>10314.9</v>
      </c>
      <c r="GU822">
        <v>2.72949</v>
      </c>
      <c r="GV822">
        <v>2.20703</v>
      </c>
      <c r="GW822">
        <v>1.39771</v>
      </c>
      <c r="GX822">
        <v>2.34741</v>
      </c>
      <c r="GY822">
        <v>1.49536</v>
      </c>
      <c r="GZ822">
        <v>2.50122</v>
      </c>
      <c r="HA822">
        <v>35.7777</v>
      </c>
      <c r="HB822">
        <v>24.07</v>
      </c>
      <c r="HC822">
        <v>18</v>
      </c>
      <c r="HD822">
        <v>529.6609999999999</v>
      </c>
      <c r="HE822">
        <v>439.408</v>
      </c>
      <c r="HF822">
        <v>24.6789</v>
      </c>
      <c r="HG822">
        <v>26.6597</v>
      </c>
      <c r="HH822">
        <v>30.0001</v>
      </c>
      <c r="HI822">
        <v>26.6473</v>
      </c>
      <c r="HJ822">
        <v>26.5943</v>
      </c>
      <c r="HK822">
        <v>54.6635</v>
      </c>
      <c r="HL822">
        <v>21.2819</v>
      </c>
      <c r="HM822">
        <v>100</v>
      </c>
      <c r="HN822">
        <v>24.6759</v>
      </c>
      <c r="HO822">
        <v>1389.72</v>
      </c>
      <c r="HP822">
        <v>24.2012</v>
      </c>
      <c r="HQ822">
        <v>100.98</v>
      </c>
      <c r="HR822">
        <v>100.932</v>
      </c>
    </row>
    <row r="823" spans="1:226">
      <c r="A823">
        <v>807</v>
      </c>
      <c r="B823">
        <v>1679442541.6</v>
      </c>
      <c r="C823">
        <v>20628.5</v>
      </c>
      <c r="D823" t="s">
        <v>1983</v>
      </c>
      <c r="E823" t="s">
        <v>1984</v>
      </c>
      <c r="F823">
        <v>5</v>
      </c>
      <c r="G823" t="s">
        <v>1624</v>
      </c>
      <c r="H823" t="s">
        <v>354</v>
      </c>
      <c r="I823">
        <v>1679442534.1</v>
      </c>
      <c r="J823">
        <f>(K823)/1000</f>
        <v>0</v>
      </c>
      <c r="K823">
        <f>IF(BF823, AN823, AH823)</f>
        <v>0</v>
      </c>
      <c r="L823">
        <f>IF(BF823, AI823, AG823)</f>
        <v>0</v>
      </c>
      <c r="M823">
        <f>BH823 - IF(AU823&gt;1, L823*BB823*100.0/(AW823*BV823), 0)</f>
        <v>0</v>
      </c>
      <c r="N823">
        <f>((T823-J823/2)*M823-L823)/(T823+J823/2)</f>
        <v>0</v>
      </c>
      <c r="O823">
        <f>N823*(BO823+BP823)/1000.0</f>
        <v>0</v>
      </c>
      <c r="P823">
        <f>(BH823 - IF(AU823&gt;1, L823*BB823*100.0/(AW823*BV823), 0))*(BO823+BP823)/1000.0</f>
        <v>0</v>
      </c>
      <c r="Q823">
        <f>2.0/((1/S823-1/R823)+SIGN(S823)*SQRT((1/S823-1/R823)*(1/S823-1/R823) + 4*BC823/((BC823+1)*(BC823+1))*(2*1/S823*1/R823-1/R823*1/R823)))</f>
        <v>0</v>
      </c>
      <c r="R823">
        <f>IF(LEFT(BD823,1)&lt;&gt;"0",IF(LEFT(BD823,1)="1",3.0,BE823),$D$5+$E$5*(BV823*BO823/($K$5*1000))+$F$5*(BV823*BO823/($K$5*1000))*MAX(MIN(BB823,$J$5),$I$5)*MAX(MIN(BB823,$J$5),$I$5)+$G$5*MAX(MIN(BB823,$J$5),$I$5)*(BV823*BO823/($K$5*1000))+$H$5*(BV823*BO823/($K$5*1000))*(BV823*BO823/($K$5*1000)))</f>
        <v>0</v>
      </c>
      <c r="S823">
        <f>J823*(1000-(1000*0.61365*exp(17.502*W823/(240.97+W823))/(BO823+BP823)+BJ823)/2)/(1000*0.61365*exp(17.502*W823/(240.97+W823))/(BO823+BP823)-BJ823)</f>
        <v>0</v>
      </c>
      <c r="T823">
        <f>1/((BC823+1)/(Q823/1.6)+1/(R823/1.37)) + BC823/((BC823+1)/(Q823/1.6) + BC823/(R823/1.37))</f>
        <v>0</v>
      </c>
      <c r="U823">
        <f>(AX823*BA823)</f>
        <v>0</v>
      </c>
      <c r="V823">
        <f>(BQ823+(U823+2*0.95*5.67E-8*(((BQ823+$B$7)+273)^4-(BQ823+273)^4)-44100*J823)/(1.84*29.3*R823+8*0.95*5.67E-8*(BQ823+273)^3))</f>
        <v>0</v>
      </c>
      <c r="W823">
        <f>($C$7*BR823+$D$7*BS823+$E$7*V823)</f>
        <v>0</v>
      </c>
      <c r="X823">
        <f>0.61365*exp(17.502*W823/(240.97+W823))</f>
        <v>0</v>
      </c>
      <c r="Y823">
        <f>(Z823/AA823*100)</f>
        <v>0</v>
      </c>
      <c r="Z823">
        <f>BJ823*(BO823+BP823)/1000</f>
        <v>0</v>
      </c>
      <c r="AA823">
        <f>0.61365*exp(17.502*BQ823/(240.97+BQ823))</f>
        <v>0</v>
      </c>
      <c r="AB823">
        <f>(X823-BJ823*(BO823+BP823)/1000)</f>
        <v>0</v>
      </c>
      <c r="AC823">
        <f>(-J823*44100)</f>
        <v>0</v>
      </c>
      <c r="AD823">
        <f>2*29.3*R823*0.92*(BQ823-W823)</f>
        <v>0</v>
      </c>
      <c r="AE823">
        <f>2*0.95*5.67E-8*(((BQ823+$B$7)+273)^4-(W823+273)^4)</f>
        <v>0</v>
      </c>
      <c r="AF823">
        <f>U823+AE823+AC823+AD823</f>
        <v>0</v>
      </c>
      <c r="AG823">
        <f>BN823*AU823*(BI823-BH823*(1000-AU823*BK823)/(1000-AU823*BJ823))/(100*BB823)</f>
        <v>0</v>
      </c>
      <c r="AH823">
        <f>1000*BN823*AU823*(BJ823-BK823)/(100*BB823*(1000-AU823*BJ823))</f>
        <v>0</v>
      </c>
      <c r="AI823">
        <f>(AJ823 - AK823 - BO823*1E3/(8.314*(BQ823+273.15)) * AM823/BN823 * AL823) * BN823/(100*BB823) * (1000 - BK823)/1000</f>
        <v>0</v>
      </c>
      <c r="AJ823">
        <v>1412.214377014103</v>
      </c>
      <c r="AK823">
        <v>1390.748242424242</v>
      </c>
      <c r="AL823">
        <v>3.428409305159328</v>
      </c>
      <c r="AM823">
        <v>64.88891033799035</v>
      </c>
      <c r="AN823">
        <f>(AP823 - AO823 + BO823*1E3/(8.314*(BQ823+273.15)) * AR823/BN823 * AQ823) * BN823/(100*BB823) * 1000/(1000 - AP823)</f>
        <v>0</v>
      </c>
      <c r="AO823">
        <v>24.17352682349238</v>
      </c>
      <c r="AP823">
        <v>24.2784131868132</v>
      </c>
      <c r="AQ823">
        <v>-7.656629950097957E-07</v>
      </c>
      <c r="AR823">
        <v>95.47772435705387</v>
      </c>
      <c r="AS823">
        <v>0</v>
      </c>
      <c r="AT823">
        <v>0</v>
      </c>
      <c r="AU823">
        <f>IF(AS823*$H$13&gt;=AW823,1.0,(AW823/(AW823-AS823*$H$13)))</f>
        <v>0</v>
      </c>
      <c r="AV823">
        <f>(AU823-1)*100</f>
        <v>0</v>
      </c>
      <c r="AW823">
        <f>MAX(0,($B$13+$C$13*BV823)/(1+$D$13*BV823)*BO823/(BQ823+273)*$E$13)</f>
        <v>0</v>
      </c>
      <c r="AX823">
        <f>$B$11*BW823+$C$11*BX823+$F$11*CI823*(1-CL823)</f>
        <v>0</v>
      </c>
      <c r="AY823">
        <f>AX823*AZ823</f>
        <v>0</v>
      </c>
      <c r="AZ823">
        <f>($B$11*$D$9+$C$11*$D$9+$F$11*((CV823+CN823)/MAX(CV823+CN823+CW823, 0.1)*$I$9+CW823/MAX(CV823+CN823+CW823, 0.1)*$J$9))/($B$11+$C$11+$F$11)</f>
        <v>0</v>
      </c>
      <c r="BA823">
        <f>($B$11*$K$9+$C$11*$K$9+$F$11*((CV823+CN823)/MAX(CV823+CN823+CW823, 0.1)*$P$9+CW823/MAX(CV823+CN823+CW823, 0.1)*$Q$9))/($B$11+$C$11+$F$11)</f>
        <v>0</v>
      </c>
      <c r="BB823">
        <v>2.18</v>
      </c>
      <c r="BC823">
        <v>0.5</v>
      </c>
      <c r="BD823" t="s">
        <v>355</v>
      </c>
      <c r="BE823">
        <v>2</v>
      </c>
      <c r="BF823" t="b">
        <v>1</v>
      </c>
      <c r="BG823">
        <v>1679442534.1</v>
      </c>
      <c r="BH823">
        <v>1333.502222222222</v>
      </c>
      <c r="BI823">
        <v>1362.456666666666</v>
      </c>
      <c r="BJ823">
        <v>24.27925925925926</v>
      </c>
      <c r="BK823">
        <v>24.17418148148148</v>
      </c>
      <c r="BL823">
        <v>1339.008148148148</v>
      </c>
      <c r="BM823">
        <v>24.3753037037037</v>
      </c>
      <c r="BN823">
        <v>500.0617777777778</v>
      </c>
      <c r="BO823">
        <v>89.77737777777777</v>
      </c>
      <c r="BP823">
        <v>0.0999940037037037</v>
      </c>
      <c r="BQ823">
        <v>26.86444444444444</v>
      </c>
      <c r="BR823">
        <v>27.50305925925926</v>
      </c>
      <c r="BS823">
        <v>999.9000000000001</v>
      </c>
      <c r="BT823">
        <v>0</v>
      </c>
      <c r="BU823">
        <v>0</v>
      </c>
      <c r="BV823">
        <v>10003.10407407408</v>
      </c>
      <c r="BW823">
        <v>0</v>
      </c>
      <c r="BX823">
        <v>14.3891</v>
      </c>
      <c r="BY823">
        <v>-28.95464444444444</v>
      </c>
      <c r="BZ823">
        <v>1366.684074074074</v>
      </c>
      <c r="CA823">
        <v>1396.21</v>
      </c>
      <c r="CB823">
        <v>0.1050667777777778</v>
      </c>
      <c r="CC823">
        <v>1362.456666666666</v>
      </c>
      <c r="CD823">
        <v>24.17418148148148</v>
      </c>
      <c r="CE823">
        <v>2.179727407407408</v>
      </c>
      <c r="CF823">
        <v>2.170295185185185</v>
      </c>
      <c r="CG823">
        <v>18.81408518518519</v>
      </c>
      <c r="CH823">
        <v>18.74470370370371</v>
      </c>
      <c r="CI823">
        <v>1999.998518518518</v>
      </c>
      <c r="CJ823">
        <v>0.9799945555555557</v>
      </c>
      <c r="CK823">
        <v>0.02000524444444444</v>
      </c>
      <c r="CL823">
        <v>0</v>
      </c>
      <c r="CM823">
        <v>2.360855555555556</v>
      </c>
      <c r="CN823">
        <v>0</v>
      </c>
      <c r="CO823">
        <v>4257.707777777778</v>
      </c>
      <c r="CP823">
        <v>16749.41481481482</v>
      </c>
      <c r="CQ823">
        <v>38.84933333333333</v>
      </c>
      <c r="CR823">
        <v>40.07148148148148</v>
      </c>
      <c r="CS823">
        <v>38.7891111111111</v>
      </c>
      <c r="CT823">
        <v>39.21966666666667</v>
      </c>
      <c r="CU823">
        <v>38.13629629629629</v>
      </c>
      <c r="CV823">
        <v>1959.987777777778</v>
      </c>
      <c r="CW823">
        <v>40.01037037037037</v>
      </c>
      <c r="CX823">
        <v>0</v>
      </c>
      <c r="CY823">
        <v>1679442549.3</v>
      </c>
      <c r="CZ823">
        <v>0</v>
      </c>
      <c r="DA823">
        <v>0</v>
      </c>
      <c r="DB823" t="s">
        <v>356</v>
      </c>
      <c r="DC823">
        <v>1678823626.5</v>
      </c>
      <c r="DD823">
        <v>1678823640.5</v>
      </c>
      <c r="DE823">
        <v>0</v>
      </c>
      <c r="DF823">
        <v>1.239</v>
      </c>
      <c r="DG823">
        <v>0.006</v>
      </c>
      <c r="DH823">
        <v>-2.298</v>
      </c>
      <c r="DI823">
        <v>-0.146</v>
      </c>
      <c r="DJ823">
        <v>420</v>
      </c>
      <c r="DK823">
        <v>21</v>
      </c>
      <c r="DL823">
        <v>0.57</v>
      </c>
      <c r="DM823">
        <v>0.05</v>
      </c>
      <c r="DN823">
        <v>-28.9526243902439</v>
      </c>
      <c r="DO823">
        <v>0.2953588850173831</v>
      </c>
      <c r="DP823">
        <v>0.08628655260939302</v>
      </c>
      <c r="DQ823">
        <v>0</v>
      </c>
      <c r="DR823">
        <v>0.1039443536585366</v>
      </c>
      <c r="DS823">
        <v>0.01443912125435555</v>
      </c>
      <c r="DT823">
        <v>0.002120106097678472</v>
      </c>
      <c r="DU823">
        <v>1</v>
      </c>
      <c r="DV823">
        <v>1</v>
      </c>
      <c r="DW823">
        <v>2</v>
      </c>
      <c r="DX823" t="s">
        <v>357</v>
      </c>
      <c r="DY823">
        <v>2.98312</v>
      </c>
      <c r="DZ823">
        <v>2.71562</v>
      </c>
      <c r="EA823">
        <v>0.208392</v>
      </c>
      <c r="EB823">
        <v>0.208678</v>
      </c>
      <c r="EC823">
        <v>0.107607</v>
      </c>
      <c r="ED823">
        <v>0.105182</v>
      </c>
      <c r="EE823">
        <v>25151.2</v>
      </c>
      <c r="EF823">
        <v>25234.8</v>
      </c>
      <c r="EG823">
        <v>29528.9</v>
      </c>
      <c r="EH823">
        <v>29491.3</v>
      </c>
      <c r="EI823">
        <v>34906.2</v>
      </c>
      <c r="EJ823">
        <v>35073</v>
      </c>
      <c r="EK823">
        <v>41594.3</v>
      </c>
      <c r="EL823">
        <v>42025.6</v>
      </c>
      <c r="EM823">
        <v>1.97165</v>
      </c>
      <c r="EN823">
        <v>1.89955</v>
      </c>
      <c r="EO823">
        <v>0.104956</v>
      </c>
      <c r="EP823">
        <v>0</v>
      </c>
      <c r="EQ823">
        <v>25.7858</v>
      </c>
      <c r="ER823">
        <v>999.9</v>
      </c>
      <c r="ES823">
        <v>56.8</v>
      </c>
      <c r="ET823">
        <v>30.7</v>
      </c>
      <c r="EU823">
        <v>28.0582</v>
      </c>
      <c r="EV823">
        <v>62.6141</v>
      </c>
      <c r="EW823">
        <v>31.847</v>
      </c>
      <c r="EX823">
        <v>1</v>
      </c>
      <c r="EY823">
        <v>-0.063031</v>
      </c>
      <c r="EZ823">
        <v>0.490376</v>
      </c>
      <c r="FA823">
        <v>20.342</v>
      </c>
      <c r="FB823">
        <v>5.21714</v>
      </c>
      <c r="FC823">
        <v>12.0099</v>
      </c>
      <c r="FD823">
        <v>4.98885</v>
      </c>
      <c r="FE823">
        <v>3.28853</v>
      </c>
      <c r="FF823">
        <v>9999</v>
      </c>
      <c r="FG823">
        <v>9999</v>
      </c>
      <c r="FH823">
        <v>9999</v>
      </c>
      <c r="FI823">
        <v>999.9</v>
      </c>
      <c r="FJ823">
        <v>1.86739</v>
      </c>
      <c r="FK823">
        <v>1.86646</v>
      </c>
      <c r="FL823">
        <v>1.86596</v>
      </c>
      <c r="FM823">
        <v>1.86584</v>
      </c>
      <c r="FN823">
        <v>1.86768</v>
      </c>
      <c r="FO823">
        <v>1.87013</v>
      </c>
      <c r="FP823">
        <v>1.86887</v>
      </c>
      <c r="FQ823">
        <v>1.87027</v>
      </c>
      <c r="FR823">
        <v>0</v>
      </c>
      <c r="FS823">
        <v>0</v>
      </c>
      <c r="FT823">
        <v>0</v>
      </c>
      <c r="FU823">
        <v>0</v>
      </c>
      <c r="FV823" t="s">
        <v>358</v>
      </c>
      <c r="FW823" t="s">
        <v>359</v>
      </c>
      <c r="FX823" t="s">
        <v>360</v>
      </c>
      <c r="FY823" t="s">
        <v>360</v>
      </c>
      <c r="FZ823" t="s">
        <v>360</v>
      </c>
      <c r="GA823" t="s">
        <v>360</v>
      </c>
      <c r="GB823">
        <v>0</v>
      </c>
      <c r="GC823">
        <v>100</v>
      </c>
      <c r="GD823">
        <v>100</v>
      </c>
      <c r="GE823">
        <v>-5.57</v>
      </c>
      <c r="GF823">
        <v>-0.0961</v>
      </c>
      <c r="GG823">
        <v>-1.841240210434717</v>
      </c>
      <c r="GH823">
        <v>-0.003310856085068561</v>
      </c>
      <c r="GI823">
        <v>6.863268723063948E-07</v>
      </c>
      <c r="GJ823">
        <v>-1.919107141366201E-10</v>
      </c>
      <c r="GK823">
        <v>-0.1688837207721138</v>
      </c>
      <c r="GL823">
        <v>-0.01731051475613908</v>
      </c>
      <c r="GM823">
        <v>0.001423790055903263</v>
      </c>
      <c r="GN823">
        <v>-2.424810517790065E-05</v>
      </c>
      <c r="GO823">
        <v>3</v>
      </c>
      <c r="GP823">
        <v>2318</v>
      </c>
      <c r="GQ823">
        <v>1</v>
      </c>
      <c r="GR823">
        <v>25</v>
      </c>
      <c r="GS823">
        <v>10315.3</v>
      </c>
      <c r="GT823">
        <v>10315</v>
      </c>
      <c r="GU823">
        <v>2.75513</v>
      </c>
      <c r="GV823">
        <v>2.20215</v>
      </c>
      <c r="GW823">
        <v>1.39648</v>
      </c>
      <c r="GX823">
        <v>2.34741</v>
      </c>
      <c r="GY823">
        <v>1.49536</v>
      </c>
      <c r="GZ823">
        <v>2.5415</v>
      </c>
      <c r="HA823">
        <v>35.7544</v>
      </c>
      <c r="HB823">
        <v>24.07</v>
      </c>
      <c r="HC823">
        <v>18</v>
      </c>
      <c r="HD823">
        <v>529.689</v>
      </c>
      <c r="HE823">
        <v>439.31</v>
      </c>
      <c r="HF823">
        <v>24.6741</v>
      </c>
      <c r="HG823">
        <v>26.6597</v>
      </c>
      <c r="HH823">
        <v>30.0001</v>
      </c>
      <c r="HI823">
        <v>26.6468</v>
      </c>
      <c r="HJ823">
        <v>26.5933</v>
      </c>
      <c r="HK823">
        <v>55.1532</v>
      </c>
      <c r="HL823">
        <v>21.2819</v>
      </c>
      <c r="HM823">
        <v>100</v>
      </c>
      <c r="HN823">
        <v>24.6726</v>
      </c>
      <c r="HO823">
        <v>1403.14</v>
      </c>
      <c r="HP823">
        <v>24.2012</v>
      </c>
      <c r="HQ823">
        <v>100.98</v>
      </c>
      <c r="HR823">
        <v>100.931</v>
      </c>
    </row>
    <row r="824" spans="1:226">
      <c r="A824">
        <v>808</v>
      </c>
      <c r="B824">
        <v>1679442546.6</v>
      </c>
      <c r="C824">
        <v>20633.5</v>
      </c>
      <c r="D824" t="s">
        <v>1985</v>
      </c>
      <c r="E824" t="s">
        <v>1986</v>
      </c>
      <c r="F824">
        <v>5</v>
      </c>
      <c r="G824" t="s">
        <v>1624</v>
      </c>
      <c r="H824" t="s">
        <v>354</v>
      </c>
      <c r="I824">
        <v>1679442538.814285</v>
      </c>
      <c r="J824">
        <f>(K824)/1000</f>
        <v>0</v>
      </c>
      <c r="K824">
        <f>IF(BF824, AN824, AH824)</f>
        <v>0</v>
      </c>
      <c r="L824">
        <f>IF(BF824, AI824, AG824)</f>
        <v>0</v>
      </c>
      <c r="M824">
        <f>BH824 - IF(AU824&gt;1, L824*BB824*100.0/(AW824*BV824), 0)</f>
        <v>0</v>
      </c>
      <c r="N824">
        <f>((T824-J824/2)*M824-L824)/(T824+J824/2)</f>
        <v>0</v>
      </c>
      <c r="O824">
        <f>N824*(BO824+BP824)/1000.0</f>
        <v>0</v>
      </c>
      <c r="P824">
        <f>(BH824 - IF(AU824&gt;1, L824*BB824*100.0/(AW824*BV824), 0))*(BO824+BP824)/1000.0</f>
        <v>0</v>
      </c>
      <c r="Q824">
        <f>2.0/((1/S824-1/R824)+SIGN(S824)*SQRT((1/S824-1/R824)*(1/S824-1/R824) + 4*BC824/((BC824+1)*(BC824+1))*(2*1/S824*1/R824-1/R824*1/R824)))</f>
        <v>0</v>
      </c>
      <c r="R824">
        <f>IF(LEFT(BD824,1)&lt;&gt;"0",IF(LEFT(BD824,1)="1",3.0,BE824),$D$5+$E$5*(BV824*BO824/($K$5*1000))+$F$5*(BV824*BO824/($K$5*1000))*MAX(MIN(BB824,$J$5),$I$5)*MAX(MIN(BB824,$J$5),$I$5)+$G$5*MAX(MIN(BB824,$J$5),$I$5)*(BV824*BO824/($K$5*1000))+$H$5*(BV824*BO824/($K$5*1000))*(BV824*BO824/($K$5*1000)))</f>
        <v>0</v>
      </c>
      <c r="S824">
        <f>J824*(1000-(1000*0.61365*exp(17.502*W824/(240.97+W824))/(BO824+BP824)+BJ824)/2)/(1000*0.61365*exp(17.502*W824/(240.97+W824))/(BO824+BP824)-BJ824)</f>
        <v>0</v>
      </c>
      <c r="T824">
        <f>1/((BC824+1)/(Q824/1.6)+1/(R824/1.37)) + BC824/((BC824+1)/(Q824/1.6) + BC824/(R824/1.37))</f>
        <v>0</v>
      </c>
      <c r="U824">
        <f>(AX824*BA824)</f>
        <v>0</v>
      </c>
      <c r="V824">
        <f>(BQ824+(U824+2*0.95*5.67E-8*(((BQ824+$B$7)+273)^4-(BQ824+273)^4)-44100*J824)/(1.84*29.3*R824+8*0.95*5.67E-8*(BQ824+273)^3))</f>
        <v>0</v>
      </c>
      <c r="W824">
        <f>($C$7*BR824+$D$7*BS824+$E$7*V824)</f>
        <v>0</v>
      </c>
      <c r="X824">
        <f>0.61365*exp(17.502*W824/(240.97+W824))</f>
        <v>0</v>
      </c>
      <c r="Y824">
        <f>(Z824/AA824*100)</f>
        <v>0</v>
      </c>
      <c r="Z824">
        <f>BJ824*(BO824+BP824)/1000</f>
        <v>0</v>
      </c>
      <c r="AA824">
        <f>0.61365*exp(17.502*BQ824/(240.97+BQ824))</f>
        <v>0</v>
      </c>
      <c r="AB824">
        <f>(X824-BJ824*(BO824+BP824)/1000)</f>
        <v>0</v>
      </c>
      <c r="AC824">
        <f>(-J824*44100)</f>
        <v>0</v>
      </c>
      <c r="AD824">
        <f>2*29.3*R824*0.92*(BQ824-W824)</f>
        <v>0</v>
      </c>
      <c r="AE824">
        <f>2*0.95*5.67E-8*(((BQ824+$B$7)+273)^4-(W824+273)^4)</f>
        <v>0</v>
      </c>
      <c r="AF824">
        <f>U824+AE824+AC824+AD824</f>
        <v>0</v>
      </c>
      <c r="AG824">
        <f>BN824*AU824*(BI824-BH824*(1000-AU824*BK824)/(1000-AU824*BJ824))/(100*BB824)</f>
        <v>0</v>
      </c>
      <c r="AH824">
        <f>1000*BN824*AU824*(BJ824-BK824)/(100*BB824*(1000-AU824*BJ824))</f>
        <v>0</v>
      </c>
      <c r="AI824">
        <f>(AJ824 - AK824 - BO824*1E3/(8.314*(BQ824+273.15)) * AM824/BN824 * AL824) * BN824/(100*BB824) * (1000 - BK824)/1000</f>
        <v>0</v>
      </c>
      <c r="AJ824">
        <v>1429.53461996332</v>
      </c>
      <c r="AK824">
        <v>1407.867212121212</v>
      </c>
      <c r="AL824">
        <v>3.423178916428902</v>
      </c>
      <c r="AM824">
        <v>64.88891033799035</v>
      </c>
      <c r="AN824">
        <f>(AP824 - AO824 + BO824*1E3/(8.314*(BQ824+273.15)) * AR824/BN824 * AQ824) * BN824/(100*BB824) * 1000/(1000 - AP824)</f>
        <v>0</v>
      </c>
      <c r="AO824">
        <v>24.17479402224345</v>
      </c>
      <c r="AP824">
        <v>24.27700659340661</v>
      </c>
      <c r="AQ824">
        <v>-8.09834672717957E-07</v>
      </c>
      <c r="AR824">
        <v>95.47772435705387</v>
      </c>
      <c r="AS824">
        <v>0</v>
      </c>
      <c r="AT824">
        <v>0</v>
      </c>
      <c r="AU824">
        <f>IF(AS824*$H$13&gt;=AW824,1.0,(AW824/(AW824-AS824*$H$13)))</f>
        <v>0</v>
      </c>
      <c r="AV824">
        <f>(AU824-1)*100</f>
        <v>0</v>
      </c>
      <c r="AW824">
        <f>MAX(0,($B$13+$C$13*BV824)/(1+$D$13*BV824)*BO824/(BQ824+273)*$E$13)</f>
        <v>0</v>
      </c>
      <c r="AX824">
        <f>$B$11*BW824+$C$11*BX824+$F$11*CI824*(1-CL824)</f>
        <v>0</v>
      </c>
      <c r="AY824">
        <f>AX824*AZ824</f>
        <v>0</v>
      </c>
      <c r="AZ824">
        <f>($B$11*$D$9+$C$11*$D$9+$F$11*((CV824+CN824)/MAX(CV824+CN824+CW824, 0.1)*$I$9+CW824/MAX(CV824+CN824+CW824, 0.1)*$J$9))/($B$11+$C$11+$F$11)</f>
        <v>0</v>
      </c>
      <c r="BA824">
        <f>($B$11*$K$9+$C$11*$K$9+$F$11*((CV824+CN824)/MAX(CV824+CN824+CW824, 0.1)*$P$9+CW824/MAX(CV824+CN824+CW824, 0.1)*$Q$9))/($B$11+$C$11+$F$11)</f>
        <v>0</v>
      </c>
      <c r="BB824">
        <v>2.18</v>
      </c>
      <c r="BC824">
        <v>0.5</v>
      </c>
      <c r="BD824" t="s">
        <v>355</v>
      </c>
      <c r="BE824">
        <v>2</v>
      </c>
      <c r="BF824" t="b">
        <v>1</v>
      </c>
      <c r="BG824">
        <v>1679442538.814285</v>
      </c>
      <c r="BH824">
        <v>1349.307857142857</v>
      </c>
      <c r="BI824">
        <v>1378.243214285714</v>
      </c>
      <c r="BJ824">
        <v>24.27835714285714</v>
      </c>
      <c r="BK824">
        <v>24.17388214285715</v>
      </c>
      <c r="BL824">
        <v>1354.8525</v>
      </c>
      <c r="BM824">
        <v>24.374425</v>
      </c>
      <c r="BN824">
        <v>500.0685357142857</v>
      </c>
      <c r="BO824">
        <v>89.77710714285716</v>
      </c>
      <c r="BP824">
        <v>0.1000008821428572</v>
      </c>
      <c r="BQ824">
        <v>26.86831785714285</v>
      </c>
      <c r="BR824">
        <v>27.50102857142857</v>
      </c>
      <c r="BS824">
        <v>999.9000000000002</v>
      </c>
      <c r="BT824">
        <v>0</v>
      </c>
      <c r="BU824">
        <v>0</v>
      </c>
      <c r="BV824">
        <v>9995.783571428572</v>
      </c>
      <c r="BW824">
        <v>0</v>
      </c>
      <c r="BX824">
        <v>14.3891</v>
      </c>
      <c r="BY824">
        <v>-28.93546428571429</v>
      </c>
      <c r="BZ824">
        <v>1382.8825</v>
      </c>
      <c r="CA824">
        <v>1412.386785714286</v>
      </c>
      <c r="CB824">
        <v>0.1044733214285714</v>
      </c>
      <c r="CC824">
        <v>1378.243214285714</v>
      </c>
      <c r="CD824">
        <v>24.17388214285715</v>
      </c>
      <c r="CE824">
        <v>2.179641071428571</v>
      </c>
      <c r="CF824">
        <v>2.170261785714286</v>
      </c>
      <c r="CG824">
        <v>18.81345</v>
      </c>
      <c r="CH824">
        <v>18.74445357142857</v>
      </c>
      <c r="CI824">
        <v>2000.012857142857</v>
      </c>
      <c r="CJ824">
        <v>0.9799957857142856</v>
      </c>
      <c r="CK824">
        <v>0.02000401428571429</v>
      </c>
      <c r="CL824">
        <v>0</v>
      </c>
      <c r="CM824">
        <v>2.319703571428571</v>
      </c>
      <c r="CN824">
        <v>0</v>
      </c>
      <c r="CO824">
        <v>4257.836428571429</v>
      </c>
      <c r="CP824">
        <v>16749.54642857143</v>
      </c>
      <c r="CQ824">
        <v>38.94617857142857</v>
      </c>
      <c r="CR824">
        <v>40.16046428571428</v>
      </c>
      <c r="CS824">
        <v>38.87707142857143</v>
      </c>
      <c r="CT824">
        <v>39.33457142857143</v>
      </c>
      <c r="CU824">
        <v>38.21621428571428</v>
      </c>
      <c r="CV824">
        <v>1960.002857142857</v>
      </c>
      <c r="CW824">
        <v>40.00892857142857</v>
      </c>
      <c r="CX824">
        <v>0</v>
      </c>
      <c r="CY824">
        <v>1679442554.1</v>
      </c>
      <c r="CZ824">
        <v>0</v>
      </c>
      <c r="DA824">
        <v>0</v>
      </c>
      <c r="DB824" t="s">
        <v>356</v>
      </c>
      <c r="DC824">
        <v>1678823626.5</v>
      </c>
      <c r="DD824">
        <v>1678823640.5</v>
      </c>
      <c r="DE824">
        <v>0</v>
      </c>
      <c r="DF824">
        <v>1.239</v>
      </c>
      <c r="DG824">
        <v>0.006</v>
      </c>
      <c r="DH824">
        <v>-2.298</v>
      </c>
      <c r="DI824">
        <v>-0.146</v>
      </c>
      <c r="DJ824">
        <v>420</v>
      </c>
      <c r="DK824">
        <v>21</v>
      </c>
      <c r="DL824">
        <v>0.57</v>
      </c>
      <c r="DM824">
        <v>0.05</v>
      </c>
      <c r="DN824">
        <v>-28.9663375</v>
      </c>
      <c r="DO824">
        <v>0.3166367729831301</v>
      </c>
      <c r="DP824">
        <v>0.08110234487208121</v>
      </c>
      <c r="DQ824">
        <v>0</v>
      </c>
      <c r="DR824">
        <v>0.104689875</v>
      </c>
      <c r="DS824">
        <v>-0.005613354596622996</v>
      </c>
      <c r="DT824">
        <v>0.0008988381163340803</v>
      </c>
      <c r="DU824">
        <v>1</v>
      </c>
      <c r="DV824">
        <v>1</v>
      </c>
      <c r="DW824">
        <v>2</v>
      </c>
      <c r="DX824" t="s">
        <v>357</v>
      </c>
      <c r="DY824">
        <v>2.9829</v>
      </c>
      <c r="DZ824">
        <v>2.71558</v>
      </c>
      <c r="EA824">
        <v>0.209965</v>
      </c>
      <c r="EB824">
        <v>0.210226</v>
      </c>
      <c r="EC824">
        <v>0.107606</v>
      </c>
      <c r="ED824">
        <v>0.105178</v>
      </c>
      <c r="EE824">
        <v>25101</v>
      </c>
      <c r="EF824">
        <v>25185.4</v>
      </c>
      <c r="EG824">
        <v>29528.7</v>
      </c>
      <c r="EH824">
        <v>29491.3</v>
      </c>
      <c r="EI824">
        <v>34905.9</v>
      </c>
      <c r="EJ824">
        <v>35073.1</v>
      </c>
      <c r="EK824">
        <v>41593.8</v>
      </c>
      <c r="EL824">
        <v>42025.6</v>
      </c>
      <c r="EM824">
        <v>1.97185</v>
      </c>
      <c r="EN824">
        <v>1.89963</v>
      </c>
      <c r="EO824">
        <v>0.105195</v>
      </c>
      <c r="EP824">
        <v>0</v>
      </c>
      <c r="EQ824">
        <v>25.7836</v>
      </c>
      <c r="ER824">
        <v>999.9</v>
      </c>
      <c r="ES824">
        <v>56.8</v>
      </c>
      <c r="ET824">
        <v>30.7</v>
      </c>
      <c r="EU824">
        <v>28.0586</v>
      </c>
      <c r="EV824">
        <v>62.5641</v>
      </c>
      <c r="EW824">
        <v>32.0353</v>
      </c>
      <c r="EX824">
        <v>1</v>
      </c>
      <c r="EY824">
        <v>-0.0631936</v>
      </c>
      <c r="EZ824">
        <v>0.485136</v>
      </c>
      <c r="FA824">
        <v>20.3421</v>
      </c>
      <c r="FB824">
        <v>5.21714</v>
      </c>
      <c r="FC824">
        <v>12.0099</v>
      </c>
      <c r="FD824">
        <v>4.9889</v>
      </c>
      <c r="FE824">
        <v>3.28855</v>
      </c>
      <c r="FF824">
        <v>9999</v>
      </c>
      <c r="FG824">
        <v>9999</v>
      </c>
      <c r="FH824">
        <v>9999</v>
      </c>
      <c r="FI824">
        <v>999.9</v>
      </c>
      <c r="FJ824">
        <v>1.86737</v>
      </c>
      <c r="FK824">
        <v>1.86646</v>
      </c>
      <c r="FL824">
        <v>1.86598</v>
      </c>
      <c r="FM824">
        <v>1.86584</v>
      </c>
      <c r="FN824">
        <v>1.86768</v>
      </c>
      <c r="FO824">
        <v>1.87015</v>
      </c>
      <c r="FP824">
        <v>1.86884</v>
      </c>
      <c r="FQ824">
        <v>1.87024</v>
      </c>
      <c r="FR824">
        <v>0</v>
      </c>
      <c r="FS824">
        <v>0</v>
      </c>
      <c r="FT824">
        <v>0</v>
      </c>
      <c r="FU824">
        <v>0</v>
      </c>
      <c r="FV824" t="s">
        <v>358</v>
      </c>
      <c r="FW824" t="s">
        <v>359</v>
      </c>
      <c r="FX824" t="s">
        <v>360</v>
      </c>
      <c r="FY824" t="s">
        <v>360</v>
      </c>
      <c r="FZ824" t="s">
        <v>360</v>
      </c>
      <c r="GA824" t="s">
        <v>360</v>
      </c>
      <c r="GB824">
        <v>0</v>
      </c>
      <c r="GC824">
        <v>100</v>
      </c>
      <c r="GD824">
        <v>100</v>
      </c>
      <c r="GE824">
        <v>-5.61</v>
      </c>
      <c r="GF824">
        <v>-0.0961</v>
      </c>
      <c r="GG824">
        <v>-1.841240210434717</v>
      </c>
      <c r="GH824">
        <v>-0.003310856085068561</v>
      </c>
      <c r="GI824">
        <v>6.863268723063948E-07</v>
      </c>
      <c r="GJ824">
        <v>-1.919107141366201E-10</v>
      </c>
      <c r="GK824">
        <v>-0.1688837207721138</v>
      </c>
      <c r="GL824">
        <v>-0.01731051475613908</v>
      </c>
      <c r="GM824">
        <v>0.001423790055903263</v>
      </c>
      <c r="GN824">
        <v>-2.424810517790065E-05</v>
      </c>
      <c r="GO824">
        <v>3</v>
      </c>
      <c r="GP824">
        <v>2318</v>
      </c>
      <c r="GQ824">
        <v>1</v>
      </c>
      <c r="GR824">
        <v>25</v>
      </c>
      <c r="GS824">
        <v>10315.3</v>
      </c>
      <c r="GT824">
        <v>10315.1</v>
      </c>
      <c r="GU824">
        <v>2.7832</v>
      </c>
      <c r="GV824">
        <v>2.20093</v>
      </c>
      <c r="GW824">
        <v>1.39648</v>
      </c>
      <c r="GX824">
        <v>2.34863</v>
      </c>
      <c r="GY824">
        <v>1.49536</v>
      </c>
      <c r="GZ824">
        <v>2.55737</v>
      </c>
      <c r="HA824">
        <v>35.7777</v>
      </c>
      <c r="HB824">
        <v>24.07</v>
      </c>
      <c r="HC824">
        <v>18</v>
      </c>
      <c r="HD824">
        <v>529.822</v>
      </c>
      <c r="HE824">
        <v>439.351</v>
      </c>
      <c r="HF824">
        <v>24.6708</v>
      </c>
      <c r="HG824">
        <v>26.6585</v>
      </c>
      <c r="HH824">
        <v>30.0001</v>
      </c>
      <c r="HI824">
        <v>26.6468</v>
      </c>
      <c r="HJ824">
        <v>26.5928</v>
      </c>
      <c r="HK824">
        <v>55.7249</v>
      </c>
      <c r="HL824">
        <v>21.2819</v>
      </c>
      <c r="HM824">
        <v>100</v>
      </c>
      <c r="HN824">
        <v>24.671</v>
      </c>
      <c r="HO824">
        <v>1423.28</v>
      </c>
      <c r="HP824">
        <v>24.2012</v>
      </c>
      <c r="HQ824">
        <v>100.979</v>
      </c>
      <c r="HR824">
        <v>100.931</v>
      </c>
    </row>
    <row r="825" spans="1:226">
      <c r="A825">
        <v>809</v>
      </c>
      <c r="B825">
        <v>1679442551.6</v>
      </c>
      <c r="C825">
        <v>20638.5</v>
      </c>
      <c r="D825" t="s">
        <v>1987</v>
      </c>
      <c r="E825" t="s">
        <v>1988</v>
      </c>
      <c r="F825">
        <v>5</v>
      </c>
      <c r="G825" t="s">
        <v>1624</v>
      </c>
      <c r="H825" t="s">
        <v>354</v>
      </c>
      <c r="I825">
        <v>1679442544.1</v>
      </c>
      <c r="J825">
        <f>(K825)/1000</f>
        <v>0</v>
      </c>
      <c r="K825">
        <f>IF(BF825, AN825, AH825)</f>
        <v>0</v>
      </c>
      <c r="L825">
        <f>IF(BF825, AI825, AG825)</f>
        <v>0</v>
      </c>
      <c r="M825">
        <f>BH825 - IF(AU825&gt;1, L825*BB825*100.0/(AW825*BV825), 0)</f>
        <v>0</v>
      </c>
      <c r="N825">
        <f>((T825-J825/2)*M825-L825)/(T825+J825/2)</f>
        <v>0</v>
      </c>
      <c r="O825">
        <f>N825*(BO825+BP825)/1000.0</f>
        <v>0</v>
      </c>
      <c r="P825">
        <f>(BH825 - IF(AU825&gt;1, L825*BB825*100.0/(AW825*BV825), 0))*(BO825+BP825)/1000.0</f>
        <v>0</v>
      </c>
      <c r="Q825">
        <f>2.0/((1/S825-1/R825)+SIGN(S825)*SQRT((1/S825-1/R825)*(1/S825-1/R825) + 4*BC825/((BC825+1)*(BC825+1))*(2*1/S825*1/R825-1/R825*1/R825)))</f>
        <v>0</v>
      </c>
      <c r="R825">
        <f>IF(LEFT(BD825,1)&lt;&gt;"0",IF(LEFT(BD825,1)="1",3.0,BE825),$D$5+$E$5*(BV825*BO825/($K$5*1000))+$F$5*(BV825*BO825/($K$5*1000))*MAX(MIN(BB825,$J$5),$I$5)*MAX(MIN(BB825,$J$5),$I$5)+$G$5*MAX(MIN(BB825,$J$5),$I$5)*(BV825*BO825/($K$5*1000))+$H$5*(BV825*BO825/($K$5*1000))*(BV825*BO825/($K$5*1000)))</f>
        <v>0</v>
      </c>
      <c r="S825">
        <f>J825*(1000-(1000*0.61365*exp(17.502*W825/(240.97+W825))/(BO825+BP825)+BJ825)/2)/(1000*0.61365*exp(17.502*W825/(240.97+W825))/(BO825+BP825)-BJ825)</f>
        <v>0</v>
      </c>
      <c r="T825">
        <f>1/((BC825+1)/(Q825/1.6)+1/(R825/1.37)) + BC825/((BC825+1)/(Q825/1.6) + BC825/(R825/1.37))</f>
        <v>0</v>
      </c>
      <c r="U825">
        <f>(AX825*BA825)</f>
        <v>0</v>
      </c>
      <c r="V825">
        <f>(BQ825+(U825+2*0.95*5.67E-8*(((BQ825+$B$7)+273)^4-(BQ825+273)^4)-44100*J825)/(1.84*29.3*R825+8*0.95*5.67E-8*(BQ825+273)^3))</f>
        <v>0</v>
      </c>
      <c r="W825">
        <f>($C$7*BR825+$D$7*BS825+$E$7*V825)</f>
        <v>0</v>
      </c>
      <c r="X825">
        <f>0.61365*exp(17.502*W825/(240.97+W825))</f>
        <v>0</v>
      </c>
      <c r="Y825">
        <f>(Z825/AA825*100)</f>
        <v>0</v>
      </c>
      <c r="Z825">
        <f>BJ825*(BO825+BP825)/1000</f>
        <v>0</v>
      </c>
      <c r="AA825">
        <f>0.61365*exp(17.502*BQ825/(240.97+BQ825))</f>
        <v>0</v>
      </c>
      <c r="AB825">
        <f>(X825-BJ825*(BO825+BP825)/1000)</f>
        <v>0</v>
      </c>
      <c r="AC825">
        <f>(-J825*44100)</f>
        <v>0</v>
      </c>
      <c r="AD825">
        <f>2*29.3*R825*0.92*(BQ825-W825)</f>
        <v>0</v>
      </c>
      <c r="AE825">
        <f>2*0.95*5.67E-8*(((BQ825+$B$7)+273)^4-(W825+273)^4)</f>
        <v>0</v>
      </c>
      <c r="AF825">
        <f>U825+AE825+AC825+AD825</f>
        <v>0</v>
      </c>
      <c r="AG825">
        <f>BN825*AU825*(BI825-BH825*(1000-AU825*BK825)/(1000-AU825*BJ825))/(100*BB825)</f>
        <v>0</v>
      </c>
      <c r="AH825">
        <f>1000*BN825*AU825*(BJ825-BK825)/(100*BB825*(1000-AU825*BJ825))</f>
        <v>0</v>
      </c>
      <c r="AI825">
        <f>(AJ825 - AK825 - BO825*1E3/(8.314*(BQ825+273.15)) * AM825/BN825 * AL825) * BN825/(100*BB825) * (1000 - BK825)/1000</f>
        <v>0</v>
      </c>
      <c r="AJ825">
        <v>1446.724366134777</v>
      </c>
      <c r="AK825">
        <v>1425.052727272727</v>
      </c>
      <c r="AL825">
        <v>3.437200502921586</v>
      </c>
      <c r="AM825">
        <v>64.88891033799035</v>
      </c>
      <c r="AN825">
        <f>(AP825 - AO825 + BO825*1E3/(8.314*(BQ825+273.15)) * AR825/BN825 * AQ825) * BN825/(100*BB825) * 1000/(1000 - AP825)</f>
        <v>0</v>
      </c>
      <c r="AO825">
        <v>24.17067447835769</v>
      </c>
      <c r="AP825">
        <v>24.27710879120881</v>
      </c>
      <c r="AQ825">
        <v>-3.661355052679085E-06</v>
      </c>
      <c r="AR825">
        <v>95.47772435705387</v>
      </c>
      <c r="AS825">
        <v>0</v>
      </c>
      <c r="AT825">
        <v>0</v>
      </c>
      <c r="AU825">
        <f>IF(AS825*$H$13&gt;=AW825,1.0,(AW825/(AW825-AS825*$H$13)))</f>
        <v>0</v>
      </c>
      <c r="AV825">
        <f>(AU825-1)*100</f>
        <v>0</v>
      </c>
      <c r="AW825">
        <f>MAX(0,($B$13+$C$13*BV825)/(1+$D$13*BV825)*BO825/(BQ825+273)*$E$13)</f>
        <v>0</v>
      </c>
      <c r="AX825">
        <f>$B$11*BW825+$C$11*BX825+$F$11*CI825*(1-CL825)</f>
        <v>0</v>
      </c>
      <c r="AY825">
        <f>AX825*AZ825</f>
        <v>0</v>
      </c>
      <c r="AZ825">
        <f>($B$11*$D$9+$C$11*$D$9+$F$11*((CV825+CN825)/MAX(CV825+CN825+CW825, 0.1)*$I$9+CW825/MAX(CV825+CN825+CW825, 0.1)*$J$9))/($B$11+$C$11+$F$11)</f>
        <v>0</v>
      </c>
      <c r="BA825">
        <f>($B$11*$K$9+$C$11*$K$9+$F$11*((CV825+CN825)/MAX(CV825+CN825+CW825, 0.1)*$P$9+CW825/MAX(CV825+CN825+CW825, 0.1)*$Q$9))/($B$11+$C$11+$F$11)</f>
        <v>0</v>
      </c>
      <c r="BB825">
        <v>2.18</v>
      </c>
      <c r="BC825">
        <v>0.5</v>
      </c>
      <c r="BD825" t="s">
        <v>355</v>
      </c>
      <c r="BE825">
        <v>2</v>
      </c>
      <c r="BF825" t="b">
        <v>1</v>
      </c>
      <c r="BG825">
        <v>1679442544.1</v>
      </c>
      <c r="BH825">
        <v>1367.01074074074</v>
      </c>
      <c r="BI825">
        <v>1395.982592592592</v>
      </c>
      <c r="BJ825">
        <v>24.27743703703704</v>
      </c>
      <c r="BK825">
        <v>24.17314444444444</v>
      </c>
      <c r="BL825">
        <v>1372.6</v>
      </c>
      <c r="BM825">
        <v>24.37351481481481</v>
      </c>
      <c r="BN825">
        <v>500.0649259259259</v>
      </c>
      <c r="BO825">
        <v>89.77759259259258</v>
      </c>
      <c r="BP825">
        <v>0.1000115925925926</v>
      </c>
      <c r="BQ825">
        <v>26.87364444444444</v>
      </c>
      <c r="BR825">
        <v>27.50501851851852</v>
      </c>
      <c r="BS825">
        <v>999.9000000000001</v>
      </c>
      <c r="BT825">
        <v>0</v>
      </c>
      <c r="BU825">
        <v>0</v>
      </c>
      <c r="BV825">
        <v>9996.474814814817</v>
      </c>
      <c r="BW825">
        <v>0</v>
      </c>
      <c r="BX825">
        <v>14.3891</v>
      </c>
      <c r="BY825">
        <v>-28.97141111111111</v>
      </c>
      <c r="BZ825">
        <v>1401.024814814815</v>
      </c>
      <c r="CA825">
        <v>1430.565185185185</v>
      </c>
      <c r="CB825">
        <v>0.1042899259259259</v>
      </c>
      <c r="CC825">
        <v>1395.982592592592</v>
      </c>
      <c r="CD825">
        <v>24.17314444444444</v>
      </c>
      <c r="CE825">
        <v>2.17957037037037</v>
      </c>
      <c r="CF825">
        <v>2.170207777777778</v>
      </c>
      <c r="CG825">
        <v>18.81293333333333</v>
      </c>
      <c r="CH825">
        <v>18.74405925925926</v>
      </c>
      <c r="CI825">
        <v>1999.99074074074</v>
      </c>
      <c r="CJ825">
        <v>0.9799968888888889</v>
      </c>
      <c r="CK825">
        <v>0.02000291111111112</v>
      </c>
      <c r="CL825">
        <v>0</v>
      </c>
      <c r="CM825">
        <v>2.247866666666666</v>
      </c>
      <c r="CN825">
        <v>0</v>
      </c>
      <c r="CO825">
        <v>4257.769259259258</v>
      </c>
      <c r="CP825">
        <v>16749.36296296296</v>
      </c>
      <c r="CQ825">
        <v>39.04837037037037</v>
      </c>
      <c r="CR825">
        <v>40.25903703703703</v>
      </c>
      <c r="CS825">
        <v>38.96970370370371</v>
      </c>
      <c r="CT825">
        <v>39.46733333333333</v>
      </c>
      <c r="CU825">
        <v>38.30988888888889</v>
      </c>
      <c r="CV825">
        <v>1959.984074074074</v>
      </c>
      <c r="CW825">
        <v>40.00555555555555</v>
      </c>
      <c r="CX825">
        <v>0</v>
      </c>
      <c r="CY825">
        <v>1679442558.9</v>
      </c>
      <c r="CZ825">
        <v>0</v>
      </c>
      <c r="DA825">
        <v>0</v>
      </c>
      <c r="DB825" t="s">
        <v>356</v>
      </c>
      <c r="DC825">
        <v>1678823626.5</v>
      </c>
      <c r="DD825">
        <v>1678823640.5</v>
      </c>
      <c r="DE825">
        <v>0</v>
      </c>
      <c r="DF825">
        <v>1.239</v>
      </c>
      <c r="DG825">
        <v>0.006</v>
      </c>
      <c r="DH825">
        <v>-2.298</v>
      </c>
      <c r="DI825">
        <v>-0.146</v>
      </c>
      <c r="DJ825">
        <v>420</v>
      </c>
      <c r="DK825">
        <v>21</v>
      </c>
      <c r="DL825">
        <v>0.57</v>
      </c>
      <c r="DM825">
        <v>0.05</v>
      </c>
      <c r="DN825">
        <v>-28.9590487804878</v>
      </c>
      <c r="DO825">
        <v>-0.4340425087107903</v>
      </c>
      <c r="DP825">
        <v>0.07027358426076094</v>
      </c>
      <c r="DQ825">
        <v>0</v>
      </c>
      <c r="DR825">
        <v>0.1044781463414634</v>
      </c>
      <c r="DS825">
        <v>-0.001224982578397174</v>
      </c>
      <c r="DT825">
        <v>0.0007655811935712814</v>
      </c>
      <c r="DU825">
        <v>1</v>
      </c>
      <c r="DV825">
        <v>1</v>
      </c>
      <c r="DW825">
        <v>2</v>
      </c>
      <c r="DX825" t="s">
        <v>357</v>
      </c>
      <c r="DY825">
        <v>2.98279</v>
      </c>
      <c r="DZ825">
        <v>2.71565</v>
      </c>
      <c r="EA825">
        <v>0.21153</v>
      </c>
      <c r="EB825">
        <v>0.211765</v>
      </c>
      <c r="EC825">
        <v>0.107607</v>
      </c>
      <c r="ED825">
        <v>0.10519</v>
      </c>
      <c r="EE825">
        <v>25051.6</v>
      </c>
      <c r="EF825">
        <v>25136.1</v>
      </c>
      <c r="EG825">
        <v>29528.9</v>
      </c>
      <c r="EH825">
        <v>29491</v>
      </c>
      <c r="EI825">
        <v>34906.2</v>
      </c>
      <c r="EJ825">
        <v>35072.3</v>
      </c>
      <c r="EK825">
        <v>41594.3</v>
      </c>
      <c r="EL825">
        <v>42025.1</v>
      </c>
      <c r="EM825">
        <v>1.97187</v>
      </c>
      <c r="EN825">
        <v>1.89995</v>
      </c>
      <c r="EO825">
        <v>0.106029</v>
      </c>
      <c r="EP825">
        <v>0</v>
      </c>
      <c r="EQ825">
        <v>25.7831</v>
      </c>
      <c r="ER825">
        <v>999.9</v>
      </c>
      <c r="ES825">
        <v>56.8</v>
      </c>
      <c r="ET825">
        <v>30.7</v>
      </c>
      <c r="EU825">
        <v>28.0553</v>
      </c>
      <c r="EV825">
        <v>62.8141</v>
      </c>
      <c r="EW825">
        <v>32.3958</v>
      </c>
      <c r="EX825">
        <v>1</v>
      </c>
      <c r="EY825">
        <v>-0.0631936</v>
      </c>
      <c r="EZ825">
        <v>0.476454</v>
      </c>
      <c r="FA825">
        <v>20.342</v>
      </c>
      <c r="FB825">
        <v>5.21684</v>
      </c>
      <c r="FC825">
        <v>12.0099</v>
      </c>
      <c r="FD825">
        <v>4.98905</v>
      </c>
      <c r="FE825">
        <v>3.28845</v>
      </c>
      <c r="FF825">
        <v>9999</v>
      </c>
      <c r="FG825">
        <v>9999</v>
      </c>
      <c r="FH825">
        <v>9999</v>
      </c>
      <c r="FI825">
        <v>999.9</v>
      </c>
      <c r="FJ825">
        <v>1.86739</v>
      </c>
      <c r="FK825">
        <v>1.86646</v>
      </c>
      <c r="FL825">
        <v>1.86599</v>
      </c>
      <c r="FM825">
        <v>1.86584</v>
      </c>
      <c r="FN825">
        <v>1.86768</v>
      </c>
      <c r="FO825">
        <v>1.87016</v>
      </c>
      <c r="FP825">
        <v>1.86884</v>
      </c>
      <c r="FQ825">
        <v>1.87024</v>
      </c>
      <c r="FR825">
        <v>0</v>
      </c>
      <c r="FS825">
        <v>0</v>
      </c>
      <c r="FT825">
        <v>0</v>
      </c>
      <c r="FU825">
        <v>0</v>
      </c>
      <c r="FV825" t="s">
        <v>358</v>
      </c>
      <c r="FW825" t="s">
        <v>359</v>
      </c>
      <c r="FX825" t="s">
        <v>360</v>
      </c>
      <c r="FY825" t="s">
        <v>360</v>
      </c>
      <c r="FZ825" t="s">
        <v>360</v>
      </c>
      <c r="GA825" t="s">
        <v>360</v>
      </c>
      <c r="GB825">
        <v>0</v>
      </c>
      <c r="GC825">
        <v>100</v>
      </c>
      <c r="GD825">
        <v>100</v>
      </c>
      <c r="GE825">
        <v>-5.65</v>
      </c>
      <c r="GF825">
        <v>-0.096</v>
      </c>
      <c r="GG825">
        <v>-1.841240210434717</v>
      </c>
      <c r="GH825">
        <v>-0.003310856085068561</v>
      </c>
      <c r="GI825">
        <v>6.863268723063948E-07</v>
      </c>
      <c r="GJ825">
        <v>-1.919107141366201E-10</v>
      </c>
      <c r="GK825">
        <v>-0.1688837207721138</v>
      </c>
      <c r="GL825">
        <v>-0.01731051475613908</v>
      </c>
      <c r="GM825">
        <v>0.001423790055903263</v>
      </c>
      <c r="GN825">
        <v>-2.424810517790065E-05</v>
      </c>
      <c r="GO825">
        <v>3</v>
      </c>
      <c r="GP825">
        <v>2318</v>
      </c>
      <c r="GQ825">
        <v>1</v>
      </c>
      <c r="GR825">
        <v>25</v>
      </c>
      <c r="GS825">
        <v>10315.4</v>
      </c>
      <c r="GT825">
        <v>10315.2</v>
      </c>
      <c r="GU825">
        <v>2.80762</v>
      </c>
      <c r="GV825">
        <v>2.20947</v>
      </c>
      <c r="GW825">
        <v>1.39648</v>
      </c>
      <c r="GX825">
        <v>2.34985</v>
      </c>
      <c r="GY825">
        <v>1.49536</v>
      </c>
      <c r="GZ825">
        <v>2.43896</v>
      </c>
      <c r="HA825">
        <v>35.7777</v>
      </c>
      <c r="HB825">
        <v>24.07</v>
      </c>
      <c r="HC825">
        <v>18</v>
      </c>
      <c r="HD825">
        <v>529.8390000000001</v>
      </c>
      <c r="HE825">
        <v>439.543</v>
      </c>
      <c r="HF825">
        <v>24.6695</v>
      </c>
      <c r="HG825">
        <v>26.6575</v>
      </c>
      <c r="HH825">
        <v>30.0001</v>
      </c>
      <c r="HI825">
        <v>26.6468</v>
      </c>
      <c r="HJ825">
        <v>26.5922</v>
      </c>
      <c r="HK825">
        <v>56.207</v>
      </c>
      <c r="HL825">
        <v>21.2819</v>
      </c>
      <c r="HM825">
        <v>100</v>
      </c>
      <c r="HN825">
        <v>24.6708</v>
      </c>
      <c r="HO825">
        <v>1436.71</v>
      </c>
      <c r="HP825">
        <v>24.2012</v>
      </c>
      <c r="HQ825">
        <v>100.98</v>
      </c>
      <c r="HR825">
        <v>100.93</v>
      </c>
    </row>
    <row r="826" spans="1:226">
      <c r="A826">
        <v>810</v>
      </c>
      <c r="B826">
        <v>1679442556.6</v>
      </c>
      <c r="C826">
        <v>20643.5</v>
      </c>
      <c r="D826" t="s">
        <v>1989</v>
      </c>
      <c r="E826" t="s">
        <v>1990</v>
      </c>
      <c r="F826">
        <v>5</v>
      </c>
      <c r="G826" t="s">
        <v>1624</v>
      </c>
      <c r="H826" t="s">
        <v>354</v>
      </c>
      <c r="I826">
        <v>1679442548.814285</v>
      </c>
      <c r="J826">
        <f>(K826)/1000</f>
        <v>0</v>
      </c>
      <c r="K826">
        <f>IF(BF826, AN826, AH826)</f>
        <v>0</v>
      </c>
      <c r="L826">
        <f>IF(BF826, AI826, AG826)</f>
        <v>0</v>
      </c>
      <c r="M826">
        <f>BH826 - IF(AU826&gt;1, L826*BB826*100.0/(AW826*BV826), 0)</f>
        <v>0</v>
      </c>
      <c r="N826">
        <f>((T826-J826/2)*M826-L826)/(T826+J826/2)</f>
        <v>0</v>
      </c>
      <c r="O826">
        <f>N826*(BO826+BP826)/1000.0</f>
        <v>0</v>
      </c>
      <c r="P826">
        <f>(BH826 - IF(AU826&gt;1, L826*BB826*100.0/(AW826*BV826), 0))*(BO826+BP826)/1000.0</f>
        <v>0</v>
      </c>
      <c r="Q826">
        <f>2.0/((1/S826-1/R826)+SIGN(S826)*SQRT((1/S826-1/R826)*(1/S826-1/R826) + 4*BC826/((BC826+1)*(BC826+1))*(2*1/S826*1/R826-1/R826*1/R826)))</f>
        <v>0</v>
      </c>
      <c r="R826">
        <f>IF(LEFT(BD826,1)&lt;&gt;"0",IF(LEFT(BD826,1)="1",3.0,BE826),$D$5+$E$5*(BV826*BO826/($K$5*1000))+$F$5*(BV826*BO826/($K$5*1000))*MAX(MIN(BB826,$J$5),$I$5)*MAX(MIN(BB826,$J$5),$I$5)+$G$5*MAX(MIN(BB826,$J$5),$I$5)*(BV826*BO826/($K$5*1000))+$H$5*(BV826*BO826/($K$5*1000))*(BV826*BO826/($K$5*1000)))</f>
        <v>0</v>
      </c>
      <c r="S826">
        <f>J826*(1000-(1000*0.61365*exp(17.502*W826/(240.97+W826))/(BO826+BP826)+BJ826)/2)/(1000*0.61365*exp(17.502*W826/(240.97+W826))/(BO826+BP826)-BJ826)</f>
        <v>0</v>
      </c>
      <c r="T826">
        <f>1/((BC826+1)/(Q826/1.6)+1/(R826/1.37)) + BC826/((BC826+1)/(Q826/1.6) + BC826/(R826/1.37))</f>
        <v>0</v>
      </c>
      <c r="U826">
        <f>(AX826*BA826)</f>
        <v>0</v>
      </c>
      <c r="V826">
        <f>(BQ826+(U826+2*0.95*5.67E-8*(((BQ826+$B$7)+273)^4-(BQ826+273)^4)-44100*J826)/(1.84*29.3*R826+8*0.95*5.67E-8*(BQ826+273)^3))</f>
        <v>0</v>
      </c>
      <c r="W826">
        <f>($C$7*BR826+$D$7*BS826+$E$7*V826)</f>
        <v>0</v>
      </c>
      <c r="X826">
        <f>0.61365*exp(17.502*W826/(240.97+W826))</f>
        <v>0</v>
      </c>
      <c r="Y826">
        <f>(Z826/AA826*100)</f>
        <v>0</v>
      </c>
      <c r="Z826">
        <f>BJ826*(BO826+BP826)/1000</f>
        <v>0</v>
      </c>
      <c r="AA826">
        <f>0.61365*exp(17.502*BQ826/(240.97+BQ826))</f>
        <v>0</v>
      </c>
      <c r="AB826">
        <f>(X826-BJ826*(BO826+BP826)/1000)</f>
        <v>0</v>
      </c>
      <c r="AC826">
        <f>(-J826*44100)</f>
        <v>0</v>
      </c>
      <c r="AD826">
        <f>2*29.3*R826*0.92*(BQ826-W826)</f>
        <v>0</v>
      </c>
      <c r="AE826">
        <f>2*0.95*5.67E-8*(((BQ826+$B$7)+273)^4-(W826+273)^4)</f>
        <v>0</v>
      </c>
      <c r="AF826">
        <f>U826+AE826+AC826+AD826</f>
        <v>0</v>
      </c>
      <c r="AG826">
        <f>BN826*AU826*(BI826-BH826*(1000-AU826*BK826)/(1000-AU826*BJ826))/(100*BB826)</f>
        <v>0</v>
      </c>
      <c r="AH826">
        <f>1000*BN826*AU826*(BJ826-BK826)/(100*BB826*(1000-AU826*BJ826))</f>
        <v>0</v>
      </c>
      <c r="AI826">
        <f>(AJ826 - AK826 - BO826*1E3/(8.314*(BQ826+273.15)) * AM826/BN826 * AL826) * BN826/(100*BB826) * (1000 - BK826)/1000</f>
        <v>0</v>
      </c>
      <c r="AJ826">
        <v>1464.000986894078</v>
      </c>
      <c r="AK826">
        <v>1442.228666666666</v>
      </c>
      <c r="AL826">
        <v>3.43261188290996</v>
      </c>
      <c r="AM826">
        <v>64.88891033799035</v>
      </c>
      <c r="AN826">
        <f>(AP826 - AO826 + BO826*1E3/(8.314*(BQ826+273.15)) * AR826/BN826 * AQ826) * BN826/(100*BB826) * 1000/(1000 - AP826)</f>
        <v>0</v>
      </c>
      <c r="AO826">
        <v>24.17574029008103</v>
      </c>
      <c r="AP826">
        <v>24.27807692307694</v>
      </c>
      <c r="AQ826">
        <v>1.434604846112425E-06</v>
      </c>
      <c r="AR826">
        <v>95.47772435705387</v>
      </c>
      <c r="AS826">
        <v>0</v>
      </c>
      <c r="AT826">
        <v>0</v>
      </c>
      <c r="AU826">
        <f>IF(AS826*$H$13&gt;=AW826,1.0,(AW826/(AW826-AS826*$H$13)))</f>
        <v>0</v>
      </c>
      <c r="AV826">
        <f>(AU826-1)*100</f>
        <v>0</v>
      </c>
      <c r="AW826">
        <f>MAX(0,($B$13+$C$13*BV826)/(1+$D$13*BV826)*BO826/(BQ826+273)*$E$13)</f>
        <v>0</v>
      </c>
      <c r="AX826">
        <f>$B$11*BW826+$C$11*BX826+$F$11*CI826*(1-CL826)</f>
        <v>0</v>
      </c>
      <c r="AY826">
        <f>AX826*AZ826</f>
        <v>0</v>
      </c>
      <c r="AZ826">
        <f>($B$11*$D$9+$C$11*$D$9+$F$11*((CV826+CN826)/MAX(CV826+CN826+CW826, 0.1)*$I$9+CW826/MAX(CV826+CN826+CW826, 0.1)*$J$9))/($B$11+$C$11+$F$11)</f>
        <v>0</v>
      </c>
      <c r="BA826">
        <f>($B$11*$K$9+$C$11*$K$9+$F$11*((CV826+CN826)/MAX(CV826+CN826+CW826, 0.1)*$P$9+CW826/MAX(CV826+CN826+CW826, 0.1)*$Q$9))/($B$11+$C$11+$F$11)</f>
        <v>0</v>
      </c>
      <c r="BB826">
        <v>2.18</v>
      </c>
      <c r="BC826">
        <v>0.5</v>
      </c>
      <c r="BD826" t="s">
        <v>355</v>
      </c>
      <c r="BE826">
        <v>2</v>
      </c>
      <c r="BF826" t="b">
        <v>1</v>
      </c>
      <c r="BG826">
        <v>1679442548.814285</v>
      </c>
      <c r="BH826">
        <v>1382.794642857142</v>
      </c>
      <c r="BI826">
        <v>1411.827142857143</v>
      </c>
      <c r="BJ826">
        <v>24.27714285714286</v>
      </c>
      <c r="BK826">
        <v>24.17352857142857</v>
      </c>
      <c r="BL826">
        <v>1388.423214285714</v>
      </c>
      <c r="BM826">
        <v>24.37321071428571</v>
      </c>
      <c r="BN826">
        <v>500.069</v>
      </c>
      <c r="BO826">
        <v>89.77849642857143</v>
      </c>
      <c r="BP826">
        <v>0.1000231892857143</v>
      </c>
      <c r="BQ826">
        <v>26.87728214285714</v>
      </c>
      <c r="BR826">
        <v>27.50930357142857</v>
      </c>
      <c r="BS826">
        <v>999.9000000000002</v>
      </c>
      <c r="BT826">
        <v>0</v>
      </c>
      <c r="BU826">
        <v>0</v>
      </c>
      <c r="BV826">
        <v>9996.804285714286</v>
      </c>
      <c r="BW826">
        <v>0</v>
      </c>
      <c r="BX826">
        <v>14.3891</v>
      </c>
      <c r="BY826">
        <v>-29.03234642857144</v>
      </c>
      <c r="BZ826">
        <v>1417.201071428572</v>
      </c>
      <c r="CA826">
        <v>1446.802857142857</v>
      </c>
      <c r="CB826">
        <v>0.1036128571428571</v>
      </c>
      <c r="CC826">
        <v>1411.827142857143</v>
      </c>
      <c r="CD826">
        <v>24.17352857142857</v>
      </c>
      <c r="CE826">
        <v>2.179565357142857</v>
      </c>
      <c r="CF826">
        <v>2.170263214285714</v>
      </c>
      <c r="CG826">
        <v>18.81290714285714</v>
      </c>
      <c r="CH826">
        <v>18.74447142857143</v>
      </c>
      <c r="CI826">
        <v>1999.971785714286</v>
      </c>
      <c r="CJ826">
        <v>0.9799980357142856</v>
      </c>
      <c r="CK826">
        <v>0.02000176428571429</v>
      </c>
      <c r="CL826">
        <v>0</v>
      </c>
      <c r="CM826">
        <v>2.228339285714286</v>
      </c>
      <c r="CN826">
        <v>0</v>
      </c>
      <c r="CO826">
        <v>4257.669285714286</v>
      </c>
      <c r="CP826">
        <v>16749.21785714286</v>
      </c>
      <c r="CQ826">
        <v>39.14717857142857</v>
      </c>
      <c r="CR826">
        <v>40.34796428571428</v>
      </c>
      <c r="CS826">
        <v>39.05332142857143</v>
      </c>
      <c r="CT826">
        <v>39.58232142857143</v>
      </c>
      <c r="CU826">
        <v>38.39703571428571</v>
      </c>
      <c r="CV826">
        <v>1959.968571428571</v>
      </c>
      <c r="CW826">
        <v>40.0025</v>
      </c>
      <c r="CX826">
        <v>0</v>
      </c>
      <c r="CY826">
        <v>1679442564.3</v>
      </c>
      <c r="CZ826">
        <v>0</v>
      </c>
      <c r="DA826">
        <v>0</v>
      </c>
      <c r="DB826" t="s">
        <v>356</v>
      </c>
      <c r="DC826">
        <v>1678823626.5</v>
      </c>
      <c r="DD826">
        <v>1678823640.5</v>
      </c>
      <c r="DE826">
        <v>0</v>
      </c>
      <c r="DF826">
        <v>1.239</v>
      </c>
      <c r="DG826">
        <v>0.006</v>
      </c>
      <c r="DH826">
        <v>-2.298</v>
      </c>
      <c r="DI826">
        <v>-0.146</v>
      </c>
      <c r="DJ826">
        <v>420</v>
      </c>
      <c r="DK826">
        <v>21</v>
      </c>
      <c r="DL826">
        <v>0.57</v>
      </c>
      <c r="DM826">
        <v>0.05</v>
      </c>
      <c r="DN826">
        <v>-28.990265</v>
      </c>
      <c r="DO826">
        <v>-0.6831557223263758</v>
      </c>
      <c r="DP826">
        <v>0.09410385101046637</v>
      </c>
      <c r="DQ826">
        <v>0</v>
      </c>
      <c r="DR826">
        <v>0.10389245</v>
      </c>
      <c r="DS826">
        <v>-0.006280908067542279</v>
      </c>
      <c r="DT826">
        <v>0.001185792518740103</v>
      </c>
      <c r="DU826">
        <v>1</v>
      </c>
      <c r="DV826">
        <v>1</v>
      </c>
      <c r="DW826">
        <v>2</v>
      </c>
      <c r="DX826" t="s">
        <v>357</v>
      </c>
      <c r="DY826">
        <v>2.98319</v>
      </c>
      <c r="DZ826">
        <v>2.71557</v>
      </c>
      <c r="EA826">
        <v>0.213074</v>
      </c>
      <c r="EB826">
        <v>0.213262</v>
      </c>
      <c r="EC826">
        <v>0.107608</v>
      </c>
      <c r="ED826">
        <v>0.105184</v>
      </c>
      <c r="EE826">
        <v>25002.4</v>
      </c>
      <c r="EF826">
        <v>25088.5</v>
      </c>
      <c r="EG826">
        <v>29528.7</v>
      </c>
      <c r="EH826">
        <v>29491.1</v>
      </c>
      <c r="EI826">
        <v>34905.7</v>
      </c>
      <c r="EJ826">
        <v>35072.7</v>
      </c>
      <c r="EK826">
        <v>41593.8</v>
      </c>
      <c r="EL826">
        <v>42025.3</v>
      </c>
      <c r="EM826">
        <v>1.9718</v>
      </c>
      <c r="EN826">
        <v>1.8999</v>
      </c>
      <c r="EO826">
        <v>0.105228</v>
      </c>
      <c r="EP826">
        <v>0</v>
      </c>
      <c r="EQ826">
        <v>25.7814</v>
      </c>
      <c r="ER826">
        <v>999.9</v>
      </c>
      <c r="ES826">
        <v>56.8</v>
      </c>
      <c r="ET826">
        <v>30.7</v>
      </c>
      <c r="EU826">
        <v>28.0558</v>
      </c>
      <c r="EV826">
        <v>63.1841</v>
      </c>
      <c r="EW826">
        <v>31.9391</v>
      </c>
      <c r="EX826">
        <v>1</v>
      </c>
      <c r="EY826">
        <v>-0.0633155</v>
      </c>
      <c r="EZ826">
        <v>0.537734</v>
      </c>
      <c r="FA826">
        <v>20.3417</v>
      </c>
      <c r="FB826">
        <v>5.21609</v>
      </c>
      <c r="FC826">
        <v>12.0099</v>
      </c>
      <c r="FD826">
        <v>4.9889</v>
      </c>
      <c r="FE826">
        <v>3.28835</v>
      </c>
      <c r="FF826">
        <v>9999</v>
      </c>
      <c r="FG826">
        <v>9999</v>
      </c>
      <c r="FH826">
        <v>9999</v>
      </c>
      <c r="FI826">
        <v>999.9</v>
      </c>
      <c r="FJ826">
        <v>1.86743</v>
      </c>
      <c r="FK826">
        <v>1.86646</v>
      </c>
      <c r="FL826">
        <v>1.866</v>
      </c>
      <c r="FM826">
        <v>1.86585</v>
      </c>
      <c r="FN826">
        <v>1.86768</v>
      </c>
      <c r="FO826">
        <v>1.87017</v>
      </c>
      <c r="FP826">
        <v>1.86884</v>
      </c>
      <c r="FQ826">
        <v>1.87023</v>
      </c>
      <c r="FR826">
        <v>0</v>
      </c>
      <c r="FS826">
        <v>0</v>
      </c>
      <c r="FT826">
        <v>0</v>
      </c>
      <c r="FU826">
        <v>0</v>
      </c>
      <c r="FV826" t="s">
        <v>358</v>
      </c>
      <c r="FW826" t="s">
        <v>359</v>
      </c>
      <c r="FX826" t="s">
        <v>360</v>
      </c>
      <c r="FY826" t="s">
        <v>360</v>
      </c>
      <c r="FZ826" t="s">
        <v>360</v>
      </c>
      <c r="GA826" t="s">
        <v>360</v>
      </c>
      <c r="GB826">
        <v>0</v>
      </c>
      <c r="GC826">
        <v>100</v>
      </c>
      <c r="GD826">
        <v>100</v>
      </c>
      <c r="GE826">
        <v>-5.7</v>
      </c>
      <c r="GF826">
        <v>-0.096</v>
      </c>
      <c r="GG826">
        <v>-1.841240210434717</v>
      </c>
      <c r="GH826">
        <v>-0.003310856085068561</v>
      </c>
      <c r="GI826">
        <v>6.863268723063948E-07</v>
      </c>
      <c r="GJ826">
        <v>-1.919107141366201E-10</v>
      </c>
      <c r="GK826">
        <v>-0.1688837207721138</v>
      </c>
      <c r="GL826">
        <v>-0.01731051475613908</v>
      </c>
      <c r="GM826">
        <v>0.001423790055903263</v>
      </c>
      <c r="GN826">
        <v>-2.424810517790065E-05</v>
      </c>
      <c r="GO826">
        <v>3</v>
      </c>
      <c r="GP826">
        <v>2318</v>
      </c>
      <c r="GQ826">
        <v>1</v>
      </c>
      <c r="GR826">
        <v>25</v>
      </c>
      <c r="GS826">
        <v>10315.5</v>
      </c>
      <c r="GT826">
        <v>10315.3</v>
      </c>
      <c r="GU826">
        <v>2.83447</v>
      </c>
      <c r="GV826">
        <v>2.20093</v>
      </c>
      <c r="GW826">
        <v>1.39648</v>
      </c>
      <c r="GX826">
        <v>2.34863</v>
      </c>
      <c r="GY826">
        <v>1.49536</v>
      </c>
      <c r="GZ826">
        <v>2.53052</v>
      </c>
      <c r="HA826">
        <v>35.7777</v>
      </c>
      <c r="HB826">
        <v>24.0787</v>
      </c>
      <c r="HC826">
        <v>18</v>
      </c>
      <c r="HD826">
        <v>529.789</v>
      </c>
      <c r="HE826">
        <v>439.513</v>
      </c>
      <c r="HF826">
        <v>24.6612</v>
      </c>
      <c r="HG826">
        <v>26.6575</v>
      </c>
      <c r="HH826">
        <v>30</v>
      </c>
      <c r="HI826">
        <v>26.6468</v>
      </c>
      <c r="HJ826">
        <v>26.5922</v>
      </c>
      <c r="HK826">
        <v>56.7573</v>
      </c>
      <c r="HL826">
        <v>21.2819</v>
      </c>
      <c r="HM826">
        <v>100</v>
      </c>
      <c r="HN826">
        <v>24.6541</v>
      </c>
      <c r="HO826">
        <v>1456.89</v>
      </c>
      <c r="HP826">
        <v>24.2012</v>
      </c>
      <c r="HQ826">
        <v>100.979</v>
      </c>
      <c r="HR826">
        <v>100.931</v>
      </c>
    </row>
    <row r="827" spans="1:226">
      <c r="A827">
        <v>811</v>
      </c>
      <c r="B827">
        <v>1679442561.1</v>
      </c>
      <c r="C827">
        <v>20648</v>
      </c>
      <c r="D827" t="s">
        <v>1991</v>
      </c>
      <c r="E827" t="s">
        <v>1992</v>
      </c>
      <c r="F827">
        <v>5</v>
      </c>
      <c r="G827" t="s">
        <v>1624</v>
      </c>
      <c r="H827" t="s">
        <v>354</v>
      </c>
      <c r="I827">
        <v>1679442553.260714</v>
      </c>
      <c r="J827">
        <f>(K827)/1000</f>
        <v>0</v>
      </c>
      <c r="K827">
        <f>IF(BF827, AN827, AH827)</f>
        <v>0</v>
      </c>
      <c r="L827">
        <f>IF(BF827, AI827, AG827)</f>
        <v>0</v>
      </c>
      <c r="M827">
        <f>BH827 - IF(AU827&gt;1, L827*BB827*100.0/(AW827*BV827), 0)</f>
        <v>0</v>
      </c>
      <c r="N827">
        <f>((T827-J827/2)*M827-L827)/(T827+J827/2)</f>
        <v>0</v>
      </c>
      <c r="O827">
        <f>N827*(BO827+BP827)/1000.0</f>
        <v>0</v>
      </c>
      <c r="P827">
        <f>(BH827 - IF(AU827&gt;1, L827*BB827*100.0/(AW827*BV827), 0))*(BO827+BP827)/1000.0</f>
        <v>0</v>
      </c>
      <c r="Q827">
        <f>2.0/((1/S827-1/R827)+SIGN(S827)*SQRT((1/S827-1/R827)*(1/S827-1/R827) + 4*BC827/((BC827+1)*(BC827+1))*(2*1/S827*1/R827-1/R827*1/R827)))</f>
        <v>0</v>
      </c>
      <c r="R827">
        <f>IF(LEFT(BD827,1)&lt;&gt;"0",IF(LEFT(BD827,1)="1",3.0,BE827),$D$5+$E$5*(BV827*BO827/($K$5*1000))+$F$5*(BV827*BO827/($K$5*1000))*MAX(MIN(BB827,$J$5),$I$5)*MAX(MIN(BB827,$J$5),$I$5)+$G$5*MAX(MIN(BB827,$J$5),$I$5)*(BV827*BO827/($K$5*1000))+$H$5*(BV827*BO827/($K$5*1000))*(BV827*BO827/($K$5*1000)))</f>
        <v>0</v>
      </c>
      <c r="S827">
        <f>J827*(1000-(1000*0.61365*exp(17.502*W827/(240.97+W827))/(BO827+BP827)+BJ827)/2)/(1000*0.61365*exp(17.502*W827/(240.97+W827))/(BO827+BP827)-BJ827)</f>
        <v>0</v>
      </c>
      <c r="T827">
        <f>1/((BC827+1)/(Q827/1.6)+1/(R827/1.37)) + BC827/((BC827+1)/(Q827/1.6) + BC827/(R827/1.37))</f>
        <v>0</v>
      </c>
      <c r="U827">
        <f>(AX827*BA827)</f>
        <v>0</v>
      </c>
      <c r="V827">
        <f>(BQ827+(U827+2*0.95*5.67E-8*(((BQ827+$B$7)+273)^4-(BQ827+273)^4)-44100*J827)/(1.84*29.3*R827+8*0.95*5.67E-8*(BQ827+273)^3))</f>
        <v>0</v>
      </c>
      <c r="W827">
        <f>($C$7*BR827+$D$7*BS827+$E$7*V827)</f>
        <v>0</v>
      </c>
      <c r="X827">
        <f>0.61365*exp(17.502*W827/(240.97+W827))</f>
        <v>0</v>
      </c>
      <c r="Y827">
        <f>(Z827/AA827*100)</f>
        <v>0</v>
      </c>
      <c r="Z827">
        <f>BJ827*(BO827+BP827)/1000</f>
        <v>0</v>
      </c>
      <c r="AA827">
        <f>0.61365*exp(17.502*BQ827/(240.97+BQ827))</f>
        <v>0</v>
      </c>
      <c r="AB827">
        <f>(X827-BJ827*(BO827+BP827)/1000)</f>
        <v>0</v>
      </c>
      <c r="AC827">
        <f>(-J827*44100)</f>
        <v>0</v>
      </c>
      <c r="AD827">
        <f>2*29.3*R827*0.92*(BQ827-W827)</f>
        <v>0</v>
      </c>
      <c r="AE827">
        <f>2*0.95*5.67E-8*(((BQ827+$B$7)+273)^4-(W827+273)^4)</f>
        <v>0</v>
      </c>
      <c r="AF827">
        <f>U827+AE827+AC827+AD827</f>
        <v>0</v>
      </c>
      <c r="AG827">
        <f>BN827*AU827*(BI827-BH827*(1000-AU827*BK827)/(1000-AU827*BJ827))/(100*BB827)</f>
        <v>0</v>
      </c>
      <c r="AH827">
        <f>1000*BN827*AU827*(BJ827-BK827)/(100*BB827*(1000-AU827*BJ827))</f>
        <v>0</v>
      </c>
      <c r="AI827">
        <f>(AJ827 - AK827 - BO827*1E3/(8.314*(BQ827+273.15)) * AM827/BN827 * AL827) * BN827/(100*BB827) * (1000 - BK827)/1000</f>
        <v>0</v>
      </c>
      <c r="AJ827">
        <v>1478.968370892063</v>
      </c>
      <c r="AK827">
        <v>1457.533272727272</v>
      </c>
      <c r="AL827">
        <v>3.388562045657823</v>
      </c>
      <c r="AM827">
        <v>64.88891033799035</v>
      </c>
      <c r="AN827">
        <f>(AP827 - AO827 + BO827*1E3/(8.314*(BQ827+273.15)) * AR827/BN827 * AQ827) * BN827/(100*BB827) * 1000/(1000 - AP827)</f>
        <v>0</v>
      </c>
      <c r="AO827">
        <v>24.17352630368209</v>
      </c>
      <c r="AP827">
        <v>24.27478131868134</v>
      </c>
      <c r="AQ827">
        <v>-6.611959268725597E-07</v>
      </c>
      <c r="AR827">
        <v>95.47772435705387</v>
      </c>
      <c r="AS827">
        <v>0</v>
      </c>
      <c r="AT827">
        <v>0</v>
      </c>
      <c r="AU827">
        <f>IF(AS827*$H$13&gt;=AW827,1.0,(AW827/(AW827-AS827*$H$13)))</f>
        <v>0</v>
      </c>
      <c r="AV827">
        <f>(AU827-1)*100</f>
        <v>0</v>
      </c>
      <c r="AW827">
        <f>MAX(0,($B$13+$C$13*BV827)/(1+$D$13*BV827)*BO827/(BQ827+273)*$E$13)</f>
        <v>0</v>
      </c>
      <c r="AX827">
        <f>$B$11*BW827+$C$11*BX827+$F$11*CI827*(1-CL827)</f>
        <v>0</v>
      </c>
      <c r="AY827">
        <f>AX827*AZ827</f>
        <v>0</v>
      </c>
      <c r="AZ827">
        <f>($B$11*$D$9+$C$11*$D$9+$F$11*((CV827+CN827)/MAX(CV827+CN827+CW827, 0.1)*$I$9+CW827/MAX(CV827+CN827+CW827, 0.1)*$J$9))/($B$11+$C$11+$F$11)</f>
        <v>0</v>
      </c>
      <c r="BA827">
        <f>($B$11*$K$9+$C$11*$K$9+$F$11*((CV827+CN827)/MAX(CV827+CN827+CW827, 0.1)*$P$9+CW827/MAX(CV827+CN827+CW827, 0.1)*$Q$9))/($B$11+$C$11+$F$11)</f>
        <v>0</v>
      </c>
      <c r="BB827">
        <v>2.18</v>
      </c>
      <c r="BC827">
        <v>0.5</v>
      </c>
      <c r="BD827" t="s">
        <v>355</v>
      </c>
      <c r="BE827">
        <v>2</v>
      </c>
      <c r="BF827" t="b">
        <v>1</v>
      </c>
      <c r="BG827">
        <v>1679442553.260714</v>
      </c>
      <c r="BH827">
        <v>1397.68</v>
      </c>
      <c r="BI827">
        <v>1426.657857142857</v>
      </c>
      <c r="BJ827">
        <v>24.27667142857143</v>
      </c>
      <c r="BK827">
        <v>24.17305357142857</v>
      </c>
      <c r="BL827">
        <v>1403.345714285714</v>
      </c>
      <c r="BM827">
        <v>24.37273928571429</v>
      </c>
      <c r="BN827">
        <v>500.0668928571428</v>
      </c>
      <c r="BO827">
        <v>89.7791</v>
      </c>
      <c r="BP827">
        <v>0.09998537142857143</v>
      </c>
      <c r="BQ827">
        <v>26.88061428571428</v>
      </c>
      <c r="BR827">
        <v>27.51355714285714</v>
      </c>
      <c r="BS827">
        <v>999.9000000000002</v>
      </c>
      <c r="BT827">
        <v>0</v>
      </c>
      <c r="BU827">
        <v>0</v>
      </c>
      <c r="BV827">
        <v>10002.3625</v>
      </c>
      <c r="BW827">
        <v>0</v>
      </c>
      <c r="BX827">
        <v>14.3891</v>
      </c>
      <c r="BY827">
        <v>-28.97832142857143</v>
      </c>
      <c r="BZ827">
        <v>1432.455</v>
      </c>
      <c r="CA827">
        <v>1461.999642857143</v>
      </c>
      <c r="CB827">
        <v>0.1036079285714285</v>
      </c>
      <c r="CC827">
        <v>1426.657857142857</v>
      </c>
      <c r="CD827">
        <v>24.17305357142857</v>
      </c>
      <c r="CE827">
        <v>2.179537142857143</v>
      </c>
      <c r="CF827">
        <v>2.170235714285714</v>
      </c>
      <c r="CG827">
        <v>18.8127</v>
      </c>
      <c r="CH827">
        <v>18.74426785714286</v>
      </c>
      <c r="CI827">
        <v>1999.963928571429</v>
      </c>
      <c r="CJ827">
        <v>0.9799992142857141</v>
      </c>
      <c r="CK827">
        <v>0.02000058571428571</v>
      </c>
      <c r="CL827">
        <v>0</v>
      </c>
      <c r="CM827">
        <v>2.289292857142857</v>
      </c>
      <c r="CN827">
        <v>0</v>
      </c>
      <c r="CO827">
        <v>4257.158214285715</v>
      </c>
      <c r="CP827">
        <v>16749.15714285714</v>
      </c>
      <c r="CQ827">
        <v>39.23871428571429</v>
      </c>
      <c r="CR827">
        <v>40.43274999999999</v>
      </c>
      <c r="CS827">
        <v>39.127</v>
      </c>
      <c r="CT827">
        <v>39.68721428571428</v>
      </c>
      <c r="CU827">
        <v>38.47514285714285</v>
      </c>
      <c r="CV827">
        <v>1959.963571428571</v>
      </c>
      <c r="CW827">
        <v>40.00035714285714</v>
      </c>
      <c r="CX827">
        <v>0</v>
      </c>
      <c r="CY827">
        <v>1679442568.5</v>
      </c>
      <c r="CZ827">
        <v>0</v>
      </c>
      <c r="DA827">
        <v>0</v>
      </c>
      <c r="DB827" t="s">
        <v>356</v>
      </c>
      <c r="DC827">
        <v>1678823626.5</v>
      </c>
      <c r="DD827">
        <v>1678823640.5</v>
      </c>
      <c r="DE827">
        <v>0</v>
      </c>
      <c r="DF827">
        <v>1.239</v>
      </c>
      <c r="DG827">
        <v>0.006</v>
      </c>
      <c r="DH827">
        <v>-2.298</v>
      </c>
      <c r="DI827">
        <v>-0.146</v>
      </c>
      <c r="DJ827">
        <v>420</v>
      </c>
      <c r="DK827">
        <v>21</v>
      </c>
      <c r="DL827">
        <v>0.57</v>
      </c>
      <c r="DM827">
        <v>0.05</v>
      </c>
      <c r="DN827">
        <v>-28.97664390243903</v>
      </c>
      <c r="DO827">
        <v>0.3855135888501059</v>
      </c>
      <c r="DP827">
        <v>0.1309911057281866</v>
      </c>
      <c r="DQ827">
        <v>0</v>
      </c>
      <c r="DR827">
        <v>0.1036190975609756</v>
      </c>
      <c r="DS827">
        <v>-0.002412940766550653</v>
      </c>
      <c r="DT827">
        <v>0.00104910332921019</v>
      </c>
      <c r="DU827">
        <v>1</v>
      </c>
      <c r="DV827">
        <v>1</v>
      </c>
      <c r="DW827">
        <v>2</v>
      </c>
      <c r="DX827" t="s">
        <v>357</v>
      </c>
      <c r="DY827">
        <v>2.98297</v>
      </c>
      <c r="DZ827">
        <v>2.71561</v>
      </c>
      <c r="EA827">
        <v>0.214447</v>
      </c>
      <c r="EB827">
        <v>0.214644</v>
      </c>
      <c r="EC827">
        <v>0.1076</v>
      </c>
      <c r="ED827">
        <v>0.105176</v>
      </c>
      <c r="EE827">
        <v>24958.4</v>
      </c>
      <c r="EF827">
        <v>25044.2</v>
      </c>
      <c r="EG827">
        <v>29528.3</v>
      </c>
      <c r="EH827">
        <v>29490.8</v>
      </c>
      <c r="EI827">
        <v>34905.6</v>
      </c>
      <c r="EJ827">
        <v>35072.8</v>
      </c>
      <c r="EK827">
        <v>41593.2</v>
      </c>
      <c r="EL827">
        <v>42025.1</v>
      </c>
      <c r="EM827">
        <v>1.9718</v>
      </c>
      <c r="EN827">
        <v>1.89995</v>
      </c>
      <c r="EO827">
        <v>0.106081</v>
      </c>
      <c r="EP827">
        <v>0</v>
      </c>
      <c r="EQ827">
        <v>25.7801</v>
      </c>
      <c r="ER827">
        <v>999.9</v>
      </c>
      <c r="ES827">
        <v>56.8</v>
      </c>
      <c r="ET827">
        <v>30.6</v>
      </c>
      <c r="EU827">
        <v>27.8981</v>
      </c>
      <c r="EV827">
        <v>62.6841</v>
      </c>
      <c r="EW827">
        <v>32.2756</v>
      </c>
      <c r="EX827">
        <v>1</v>
      </c>
      <c r="EY827">
        <v>-0.063374</v>
      </c>
      <c r="EZ827">
        <v>0.551473</v>
      </c>
      <c r="FA827">
        <v>20.3418</v>
      </c>
      <c r="FB827">
        <v>5.21564</v>
      </c>
      <c r="FC827">
        <v>12.0099</v>
      </c>
      <c r="FD827">
        <v>4.9889</v>
      </c>
      <c r="FE827">
        <v>3.28845</v>
      </c>
      <c r="FF827">
        <v>9999</v>
      </c>
      <c r="FG827">
        <v>9999</v>
      </c>
      <c r="FH827">
        <v>9999</v>
      </c>
      <c r="FI827">
        <v>999.9</v>
      </c>
      <c r="FJ827">
        <v>1.86742</v>
      </c>
      <c r="FK827">
        <v>1.86645</v>
      </c>
      <c r="FL827">
        <v>1.86599</v>
      </c>
      <c r="FM827">
        <v>1.86584</v>
      </c>
      <c r="FN827">
        <v>1.86768</v>
      </c>
      <c r="FO827">
        <v>1.87017</v>
      </c>
      <c r="FP827">
        <v>1.86884</v>
      </c>
      <c r="FQ827">
        <v>1.87025</v>
      </c>
      <c r="FR827">
        <v>0</v>
      </c>
      <c r="FS827">
        <v>0</v>
      </c>
      <c r="FT827">
        <v>0</v>
      </c>
      <c r="FU827">
        <v>0</v>
      </c>
      <c r="FV827" t="s">
        <v>358</v>
      </c>
      <c r="FW827" t="s">
        <v>359</v>
      </c>
      <c r="FX827" t="s">
        <v>360</v>
      </c>
      <c r="FY827" t="s">
        <v>360</v>
      </c>
      <c r="FZ827" t="s">
        <v>360</v>
      </c>
      <c r="GA827" t="s">
        <v>360</v>
      </c>
      <c r="GB827">
        <v>0</v>
      </c>
      <c r="GC827">
        <v>100</v>
      </c>
      <c r="GD827">
        <v>100</v>
      </c>
      <c r="GE827">
        <v>-5.74</v>
      </c>
      <c r="GF827">
        <v>-0.0961</v>
      </c>
      <c r="GG827">
        <v>-1.841240210434717</v>
      </c>
      <c r="GH827">
        <v>-0.003310856085068561</v>
      </c>
      <c r="GI827">
        <v>6.863268723063948E-07</v>
      </c>
      <c r="GJ827">
        <v>-1.919107141366201E-10</v>
      </c>
      <c r="GK827">
        <v>-0.1688837207721138</v>
      </c>
      <c r="GL827">
        <v>-0.01731051475613908</v>
      </c>
      <c r="GM827">
        <v>0.001423790055903263</v>
      </c>
      <c r="GN827">
        <v>-2.424810517790065E-05</v>
      </c>
      <c r="GO827">
        <v>3</v>
      </c>
      <c r="GP827">
        <v>2318</v>
      </c>
      <c r="GQ827">
        <v>1</v>
      </c>
      <c r="GR827">
        <v>25</v>
      </c>
      <c r="GS827">
        <v>10315.6</v>
      </c>
      <c r="GT827">
        <v>10315.3</v>
      </c>
      <c r="GU827">
        <v>2.85767</v>
      </c>
      <c r="GV827">
        <v>2.20581</v>
      </c>
      <c r="GW827">
        <v>1.39648</v>
      </c>
      <c r="GX827">
        <v>2.34741</v>
      </c>
      <c r="GY827">
        <v>1.49536</v>
      </c>
      <c r="GZ827">
        <v>2.45972</v>
      </c>
      <c r="HA827">
        <v>35.7777</v>
      </c>
      <c r="HB827">
        <v>24.07</v>
      </c>
      <c r="HC827">
        <v>18</v>
      </c>
      <c r="HD827">
        <v>529.789</v>
      </c>
      <c r="HE827">
        <v>439.543</v>
      </c>
      <c r="HF827">
        <v>24.6475</v>
      </c>
      <c r="HG827">
        <v>26.6575</v>
      </c>
      <c r="HH827">
        <v>29.9999</v>
      </c>
      <c r="HI827">
        <v>26.6468</v>
      </c>
      <c r="HJ827">
        <v>26.5922</v>
      </c>
      <c r="HK827">
        <v>57.2193</v>
      </c>
      <c r="HL827">
        <v>21.2819</v>
      </c>
      <c r="HM827">
        <v>100</v>
      </c>
      <c r="HN827">
        <v>24.6422</v>
      </c>
      <c r="HO827">
        <v>1470.33</v>
      </c>
      <c r="HP827">
        <v>24.2012</v>
      </c>
      <c r="HQ827">
        <v>100.977</v>
      </c>
      <c r="HR827">
        <v>100.93</v>
      </c>
    </row>
    <row r="828" spans="1:226">
      <c r="A828">
        <v>812</v>
      </c>
      <c r="B828">
        <v>1679442566.1</v>
      </c>
      <c r="C828">
        <v>20653</v>
      </c>
      <c r="D828" t="s">
        <v>1993</v>
      </c>
      <c r="E828" t="s">
        <v>1994</v>
      </c>
      <c r="F828">
        <v>5</v>
      </c>
      <c r="G828" t="s">
        <v>1624</v>
      </c>
      <c r="H828" t="s">
        <v>354</v>
      </c>
      <c r="I828">
        <v>1679442558.562963</v>
      </c>
      <c r="J828">
        <f>(K828)/1000</f>
        <v>0</v>
      </c>
      <c r="K828">
        <f>IF(BF828, AN828, AH828)</f>
        <v>0</v>
      </c>
      <c r="L828">
        <f>IF(BF828, AI828, AG828)</f>
        <v>0</v>
      </c>
      <c r="M828">
        <f>BH828 - IF(AU828&gt;1, L828*BB828*100.0/(AW828*BV828), 0)</f>
        <v>0</v>
      </c>
      <c r="N828">
        <f>((T828-J828/2)*M828-L828)/(T828+J828/2)</f>
        <v>0</v>
      </c>
      <c r="O828">
        <f>N828*(BO828+BP828)/1000.0</f>
        <v>0</v>
      </c>
      <c r="P828">
        <f>(BH828 - IF(AU828&gt;1, L828*BB828*100.0/(AW828*BV828), 0))*(BO828+BP828)/1000.0</f>
        <v>0</v>
      </c>
      <c r="Q828">
        <f>2.0/((1/S828-1/R828)+SIGN(S828)*SQRT((1/S828-1/R828)*(1/S828-1/R828) + 4*BC828/((BC828+1)*(BC828+1))*(2*1/S828*1/R828-1/R828*1/R828)))</f>
        <v>0</v>
      </c>
      <c r="R828">
        <f>IF(LEFT(BD828,1)&lt;&gt;"0",IF(LEFT(BD828,1)="1",3.0,BE828),$D$5+$E$5*(BV828*BO828/($K$5*1000))+$F$5*(BV828*BO828/($K$5*1000))*MAX(MIN(BB828,$J$5),$I$5)*MAX(MIN(BB828,$J$5),$I$5)+$G$5*MAX(MIN(BB828,$J$5),$I$5)*(BV828*BO828/($K$5*1000))+$H$5*(BV828*BO828/($K$5*1000))*(BV828*BO828/($K$5*1000)))</f>
        <v>0</v>
      </c>
      <c r="S828">
        <f>J828*(1000-(1000*0.61365*exp(17.502*W828/(240.97+W828))/(BO828+BP828)+BJ828)/2)/(1000*0.61365*exp(17.502*W828/(240.97+W828))/(BO828+BP828)-BJ828)</f>
        <v>0</v>
      </c>
      <c r="T828">
        <f>1/((BC828+1)/(Q828/1.6)+1/(R828/1.37)) + BC828/((BC828+1)/(Q828/1.6) + BC828/(R828/1.37))</f>
        <v>0</v>
      </c>
      <c r="U828">
        <f>(AX828*BA828)</f>
        <v>0</v>
      </c>
      <c r="V828">
        <f>(BQ828+(U828+2*0.95*5.67E-8*(((BQ828+$B$7)+273)^4-(BQ828+273)^4)-44100*J828)/(1.84*29.3*R828+8*0.95*5.67E-8*(BQ828+273)^3))</f>
        <v>0</v>
      </c>
      <c r="W828">
        <f>($C$7*BR828+$D$7*BS828+$E$7*V828)</f>
        <v>0</v>
      </c>
      <c r="X828">
        <f>0.61365*exp(17.502*W828/(240.97+W828))</f>
        <v>0</v>
      </c>
      <c r="Y828">
        <f>(Z828/AA828*100)</f>
        <v>0</v>
      </c>
      <c r="Z828">
        <f>BJ828*(BO828+BP828)/1000</f>
        <v>0</v>
      </c>
      <c r="AA828">
        <f>0.61365*exp(17.502*BQ828/(240.97+BQ828))</f>
        <v>0</v>
      </c>
      <c r="AB828">
        <f>(X828-BJ828*(BO828+BP828)/1000)</f>
        <v>0</v>
      </c>
      <c r="AC828">
        <f>(-J828*44100)</f>
        <v>0</v>
      </c>
      <c r="AD828">
        <f>2*29.3*R828*0.92*(BQ828-W828)</f>
        <v>0</v>
      </c>
      <c r="AE828">
        <f>2*0.95*5.67E-8*(((BQ828+$B$7)+273)^4-(W828+273)^4)</f>
        <v>0</v>
      </c>
      <c r="AF828">
        <f>U828+AE828+AC828+AD828</f>
        <v>0</v>
      </c>
      <c r="AG828">
        <f>BN828*AU828*(BI828-BH828*(1000-AU828*BK828)/(1000-AU828*BJ828))/(100*BB828)</f>
        <v>0</v>
      </c>
      <c r="AH828">
        <f>1000*BN828*AU828*(BJ828-BK828)/(100*BB828*(1000-AU828*BJ828))</f>
        <v>0</v>
      </c>
      <c r="AI828">
        <f>(AJ828 - AK828 - BO828*1E3/(8.314*(BQ828+273.15)) * AM828/BN828 * AL828) * BN828/(100*BB828) * (1000 - BK828)/1000</f>
        <v>0</v>
      </c>
      <c r="AJ828">
        <v>1496.629740178252</v>
      </c>
      <c r="AK828">
        <v>1474.594909090909</v>
      </c>
      <c r="AL828">
        <v>3.417212951895591</v>
      </c>
      <c r="AM828">
        <v>64.88891033799035</v>
      </c>
      <c r="AN828">
        <f>(AP828 - AO828 + BO828*1E3/(8.314*(BQ828+273.15)) * AR828/BN828 * AQ828) * BN828/(100*BB828) * 1000/(1000 - AP828)</f>
        <v>0</v>
      </c>
      <c r="AO828">
        <v>24.17075257253345</v>
      </c>
      <c r="AP828">
        <v>24.27141978021979</v>
      </c>
      <c r="AQ828">
        <v>-1.854987880911654E-06</v>
      </c>
      <c r="AR828">
        <v>95.47772435705387</v>
      </c>
      <c r="AS828">
        <v>0</v>
      </c>
      <c r="AT828">
        <v>0</v>
      </c>
      <c r="AU828">
        <f>IF(AS828*$H$13&gt;=AW828,1.0,(AW828/(AW828-AS828*$H$13)))</f>
        <v>0</v>
      </c>
      <c r="AV828">
        <f>(AU828-1)*100</f>
        <v>0</v>
      </c>
      <c r="AW828">
        <f>MAX(0,($B$13+$C$13*BV828)/(1+$D$13*BV828)*BO828/(BQ828+273)*$E$13)</f>
        <v>0</v>
      </c>
      <c r="AX828">
        <f>$B$11*BW828+$C$11*BX828+$F$11*CI828*(1-CL828)</f>
        <v>0</v>
      </c>
      <c r="AY828">
        <f>AX828*AZ828</f>
        <v>0</v>
      </c>
      <c r="AZ828">
        <f>($B$11*$D$9+$C$11*$D$9+$F$11*((CV828+CN828)/MAX(CV828+CN828+CW828, 0.1)*$I$9+CW828/MAX(CV828+CN828+CW828, 0.1)*$J$9))/($B$11+$C$11+$F$11)</f>
        <v>0</v>
      </c>
      <c r="BA828">
        <f>($B$11*$K$9+$C$11*$K$9+$F$11*((CV828+CN828)/MAX(CV828+CN828+CW828, 0.1)*$P$9+CW828/MAX(CV828+CN828+CW828, 0.1)*$Q$9))/($B$11+$C$11+$F$11)</f>
        <v>0</v>
      </c>
      <c r="BB828">
        <v>2.18</v>
      </c>
      <c r="BC828">
        <v>0.5</v>
      </c>
      <c r="BD828" t="s">
        <v>355</v>
      </c>
      <c r="BE828">
        <v>2</v>
      </c>
      <c r="BF828" t="b">
        <v>1</v>
      </c>
      <c r="BG828">
        <v>1679442558.562963</v>
      </c>
      <c r="BH828">
        <v>1415.38037037037</v>
      </c>
      <c r="BI828">
        <v>1444.47037037037</v>
      </c>
      <c r="BJ828">
        <v>24.27567037037037</v>
      </c>
      <c r="BK828">
        <v>24.17255925925926</v>
      </c>
      <c r="BL828">
        <v>1421.091481481482</v>
      </c>
      <c r="BM828">
        <v>24.37174814814815</v>
      </c>
      <c r="BN828">
        <v>500.0558888888889</v>
      </c>
      <c r="BO828">
        <v>89.77872962962964</v>
      </c>
      <c r="BP828">
        <v>0.0999775037037037</v>
      </c>
      <c r="BQ828">
        <v>26.88380740740741</v>
      </c>
      <c r="BR828">
        <v>27.51495555555556</v>
      </c>
      <c r="BS828">
        <v>999.9000000000001</v>
      </c>
      <c r="BT828">
        <v>0</v>
      </c>
      <c r="BU828">
        <v>0</v>
      </c>
      <c r="BV828">
        <v>10009.12222222222</v>
      </c>
      <c r="BW828">
        <v>0</v>
      </c>
      <c r="BX828">
        <v>14.39307037037037</v>
      </c>
      <c r="BY828">
        <v>-29.09080370370371</v>
      </c>
      <c r="BZ828">
        <v>1450.593703703703</v>
      </c>
      <c r="CA828">
        <v>1480.252962962963</v>
      </c>
      <c r="CB828">
        <v>0.103103</v>
      </c>
      <c r="CC828">
        <v>1444.47037037037</v>
      </c>
      <c r="CD828">
        <v>24.17255925925926</v>
      </c>
      <c r="CE828">
        <v>2.179438518518519</v>
      </c>
      <c r="CF828">
        <v>2.170181851851852</v>
      </c>
      <c r="CG828">
        <v>18.81196666666667</v>
      </c>
      <c r="CH828">
        <v>18.74387407407407</v>
      </c>
      <c r="CI828">
        <v>1999.95037037037</v>
      </c>
      <c r="CJ828">
        <v>0.9800006666666666</v>
      </c>
      <c r="CK828">
        <v>0.01999913333333333</v>
      </c>
      <c r="CL828">
        <v>0</v>
      </c>
      <c r="CM828">
        <v>2.328211111111111</v>
      </c>
      <c r="CN828">
        <v>0</v>
      </c>
      <c r="CO828">
        <v>4256.225555555556</v>
      </c>
      <c r="CP828">
        <v>16749.04814814815</v>
      </c>
      <c r="CQ828">
        <v>39.35162962962963</v>
      </c>
      <c r="CR828">
        <v>40.52522222222223</v>
      </c>
      <c r="CS828">
        <v>39.22888888888888</v>
      </c>
      <c r="CT828">
        <v>39.80992592592592</v>
      </c>
      <c r="CU828">
        <v>38.57144444444444</v>
      </c>
      <c r="CV828">
        <v>1959.952962962963</v>
      </c>
      <c r="CW828">
        <v>39.99703703703704</v>
      </c>
      <c r="CX828">
        <v>0</v>
      </c>
      <c r="CY828">
        <v>1679442573.3</v>
      </c>
      <c r="CZ828">
        <v>0</v>
      </c>
      <c r="DA828">
        <v>0</v>
      </c>
      <c r="DB828" t="s">
        <v>356</v>
      </c>
      <c r="DC828">
        <v>1678823626.5</v>
      </c>
      <c r="DD828">
        <v>1678823640.5</v>
      </c>
      <c r="DE828">
        <v>0</v>
      </c>
      <c r="DF828">
        <v>1.239</v>
      </c>
      <c r="DG828">
        <v>0.006</v>
      </c>
      <c r="DH828">
        <v>-2.298</v>
      </c>
      <c r="DI828">
        <v>-0.146</v>
      </c>
      <c r="DJ828">
        <v>420</v>
      </c>
      <c r="DK828">
        <v>21</v>
      </c>
      <c r="DL828">
        <v>0.57</v>
      </c>
      <c r="DM828">
        <v>0.05</v>
      </c>
      <c r="DN828">
        <v>-29.0693487804878</v>
      </c>
      <c r="DO828">
        <v>-0.9101017421603189</v>
      </c>
      <c r="DP828">
        <v>0.2146397130098525</v>
      </c>
      <c r="DQ828">
        <v>0</v>
      </c>
      <c r="DR828">
        <v>0.1034961463414634</v>
      </c>
      <c r="DS828">
        <v>-0.003656822299651347</v>
      </c>
      <c r="DT828">
        <v>0.001077691289363304</v>
      </c>
      <c r="DU828">
        <v>1</v>
      </c>
      <c r="DV828">
        <v>1</v>
      </c>
      <c r="DW828">
        <v>2</v>
      </c>
      <c r="DX828" t="s">
        <v>357</v>
      </c>
      <c r="DY828">
        <v>2.98298</v>
      </c>
      <c r="DZ828">
        <v>2.71581</v>
      </c>
      <c r="EA828">
        <v>0.215968</v>
      </c>
      <c r="EB828">
        <v>0.216167</v>
      </c>
      <c r="EC828">
        <v>0.107587</v>
      </c>
      <c r="ED828">
        <v>0.105169</v>
      </c>
      <c r="EE828">
        <v>24910.3</v>
      </c>
      <c r="EF828">
        <v>24995.6</v>
      </c>
      <c r="EG828">
        <v>29528.6</v>
      </c>
      <c r="EH828">
        <v>29490.8</v>
      </c>
      <c r="EI828">
        <v>34906.7</v>
      </c>
      <c r="EJ828">
        <v>35073.1</v>
      </c>
      <c r="EK828">
        <v>41593.8</v>
      </c>
      <c r="EL828">
        <v>42025</v>
      </c>
      <c r="EM828">
        <v>1.97173</v>
      </c>
      <c r="EN828">
        <v>1.9</v>
      </c>
      <c r="EO828">
        <v>0.106342</v>
      </c>
      <c r="EP828">
        <v>0</v>
      </c>
      <c r="EQ828">
        <v>25.7774</v>
      </c>
      <c r="ER828">
        <v>999.9</v>
      </c>
      <c r="ES828">
        <v>56.8</v>
      </c>
      <c r="ET828">
        <v>30.6</v>
      </c>
      <c r="EU828">
        <v>27.8971</v>
      </c>
      <c r="EV828">
        <v>62.8741</v>
      </c>
      <c r="EW828">
        <v>32.496</v>
      </c>
      <c r="EX828">
        <v>1</v>
      </c>
      <c r="EY828">
        <v>-0.0634045</v>
      </c>
      <c r="EZ828">
        <v>0.568666</v>
      </c>
      <c r="FA828">
        <v>20.3417</v>
      </c>
      <c r="FB828">
        <v>5.21654</v>
      </c>
      <c r="FC828">
        <v>12.0099</v>
      </c>
      <c r="FD828">
        <v>4.989</v>
      </c>
      <c r="FE828">
        <v>3.28863</v>
      </c>
      <c r="FF828">
        <v>9999</v>
      </c>
      <c r="FG828">
        <v>9999</v>
      </c>
      <c r="FH828">
        <v>9999</v>
      </c>
      <c r="FI828">
        <v>999.9</v>
      </c>
      <c r="FJ828">
        <v>1.86743</v>
      </c>
      <c r="FK828">
        <v>1.86646</v>
      </c>
      <c r="FL828">
        <v>1.86599</v>
      </c>
      <c r="FM828">
        <v>1.86584</v>
      </c>
      <c r="FN828">
        <v>1.86768</v>
      </c>
      <c r="FO828">
        <v>1.87015</v>
      </c>
      <c r="FP828">
        <v>1.86884</v>
      </c>
      <c r="FQ828">
        <v>1.87026</v>
      </c>
      <c r="FR828">
        <v>0</v>
      </c>
      <c r="FS828">
        <v>0</v>
      </c>
      <c r="FT828">
        <v>0</v>
      </c>
      <c r="FU828">
        <v>0</v>
      </c>
      <c r="FV828" t="s">
        <v>358</v>
      </c>
      <c r="FW828" t="s">
        <v>359</v>
      </c>
      <c r="FX828" t="s">
        <v>360</v>
      </c>
      <c r="FY828" t="s">
        <v>360</v>
      </c>
      <c r="FZ828" t="s">
        <v>360</v>
      </c>
      <c r="GA828" t="s">
        <v>360</v>
      </c>
      <c r="GB828">
        <v>0</v>
      </c>
      <c r="GC828">
        <v>100</v>
      </c>
      <c r="GD828">
        <v>100</v>
      </c>
      <c r="GE828">
        <v>-5.77</v>
      </c>
      <c r="GF828">
        <v>-0.09619999999999999</v>
      </c>
      <c r="GG828">
        <v>-1.841240210434717</v>
      </c>
      <c r="GH828">
        <v>-0.003310856085068561</v>
      </c>
      <c r="GI828">
        <v>6.863268723063948E-07</v>
      </c>
      <c r="GJ828">
        <v>-1.919107141366201E-10</v>
      </c>
      <c r="GK828">
        <v>-0.1688837207721138</v>
      </c>
      <c r="GL828">
        <v>-0.01731051475613908</v>
      </c>
      <c r="GM828">
        <v>0.001423790055903263</v>
      </c>
      <c r="GN828">
        <v>-2.424810517790065E-05</v>
      </c>
      <c r="GO828">
        <v>3</v>
      </c>
      <c r="GP828">
        <v>2318</v>
      </c>
      <c r="GQ828">
        <v>1</v>
      </c>
      <c r="GR828">
        <v>25</v>
      </c>
      <c r="GS828">
        <v>10315.7</v>
      </c>
      <c r="GT828">
        <v>10315.4</v>
      </c>
      <c r="GU828">
        <v>2.88208</v>
      </c>
      <c r="GV828">
        <v>2.21069</v>
      </c>
      <c r="GW828">
        <v>1.39648</v>
      </c>
      <c r="GX828">
        <v>2.34863</v>
      </c>
      <c r="GY828">
        <v>1.49536</v>
      </c>
      <c r="GZ828">
        <v>2.44995</v>
      </c>
      <c r="HA828">
        <v>35.7777</v>
      </c>
      <c r="HB828">
        <v>24.0612</v>
      </c>
      <c r="HC828">
        <v>18</v>
      </c>
      <c r="HD828">
        <v>529.731</v>
      </c>
      <c r="HE828">
        <v>439.573</v>
      </c>
      <c r="HF828">
        <v>24.6329</v>
      </c>
      <c r="HG828">
        <v>26.6554</v>
      </c>
      <c r="HH828">
        <v>29.9999</v>
      </c>
      <c r="HI828">
        <v>26.6459</v>
      </c>
      <c r="HJ828">
        <v>26.5922</v>
      </c>
      <c r="HK828">
        <v>57.7752</v>
      </c>
      <c r="HL828">
        <v>21.2819</v>
      </c>
      <c r="HM828">
        <v>100</v>
      </c>
      <c r="HN828">
        <v>24.6277</v>
      </c>
      <c r="HO828">
        <v>1490.38</v>
      </c>
      <c r="HP828">
        <v>24.2012</v>
      </c>
      <c r="HQ828">
        <v>100.979</v>
      </c>
      <c r="HR828">
        <v>100.93</v>
      </c>
    </row>
    <row r="829" spans="1:226">
      <c r="A829">
        <v>813</v>
      </c>
      <c r="B829">
        <v>1679442571.1</v>
      </c>
      <c r="C829">
        <v>20658</v>
      </c>
      <c r="D829" t="s">
        <v>1995</v>
      </c>
      <c r="E829" t="s">
        <v>1996</v>
      </c>
      <c r="F829">
        <v>5</v>
      </c>
      <c r="G829" t="s">
        <v>1624</v>
      </c>
      <c r="H829" t="s">
        <v>354</v>
      </c>
      <c r="I829">
        <v>1679442563.581481</v>
      </c>
      <c r="J829">
        <f>(K829)/1000</f>
        <v>0</v>
      </c>
      <c r="K829">
        <f>IF(BF829, AN829, AH829)</f>
        <v>0</v>
      </c>
      <c r="L829">
        <f>IF(BF829, AI829, AG829)</f>
        <v>0</v>
      </c>
      <c r="M829">
        <f>BH829 - IF(AU829&gt;1, L829*BB829*100.0/(AW829*BV829), 0)</f>
        <v>0</v>
      </c>
      <c r="N829">
        <f>((T829-J829/2)*M829-L829)/(T829+J829/2)</f>
        <v>0</v>
      </c>
      <c r="O829">
        <f>N829*(BO829+BP829)/1000.0</f>
        <v>0</v>
      </c>
      <c r="P829">
        <f>(BH829 - IF(AU829&gt;1, L829*BB829*100.0/(AW829*BV829), 0))*(BO829+BP829)/1000.0</f>
        <v>0</v>
      </c>
      <c r="Q829">
        <f>2.0/((1/S829-1/R829)+SIGN(S829)*SQRT((1/S829-1/R829)*(1/S829-1/R829) + 4*BC829/((BC829+1)*(BC829+1))*(2*1/S829*1/R829-1/R829*1/R829)))</f>
        <v>0</v>
      </c>
      <c r="R829">
        <f>IF(LEFT(BD829,1)&lt;&gt;"0",IF(LEFT(BD829,1)="1",3.0,BE829),$D$5+$E$5*(BV829*BO829/($K$5*1000))+$F$5*(BV829*BO829/($K$5*1000))*MAX(MIN(BB829,$J$5),$I$5)*MAX(MIN(BB829,$J$5),$I$5)+$G$5*MAX(MIN(BB829,$J$5),$I$5)*(BV829*BO829/($K$5*1000))+$H$5*(BV829*BO829/($K$5*1000))*(BV829*BO829/($K$5*1000)))</f>
        <v>0</v>
      </c>
      <c r="S829">
        <f>J829*(1000-(1000*0.61365*exp(17.502*W829/(240.97+W829))/(BO829+BP829)+BJ829)/2)/(1000*0.61365*exp(17.502*W829/(240.97+W829))/(BO829+BP829)-BJ829)</f>
        <v>0</v>
      </c>
      <c r="T829">
        <f>1/((BC829+1)/(Q829/1.6)+1/(R829/1.37)) + BC829/((BC829+1)/(Q829/1.6) + BC829/(R829/1.37))</f>
        <v>0</v>
      </c>
      <c r="U829">
        <f>(AX829*BA829)</f>
        <v>0</v>
      </c>
      <c r="V829">
        <f>(BQ829+(U829+2*0.95*5.67E-8*(((BQ829+$B$7)+273)^4-(BQ829+273)^4)-44100*J829)/(1.84*29.3*R829+8*0.95*5.67E-8*(BQ829+273)^3))</f>
        <v>0</v>
      </c>
      <c r="W829">
        <f>($C$7*BR829+$D$7*BS829+$E$7*V829)</f>
        <v>0</v>
      </c>
      <c r="X829">
        <f>0.61365*exp(17.502*W829/(240.97+W829))</f>
        <v>0</v>
      </c>
      <c r="Y829">
        <f>(Z829/AA829*100)</f>
        <v>0</v>
      </c>
      <c r="Z829">
        <f>BJ829*(BO829+BP829)/1000</f>
        <v>0</v>
      </c>
      <c r="AA829">
        <f>0.61365*exp(17.502*BQ829/(240.97+BQ829))</f>
        <v>0</v>
      </c>
      <c r="AB829">
        <f>(X829-BJ829*(BO829+BP829)/1000)</f>
        <v>0</v>
      </c>
      <c r="AC829">
        <f>(-J829*44100)</f>
        <v>0</v>
      </c>
      <c r="AD829">
        <f>2*29.3*R829*0.92*(BQ829-W829)</f>
        <v>0</v>
      </c>
      <c r="AE829">
        <f>2*0.95*5.67E-8*(((BQ829+$B$7)+273)^4-(W829+273)^4)</f>
        <v>0</v>
      </c>
      <c r="AF829">
        <f>U829+AE829+AC829+AD829</f>
        <v>0</v>
      </c>
      <c r="AG829">
        <f>BN829*AU829*(BI829-BH829*(1000-AU829*BK829)/(1000-AU829*BJ829))/(100*BB829)</f>
        <v>0</v>
      </c>
      <c r="AH829">
        <f>1000*BN829*AU829*(BJ829-BK829)/(100*BB829*(1000-AU829*BJ829))</f>
        <v>0</v>
      </c>
      <c r="AI829">
        <f>(AJ829 - AK829 - BO829*1E3/(8.314*(BQ829+273.15)) * AM829/BN829 * AL829) * BN829/(100*BB829) * (1000 - BK829)/1000</f>
        <v>0</v>
      </c>
      <c r="AJ829">
        <v>1513.908271522019</v>
      </c>
      <c r="AK829">
        <v>1491.885939393939</v>
      </c>
      <c r="AL829">
        <v>3.475721890202837</v>
      </c>
      <c r="AM829">
        <v>64.88891033799035</v>
      </c>
      <c r="AN829">
        <f>(AP829 - AO829 + BO829*1E3/(8.314*(BQ829+273.15)) * AR829/BN829 * AQ829) * BN829/(100*BB829) * 1000/(1000 - AP829)</f>
        <v>0</v>
      </c>
      <c r="AO829">
        <v>24.16780395770624</v>
      </c>
      <c r="AP829">
        <v>24.26826593406595</v>
      </c>
      <c r="AQ829">
        <v>-8.113706142232071E-06</v>
      </c>
      <c r="AR829">
        <v>95.47772435705387</v>
      </c>
      <c r="AS829">
        <v>0</v>
      </c>
      <c r="AT829">
        <v>0</v>
      </c>
      <c r="AU829">
        <f>IF(AS829*$H$13&gt;=AW829,1.0,(AW829/(AW829-AS829*$H$13)))</f>
        <v>0</v>
      </c>
      <c r="AV829">
        <f>(AU829-1)*100</f>
        <v>0</v>
      </c>
      <c r="AW829">
        <f>MAX(0,($B$13+$C$13*BV829)/(1+$D$13*BV829)*BO829/(BQ829+273)*$E$13)</f>
        <v>0</v>
      </c>
      <c r="AX829">
        <f>$B$11*BW829+$C$11*BX829+$F$11*CI829*(1-CL829)</f>
        <v>0</v>
      </c>
      <c r="AY829">
        <f>AX829*AZ829</f>
        <v>0</v>
      </c>
      <c r="AZ829">
        <f>($B$11*$D$9+$C$11*$D$9+$F$11*((CV829+CN829)/MAX(CV829+CN829+CW829, 0.1)*$I$9+CW829/MAX(CV829+CN829+CW829, 0.1)*$J$9))/($B$11+$C$11+$F$11)</f>
        <v>0</v>
      </c>
      <c r="BA829">
        <f>($B$11*$K$9+$C$11*$K$9+$F$11*((CV829+CN829)/MAX(CV829+CN829+CW829, 0.1)*$P$9+CW829/MAX(CV829+CN829+CW829, 0.1)*$Q$9))/($B$11+$C$11+$F$11)</f>
        <v>0</v>
      </c>
      <c r="BB829">
        <v>2.18</v>
      </c>
      <c r="BC829">
        <v>0.5</v>
      </c>
      <c r="BD829" t="s">
        <v>355</v>
      </c>
      <c r="BE829">
        <v>2</v>
      </c>
      <c r="BF829" t="b">
        <v>1</v>
      </c>
      <c r="BG829">
        <v>1679442563.581481</v>
      </c>
      <c r="BH829">
        <v>1432.127777777778</v>
      </c>
      <c r="BI829">
        <v>1461.354074074074</v>
      </c>
      <c r="BJ829">
        <v>24.27262592592592</v>
      </c>
      <c r="BK829">
        <v>24.16998888888889</v>
      </c>
      <c r="BL829">
        <v>1437.88037037037</v>
      </c>
      <c r="BM829">
        <v>24.36873703703704</v>
      </c>
      <c r="BN829">
        <v>500.067888888889</v>
      </c>
      <c r="BO829">
        <v>89.77897777777778</v>
      </c>
      <c r="BP829">
        <v>0.1000248037037037</v>
      </c>
      <c r="BQ829">
        <v>26.88631111111111</v>
      </c>
      <c r="BR829">
        <v>27.51229629629629</v>
      </c>
      <c r="BS829">
        <v>999.9000000000001</v>
      </c>
      <c r="BT829">
        <v>0</v>
      </c>
      <c r="BU829">
        <v>0</v>
      </c>
      <c r="BV829">
        <v>10007.50148148148</v>
      </c>
      <c r="BW829">
        <v>0</v>
      </c>
      <c r="BX829">
        <v>14.39307037037037</v>
      </c>
      <c r="BY829">
        <v>-29.22690370370371</v>
      </c>
      <c r="BZ829">
        <v>1467.752962962963</v>
      </c>
      <c r="CA829">
        <v>1497.54962962963</v>
      </c>
      <c r="CB829">
        <v>0.1026287407407407</v>
      </c>
      <c r="CC829">
        <v>1461.354074074074</v>
      </c>
      <c r="CD829">
        <v>24.16998888888889</v>
      </c>
      <c r="CE829">
        <v>2.179171111111111</v>
      </c>
      <c r="CF829">
        <v>2.169958148148148</v>
      </c>
      <c r="CG829">
        <v>18.81001111111111</v>
      </c>
      <c r="CH829">
        <v>18.74222592592593</v>
      </c>
      <c r="CI829">
        <v>1999.967037037037</v>
      </c>
      <c r="CJ829">
        <v>0.9800023333333331</v>
      </c>
      <c r="CK829">
        <v>0.01999746666666666</v>
      </c>
      <c r="CL829">
        <v>0</v>
      </c>
      <c r="CM829">
        <v>2.374544444444444</v>
      </c>
      <c r="CN829">
        <v>0</v>
      </c>
      <c r="CO829">
        <v>4255.389259259258</v>
      </c>
      <c r="CP829">
        <v>16749.2</v>
      </c>
      <c r="CQ829">
        <v>39.44648148148148</v>
      </c>
      <c r="CR829">
        <v>40.61085185185185</v>
      </c>
      <c r="CS829">
        <v>39.31455555555555</v>
      </c>
      <c r="CT829">
        <v>39.92103703703703</v>
      </c>
      <c r="CU829">
        <v>38.65944444444444</v>
      </c>
      <c r="CV829">
        <v>1959.972962962963</v>
      </c>
      <c r="CW829">
        <v>39.99370370370371</v>
      </c>
      <c r="CX829">
        <v>0</v>
      </c>
      <c r="CY829">
        <v>1679442578.7</v>
      </c>
      <c r="CZ829">
        <v>0</v>
      </c>
      <c r="DA829">
        <v>0</v>
      </c>
      <c r="DB829" t="s">
        <v>356</v>
      </c>
      <c r="DC829">
        <v>1678823626.5</v>
      </c>
      <c r="DD829">
        <v>1678823640.5</v>
      </c>
      <c r="DE829">
        <v>0</v>
      </c>
      <c r="DF829">
        <v>1.239</v>
      </c>
      <c r="DG829">
        <v>0.006</v>
      </c>
      <c r="DH829">
        <v>-2.298</v>
      </c>
      <c r="DI829">
        <v>-0.146</v>
      </c>
      <c r="DJ829">
        <v>420</v>
      </c>
      <c r="DK829">
        <v>21</v>
      </c>
      <c r="DL829">
        <v>0.57</v>
      </c>
      <c r="DM829">
        <v>0.05</v>
      </c>
      <c r="DN829">
        <v>-29.16422195121951</v>
      </c>
      <c r="DO829">
        <v>-1.913667595818778</v>
      </c>
      <c r="DP829">
        <v>0.273022924537523</v>
      </c>
      <c r="DQ829">
        <v>0</v>
      </c>
      <c r="DR829">
        <v>0.1027877317073171</v>
      </c>
      <c r="DS829">
        <v>-0.004560606271776895</v>
      </c>
      <c r="DT829">
        <v>0.001141691941372384</v>
      </c>
      <c r="DU829">
        <v>1</v>
      </c>
      <c r="DV829">
        <v>1</v>
      </c>
      <c r="DW829">
        <v>2</v>
      </c>
      <c r="DX829" t="s">
        <v>357</v>
      </c>
      <c r="DY829">
        <v>2.9832</v>
      </c>
      <c r="DZ829">
        <v>2.71555</v>
      </c>
      <c r="EA829">
        <v>0.217503</v>
      </c>
      <c r="EB829">
        <v>0.21767</v>
      </c>
      <c r="EC829">
        <v>0.107581</v>
      </c>
      <c r="ED829">
        <v>0.105166</v>
      </c>
      <c r="EE829">
        <v>24861.3</v>
      </c>
      <c r="EF829">
        <v>24948</v>
      </c>
      <c r="EG829">
        <v>29528.2</v>
      </c>
      <c r="EH829">
        <v>29491.1</v>
      </c>
      <c r="EI829">
        <v>34906.5</v>
      </c>
      <c r="EJ829">
        <v>35073.7</v>
      </c>
      <c r="EK829">
        <v>41593.3</v>
      </c>
      <c r="EL829">
        <v>42025.6</v>
      </c>
      <c r="EM829">
        <v>1.9717</v>
      </c>
      <c r="EN829">
        <v>1.9002</v>
      </c>
      <c r="EO829">
        <v>0.105768</v>
      </c>
      <c r="EP829">
        <v>0</v>
      </c>
      <c r="EQ829">
        <v>25.7747</v>
      </c>
      <c r="ER829">
        <v>999.9</v>
      </c>
      <c r="ES829">
        <v>56.8</v>
      </c>
      <c r="ET829">
        <v>30.7</v>
      </c>
      <c r="EU829">
        <v>28.0569</v>
      </c>
      <c r="EV829">
        <v>62.8541</v>
      </c>
      <c r="EW829">
        <v>32.1875</v>
      </c>
      <c r="EX829">
        <v>1</v>
      </c>
      <c r="EY829">
        <v>-0.0637906</v>
      </c>
      <c r="EZ829">
        <v>0.588818</v>
      </c>
      <c r="FA829">
        <v>20.3416</v>
      </c>
      <c r="FB829">
        <v>5.21669</v>
      </c>
      <c r="FC829">
        <v>12.0099</v>
      </c>
      <c r="FD829">
        <v>4.9893</v>
      </c>
      <c r="FE829">
        <v>3.28863</v>
      </c>
      <c r="FF829">
        <v>9999</v>
      </c>
      <c r="FG829">
        <v>9999</v>
      </c>
      <c r="FH829">
        <v>9999</v>
      </c>
      <c r="FI829">
        <v>999.9</v>
      </c>
      <c r="FJ829">
        <v>1.86742</v>
      </c>
      <c r="FK829">
        <v>1.86646</v>
      </c>
      <c r="FL829">
        <v>1.866</v>
      </c>
      <c r="FM829">
        <v>1.86584</v>
      </c>
      <c r="FN829">
        <v>1.86768</v>
      </c>
      <c r="FO829">
        <v>1.87017</v>
      </c>
      <c r="FP829">
        <v>1.86884</v>
      </c>
      <c r="FQ829">
        <v>1.87027</v>
      </c>
      <c r="FR829">
        <v>0</v>
      </c>
      <c r="FS829">
        <v>0</v>
      </c>
      <c r="FT829">
        <v>0</v>
      </c>
      <c r="FU829">
        <v>0</v>
      </c>
      <c r="FV829" t="s">
        <v>358</v>
      </c>
      <c r="FW829" t="s">
        <v>359</v>
      </c>
      <c r="FX829" t="s">
        <v>360</v>
      </c>
      <c r="FY829" t="s">
        <v>360</v>
      </c>
      <c r="FZ829" t="s">
        <v>360</v>
      </c>
      <c r="GA829" t="s">
        <v>360</v>
      </c>
      <c r="GB829">
        <v>0</v>
      </c>
      <c r="GC829">
        <v>100</v>
      </c>
      <c r="GD829">
        <v>100</v>
      </c>
      <c r="GE829">
        <v>-5.82</v>
      </c>
      <c r="GF829">
        <v>-0.09619999999999999</v>
      </c>
      <c r="GG829">
        <v>-1.841240210434717</v>
      </c>
      <c r="GH829">
        <v>-0.003310856085068561</v>
      </c>
      <c r="GI829">
        <v>6.863268723063948E-07</v>
      </c>
      <c r="GJ829">
        <v>-1.919107141366201E-10</v>
      </c>
      <c r="GK829">
        <v>-0.1688837207721138</v>
      </c>
      <c r="GL829">
        <v>-0.01731051475613908</v>
      </c>
      <c r="GM829">
        <v>0.001423790055903263</v>
      </c>
      <c r="GN829">
        <v>-2.424810517790065E-05</v>
      </c>
      <c r="GO829">
        <v>3</v>
      </c>
      <c r="GP829">
        <v>2318</v>
      </c>
      <c r="GQ829">
        <v>1</v>
      </c>
      <c r="GR829">
        <v>25</v>
      </c>
      <c r="GS829">
        <v>10315.7</v>
      </c>
      <c r="GT829">
        <v>10315.5</v>
      </c>
      <c r="GU829">
        <v>2.91016</v>
      </c>
      <c r="GV829">
        <v>2.20825</v>
      </c>
      <c r="GW829">
        <v>1.39771</v>
      </c>
      <c r="GX829">
        <v>2.34741</v>
      </c>
      <c r="GY829">
        <v>1.49536</v>
      </c>
      <c r="GZ829">
        <v>2.48657</v>
      </c>
      <c r="HA829">
        <v>35.7777</v>
      </c>
      <c r="HB829">
        <v>24.07</v>
      </c>
      <c r="HC829">
        <v>18</v>
      </c>
      <c r="HD829">
        <v>529.702</v>
      </c>
      <c r="HE829">
        <v>439.677</v>
      </c>
      <c r="HF829">
        <v>24.6166</v>
      </c>
      <c r="HG829">
        <v>26.6552</v>
      </c>
      <c r="HH829">
        <v>29.9999</v>
      </c>
      <c r="HI829">
        <v>26.6446</v>
      </c>
      <c r="HJ829">
        <v>26.5899</v>
      </c>
      <c r="HK829">
        <v>58.2581</v>
      </c>
      <c r="HL829">
        <v>21.2819</v>
      </c>
      <c r="HM829">
        <v>100</v>
      </c>
      <c r="HN829">
        <v>24.6109</v>
      </c>
      <c r="HO829">
        <v>1503.76</v>
      </c>
      <c r="HP829">
        <v>24.2012</v>
      </c>
      <c r="HQ829">
        <v>100.978</v>
      </c>
      <c r="HR829">
        <v>100.931</v>
      </c>
    </row>
    <row r="830" spans="1:226">
      <c r="A830">
        <v>814</v>
      </c>
      <c r="B830">
        <v>1679442576.1</v>
      </c>
      <c r="C830">
        <v>20663</v>
      </c>
      <c r="D830" t="s">
        <v>1997</v>
      </c>
      <c r="E830" t="s">
        <v>1998</v>
      </c>
      <c r="F830">
        <v>5</v>
      </c>
      <c r="G830" t="s">
        <v>1624</v>
      </c>
      <c r="H830" t="s">
        <v>354</v>
      </c>
      <c r="I830">
        <v>1679442568.6</v>
      </c>
      <c r="J830">
        <f>(K830)/1000</f>
        <v>0</v>
      </c>
      <c r="K830">
        <f>IF(BF830, AN830, AH830)</f>
        <v>0</v>
      </c>
      <c r="L830">
        <f>IF(BF830, AI830, AG830)</f>
        <v>0</v>
      </c>
      <c r="M830">
        <f>BH830 - IF(AU830&gt;1, L830*BB830*100.0/(AW830*BV830), 0)</f>
        <v>0</v>
      </c>
      <c r="N830">
        <f>((T830-J830/2)*M830-L830)/(T830+J830/2)</f>
        <v>0</v>
      </c>
      <c r="O830">
        <f>N830*(BO830+BP830)/1000.0</f>
        <v>0</v>
      </c>
      <c r="P830">
        <f>(BH830 - IF(AU830&gt;1, L830*BB830*100.0/(AW830*BV830), 0))*(BO830+BP830)/1000.0</f>
        <v>0</v>
      </c>
      <c r="Q830">
        <f>2.0/((1/S830-1/R830)+SIGN(S830)*SQRT((1/S830-1/R830)*(1/S830-1/R830) + 4*BC830/((BC830+1)*(BC830+1))*(2*1/S830*1/R830-1/R830*1/R830)))</f>
        <v>0</v>
      </c>
      <c r="R830">
        <f>IF(LEFT(BD830,1)&lt;&gt;"0",IF(LEFT(BD830,1)="1",3.0,BE830),$D$5+$E$5*(BV830*BO830/($K$5*1000))+$F$5*(BV830*BO830/($K$5*1000))*MAX(MIN(BB830,$J$5),$I$5)*MAX(MIN(BB830,$J$5),$I$5)+$G$5*MAX(MIN(BB830,$J$5),$I$5)*(BV830*BO830/($K$5*1000))+$H$5*(BV830*BO830/($K$5*1000))*(BV830*BO830/($K$5*1000)))</f>
        <v>0</v>
      </c>
      <c r="S830">
        <f>J830*(1000-(1000*0.61365*exp(17.502*W830/(240.97+W830))/(BO830+BP830)+BJ830)/2)/(1000*0.61365*exp(17.502*W830/(240.97+W830))/(BO830+BP830)-BJ830)</f>
        <v>0</v>
      </c>
      <c r="T830">
        <f>1/((BC830+1)/(Q830/1.6)+1/(R830/1.37)) + BC830/((BC830+1)/(Q830/1.6) + BC830/(R830/1.37))</f>
        <v>0</v>
      </c>
      <c r="U830">
        <f>(AX830*BA830)</f>
        <v>0</v>
      </c>
      <c r="V830">
        <f>(BQ830+(U830+2*0.95*5.67E-8*(((BQ830+$B$7)+273)^4-(BQ830+273)^4)-44100*J830)/(1.84*29.3*R830+8*0.95*5.67E-8*(BQ830+273)^3))</f>
        <v>0</v>
      </c>
      <c r="W830">
        <f>($C$7*BR830+$D$7*BS830+$E$7*V830)</f>
        <v>0</v>
      </c>
      <c r="X830">
        <f>0.61365*exp(17.502*W830/(240.97+W830))</f>
        <v>0</v>
      </c>
      <c r="Y830">
        <f>(Z830/AA830*100)</f>
        <v>0</v>
      </c>
      <c r="Z830">
        <f>BJ830*(BO830+BP830)/1000</f>
        <v>0</v>
      </c>
      <c r="AA830">
        <f>0.61365*exp(17.502*BQ830/(240.97+BQ830))</f>
        <v>0</v>
      </c>
      <c r="AB830">
        <f>(X830-BJ830*(BO830+BP830)/1000)</f>
        <v>0</v>
      </c>
      <c r="AC830">
        <f>(-J830*44100)</f>
        <v>0</v>
      </c>
      <c r="AD830">
        <f>2*29.3*R830*0.92*(BQ830-W830)</f>
        <v>0</v>
      </c>
      <c r="AE830">
        <f>2*0.95*5.67E-8*(((BQ830+$B$7)+273)^4-(W830+273)^4)</f>
        <v>0</v>
      </c>
      <c r="AF830">
        <f>U830+AE830+AC830+AD830</f>
        <v>0</v>
      </c>
      <c r="AG830">
        <f>BN830*AU830*(BI830-BH830*(1000-AU830*BK830)/(1000-AU830*BJ830))/(100*BB830)</f>
        <v>0</v>
      </c>
      <c r="AH830">
        <f>1000*BN830*AU830*(BJ830-BK830)/(100*BB830*(1000-AU830*BJ830))</f>
        <v>0</v>
      </c>
      <c r="AI830">
        <f>(AJ830 - AK830 - BO830*1E3/(8.314*(BQ830+273.15)) * AM830/BN830 * AL830) * BN830/(100*BB830) * (1000 - BK830)/1000</f>
        <v>0</v>
      </c>
      <c r="AJ830">
        <v>1531.250416145155</v>
      </c>
      <c r="AK830">
        <v>1509.150909090909</v>
      </c>
      <c r="AL830">
        <v>3.44948691203483</v>
      </c>
      <c r="AM830">
        <v>64.88891033799035</v>
      </c>
      <c r="AN830">
        <f>(AP830 - AO830 + BO830*1E3/(8.314*(BQ830+273.15)) * AR830/BN830 * AQ830) * BN830/(100*BB830) * 1000/(1000 - AP830)</f>
        <v>0</v>
      </c>
      <c r="AO830">
        <v>24.16714177737909</v>
      </c>
      <c r="AP830">
        <v>24.26345604395605</v>
      </c>
      <c r="AQ830">
        <v>-4.583849867381632E-06</v>
      </c>
      <c r="AR830">
        <v>95.47772435705387</v>
      </c>
      <c r="AS830">
        <v>0</v>
      </c>
      <c r="AT830">
        <v>0</v>
      </c>
      <c r="AU830">
        <f>IF(AS830*$H$13&gt;=AW830,1.0,(AW830/(AW830-AS830*$H$13)))</f>
        <v>0</v>
      </c>
      <c r="AV830">
        <f>(AU830-1)*100</f>
        <v>0</v>
      </c>
      <c r="AW830">
        <f>MAX(0,($B$13+$C$13*BV830)/(1+$D$13*BV830)*BO830/(BQ830+273)*$E$13)</f>
        <v>0</v>
      </c>
      <c r="AX830">
        <f>$B$11*BW830+$C$11*BX830+$F$11*CI830*(1-CL830)</f>
        <v>0</v>
      </c>
      <c r="AY830">
        <f>AX830*AZ830</f>
        <v>0</v>
      </c>
      <c r="AZ830">
        <f>($B$11*$D$9+$C$11*$D$9+$F$11*((CV830+CN830)/MAX(CV830+CN830+CW830, 0.1)*$I$9+CW830/MAX(CV830+CN830+CW830, 0.1)*$J$9))/($B$11+$C$11+$F$11)</f>
        <v>0</v>
      </c>
      <c r="BA830">
        <f>($B$11*$K$9+$C$11*$K$9+$F$11*((CV830+CN830)/MAX(CV830+CN830+CW830, 0.1)*$P$9+CW830/MAX(CV830+CN830+CW830, 0.1)*$Q$9))/($B$11+$C$11+$F$11)</f>
        <v>0</v>
      </c>
      <c r="BB830">
        <v>2.18</v>
      </c>
      <c r="BC830">
        <v>0.5</v>
      </c>
      <c r="BD830" t="s">
        <v>355</v>
      </c>
      <c r="BE830">
        <v>2</v>
      </c>
      <c r="BF830" t="b">
        <v>1</v>
      </c>
      <c r="BG830">
        <v>1679442568.6</v>
      </c>
      <c r="BH830">
        <v>1448.944444444444</v>
      </c>
      <c r="BI830">
        <v>1478.372592592593</v>
      </c>
      <c r="BJ830">
        <v>24.2688037037037</v>
      </c>
      <c r="BK830">
        <v>24.16804814814815</v>
      </c>
      <c r="BL830">
        <v>1454.739259259259</v>
      </c>
      <c r="BM830">
        <v>24.36495925925926</v>
      </c>
      <c r="BN830">
        <v>500.0612592592593</v>
      </c>
      <c r="BO830">
        <v>89.77934814814815</v>
      </c>
      <c r="BP830">
        <v>0.0999638925925926</v>
      </c>
      <c r="BQ830">
        <v>26.88837407407408</v>
      </c>
      <c r="BR830">
        <v>27.51151111111111</v>
      </c>
      <c r="BS830">
        <v>999.9000000000001</v>
      </c>
      <c r="BT830">
        <v>0</v>
      </c>
      <c r="BU830">
        <v>0</v>
      </c>
      <c r="BV830">
        <v>10007.80481481481</v>
      </c>
      <c r="BW830">
        <v>0</v>
      </c>
      <c r="BX830">
        <v>14.39584074074074</v>
      </c>
      <c r="BY830">
        <v>-29.42954074074074</v>
      </c>
      <c r="BZ830">
        <v>1484.981481481482</v>
      </c>
      <c r="CA830">
        <v>1514.987037037037</v>
      </c>
      <c r="CB830">
        <v>0.1007630333333333</v>
      </c>
      <c r="CC830">
        <v>1478.372592592593</v>
      </c>
      <c r="CD830">
        <v>24.16804814814815</v>
      </c>
      <c r="CE830">
        <v>2.178837777777778</v>
      </c>
      <c r="CF830">
        <v>2.169791851851852</v>
      </c>
      <c r="CG830">
        <v>18.80756296296296</v>
      </c>
      <c r="CH830">
        <v>18.7410037037037</v>
      </c>
      <c r="CI830">
        <v>1999.961851851852</v>
      </c>
      <c r="CJ830">
        <v>0.9800037777777777</v>
      </c>
      <c r="CK830">
        <v>0.01999602222222222</v>
      </c>
      <c r="CL830">
        <v>0</v>
      </c>
      <c r="CM830">
        <v>2.354885185185185</v>
      </c>
      <c r="CN830">
        <v>0</v>
      </c>
      <c r="CO830">
        <v>4255.045185185185</v>
      </c>
      <c r="CP830">
        <v>16749.17037037037</v>
      </c>
      <c r="CQ830">
        <v>39.54603703703702</v>
      </c>
      <c r="CR830">
        <v>40.69648148148148</v>
      </c>
      <c r="CS830">
        <v>39.40722222222222</v>
      </c>
      <c r="CT830">
        <v>40.03222222222222</v>
      </c>
      <c r="CU830">
        <v>38.74744444444445</v>
      </c>
      <c r="CV830">
        <v>1959.971111111111</v>
      </c>
      <c r="CW830">
        <v>39.99037037037037</v>
      </c>
      <c r="CX830">
        <v>0</v>
      </c>
      <c r="CY830">
        <v>1679442583.5</v>
      </c>
      <c r="CZ830">
        <v>0</v>
      </c>
      <c r="DA830">
        <v>0</v>
      </c>
      <c r="DB830" t="s">
        <v>356</v>
      </c>
      <c r="DC830">
        <v>1678823626.5</v>
      </c>
      <c r="DD830">
        <v>1678823640.5</v>
      </c>
      <c r="DE830">
        <v>0</v>
      </c>
      <c r="DF830">
        <v>1.239</v>
      </c>
      <c r="DG830">
        <v>0.006</v>
      </c>
      <c r="DH830">
        <v>-2.298</v>
      </c>
      <c r="DI830">
        <v>-0.146</v>
      </c>
      <c r="DJ830">
        <v>420</v>
      </c>
      <c r="DK830">
        <v>21</v>
      </c>
      <c r="DL830">
        <v>0.57</v>
      </c>
      <c r="DM830">
        <v>0.05</v>
      </c>
      <c r="DN830">
        <v>-29.26743902439024</v>
      </c>
      <c r="DO830">
        <v>-2.250930313588887</v>
      </c>
      <c r="DP830">
        <v>0.2901968523455129</v>
      </c>
      <c r="DQ830">
        <v>0</v>
      </c>
      <c r="DR830">
        <v>0.1016550463414634</v>
      </c>
      <c r="DS830">
        <v>-0.02114154564459922</v>
      </c>
      <c r="DT830">
        <v>0.002236957387875222</v>
      </c>
      <c r="DU830">
        <v>1</v>
      </c>
      <c r="DV830">
        <v>1</v>
      </c>
      <c r="DW830">
        <v>2</v>
      </c>
      <c r="DX830" t="s">
        <v>357</v>
      </c>
      <c r="DY830">
        <v>2.98281</v>
      </c>
      <c r="DZ830">
        <v>2.71558</v>
      </c>
      <c r="EA830">
        <v>0.219022</v>
      </c>
      <c r="EB830">
        <v>0.219138</v>
      </c>
      <c r="EC830">
        <v>0.107567</v>
      </c>
      <c r="ED830">
        <v>0.105162</v>
      </c>
      <c r="EE830">
        <v>24813.6</v>
      </c>
      <c r="EF830">
        <v>24901</v>
      </c>
      <c r="EG830">
        <v>29528.8</v>
      </c>
      <c r="EH830">
        <v>29490.9</v>
      </c>
      <c r="EI830">
        <v>34908.1</v>
      </c>
      <c r="EJ830">
        <v>35073.6</v>
      </c>
      <c r="EK830">
        <v>41594.5</v>
      </c>
      <c r="EL830">
        <v>42025.2</v>
      </c>
      <c r="EM830">
        <v>1.97175</v>
      </c>
      <c r="EN830">
        <v>1.9003</v>
      </c>
      <c r="EO830">
        <v>0.106603</v>
      </c>
      <c r="EP830">
        <v>0</v>
      </c>
      <c r="EQ830">
        <v>25.772</v>
      </c>
      <c r="ER830">
        <v>999.9</v>
      </c>
      <c r="ES830">
        <v>56.8</v>
      </c>
      <c r="ET830">
        <v>30.6</v>
      </c>
      <c r="EU830">
        <v>27.8987</v>
      </c>
      <c r="EV830">
        <v>62.8941</v>
      </c>
      <c r="EW830">
        <v>31.9511</v>
      </c>
      <c r="EX830">
        <v>1</v>
      </c>
      <c r="EY830">
        <v>-0.06388720000000001</v>
      </c>
      <c r="EZ830">
        <v>0.556495</v>
      </c>
      <c r="FA830">
        <v>20.3418</v>
      </c>
      <c r="FB830">
        <v>5.21609</v>
      </c>
      <c r="FC830">
        <v>12.0099</v>
      </c>
      <c r="FD830">
        <v>4.9888</v>
      </c>
      <c r="FE830">
        <v>3.28865</v>
      </c>
      <c r="FF830">
        <v>9999</v>
      </c>
      <c r="FG830">
        <v>9999</v>
      </c>
      <c r="FH830">
        <v>9999</v>
      </c>
      <c r="FI830">
        <v>999.9</v>
      </c>
      <c r="FJ830">
        <v>1.8674</v>
      </c>
      <c r="FK830">
        <v>1.86644</v>
      </c>
      <c r="FL830">
        <v>1.866</v>
      </c>
      <c r="FM830">
        <v>1.86584</v>
      </c>
      <c r="FN830">
        <v>1.86768</v>
      </c>
      <c r="FO830">
        <v>1.87017</v>
      </c>
      <c r="FP830">
        <v>1.86881</v>
      </c>
      <c r="FQ830">
        <v>1.87025</v>
      </c>
      <c r="FR830">
        <v>0</v>
      </c>
      <c r="FS830">
        <v>0</v>
      </c>
      <c r="FT830">
        <v>0</v>
      </c>
      <c r="FU830">
        <v>0</v>
      </c>
      <c r="FV830" t="s">
        <v>358</v>
      </c>
      <c r="FW830" t="s">
        <v>359</v>
      </c>
      <c r="FX830" t="s">
        <v>360</v>
      </c>
      <c r="FY830" t="s">
        <v>360</v>
      </c>
      <c r="FZ830" t="s">
        <v>360</v>
      </c>
      <c r="GA830" t="s">
        <v>360</v>
      </c>
      <c r="GB830">
        <v>0</v>
      </c>
      <c r="GC830">
        <v>100</v>
      </c>
      <c r="GD830">
        <v>100</v>
      </c>
      <c r="GE830">
        <v>-5.86</v>
      </c>
      <c r="GF830">
        <v>-0.09619999999999999</v>
      </c>
      <c r="GG830">
        <v>-1.841240210434717</v>
      </c>
      <c r="GH830">
        <v>-0.003310856085068561</v>
      </c>
      <c r="GI830">
        <v>6.863268723063948E-07</v>
      </c>
      <c r="GJ830">
        <v>-1.919107141366201E-10</v>
      </c>
      <c r="GK830">
        <v>-0.1688837207721138</v>
      </c>
      <c r="GL830">
        <v>-0.01731051475613908</v>
      </c>
      <c r="GM830">
        <v>0.001423790055903263</v>
      </c>
      <c r="GN830">
        <v>-2.424810517790065E-05</v>
      </c>
      <c r="GO830">
        <v>3</v>
      </c>
      <c r="GP830">
        <v>2318</v>
      </c>
      <c r="GQ830">
        <v>1</v>
      </c>
      <c r="GR830">
        <v>25</v>
      </c>
      <c r="GS830">
        <v>10315.8</v>
      </c>
      <c r="GT830">
        <v>10315.6</v>
      </c>
      <c r="GU830">
        <v>2.93457</v>
      </c>
      <c r="GV830">
        <v>2.20337</v>
      </c>
      <c r="GW830">
        <v>1.39648</v>
      </c>
      <c r="GX830">
        <v>2.34741</v>
      </c>
      <c r="GY830">
        <v>1.49536</v>
      </c>
      <c r="GZ830">
        <v>2.54883</v>
      </c>
      <c r="HA830">
        <v>35.7777</v>
      </c>
      <c r="HB830">
        <v>24.0787</v>
      </c>
      <c r="HC830">
        <v>18</v>
      </c>
      <c r="HD830">
        <v>529.735</v>
      </c>
      <c r="HE830">
        <v>439.737</v>
      </c>
      <c r="HF830">
        <v>24.6033</v>
      </c>
      <c r="HG830">
        <v>26.6549</v>
      </c>
      <c r="HH830">
        <v>30</v>
      </c>
      <c r="HI830">
        <v>26.6446</v>
      </c>
      <c r="HJ830">
        <v>26.5899</v>
      </c>
      <c r="HK830">
        <v>58.7272</v>
      </c>
      <c r="HL830">
        <v>21.2819</v>
      </c>
      <c r="HM830">
        <v>100</v>
      </c>
      <c r="HN830">
        <v>24.6047</v>
      </c>
      <c r="HO830">
        <v>1523.82</v>
      </c>
      <c r="HP830">
        <v>24.2012</v>
      </c>
      <c r="HQ830">
        <v>100.98</v>
      </c>
      <c r="HR830">
        <v>100.93</v>
      </c>
    </row>
    <row r="831" spans="1:226">
      <c r="A831">
        <v>815</v>
      </c>
      <c r="B831">
        <v>1679442581.1</v>
      </c>
      <c r="C831">
        <v>20668</v>
      </c>
      <c r="D831" t="s">
        <v>1999</v>
      </c>
      <c r="E831" t="s">
        <v>2000</v>
      </c>
      <c r="F831">
        <v>5</v>
      </c>
      <c r="G831" t="s">
        <v>1624</v>
      </c>
      <c r="H831" t="s">
        <v>354</v>
      </c>
      <c r="I831">
        <v>1679442573.314285</v>
      </c>
      <c r="J831">
        <f>(K831)/1000</f>
        <v>0</v>
      </c>
      <c r="K831">
        <f>IF(BF831, AN831, AH831)</f>
        <v>0</v>
      </c>
      <c r="L831">
        <f>IF(BF831, AI831, AG831)</f>
        <v>0</v>
      </c>
      <c r="M831">
        <f>BH831 - IF(AU831&gt;1, L831*BB831*100.0/(AW831*BV831), 0)</f>
        <v>0</v>
      </c>
      <c r="N831">
        <f>((T831-J831/2)*M831-L831)/(T831+J831/2)</f>
        <v>0</v>
      </c>
      <c r="O831">
        <f>N831*(BO831+BP831)/1000.0</f>
        <v>0</v>
      </c>
      <c r="P831">
        <f>(BH831 - IF(AU831&gt;1, L831*BB831*100.0/(AW831*BV831), 0))*(BO831+BP831)/1000.0</f>
        <v>0</v>
      </c>
      <c r="Q831">
        <f>2.0/((1/S831-1/R831)+SIGN(S831)*SQRT((1/S831-1/R831)*(1/S831-1/R831) + 4*BC831/((BC831+1)*(BC831+1))*(2*1/S831*1/R831-1/R831*1/R831)))</f>
        <v>0</v>
      </c>
      <c r="R831">
        <f>IF(LEFT(BD831,1)&lt;&gt;"0",IF(LEFT(BD831,1)="1",3.0,BE831),$D$5+$E$5*(BV831*BO831/($K$5*1000))+$F$5*(BV831*BO831/($K$5*1000))*MAX(MIN(BB831,$J$5),$I$5)*MAX(MIN(BB831,$J$5),$I$5)+$G$5*MAX(MIN(BB831,$J$5),$I$5)*(BV831*BO831/($K$5*1000))+$H$5*(BV831*BO831/($K$5*1000))*(BV831*BO831/($K$5*1000)))</f>
        <v>0</v>
      </c>
      <c r="S831">
        <f>J831*(1000-(1000*0.61365*exp(17.502*W831/(240.97+W831))/(BO831+BP831)+BJ831)/2)/(1000*0.61365*exp(17.502*W831/(240.97+W831))/(BO831+BP831)-BJ831)</f>
        <v>0</v>
      </c>
      <c r="T831">
        <f>1/((BC831+1)/(Q831/1.6)+1/(R831/1.37)) + BC831/((BC831+1)/(Q831/1.6) + BC831/(R831/1.37))</f>
        <v>0</v>
      </c>
      <c r="U831">
        <f>(AX831*BA831)</f>
        <v>0</v>
      </c>
      <c r="V831">
        <f>(BQ831+(U831+2*0.95*5.67E-8*(((BQ831+$B$7)+273)^4-(BQ831+273)^4)-44100*J831)/(1.84*29.3*R831+8*0.95*5.67E-8*(BQ831+273)^3))</f>
        <v>0</v>
      </c>
      <c r="W831">
        <f>($C$7*BR831+$D$7*BS831+$E$7*V831)</f>
        <v>0</v>
      </c>
      <c r="X831">
        <f>0.61365*exp(17.502*W831/(240.97+W831))</f>
        <v>0</v>
      </c>
      <c r="Y831">
        <f>(Z831/AA831*100)</f>
        <v>0</v>
      </c>
      <c r="Z831">
        <f>BJ831*(BO831+BP831)/1000</f>
        <v>0</v>
      </c>
      <c r="AA831">
        <f>0.61365*exp(17.502*BQ831/(240.97+BQ831))</f>
        <v>0</v>
      </c>
      <c r="AB831">
        <f>(X831-BJ831*(BO831+BP831)/1000)</f>
        <v>0</v>
      </c>
      <c r="AC831">
        <f>(-J831*44100)</f>
        <v>0</v>
      </c>
      <c r="AD831">
        <f>2*29.3*R831*0.92*(BQ831-W831)</f>
        <v>0</v>
      </c>
      <c r="AE831">
        <f>2*0.95*5.67E-8*(((BQ831+$B$7)+273)^4-(W831+273)^4)</f>
        <v>0</v>
      </c>
      <c r="AF831">
        <f>U831+AE831+AC831+AD831</f>
        <v>0</v>
      </c>
      <c r="AG831">
        <f>BN831*AU831*(BI831-BH831*(1000-AU831*BK831)/(1000-AU831*BJ831))/(100*BB831)</f>
        <v>0</v>
      </c>
      <c r="AH831">
        <f>1000*BN831*AU831*(BJ831-BK831)/(100*BB831*(1000-AU831*BJ831))</f>
        <v>0</v>
      </c>
      <c r="AI831">
        <f>(AJ831 - AK831 - BO831*1E3/(8.314*(BQ831+273.15)) * AM831/BN831 * AL831) * BN831/(100*BB831) * (1000 - BK831)/1000</f>
        <v>0</v>
      </c>
      <c r="AJ831">
        <v>1548.341080718094</v>
      </c>
      <c r="AK831">
        <v>1526.307636363636</v>
      </c>
      <c r="AL831">
        <v>3.42759153304325</v>
      </c>
      <c r="AM831">
        <v>64.88891033799035</v>
      </c>
      <c r="AN831">
        <f>(AP831 - AO831 + BO831*1E3/(8.314*(BQ831+273.15)) * AR831/BN831 * AQ831) * BN831/(100*BB831) * 1000/(1000 - AP831)</f>
        <v>0</v>
      </c>
      <c r="AO831">
        <v>24.16587561888118</v>
      </c>
      <c r="AP831">
        <v>24.26253516483519</v>
      </c>
      <c r="AQ831">
        <v>-5.456574737422473E-07</v>
      </c>
      <c r="AR831">
        <v>95.47772435705387</v>
      </c>
      <c r="AS831">
        <v>0</v>
      </c>
      <c r="AT831">
        <v>0</v>
      </c>
      <c r="AU831">
        <f>IF(AS831*$H$13&gt;=AW831,1.0,(AW831/(AW831-AS831*$H$13)))</f>
        <v>0</v>
      </c>
      <c r="AV831">
        <f>(AU831-1)*100</f>
        <v>0</v>
      </c>
      <c r="AW831">
        <f>MAX(0,($B$13+$C$13*BV831)/(1+$D$13*BV831)*BO831/(BQ831+273)*$E$13)</f>
        <v>0</v>
      </c>
      <c r="AX831">
        <f>$B$11*BW831+$C$11*BX831+$F$11*CI831*(1-CL831)</f>
        <v>0</v>
      </c>
      <c r="AY831">
        <f>AX831*AZ831</f>
        <v>0</v>
      </c>
      <c r="AZ831">
        <f>($B$11*$D$9+$C$11*$D$9+$F$11*((CV831+CN831)/MAX(CV831+CN831+CW831, 0.1)*$I$9+CW831/MAX(CV831+CN831+CW831, 0.1)*$J$9))/($B$11+$C$11+$F$11)</f>
        <v>0</v>
      </c>
      <c r="BA831">
        <f>($B$11*$K$9+$C$11*$K$9+$F$11*((CV831+CN831)/MAX(CV831+CN831+CW831, 0.1)*$P$9+CW831/MAX(CV831+CN831+CW831, 0.1)*$Q$9))/($B$11+$C$11+$F$11)</f>
        <v>0</v>
      </c>
      <c r="BB831">
        <v>2.18</v>
      </c>
      <c r="BC831">
        <v>0.5</v>
      </c>
      <c r="BD831" t="s">
        <v>355</v>
      </c>
      <c r="BE831">
        <v>2</v>
      </c>
      <c r="BF831" t="b">
        <v>1</v>
      </c>
      <c r="BG831">
        <v>1679442573.314285</v>
      </c>
      <c r="BH831">
        <v>1464.798571428571</v>
      </c>
      <c r="BI831">
        <v>1494.187857142857</v>
      </c>
      <c r="BJ831">
        <v>24.26568928571428</v>
      </c>
      <c r="BK831">
        <v>24.16633571428572</v>
      </c>
      <c r="BL831">
        <v>1470.633214285714</v>
      </c>
      <c r="BM831">
        <v>24.361875</v>
      </c>
      <c r="BN831">
        <v>500.0680714285714</v>
      </c>
      <c r="BO831">
        <v>89.77918214285712</v>
      </c>
      <c r="BP831">
        <v>0.099995325</v>
      </c>
      <c r="BQ831">
        <v>26.88970714285714</v>
      </c>
      <c r="BR831">
        <v>27.510475</v>
      </c>
      <c r="BS831">
        <v>999.9000000000002</v>
      </c>
      <c r="BT831">
        <v>0</v>
      </c>
      <c r="BU831">
        <v>0</v>
      </c>
      <c r="BV831">
        <v>9999.35607142857</v>
      </c>
      <c r="BW831">
        <v>0</v>
      </c>
      <c r="BX831">
        <v>14.39267857142857</v>
      </c>
      <c r="BY831">
        <v>-29.39016428571429</v>
      </c>
      <c r="BZ831">
        <v>1501.225714285714</v>
      </c>
      <c r="CA831">
        <v>1531.190357142857</v>
      </c>
      <c r="CB831">
        <v>0.09936128214285715</v>
      </c>
      <c r="CC831">
        <v>1494.187857142857</v>
      </c>
      <c r="CD831">
        <v>24.16633571428572</v>
      </c>
      <c r="CE831">
        <v>2.178553928571429</v>
      </c>
      <c r="CF831">
        <v>2.169633928571428</v>
      </c>
      <c r="CG831">
        <v>18.80548571428572</v>
      </c>
      <c r="CH831">
        <v>18.73983928571429</v>
      </c>
      <c r="CI831">
        <v>1999.976785714286</v>
      </c>
      <c r="CJ831">
        <v>0.980005</v>
      </c>
      <c r="CK831">
        <v>0.0199948</v>
      </c>
      <c r="CL831">
        <v>0</v>
      </c>
      <c r="CM831">
        <v>2.306221428571429</v>
      </c>
      <c r="CN831">
        <v>0</v>
      </c>
      <c r="CO831">
        <v>4255.309999999999</v>
      </c>
      <c r="CP831">
        <v>16749.29642857143</v>
      </c>
      <c r="CQ831">
        <v>39.636</v>
      </c>
      <c r="CR831">
        <v>40.77653571428571</v>
      </c>
      <c r="CS831">
        <v>39.48867857142857</v>
      </c>
      <c r="CT831">
        <v>40.136</v>
      </c>
      <c r="CU831">
        <v>38.83228571428571</v>
      </c>
      <c r="CV831">
        <v>1959.986428571428</v>
      </c>
      <c r="CW831">
        <v>39.99</v>
      </c>
      <c r="CX831">
        <v>0</v>
      </c>
      <c r="CY831">
        <v>1679442588.3</v>
      </c>
      <c r="CZ831">
        <v>0</v>
      </c>
      <c r="DA831">
        <v>0</v>
      </c>
      <c r="DB831" t="s">
        <v>356</v>
      </c>
      <c r="DC831">
        <v>1678823626.5</v>
      </c>
      <c r="DD831">
        <v>1678823640.5</v>
      </c>
      <c r="DE831">
        <v>0</v>
      </c>
      <c r="DF831">
        <v>1.239</v>
      </c>
      <c r="DG831">
        <v>0.006</v>
      </c>
      <c r="DH831">
        <v>-2.298</v>
      </c>
      <c r="DI831">
        <v>-0.146</v>
      </c>
      <c r="DJ831">
        <v>420</v>
      </c>
      <c r="DK831">
        <v>21</v>
      </c>
      <c r="DL831">
        <v>0.57</v>
      </c>
      <c r="DM831">
        <v>0.05</v>
      </c>
      <c r="DN831">
        <v>-29.37518780487805</v>
      </c>
      <c r="DO831">
        <v>-0.3022494773518849</v>
      </c>
      <c r="DP831">
        <v>0.1470552214100609</v>
      </c>
      <c r="DQ831">
        <v>0</v>
      </c>
      <c r="DR831">
        <v>0.1006204853658537</v>
      </c>
      <c r="DS831">
        <v>-0.02075762717770046</v>
      </c>
      <c r="DT831">
        <v>0.002248654882320949</v>
      </c>
      <c r="DU831">
        <v>1</v>
      </c>
      <c r="DV831">
        <v>1</v>
      </c>
      <c r="DW831">
        <v>2</v>
      </c>
      <c r="DX831" t="s">
        <v>357</v>
      </c>
      <c r="DY831">
        <v>2.98302</v>
      </c>
      <c r="DZ831">
        <v>2.71569</v>
      </c>
      <c r="EA831">
        <v>0.220512</v>
      </c>
      <c r="EB831">
        <v>0.220558</v>
      </c>
      <c r="EC831">
        <v>0.107561</v>
      </c>
      <c r="ED831">
        <v>0.105153</v>
      </c>
      <c r="EE831">
        <v>24765.8</v>
      </c>
      <c r="EF831">
        <v>24855.9</v>
      </c>
      <c r="EG831">
        <v>29528.2</v>
      </c>
      <c r="EH831">
        <v>29491</v>
      </c>
      <c r="EI831">
        <v>34907.8</v>
      </c>
      <c r="EJ831">
        <v>35074.4</v>
      </c>
      <c r="EK831">
        <v>41593.8</v>
      </c>
      <c r="EL831">
        <v>42025.7</v>
      </c>
      <c r="EM831">
        <v>1.972</v>
      </c>
      <c r="EN831">
        <v>1.9002</v>
      </c>
      <c r="EO831">
        <v>0.106595</v>
      </c>
      <c r="EP831">
        <v>0</v>
      </c>
      <c r="EQ831">
        <v>25.7685</v>
      </c>
      <c r="ER831">
        <v>999.9</v>
      </c>
      <c r="ES831">
        <v>56.8</v>
      </c>
      <c r="ET831">
        <v>30.7</v>
      </c>
      <c r="EU831">
        <v>28.0574</v>
      </c>
      <c r="EV831">
        <v>62.8441</v>
      </c>
      <c r="EW831">
        <v>32.2556</v>
      </c>
      <c r="EX831">
        <v>1</v>
      </c>
      <c r="EY831">
        <v>-0.0639151</v>
      </c>
      <c r="EZ831">
        <v>0.575773</v>
      </c>
      <c r="FA831">
        <v>20.3418</v>
      </c>
      <c r="FB831">
        <v>5.21549</v>
      </c>
      <c r="FC831">
        <v>12.0099</v>
      </c>
      <c r="FD831">
        <v>4.9888</v>
      </c>
      <c r="FE831">
        <v>3.28845</v>
      </c>
      <c r="FF831">
        <v>9999</v>
      </c>
      <c r="FG831">
        <v>9999</v>
      </c>
      <c r="FH831">
        <v>9999</v>
      </c>
      <c r="FI831">
        <v>999.9</v>
      </c>
      <c r="FJ831">
        <v>1.8674</v>
      </c>
      <c r="FK831">
        <v>1.86645</v>
      </c>
      <c r="FL831">
        <v>1.86598</v>
      </c>
      <c r="FM831">
        <v>1.86584</v>
      </c>
      <c r="FN831">
        <v>1.86768</v>
      </c>
      <c r="FO831">
        <v>1.87016</v>
      </c>
      <c r="FP831">
        <v>1.86884</v>
      </c>
      <c r="FQ831">
        <v>1.87025</v>
      </c>
      <c r="FR831">
        <v>0</v>
      </c>
      <c r="FS831">
        <v>0</v>
      </c>
      <c r="FT831">
        <v>0</v>
      </c>
      <c r="FU831">
        <v>0</v>
      </c>
      <c r="FV831" t="s">
        <v>358</v>
      </c>
      <c r="FW831" t="s">
        <v>359</v>
      </c>
      <c r="FX831" t="s">
        <v>360</v>
      </c>
      <c r="FY831" t="s">
        <v>360</v>
      </c>
      <c r="FZ831" t="s">
        <v>360</v>
      </c>
      <c r="GA831" t="s">
        <v>360</v>
      </c>
      <c r="GB831">
        <v>0</v>
      </c>
      <c r="GC831">
        <v>100</v>
      </c>
      <c r="GD831">
        <v>100</v>
      </c>
      <c r="GE831">
        <v>-5.91</v>
      </c>
      <c r="GF831">
        <v>-0.09619999999999999</v>
      </c>
      <c r="GG831">
        <v>-1.841240210434717</v>
      </c>
      <c r="GH831">
        <v>-0.003310856085068561</v>
      </c>
      <c r="GI831">
        <v>6.863268723063948E-07</v>
      </c>
      <c r="GJ831">
        <v>-1.919107141366201E-10</v>
      </c>
      <c r="GK831">
        <v>-0.1688837207721138</v>
      </c>
      <c r="GL831">
        <v>-0.01731051475613908</v>
      </c>
      <c r="GM831">
        <v>0.001423790055903263</v>
      </c>
      <c r="GN831">
        <v>-2.424810517790065E-05</v>
      </c>
      <c r="GO831">
        <v>3</v>
      </c>
      <c r="GP831">
        <v>2318</v>
      </c>
      <c r="GQ831">
        <v>1</v>
      </c>
      <c r="GR831">
        <v>25</v>
      </c>
      <c r="GS831">
        <v>10315.9</v>
      </c>
      <c r="GT831">
        <v>10315.7</v>
      </c>
      <c r="GU831">
        <v>2.95898</v>
      </c>
      <c r="GV831">
        <v>2.19604</v>
      </c>
      <c r="GW831">
        <v>1.39648</v>
      </c>
      <c r="GX831">
        <v>2.34619</v>
      </c>
      <c r="GY831">
        <v>1.49536</v>
      </c>
      <c r="GZ831">
        <v>2.5061</v>
      </c>
      <c r="HA831">
        <v>35.7777</v>
      </c>
      <c r="HB831">
        <v>24.0787</v>
      </c>
      <c r="HC831">
        <v>18</v>
      </c>
      <c r="HD831">
        <v>529.901</v>
      </c>
      <c r="HE831">
        <v>439.676</v>
      </c>
      <c r="HF831">
        <v>24.5952</v>
      </c>
      <c r="HG831">
        <v>26.653</v>
      </c>
      <c r="HH831">
        <v>30</v>
      </c>
      <c r="HI831">
        <v>26.6446</v>
      </c>
      <c r="HJ831">
        <v>26.5899</v>
      </c>
      <c r="HK831">
        <v>59.2385</v>
      </c>
      <c r="HL831">
        <v>21.2819</v>
      </c>
      <c r="HM831">
        <v>100</v>
      </c>
      <c r="HN831">
        <v>24.5923</v>
      </c>
      <c r="HO831">
        <v>1537.19</v>
      </c>
      <c r="HP831">
        <v>24.2013</v>
      </c>
      <c r="HQ831">
        <v>100.978</v>
      </c>
      <c r="HR831">
        <v>100.931</v>
      </c>
    </row>
    <row r="832" spans="1:226">
      <c r="A832">
        <v>816</v>
      </c>
      <c r="B832">
        <v>1679442586.1</v>
      </c>
      <c r="C832">
        <v>20673</v>
      </c>
      <c r="D832" t="s">
        <v>2001</v>
      </c>
      <c r="E832" t="s">
        <v>2002</v>
      </c>
      <c r="F832">
        <v>5</v>
      </c>
      <c r="G832" t="s">
        <v>1624</v>
      </c>
      <c r="H832" t="s">
        <v>354</v>
      </c>
      <c r="I832">
        <v>1679442578.6</v>
      </c>
      <c r="J832">
        <f>(K832)/1000</f>
        <v>0</v>
      </c>
      <c r="K832">
        <f>IF(BF832, AN832, AH832)</f>
        <v>0</v>
      </c>
      <c r="L832">
        <f>IF(BF832, AI832, AG832)</f>
        <v>0</v>
      </c>
      <c r="M832">
        <f>BH832 - IF(AU832&gt;1, L832*BB832*100.0/(AW832*BV832), 0)</f>
        <v>0</v>
      </c>
      <c r="N832">
        <f>((T832-J832/2)*M832-L832)/(T832+J832/2)</f>
        <v>0</v>
      </c>
      <c r="O832">
        <f>N832*(BO832+BP832)/1000.0</f>
        <v>0</v>
      </c>
      <c r="P832">
        <f>(BH832 - IF(AU832&gt;1, L832*BB832*100.0/(AW832*BV832), 0))*(BO832+BP832)/1000.0</f>
        <v>0</v>
      </c>
      <c r="Q832">
        <f>2.0/((1/S832-1/R832)+SIGN(S832)*SQRT((1/S832-1/R832)*(1/S832-1/R832) + 4*BC832/((BC832+1)*(BC832+1))*(2*1/S832*1/R832-1/R832*1/R832)))</f>
        <v>0</v>
      </c>
      <c r="R832">
        <f>IF(LEFT(BD832,1)&lt;&gt;"0",IF(LEFT(BD832,1)="1",3.0,BE832),$D$5+$E$5*(BV832*BO832/($K$5*1000))+$F$5*(BV832*BO832/($K$5*1000))*MAX(MIN(BB832,$J$5),$I$5)*MAX(MIN(BB832,$J$5),$I$5)+$G$5*MAX(MIN(BB832,$J$5),$I$5)*(BV832*BO832/($K$5*1000))+$H$5*(BV832*BO832/($K$5*1000))*(BV832*BO832/($K$5*1000)))</f>
        <v>0</v>
      </c>
      <c r="S832">
        <f>J832*(1000-(1000*0.61365*exp(17.502*W832/(240.97+W832))/(BO832+BP832)+BJ832)/2)/(1000*0.61365*exp(17.502*W832/(240.97+W832))/(BO832+BP832)-BJ832)</f>
        <v>0</v>
      </c>
      <c r="T832">
        <f>1/((BC832+1)/(Q832/1.6)+1/(R832/1.37)) + BC832/((BC832+1)/(Q832/1.6) + BC832/(R832/1.37))</f>
        <v>0</v>
      </c>
      <c r="U832">
        <f>(AX832*BA832)</f>
        <v>0</v>
      </c>
      <c r="V832">
        <f>(BQ832+(U832+2*0.95*5.67E-8*(((BQ832+$B$7)+273)^4-(BQ832+273)^4)-44100*J832)/(1.84*29.3*R832+8*0.95*5.67E-8*(BQ832+273)^3))</f>
        <v>0</v>
      </c>
      <c r="W832">
        <f>($C$7*BR832+$D$7*BS832+$E$7*V832)</f>
        <v>0</v>
      </c>
      <c r="X832">
        <f>0.61365*exp(17.502*W832/(240.97+W832))</f>
        <v>0</v>
      </c>
      <c r="Y832">
        <f>(Z832/AA832*100)</f>
        <v>0</v>
      </c>
      <c r="Z832">
        <f>BJ832*(BO832+BP832)/1000</f>
        <v>0</v>
      </c>
      <c r="AA832">
        <f>0.61365*exp(17.502*BQ832/(240.97+BQ832))</f>
        <v>0</v>
      </c>
      <c r="AB832">
        <f>(X832-BJ832*(BO832+BP832)/1000)</f>
        <v>0</v>
      </c>
      <c r="AC832">
        <f>(-J832*44100)</f>
        <v>0</v>
      </c>
      <c r="AD832">
        <f>2*29.3*R832*0.92*(BQ832-W832)</f>
        <v>0</v>
      </c>
      <c r="AE832">
        <f>2*0.95*5.67E-8*(((BQ832+$B$7)+273)^4-(W832+273)^4)</f>
        <v>0</v>
      </c>
      <c r="AF832">
        <f>U832+AE832+AC832+AD832</f>
        <v>0</v>
      </c>
      <c r="AG832">
        <f>BN832*AU832*(BI832-BH832*(1000-AU832*BK832)/(1000-AU832*BJ832))/(100*BB832)</f>
        <v>0</v>
      </c>
      <c r="AH832">
        <f>1000*BN832*AU832*(BJ832-BK832)/(100*BB832*(1000-AU832*BJ832))</f>
        <v>0</v>
      </c>
      <c r="AI832">
        <f>(AJ832 - AK832 - BO832*1E3/(8.314*(BQ832+273.15)) * AM832/BN832 * AL832) * BN832/(100*BB832) * (1000 - BK832)/1000</f>
        <v>0</v>
      </c>
      <c r="AJ832">
        <v>1564.132092355978</v>
      </c>
      <c r="AK832">
        <v>1542.826848484848</v>
      </c>
      <c r="AL832">
        <v>3.287035272092733</v>
      </c>
      <c r="AM832">
        <v>64.88891033799035</v>
      </c>
      <c r="AN832">
        <f>(AP832 - AO832 + BO832*1E3/(8.314*(BQ832+273.15)) * AR832/BN832 * AQ832) * BN832/(100*BB832) * 1000/(1000 - AP832)</f>
        <v>0</v>
      </c>
      <c r="AO832">
        <v>24.16345785612592</v>
      </c>
      <c r="AP832">
        <v>24.2590153846154</v>
      </c>
      <c r="AQ832">
        <v>-3.645124076612702E-06</v>
      </c>
      <c r="AR832">
        <v>95.47772435705387</v>
      </c>
      <c r="AS832">
        <v>0</v>
      </c>
      <c r="AT832">
        <v>0</v>
      </c>
      <c r="AU832">
        <f>IF(AS832*$H$13&gt;=AW832,1.0,(AW832/(AW832-AS832*$H$13)))</f>
        <v>0</v>
      </c>
      <c r="AV832">
        <f>(AU832-1)*100</f>
        <v>0</v>
      </c>
      <c r="AW832">
        <f>MAX(0,($B$13+$C$13*BV832)/(1+$D$13*BV832)*BO832/(BQ832+273)*$E$13)</f>
        <v>0</v>
      </c>
      <c r="AX832">
        <f>$B$11*BW832+$C$11*BX832+$F$11*CI832*(1-CL832)</f>
        <v>0</v>
      </c>
      <c r="AY832">
        <f>AX832*AZ832</f>
        <v>0</v>
      </c>
      <c r="AZ832">
        <f>($B$11*$D$9+$C$11*$D$9+$F$11*((CV832+CN832)/MAX(CV832+CN832+CW832, 0.1)*$I$9+CW832/MAX(CV832+CN832+CW832, 0.1)*$J$9))/($B$11+$C$11+$F$11)</f>
        <v>0</v>
      </c>
      <c r="BA832">
        <f>($B$11*$K$9+$C$11*$K$9+$F$11*((CV832+CN832)/MAX(CV832+CN832+CW832, 0.1)*$P$9+CW832/MAX(CV832+CN832+CW832, 0.1)*$Q$9))/($B$11+$C$11+$F$11)</f>
        <v>0</v>
      </c>
      <c r="BB832">
        <v>2.18</v>
      </c>
      <c r="BC832">
        <v>0.5</v>
      </c>
      <c r="BD832" t="s">
        <v>355</v>
      </c>
      <c r="BE832">
        <v>2</v>
      </c>
      <c r="BF832" t="b">
        <v>1</v>
      </c>
      <c r="BG832">
        <v>1679442578.6</v>
      </c>
      <c r="BH832">
        <v>1482.465185185185</v>
      </c>
      <c r="BI832">
        <v>1511.493333333333</v>
      </c>
      <c r="BJ832">
        <v>24.26285185185185</v>
      </c>
      <c r="BK832">
        <v>24.16524444444444</v>
      </c>
      <c r="BL832">
        <v>1488.345555555555</v>
      </c>
      <c r="BM832">
        <v>24.35907777777777</v>
      </c>
      <c r="BN832">
        <v>500.0545185185186</v>
      </c>
      <c r="BO832">
        <v>89.77829629629632</v>
      </c>
      <c r="BP832">
        <v>0.09991664444444445</v>
      </c>
      <c r="BQ832">
        <v>26.89161481481482</v>
      </c>
      <c r="BR832">
        <v>27.51161481481481</v>
      </c>
      <c r="BS832">
        <v>999.9000000000001</v>
      </c>
      <c r="BT832">
        <v>0</v>
      </c>
      <c r="BU832">
        <v>0</v>
      </c>
      <c r="BV832">
        <v>10007.59296296296</v>
      </c>
      <c r="BW832">
        <v>0</v>
      </c>
      <c r="BX832">
        <v>14.39275925925926</v>
      </c>
      <c r="BY832">
        <v>-29.02934444444445</v>
      </c>
      <c r="BZ832">
        <v>1519.327037037037</v>
      </c>
      <c r="CA832">
        <v>1548.923703703704</v>
      </c>
      <c r="CB832">
        <v>0.09762997037037037</v>
      </c>
      <c r="CC832">
        <v>1511.493333333333</v>
      </c>
      <c r="CD832">
        <v>24.16524444444444</v>
      </c>
      <c r="CE832">
        <v>2.178278888888889</v>
      </c>
      <c r="CF832">
        <v>2.169513333333333</v>
      </c>
      <c r="CG832">
        <v>18.80345185185185</v>
      </c>
      <c r="CH832">
        <v>18.73895555555556</v>
      </c>
      <c r="CI832">
        <v>1999.95</v>
      </c>
      <c r="CJ832">
        <v>0.9800033333333333</v>
      </c>
      <c r="CK832">
        <v>0.01999654074074074</v>
      </c>
      <c r="CL832">
        <v>0</v>
      </c>
      <c r="CM832">
        <v>2.3021</v>
      </c>
      <c r="CN832">
        <v>0</v>
      </c>
      <c r="CO832">
        <v>4255.503703703704</v>
      </c>
      <c r="CP832">
        <v>16749.06296296296</v>
      </c>
      <c r="CQ832">
        <v>39.74055555555555</v>
      </c>
      <c r="CR832">
        <v>40.86548148148148</v>
      </c>
      <c r="CS832">
        <v>39.58081481481481</v>
      </c>
      <c r="CT832">
        <v>40.24522222222222</v>
      </c>
      <c r="CU832">
        <v>38.93251851851851</v>
      </c>
      <c r="CV832">
        <v>1959.957777777778</v>
      </c>
      <c r="CW832">
        <v>39.99185185185185</v>
      </c>
      <c r="CX832">
        <v>0</v>
      </c>
      <c r="CY832">
        <v>1679442593.7</v>
      </c>
      <c r="CZ832">
        <v>0</v>
      </c>
      <c r="DA832">
        <v>0</v>
      </c>
      <c r="DB832" t="s">
        <v>356</v>
      </c>
      <c r="DC832">
        <v>1678823626.5</v>
      </c>
      <c r="DD832">
        <v>1678823640.5</v>
      </c>
      <c r="DE832">
        <v>0</v>
      </c>
      <c r="DF832">
        <v>1.239</v>
      </c>
      <c r="DG832">
        <v>0.006</v>
      </c>
      <c r="DH832">
        <v>-2.298</v>
      </c>
      <c r="DI832">
        <v>-0.146</v>
      </c>
      <c r="DJ832">
        <v>420</v>
      </c>
      <c r="DK832">
        <v>21</v>
      </c>
      <c r="DL832">
        <v>0.57</v>
      </c>
      <c r="DM832">
        <v>0.05</v>
      </c>
      <c r="DN832">
        <v>-29.181095</v>
      </c>
      <c r="DO832">
        <v>3.777192495309639</v>
      </c>
      <c r="DP832">
        <v>0.4235052059597378</v>
      </c>
      <c r="DQ832">
        <v>0</v>
      </c>
      <c r="DR832">
        <v>0.09883183500000001</v>
      </c>
      <c r="DS832">
        <v>-0.01631076022514086</v>
      </c>
      <c r="DT832">
        <v>0.001918742537255845</v>
      </c>
      <c r="DU832">
        <v>1</v>
      </c>
      <c r="DV832">
        <v>1</v>
      </c>
      <c r="DW832">
        <v>2</v>
      </c>
      <c r="DX832" t="s">
        <v>357</v>
      </c>
      <c r="DY832">
        <v>2.98317</v>
      </c>
      <c r="DZ832">
        <v>2.71575</v>
      </c>
      <c r="EA832">
        <v>0.221944</v>
      </c>
      <c r="EB832">
        <v>0.221945</v>
      </c>
      <c r="EC832">
        <v>0.107551</v>
      </c>
      <c r="ED832">
        <v>0.105158</v>
      </c>
      <c r="EE832">
        <v>24720</v>
      </c>
      <c r="EF832">
        <v>24811.8</v>
      </c>
      <c r="EG832">
        <v>29527.9</v>
      </c>
      <c r="EH832">
        <v>29491.2</v>
      </c>
      <c r="EI832">
        <v>34907.5</v>
      </c>
      <c r="EJ832">
        <v>35074.4</v>
      </c>
      <c r="EK832">
        <v>41592.9</v>
      </c>
      <c r="EL832">
        <v>42026</v>
      </c>
      <c r="EM832">
        <v>1.97185</v>
      </c>
      <c r="EN832">
        <v>1.90033</v>
      </c>
      <c r="EO832">
        <v>0.106715</v>
      </c>
      <c r="EP832">
        <v>0</v>
      </c>
      <c r="EQ832">
        <v>25.7649</v>
      </c>
      <c r="ER832">
        <v>999.9</v>
      </c>
      <c r="ES832">
        <v>56.8</v>
      </c>
      <c r="ET832">
        <v>30.7</v>
      </c>
      <c r="EU832">
        <v>28.0593</v>
      </c>
      <c r="EV832">
        <v>62.9441</v>
      </c>
      <c r="EW832">
        <v>31.9151</v>
      </c>
      <c r="EX832">
        <v>1</v>
      </c>
      <c r="EY832">
        <v>-0.0640091</v>
      </c>
      <c r="EZ832">
        <v>0.5865010000000001</v>
      </c>
      <c r="FA832">
        <v>20.3417</v>
      </c>
      <c r="FB832">
        <v>5.21594</v>
      </c>
      <c r="FC832">
        <v>12.0099</v>
      </c>
      <c r="FD832">
        <v>4.98905</v>
      </c>
      <c r="FE832">
        <v>3.2885</v>
      </c>
      <c r="FF832">
        <v>9999</v>
      </c>
      <c r="FG832">
        <v>9999</v>
      </c>
      <c r="FH832">
        <v>9999</v>
      </c>
      <c r="FI832">
        <v>999.9</v>
      </c>
      <c r="FJ832">
        <v>1.86741</v>
      </c>
      <c r="FK832">
        <v>1.86646</v>
      </c>
      <c r="FL832">
        <v>1.86598</v>
      </c>
      <c r="FM832">
        <v>1.86584</v>
      </c>
      <c r="FN832">
        <v>1.86768</v>
      </c>
      <c r="FO832">
        <v>1.87017</v>
      </c>
      <c r="FP832">
        <v>1.8688</v>
      </c>
      <c r="FQ832">
        <v>1.87026</v>
      </c>
      <c r="FR832">
        <v>0</v>
      </c>
      <c r="FS832">
        <v>0</v>
      </c>
      <c r="FT832">
        <v>0</v>
      </c>
      <c r="FU832">
        <v>0</v>
      </c>
      <c r="FV832" t="s">
        <v>358</v>
      </c>
      <c r="FW832" t="s">
        <v>359</v>
      </c>
      <c r="FX832" t="s">
        <v>360</v>
      </c>
      <c r="FY832" t="s">
        <v>360</v>
      </c>
      <c r="FZ832" t="s">
        <v>360</v>
      </c>
      <c r="GA832" t="s">
        <v>360</v>
      </c>
      <c r="GB832">
        <v>0</v>
      </c>
      <c r="GC832">
        <v>100</v>
      </c>
      <c r="GD832">
        <v>100</v>
      </c>
      <c r="GE832">
        <v>-5.94</v>
      </c>
      <c r="GF832">
        <v>-0.09619999999999999</v>
      </c>
      <c r="GG832">
        <v>-1.841240210434717</v>
      </c>
      <c r="GH832">
        <v>-0.003310856085068561</v>
      </c>
      <c r="GI832">
        <v>6.863268723063948E-07</v>
      </c>
      <c r="GJ832">
        <v>-1.919107141366201E-10</v>
      </c>
      <c r="GK832">
        <v>-0.1688837207721138</v>
      </c>
      <c r="GL832">
        <v>-0.01731051475613908</v>
      </c>
      <c r="GM832">
        <v>0.001423790055903263</v>
      </c>
      <c r="GN832">
        <v>-2.424810517790065E-05</v>
      </c>
      <c r="GO832">
        <v>3</v>
      </c>
      <c r="GP832">
        <v>2318</v>
      </c>
      <c r="GQ832">
        <v>1</v>
      </c>
      <c r="GR832">
        <v>25</v>
      </c>
      <c r="GS832">
        <v>10316</v>
      </c>
      <c r="GT832">
        <v>10315.8</v>
      </c>
      <c r="GU832">
        <v>2.98218</v>
      </c>
      <c r="GV832">
        <v>2.20215</v>
      </c>
      <c r="GW832">
        <v>1.39648</v>
      </c>
      <c r="GX832">
        <v>2.34863</v>
      </c>
      <c r="GY832">
        <v>1.49536</v>
      </c>
      <c r="GZ832">
        <v>2.53784</v>
      </c>
      <c r="HA832">
        <v>35.7777</v>
      </c>
      <c r="HB832">
        <v>24.0787</v>
      </c>
      <c r="HC832">
        <v>18</v>
      </c>
      <c r="HD832">
        <v>529.7809999999999</v>
      </c>
      <c r="HE832">
        <v>439.742</v>
      </c>
      <c r="HF832">
        <v>24.583</v>
      </c>
      <c r="HG832">
        <v>26.653</v>
      </c>
      <c r="HH832">
        <v>29.9999</v>
      </c>
      <c r="HI832">
        <v>26.6423</v>
      </c>
      <c r="HJ832">
        <v>26.5886</v>
      </c>
      <c r="HK832">
        <v>59.7112</v>
      </c>
      <c r="HL832">
        <v>21.2819</v>
      </c>
      <c r="HM832">
        <v>100</v>
      </c>
      <c r="HN832">
        <v>24.5798</v>
      </c>
      <c r="HO832">
        <v>1557.22</v>
      </c>
      <c r="HP832">
        <v>24.2057</v>
      </c>
      <c r="HQ832">
        <v>100.977</v>
      </c>
      <c r="HR832">
        <v>100.932</v>
      </c>
    </row>
    <row r="833" spans="1:226">
      <c r="A833">
        <v>817</v>
      </c>
      <c r="B833">
        <v>1679442591.1</v>
      </c>
      <c r="C833">
        <v>20678</v>
      </c>
      <c r="D833" t="s">
        <v>2003</v>
      </c>
      <c r="E833" t="s">
        <v>2004</v>
      </c>
      <c r="F833">
        <v>5</v>
      </c>
      <c r="G833" t="s">
        <v>1624</v>
      </c>
      <c r="H833" t="s">
        <v>354</v>
      </c>
      <c r="I833">
        <v>1679442583.314285</v>
      </c>
      <c r="J833">
        <f>(K833)/1000</f>
        <v>0</v>
      </c>
      <c r="K833">
        <f>IF(BF833, AN833, AH833)</f>
        <v>0</v>
      </c>
      <c r="L833">
        <f>IF(BF833, AI833, AG833)</f>
        <v>0</v>
      </c>
      <c r="M833">
        <f>BH833 - IF(AU833&gt;1, L833*BB833*100.0/(AW833*BV833), 0)</f>
        <v>0</v>
      </c>
      <c r="N833">
        <f>((T833-J833/2)*M833-L833)/(T833+J833/2)</f>
        <v>0</v>
      </c>
      <c r="O833">
        <f>N833*(BO833+BP833)/1000.0</f>
        <v>0</v>
      </c>
      <c r="P833">
        <f>(BH833 - IF(AU833&gt;1, L833*BB833*100.0/(AW833*BV833), 0))*(BO833+BP833)/1000.0</f>
        <v>0</v>
      </c>
      <c r="Q833">
        <f>2.0/((1/S833-1/R833)+SIGN(S833)*SQRT((1/S833-1/R833)*(1/S833-1/R833) + 4*BC833/((BC833+1)*(BC833+1))*(2*1/S833*1/R833-1/R833*1/R833)))</f>
        <v>0</v>
      </c>
      <c r="R833">
        <f>IF(LEFT(BD833,1)&lt;&gt;"0",IF(LEFT(BD833,1)="1",3.0,BE833),$D$5+$E$5*(BV833*BO833/($K$5*1000))+$F$5*(BV833*BO833/($K$5*1000))*MAX(MIN(BB833,$J$5),$I$5)*MAX(MIN(BB833,$J$5),$I$5)+$G$5*MAX(MIN(BB833,$J$5),$I$5)*(BV833*BO833/($K$5*1000))+$H$5*(BV833*BO833/($K$5*1000))*(BV833*BO833/($K$5*1000)))</f>
        <v>0</v>
      </c>
      <c r="S833">
        <f>J833*(1000-(1000*0.61365*exp(17.502*W833/(240.97+W833))/(BO833+BP833)+BJ833)/2)/(1000*0.61365*exp(17.502*W833/(240.97+W833))/(BO833+BP833)-BJ833)</f>
        <v>0</v>
      </c>
      <c r="T833">
        <f>1/((BC833+1)/(Q833/1.6)+1/(R833/1.37)) + BC833/((BC833+1)/(Q833/1.6) + BC833/(R833/1.37))</f>
        <v>0</v>
      </c>
      <c r="U833">
        <f>(AX833*BA833)</f>
        <v>0</v>
      </c>
      <c r="V833">
        <f>(BQ833+(U833+2*0.95*5.67E-8*(((BQ833+$B$7)+273)^4-(BQ833+273)^4)-44100*J833)/(1.84*29.3*R833+8*0.95*5.67E-8*(BQ833+273)^3))</f>
        <v>0</v>
      </c>
      <c r="W833">
        <f>($C$7*BR833+$D$7*BS833+$E$7*V833)</f>
        <v>0</v>
      </c>
      <c r="X833">
        <f>0.61365*exp(17.502*W833/(240.97+W833))</f>
        <v>0</v>
      </c>
      <c r="Y833">
        <f>(Z833/AA833*100)</f>
        <v>0</v>
      </c>
      <c r="Z833">
        <f>BJ833*(BO833+BP833)/1000</f>
        <v>0</v>
      </c>
      <c r="AA833">
        <f>0.61365*exp(17.502*BQ833/(240.97+BQ833))</f>
        <v>0</v>
      </c>
      <c r="AB833">
        <f>(X833-BJ833*(BO833+BP833)/1000)</f>
        <v>0</v>
      </c>
      <c r="AC833">
        <f>(-J833*44100)</f>
        <v>0</v>
      </c>
      <c r="AD833">
        <f>2*29.3*R833*0.92*(BQ833-W833)</f>
        <v>0</v>
      </c>
      <c r="AE833">
        <f>2*0.95*5.67E-8*(((BQ833+$B$7)+273)^4-(W833+273)^4)</f>
        <v>0</v>
      </c>
      <c r="AF833">
        <f>U833+AE833+AC833+AD833</f>
        <v>0</v>
      </c>
      <c r="AG833">
        <f>BN833*AU833*(BI833-BH833*(1000-AU833*BK833)/(1000-AU833*BJ833))/(100*BB833)</f>
        <v>0</v>
      </c>
      <c r="AH833">
        <f>1000*BN833*AU833*(BJ833-BK833)/(100*BB833*(1000-AU833*BJ833))</f>
        <v>0</v>
      </c>
      <c r="AI833">
        <f>(AJ833 - AK833 - BO833*1E3/(8.314*(BQ833+273.15)) * AM833/BN833 * AL833) * BN833/(100*BB833) * (1000 - BK833)/1000</f>
        <v>0</v>
      </c>
      <c r="AJ833">
        <v>1580.897104069297</v>
      </c>
      <c r="AK833">
        <v>1559.425636363635</v>
      </c>
      <c r="AL833">
        <v>3.318048160845948</v>
      </c>
      <c r="AM833">
        <v>64.88891033799035</v>
      </c>
      <c r="AN833">
        <f>(AP833 - AO833 + BO833*1E3/(8.314*(BQ833+273.15)) * AR833/BN833 * AQ833) * BN833/(100*BB833) * 1000/(1000 - AP833)</f>
        <v>0</v>
      </c>
      <c r="AO833">
        <v>24.16612050936429</v>
      </c>
      <c r="AP833">
        <v>24.25837252747253</v>
      </c>
      <c r="AQ833">
        <v>-1.155675027875057E-06</v>
      </c>
      <c r="AR833">
        <v>95.47772435705387</v>
      </c>
      <c r="AS833">
        <v>0</v>
      </c>
      <c r="AT833">
        <v>0</v>
      </c>
      <c r="AU833">
        <f>IF(AS833*$H$13&gt;=AW833,1.0,(AW833/(AW833-AS833*$H$13)))</f>
        <v>0</v>
      </c>
      <c r="AV833">
        <f>(AU833-1)*100</f>
        <v>0</v>
      </c>
      <c r="AW833">
        <f>MAX(0,($B$13+$C$13*BV833)/(1+$D$13*BV833)*BO833/(BQ833+273)*$E$13)</f>
        <v>0</v>
      </c>
      <c r="AX833">
        <f>$B$11*BW833+$C$11*BX833+$F$11*CI833*(1-CL833)</f>
        <v>0</v>
      </c>
      <c r="AY833">
        <f>AX833*AZ833</f>
        <v>0</v>
      </c>
      <c r="AZ833">
        <f>($B$11*$D$9+$C$11*$D$9+$F$11*((CV833+CN833)/MAX(CV833+CN833+CW833, 0.1)*$I$9+CW833/MAX(CV833+CN833+CW833, 0.1)*$J$9))/($B$11+$C$11+$F$11)</f>
        <v>0</v>
      </c>
      <c r="BA833">
        <f>($B$11*$K$9+$C$11*$K$9+$F$11*((CV833+CN833)/MAX(CV833+CN833+CW833, 0.1)*$P$9+CW833/MAX(CV833+CN833+CW833, 0.1)*$Q$9))/($B$11+$C$11+$F$11)</f>
        <v>0</v>
      </c>
      <c r="BB833">
        <v>2.18</v>
      </c>
      <c r="BC833">
        <v>0.5</v>
      </c>
      <c r="BD833" t="s">
        <v>355</v>
      </c>
      <c r="BE833">
        <v>2</v>
      </c>
      <c r="BF833" t="b">
        <v>1</v>
      </c>
      <c r="BG833">
        <v>1679442583.314285</v>
      </c>
      <c r="BH833">
        <v>1497.956071428571</v>
      </c>
      <c r="BI833">
        <v>1526.747142857143</v>
      </c>
      <c r="BJ833">
        <v>24.26086785714286</v>
      </c>
      <c r="BK833">
        <v>24.16498928571428</v>
      </c>
      <c r="BL833">
        <v>1503.876071428571</v>
      </c>
      <c r="BM833">
        <v>24.35711071428572</v>
      </c>
      <c r="BN833">
        <v>500.0690714285714</v>
      </c>
      <c r="BO833">
        <v>89.77722142857142</v>
      </c>
      <c r="BP833">
        <v>0.1000310785714286</v>
      </c>
      <c r="BQ833">
        <v>26.89340714285715</v>
      </c>
      <c r="BR833">
        <v>27.51098214285714</v>
      </c>
      <c r="BS833">
        <v>999.9000000000002</v>
      </c>
      <c r="BT833">
        <v>0</v>
      </c>
      <c r="BU833">
        <v>0</v>
      </c>
      <c r="BV833">
        <v>9999.596785714286</v>
      </c>
      <c r="BW833">
        <v>0</v>
      </c>
      <c r="BX833">
        <v>14.39046071428571</v>
      </c>
      <c r="BY833">
        <v>-28.79154285714285</v>
      </c>
      <c r="BZ833">
        <v>1535.200714285715</v>
      </c>
      <c r="CA833">
        <v>1564.555</v>
      </c>
      <c r="CB833">
        <v>0.0958967892857143</v>
      </c>
      <c r="CC833">
        <v>1526.747142857143</v>
      </c>
      <c r="CD833">
        <v>24.16498928571428</v>
      </c>
      <c r="CE833">
        <v>2.178074285714286</v>
      </c>
      <c r="CF833">
        <v>2.169464642857143</v>
      </c>
      <c r="CG833">
        <v>18.80194642857143</v>
      </c>
      <c r="CH833">
        <v>18.73860357142857</v>
      </c>
      <c r="CI833">
        <v>1999.963928571429</v>
      </c>
      <c r="CJ833">
        <v>0.9799996428571429</v>
      </c>
      <c r="CK833">
        <v>0.02000035714285714</v>
      </c>
      <c r="CL833">
        <v>0</v>
      </c>
      <c r="CM833">
        <v>2.331253571428572</v>
      </c>
      <c r="CN833">
        <v>0</v>
      </c>
      <c r="CO833">
        <v>4255.679642857142</v>
      </c>
      <c r="CP833">
        <v>16749.16428571429</v>
      </c>
      <c r="CQ833">
        <v>39.83007142857142</v>
      </c>
      <c r="CR833">
        <v>40.93949999999999</v>
      </c>
      <c r="CS833">
        <v>39.66049999999999</v>
      </c>
      <c r="CT833">
        <v>40.34575</v>
      </c>
      <c r="CU833">
        <v>39.01532142857143</v>
      </c>
      <c r="CV833">
        <v>1959.964642857143</v>
      </c>
      <c r="CW833">
        <v>39.99892857142856</v>
      </c>
      <c r="CX833">
        <v>0</v>
      </c>
      <c r="CY833">
        <v>1679442598.5</v>
      </c>
      <c r="CZ833">
        <v>0</v>
      </c>
      <c r="DA833">
        <v>0</v>
      </c>
      <c r="DB833" t="s">
        <v>356</v>
      </c>
      <c r="DC833">
        <v>1678823626.5</v>
      </c>
      <c r="DD833">
        <v>1678823640.5</v>
      </c>
      <c r="DE833">
        <v>0</v>
      </c>
      <c r="DF833">
        <v>1.239</v>
      </c>
      <c r="DG833">
        <v>0.006</v>
      </c>
      <c r="DH833">
        <v>-2.298</v>
      </c>
      <c r="DI833">
        <v>-0.146</v>
      </c>
      <c r="DJ833">
        <v>420</v>
      </c>
      <c r="DK833">
        <v>21</v>
      </c>
      <c r="DL833">
        <v>0.57</v>
      </c>
      <c r="DM833">
        <v>0.05</v>
      </c>
      <c r="DN833">
        <v>-28.95997</v>
      </c>
      <c r="DO833">
        <v>3.827108442776791</v>
      </c>
      <c r="DP833">
        <v>0.4307790792273924</v>
      </c>
      <c r="DQ833">
        <v>0</v>
      </c>
      <c r="DR833">
        <v>0.09674276500000001</v>
      </c>
      <c r="DS833">
        <v>-0.02289600675422162</v>
      </c>
      <c r="DT833">
        <v>0.002592882967138123</v>
      </c>
      <c r="DU833">
        <v>1</v>
      </c>
      <c r="DV833">
        <v>1</v>
      </c>
      <c r="DW833">
        <v>2</v>
      </c>
      <c r="DX833" t="s">
        <v>357</v>
      </c>
      <c r="DY833">
        <v>2.98321</v>
      </c>
      <c r="DZ833">
        <v>2.71571</v>
      </c>
      <c r="EA833">
        <v>0.223373</v>
      </c>
      <c r="EB833">
        <v>0.223383</v>
      </c>
      <c r="EC833">
        <v>0.107547</v>
      </c>
      <c r="ED833">
        <v>0.105158</v>
      </c>
      <c r="EE833">
        <v>24675.4</v>
      </c>
      <c r="EF833">
        <v>24766.2</v>
      </c>
      <c r="EG833">
        <v>29528.8</v>
      </c>
      <c r="EH833">
        <v>29491.5</v>
      </c>
      <c r="EI833">
        <v>34908.8</v>
      </c>
      <c r="EJ833">
        <v>35074.7</v>
      </c>
      <c r="EK833">
        <v>41594.3</v>
      </c>
      <c r="EL833">
        <v>42026.3</v>
      </c>
      <c r="EM833">
        <v>1.9718</v>
      </c>
      <c r="EN833">
        <v>1.90017</v>
      </c>
      <c r="EO833">
        <v>0.106648</v>
      </c>
      <c r="EP833">
        <v>0</v>
      </c>
      <c r="EQ833">
        <v>25.7611</v>
      </c>
      <c r="ER833">
        <v>999.9</v>
      </c>
      <c r="ES833">
        <v>56.8</v>
      </c>
      <c r="ET833">
        <v>30.7</v>
      </c>
      <c r="EU833">
        <v>28.0589</v>
      </c>
      <c r="EV833">
        <v>62.7441</v>
      </c>
      <c r="EW833">
        <v>31.855</v>
      </c>
      <c r="EX833">
        <v>1</v>
      </c>
      <c r="EY833">
        <v>-0.0640168</v>
      </c>
      <c r="EZ833">
        <v>0.586844</v>
      </c>
      <c r="FA833">
        <v>20.3417</v>
      </c>
      <c r="FB833">
        <v>5.21564</v>
      </c>
      <c r="FC833">
        <v>12.0099</v>
      </c>
      <c r="FD833">
        <v>4.9889</v>
      </c>
      <c r="FE833">
        <v>3.28845</v>
      </c>
      <c r="FF833">
        <v>9999</v>
      </c>
      <c r="FG833">
        <v>9999</v>
      </c>
      <c r="FH833">
        <v>9999</v>
      </c>
      <c r="FI833">
        <v>999.9</v>
      </c>
      <c r="FJ833">
        <v>1.86744</v>
      </c>
      <c r="FK833">
        <v>1.86646</v>
      </c>
      <c r="FL833">
        <v>1.866</v>
      </c>
      <c r="FM833">
        <v>1.86584</v>
      </c>
      <c r="FN833">
        <v>1.86768</v>
      </c>
      <c r="FO833">
        <v>1.87018</v>
      </c>
      <c r="FP833">
        <v>1.86884</v>
      </c>
      <c r="FQ833">
        <v>1.87027</v>
      </c>
      <c r="FR833">
        <v>0</v>
      </c>
      <c r="FS833">
        <v>0</v>
      </c>
      <c r="FT833">
        <v>0</v>
      </c>
      <c r="FU833">
        <v>0</v>
      </c>
      <c r="FV833" t="s">
        <v>358</v>
      </c>
      <c r="FW833" t="s">
        <v>359</v>
      </c>
      <c r="FX833" t="s">
        <v>360</v>
      </c>
      <c r="FY833" t="s">
        <v>360</v>
      </c>
      <c r="FZ833" t="s">
        <v>360</v>
      </c>
      <c r="GA833" t="s">
        <v>360</v>
      </c>
      <c r="GB833">
        <v>0</v>
      </c>
      <c r="GC833">
        <v>100</v>
      </c>
      <c r="GD833">
        <v>100</v>
      </c>
      <c r="GE833">
        <v>-5.99</v>
      </c>
      <c r="GF833">
        <v>-0.09619999999999999</v>
      </c>
      <c r="GG833">
        <v>-1.841240210434717</v>
      </c>
      <c r="GH833">
        <v>-0.003310856085068561</v>
      </c>
      <c r="GI833">
        <v>6.863268723063948E-07</v>
      </c>
      <c r="GJ833">
        <v>-1.919107141366201E-10</v>
      </c>
      <c r="GK833">
        <v>-0.1688837207721138</v>
      </c>
      <c r="GL833">
        <v>-0.01731051475613908</v>
      </c>
      <c r="GM833">
        <v>0.001423790055903263</v>
      </c>
      <c r="GN833">
        <v>-2.424810517790065E-05</v>
      </c>
      <c r="GO833">
        <v>3</v>
      </c>
      <c r="GP833">
        <v>2318</v>
      </c>
      <c r="GQ833">
        <v>1</v>
      </c>
      <c r="GR833">
        <v>25</v>
      </c>
      <c r="GS833">
        <v>10316.1</v>
      </c>
      <c r="GT833">
        <v>10315.8</v>
      </c>
      <c r="GU833">
        <v>3.01025</v>
      </c>
      <c r="GV833">
        <v>2.19971</v>
      </c>
      <c r="GW833">
        <v>1.39648</v>
      </c>
      <c r="GX833">
        <v>2.34741</v>
      </c>
      <c r="GY833">
        <v>1.49536</v>
      </c>
      <c r="GZ833">
        <v>2.54028</v>
      </c>
      <c r="HA833">
        <v>35.7777</v>
      </c>
      <c r="HB833">
        <v>24.0787</v>
      </c>
      <c r="HC833">
        <v>18</v>
      </c>
      <c r="HD833">
        <v>529.748</v>
      </c>
      <c r="HE833">
        <v>439.644</v>
      </c>
      <c r="HF833">
        <v>24.5708</v>
      </c>
      <c r="HG833">
        <v>26.6509</v>
      </c>
      <c r="HH833">
        <v>29.9999</v>
      </c>
      <c r="HI833">
        <v>26.6423</v>
      </c>
      <c r="HJ833">
        <v>26.5877</v>
      </c>
      <c r="HK833">
        <v>60.2575</v>
      </c>
      <c r="HL833">
        <v>21.2819</v>
      </c>
      <c r="HM833">
        <v>100</v>
      </c>
      <c r="HN833">
        <v>24.5687</v>
      </c>
      <c r="HO833">
        <v>1570.6</v>
      </c>
      <c r="HP833">
        <v>24.2076</v>
      </c>
      <c r="HQ833">
        <v>100.98</v>
      </c>
      <c r="HR833">
        <v>100.933</v>
      </c>
    </row>
    <row r="834" spans="1:226">
      <c r="A834">
        <v>818</v>
      </c>
      <c r="B834">
        <v>1679442596.1</v>
      </c>
      <c r="C834">
        <v>20683</v>
      </c>
      <c r="D834" t="s">
        <v>2005</v>
      </c>
      <c r="E834" t="s">
        <v>2006</v>
      </c>
      <c r="F834">
        <v>5</v>
      </c>
      <c r="G834" t="s">
        <v>1624</v>
      </c>
      <c r="H834" t="s">
        <v>354</v>
      </c>
      <c r="I834">
        <v>1679442588.6</v>
      </c>
      <c r="J834">
        <f>(K834)/1000</f>
        <v>0</v>
      </c>
      <c r="K834">
        <f>IF(BF834, AN834, AH834)</f>
        <v>0</v>
      </c>
      <c r="L834">
        <f>IF(BF834, AI834, AG834)</f>
        <v>0</v>
      </c>
      <c r="M834">
        <f>BH834 - IF(AU834&gt;1, L834*BB834*100.0/(AW834*BV834), 0)</f>
        <v>0</v>
      </c>
      <c r="N834">
        <f>((T834-J834/2)*M834-L834)/(T834+J834/2)</f>
        <v>0</v>
      </c>
      <c r="O834">
        <f>N834*(BO834+BP834)/1000.0</f>
        <v>0</v>
      </c>
      <c r="P834">
        <f>(BH834 - IF(AU834&gt;1, L834*BB834*100.0/(AW834*BV834), 0))*(BO834+BP834)/1000.0</f>
        <v>0</v>
      </c>
      <c r="Q834">
        <f>2.0/((1/S834-1/R834)+SIGN(S834)*SQRT((1/S834-1/R834)*(1/S834-1/R834) + 4*BC834/((BC834+1)*(BC834+1))*(2*1/S834*1/R834-1/R834*1/R834)))</f>
        <v>0</v>
      </c>
      <c r="R834">
        <f>IF(LEFT(BD834,1)&lt;&gt;"0",IF(LEFT(BD834,1)="1",3.0,BE834),$D$5+$E$5*(BV834*BO834/($K$5*1000))+$F$5*(BV834*BO834/($K$5*1000))*MAX(MIN(BB834,$J$5),$I$5)*MAX(MIN(BB834,$J$5),$I$5)+$G$5*MAX(MIN(BB834,$J$5),$I$5)*(BV834*BO834/($K$5*1000))+$H$5*(BV834*BO834/($K$5*1000))*(BV834*BO834/($K$5*1000)))</f>
        <v>0</v>
      </c>
      <c r="S834">
        <f>J834*(1000-(1000*0.61365*exp(17.502*W834/(240.97+W834))/(BO834+BP834)+BJ834)/2)/(1000*0.61365*exp(17.502*W834/(240.97+W834))/(BO834+BP834)-BJ834)</f>
        <v>0</v>
      </c>
      <c r="T834">
        <f>1/((BC834+1)/(Q834/1.6)+1/(R834/1.37)) + BC834/((BC834+1)/(Q834/1.6) + BC834/(R834/1.37))</f>
        <v>0</v>
      </c>
      <c r="U834">
        <f>(AX834*BA834)</f>
        <v>0</v>
      </c>
      <c r="V834">
        <f>(BQ834+(U834+2*0.95*5.67E-8*(((BQ834+$B$7)+273)^4-(BQ834+273)^4)-44100*J834)/(1.84*29.3*R834+8*0.95*5.67E-8*(BQ834+273)^3))</f>
        <v>0</v>
      </c>
      <c r="W834">
        <f>($C$7*BR834+$D$7*BS834+$E$7*V834)</f>
        <v>0</v>
      </c>
      <c r="X834">
        <f>0.61365*exp(17.502*W834/(240.97+W834))</f>
        <v>0</v>
      </c>
      <c r="Y834">
        <f>(Z834/AA834*100)</f>
        <v>0</v>
      </c>
      <c r="Z834">
        <f>BJ834*(BO834+BP834)/1000</f>
        <v>0</v>
      </c>
      <c r="AA834">
        <f>0.61365*exp(17.502*BQ834/(240.97+BQ834))</f>
        <v>0</v>
      </c>
      <c r="AB834">
        <f>(X834-BJ834*(BO834+BP834)/1000)</f>
        <v>0</v>
      </c>
      <c r="AC834">
        <f>(-J834*44100)</f>
        <v>0</v>
      </c>
      <c r="AD834">
        <f>2*29.3*R834*0.92*(BQ834-W834)</f>
        <v>0</v>
      </c>
      <c r="AE834">
        <f>2*0.95*5.67E-8*(((BQ834+$B$7)+273)^4-(W834+273)^4)</f>
        <v>0</v>
      </c>
      <c r="AF834">
        <f>U834+AE834+AC834+AD834</f>
        <v>0</v>
      </c>
      <c r="AG834">
        <f>BN834*AU834*(BI834-BH834*(1000-AU834*BK834)/(1000-AU834*BJ834))/(100*BB834)</f>
        <v>0</v>
      </c>
      <c r="AH834">
        <f>1000*BN834*AU834*(BJ834-BK834)/(100*BB834*(1000-AU834*BJ834))</f>
        <v>0</v>
      </c>
      <c r="AI834">
        <f>(AJ834 - AK834 - BO834*1E3/(8.314*(BQ834+273.15)) * AM834/BN834 * AL834) * BN834/(100*BB834) * (1000 - BK834)/1000</f>
        <v>0</v>
      </c>
      <c r="AJ834">
        <v>1598.079769442828</v>
      </c>
      <c r="AK834">
        <v>1576.29109090909</v>
      </c>
      <c r="AL834">
        <v>3.387243675906806</v>
      </c>
      <c r="AM834">
        <v>64.88891033799035</v>
      </c>
      <c r="AN834">
        <f>(AP834 - AO834 + BO834*1E3/(8.314*(BQ834+273.15)) * AR834/BN834 * AQ834) * BN834/(100*BB834) * 1000/(1000 - AP834)</f>
        <v>0</v>
      </c>
      <c r="AO834">
        <v>24.16601796820327</v>
      </c>
      <c r="AP834">
        <v>24.25778241758244</v>
      </c>
      <c r="AQ834">
        <v>-1.717835078745964E-06</v>
      </c>
      <c r="AR834">
        <v>95.47772435705387</v>
      </c>
      <c r="AS834">
        <v>0</v>
      </c>
      <c r="AT834">
        <v>0</v>
      </c>
      <c r="AU834">
        <f>IF(AS834*$H$13&gt;=AW834,1.0,(AW834/(AW834-AS834*$H$13)))</f>
        <v>0</v>
      </c>
      <c r="AV834">
        <f>(AU834-1)*100</f>
        <v>0</v>
      </c>
      <c r="AW834">
        <f>MAX(0,($B$13+$C$13*BV834)/(1+$D$13*BV834)*BO834/(BQ834+273)*$E$13)</f>
        <v>0</v>
      </c>
      <c r="AX834">
        <f>$B$11*BW834+$C$11*BX834+$F$11*CI834*(1-CL834)</f>
        <v>0</v>
      </c>
      <c r="AY834">
        <f>AX834*AZ834</f>
        <v>0</v>
      </c>
      <c r="AZ834">
        <f>($B$11*$D$9+$C$11*$D$9+$F$11*((CV834+CN834)/MAX(CV834+CN834+CW834, 0.1)*$I$9+CW834/MAX(CV834+CN834+CW834, 0.1)*$J$9))/($B$11+$C$11+$F$11)</f>
        <v>0</v>
      </c>
      <c r="BA834">
        <f>($B$11*$K$9+$C$11*$K$9+$F$11*((CV834+CN834)/MAX(CV834+CN834+CW834, 0.1)*$P$9+CW834/MAX(CV834+CN834+CW834, 0.1)*$Q$9))/($B$11+$C$11+$F$11)</f>
        <v>0</v>
      </c>
      <c r="BB834">
        <v>2.18</v>
      </c>
      <c r="BC834">
        <v>0.5</v>
      </c>
      <c r="BD834" t="s">
        <v>355</v>
      </c>
      <c r="BE834">
        <v>2</v>
      </c>
      <c r="BF834" t="b">
        <v>1</v>
      </c>
      <c r="BG834">
        <v>1679442588.6</v>
      </c>
      <c r="BH834">
        <v>1515.182592592593</v>
      </c>
      <c r="BI834">
        <v>1543.89962962963</v>
      </c>
      <c r="BJ834">
        <v>24.25891851851852</v>
      </c>
      <c r="BK834">
        <v>24.16524074074074</v>
      </c>
      <c r="BL834">
        <v>1521.146666666667</v>
      </c>
      <c r="BM834">
        <v>24.35518148148148</v>
      </c>
      <c r="BN834">
        <v>500.0615925925926</v>
      </c>
      <c r="BO834">
        <v>89.77654814814815</v>
      </c>
      <c r="BP834">
        <v>0.1000187222222222</v>
      </c>
      <c r="BQ834">
        <v>26.89451481481481</v>
      </c>
      <c r="BR834">
        <v>27.50889259259259</v>
      </c>
      <c r="BS834">
        <v>999.9000000000001</v>
      </c>
      <c r="BT834">
        <v>0</v>
      </c>
      <c r="BU834">
        <v>0</v>
      </c>
      <c r="BV834">
        <v>9997.194074074074</v>
      </c>
      <c r="BW834">
        <v>0</v>
      </c>
      <c r="BX834">
        <v>14.39307037037037</v>
      </c>
      <c r="BY834">
        <v>-28.71704444444445</v>
      </c>
      <c r="BZ834">
        <v>1552.852222222222</v>
      </c>
      <c r="CA834">
        <v>1582.131851851852</v>
      </c>
      <c r="CB834">
        <v>0.09369807777777778</v>
      </c>
      <c r="CC834">
        <v>1543.89962962963</v>
      </c>
      <c r="CD834">
        <v>24.16524074074074</v>
      </c>
      <c r="CE834">
        <v>2.177883333333333</v>
      </c>
      <c r="CF834">
        <v>2.169470740740741</v>
      </c>
      <c r="CG834">
        <v>18.80053703703704</v>
      </c>
      <c r="CH834">
        <v>18.73864814814815</v>
      </c>
      <c r="CI834">
        <v>1999.968148148148</v>
      </c>
      <c r="CJ834">
        <v>0.9799957777777777</v>
      </c>
      <c r="CK834">
        <v>0.02000436296296296</v>
      </c>
      <c r="CL834">
        <v>0</v>
      </c>
      <c r="CM834">
        <v>2.333111111111112</v>
      </c>
      <c r="CN834">
        <v>0</v>
      </c>
      <c r="CO834">
        <v>4255.687777777778</v>
      </c>
      <c r="CP834">
        <v>16749.17777777778</v>
      </c>
      <c r="CQ834">
        <v>39.92792592592592</v>
      </c>
      <c r="CR834">
        <v>41.02055555555555</v>
      </c>
      <c r="CS834">
        <v>39.75444444444444</v>
      </c>
      <c r="CT834">
        <v>40.45574074074074</v>
      </c>
      <c r="CU834">
        <v>39.10855555555555</v>
      </c>
      <c r="CV834">
        <v>1959.961851851852</v>
      </c>
      <c r="CW834">
        <v>40.0062962962963</v>
      </c>
      <c r="CX834">
        <v>0</v>
      </c>
      <c r="CY834">
        <v>1679442603.3</v>
      </c>
      <c r="CZ834">
        <v>0</v>
      </c>
      <c r="DA834">
        <v>0</v>
      </c>
      <c r="DB834" t="s">
        <v>356</v>
      </c>
      <c r="DC834">
        <v>1678823626.5</v>
      </c>
      <c r="DD834">
        <v>1678823640.5</v>
      </c>
      <c r="DE834">
        <v>0</v>
      </c>
      <c r="DF834">
        <v>1.239</v>
      </c>
      <c r="DG834">
        <v>0.006</v>
      </c>
      <c r="DH834">
        <v>-2.298</v>
      </c>
      <c r="DI834">
        <v>-0.146</v>
      </c>
      <c r="DJ834">
        <v>420</v>
      </c>
      <c r="DK834">
        <v>21</v>
      </c>
      <c r="DL834">
        <v>0.57</v>
      </c>
      <c r="DM834">
        <v>0.05</v>
      </c>
      <c r="DN834">
        <v>-28.86175365853658</v>
      </c>
      <c r="DO834">
        <v>0.5629567944250244</v>
      </c>
      <c r="DP834">
        <v>0.3385748417443695</v>
      </c>
      <c r="DQ834">
        <v>0</v>
      </c>
      <c r="DR834">
        <v>0.09505150975609757</v>
      </c>
      <c r="DS834">
        <v>-0.02533724529616721</v>
      </c>
      <c r="DT834">
        <v>0.00279011831157529</v>
      </c>
      <c r="DU834">
        <v>1</v>
      </c>
      <c r="DV834">
        <v>1</v>
      </c>
      <c r="DW834">
        <v>2</v>
      </c>
      <c r="DX834" t="s">
        <v>357</v>
      </c>
      <c r="DY834">
        <v>2.98298</v>
      </c>
      <c r="DZ834">
        <v>2.71545</v>
      </c>
      <c r="EA834">
        <v>0.224825</v>
      </c>
      <c r="EB834">
        <v>0.224829</v>
      </c>
      <c r="EC834">
        <v>0.107549</v>
      </c>
      <c r="ED834">
        <v>0.105157</v>
      </c>
      <c r="EE834">
        <v>24629.2</v>
      </c>
      <c r="EF834">
        <v>24720.2</v>
      </c>
      <c r="EG834">
        <v>29528.7</v>
      </c>
      <c r="EH834">
        <v>29491.6</v>
      </c>
      <c r="EI834">
        <v>34908.4</v>
      </c>
      <c r="EJ834">
        <v>35074.8</v>
      </c>
      <c r="EK834">
        <v>41593.9</v>
      </c>
      <c r="EL834">
        <v>42026.3</v>
      </c>
      <c r="EM834">
        <v>1.97185</v>
      </c>
      <c r="EN834">
        <v>1.90035</v>
      </c>
      <c r="EO834">
        <v>0.106819</v>
      </c>
      <c r="EP834">
        <v>0</v>
      </c>
      <c r="EQ834">
        <v>25.7568</v>
      </c>
      <c r="ER834">
        <v>999.9</v>
      </c>
      <c r="ES834">
        <v>56.8</v>
      </c>
      <c r="ET834">
        <v>30.7</v>
      </c>
      <c r="EU834">
        <v>28.0569</v>
      </c>
      <c r="EV834">
        <v>62.9342</v>
      </c>
      <c r="EW834">
        <v>32.1635</v>
      </c>
      <c r="EX834">
        <v>1</v>
      </c>
      <c r="EY834">
        <v>-0.06454269999999999</v>
      </c>
      <c r="EZ834">
        <v>0.573638</v>
      </c>
      <c r="FA834">
        <v>20.3418</v>
      </c>
      <c r="FB834">
        <v>5.21534</v>
      </c>
      <c r="FC834">
        <v>12.0099</v>
      </c>
      <c r="FD834">
        <v>4.98875</v>
      </c>
      <c r="FE834">
        <v>3.2885</v>
      </c>
      <c r="FF834">
        <v>9999</v>
      </c>
      <c r="FG834">
        <v>9999</v>
      </c>
      <c r="FH834">
        <v>9999</v>
      </c>
      <c r="FI834">
        <v>999.9</v>
      </c>
      <c r="FJ834">
        <v>1.86742</v>
      </c>
      <c r="FK834">
        <v>1.86646</v>
      </c>
      <c r="FL834">
        <v>1.86598</v>
      </c>
      <c r="FM834">
        <v>1.86584</v>
      </c>
      <c r="FN834">
        <v>1.86768</v>
      </c>
      <c r="FO834">
        <v>1.87019</v>
      </c>
      <c r="FP834">
        <v>1.86886</v>
      </c>
      <c r="FQ834">
        <v>1.87027</v>
      </c>
      <c r="FR834">
        <v>0</v>
      </c>
      <c r="FS834">
        <v>0</v>
      </c>
      <c r="FT834">
        <v>0</v>
      </c>
      <c r="FU834">
        <v>0</v>
      </c>
      <c r="FV834" t="s">
        <v>358</v>
      </c>
      <c r="FW834" t="s">
        <v>359</v>
      </c>
      <c r="FX834" t="s">
        <v>360</v>
      </c>
      <c r="FY834" t="s">
        <v>360</v>
      </c>
      <c r="FZ834" t="s">
        <v>360</v>
      </c>
      <c r="GA834" t="s">
        <v>360</v>
      </c>
      <c r="GB834">
        <v>0</v>
      </c>
      <c r="GC834">
        <v>100</v>
      </c>
      <c r="GD834">
        <v>100</v>
      </c>
      <c r="GE834">
        <v>-6.03</v>
      </c>
      <c r="GF834">
        <v>-0.09619999999999999</v>
      </c>
      <c r="GG834">
        <v>-1.841240210434717</v>
      </c>
      <c r="GH834">
        <v>-0.003310856085068561</v>
      </c>
      <c r="GI834">
        <v>6.863268723063948E-07</v>
      </c>
      <c r="GJ834">
        <v>-1.919107141366201E-10</v>
      </c>
      <c r="GK834">
        <v>-0.1688837207721138</v>
      </c>
      <c r="GL834">
        <v>-0.01731051475613908</v>
      </c>
      <c r="GM834">
        <v>0.001423790055903263</v>
      </c>
      <c r="GN834">
        <v>-2.424810517790065E-05</v>
      </c>
      <c r="GO834">
        <v>3</v>
      </c>
      <c r="GP834">
        <v>2318</v>
      </c>
      <c r="GQ834">
        <v>1</v>
      </c>
      <c r="GR834">
        <v>25</v>
      </c>
      <c r="GS834">
        <v>10316.2</v>
      </c>
      <c r="GT834">
        <v>10315.9</v>
      </c>
      <c r="GU834">
        <v>3.03345</v>
      </c>
      <c r="GV834">
        <v>2.20215</v>
      </c>
      <c r="GW834">
        <v>1.39648</v>
      </c>
      <c r="GX834">
        <v>2.34863</v>
      </c>
      <c r="GY834">
        <v>1.49536</v>
      </c>
      <c r="GZ834">
        <v>2.51465</v>
      </c>
      <c r="HA834">
        <v>35.7777</v>
      </c>
      <c r="HB834">
        <v>24.0787</v>
      </c>
      <c r="HC834">
        <v>18</v>
      </c>
      <c r="HD834">
        <v>529.7809999999999</v>
      </c>
      <c r="HE834">
        <v>439.75</v>
      </c>
      <c r="HF834">
        <v>24.5614</v>
      </c>
      <c r="HG834">
        <v>26.6507</v>
      </c>
      <c r="HH834">
        <v>30</v>
      </c>
      <c r="HI834">
        <v>26.6423</v>
      </c>
      <c r="HJ834">
        <v>26.5877</v>
      </c>
      <c r="HK834">
        <v>60.7332</v>
      </c>
      <c r="HL834">
        <v>21.2819</v>
      </c>
      <c r="HM834">
        <v>100</v>
      </c>
      <c r="HN834">
        <v>24.5618</v>
      </c>
      <c r="HO834">
        <v>1590.63</v>
      </c>
      <c r="HP834">
        <v>24.2072</v>
      </c>
      <c r="HQ834">
        <v>100.979</v>
      </c>
      <c r="HR834">
        <v>100.933</v>
      </c>
    </row>
    <row r="835" spans="1:226">
      <c r="A835">
        <v>819</v>
      </c>
      <c r="B835">
        <v>1679442601.1</v>
      </c>
      <c r="C835">
        <v>20688</v>
      </c>
      <c r="D835" t="s">
        <v>2007</v>
      </c>
      <c r="E835" t="s">
        <v>2008</v>
      </c>
      <c r="F835">
        <v>5</v>
      </c>
      <c r="G835" t="s">
        <v>1624</v>
      </c>
      <c r="H835" t="s">
        <v>354</v>
      </c>
      <c r="I835">
        <v>1679442593.314285</v>
      </c>
      <c r="J835">
        <f>(K835)/1000</f>
        <v>0</v>
      </c>
      <c r="K835">
        <f>IF(BF835, AN835, AH835)</f>
        <v>0</v>
      </c>
      <c r="L835">
        <f>IF(BF835, AI835, AG835)</f>
        <v>0</v>
      </c>
      <c r="M835">
        <f>BH835 - IF(AU835&gt;1, L835*BB835*100.0/(AW835*BV835), 0)</f>
        <v>0</v>
      </c>
      <c r="N835">
        <f>((T835-J835/2)*M835-L835)/(T835+J835/2)</f>
        <v>0</v>
      </c>
      <c r="O835">
        <f>N835*(BO835+BP835)/1000.0</f>
        <v>0</v>
      </c>
      <c r="P835">
        <f>(BH835 - IF(AU835&gt;1, L835*BB835*100.0/(AW835*BV835), 0))*(BO835+BP835)/1000.0</f>
        <v>0</v>
      </c>
      <c r="Q835">
        <f>2.0/((1/S835-1/R835)+SIGN(S835)*SQRT((1/S835-1/R835)*(1/S835-1/R835) + 4*BC835/((BC835+1)*(BC835+1))*(2*1/S835*1/R835-1/R835*1/R835)))</f>
        <v>0</v>
      </c>
      <c r="R835">
        <f>IF(LEFT(BD835,1)&lt;&gt;"0",IF(LEFT(BD835,1)="1",3.0,BE835),$D$5+$E$5*(BV835*BO835/($K$5*1000))+$F$5*(BV835*BO835/($K$5*1000))*MAX(MIN(BB835,$J$5),$I$5)*MAX(MIN(BB835,$J$5),$I$5)+$G$5*MAX(MIN(BB835,$J$5),$I$5)*(BV835*BO835/($K$5*1000))+$H$5*(BV835*BO835/($K$5*1000))*(BV835*BO835/($K$5*1000)))</f>
        <v>0</v>
      </c>
      <c r="S835">
        <f>J835*(1000-(1000*0.61365*exp(17.502*W835/(240.97+W835))/(BO835+BP835)+BJ835)/2)/(1000*0.61365*exp(17.502*W835/(240.97+W835))/(BO835+BP835)-BJ835)</f>
        <v>0</v>
      </c>
      <c r="T835">
        <f>1/((BC835+1)/(Q835/1.6)+1/(R835/1.37)) + BC835/((BC835+1)/(Q835/1.6) + BC835/(R835/1.37))</f>
        <v>0</v>
      </c>
      <c r="U835">
        <f>(AX835*BA835)</f>
        <v>0</v>
      </c>
      <c r="V835">
        <f>(BQ835+(U835+2*0.95*5.67E-8*(((BQ835+$B$7)+273)^4-(BQ835+273)^4)-44100*J835)/(1.84*29.3*R835+8*0.95*5.67E-8*(BQ835+273)^3))</f>
        <v>0</v>
      </c>
      <c r="W835">
        <f>($C$7*BR835+$D$7*BS835+$E$7*V835)</f>
        <v>0</v>
      </c>
      <c r="X835">
        <f>0.61365*exp(17.502*W835/(240.97+W835))</f>
        <v>0</v>
      </c>
      <c r="Y835">
        <f>(Z835/AA835*100)</f>
        <v>0</v>
      </c>
      <c r="Z835">
        <f>BJ835*(BO835+BP835)/1000</f>
        <v>0</v>
      </c>
      <c r="AA835">
        <f>0.61365*exp(17.502*BQ835/(240.97+BQ835))</f>
        <v>0</v>
      </c>
      <c r="AB835">
        <f>(X835-BJ835*(BO835+BP835)/1000)</f>
        <v>0</v>
      </c>
      <c r="AC835">
        <f>(-J835*44100)</f>
        <v>0</v>
      </c>
      <c r="AD835">
        <f>2*29.3*R835*0.92*(BQ835-W835)</f>
        <v>0</v>
      </c>
      <c r="AE835">
        <f>2*0.95*5.67E-8*(((BQ835+$B$7)+273)^4-(W835+273)^4)</f>
        <v>0</v>
      </c>
      <c r="AF835">
        <f>U835+AE835+AC835+AD835</f>
        <v>0</v>
      </c>
      <c r="AG835">
        <f>BN835*AU835*(BI835-BH835*(1000-AU835*BK835)/(1000-AU835*BJ835))/(100*BB835)</f>
        <v>0</v>
      </c>
      <c r="AH835">
        <f>1000*BN835*AU835*(BJ835-BK835)/(100*BB835*(1000-AU835*BJ835))</f>
        <v>0</v>
      </c>
      <c r="AI835">
        <f>(AJ835 - AK835 - BO835*1E3/(8.314*(BQ835+273.15)) * AM835/BN835 * AL835) * BN835/(100*BB835) * (1000 - BK835)/1000</f>
        <v>0</v>
      </c>
      <c r="AJ835">
        <v>1615.315301720602</v>
      </c>
      <c r="AK835">
        <v>1593.352545454544</v>
      </c>
      <c r="AL835">
        <v>3.426521387280809</v>
      </c>
      <c r="AM835">
        <v>64.88891033799035</v>
      </c>
      <c r="AN835">
        <f>(AP835 - AO835 + BO835*1E3/(8.314*(BQ835+273.15)) * AR835/BN835 * AQ835) * BN835/(100*BB835) * 1000/(1000 - AP835)</f>
        <v>0</v>
      </c>
      <c r="AO835">
        <v>24.16528596641664</v>
      </c>
      <c r="AP835">
        <v>24.25597362637363</v>
      </c>
      <c r="AQ835">
        <v>1.363733437722251E-06</v>
      </c>
      <c r="AR835">
        <v>95.47772435705387</v>
      </c>
      <c r="AS835">
        <v>0</v>
      </c>
      <c r="AT835">
        <v>0</v>
      </c>
      <c r="AU835">
        <f>IF(AS835*$H$13&gt;=AW835,1.0,(AW835/(AW835-AS835*$H$13)))</f>
        <v>0</v>
      </c>
      <c r="AV835">
        <f>(AU835-1)*100</f>
        <v>0</v>
      </c>
      <c r="AW835">
        <f>MAX(0,($B$13+$C$13*BV835)/(1+$D$13*BV835)*BO835/(BQ835+273)*$E$13)</f>
        <v>0</v>
      </c>
      <c r="AX835">
        <f>$B$11*BW835+$C$11*BX835+$F$11*CI835*(1-CL835)</f>
        <v>0</v>
      </c>
      <c r="AY835">
        <f>AX835*AZ835</f>
        <v>0</v>
      </c>
      <c r="AZ835">
        <f>($B$11*$D$9+$C$11*$D$9+$F$11*((CV835+CN835)/MAX(CV835+CN835+CW835, 0.1)*$I$9+CW835/MAX(CV835+CN835+CW835, 0.1)*$J$9))/($B$11+$C$11+$F$11)</f>
        <v>0</v>
      </c>
      <c r="BA835">
        <f>($B$11*$K$9+$C$11*$K$9+$F$11*((CV835+CN835)/MAX(CV835+CN835+CW835, 0.1)*$P$9+CW835/MAX(CV835+CN835+CW835, 0.1)*$Q$9))/($B$11+$C$11+$F$11)</f>
        <v>0</v>
      </c>
      <c r="BB835">
        <v>2.18</v>
      </c>
      <c r="BC835">
        <v>0.5</v>
      </c>
      <c r="BD835" t="s">
        <v>355</v>
      </c>
      <c r="BE835">
        <v>2</v>
      </c>
      <c r="BF835" t="b">
        <v>1</v>
      </c>
      <c r="BG835">
        <v>1679442593.314285</v>
      </c>
      <c r="BH835">
        <v>1530.586071428572</v>
      </c>
      <c r="BI835">
        <v>1559.589285714286</v>
      </c>
      <c r="BJ835">
        <v>24.25796428571428</v>
      </c>
      <c r="BK835">
        <v>24.16578928571429</v>
      </c>
      <c r="BL835">
        <v>1536.588928571429</v>
      </c>
      <c r="BM835">
        <v>24.354225</v>
      </c>
      <c r="BN835">
        <v>500.0606428571428</v>
      </c>
      <c r="BO835">
        <v>89.77663928571428</v>
      </c>
      <c r="BP835">
        <v>0.1000353714285714</v>
      </c>
      <c r="BQ835">
        <v>26.89500357142857</v>
      </c>
      <c r="BR835">
        <v>27.50906071428571</v>
      </c>
      <c r="BS835">
        <v>999.9000000000002</v>
      </c>
      <c r="BT835">
        <v>0</v>
      </c>
      <c r="BU835">
        <v>0</v>
      </c>
      <c r="BV835">
        <v>9990.085714285715</v>
      </c>
      <c r="BW835">
        <v>0</v>
      </c>
      <c r="BX835">
        <v>14.39459285714286</v>
      </c>
      <c r="BY835">
        <v>-29.00326428571429</v>
      </c>
      <c r="BZ835">
        <v>1568.6375</v>
      </c>
      <c r="CA835">
        <v>1598.210357142857</v>
      </c>
      <c r="CB835">
        <v>0.09218317499999999</v>
      </c>
      <c r="CC835">
        <v>1559.589285714286</v>
      </c>
      <c r="CD835">
        <v>24.16578928571429</v>
      </c>
      <c r="CE835">
        <v>2.177798928571428</v>
      </c>
      <c r="CF835">
        <v>2.169523571428571</v>
      </c>
      <c r="CG835">
        <v>18.79992142857143</v>
      </c>
      <c r="CH835">
        <v>18.73903571428571</v>
      </c>
      <c r="CI835">
        <v>1999.966785714286</v>
      </c>
      <c r="CJ835">
        <v>0.9799947142857144</v>
      </c>
      <c r="CK835">
        <v>0.02000548571428572</v>
      </c>
      <c r="CL835">
        <v>0</v>
      </c>
      <c r="CM835">
        <v>2.370778571428571</v>
      </c>
      <c r="CN835">
        <v>0</v>
      </c>
      <c r="CO835">
        <v>4255.615357142858</v>
      </c>
      <c r="CP835">
        <v>16749.15357142857</v>
      </c>
      <c r="CQ835">
        <v>40.02210714285714</v>
      </c>
      <c r="CR835">
        <v>41.08907142857142</v>
      </c>
      <c r="CS835">
        <v>39.83907142857142</v>
      </c>
      <c r="CT835">
        <v>40.55328571428571</v>
      </c>
      <c r="CU835">
        <v>39.18724999999999</v>
      </c>
      <c r="CV835">
        <v>1959.956071428571</v>
      </c>
      <c r="CW835">
        <v>40.01071428571429</v>
      </c>
      <c r="CX835">
        <v>0</v>
      </c>
      <c r="CY835">
        <v>1679442608.7</v>
      </c>
      <c r="CZ835">
        <v>0</v>
      </c>
      <c r="DA835">
        <v>0</v>
      </c>
      <c r="DB835" t="s">
        <v>356</v>
      </c>
      <c r="DC835">
        <v>1678823626.5</v>
      </c>
      <c r="DD835">
        <v>1678823640.5</v>
      </c>
      <c r="DE835">
        <v>0</v>
      </c>
      <c r="DF835">
        <v>1.239</v>
      </c>
      <c r="DG835">
        <v>0.006</v>
      </c>
      <c r="DH835">
        <v>-2.298</v>
      </c>
      <c r="DI835">
        <v>-0.146</v>
      </c>
      <c r="DJ835">
        <v>420</v>
      </c>
      <c r="DK835">
        <v>21</v>
      </c>
      <c r="DL835">
        <v>0.57</v>
      </c>
      <c r="DM835">
        <v>0.05</v>
      </c>
      <c r="DN835">
        <v>-28.85831463414634</v>
      </c>
      <c r="DO835">
        <v>-2.554829268292605</v>
      </c>
      <c r="DP835">
        <v>0.3340831914512191</v>
      </c>
      <c r="DQ835">
        <v>0</v>
      </c>
      <c r="DR835">
        <v>0.09385797073170732</v>
      </c>
      <c r="DS835">
        <v>-0.02137278815331004</v>
      </c>
      <c r="DT835">
        <v>0.002511740267879963</v>
      </c>
      <c r="DU835">
        <v>1</v>
      </c>
      <c r="DV835">
        <v>1</v>
      </c>
      <c r="DW835">
        <v>2</v>
      </c>
      <c r="DX835" t="s">
        <v>357</v>
      </c>
      <c r="DY835">
        <v>2.98317</v>
      </c>
      <c r="DZ835">
        <v>2.71558</v>
      </c>
      <c r="EA835">
        <v>0.226284</v>
      </c>
      <c r="EB835">
        <v>0.226278</v>
      </c>
      <c r="EC835">
        <v>0.107544</v>
      </c>
      <c r="ED835">
        <v>0.105159</v>
      </c>
      <c r="EE835">
        <v>24582.4</v>
      </c>
      <c r="EF835">
        <v>24673.9</v>
      </c>
      <c r="EG835">
        <v>29528.2</v>
      </c>
      <c r="EH835">
        <v>29491.4</v>
      </c>
      <c r="EI835">
        <v>34908.3</v>
      </c>
      <c r="EJ835">
        <v>35074.6</v>
      </c>
      <c r="EK835">
        <v>41593.5</v>
      </c>
      <c r="EL835">
        <v>42026.1</v>
      </c>
      <c r="EM835">
        <v>1.9719</v>
      </c>
      <c r="EN835">
        <v>1.9004</v>
      </c>
      <c r="EO835">
        <v>0.107437</v>
      </c>
      <c r="EP835">
        <v>0</v>
      </c>
      <c r="EQ835">
        <v>25.7533</v>
      </c>
      <c r="ER835">
        <v>999.9</v>
      </c>
      <c r="ES835">
        <v>56.8</v>
      </c>
      <c r="ET835">
        <v>30.7</v>
      </c>
      <c r="EU835">
        <v>28.0593</v>
      </c>
      <c r="EV835">
        <v>62.9142</v>
      </c>
      <c r="EW835">
        <v>32.2796</v>
      </c>
      <c r="EX835">
        <v>1</v>
      </c>
      <c r="EY835">
        <v>-0.0644665</v>
      </c>
      <c r="EZ835">
        <v>0.571062</v>
      </c>
      <c r="FA835">
        <v>20.3418</v>
      </c>
      <c r="FB835">
        <v>5.21579</v>
      </c>
      <c r="FC835">
        <v>12.0099</v>
      </c>
      <c r="FD835">
        <v>4.9889</v>
      </c>
      <c r="FE835">
        <v>3.28845</v>
      </c>
      <c r="FF835">
        <v>9999</v>
      </c>
      <c r="FG835">
        <v>9999</v>
      </c>
      <c r="FH835">
        <v>9999</v>
      </c>
      <c r="FI835">
        <v>999.9</v>
      </c>
      <c r="FJ835">
        <v>1.8674</v>
      </c>
      <c r="FK835">
        <v>1.86646</v>
      </c>
      <c r="FL835">
        <v>1.86599</v>
      </c>
      <c r="FM835">
        <v>1.86584</v>
      </c>
      <c r="FN835">
        <v>1.86768</v>
      </c>
      <c r="FO835">
        <v>1.87021</v>
      </c>
      <c r="FP835">
        <v>1.86884</v>
      </c>
      <c r="FQ835">
        <v>1.87026</v>
      </c>
      <c r="FR835">
        <v>0</v>
      </c>
      <c r="FS835">
        <v>0</v>
      </c>
      <c r="FT835">
        <v>0</v>
      </c>
      <c r="FU835">
        <v>0</v>
      </c>
      <c r="FV835" t="s">
        <v>358</v>
      </c>
      <c r="FW835" t="s">
        <v>359</v>
      </c>
      <c r="FX835" t="s">
        <v>360</v>
      </c>
      <c r="FY835" t="s">
        <v>360</v>
      </c>
      <c r="FZ835" t="s">
        <v>360</v>
      </c>
      <c r="GA835" t="s">
        <v>360</v>
      </c>
      <c r="GB835">
        <v>0</v>
      </c>
      <c r="GC835">
        <v>100</v>
      </c>
      <c r="GD835">
        <v>100</v>
      </c>
      <c r="GE835">
        <v>-6.07</v>
      </c>
      <c r="GF835">
        <v>-0.0963</v>
      </c>
      <c r="GG835">
        <v>-1.841240210434717</v>
      </c>
      <c r="GH835">
        <v>-0.003310856085068561</v>
      </c>
      <c r="GI835">
        <v>6.863268723063948E-07</v>
      </c>
      <c r="GJ835">
        <v>-1.919107141366201E-10</v>
      </c>
      <c r="GK835">
        <v>-0.1688837207721138</v>
      </c>
      <c r="GL835">
        <v>-0.01731051475613908</v>
      </c>
      <c r="GM835">
        <v>0.001423790055903263</v>
      </c>
      <c r="GN835">
        <v>-2.424810517790065E-05</v>
      </c>
      <c r="GO835">
        <v>3</v>
      </c>
      <c r="GP835">
        <v>2318</v>
      </c>
      <c r="GQ835">
        <v>1</v>
      </c>
      <c r="GR835">
        <v>25</v>
      </c>
      <c r="GS835">
        <v>10316.2</v>
      </c>
      <c r="GT835">
        <v>10316</v>
      </c>
      <c r="GU835">
        <v>3.0603</v>
      </c>
      <c r="GV835">
        <v>2.19849</v>
      </c>
      <c r="GW835">
        <v>1.39648</v>
      </c>
      <c r="GX835">
        <v>2.34863</v>
      </c>
      <c r="GY835">
        <v>1.49536</v>
      </c>
      <c r="GZ835">
        <v>2.46582</v>
      </c>
      <c r="HA835">
        <v>35.7777</v>
      </c>
      <c r="HB835">
        <v>24.07</v>
      </c>
      <c r="HC835">
        <v>18</v>
      </c>
      <c r="HD835">
        <v>529.812</v>
      </c>
      <c r="HE835">
        <v>439.78</v>
      </c>
      <c r="HF835">
        <v>24.5552</v>
      </c>
      <c r="HG835">
        <v>26.6498</v>
      </c>
      <c r="HH835">
        <v>30</v>
      </c>
      <c r="HI835">
        <v>26.642</v>
      </c>
      <c r="HJ835">
        <v>26.5877</v>
      </c>
      <c r="HK835">
        <v>61.2712</v>
      </c>
      <c r="HL835">
        <v>21.2819</v>
      </c>
      <c r="HM835">
        <v>100</v>
      </c>
      <c r="HN835">
        <v>24.5551</v>
      </c>
      <c r="HO835">
        <v>1603.99</v>
      </c>
      <c r="HP835">
        <v>24.2094</v>
      </c>
      <c r="HQ835">
        <v>100.978</v>
      </c>
      <c r="HR835">
        <v>100.932</v>
      </c>
    </row>
    <row r="836" spans="1:226">
      <c r="A836">
        <v>820</v>
      </c>
      <c r="B836">
        <v>1679444882</v>
      </c>
      <c r="C836">
        <v>22968.90000009537</v>
      </c>
      <c r="D836" t="s">
        <v>2009</v>
      </c>
      <c r="E836" t="s">
        <v>2010</v>
      </c>
      <c r="F836">
        <v>5</v>
      </c>
      <c r="G836" t="s">
        <v>2011</v>
      </c>
      <c r="H836" t="s">
        <v>354</v>
      </c>
      <c r="I836">
        <v>1679444874</v>
      </c>
      <c r="J836">
        <f>(K836)/1000</f>
        <v>0</v>
      </c>
      <c r="K836">
        <f>IF(BF836, AN836, AH836)</f>
        <v>0</v>
      </c>
      <c r="L836">
        <f>IF(BF836, AI836, AG836)</f>
        <v>0</v>
      </c>
      <c r="M836">
        <f>BH836 - IF(AU836&gt;1, L836*BB836*100.0/(AW836*BV836), 0)</f>
        <v>0</v>
      </c>
      <c r="N836">
        <f>((T836-J836/2)*M836-L836)/(T836+J836/2)</f>
        <v>0</v>
      </c>
      <c r="O836">
        <f>N836*(BO836+BP836)/1000.0</f>
        <v>0</v>
      </c>
      <c r="P836">
        <f>(BH836 - IF(AU836&gt;1, L836*BB836*100.0/(AW836*BV836), 0))*(BO836+BP836)/1000.0</f>
        <v>0</v>
      </c>
      <c r="Q836">
        <f>2.0/((1/S836-1/R836)+SIGN(S836)*SQRT((1/S836-1/R836)*(1/S836-1/R836) + 4*BC836/((BC836+1)*(BC836+1))*(2*1/S836*1/R836-1/R836*1/R836)))</f>
        <v>0</v>
      </c>
      <c r="R836">
        <f>IF(LEFT(BD836,1)&lt;&gt;"0",IF(LEFT(BD836,1)="1",3.0,BE836),$D$5+$E$5*(BV836*BO836/($K$5*1000))+$F$5*(BV836*BO836/($K$5*1000))*MAX(MIN(BB836,$J$5),$I$5)*MAX(MIN(BB836,$J$5),$I$5)+$G$5*MAX(MIN(BB836,$J$5),$I$5)*(BV836*BO836/($K$5*1000))+$H$5*(BV836*BO836/($K$5*1000))*(BV836*BO836/($K$5*1000)))</f>
        <v>0</v>
      </c>
      <c r="S836">
        <f>J836*(1000-(1000*0.61365*exp(17.502*W836/(240.97+W836))/(BO836+BP836)+BJ836)/2)/(1000*0.61365*exp(17.502*W836/(240.97+W836))/(BO836+BP836)-BJ836)</f>
        <v>0</v>
      </c>
      <c r="T836">
        <f>1/((BC836+1)/(Q836/1.6)+1/(R836/1.37)) + BC836/((BC836+1)/(Q836/1.6) + BC836/(R836/1.37))</f>
        <v>0</v>
      </c>
      <c r="U836">
        <f>(AX836*BA836)</f>
        <v>0</v>
      </c>
      <c r="V836">
        <f>(BQ836+(U836+2*0.95*5.67E-8*(((BQ836+$B$7)+273)^4-(BQ836+273)^4)-44100*J836)/(1.84*29.3*R836+8*0.95*5.67E-8*(BQ836+273)^3))</f>
        <v>0</v>
      </c>
      <c r="W836">
        <f>($C$7*BR836+$D$7*BS836+$E$7*V836)</f>
        <v>0</v>
      </c>
      <c r="X836">
        <f>0.61365*exp(17.502*W836/(240.97+W836))</f>
        <v>0</v>
      </c>
      <c r="Y836">
        <f>(Z836/AA836*100)</f>
        <v>0</v>
      </c>
      <c r="Z836">
        <f>BJ836*(BO836+BP836)/1000</f>
        <v>0</v>
      </c>
      <c r="AA836">
        <f>0.61365*exp(17.502*BQ836/(240.97+BQ836))</f>
        <v>0</v>
      </c>
      <c r="AB836">
        <f>(X836-BJ836*(BO836+BP836)/1000)</f>
        <v>0</v>
      </c>
      <c r="AC836">
        <f>(-J836*44100)</f>
        <v>0</v>
      </c>
      <c r="AD836">
        <f>2*29.3*R836*0.92*(BQ836-W836)</f>
        <v>0</v>
      </c>
      <c r="AE836">
        <f>2*0.95*5.67E-8*(((BQ836+$B$7)+273)^4-(W836+273)^4)</f>
        <v>0</v>
      </c>
      <c r="AF836">
        <f>U836+AE836+AC836+AD836</f>
        <v>0</v>
      </c>
      <c r="AG836">
        <f>BN836*AU836*(BI836-BH836*(1000-AU836*BK836)/(1000-AU836*BJ836))/(100*BB836)</f>
        <v>0</v>
      </c>
      <c r="AH836">
        <f>1000*BN836*AU836*(BJ836-BK836)/(100*BB836*(1000-AU836*BJ836))</f>
        <v>0</v>
      </c>
      <c r="AI836">
        <f>(AJ836 - AK836 - BO836*1E3/(8.314*(BQ836+273.15)) * AM836/BN836 * AL836) * BN836/(100*BB836) * (1000 - BK836)/1000</f>
        <v>0</v>
      </c>
      <c r="AJ836">
        <v>423.7106488301758</v>
      </c>
      <c r="AK836">
        <v>419.9620242424242</v>
      </c>
      <c r="AL836">
        <v>-0.02012142404846341</v>
      </c>
      <c r="AM836">
        <v>64.84410547335801</v>
      </c>
      <c r="AN836">
        <f>(AP836 - AO836 + BO836*1E3/(8.314*(BQ836+273.15)) * AR836/BN836 * AQ836) * BN836/(100*BB836) * 1000/(1000 - AP836)</f>
        <v>0</v>
      </c>
      <c r="AO836">
        <v>9.037849914573549</v>
      </c>
      <c r="AP836">
        <v>9.456228241758247</v>
      </c>
      <c r="AQ836">
        <v>0.0001513075921465709</v>
      </c>
      <c r="AR836">
        <v>96.76006741584395</v>
      </c>
      <c r="AS836">
        <v>0</v>
      </c>
      <c r="AT836">
        <v>0</v>
      </c>
      <c r="AU836">
        <f>IF(AS836*$H$13&gt;=AW836,1.0,(AW836/(AW836-AS836*$H$13)))</f>
        <v>0</v>
      </c>
      <c r="AV836">
        <f>(AU836-1)*100</f>
        <v>0</v>
      </c>
      <c r="AW836">
        <f>MAX(0,($B$13+$C$13*BV836)/(1+$D$13*BV836)*BO836/(BQ836+273)*$E$13)</f>
        <v>0</v>
      </c>
      <c r="AX836">
        <f>$B$11*BW836+$C$11*BX836+$F$11*CI836*(1-CL836)</f>
        <v>0</v>
      </c>
      <c r="AY836">
        <f>AX836*AZ836</f>
        <v>0</v>
      </c>
      <c r="AZ836">
        <f>($B$11*$D$9+$C$11*$D$9+$F$11*((CV836+CN836)/MAX(CV836+CN836+CW836, 0.1)*$I$9+CW836/MAX(CV836+CN836+CW836, 0.1)*$J$9))/($B$11+$C$11+$F$11)</f>
        <v>0</v>
      </c>
      <c r="BA836">
        <f>($B$11*$K$9+$C$11*$K$9+$F$11*((CV836+CN836)/MAX(CV836+CN836+CW836, 0.1)*$P$9+CW836/MAX(CV836+CN836+CW836, 0.1)*$Q$9))/($B$11+$C$11+$F$11)</f>
        <v>0</v>
      </c>
      <c r="BB836">
        <v>2.44</v>
      </c>
      <c r="BC836">
        <v>0.5</v>
      </c>
      <c r="BD836" t="s">
        <v>355</v>
      </c>
      <c r="BE836">
        <v>2</v>
      </c>
      <c r="BF836" t="b">
        <v>1</v>
      </c>
      <c r="BG836">
        <v>1679444874</v>
      </c>
      <c r="BH836">
        <v>416.0574516129032</v>
      </c>
      <c r="BI836">
        <v>419.9578387096773</v>
      </c>
      <c r="BJ836">
        <v>9.444082903225805</v>
      </c>
      <c r="BK836">
        <v>9.036301290322578</v>
      </c>
      <c r="BL836">
        <v>419.1800967741935</v>
      </c>
      <c r="BM836">
        <v>9.669150322580645</v>
      </c>
      <c r="BN836">
        <v>500.0516774193549</v>
      </c>
      <c r="BO836">
        <v>89.80289677419354</v>
      </c>
      <c r="BP836">
        <v>0.09997951612903225</v>
      </c>
      <c r="BQ836">
        <v>19.23749677419355</v>
      </c>
      <c r="BR836">
        <v>20.00946129032258</v>
      </c>
      <c r="BS836">
        <v>999.9000000000003</v>
      </c>
      <c r="BT836">
        <v>0</v>
      </c>
      <c r="BU836">
        <v>0</v>
      </c>
      <c r="BV836">
        <v>10000.92806451613</v>
      </c>
      <c r="BW836">
        <v>0</v>
      </c>
      <c r="BX836">
        <v>14.50150000000001</v>
      </c>
      <c r="BY836">
        <v>-3.900343225806452</v>
      </c>
      <c r="BZ836">
        <v>420.0242580645161</v>
      </c>
      <c r="CA836">
        <v>423.7872903225806</v>
      </c>
      <c r="CB836">
        <v>0.4077821612903226</v>
      </c>
      <c r="CC836">
        <v>419.9578387096773</v>
      </c>
      <c r="CD836">
        <v>9.036301290322578</v>
      </c>
      <c r="CE836">
        <v>0.8481060645161291</v>
      </c>
      <c r="CF836">
        <v>0.8114860967741936</v>
      </c>
      <c r="CG836">
        <v>4.539022580645161</v>
      </c>
      <c r="CH836">
        <v>3.909826129032258</v>
      </c>
      <c r="CI836">
        <v>2000.02064516129</v>
      </c>
      <c r="CJ836">
        <v>0.9799993548387094</v>
      </c>
      <c r="CK836">
        <v>0.02000034516129033</v>
      </c>
      <c r="CL836">
        <v>0</v>
      </c>
      <c r="CM836">
        <v>2.249606451612903</v>
      </c>
      <c r="CN836">
        <v>0</v>
      </c>
      <c r="CO836">
        <v>5764.683225806451</v>
      </c>
      <c r="CP836">
        <v>16749.63870967742</v>
      </c>
      <c r="CQ836">
        <v>39.24564516129031</v>
      </c>
      <c r="CR836">
        <v>39.98764516129032</v>
      </c>
      <c r="CS836">
        <v>39.60058064516129</v>
      </c>
      <c r="CT836">
        <v>38.79616129032257</v>
      </c>
      <c r="CU836">
        <v>37.63477419354837</v>
      </c>
      <c r="CV836">
        <v>1960.02</v>
      </c>
      <c r="CW836">
        <v>40.00064516129032</v>
      </c>
      <c r="CX836">
        <v>0</v>
      </c>
      <c r="CY836">
        <v>1679444889.3</v>
      </c>
      <c r="CZ836">
        <v>0</v>
      </c>
      <c r="DA836">
        <v>0</v>
      </c>
      <c r="DB836" t="s">
        <v>356</v>
      </c>
      <c r="DC836">
        <v>1678823626.5</v>
      </c>
      <c r="DD836">
        <v>1678823640.5</v>
      </c>
      <c r="DE836">
        <v>0</v>
      </c>
      <c r="DF836">
        <v>1.239</v>
      </c>
      <c r="DG836">
        <v>0.006</v>
      </c>
      <c r="DH836">
        <v>-2.298</v>
      </c>
      <c r="DI836">
        <v>-0.146</v>
      </c>
      <c r="DJ836">
        <v>420</v>
      </c>
      <c r="DK836">
        <v>21</v>
      </c>
      <c r="DL836">
        <v>0.57</v>
      </c>
      <c r="DM836">
        <v>0.05</v>
      </c>
      <c r="DN836">
        <v>-3.91013025</v>
      </c>
      <c r="DO836">
        <v>0.4647306191369772</v>
      </c>
      <c r="DP836">
        <v>0.06275982080469561</v>
      </c>
      <c r="DQ836">
        <v>0</v>
      </c>
      <c r="DR836">
        <v>0.4130656249999999</v>
      </c>
      <c r="DS836">
        <v>-0.06210681050656756</v>
      </c>
      <c r="DT836">
        <v>0.01118782406835105</v>
      </c>
      <c r="DU836">
        <v>1</v>
      </c>
      <c r="DV836">
        <v>1</v>
      </c>
      <c r="DW836">
        <v>2</v>
      </c>
      <c r="DX836" t="s">
        <v>357</v>
      </c>
      <c r="DY836">
        <v>2.98394</v>
      </c>
      <c r="DZ836">
        <v>2.71535</v>
      </c>
      <c r="EA836">
        <v>0.0937022</v>
      </c>
      <c r="EB836">
        <v>0.09292789999999999</v>
      </c>
      <c r="EC836">
        <v>0.0547668</v>
      </c>
      <c r="ED836">
        <v>0.0515324</v>
      </c>
      <c r="EE836">
        <v>28837.8</v>
      </c>
      <c r="EF836">
        <v>28961.5</v>
      </c>
      <c r="EG836">
        <v>29567.8</v>
      </c>
      <c r="EH836">
        <v>29524.5</v>
      </c>
      <c r="EI836">
        <v>37045.4</v>
      </c>
      <c r="EJ836">
        <v>37247.6</v>
      </c>
      <c r="EK836">
        <v>41648.7</v>
      </c>
      <c r="EL836">
        <v>42076.6</v>
      </c>
      <c r="EM836">
        <v>1.98175</v>
      </c>
      <c r="EN836">
        <v>1.8765</v>
      </c>
      <c r="EO836">
        <v>0.0406057</v>
      </c>
      <c r="EP836">
        <v>0</v>
      </c>
      <c r="EQ836">
        <v>19.335</v>
      </c>
      <c r="ER836">
        <v>999.9</v>
      </c>
      <c r="ES836">
        <v>26</v>
      </c>
      <c r="ET836">
        <v>31.2</v>
      </c>
      <c r="EU836">
        <v>13.2105</v>
      </c>
      <c r="EV836">
        <v>63.1747</v>
      </c>
      <c r="EW836">
        <v>32.8526</v>
      </c>
      <c r="EX836">
        <v>1</v>
      </c>
      <c r="EY836">
        <v>-0.120158</v>
      </c>
      <c r="EZ836">
        <v>5.25487</v>
      </c>
      <c r="FA836">
        <v>20.2655</v>
      </c>
      <c r="FB836">
        <v>5.22238</v>
      </c>
      <c r="FC836">
        <v>12.0152</v>
      </c>
      <c r="FD836">
        <v>4.9908</v>
      </c>
      <c r="FE836">
        <v>3.28903</v>
      </c>
      <c r="FF836">
        <v>9999</v>
      </c>
      <c r="FG836">
        <v>9999</v>
      </c>
      <c r="FH836">
        <v>9999</v>
      </c>
      <c r="FI836">
        <v>999.9</v>
      </c>
      <c r="FJ836">
        <v>1.86737</v>
      </c>
      <c r="FK836">
        <v>1.86645</v>
      </c>
      <c r="FL836">
        <v>1.86595</v>
      </c>
      <c r="FM836">
        <v>1.86584</v>
      </c>
      <c r="FN836">
        <v>1.86768</v>
      </c>
      <c r="FO836">
        <v>1.87013</v>
      </c>
      <c r="FP836">
        <v>1.86881</v>
      </c>
      <c r="FQ836">
        <v>1.87026</v>
      </c>
      <c r="FR836">
        <v>0</v>
      </c>
      <c r="FS836">
        <v>0</v>
      </c>
      <c r="FT836">
        <v>0</v>
      </c>
      <c r="FU836">
        <v>0</v>
      </c>
      <c r="FV836" t="s">
        <v>358</v>
      </c>
      <c r="FW836" t="s">
        <v>359</v>
      </c>
      <c r="FX836" t="s">
        <v>360</v>
      </c>
      <c r="FY836" t="s">
        <v>360</v>
      </c>
      <c r="FZ836" t="s">
        <v>360</v>
      </c>
      <c r="GA836" t="s">
        <v>360</v>
      </c>
      <c r="GB836">
        <v>0</v>
      </c>
      <c r="GC836">
        <v>100</v>
      </c>
      <c r="GD836">
        <v>100</v>
      </c>
      <c r="GE836">
        <v>-3.123</v>
      </c>
      <c r="GF836">
        <v>-0.225</v>
      </c>
      <c r="GG836">
        <v>-1.841240210434717</v>
      </c>
      <c r="GH836">
        <v>-0.003310856085068561</v>
      </c>
      <c r="GI836">
        <v>6.863268723063948E-07</v>
      </c>
      <c r="GJ836">
        <v>-1.919107141366201E-10</v>
      </c>
      <c r="GK836">
        <v>-0.1688837207721138</v>
      </c>
      <c r="GL836">
        <v>-0.01731051475613908</v>
      </c>
      <c r="GM836">
        <v>0.001423790055903263</v>
      </c>
      <c r="GN836">
        <v>-2.424810517790065E-05</v>
      </c>
      <c r="GO836">
        <v>3</v>
      </c>
      <c r="GP836">
        <v>2318</v>
      </c>
      <c r="GQ836">
        <v>1</v>
      </c>
      <c r="GR836">
        <v>25</v>
      </c>
      <c r="GS836">
        <v>10354.3</v>
      </c>
      <c r="GT836">
        <v>10354</v>
      </c>
      <c r="GU836">
        <v>1.04248</v>
      </c>
      <c r="GV836">
        <v>2.23145</v>
      </c>
      <c r="GW836">
        <v>1.39648</v>
      </c>
      <c r="GX836">
        <v>2.34741</v>
      </c>
      <c r="GY836">
        <v>1.49536</v>
      </c>
      <c r="GZ836">
        <v>2.44019</v>
      </c>
      <c r="HA836">
        <v>35.6613</v>
      </c>
      <c r="HB836">
        <v>24.035</v>
      </c>
      <c r="HC836">
        <v>18</v>
      </c>
      <c r="HD836">
        <v>528.312</v>
      </c>
      <c r="HE836">
        <v>419.145</v>
      </c>
      <c r="HF836">
        <v>13.349</v>
      </c>
      <c r="HG836">
        <v>25.7036</v>
      </c>
      <c r="HH836">
        <v>30.0003</v>
      </c>
      <c r="HI836">
        <v>25.7709</v>
      </c>
      <c r="HJ836">
        <v>25.7374</v>
      </c>
      <c r="HK836">
        <v>20.7991</v>
      </c>
      <c r="HL836">
        <v>22.8126</v>
      </c>
      <c r="HM836">
        <v>11.872</v>
      </c>
      <c r="HN836">
        <v>13.3376</v>
      </c>
      <c r="HO836">
        <v>413.209</v>
      </c>
      <c r="HP836">
        <v>9.08221</v>
      </c>
      <c r="HQ836">
        <v>101.112</v>
      </c>
      <c r="HR836">
        <v>101.05</v>
      </c>
    </row>
    <row r="837" spans="1:226">
      <c r="A837">
        <v>821</v>
      </c>
      <c r="B837">
        <v>1679444886.5</v>
      </c>
      <c r="C837">
        <v>22973.40000009537</v>
      </c>
      <c r="D837" t="s">
        <v>2012</v>
      </c>
      <c r="E837" t="s">
        <v>2013</v>
      </c>
      <c r="F837">
        <v>5</v>
      </c>
      <c r="G837" t="s">
        <v>2011</v>
      </c>
      <c r="H837" t="s">
        <v>354</v>
      </c>
      <c r="I837">
        <v>1679444878.383333</v>
      </c>
      <c r="J837">
        <f>(K837)/1000</f>
        <v>0</v>
      </c>
      <c r="K837">
        <f>IF(BF837, AN837, AH837)</f>
        <v>0</v>
      </c>
      <c r="L837">
        <f>IF(BF837, AI837, AG837)</f>
        <v>0</v>
      </c>
      <c r="M837">
        <f>BH837 - IF(AU837&gt;1, L837*BB837*100.0/(AW837*BV837), 0)</f>
        <v>0</v>
      </c>
      <c r="N837">
        <f>((T837-J837/2)*M837-L837)/(T837+J837/2)</f>
        <v>0</v>
      </c>
      <c r="O837">
        <f>N837*(BO837+BP837)/1000.0</f>
        <v>0</v>
      </c>
      <c r="P837">
        <f>(BH837 - IF(AU837&gt;1, L837*BB837*100.0/(AW837*BV837), 0))*(BO837+BP837)/1000.0</f>
        <v>0</v>
      </c>
      <c r="Q837">
        <f>2.0/((1/S837-1/R837)+SIGN(S837)*SQRT((1/S837-1/R837)*(1/S837-1/R837) + 4*BC837/((BC837+1)*(BC837+1))*(2*1/S837*1/R837-1/R837*1/R837)))</f>
        <v>0</v>
      </c>
      <c r="R837">
        <f>IF(LEFT(BD837,1)&lt;&gt;"0",IF(LEFT(BD837,1)="1",3.0,BE837),$D$5+$E$5*(BV837*BO837/($K$5*1000))+$F$5*(BV837*BO837/($K$5*1000))*MAX(MIN(BB837,$J$5),$I$5)*MAX(MIN(BB837,$J$5),$I$5)+$G$5*MAX(MIN(BB837,$J$5),$I$5)*(BV837*BO837/($K$5*1000))+$H$5*(BV837*BO837/($K$5*1000))*(BV837*BO837/($K$5*1000)))</f>
        <v>0</v>
      </c>
      <c r="S837">
        <f>J837*(1000-(1000*0.61365*exp(17.502*W837/(240.97+W837))/(BO837+BP837)+BJ837)/2)/(1000*0.61365*exp(17.502*W837/(240.97+W837))/(BO837+BP837)-BJ837)</f>
        <v>0</v>
      </c>
      <c r="T837">
        <f>1/((BC837+1)/(Q837/1.6)+1/(R837/1.37)) + BC837/((BC837+1)/(Q837/1.6) + BC837/(R837/1.37))</f>
        <v>0</v>
      </c>
      <c r="U837">
        <f>(AX837*BA837)</f>
        <v>0</v>
      </c>
      <c r="V837">
        <f>(BQ837+(U837+2*0.95*5.67E-8*(((BQ837+$B$7)+273)^4-(BQ837+273)^4)-44100*J837)/(1.84*29.3*R837+8*0.95*5.67E-8*(BQ837+273)^3))</f>
        <v>0</v>
      </c>
      <c r="W837">
        <f>($C$7*BR837+$D$7*BS837+$E$7*V837)</f>
        <v>0</v>
      </c>
      <c r="X837">
        <f>0.61365*exp(17.502*W837/(240.97+W837))</f>
        <v>0</v>
      </c>
      <c r="Y837">
        <f>(Z837/AA837*100)</f>
        <v>0</v>
      </c>
      <c r="Z837">
        <f>BJ837*(BO837+BP837)/1000</f>
        <v>0</v>
      </c>
      <c r="AA837">
        <f>0.61365*exp(17.502*BQ837/(240.97+BQ837))</f>
        <v>0</v>
      </c>
      <c r="AB837">
        <f>(X837-BJ837*(BO837+BP837)/1000)</f>
        <v>0</v>
      </c>
      <c r="AC837">
        <f>(-J837*44100)</f>
        <v>0</v>
      </c>
      <c r="AD837">
        <f>2*29.3*R837*0.92*(BQ837-W837)</f>
        <v>0</v>
      </c>
      <c r="AE837">
        <f>2*0.95*5.67E-8*(((BQ837+$B$7)+273)^4-(W837+273)^4)</f>
        <v>0</v>
      </c>
      <c r="AF837">
        <f>U837+AE837+AC837+AD837</f>
        <v>0</v>
      </c>
      <c r="AG837">
        <f>BN837*AU837*(BI837-BH837*(1000-AU837*BK837)/(1000-AU837*BJ837))/(100*BB837)</f>
        <v>0</v>
      </c>
      <c r="AH837">
        <f>1000*BN837*AU837*(BJ837-BK837)/(100*BB837*(1000-AU837*BJ837))</f>
        <v>0</v>
      </c>
      <c r="AI837">
        <f>(AJ837 - AK837 - BO837*1E3/(8.314*(BQ837+273.15)) * AM837/BN837 * AL837) * BN837/(100*BB837) * (1000 - BK837)/1000</f>
        <v>0</v>
      </c>
      <c r="AJ837">
        <v>423.7008749186021</v>
      </c>
      <c r="AK837">
        <v>419.9072909090908</v>
      </c>
      <c r="AL837">
        <v>-0.004213666991498596</v>
      </c>
      <c r="AM837">
        <v>64.84410547335801</v>
      </c>
      <c r="AN837">
        <f>(AP837 - AO837 + BO837*1E3/(8.314*(BQ837+273.15)) * AR837/BN837 * AQ837) * BN837/(100*BB837) * 1000/(1000 - AP837)</f>
        <v>0</v>
      </c>
      <c r="AO837">
        <v>9.043738578341069</v>
      </c>
      <c r="AP837">
        <v>9.457880329670335</v>
      </c>
      <c r="AQ837">
        <v>0.0001191034783914995</v>
      </c>
      <c r="AR837">
        <v>96.76006741584395</v>
      </c>
      <c r="AS837">
        <v>0</v>
      </c>
      <c r="AT837">
        <v>0</v>
      </c>
      <c r="AU837">
        <f>IF(AS837*$H$13&gt;=AW837,1.0,(AW837/(AW837-AS837*$H$13)))</f>
        <v>0</v>
      </c>
      <c r="AV837">
        <f>(AU837-1)*100</f>
        <v>0</v>
      </c>
      <c r="AW837">
        <f>MAX(0,($B$13+$C$13*BV837)/(1+$D$13*BV837)*BO837/(BQ837+273)*$E$13)</f>
        <v>0</v>
      </c>
      <c r="AX837">
        <f>$B$11*BW837+$C$11*BX837+$F$11*CI837*(1-CL837)</f>
        <v>0</v>
      </c>
      <c r="AY837">
        <f>AX837*AZ837</f>
        <v>0</v>
      </c>
      <c r="AZ837">
        <f>($B$11*$D$9+$C$11*$D$9+$F$11*((CV837+CN837)/MAX(CV837+CN837+CW837, 0.1)*$I$9+CW837/MAX(CV837+CN837+CW837, 0.1)*$J$9))/($B$11+$C$11+$F$11)</f>
        <v>0</v>
      </c>
      <c r="BA837">
        <f>($B$11*$K$9+$C$11*$K$9+$F$11*((CV837+CN837)/MAX(CV837+CN837+CW837, 0.1)*$P$9+CW837/MAX(CV837+CN837+CW837, 0.1)*$Q$9))/($B$11+$C$11+$F$11)</f>
        <v>0</v>
      </c>
      <c r="BB837">
        <v>2.44</v>
      </c>
      <c r="BC837">
        <v>0.5</v>
      </c>
      <c r="BD837" t="s">
        <v>355</v>
      </c>
      <c r="BE837">
        <v>2</v>
      </c>
      <c r="BF837" t="b">
        <v>1</v>
      </c>
      <c r="BG837">
        <v>1679444878.383333</v>
      </c>
      <c r="BH837">
        <v>416.0408666666666</v>
      </c>
      <c r="BI837">
        <v>419.7921333333333</v>
      </c>
      <c r="BJ837">
        <v>9.450603333333333</v>
      </c>
      <c r="BK837">
        <v>9.040123333333334</v>
      </c>
      <c r="BL837">
        <v>419.1634333333333</v>
      </c>
      <c r="BM837">
        <v>9.675648000000001</v>
      </c>
      <c r="BN837">
        <v>500.0329333333332</v>
      </c>
      <c r="BO837">
        <v>89.80303000000001</v>
      </c>
      <c r="BP837">
        <v>0.09988773999999999</v>
      </c>
      <c r="BQ837">
        <v>19.23695333333334</v>
      </c>
      <c r="BR837">
        <v>20.01009666666666</v>
      </c>
      <c r="BS837">
        <v>999.9000000000002</v>
      </c>
      <c r="BT837">
        <v>0</v>
      </c>
      <c r="BU837">
        <v>0</v>
      </c>
      <c r="BV837">
        <v>10009.24866666667</v>
      </c>
      <c r="BW837">
        <v>0</v>
      </c>
      <c r="BX837">
        <v>14.5015</v>
      </c>
      <c r="BY837">
        <v>-3.751242</v>
      </c>
      <c r="BZ837">
        <v>420.0102666666666</v>
      </c>
      <c r="CA837">
        <v>423.6217</v>
      </c>
      <c r="CB837">
        <v>0.4104801666666666</v>
      </c>
      <c r="CC837">
        <v>419.7921333333333</v>
      </c>
      <c r="CD837">
        <v>9.040123333333334</v>
      </c>
      <c r="CE837">
        <v>0.8486928333333335</v>
      </c>
      <c r="CF837">
        <v>0.8118305333333333</v>
      </c>
      <c r="CG837">
        <v>4.548908999999999</v>
      </c>
      <c r="CH837">
        <v>3.915860666666668</v>
      </c>
      <c r="CI837">
        <v>1999.995</v>
      </c>
      <c r="CJ837">
        <v>0.9799984999999997</v>
      </c>
      <c r="CK837">
        <v>0.0200012</v>
      </c>
      <c r="CL837">
        <v>0</v>
      </c>
      <c r="CM837">
        <v>2.225806666666666</v>
      </c>
      <c r="CN837">
        <v>0</v>
      </c>
      <c r="CO837">
        <v>5764.320999999999</v>
      </c>
      <c r="CP837">
        <v>16749.41666666667</v>
      </c>
      <c r="CQ837">
        <v>39.19356666666666</v>
      </c>
      <c r="CR837">
        <v>39.93736666666667</v>
      </c>
      <c r="CS837">
        <v>39.5519</v>
      </c>
      <c r="CT837">
        <v>38.73099999999999</v>
      </c>
      <c r="CU837">
        <v>37.58309999999999</v>
      </c>
      <c r="CV837">
        <v>1959.994333333334</v>
      </c>
      <c r="CW837">
        <v>40.00066666666667</v>
      </c>
      <c r="CX837">
        <v>0</v>
      </c>
      <c r="CY837">
        <v>1679444894.1</v>
      </c>
      <c r="CZ837">
        <v>0</v>
      </c>
      <c r="DA837">
        <v>0</v>
      </c>
      <c r="DB837" t="s">
        <v>356</v>
      </c>
      <c r="DC837">
        <v>1678823626.5</v>
      </c>
      <c r="DD837">
        <v>1678823640.5</v>
      </c>
      <c r="DE837">
        <v>0</v>
      </c>
      <c r="DF837">
        <v>1.239</v>
      </c>
      <c r="DG837">
        <v>0.006</v>
      </c>
      <c r="DH837">
        <v>-2.298</v>
      </c>
      <c r="DI837">
        <v>-0.146</v>
      </c>
      <c r="DJ837">
        <v>420</v>
      </c>
      <c r="DK837">
        <v>21</v>
      </c>
      <c r="DL837">
        <v>0.57</v>
      </c>
      <c r="DM837">
        <v>0.05</v>
      </c>
      <c r="DN837">
        <v>-3.807131</v>
      </c>
      <c r="DO837">
        <v>1.89078664165105</v>
      </c>
      <c r="DP837">
        <v>0.3019515213556641</v>
      </c>
      <c r="DQ837">
        <v>0</v>
      </c>
      <c r="DR837">
        <v>0.4089119500000001</v>
      </c>
      <c r="DS837">
        <v>0.034524315196997</v>
      </c>
      <c r="DT837">
        <v>0.003957564061073427</v>
      </c>
      <c r="DU837">
        <v>1</v>
      </c>
      <c r="DV837">
        <v>1</v>
      </c>
      <c r="DW837">
        <v>2</v>
      </c>
      <c r="DX837" t="s">
        <v>357</v>
      </c>
      <c r="DY837">
        <v>2.98412</v>
      </c>
      <c r="DZ837">
        <v>2.71572</v>
      </c>
      <c r="EA837">
        <v>0.0936776</v>
      </c>
      <c r="EB837">
        <v>0.0925368</v>
      </c>
      <c r="EC837">
        <v>0.0547747</v>
      </c>
      <c r="ED837">
        <v>0.0515448</v>
      </c>
      <c r="EE837">
        <v>28838.6</v>
      </c>
      <c r="EF837">
        <v>28973.7</v>
      </c>
      <c r="EG837">
        <v>29567.7</v>
      </c>
      <c r="EH837">
        <v>29524.2</v>
      </c>
      <c r="EI837">
        <v>37044.6</v>
      </c>
      <c r="EJ837">
        <v>37246.9</v>
      </c>
      <c r="EK837">
        <v>41648.2</v>
      </c>
      <c r="EL837">
        <v>42076.3</v>
      </c>
      <c r="EM837">
        <v>1.98167</v>
      </c>
      <c r="EN837">
        <v>1.87633</v>
      </c>
      <c r="EO837">
        <v>0.04109</v>
      </c>
      <c r="EP837">
        <v>0</v>
      </c>
      <c r="EQ837">
        <v>19.3343</v>
      </c>
      <c r="ER837">
        <v>999.9</v>
      </c>
      <c r="ES837">
        <v>26</v>
      </c>
      <c r="ET837">
        <v>31.2</v>
      </c>
      <c r="EU837">
        <v>13.212</v>
      </c>
      <c r="EV837">
        <v>63.1647</v>
      </c>
      <c r="EW837">
        <v>33.3654</v>
      </c>
      <c r="EX837">
        <v>1</v>
      </c>
      <c r="EY837">
        <v>-0.119975</v>
      </c>
      <c r="EZ837">
        <v>5.25166</v>
      </c>
      <c r="FA837">
        <v>20.2652</v>
      </c>
      <c r="FB837">
        <v>5.22043</v>
      </c>
      <c r="FC837">
        <v>12.0144</v>
      </c>
      <c r="FD837">
        <v>4.99025</v>
      </c>
      <c r="FE837">
        <v>3.28865</v>
      </c>
      <c r="FF837">
        <v>9999</v>
      </c>
      <c r="FG837">
        <v>9999</v>
      </c>
      <c r="FH837">
        <v>9999</v>
      </c>
      <c r="FI837">
        <v>999.9</v>
      </c>
      <c r="FJ837">
        <v>1.86737</v>
      </c>
      <c r="FK837">
        <v>1.86646</v>
      </c>
      <c r="FL837">
        <v>1.86596</v>
      </c>
      <c r="FM837">
        <v>1.86584</v>
      </c>
      <c r="FN837">
        <v>1.86768</v>
      </c>
      <c r="FO837">
        <v>1.87013</v>
      </c>
      <c r="FP837">
        <v>1.86882</v>
      </c>
      <c r="FQ837">
        <v>1.87026</v>
      </c>
      <c r="FR837">
        <v>0</v>
      </c>
      <c r="FS837">
        <v>0</v>
      </c>
      <c r="FT837">
        <v>0</v>
      </c>
      <c r="FU837">
        <v>0</v>
      </c>
      <c r="FV837" t="s">
        <v>358</v>
      </c>
      <c r="FW837" t="s">
        <v>359</v>
      </c>
      <c r="FX837" t="s">
        <v>360</v>
      </c>
      <c r="FY837" t="s">
        <v>360</v>
      </c>
      <c r="FZ837" t="s">
        <v>360</v>
      </c>
      <c r="GA837" t="s">
        <v>360</v>
      </c>
      <c r="GB837">
        <v>0</v>
      </c>
      <c r="GC837">
        <v>100</v>
      </c>
      <c r="GD837">
        <v>100</v>
      </c>
      <c r="GE837">
        <v>-3.122</v>
      </c>
      <c r="GF837">
        <v>-0.225</v>
      </c>
      <c r="GG837">
        <v>-1.841240210434717</v>
      </c>
      <c r="GH837">
        <v>-0.003310856085068561</v>
      </c>
      <c r="GI837">
        <v>6.863268723063948E-07</v>
      </c>
      <c r="GJ837">
        <v>-1.919107141366201E-10</v>
      </c>
      <c r="GK837">
        <v>-0.1688837207721138</v>
      </c>
      <c r="GL837">
        <v>-0.01731051475613908</v>
      </c>
      <c r="GM837">
        <v>0.001423790055903263</v>
      </c>
      <c r="GN837">
        <v>-2.424810517790065E-05</v>
      </c>
      <c r="GO837">
        <v>3</v>
      </c>
      <c r="GP837">
        <v>2318</v>
      </c>
      <c r="GQ837">
        <v>1</v>
      </c>
      <c r="GR837">
        <v>25</v>
      </c>
      <c r="GS837">
        <v>10354.3</v>
      </c>
      <c r="GT837">
        <v>10354.1</v>
      </c>
      <c r="GU837">
        <v>1.01807</v>
      </c>
      <c r="GV837">
        <v>2.23022</v>
      </c>
      <c r="GW837">
        <v>1.39648</v>
      </c>
      <c r="GX837">
        <v>2.34497</v>
      </c>
      <c r="GY837">
        <v>1.49536</v>
      </c>
      <c r="GZ837">
        <v>2.51343</v>
      </c>
      <c r="HA837">
        <v>35.6845</v>
      </c>
      <c r="HB837">
        <v>24.0525</v>
      </c>
      <c r="HC837">
        <v>18</v>
      </c>
      <c r="HD837">
        <v>528.264</v>
      </c>
      <c r="HE837">
        <v>419.033</v>
      </c>
      <c r="HF837">
        <v>13.3384</v>
      </c>
      <c r="HG837">
        <v>25.7036</v>
      </c>
      <c r="HH837">
        <v>30.0001</v>
      </c>
      <c r="HI837">
        <v>25.7709</v>
      </c>
      <c r="HJ837">
        <v>25.7359</v>
      </c>
      <c r="HK837">
        <v>20.3395</v>
      </c>
      <c r="HL837">
        <v>22.8126</v>
      </c>
      <c r="HM837">
        <v>11.872</v>
      </c>
      <c r="HN837">
        <v>13.3376</v>
      </c>
      <c r="HO837">
        <v>399.843</v>
      </c>
      <c r="HP837">
        <v>9.08221</v>
      </c>
      <c r="HQ837">
        <v>101.112</v>
      </c>
      <c r="HR837">
        <v>101.049</v>
      </c>
    </row>
    <row r="838" spans="1:226">
      <c r="A838">
        <v>822</v>
      </c>
      <c r="B838">
        <v>1679444891.5</v>
      </c>
      <c r="C838">
        <v>22978.40000009537</v>
      </c>
      <c r="D838" t="s">
        <v>2014</v>
      </c>
      <c r="E838" t="s">
        <v>2015</v>
      </c>
      <c r="F838">
        <v>5</v>
      </c>
      <c r="G838" t="s">
        <v>2011</v>
      </c>
      <c r="H838" t="s">
        <v>354</v>
      </c>
      <c r="I838">
        <v>1679444883.714286</v>
      </c>
      <c r="J838">
        <f>(K838)/1000</f>
        <v>0</v>
      </c>
      <c r="K838">
        <f>IF(BF838, AN838, AH838)</f>
        <v>0</v>
      </c>
      <c r="L838">
        <f>IF(BF838, AI838, AG838)</f>
        <v>0</v>
      </c>
      <c r="M838">
        <f>BH838 - IF(AU838&gt;1, L838*BB838*100.0/(AW838*BV838), 0)</f>
        <v>0</v>
      </c>
      <c r="N838">
        <f>((T838-J838/2)*M838-L838)/(T838+J838/2)</f>
        <v>0</v>
      </c>
      <c r="O838">
        <f>N838*(BO838+BP838)/1000.0</f>
        <v>0</v>
      </c>
      <c r="P838">
        <f>(BH838 - IF(AU838&gt;1, L838*BB838*100.0/(AW838*BV838), 0))*(BO838+BP838)/1000.0</f>
        <v>0</v>
      </c>
      <c r="Q838">
        <f>2.0/((1/S838-1/R838)+SIGN(S838)*SQRT((1/S838-1/R838)*(1/S838-1/R838) + 4*BC838/((BC838+1)*(BC838+1))*(2*1/S838*1/R838-1/R838*1/R838)))</f>
        <v>0</v>
      </c>
      <c r="R838">
        <f>IF(LEFT(BD838,1)&lt;&gt;"0",IF(LEFT(BD838,1)="1",3.0,BE838),$D$5+$E$5*(BV838*BO838/($K$5*1000))+$F$5*(BV838*BO838/($K$5*1000))*MAX(MIN(BB838,$J$5),$I$5)*MAX(MIN(BB838,$J$5),$I$5)+$G$5*MAX(MIN(BB838,$J$5),$I$5)*(BV838*BO838/($K$5*1000))+$H$5*(BV838*BO838/($K$5*1000))*(BV838*BO838/($K$5*1000)))</f>
        <v>0</v>
      </c>
      <c r="S838">
        <f>J838*(1000-(1000*0.61365*exp(17.502*W838/(240.97+W838))/(BO838+BP838)+BJ838)/2)/(1000*0.61365*exp(17.502*W838/(240.97+W838))/(BO838+BP838)-BJ838)</f>
        <v>0</v>
      </c>
      <c r="T838">
        <f>1/((BC838+1)/(Q838/1.6)+1/(R838/1.37)) + BC838/((BC838+1)/(Q838/1.6) + BC838/(R838/1.37))</f>
        <v>0</v>
      </c>
      <c r="U838">
        <f>(AX838*BA838)</f>
        <v>0</v>
      </c>
      <c r="V838">
        <f>(BQ838+(U838+2*0.95*5.67E-8*(((BQ838+$B$7)+273)^4-(BQ838+273)^4)-44100*J838)/(1.84*29.3*R838+8*0.95*5.67E-8*(BQ838+273)^3))</f>
        <v>0</v>
      </c>
      <c r="W838">
        <f>($C$7*BR838+$D$7*BS838+$E$7*V838)</f>
        <v>0</v>
      </c>
      <c r="X838">
        <f>0.61365*exp(17.502*W838/(240.97+W838))</f>
        <v>0</v>
      </c>
      <c r="Y838">
        <f>(Z838/AA838*100)</f>
        <v>0</v>
      </c>
      <c r="Z838">
        <f>BJ838*(BO838+BP838)/1000</f>
        <v>0</v>
      </c>
      <c r="AA838">
        <f>0.61365*exp(17.502*BQ838/(240.97+BQ838))</f>
        <v>0</v>
      </c>
      <c r="AB838">
        <f>(X838-BJ838*(BO838+BP838)/1000)</f>
        <v>0</v>
      </c>
      <c r="AC838">
        <f>(-J838*44100)</f>
        <v>0</v>
      </c>
      <c r="AD838">
        <f>2*29.3*R838*0.92*(BQ838-W838)</f>
        <v>0</v>
      </c>
      <c r="AE838">
        <f>2*0.95*5.67E-8*(((BQ838+$B$7)+273)^4-(W838+273)^4)</f>
        <v>0</v>
      </c>
      <c r="AF838">
        <f>U838+AE838+AC838+AD838</f>
        <v>0</v>
      </c>
      <c r="AG838">
        <f>BN838*AU838*(BI838-BH838*(1000-AU838*BK838)/(1000-AU838*BJ838))/(100*BB838)</f>
        <v>0</v>
      </c>
      <c r="AH838">
        <f>1000*BN838*AU838*(BJ838-BK838)/(100*BB838*(1000-AU838*BJ838))</f>
        <v>0</v>
      </c>
      <c r="AI838">
        <f>(AJ838 - AK838 - BO838*1E3/(8.314*(BQ838+273.15)) * AM838/BN838 * AL838) * BN838/(100*BB838) * (1000 - BK838)/1000</f>
        <v>0</v>
      </c>
      <c r="AJ838">
        <v>416.6365671931559</v>
      </c>
      <c r="AK838">
        <v>416.7636363636361</v>
      </c>
      <c r="AL838">
        <v>-0.7886285325892367</v>
      </c>
      <c r="AM838">
        <v>64.84410547335801</v>
      </c>
      <c r="AN838">
        <f>(AP838 - AO838 + BO838*1E3/(8.314*(BQ838+273.15)) * AR838/BN838 * AQ838) * BN838/(100*BB838) * 1000/(1000 - AP838)</f>
        <v>0</v>
      </c>
      <c r="AO838">
        <v>9.047216810560021</v>
      </c>
      <c r="AP838">
        <v>9.461692857142864</v>
      </c>
      <c r="AQ838">
        <v>6.105335365588173E-05</v>
      </c>
      <c r="AR838">
        <v>96.76006741584395</v>
      </c>
      <c r="AS838">
        <v>0</v>
      </c>
      <c r="AT838">
        <v>0</v>
      </c>
      <c r="AU838">
        <f>IF(AS838*$H$13&gt;=AW838,1.0,(AW838/(AW838-AS838*$H$13)))</f>
        <v>0</v>
      </c>
      <c r="AV838">
        <f>(AU838-1)*100</f>
        <v>0</v>
      </c>
      <c r="AW838">
        <f>MAX(0,($B$13+$C$13*BV838)/(1+$D$13*BV838)*BO838/(BQ838+273)*$E$13)</f>
        <v>0</v>
      </c>
      <c r="AX838">
        <f>$B$11*BW838+$C$11*BX838+$F$11*CI838*(1-CL838)</f>
        <v>0</v>
      </c>
      <c r="AY838">
        <f>AX838*AZ838</f>
        <v>0</v>
      </c>
      <c r="AZ838">
        <f>($B$11*$D$9+$C$11*$D$9+$F$11*((CV838+CN838)/MAX(CV838+CN838+CW838, 0.1)*$I$9+CW838/MAX(CV838+CN838+CW838, 0.1)*$J$9))/($B$11+$C$11+$F$11)</f>
        <v>0</v>
      </c>
      <c r="BA838">
        <f>($B$11*$K$9+$C$11*$K$9+$F$11*((CV838+CN838)/MAX(CV838+CN838+CW838, 0.1)*$P$9+CW838/MAX(CV838+CN838+CW838, 0.1)*$Q$9))/($B$11+$C$11+$F$11)</f>
        <v>0</v>
      </c>
      <c r="BB838">
        <v>2.44</v>
      </c>
      <c r="BC838">
        <v>0.5</v>
      </c>
      <c r="BD838" t="s">
        <v>355</v>
      </c>
      <c r="BE838">
        <v>2</v>
      </c>
      <c r="BF838" t="b">
        <v>1</v>
      </c>
      <c r="BG838">
        <v>1679444883.714286</v>
      </c>
      <c r="BH838">
        <v>415.5582142857143</v>
      </c>
      <c r="BI838">
        <v>417.0627142857143</v>
      </c>
      <c r="BJ838">
        <v>9.456407857142858</v>
      </c>
      <c r="BK838">
        <v>9.044587857142856</v>
      </c>
      <c r="BL838">
        <v>418.6794642857143</v>
      </c>
      <c r="BM838">
        <v>9.681433214285715</v>
      </c>
      <c r="BN838">
        <v>500.0322857142856</v>
      </c>
      <c r="BO838">
        <v>89.80290357142859</v>
      </c>
      <c r="BP838">
        <v>0.09986556071428572</v>
      </c>
      <c r="BQ838">
        <v>19.23581428571429</v>
      </c>
      <c r="BR838">
        <v>20.00983214285714</v>
      </c>
      <c r="BS838">
        <v>999.9000000000002</v>
      </c>
      <c r="BT838">
        <v>0</v>
      </c>
      <c r="BU838">
        <v>0</v>
      </c>
      <c r="BV838">
        <v>10010.46428571429</v>
      </c>
      <c r="BW838">
        <v>0</v>
      </c>
      <c r="BX838">
        <v>14.5015</v>
      </c>
      <c r="BY838">
        <v>-1.504454428571429</v>
      </c>
      <c r="BZ838">
        <v>419.5253928571428</v>
      </c>
      <c r="CA838">
        <v>420.8692499999999</v>
      </c>
      <c r="CB838">
        <v>0.4118202857142857</v>
      </c>
      <c r="CC838">
        <v>417.0627142857143</v>
      </c>
      <c r="CD838">
        <v>9.044587857142856</v>
      </c>
      <c r="CE838">
        <v>0.8492128928571429</v>
      </c>
      <c r="CF838">
        <v>0.8122302857142857</v>
      </c>
      <c r="CG838">
        <v>4.557665714285714</v>
      </c>
      <c r="CH838">
        <v>3.922860714285715</v>
      </c>
      <c r="CI838">
        <v>2000.027857142857</v>
      </c>
      <c r="CJ838">
        <v>0.9799982142857141</v>
      </c>
      <c r="CK838">
        <v>0.02000148571428572</v>
      </c>
      <c r="CL838">
        <v>0</v>
      </c>
      <c r="CM838">
        <v>2.177642857142857</v>
      </c>
      <c r="CN838">
        <v>0</v>
      </c>
      <c r="CO838">
        <v>5764.336428571429</v>
      </c>
      <c r="CP838">
        <v>16749.67857142857</v>
      </c>
      <c r="CQ838">
        <v>39.12689285714286</v>
      </c>
      <c r="CR838">
        <v>39.87246428571427</v>
      </c>
      <c r="CS838">
        <v>39.4885357142857</v>
      </c>
      <c r="CT838">
        <v>38.65378571428571</v>
      </c>
      <c r="CU838">
        <v>37.51978571428571</v>
      </c>
      <c r="CV838">
        <v>1960.024285714285</v>
      </c>
      <c r="CW838">
        <v>40.00178571428571</v>
      </c>
      <c r="CX838">
        <v>0</v>
      </c>
      <c r="CY838">
        <v>1679444898.9</v>
      </c>
      <c r="CZ838">
        <v>0</v>
      </c>
      <c r="DA838">
        <v>0</v>
      </c>
      <c r="DB838" t="s">
        <v>356</v>
      </c>
      <c r="DC838">
        <v>1678823626.5</v>
      </c>
      <c r="DD838">
        <v>1678823640.5</v>
      </c>
      <c r="DE838">
        <v>0</v>
      </c>
      <c r="DF838">
        <v>1.239</v>
      </c>
      <c r="DG838">
        <v>0.006</v>
      </c>
      <c r="DH838">
        <v>-2.298</v>
      </c>
      <c r="DI838">
        <v>-0.146</v>
      </c>
      <c r="DJ838">
        <v>420</v>
      </c>
      <c r="DK838">
        <v>21</v>
      </c>
      <c r="DL838">
        <v>0.57</v>
      </c>
      <c r="DM838">
        <v>0.05</v>
      </c>
      <c r="DN838">
        <v>-2.6821826</v>
      </c>
      <c r="DO838">
        <v>17.73837361350845</v>
      </c>
      <c r="DP838">
        <v>2.398862388354789</v>
      </c>
      <c r="DQ838">
        <v>0</v>
      </c>
      <c r="DR838">
        <v>0.4107732499999999</v>
      </c>
      <c r="DS838">
        <v>0.01862712945590965</v>
      </c>
      <c r="DT838">
        <v>0.002528613876711904</v>
      </c>
      <c r="DU838">
        <v>1</v>
      </c>
      <c r="DV838">
        <v>1</v>
      </c>
      <c r="DW838">
        <v>2</v>
      </c>
      <c r="DX838" t="s">
        <v>357</v>
      </c>
      <c r="DY838">
        <v>2.98435</v>
      </c>
      <c r="DZ838">
        <v>2.71574</v>
      </c>
      <c r="EA838">
        <v>0.09304800000000001</v>
      </c>
      <c r="EB838">
        <v>0.0903186</v>
      </c>
      <c r="EC838">
        <v>0.0547891</v>
      </c>
      <c r="ED838">
        <v>0.0515612</v>
      </c>
      <c r="EE838">
        <v>28858.8</v>
      </c>
      <c r="EF838">
        <v>29044.4</v>
      </c>
      <c r="EG838">
        <v>29568</v>
      </c>
      <c r="EH838">
        <v>29524.2</v>
      </c>
      <c r="EI838">
        <v>37044.1</v>
      </c>
      <c r="EJ838">
        <v>37246.2</v>
      </c>
      <c r="EK838">
        <v>41648.3</v>
      </c>
      <c r="EL838">
        <v>42076.3</v>
      </c>
      <c r="EM838">
        <v>1.98193</v>
      </c>
      <c r="EN838">
        <v>1.8763</v>
      </c>
      <c r="EO838">
        <v>0.0408664</v>
      </c>
      <c r="EP838">
        <v>0</v>
      </c>
      <c r="EQ838">
        <v>19.3333</v>
      </c>
      <c r="ER838">
        <v>999.9</v>
      </c>
      <c r="ES838">
        <v>26</v>
      </c>
      <c r="ET838">
        <v>31.2</v>
      </c>
      <c r="EU838">
        <v>13.2096</v>
      </c>
      <c r="EV838">
        <v>63.1447</v>
      </c>
      <c r="EW838">
        <v>32.8686</v>
      </c>
      <c r="EX838">
        <v>1</v>
      </c>
      <c r="EY838">
        <v>-0.120043</v>
      </c>
      <c r="EZ838">
        <v>5.27322</v>
      </c>
      <c r="FA838">
        <v>20.2646</v>
      </c>
      <c r="FB838">
        <v>5.22073</v>
      </c>
      <c r="FC838">
        <v>12.0135</v>
      </c>
      <c r="FD838">
        <v>4.9907</v>
      </c>
      <c r="FE838">
        <v>3.28865</v>
      </c>
      <c r="FF838">
        <v>9999</v>
      </c>
      <c r="FG838">
        <v>9999</v>
      </c>
      <c r="FH838">
        <v>9999</v>
      </c>
      <c r="FI838">
        <v>999.9</v>
      </c>
      <c r="FJ838">
        <v>1.86737</v>
      </c>
      <c r="FK838">
        <v>1.86646</v>
      </c>
      <c r="FL838">
        <v>1.86594</v>
      </c>
      <c r="FM838">
        <v>1.86584</v>
      </c>
      <c r="FN838">
        <v>1.86768</v>
      </c>
      <c r="FO838">
        <v>1.87014</v>
      </c>
      <c r="FP838">
        <v>1.86883</v>
      </c>
      <c r="FQ838">
        <v>1.87026</v>
      </c>
      <c r="FR838">
        <v>0</v>
      </c>
      <c r="FS838">
        <v>0</v>
      </c>
      <c r="FT838">
        <v>0</v>
      </c>
      <c r="FU838">
        <v>0</v>
      </c>
      <c r="FV838" t="s">
        <v>358</v>
      </c>
      <c r="FW838" t="s">
        <v>359</v>
      </c>
      <c r="FX838" t="s">
        <v>360</v>
      </c>
      <c r="FY838" t="s">
        <v>360</v>
      </c>
      <c r="FZ838" t="s">
        <v>360</v>
      </c>
      <c r="GA838" t="s">
        <v>360</v>
      </c>
      <c r="GB838">
        <v>0</v>
      </c>
      <c r="GC838">
        <v>100</v>
      </c>
      <c r="GD838">
        <v>100</v>
      </c>
      <c r="GE838">
        <v>-3.112</v>
      </c>
      <c r="GF838">
        <v>-0.225</v>
      </c>
      <c r="GG838">
        <v>-1.841240210434717</v>
      </c>
      <c r="GH838">
        <v>-0.003310856085068561</v>
      </c>
      <c r="GI838">
        <v>6.863268723063948E-07</v>
      </c>
      <c r="GJ838">
        <v>-1.919107141366201E-10</v>
      </c>
      <c r="GK838">
        <v>-0.1688837207721138</v>
      </c>
      <c r="GL838">
        <v>-0.01731051475613908</v>
      </c>
      <c r="GM838">
        <v>0.001423790055903263</v>
      </c>
      <c r="GN838">
        <v>-2.424810517790065E-05</v>
      </c>
      <c r="GO838">
        <v>3</v>
      </c>
      <c r="GP838">
        <v>2318</v>
      </c>
      <c r="GQ838">
        <v>1</v>
      </c>
      <c r="GR838">
        <v>25</v>
      </c>
      <c r="GS838">
        <v>10354.4</v>
      </c>
      <c r="GT838">
        <v>10354.2</v>
      </c>
      <c r="GU838">
        <v>0.98877</v>
      </c>
      <c r="GV838">
        <v>2.23999</v>
      </c>
      <c r="GW838">
        <v>1.39771</v>
      </c>
      <c r="GX838">
        <v>2.34497</v>
      </c>
      <c r="GY838">
        <v>1.49536</v>
      </c>
      <c r="GZ838">
        <v>2.39746</v>
      </c>
      <c r="HA838">
        <v>35.6845</v>
      </c>
      <c r="HB838">
        <v>24.035</v>
      </c>
      <c r="HC838">
        <v>18</v>
      </c>
      <c r="HD838">
        <v>528.429</v>
      </c>
      <c r="HE838">
        <v>419.013</v>
      </c>
      <c r="HF838">
        <v>13.3287</v>
      </c>
      <c r="HG838">
        <v>25.7036</v>
      </c>
      <c r="HH838">
        <v>30.0002</v>
      </c>
      <c r="HI838">
        <v>25.7709</v>
      </c>
      <c r="HJ838">
        <v>25.7353</v>
      </c>
      <c r="HK838">
        <v>19.7514</v>
      </c>
      <c r="HL838">
        <v>22.8126</v>
      </c>
      <c r="HM838">
        <v>11.872</v>
      </c>
      <c r="HN838">
        <v>13.3256</v>
      </c>
      <c r="HO838">
        <v>386.444</v>
      </c>
      <c r="HP838">
        <v>9.08221</v>
      </c>
      <c r="HQ838">
        <v>101.112</v>
      </c>
      <c r="HR838">
        <v>101.049</v>
      </c>
    </row>
    <row r="839" spans="1:226">
      <c r="A839">
        <v>823</v>
      </c>
      <c r="B839">
        <v>1679444896.5</v>
      </c>
      <c r="C839">
        <v>22983.40000009537</v>
      </c>
      <c r="D839" t="s">
        <v>2016</v>
      </c>
      <c r="E839" t="s">
        <v>2017</v>
      </c>
      <c r="F839">
        <v>5</v>
      </c>
      <c r="G839" t="s">
        <v>2011</v>
      </c>
      <c r="H839" t="s">
        <v>354</v>
      </c>
      <c r="I839">
        <v>1679444888.981482</v>
      </c>
      <c r="J839">
        <f>(K839)/1000</f>
        <v>0</v>
      </c>
      <c r="K839">
        <f>IF(BF839, AN839, AH839)</f>
        <v>0</v>
      </c>
      <c r="L839">
        <f>IF(BF839, AI839, AG839)</f>
        <v>0</v>
      </c>
      <c r="M839">
        <f>BH839 - IF(AU839&gt;1, L839*BB839*100.0/(AW839*BV839), 0)</f>
        <v>0</v>
      </c>
      <c r="N839">
        <f>((T839-J839/2)*M839-L839)/(T839+J839/2)</f>
        <v>0</v>
      </c>
      <c r="O839">
        <f>N839*(BO839+BP839)/1000.0</f>
        <v>0</v>
      </c>
      <c r="P839">
        <f>(BH839 - IF(AU839&gt;1, L839*BB839*100.0/(AW839*BV839), 0))*(BO839+BP839)/1000.0</f>
        <v>0</v>
      </c>
      <c r="Q839">
        <f>2.0/((1/S839-1/R839)+SIGN(S839)*SQRT((1/S839-1/R839)*(1/S839-1/R839) + 4*BC839/((BC839+1)*(BC839+1))*(2*1/S839*1/R839-1/R839*1/R839)))</f>
        <v>0</v>
      </c>
      <c r="R839">
        <f>IF(LEFT(BD839,1)&lt;&gt;"0",IF(LEFT(BD839,1)="1",3.0,BE839),$D$5+$E$5*(BV839*BO839/($K$5*1000))+$F$5*(BV839*BO839/($K$5*1000))*MAX(MIN(BB839,$J$5),$I$5)*MAX(MIN(BB839,$J$5),$I$5)+$G$5*MAX(MIN(BB839,$J$5),$I$5)*(BV839*BO839/($K$5*1000))+$H$5*(BV839*BO839/($K$5*1000))*(BV839*BO839/($K$5*1000)))</f>
        <v>0</v>
      </c>
      <c r="S839">
        <f>J839*(1000-(1000*0.61365*exp(17.502*W839/(240.97+W839))/(BO839+BP839)+BJ839)/2)/(1000*0.61365*exp(17.502*W839/(240.97+W839))/(BO839+BP839)-BJ839)</f>
        <v>0</v>
      </c>
      <c r="T839">
        <f>1/((BC839+1)/(Q839/1.6)+1/(R839/1.37)) + BC839/((BC839+1)/(Q839/1.6) + BC839/(R839/1.37))</f>
        <v>0</v>
      </c>
      <c r="U839">
        <f>(AX839*BA839)</f>
        <v>0</v>
      </c>
      <c r="V839">
        <f>(BQ839+(U839+2*0.95*5.67E-8*(((BQ839+$B$7)+273)^4-(BQ839+273)^4)-44100*J839)/(1.84*29.3*R839+8*0.95*5.67E-8*(BQ839+273)^3))</f>
        <v>0</v>
      </c>
      <c r="W839">
        <f>($C$7*BR839+$D$7*BS839+$E$7*V839)</f>
        <v>0</v>
      </c>
      <c r="X839">
        <f>0.61365*exp(17.502*W839/(240.97+W839))</f>
        <v>0</v>
      </c>
      <c r="Y839">
        <f>(Z839/AA839*100)</f>
        <v>0</v>
      </c>
      <c r="Z839">
        <f>BJ839*(BO839+BP839)/1000</f>
        <v>0</v>
      </c>
      <c r="AA839">
        <f>0.61365*exp(17.502*BQ839/(240.97+BQ839))</f>
        <v>0</v>
      </c>
      <c r="AB839">
        <f>(X839-BJ839*(BO839+BP839)/1000)</f>
        <v>0</v>
      </c>
      <c r="AC839">
        <f>(-J839*44100)</f>
        <v>0</v>
      </c>
      <c r="AD839">
        <f>2*29.3*R839*0.92*(BQ839-W839)</f>
        <v>0</v>
      </c>
      <c r="AE839">
        <f>2*0.95*5.67E-8*(((BQ839+$B$7)+273)^4-(W839+273)^4)</f>
        <v>0</v>
      </c>
      <c r="AF839">
        <f>U839+AE839+AC839+AD839</f>
        <v>0</v>
      </c>
      <c r="AG839">
        <f>BN839*AU839*(BI839-BH839*(1000-AU839*BK839)/(1000-AU839*BJ839))/(100*BB839)</f>
        <v>0</v>
      </c>
      <c r="AH839">
        <f>1000*BN839*AU839*(BJ839-BK839)/(100*BB839*(1000-AU839*BJ839))</f>
        <v>0</v>
      </c>
      <c r="AI839">
        <f>(AJ839 - AK839 - BO839*1E3/(8.314*(BQ839+273.15)) * AM839/BN839 * AL839) * BN839/(100*BB839) * (1000 - BK839)/1000</f>
        <v>0</v>
      </c>
      <c r="AJ839">
        <v>401.7092597401438</v>
      </c>
      <c r="AK839">
        <v>407.5134969696967</v>
      </c>
      <c r="AL839">
        <v>-1.997068625108656</v>
      </c>
      <c r="AM839">
        <v>64.84410547335801</v>
      </c>
      <c r="AN839">
        <f>(AP839 - AO839 + BO839*1E3/(8.314*(BQ839+273.15)) * AR839/BN839 * AQ839) * BN839/(100*BB839) * 1000/(1000 - AP839)</f>
        <v>0</v>
      </c>
      <c r="AO839">
        <v>9.051169969748535</v>
      </c>
      <c r="AP839">
        <v>9.46588835164836</v>
      </c>
      <c r="AQ839">
        <v>-2.201569795059861E-05</v>
      </c>
      <c r="AR839">
        <v>96.76006741584395</v>
      </c>
      <c r="AS839">
        <v>0</v>
      </c>
      <c r="AT839">
        <v>0</v>
      </c>
      <c r="AU839">
        <f>IF(AS839*$H$13&gt;=AW839,1.0,(AW839/(AW839-AS839*$H$13)))</f>
        <v>0</v>
      </c>
      <c r="AV839">
        <f>(AU839-1)*100</f>
        <v>0</v>
      </c>
      <c r="AW839">
        <f>MAX(0,($B$13+$C$13*BV839)/(1+$D$13*BV839)*BO839/(BQ839+273)*$E$13)</f>
        <v>0</v>
      </c>
      <c r="AX839">
        <f>$B$11*BW839+$C$11*BX839+$F$11*CI839*(1-CL839)</f>
        <v>0</v>
      </c>
      <c r="AY839">
        <f>AX839*AZ839</f>
        <v>0</v>
      </c>
      <c r="AZ839">
        <f>($B$11*$D$9+$C$11*$D$9+$F$11*((CV839+CN839)/MAX(CV839+CN839+CW839, 0.1)*$I$9+CW839/MAX(CV839+CN839+CW839, 0.1)*$J$9))/($B$11+$C$11+$F$11)</f>
        <v>0</v>
      </c>
      <c r="BA839">
        <f>($B$11*$K$9+$C$11*$K$9+$F$11*((CV839+CN839)/MAX(CV839+CN839+CW839, 0.1)*$P$9+CW839/MAX(CV839+CN839+CW839, 0.1)*$Q$9))/($B$11+$C$11+$F$11)</f>
        <v>0</v>
      </c>
      <c r="BB839">
        <v>2.44</v>
      </c>
      <c r="BC839">
        <v>0.5</v>
      </c>
      <c r="BD839" t="s">
        <v>355</v>
      </c>
      <c r="BE839">
        <v>2</v>
      </c>
      <c r="BF839" t="b">
        <v>1</v>
      </c>
      <c r="BG839">
        <v>1679444888.981482</v>
      </c>
      <c r="BH839">
        <v>412.7772962962964</v>
      </c>
      <c r="BI839">
        <v>409.2354074074074</v>
      </c>
      <c r="BJ839">
        <v>9.460271851851854</v>
      </c>
      <c r="BK839">
        <v>9.04862185185185</v>
      </c>
      <c r="BL839">
        <v>415.8906296296297</v>
      </c>
      <c r="BM839">
        <v>9.685283333333334</v>
      </c>
      <c r="BN839">
        <v>500.0414814814815</v>
      </c>
      <c r="BO839">
        <v>89.80289629629627</v>
      </c>
      <c r="BP839">
        <v>0.09991366666666666</v>
      </c>
      <c r="BQ839">
        <v>19.23073703703703</v>
      </c>
      <c r="BR839">
        <v>20.01171111111111</v>
      </c>
      <c r="BS839">
        <v>999.9000000000001</v>
      </c>
      <c r="BT839">
        <v>0</v>
      </c>
      <c r="BU839">
        <v>0</v>
      </c>
      <c r="BV839">
        <v>10007.0537037037</v>
      </c>
      <c r="BW839">
        <v>0</v>
      </c>
      <c r="BX839">
        <v>14.50468888888889</v>
      </c>
      <c r="BY839">
        <v>3.541906888888889</v>
      </c>
      <c r="BZ839">
        <v>416.7195555555556</v>
      </c>
      <c r="CA839">
        <v>412.9721851851853</v>
      </c>
      <c r="CB839">
        <v>0.4116508888888888</v>
      </c>
      <c r="CC839">
        <v>409.2354074074074</v>
      </c>
      <c r="CD839">
        <v>9.04862185185185</v>
      </c>
      <c r="CE839">
        <v>0.8495598888888888</v>
      </c>
      <c r="CF839">
        <v>0.8125924444444443</v>
      </c>
      <c r="CG839">
        <v>4.563505555555555</v>
      </c>
      <c r="CH839">
        <v>3.929201111111111</v>
      </c>
      <c r="CI839">
        <v>2000.017037037037</v>
      </c>
      <c r="CJ839">
        <v>0.9799973333333332</v>
      </c>
      <c r="CK839">
        <v>0.02000236666666667</v>
      </c>
      <c r="CL839">
        <v>0</v>
      </c>
      <c r="CM839">
        <v>2.209733333333333</v>
      </c>
      <c r="CN839">
        <v>0</v>
      </c>
      <c r="CO839">
        <v>5764.145185185185</v>
      </c>
      <c r="CP839">
        <v>16749.58888888889</v>
      </c>
      <c r="CQ839">
        <v>39.06233333333333</v>
      </c>
      <c r="CR839">
        <v>39.81922222222222</v>
      </c>
      <c r="CS839">
        <v>39.43266666666666</v>
      </c>
      <c r="CT839">
        <v>38.58311111111111</v>
      </c>
      <c r="CU839">
        <v>37.4627037037037</v>
      </c>
      <c r="CV839">
        <v>1960.010370370371</v>
      </c>
      <c r="CW839">
        <v>40.00481481481481</v>
      </c>
      <c r="CX839">
        <v>0</v>
      </c>
      <c r="CY839">
        <v>1679444904.3</v>
      </c>
      <c r="CZ839">
        <v>0</v>
      </c>
      <c r="DA839">
        <v>0</v>
      </c>
      <c r="DB839" t="s">
        <v>356</v>
      </c>
      <c r="DC839">
        <v>1678823626.5</v>
      </c>
      <c r="DD839">
        <v>1678823640.5</v>
      </c>
      <c r="DE839">
        <v>0</v>
      </c>
      <c r="DF839">
        <v>1.239</v>
      </c>
      <c r="DG839">
        <v>0.006</v>
      </c>
      <c r="DH839">
        <v>-2.298</v>
      </c>
      <c r="DI839">
        <v>-0.146</v>
      </c>
      <c r="DJ839">
        <v>420</v>
      </c>
      <c r="DK839">
        <v>21</v>
      </c>
      <c r="DL839">
        <v>0.57</v>
      </c>
      <c r="DM839">
        <v>0.05</v>
      </c>
      <c r="DN839">
        <v>0.9412069756097561</v>
      </c>
      <c r="DO839">
        <v>54.21408543554006</v>
      </c>
      <c r="DP839">
        <v>5.877676720212703</v>
      </c>
      <c r="DQ839">
        <v>0</v>
      </c>
      <c r="DR839">
        <v>0.4114215853658537</v>
      </c>
      <c r="DS839">
        <v>-0.001946299651567148</v>
      </c>
      <c r="DT839">
        <v>0.001378534958917099</v>
      </c>
      <c r="DU839">
        <v>1</v>
      </c>
      <c r="DV839">
        <v>1</v>
      </c>
      <c r="DW839">
        <v>2</v>
      </c>
      <c r="DX839" t="s">
        <v>357</v>
      </c>
      <c r="DY839">
        <v>2.98419</v>
      </c>
      <c r="DZ839">
        <v>2.71556</v>
      </c>
      <c r="EA839">
        <v>0.0913931</v>
      </c>
      <c r="EB839">
        <v>0.08765870000000001</v>
      </c>
      <c r="EC839">
        <v>0.0548111</v>
      </c>
      <c r="ED839">
        <v>0.0515813</v>
      </c>
      <c r="EE839">
        <v>28911.5</v>
      </c>
      <c r="EF839">
        <v>29129.4</v>
      </c>
      <c r="EG839">
        <v>29568</v>
      </c>
      <c r="EH839">
        <v>29524.2</v>
      </c>
      <c r="EI839">
        <v>37043.6</v>
      </c>
      <c r="EJ839">
        <v>37245.3</v>
      </c>
      <c r="EK839">
        <v>41648.7</v>
      </c>
      <c r="EL839">
        <v>42076.2</v>
      </c>
      <c r="EM839">
        <v>1.98167</v>
      </c>
      <c r="EN839">
        <v>1.87637</v>
      </c>
      <c r="EO839">
        <v>0.0408664</v>
      </c>
      <c r="EP839">
        <v>0</v>
      </c>
      <c r="EQ839">
        <v>19.3317</v>
      </c>
      <c r="ER839">
        <v>999.9</v>
      </c>
      <c r="ES839">
        <v>26</v>
      </c>
      <c r="ET839">
        <v>31.2</v>
      </c>
      <c r="EU839">
        <v>13.2115</v>
      </c>
      <c r="EV839">
        <v>62.9747</v>
      </c>
      <c r="EW839">
        <v>33.3654</v>
      </c>
      <c r="EX839">
        <v>1</v>
      </c>
      <c r="EY839">
        <v>-0.119888</v>
      </c>
      <c r="EZ839">
        <v>5.27867</v>
      </c>
      <c r="FA839">
        <v>20.2642</v>
      </c>
      <c r="FB839">
        <v>5.21909</v>
      </c>
      <c r="FC839">
        <v>12.0143</v>
      </c>
      <c r="FD839">
        <v>4.99035</v>
      </c>
      <c r="FE839">
        <v>3.28842</v>
      </c>
      <c r="FF839">
        <v>9999</v>
      </c>
      <c r="FG839">
        <v>9999</v>
      </c>
      <c r="FH839">
        <v>9999</v>
      </c>
      <c r="FI839">
        <v>999.9</v>
      </c>
      <c r="FJ839">
        <v>1.86737</v>
      </c>
      <c r="FK839">
        <v>1.86646</v>
      </c>
      <c r="FL839">
        <v>1.8659</v>
      </c>
      <c r="FM839">
        <v>1.86584</v>
      </c>
      <c r="FN839">
        <v>1.86768</v>
      </c>
      <c r="FO839">
        <v>1.87013</v>
      </c>
      <c r="FP839">
        <v>1.86885</v>
      </c>
      <c r="FQ839">
        <v>1.87027</v>
      </c>
      <c r="FR839">
        <v>0</v>
      </c>
      <c r="FS839">
        <v>0</v>
      </c>
      <c r="FT839">
        <v>0</v>
      </c>
      <c r="FU839">
        <v>0</v>
      </c>
      <c r="FV839" t="s">
        <v>358</v>
      </c>
      <c r="FW839" t="s">
        <v>359</v>
      </c>
      <c r="FX839" t="s">
        <v>360</v>
      </c>
      <c r="FY839" t="s">
        <v>360</v>
      </c>
      <c r="FZ839" t="s">
        <v>360</v>
      </c>
      <c r="GA839" t="s">
        <v>360</v>
      </c>
      <c r="GB839">
        <v>0</v>
      </c>
      <c r="GC839">
        <v>100</v>
      </c>
      <c r="GD839">
        <v>100</v>
      </c>
      <c r="GE839">
        <v>-3.084</v>
      </c>
      <c r="GF839">
        <v>-0.225</v>
      </c>
      <c r="GG839">
        <v>-1.841240210434717</v>
      </c>
      <c r="GH839">
        <v>-0.003310856085068561</v>
      </c>
      <c r="GI839">
        <v>6.863268723063948E-07</v>
      </c>
      <c r="GJ839">
        <v>-1.919107141366201E-10</v>
      </c>
      <c r="GK839">
        <v>-0.1688837207721138</v>
      </c>
      <c r="GL839">
        <v>-0.01731051475613908</v>
      </c>
      <c r="GM839">
        <v>0.001423790055903263</v>
      </c>
      <c r="GN839">
        <v>-2.424810517790065E-05</v>
      </c>
      <c r="GO839">
        <v>3</v>
      </c>
      <c r="GP839">
        <v>2318</v>
      </c>
      <c r="GQ839">
        <v>1</v>
      </c>
      <c r="GR839">
        <v>25</v>
      </c>
      <c r="GS839">
        <v>10354.5</v>
      </c>
      <c r="GT839">
        <v>10354.3</v>
      </c>
      <c r="GU839">
        <v>0.95459</v>
      </c>
      <c r="GV839">
        <v>2.23389</v>
      </c>
      <c r="GW839">
        <v>1.39648</v>
      </c>
      <c r="GX839">
        <v>2.34619</v>
      </c>
      <c r="GY839">
        <v>1.49536</v>
      </c>
      <c r="GZ839">
        <v>2.53296</v>
      </c>
      <c r="HA839">
        <v>35.6613</v>
      </c>
      <c r="HB839">
        <v>24.0525</v>
      </c>
      <c r="HC839">
        <v>18</v>
      </c>
      <c r="HD839">
        <v>528.244</v>
      </c>
      <c r="HE839">
        <v>419.056</v>
      </c>
      <c r="HF839">
        <v>13.3168</v>
      </c>
      <c r="HG839">
        <v>25.7036</v>
      </c>
      <c r="HH839">
        <v>30.0002</v>
      </c>
      <c r="HI839">
        <v>25.7688</v>
      </c>
      <c r="HJ839">
        <v>25.7353</v>
      </c>
      <c r="HK839">
        <v>19.0576</v>
      </c>
      <c r="HL839">
        <v>22.8126</v>
      </c>
      <c r="HM839">
        <v>11.872</v>
      </c>
      <c r="HN839">
        <v>13.3149</v>
      </c>
      <c r="HO839">
        <v>366.316</v>
      </c>
      <c r="HP839">
        <v>9.08221</v>
      </c>
      <c r="HQ839">
        <v>101.113</v>
      </c>
      <c r="HR839">
        <v>101.049</v>
      </c>
    </row>
    <row r="840" spans="1:226">
      <c r="A840">
        <v>824</v>
      </c>
      <c r="B840">
        <v>1679444901.5</v>
      </c>
      <c r="C840">
        <v>22988.40000009537</v>
      </c>
      <c r="D840" t="s">
        <v>2018</v>
      </c>
      <c r="E840" t="s">
        <v>2019</v>
      </c>
      <c r="F840">
        <v>5</v>
      </c>
      <c r="G840" t="s">
        <v>2011</v>
      </c>
      <c r="H840" t="s">
        <v>354</v>
      </c>
      <c r="I840">
        <v>1679444894</v>
      </c>
      <c r="J840">
        <f>(K840)/1000</f>
        <v>0</v>
      </c>
      <c r="K840">
        <f>IF(BF840, AN840, AH840)</f>
        <v>0</v>
      </c>
      <c r="L840">
        <f>IF(BF840, AI840, AG840)</f>
        <v>0</v>
      </c>
      <c r="M840">
        <f>BH840 - IF(AU840&gt;1, L840*BB840*100.0/(AW840*BV840), 0)</f>
        <v>0</v>
      </c>
      <c r="N840">
        <f>((T840-J840/2)*M840-L840)/(T840+J840/2)</f>
        <v>0</v>
      </c>
      <c r="O840">
        <f>N840*(BO840+BP840)/1000.0</f>
        <v>0</v>
      </c>
      <c r="P840">
        <f>(BH840 - IF(AU840&gt;1, L840*BB840*100.0/(AW840*BV840), 0))*(BO840+BP840)/1000.0</f>
        <v>0</v>
      </c>
      <c r="Q840">
        <f>2.0/((1/S840-1/R840)+SIGN(S840)*SQRT((1/S840-1/R840)*(1/S840-1/R840) + 4*BC840/((BC840+1)*(BC840+1))*(2*1/S840*1/R840-1/R840*1/R840)))</f>
        <v>0</v>
      </c>
      <c r="R840">
        <f>IF(LEFT(BD840,1)&lt;&gt;"0",IF(LEFT(BD840,1)="1",3.0,BE840),$D$5+$E$5*(BV840*BO840/($K$5*1000))+$F$5*(BV840*BO840/($K$5*1000))*MAX(MIN(BB840,$J$5),$I$5)*MAX(MIN(BB840,$J$5),$I$5)+$G$5*MAX(MIN(BB840,$J$5),$I$5)*(BV840*BO840/($K$5*1000))+$H$5*(BV840*BO840/($K$5*1000))*(BV840*BO840/($K$5*1000)))</f>
        <v>0</v>
      </c>
      <c r="S840">
        <f>J840*(1000-(1000*0.61365*exp(17.502*W840/(240.97+W840))/(BO840+BP840)+BJ840)/2)/(1000*0.61365*exp(17.502*W840/(240.97+W840))/(BO840+BP840)-BJ840)</f>
        <v>0</v>
      </c>
      <c r="T840">
        <f>1/((BC840+1)/(Q840/1.6)+1/(R840/1.37)) + BC840/((BC840+1)/(Q840/1.6) + BC840/(R840/1.37))</f>
        <v>0</v>
      </c>
      <c r="U840">
        <f>(AX840*BA840)</f>
        <v>0</v>
      </c>
      <c r="V840">
        <f>(BQ840+(U840+2*0.95*5.67E-8*(((BQ840+$B$7)+273)^4-(BQ840+273)^4)-44100*J840)/(1.84*29.3*R840+8*0.95*5.67E-8*(BQ840+273)^3))</f>
        <v>0</v>
      </c>
      <c r="W840">
        <f>($C$7*BR840+$D$7*BS840+$E$7*V840)</f>
        <v>0</v>
      </c>
      <c r="X840">
        <f>0.61365*exp(17.502*W840/(240.97+W840))</f>
        <v>0</v>
      </c>
      <c r="Y840">
        <f>(Z840/AA840*100)</f>
        <v>0</v>
      </c>
      <c r="Z840">
        <f>BJ840*(BO840+BP840)/1000</f>
        <v>0</v>
      </c>
      <c r="AA840">
        <f>0.61365*exp(17.502*BQ840/(240.97+BQ840))</f>
        <v>0</v>
      </c>
      <c r="AB840">
        <f>(X840-BJ840*(BO840+BP840)/1000)</f>
        <v>0</v>
      </c>
      <c r="AC840">
        <f>(-J840*44100)</f>
        <v>0</v>
      </c>
      <c r="AD840">
        <f>2*29.3*R840*0.92*(BQ840-W840)</f>
        <v>0</v>
      </c>
      <c r="AE840">
        <f>2*0.95*5.67E-8*(((BQ840+$B$7)+273)^4-(W840+273)^4)</f>
        <v>0</v>
      </c>
      <c r="AF840">
        <f>U840+AE840+AC840+AD840</f>
        <v>0</v>
      </c>
      <c r="AG840">
        <f>BN840*AU840*(BI840-BH840*(1000-AU840*BK840)/(1000-AU840*BJ840))/(100*BB840)</f>
        <v>0</v>
      </c>
      <c r="AH840">
        <f>1000*BN840*AU840*(BJ840-BK840)/(100*BB840*(1000-AU840*BJ840))</f>
        <v>0</v>
      </c>
      <c r="AI840">
        <f>(AJ840 - AK840 - BO840*1E3/(8.314*(BQ840+273.15)) * AM840/BN840 * AL840) * BN840/(100*BB840) * (1000 - BK840)/1000</f>
        <v>0</v>
      </c>
      <c r="AJ840">
        <v>385.7531777516311</v>
      </c>
      <c r="AK840">
        <v>394.6875393939394</v>
      </c>
      <c r="AL840">
        <v>-2.648506892844292</v>
      </c>
      <c r="AM840">
        <v>64.84410547335801</v>
      </c>
      <c r="AN840">
        <f>(AP840 - AO840 + BO840*1E3/(8.314*(BQ840+273.15)) * AR840/BN840 * AQ840) * BN840/(100*BB840) * 1000/(1000 - AP840)</f>
        <v>0</v>
      </c>
      <c r="AO840">
        <v>9.055812374940736</v>
      </c>
      <c r="AP840">
        <v>9.46909274725275</v>
      </c>
      <c r="AQ840">
        <v>6.378450612571061E-05</v>
      </c>
      <c r="AR840">
        <v>96.76006741584395</v>
      </c>
      <c r="AS840">
        <v>0</v>
      </c>
      <c r="AT840">
        <v>0</v>
      </c>
      <c r="AU840">
        <f>IF(AS840*$H$13&gt;=AW840,1.0,(AW840/(AW840-AS840*$H$13)))</f>
        <v>0</v>
      </c>
      <c r="AV840">
        <f>(AU840-1)*100</f>
        <v>0</v>
      </c>
      <c r="AW840">
        <f>MAX(0,($B$13+$C$13*BV840)/(1+$D$13*BV840)*BO840/(BQ840+273)*$E$13)</f>
        <v>0</v>
      </c>
      <c r="AX840">
        <f>$B$11*BW840+$C$11*BX840+$F$11*CI840*(1-CL840)</f>
        <v>0</v>
      </c>
      <c r="AY840">
        <f>AX840*AZ840</f>
        <v>0</v>
      </c>
      <c r="AZ840">
        <f>($B$11*$D$9+$C$11*$D$9+$F$11*((CV840+CN840)/MAX(CV840+CN840+CW840, 0.1)*$I$9+CW840/MAX(CV840+CN840+CW840, 0.1)*$J$9))/($B$11+$C$11+$F$11)</f>
        <v>0</v>
      </c>
      <c r="BA840">
        <f>($B$11*$K$9+$C$11*$K$9+$F$11*((CV840+CN840)/MAX(CV840+CN840+CW840, 0.1)*$P$9+CW840/MAX(CV840+CN840+CW840, 0.1)*$Q$9))/($B$11+$C$11+$F$11)</f>
        <v>0</v>
      </c>
      <c r="BB840">
        <v>2.44</v>
      </c>
      <c r="BC840">
        <v>0.5</v>
      </c>
      <c r="BD840" t="s">
        <v>355</v>
      </c>
      <c r="BE840">
        <v>2</v>
      </c>
      <c r="BF840" t="b">
        <v>1</v>
      </c>
      <c r="BG840">
        <v>1679444894</v>
      </c>
      <c r="BH840">
        <v>406.2158518518519</v>
      </c>
      <c r="BI840">
        <v>396.3272962962963</v>
      </c>
      <c r="BJ840">
        <v>9.463841481481481</v>
      </c>
      <c r="BK840">
        <v>9.052900000000001</v>
      </c>
      <c r="BL840">
        <v>409.3104814814815</v>
      </c>
      <c r="BM840">
        <v>9.68884111111111</v>
      </c>
      <c r="BN840">
        <v>500.0606666666667</v>
      </c>
      <c r="BO840">
        <v>89.80257777777778</v>
      </c>
      <c r="BP840">
        <v>0.1000074</v>
      </c>
      <c r="BQ840">
        <v>19.22415185185185</v>
      </c>
      <c r="BR840">
        <v>20.0090962962963</v>
      </c>
      <c r="BS840">
        <v>999.9000000000001</v>
      </c>
      <c r="BT840">
        <v>0</v>
      </c>
      <c r="BU840">
        <v>0</v>
      </c>
      <c r="BV840">
        <v>9999.924814814816</v>
      </c>
      <c r="BW840">
        <v>0</v>
      </c>
      <c r="BX840">
        <v>14.50730740740741</v>
      </c>
      <c r="BY840">
        <v>9.888602814814814</v>
      </c>
      <c r="BZ840">
        <v>410.0969259259259</v>
      </c>
      <c r="CA840">
        <v>399.9478888888889</v>
      </c>
      <c r="CB840">
        <v>0.4109427407407407</v>
      </c>
      <c r="CC840">
        <v>396.3272962962963</v>
      </c>
      <c r="CD840">
        <v>9.052900000000001</v>
      </c>
      <c r="CE840">
        <v>0.8498775185185186</v>
      </c>
      <c r="CF840">
        <v>0.8129737037037037</v>
      </c>
      <c r="CG840">
        <v>4.568847407407408</v>
      </c>
      <c r="CH840">
        <v>3.935872592592593</v>
      </c>
      <c r="CI840">
        <v>2000.025185185185</v>
      </c>
      <c r="CJ840">
        <v>0.9799966666666665</v>
      </c>
      <c r="CK840">
        <v>0.02000303333333333</v>
      </c>
      <c r="CL840">
        <v>0</v>
      </c>
      <c r="CM840">
        <v>2.295807407407407</v>
      </c>
      <c r="CN840">
        <v>0</v>
      </c>
      <c r="CO840">
        <v>5764.831851851852</v>
      </c>
      <c r="CP840">
        <v>16749.64814814815</v>
      </c>
      <c r="CQ840">
        <v>38.99966666666666</v>
      </c>
      <c r="CR840">
        <v>39.75888888888888</v>
      </c>
      <c r="CS840">
        <v>39.377</v>
      </c>
      <c r="CT840">
        <v>38.52055555555555</v>
      </c>
      <c r="CU840">
        <v>37.41414814814814</v>
      </c>
      <c r="CV840">
        <v>1960.015185185185</v>
      </c>
      <c r="CW840">
        <v>40.00814814814815</v>
      </c>
      <c r="CX840">
        <v>0</v>
      </c>
      <c r="CY840">
        <v>1679444909.1</v>
      </c>
      <c r="CZ840">
        <v>0</v>
      </c>
      <c r="DA840">
        <v>0</v>
      </c>
      <c r="DB840" t="s">
        <v>356</v>
      </c>
      <c r="DC840">
        <v>1678823626.5</v>
      </c>
      <c r="DD840">
        <v>1678823640.5</v>
      </c>
      <c r="DE840">
        <v>0</v>
      </c>
      <c r="DF840">
        <v>1.239</v>
      </c>
      <c r="DG840">
        <v>0.006</v>
      </c>
      <c r="DH840">
        <v>-2.298</v>
      </c>
      <c r="DI840">
        <v>-0.146</v>
      </c>
      <c r="DJ840">
        <v>420</v>
      </c>
      <c r="DK840">
        <v>21</v>
      </c>
      <c r="DL840">
        <v>0.57</v>
      </c>
      <c r="DM840">
        <v>0.05</v>
      </c>
      <c r="DN840">
        <v>6.283128899999999</v>
      </c>
      <c r="DO840">
        <v>76.77776681425892</v>
      </c>
      <c r="DP840">
        <v>7.479456642930072</v>
      </c>
      <c r="DQ840">
        <v>0</v>
      </c>
      <c r="DR840">
        <v>0.411420875</v>
      </c>
      <c r="DS840">
        <v>-0.009429399624765907</v>
      </c>
      <c r="DT840">
        <v>0.00125962343951476</v>
      </c>
      <c r="DU840">
        <v>1</v>
      </c>
      <c r="DV840">
        <v>1</v>
      </c>
      <c r="DW840">
        <v>2</v>
      </c>
      <c r="DX840" t="s">
        <v>357</v>
      </c>
      <c r="DY840">
        <v>2.98436</v>
      </c>
      <c r="DZ840">
        <v>2.71555</v>
      </c>
      <c r="EA840">
        <v>0.0891314</v>
      </c>
      <c r="EB840">
        <v>0.0847173</v>
      </c>
      <c r="EC840">
        <v>0.0548255</v>
      </c>
      <c r="ED840">
        <v>0.0516066</v>
      </c>
      <c r="EE840">
        <v>28983.6</v>
      </c>
      <c r="EF840">
        <v>29223.2</v>
      </c>
      <c r="EG840">
        <v>29568.2</v>
      </c>
      <c r="EH840">
        <v>29524.2</v>
      </c>
      <c r="EI840">
        <v>37043.1</v>
      </c>
      <c r="EJ840">
        <v>37244</v>
      </c>
      <c r="EK840">
        <v>41648.8</v>
      </c>
      <c r="EL840">
        <v>42076</v>
      </c>
      <c r="EM840">
        <v>1.98188</v>
      </c>
      <c r="EN840">
        <v>1.87658</v>
      </c>
      <c r="EO840">
        <v>0.0399351</v>
      </c>
      <c r="EP840">
        <v>0</v>
      </c>
      <c r="EQ840">
        <v>19.3301</v>
      </c>
      <c r="ER840">
        <v>999.9</v>
      </c>
      <c r="ES840">
        <v>26</v>
      </c>
      <c r="ET840">
        <v>31.2</v>
      </c>
      <c r="EU840">
        <v>13.2107</v>
      </c>
      <c r="EV840">
        <v>63.0747</v>
      </c>
      <c r="EW840">
        <v>32.8646</v>
      </c>
      <c r="EX840">
        <v>1</v>
      </c>
      <c r="EY840">
        <v>-0.119822</v>
      </c>
      <c r="EZ840">
        <v>5.29273</v>
      </c>
      <c r="FA840">
        <v>20.2639</v>
      </c>
      <c r="FB840">
        <v>5.21954</v>
      </c>
      <c r="FC840">
        <v>12.0141</v>
      </c>
      <c r="FD840">
        <v>4.99025</v>
      </c>
      <c r="FE840">
        <v>3.28848</v>
      </c>
      <c r="FF840">
        <v>9999</v>
      </c>
      <c r="FG840">
        <v>9999</v>
      </c>
      <c r="FH840">
        <v>9999</v>
      </c>
      <c r="FI840">
        <v>999.9</v>
      </c>
      <c r="FJ840">
        <v>1.86739</v>
      </c>
      <c r="FK840">
        <v>1.86645</v>
      </c>
      <c r="FL840">
        <v>1.86595</v>
      </c>
      <c r="FM840">
        <v>1.86584</v>
      </c>
      <c r="FN840">
        <v>1.86768</v>
      </c>
      <c r="FO840">
        <v>1.87012</v>
      </c>
      <c r="FP840">
        <v>1.86884</v>
      </c>
      <c r="FQ840">
        <v>1.87026</v>
      </c>
      <c r="FR840">
        <v>0</v>
      </c>
      <c r="FS840">
        <v>0</v>
      </c>
      <c r="FT840">
        <v>0</v>
      </c>
      <c r="FU840">
        <v>0</v>
      </c>
      <c r="FV840" t="s">
        <v>358</v>
      </c>
      <c r="FW840" t="s">
        <v>359</v>
      </c>
      <c r="FX840" t="s">
        <v>360</v>
      </c>
      <c r="FY840" t="s">
        <v>360</v>
      </c>
      <c r="FZ840" t="s">
        <v>360</v>
      </c>
      <c r="GA840" t="s">
        <v>360</v>
      </c>
      <c r="GB840">
        <v>0</v>
      </c>
      <c r="GC840">
        <v>100</v>
      </c>
      <c r="GD840">
        <v>100</v>
      </c>
      <c r="GE840">
        <v>-3.047</v>
      </c>
      <c r="GF840">
        <v>-0.225</v>
      </c>
      <c r="GG840">
        <v>-1.841240210434717</v>
      </c>
      <c r="GH840">
        <v>-0.003310856085068561</v>
      </c>
      <c r="GI840">
        <v>6.863268723063948E-07</v>
      </c>
      <c r="GJ840">
        <v>-1.919107141366201E-10</v>
      </c>
      <c r="GK840">
        <v>-0.1688837207721138</v>
      </c>
      <c r="GL840">
        <v>-0.01731051475613908</v>
      </c>
      <c r="GM840">
        <v>0.001423790055903263</v>
      </c>
      <c r="GN840">
        <v>-2.424810517790065E-05</v>
      </c>
      <c r="GO840">
        <v>3</v>
      </c>
      <c r="GP840">
        <v>2318</v>
      </c>
      <c r="GQ840">
        <v>1</v>
      </c>
      <c r="GR840">
        <v>25</v>
      </c>
      <c r="GS840">
        <v>10354.6</v>
      </c>
      <c r="GT840">
        <v>10354.4</v>
      </c>
      <c r="GU840">
        <v>0.921631</v>
      </c>
      <c r="GV840">
        <v>2.23389</v>
      </c>
      <c r="GW840">
        <v>1.39648</v>
      </c>
      <c r="GX840">
        <v>2.34375</v>
      </c>
      <c r="GY840">
        <v>1.49536</v>
      </c>
      <c r="GZ840">
        <v>2.45728</v>
      </c>
      <c r="HA840">
        <v>35.6845</v>
      </c>
      <c r="HB840">
        <v>24.0525</v>
      </c>
      <c r="HC840">
        <v>18</v>
      </c>
      <c r="HD840">
        <v>528.376</v>
      </c>
      <c r="HE840">
        <v>419.166</v>
      </c>
      <c r="HF840">
        <v>13.305</v>
      </c>
      <c r="HG840">
        <v>25.7036</v>
      </c>
      <c r="HH840">
        <v>30.0003</v>
      </c>
      <c r="HI840">
        <v>25.7688</v>
      </c>
      <c r="HJ840">
        <v>25.7343</v>
      </c>
      <c r="HK840">
        <v>18.4134</v>
      </c>
      <c r="HL840">
        <v>22.8126</v>
      </c>
      <c r="HM840">
        <v>11.5007</v>
      </c>
      <c r="HN840">
        <v>13.3025</v>
      </c>
      <c r="HO840">
        <v>352.744</v>
      </c>
      <c r="HP840">
        <v>9.08215</v>
      </c>
      <c r="HQ840">
        <v>101.113</v>
      </c>
      <c r="HR840">
        <v>101.049</v>
      </c>
    </row>
    <row r="841" spans="1:226">
      <c r="A841">
        <v>825</v>
      </c>
      <c r="B841">
        <v>1679444906.5</v>
      </c>
      <c r="C841">
        <v>22993.40000009537</v>
      </c>
      <c r="D841" t="s">
        <v>2020</v>
      </c>
      <c r="E841" t="s">
        <v>2021</v>
      </c>
      <c r="F841">
        <v>5</v>
      </c>
      <c r="G841" t="s">
        <v>2011</v>
      </c>
      <c r="H841" t="s">
        <v>354</v>
      </c>
      <c r="I841">
        <v>1679444898.714286</v>
      </c>
      <c r="J841">
        <f>(K841)/1000</f>
        <v>0</v>
      </c>
      <c r="K841">
        <f>IF(BF841, AN841, AH841)</f>
        <v>0</v>
      </c>
      <c r="L841">
        <f>IF(BF841, AI841, AG841)</f>
        <v>0</v>
      </c>
      <c r="M841">
        <f>BH841 - IF(AU841&gt;1, L841*BB841*100.0/(AW841*BV841), 0)</f>
        <v>0</v>
      </c>
      <c r="N841">
        <f>((T841-J841/2)*M841-L841)/(T841+J841/2)</f>
        <v>0</v>
      </c>
      <c r="O841">
        <f>N841*(BO841+BP841)/1000.0</f>
        <v>0</v>
      </c>
      <c r="P841">
        <f>(BH841 - IF(AU841&gt;1, L841*BB841*100.0/(AW841*BV841), 0))*(BO841+BP841)/1000.0</f>
        <v>0</v>
      </c>
      <c r="Q841">
        <f>2.0/((1/S841-1/R841)+SIGN(S841)*SQRT((1/S841-1/R841)*(1/S841-1/R841) + 4*BC841/((BC841+1)*(BC841+1))*(2*1/S841*1/R841-1/R841*1/R841)))</f>
        <v>0</v>
      </c>
      <c r="R841">
        <f>IF(LEFT(BD841,1)&lt;&gt;"0",IF(LEFT(BD841,1)="1",3.0,BE841),$D$5+$E$5*(BV841*BO841/($K$5*1000))+$F$5*(BV841*BO841/($K$5*1000))*MAX(MIN(BB841,$J$5),$I$5)*MAX(MIN(BB841,$J$5),$I$5)+$G$5*MAX(MIN(BB841,$J$5),$I$5)*(BV841*BO841/($K$5*1000))+$H$5*(BV841*BO841/($K$5*1000))*(BV841*BO841/($K$5*1000)))</f>
        <v>0</v>
      </c>
      <c r="S841">
        <f>J841*(1000-(1000*0.61365*exp(17.502*W841/(240.97+W841))/(BO841+BP841)+BJ841)/2)/(1000*0.61365*exp(17.502*W841/(240.97+W841))/(BO841+BP841)-BJ841)</f>
        <v>0</v>
      </c>
      <c r="T841">
        <f>1/((BC841+1)/(Q841/1.6)+1/(R841/1.37)) + BC841/((BC841+1)/(Q841/1.6) + BC841/(R841/1.37))</f>
        <v>0</v>
      </c>
      <c r="U841">
        <f>(AX841*BA841)</f>
        <v>0</v>
      </c>
      <c r="V841">
        <f>(BQ841+(U841+2*0.95*5.67E-8*(((BQ841+$B$7)+273)^4-(BQ841+273)^4)-44100*J841)/(1.84*29.3*R841+8*0.95*5.67E-8*(BQ841+273)^3))</f>
        <v>0</v>
      </c>
      <c r="W841">
        <f>($C$7*BR841+$D$7*BS841+$E$7*V841)</f>
        <v>0</v>
      </c>
      <c r="X841">
        <f>0.61365*exp(17.502*W841/(240.97+W841))</f>
        <v>0</v>
      </c>
      <c r="Y841">
        <f>(Z841/AA841*100)</f>
        <v>0</v>
      </c>
      <c r="Z841">
        <f>BJ841*(BO841+BP841)/1000</f>
        <v>0</v>
      </c>
      <c r="AA841">
        <f>0.61365*exp(17.502*BQ841/(240.97+BQ841))</f>
        <v>0</v>
      </c>
      <c r="AB841">
        <f>(X841-BJ841*(BO841+BP841)/1000)</f>
        <v>0</v>
      </c>
      <c r="AC841">
        <f>(-J841*44100)</f>
        <v>0</v>
      </c>
      <c r="AD841">
        <f>2*29.3*R841*0.92*(BQ841-W841)</f>
        <v>0</v>
      </c>
      <c r="AE841">
        <f>2*0.95*5.67E-8*(((BQ841+$B$7)+273)^4-(W841+273)^4)</f>
        <v>0</v>
      </c>
      <c r="AF841">
        <f>U841+AE841+AC841+AD841</f>
        <v>0</v>
      </c>
      <c r="AG841">
        <f>BN841*AU841*(BI841-BH841*(1000-AU841*BK841)/(1000-AU841*BJ841))/(100*BB841)</f>
        <v>0</v>
      </c>
      <c r="AH841">
        <f>1000*BN841*AU841*(BJ841-BK841)/(100*BB841*(1000-AU841*BJ841))</f>
        <v>0</v>
      </c>
      <c r="AI841">
        <f>(AJ841 - AK841 - BO841*1E3/(8.314*(BQ841+273.15)) * AM841/BN841 * AL841) * BN841/(100*BB841) * (1000 - BK841)/1000</f>
        <v>0</v>
      </c>
      <c r="AJ841">
        <v>368.523863888068</v>
      </c>
      <c r="AK841">
        <v>379.6245030303029</v>
      </c>
      <c r="AL841">
        <v>-3.051581618348188</v>
      </c>
      <c r="AM841">
        <v>64.84410547335801</v>
      </c>
      <c r="AN841">
        <f>(AP841 - AO841 + BO841*1E3/(8.314*(BQ841+273.15)) * AR841/BN841 * AQ841) * BN841/(100*BB841) * 1000/(1000 - AP841)</f>
        <v>0</v>
      </c>
      <c r="AO841">
        <v>9.061903504530068</v>
      </c>
      <c r="AP841">
        <v>9.468348461538469</v>
      </c>
      <c r="AQ841">
        <v>8.488615545727447E-05</v>
      </c>
      <c r="AR841">
        <v>96.76006741584395</v>
      </c>
      <c r="AS841">
        <v>0</v>
      </c>
      <c r="AT841">
        <v>0</v>
      </c>
      <c r="AU841">
        <f>IF(AS841*$H$13&gt;=AW841,1.0,(AW841/(AW841-AS841*$H$13)))</f>
        <v>0</v>
      </c>
      <c r="AV841">
        <f>(AU841-1)*100</f>
        <v>0</v>
      </c>
      <c r="AW841">
        <f>MAX(0,($B$13+$C$13*BV841)/(1+$D$13*BV841)*BO841/(BQ841+273)*$E$13)</f>
        <v>0</v>
      </c>
      <c r="AX841">
        <f>$B$11*BW841+$C$11*BX841+$F$11*CI841*(1-CL841)</f>
        <v>0</v>
      </c>
      <c r="AY841">
        <f>AX841*AZ841</f>
        <v>0</v>
      </c>
      <c r="AZ841">
        <f>($B$11*$D$9+$C$11*$D$9+$F$11*((CV841+CN841)/MAX(CV841+CN841+CW841, 0.1)*$I$9+CW841/MAX(CV841+CN841+CW841, 0.1)*$J$9))/($B$11+$C$11+$F$11)</f>
        <v>0</v>
      </c>
      <c r="BA841">
        <f>($B$11*$K$9+$C$11*$K$9+$F$11*((CV841+CN841)/MAX(CV841+CN841+CW841, 0.1)*$P$9+CW841/MAX(CV841+CN841+CW841, 0.1)*$Q$9))/($B$11+$C$11+$F$11)</f>
        <v>0</v>
      </c>
      <c r="BB841">
        <v>2.44</v>
      </c>
      <c r="BC841">
        <v>0.5</v>
      </c>
      <c r="BD841" t="s">
        <v>355</v>
      </c>
      <c r="BE841">
        <v>2</v>
      </c>
      <c r="BF841" t="b">
        <v>1</v>
      </c>
      <c r="BG841">
        <v>1679444898.714286</v>
      </c>
      <c r="BH841">
        <v>396.0102142857142</v>
      </c>
      <c r="BI841">
        <v>381.3356071428572</v>
      </c>
      <c r="BJ841">
        <v>9.466983571428573</v>
      </c>
      <c r="BK841">
        <v>9.047060357142858</v>
      </c>
      <c r="BL841">
        <v>399.0756428571429</v>
      </c>
      <c r="BM841">
        <v>9.691972857142858</v>
      </c>
      <c r="BN841">
        <v>500.0538571428571</v>
      </c>
      <c r="BO841">
        <v>89.80276785714285</v>
      </c>
      <c r="BP841">
        <v>0.10000885</v>
      </c>
      <c r="BQ841">
        <v>19.21919642857143</v>
      </c>
      <c r="BR841">
        <v>20.00284642857143</v>
      </c>
      <c r="BS841">
        <v>999.9000000000002</v>
      </c>
      <c r="BT841">
        <v>0</v>
      </c>
      <c r="BU841">
        <v>0</v>
      </c>
      <c r="BV841">
        <v>9997.118571428573</v>
      </c>
      <c r="BW841">
        <v>0</v>
      </c>
      <c r="BX841">
        <v>14.50856428571429</v>
      </c>
      <c r="BY841">
        <v>14.6747025</v>
      </c>
      <c r="BZ841">
        <v>399.7951428571429</v>
      </c>
      <c r="CA841">
        <v>384.8172142857143</v>
      </c>
      <c r="CB841">
        <v>0.4199248214285715</v>
      </c>
      <c r="CC841">
        <v>381.3356071428572</v>
      </c>
      <c r="CD841">
        <v>9.047060357142858</v>
      </c>
      <c r="CE841">
        <v>0.8501614285714286</v>
      </c>
      <c r="CF841">
        <v>0.8124508928571428</v>
      </c>
      <c r="CG841">
        <v>4.5736225</v>
      </c>
      <c r="CH841">
        <v>3.926695357142858</v>
      </c>
      <c r="CI841">
        <v>2000.005714285714</v>
      </c>
      <c r="CJ841">
        <v>0.9799957499999997</v>
      </c>
      <c r="CK841">
        <v>0.02000395</v>
      </c>
      <c r="CL841">
        <v>0</v>
      </c>
      <c r="CM841">
        <v>2.329607142857143</v>
      </c>
      <c r="CN841">
        <v>0</v>
      </c>
      <c r="CO841">
        <v>5765.876071428572</v>
      </c>
      <c r="CP841">
        <v>16749.48214285714</v>
      </c>
      <c r="CQ841">
        <v>38.94842857142857</v>
      </c>
      <c r="CR841">
        <v>39.71175</v>
      </c>
      <c r="CS841">
        <v>39.31903571428571</v>
      </c>
      <c r="CT841">
        <v>38.47067857142857</v>
      </c>
      <c r="CU841">
        <v>37.36803571428571</v>
      </c>
      <c r="CV841">
        <v>1959.995714285714</v>
      </c>
      <c r="CW841">
        <v>40.01</v>
      </c>
      <c r="CX841">
        <v>0</v>
      </c>
      <c r="CY841">
        <v>1679444913.9</v>
      </c>
      <c r="CZ841">
        <v>0</v>
      </c>
      <c r="DA841">
        <v>0</v>
      </c>
      <c r="DB841" t="s">
        <v>356</v>
      </c>
      <c r="DC841">
        <v>1678823626.5</v>
      </c>
      <c r="DD841">
        <v>1678823640.5</v>
      </c>
      <c r="DE841">
        <v>0</v>
      </c>
      <c r="DF841">
        <v>1.239</v>
      </c>
      <c r="DG841">
        <v>0.006</v>
      </c>
      <c r="DH841">
        <v>-2.298</v>
      </c>
      <c r="DI841">
        <v>-0.146</v>
      </c>
      <c r="DJ841">
        <v>420</v>
      </c>
      <c r="DK841">
        <v>21</v>
      </c>
      <c r="DL841">
        <v>0.57</v>
      </c>
      <c r="DM841">
        <v>0.05</v>
      </c>
      <c r="DN841">
        <v>10.6463784</v>
      </c>
      <c r="DO841">
        <v>67.50596168105065</v>
      </c>
      <c r="DP841">
        <v>6.678303745783388</v>
      </c>
      <c r="DQ841">
        <v>0</v>
      </c>
      <c r="DR841">
        <v>0.41400045</v>
      </c>
      <c r="DS841">
        <v>0.04515278048780388</v>
      </c>
      <c r="DT841">
        <v>0.01024212493565178</v>
      </c>
      <c r="DU841">
        <v>1</v>
      </c>
      <c r="DV841">
        <v>1</v>
      </c>
      <c r="DW841">
        <v>2</v>
      </c>
      <c r="DX841" t="s">
        <v>357</v>
      </c>
      <c r="DY841">
        <v>2.98411</v>
      </c>
      <c r="DZ841">
        <v>2.71564</v>
      </c>
      <c r="EA841">
        <v>0.08647340000000001</v>
      </c>
      <c r="EB841">
        <v>0.0817726</v>
      </c>
      <c r="EC841">
        <v>0.0548008</v>
      </c>
      <c r="ED841">
        <v>0.0511839</v>
      </c>
      <c r="EE841">
        <v>29067.5</v>
      </c>
      <c r="EF841">
        <v>29317.6</v>
      </c>
      <c r="EG841">
        <v>29567.5</v>
      </c>
      <c r="EH841">
        <v>29524.6</v>
      </c>
      <c r="EI841">
        <v>37043.1</v>
      </c>
      <c r="EJ841">
        <v>37261.3</v>
      </c>
      <c r="EK841">
        <v>41647.8</v>
      </c>
      <c r="EL841">
        <v>42076.8</v>
      </c>
      <c r="EM841">
        <v>1.98137</v>
      </c>
      <c r="EN841">
        <v>1.87647</v>
      </c>
      <c r="EO841">
        <v>0.0399724</v>
      </c>
      <c r="EP841">
        <v>0</v>
      </c>
      <c r="EQ841">
        <v>19.3285</v>
      </c>
      <c r="ER841">
        <v>999.9</v>
      </c>
      <c r="ES841">
        <v>26</v>
      </c>
      <c r="ET841">
        <v>31.2</v>
      </c>
      <c r="EU841">
        <v>13.2111</v>
      </c>
      <c r="EV841">
        <v>63.0247</v>
      </c>
      <c r="EW841">
        <v>33.2652</v>
      </c>
      <c r="EX841">
        <v>1</v>
      </c>
      <c r="EY841">
        <v>-0.119825</v>
      </c>
      <c r="EZ841">
        <v>5.25222</v>
      </c>
      <c r="FA841">
        <v>20.2652</v>
      </c>
      <c r="FB841">
        <v>5.22014</v>
      </c>
      <c r="FC841">
        <v>12.0134</v>
      </c>
      <c r="FD841">
        <v>4.9908</v>
      </c>
      <c r="FE841">
        <v>3.28848</v>
      </c>
      <c r="FF841">
        <v>9999</v>
      </c>
      <c r="FG841">
        <v>9999</v>
      </c>
      <c r="FH841">
        <v>9999</v>
      </c>
      <c r="FI841">
        <v>999.9</v>
      </c>
      <c r="FJ841">
        <v>1.86739</v>
      </c>
      <c r="FK841">
        <v>1.86646</v>
      </c>
      <c r="FL841">
        <v>1.86598</v>
      </c>
      <c r="FM841">
        <v>1.86584</v>
      </c>
      <c r="FN841">
        <v>1.86768</v>
      </c>
      <c r="FO841">
        <v>1.87014</v>
      </c>
      <c r="FP841">
        <v>1.8688</v>
      </c>
      <c r="FQ841">
        <v>1.87026</v>
      </c>
      <c r="FR841">
        <v>0</v>
      </c>
      <c r="FS841">
        <v>0</v>
      </c>
      <c r="FT841">
        <v>0</v>
      </c>
      <c r="FU841">
        <v>0</v>
      </c>
      <c r="FV841" t="s">
        <v>358</v>
      </c>
      <c r="FW841" t="s">
        <v>359</v>
      </c>
      <c r="FX841" t="s">
        <v>360</v>
      </c>
      <c r="FY841" t="s">
        <v>360</v>
      </c>
      <c r="FZ841" t="s">
        <v>360</v>
      </c>
      <c r="GA841" t="s">
        <v>360</v>
      </c>
      <c r="GB841">
        <v>0</v>
      </c>
      <c r="GC841">
        <v>100</v>
      </c>
      <c r="GD841">
        <v>100</v>
      </c>
      <c r="GE841">
        <v>-3.003</v>
      </c>
      <c r="GF841">
        <v>-0.225</v>
      </c>
      <c r="GG841">
        <v>-1.841240210434717</v>
      </c>
      <c r="GH841">
        <v>-0.003310856085068561</v>
      </c>
      <c r="GI841">
        <v>6.863268723063948E-07</v>
      </c>
      <c r="GJ841">
        <v>-1.919107141366201E-10</v>
      </c>
      <c r="GK841">
        <v>-0.1688837207721138</v>
      </c>
      <c r="GL841">
        <v>-0.01731051475613908</v>
      </c>
      <c r="GM841">
        <v>0.001423790055903263</v>
      </c>
      <c r="GN841">
        <v>-2.424810517790065E-05</v>
      </c>
      <c r="GO841">
        <v>3</v>
      </c>
      <c r="GP841">
        <v>2318</v>
      </c>
      <c r="GQ841">
        <v>1</v>
      </c>
      <c r="GR841">
        <v>25</v>
      </c>
      <c r="GS841">
        <v>10354.7</v>
      </c>
      <c r="GT841">
        <v>10354.4</v>
      </c>
      <c r="GU841">
        <v>0.88623</v>
      </c>
      <c r="GV841">
        <v>2.23755</v>
      </c>
      <c r="GW841">
        <v>1.39648</v>
      </c>
      <c r="GX841">
        <v>2.34497</v>
      </c>
      <c r="GY841">
        <v>1.49536</v>
      </c>
      <c r="GZ841">
        <v>2.53174</v>
      </c>
      <c r="HA841">
        <v>35.6845</v>
      </c>
      <c r="HB841">
        <v>24.0525</v>
      </c>
      <c r="HC841">
        <v>18</v>
      </c>
      <c r="HD841">
        <v>528.045</v>
      </c>
      <c r="HE841">
        <v>419.098</v>
      </c>
      <c r="HF841">
        <v>13.2984</v>
      </c>
      <c r="HG841">
        <v>25.7041</v>
      </c>
      <c r="HH841">
        <v>30.0001</v>
      </c>
      <c r="HI841">
        <v>25.7688</v>
      </c>
      <c r="HJ841">
        <v>25.7332</v>
      </c>
      <c r="HK841">
        <v>17.7528</v>
      </c>
      <c r="HL841">
        <v>22.0709</v>
      </c>
      <c r="HM841">
        <v>11.5007</v>
      </c>
      <c r="HN841">
        <v>13.3025</v>
      </c>
      <c r="HO841">
        <v>332.657</v>
      </c>
      <c r="HP841">
        <v>9.08192</v>
      </c>
      <c r="HQ841">
        <v>101.111</v>
      </c>
      <c r="HR841">
        <v>101.051</v>
      </c>
    </row>
    <row r="842" spans="1:226">
      <c r="A842">
        <v>826</v>
      </c>
      <c r="B842">
        <v>1679444911.5</v>
      </c>
      <c r="C842">
        <v>22998.40000009537</v>
      </c>
      <c r="D842" t="s">
        <v>2022</v>
      </c>
      <c r="E842" t="s">
        <v>2023</v>
      </c>
      <c r="F842">
        <v>5</v>
      </c>
      <c r="G842" t="s">
        <v>2011</v>
      </c>
      <c r="H842" t="s">
        <v>354</v>
      </c>
      <c r="I842">
        <v>1679444904</v>
      </c>
      <c r="J842">
        <f>(K842)/1000</f>
        <v>0</v>
      </c>
      <c r="K842">
        <f>IF(BF842, AN842, AH842)</f>
        <v>0</v>
      </c>
      <c r="L842">
        <f>IF(BF842, AI842, AG842)</f>
        <v>0</v>
      </c>
      <c r="M842">
        <f>BH842 - IF(AU842&gt;1, L842*BB842*100.0/(AW842*BV842), 0)</f>
        <v>0</v>
      </c>
      <c r="N842">
        <f>((T842-J842/2)*M842-L842)/(T842+J842/2)</f>
        <v>0</v>
      </c>
      <c r="O842">
        <f>N842*(BO842+BP842)/1000.0</f>
        <v>0</v>
      </c>
      <c r="P842">
        <f>(BH842 - IF(AU842&gt;1, L842*BB842*100.0/(AW842*BV842), 0))*(BO842+BP842)/1000.0</f>
        <v>0</v>
      </c>
      <c r="Q842">
        <f>2.0/((1/S842-1/R842)+SIGN(S842)*SQRT((1/S842-1/R842)*(1/S842-1/R842) + 4*BC842/((BC842+1)*(BC842+1))*(2*1/S842*1/R842-1/R842*1/R842)))</f>
        <v>0</v>
      </c>
      <c r="R842">
        <f>IF(LEFT(BD842,1)&lt;&gt;"0",IF(LEFT(BD842,1)="1",3.0,BE842),$D$5+$E$5*(BV842*BO842/($K$5*1000))+$F$5*(BV842*BO842/($K$5*1000))*MAX(MIN(BB842,$J$5),$I$5)*MAX(MIN(BB842,$J$5),$I$5)+$G$5*MAX(MIN(BB842,$J$5),$I$5)*(BV842*BO842/($K$5*1000))+$H$5*(BV842*BO842/($K$5*1000))*(BV842*BO842/($K$5*1000)))</f>
        <v>0</v>
      </c>
      <c r="S842">
        <f>J842*(1000-(1000*0.61365*exp(17.502*W842/(240.97+W842))/(BO842+BP842)+BJ842)/2)/(1000*0.61365*exp(17.502*W842/(240.97+W842))/(BO842+BP842)-BJ842)</f>
        <v>0</v>
      </c>
      <c r="T842">
        <f>1/((BC842+1)/(Q842/1.6)+1/(R842/1.37)) + BC842/((BC842+1)/(Q842/1.6) + BC842/(R842/1.37))</f>
        <v>0</v>
      </c>
      <c r="U842">
        <f>(AX842*BA842)</f>
        <v>0</v>
      </c>
      <c r="V842">
        <f>(BQ842+(U842+2*0.95*5.67E-8*(((BQ842+$B$7)+273)^4-(BQ842+273)^4)-44100*J842)/(1.84*29.3*R842+8*0.95*5.67E-8*(BQ842+273)^3))</f>
        <v>0</v>
      </c>
      <c r="W842">
        <f>($C$7*BR842+$D$7*BS842+$E$7*V842)</f>
        <v>0</v>
      </c>
      <c r="X842">
        <f>0.61365*exp(17.502*W842/(240.97+W842))</f>
        <v>0</v>
      </c>
      <c r="Y842">
        <f>(Z842/AA842*100)</f>
        <v>0</v>
      </c>
      <c r="Z842">
        <f>BJ842*(BO842+BP842)/1000</f>
        <v>0</v>
      </c>
      <c r="AA842">
        <f>0.61365*exp(17.502*BQ842/(240.97+BQ842))</f>
        <v>0</v>
      </c>
      <c r="AB842">
        <f>(X842-BJ842*(BO842+BP842)/1000)</f>
        <v>0</v>
      </c>
      <c r="AC842">
        <f>(-J842*44100)</f>
        <v>0</v>
      </c>
      <c r="AD842">
        <f>2*29.3*R842*0.92*(BQ842-W842)</f>
        <v>0</v>
      </c>
      <c r="AE842">
        <f>2*0.95*5.67E-8*(((BQ842+$B$7)+273)^4-(W842+273)^4)</f>
        <v>0</v>
      </c>
      <c r="AF842">
        <f>U842+AE842+AC842+AD842</f>
        <v>0</v>
      </c>
      <c r="AG842">
        <f>BN842*AU842*(BI842-BH842*(1000-AU842*BK842)/(1000-AU842*BJ842))/(100*BB842)</f>
        <v>0</v>
      </c>
      <c r="AH842">
        <f>1000*BN842*AU842*(BJ842-BK842)/(100*BB842*(1000-AU842*BJ842))</f>
        <v>0</v>
      </c>
      <c r="AI842">
        <f>(AJ842 - AK842 - BO842*1E3/(8.314*(BQ842+273.15)) * AM842/BN842 * AL842) * BN842/(100*BB842) * (1000 - BK842)/1000</f>
        <v>0</v>
      </c>
      <c r="AJ842">
        <v>352.6834948537289</v>
      </c>
      <c r="AK842">
        <v>364.0218424242423</v>
      </c>
      <c r="AL842">
        <v>-3.118230909022903</v>
      </c>
      <c r="AM842">
        <v>64.84410547335801</v>
      </c>
      <c r="AN842">
        <f>(AP842 - AO842 + BO842*1E3/(8.314*(BQ842+273.15)) * AR842/BN842 * AQ842) * BN842/(100*BB842) * 1000/(1000 - AP842)</f>
        <v>0</v>
      </c>
      <c r="AO842">
        <v>8.9510018493699</v>
      </c>
      <c r="AP842">
        <v>9.426733076923075</v>
      </c>
      <c r="AQ842">
        <v>-0.007335275699829833</v>
      </c>
      <c r="AR842">
        <v>96.76006741584395</v>
      </c>
      <c r="AS842">
        <v>0</v>
      </c>
      <c r="AT842">
        <v>0</v>
      </c>
      <c r="AU842">
        <f>IF(AS842*$H$13&gt;=AW842,1.0,(AW842/(AW842-AS842*$H$13)))</f>
        <v>0</v>
      </c>
      <c r="AV842">
        <f>(AU842-1)*100</f>
        <v>0</v>
      </c>
      <c r="AW842">
        <f>MAX(0,($B$13+$C$13*BV842)/(1+$D$13*BV842)*BO842/(BQ842+273)*$E$13)</f>
        <v>0</v>
      </c>
      <c r="AX842">
        <f>$B$11*BW842+$C$11*BX842+$F$11*CI842*(1-CL842)</f>
        <v>0</v>
      </c>
      <c r="AY842">
        <f>AX842*AZ842</f>
        <v>0</v>
      </c>
      <c r="AZ842">
        <f>($B$11*$D$9+$C$11*$D$9+$F$11*((CV842+CN842)/MAX(CV842+CN842+CW842, 0.1)*$I$9+CW842/MAX(CV842+CN842+CW842, 0.1)*$J$9))/($B$11+$C$11+$F$11)</f>
        <v>0</v>
      </c>
      <c r="BA842">
        <f>($B$11*$K$9+$C$11*$K$9+$F$11*((CV842+CN842)/MAX(CV842+CN842+CW842, 0.1)*$P$9+CW842/MAX(CV842+CN842+CW842, 0.1)*$Q$9))/($B$11+$C$11+$F$11)</f>
        <v>0</v>
      </c>
      <c r="BB842">
        <v>2.44</v>
      </c>
      <c r="BC842">
        <v>0.5</v>
      </c>
      <c r="BD842" t="s">
        <v>355</v>
      </c>
      <c r="BE842">
        <v>2</v>
      </c>
      <c r="BF842" t="b">
        <v>1</v>
      </c>
      <c r="BG842">
        <v>1679444904</v>
      </c>
      <c r="BH842">
        <v>381.7219259259259</v>
      </c>
      <c r="BI842">
        <v>364.234037037037</v>
      </c>
      <c r="BJ842">
        <v>9.460472222222222</v>
      </c>
      <c r="BK842">
        <v>9.01735</v>
      </c>
      <c r="BL842">
        <v>384.7463333333333</v>
      </c>
      <c r="BM842">
        <v>9.685484444444443</v>
      </c>
      <c r="BN842">
        <v>500.0531111111111</v>
      </c>
      <c r="BO842">
        <v>89.80281851851852</v>
      </c>
      <c r="BP842">
        <v>0.1000106666666667</v>
      </c>
      <c r="BQ842">
        <v>19.21535925925926</v>
      </c>
      <c r="BR842">
        <v>19.99596296296297</v>
      </c>
      <c r="BS842">
        <v>999.9000000000001</v>
      </c>
      <c r="BT842">
        <v>0</v>
      </c>
      <c r="BU842">
        <v>0</v>
      </c>
      <c r="BV842">
        <v>9994.142592592594</v>
      </c>
      <c r="BW842">
        <v>0</v>
      </c>
      <c r="BX842">
        <v>14.50563703703704</v>
      </c>
      <c r="BY842">
        <v>17.48795555555555</v>
      </c>
      <c r="BZ842">
        <v>385.3678888888889</v>
      </c>
      <c r="CA842">
        <v>367.5488888888889</v>
      </c>
      <c r="CB842">
        <v>0.4431237037037037</v>
      </c>
      <c r="CC842">
        <v>364.234037037037</v>
      </c>
      <c r="CD842">
        <v>9.01735</v>
      </c>
      <c r="CE842">
        <v>0.8495771851851853</v>
      </c>
      <c r="CF842">
        <v>0.8097832962962963</v>
      </c>
      <c r="CG842">
        <v>4.563782592592593</v>
      </c>
      <c r="CH842">
        <v>3.879819629629629</v>
      </c>
      <c r="CI842">
        <v>2000.032592592592</v>
      </c>
      <c r="CJ842">
        <v>0.9799953333333332</v>
      </c>
      <c r="CK842">
        <v>0.02000436666666667</v>
      </c>
      <c r="CL842">
        <v>0</v>
      </c>
      <c r="CM842">
        <v>2.299062962962963</v>
      </c>
      <c r="CN842">
        <v>0</v>
      </c>
      <c r="CO842">
        <v>5767.616666666667</v>
      </c>
      <c r="CP842">
        <v>16749.71111111111</v>
      </c>
      <c r="CQ842">
        <v>38.88388888888889</v>
      </c>
      <c r="CR842">
        <v>39.65481481481481</v>
      </c>
      <c r="CS842">
        <v>39.25433333333334</v>
      </c>
      <c r="CT842">
        <v>38.41407407407407</v>
      </c>
      <c r="CU842">
        <v>37.31462962962963</v>
      </c>
      <c r="CV842">
        <v>1960.022592592593</v>
      </c>
      <c r="CW842">
        <v>40.01</v>
      </c>
      <c r="CX842">
        <v>0</v>
      </c>
      <c r="CY842">
        <v>1679444919.3</v>
      </c>
      <c r="CZ842">
        <v>0</v>
      </c>
      <c r="DA842">
        <v>0</v>
      </c>
      <c r="DB842" t="s">
        <v>356</v>
      </c>
      <c r="DC842">
        <v>1678823626.5</v>
      </c>
      <c r="DD842">
        <v>1678823640.5</v>
      </c>
      <c r="DE842">
        <v>0</v>
      </c>
      <c r="DF842">
        <v>1.239</v>
      </c>
      <c r="DG842">
        <v>0.006</v>
      </c>
      <c r="DH842">
        <v>-2.298</v>
      </c>
      <c r="DI842">
        <v>-0.146</v>
      </c>
      <c r="DJ842">
        <v>420</v>
      </c>
      <c r="DK842">
        <v>21</v>
      </c>
      <c r="DL842">
        <v>0.57</v>
      </c>
      <c r="DM842">
        <v>0.05</v>
      </c>
      <c r="DN842">
        <v>15.71890475</v>
      </c>
      <c r="DO842">
        <v>32.0671926078799</v>
      </c>
      <c r="DP842">
        <v>3.328322026007991</v>
      </c>
      <c r="DQ842">
        <v>0</v>
      </c>
      <c r="DR842">
        <v>0.4346636</v>
      </c>
      <c r="DS842">
        <v>0.270530499061913</v>
      </c>
      <c r="DT842">
        <v>0.03430013436475141</v>
      </c>
      <c r="DU842">
        <v>0</v>
      </c>
      <c r="DV842">
        <v>0</v>
      </c>
      <c r="DW842">
        <v>2</v>
      </c>
      <c r="DX842" t="s">
        <v>381</v>
      </c>
      <c r="DY842">
        <v>2.98435</v>
      </c>
      <c r="DZ842">
        <v>2.71555</v>
      </c>
      <c r="EA842">
        <v>0.08368680000000001</v>
      </c>
      <c r="EB842">
        <v>0.07895000000000001</v>
      </c>
      <c r="EC842">
        <v>0.0546396</v>
      </c>
      <c r="ED842">
        <v>0.0513539</v>
      </c>
      <c r="EE842">
        <v>29155.9</v>
      </c>
      <c r="EF842">
        <v>29408.6</v>
      </c>
      <c r="EG842">
        <v>29567.2</v>
      </c>
      <c r="EH842">
        <v>29525.5</v>
      </c>
      <c r="EI842">
        <v>37049.1</v>
      </c>
      <c r="EJ842">
        <v>37256.3</v>
      </c>
      <c r="EK842">
        <v>41647.4</v>
      </c>
      <c r="EL842">
        <v>42078.8</v>
      </c>
      <c r="EM842">
        <v>1.98185</v>
      </c>
      <c r="EN842">
        <v>1.87612</v>
      </c>
      <c r="EO842">
        <v>0.0407919</v>
      </c>
      <c r="EP842">
        <v>0</v>
      </c>
      <c r="EQ842">
        <v>19.3276</v>
      </c>
      <c r="ER842">
        <v>999.9</v>
      </c>
      <c r="ES842">
        <v>25.9</v>
      </c>
      <c r="ET842">
        <v>31.2</v>
      </c>
      <c r="EU842">
        <v>13.1604</v>
      </c>
      <c r="EV842">
        <v>63.1547</v>
      </c>
      <c r="EW842">
        <v>32.8806</v>
      </c>
      <c r="EX842">
        <v>1</v>
      </c>
      <c r="EY842">
        <v>-0.120124</v>
      </c>
      <c r="EZ842">
        <v>5.07065</v>
      </c>
      <c r="FA842">
        <v>20.2708</v>
      </c>
      <c r="FB842">
        <v>5.22103</v>
      </c>
      <c r="FC842">
        <v>12.0143</v>
      </c>
      <c r="FD842">
        <v>4.99125</v>
      </c>
      <c r="FE842">
        <v>3.28865</v>
      </c>
      <c r="FF842">
        <v>9999</v>
      </c>
      <c r="FG842">
        <v>9999</v>
      </c>
      <c r="FH842">
        <v>9999</v>
      </c>
      <c r="FI842">
        <v>999.9</v>
      </c>
      <c r="FJ842">
        <v>1.86739</v>
      </c>
      <c r="FK842">
        <v>1.86646</v>
      </c>
      <c r="FL842">
        <v>1.86597</v>
      </c>
      <c r="FM842">
        <v>1.86584</v>
      </c>
      <c r="FN842">
        <v>1.86768</v>
      </c>
      <c r="FO842">
        <v>1.87016</v>
      </c>
      <c r="FP842">
        <v>1.86887</v>
      </c>
      <c r="FQ842">
        <v>1.87027</v>
      </c>
      <c r="FR842">
        <v>0</v>
      </c>
      <c r="FS842">
        <v>0</v>
      </c>
      <c r="FT842">
        <v>0</v>
      </c>
      <c r="FU842">
        <v>0</v>
      </c>
      <c r="FV842" t="s">
        <v>358</v>
      </c>
      <c r="FW842" t="s">
        <v>359</v>
      </c>
      <c r="FX842" t="s">
        <v>360</v>
      </c>
      <c r="FY842" t="s">
        <v>360</v>
      </c>
      <c r="FZ842" t="s">
        <v>360</v>
      </c>
      <c r="GA842" t="s">
        <v>360</v>
      </c>
      <c r="GB842">
        <v>0</v>
      </c>
      <c r="GC842">
        <v>100</v>
      </c>
      <c r="GD842">
        <v>100</v>
      </c>
      <c r="GE842">
        <v>-2.959</v>
      </c>
      <c r="GF842">
        <v>-0.2251</v>
      </c>
      <c r="GG842">
        <v>-1.841240210434717</v>
      </c>
      <c r="GH842">
        <v>-0.003310856085068561</v>
      </c>
      <c r="GI842">
        <v>6.863268723063948E-07</v>
      </c>
      <c r="GJ842">
        <v>-1.919107141366201E-10</v>
      </c>
      <c r="GK842">
        <v>-0.1688837207721138</v>
      </c>
      <c r="GL842">
        <v>-0.01731051475613908</v>
      </c>
      <c r="GM842">
        <v>0.001423790055903263</v>
      </c>
      <c r="GN842">
        <v>-2.424810517790065E-05</v>
      </c>
      <c r="GO842">
        <v>3</v>
      </c>
      <c r="GP842">
        <v>2318</v>
      </c>
      <c r="GQ842">
        <v>1</v>
      </c>
      <c r="GR842">
        <v>25</v>
      </c>
      <c r="GS842">
        <v>10354.8</v>
      </c>
      <c r="GT842">
        <v>10354.5</v>
      </c>
      <c r="GU842">
        <v>0.8557129999999999</v>
      </c>
      <c r="GV842">
        <v>2.23511</v>
      </c>
      <c r="GW842">
        <v>1.39648</v>
      </c>
      <c r="GX842">
        <v>2.34497</v>
      </c>
      <c r="GY842">
        <v>1.49536</v>
      </c>
      <c r="GZ842">
        <v>2.52808</v>
      </c>
      <c r="HA842">
        <v>35.6845</v>
      </c>
      <c r="HB842">
        <v>24.0525</v>
      </c>
      <c r="HC842">
        <v>18</v>
      </c>
      <c r="HD842">
        <v>528.359</v>
      </c>
      <c r="HE842">
        <v>418.895</v>
      </c>
      <c r="HF842">
        <v>13.3164</v>
      </c>
      <c r="HG842">
        <v>25.7057</v>
      </c>
      <c r="HH842">
        <v>29.9999</v>
      </c>
      <c r="HI842">
        <v>25.7688</v>
      </c>
      <c r="HJ842">
        <v>25.7332</v>
      </c>
      <c r="HK842">
        <v>17.1007</v>
      </c>
      <c r="HL842">
        <v>22.0709</v>
      </c>
      <c r="HM842">
        <v>11.5007</v>
      </c>
      <c r="HN842">
        <v>13.3408</v>
      </c>
      <c r="HO842">
        <v>319.283</v>
      </c>
      <c r="HP842">
        <v>9.08192</v>
      </c>
      <c r="HQ842">
        <v>101.11</v>
      </c>
      <c r="HR842">
        <v>101.055</v>
      </c>
    </row>
    <row r="843" spans="1:226">
      <c r="A843">
        <v>827</v>
      </c>
      <c r="B843">
        <v>1679444916.5</v>
      </c>
      <c r="C843">
        <v>23003.40000009537</v>
      </c>
      <c r="D843" t="s">
        <v>2024</v>
      </c>
      <c r="E843" t="s">
        <v>2025</v>
      </c>
      <c r="F843">
        <v>5</v>
      </c>
      <c r="G843" t="s">
        <v>2011</v>
      </c>
      <c r="H843" t="s">
        <v>354</v>
      </c>
      <c r="I843">
        <v>1679444908.714286</v>
      </c>
      <c r="J843">
        <f>(K843)/1000</f>
        <v>0</v>
      </c>
      <c r="K843">
        <f>IF(BF843, AN843, AH843)</f>
        <v>0</v>
      </c>
      <c r="L843">
        <f>IF(BF843, AI843, AG843)</f>
        <v>0</v>
      </c>
      <c r="M843">
        <f>BH843 - IF(AU843&gt;1, L843*BB843*100.0/(AW843*BV843), 0)</f>
        <v>0</v>
      </c>
      <c r="N843">
        <f>((T843-J843/2)*M843-L843)/(T843+J843/2)</f>
        <v>0</v>
      </c>
      <c r="O843">
        <f>N843*(BO843+BP843)/1000.0</f>
        <v>0</v>
      </c>
      <c r="P843">
        <f>(BH843 - IF(AU843&gt;1, L843*BB843*100.0/(AW843*BV843), 0))*(BO843+BP843)/1000.0</f>
        <v>0</v>
      </c>
      <c r="Q843">
        <f>2.0/((1/S843-1/R843)+SIGN(S843)*SQRT((1/S843-1/R843)*(1/S843-1/R843) + 4*BC843/((BC843+1)*(BC843+1))*(2*1/S843*1/R843-1/R843*1/R843)))</f>
        <v>0</v>
      </c>
      <c r="R843">
        <f>IF(LEFT(BD843,1)&lt;&gt;"0",IF(LEFT(BD843,1)="1",3.0,BE843),$D$5+$E$5*(BV843*BO843/($K$5*1000))+$F$5*(BV843*BO843/($K$5*1000))*MAX(MIN(BB843,$J$5),$I$5)*MAX(MIN(BB843,$J$5),$I$5)+$G$5*MAX(MIN(BB843,$J$5),$I$5)*(BV843*BO843/($K$5*1000))+$H$5*(BV843*BO843/($K$5*1000))*(BV843*BO843/($K$5*1000)))</f>
        <v>0</v>
      </c>
      <c r="S843">
        <f>J843*(1000-(1000*0.61365*exp(17.502*W843/(240.97+W843))/(BO843+BP843)+BJ843)/2)/(1000*0.61365*exp(17.502*W843/(240.97+W843))/(BO843+BP843)-BJ843)</f>
        <v>0</v>
      </c>
      <c r="T843">
        <f>1/((BC843+1)/(Q843/1.6)+1/(R843/1.37)) + BC843/((BC843+1)/(Q843/1.6) + BC843/(R843/1.37))</f>
        <v>0</v>
      </c>
      <c r="U843">
        <f>(AX843*BA843)</f>
        <v>0</v>
      </c>
      <c r="V843">
        <f>(BQ843+(U843+2*0.95*5.67E-8*(((BQ843+$B$7)+273)^4-(BQ843+273)^4)-44100*J843)/(1.84*29.3*R843+8*0.95*5.67E-8*(BQ843+273)^3))</f>
        <v>0</v>
      </c>
      <c r="W843">
        <f>($C$7*BR843+$D$7*BS843+$E$7*V843)</f>
        <v>0</v>
      </c>
      <c r="X843">
        <f>0.61365*exp(17.502*W843/(240.97+W843))</f>
        <v>0</v>
      </c>
      <c r="Y843">
        <f>(Z843/AA843*100)</f>
        <v>0</v>
      </c>
      <c r="Z843">
        <f>BJ843*(BO843+BP843)/1000</f>
        <v>0</v>
      </c>
      <c r="AA843">
        <f>0.61365*exp(17.502*BQ843/(240.97+BQ843))</f>
        <v>0</v>
      </c>
      <c r="AB843">
        <f>(X843-BJ843*(BO843+BP843)/1000)</f>
        <v>0</v>
      </c>
      <c r="AC843">
        <f>(-J843*44100)</f>
        <v>0</v>
      </c>
      <c r="AD843">
        <f>2*29.3*R843*0.92*(BQ843-W843)</f>
        <v>0</v>
      </c>
      <c r="AE843">
        <f>2*0.95*5.67E-8*(((BQ843+$B$7)+273)^4-(W843+273)^4)</f>
        <v>0</v>
      </c>
      <c r="AF843">
        <f>U843+AE843+AC843+AD843</f>
        <v>0</v>
      </c>
      <c r="AG843">
        <f>BN843*AU843*(BI843-BH843*(1000-AU843*BK843)/(1000-AU843*BJ843))/(100*BB843)</f>
        <v>0</v>
      </c>
      <c r="AH843">
        <f>1000*BN843*AU843*(BJ843-BK843)/(100*BB843*(1000-AU843*BJ843))</f>
        <v>0</v>
      </c>
      <c r="AI843">
        <f>(AJ843 - AK843 - BO843*1E3/(8.314*(BQ843+273.15)) * AM843/BN843 * AL843) * BN843/(100*BB843) * (1000 - BK843)/1000</f>
        <v>0</v>
      </c>
      <c r="AJ843">
        <v>336.4719699860503</v>
      </c>
      <c r="AK843">
        <v>348.116</v>
      </c>
      <c r="AL843">
        <v>-3.196337988246056</v>
      </c>
      <c r="AM843">
        <v>64.84410547335801</v>
      </c>
      <c r="AN843">
        <f>(AP843 - AO843 + BO843*1E3/(8.314*(BQ843+273.15)) * AR843/BN843 * AQ843) * BN843/(100*BB843) * 1000/(1000 - AP843)</f>
        <v>0</v>
      </c>
      <c r="AO843">
        <v>9.015671881608883</v>
      </c>
      <c r="AP843">
        <v>9.424850659340667</v>
      </c>
      <c r="AQ843">
        <v>-0.002324591971950438</v>
      </c>
      <c r="AR843">
        <v>96.76006741584395</v>
      </c>
      <c r="AS843">
        <v>0</v>
      </c>
      <c r="AT843">
        <v>0</v>
      </c>
      <c r="AU843">
        <f>IF(AS843*$H$13&gt;=AW843,1.0,(AW843/(AW843-AS843*$H$13)))</f>
        <v>0</v>
      </c>
      <c r="AV843">
        <f>(AU843-1)*100</f>
        <v>0</v>
      </c>
      <c r="AW843">
        <f>MAX(0,($B$13+$C$13*BV843)/(1+$D$13*BV843)*BO843/(BQ843+273)*$E$13)</f>
        <v>0</v>
      </c>
      <c r="AX843">
        <f>$B$11*BW843+$C$11*BX843+$F$11*CI843*(1-CL843)</f>
        <v>0</v>
      </c>
      <c r="AY843">
        <f>AX843*AZ843</f>
        <v>0</v>
      </c>
      <c r="AZ843">
        <f>($B$11*$D$9+$C$11*$D$9+$F$11*((CV843+CN843)/MAX(CV843+CN843+CW843, 0.1)*$I$9+CW843/MAX(CV843+CN843+CW843, 0.1)*$J$9))/($B$11+$C$11+$F$11)</f>
        <v>0</v>
      </c>
      <c r="BA843">
        <f>($B$11*$K$9+$C$11*$K$9+$F$11*((CV843+CN843)/MAX(CV843+CN843+CW843, 0.1)*$P$9+CW843/MAX(CV843+CN843+CW843, 0.1)*$Q$9))/($B$11+$C$11+$F$11)</f>
        <v>0</v>
      </c>
      <c r="BB843">
        <v>2.44</v>
      </c>
      <c r="BC843">
        <v>0.5</v>
      </c>
      <c r="BD843" t="s">
        <v>355</v>
      </c>
      <c r="BE843">
        <v>2</v>
      </c>
      <c r="BF843" t="b">
        <v>1</v>
      </c>
      <c r="BG843">
        <v>1679444908.714286</v>
      </c>
      <c r="BH843">
        <v>367.55475</v>
      </c>
      <c r="BI843">
        <v>348.8901071428572</v>
      </c>
      <c r="BJ843">
        <v>9.446882857142857</v>
      </c>
      <c r="BK843">
        <v>9.005069285714285</v>
      </c>
      <c r="BL843">
        <v>370.5383214285715</v>
      </c>
      <c r="BM843">
        <v>9.671941785714287</v>
      </c>
      <c r="BN843">
        <v>500.0486785714286</v>
      </c>
      <c r="BO843">
        <v>89.8023357142857</v>
      </c>
      <c r="BP843">
        <v>0.1000071964285714</v>
      </c>
      <c r="BQ843">
        <v>19.21448571428571</v>
      </c>
      <c r="BR843">
        <v>19.99462142857143</v>
      </c>
      <c r="BS843">
        <v>999.9000000000002</v>
      </c>
      <c r="BT843">
        <v>0</v>
      </c>
      <c r="BU843">
        <v>0</v>
      </c>
      <c r="BV843">
        <v>9994.664285714285</v>
      </c>
      <c r="BW843">
        <v>0</v>
      </c>
      <c r="BX843">
        <v>14.50346785714286</v>
      </c>
      <c r="BY843">
        <v>18.66471785714286</v>
      </c>
      <c r="BZ843">
        <v>371.0604285714285</v>
      </c>
      <c r="CA843">
        <v>352.0606428571429</v>
      </c>
      <c r="CB843">
        <v>0.4418143214285714</v>
      </c>
      <c r="CC843">
        <v>348.8901071428572</v>
      </c>
      <c r="CD843">
        <v>9.005069285714285</v>
      </c>
      <c r="CE843">
        <v>0.8483521785714287</v>
      </c>
      <c r="CF843">
        <v>0.8086761071428573</v>
      </c>
      <c r="CG843">
        <v>4.543144642857142</v>
      </c>
      <c r="CH843">
        <v>3.860422857142857</v>
      </c>
      <c r="CI843">
        <v>2000.034285714286</v>
      </c>
      <c r="CJ843">
        <v>0.9799946785714285</v>
      </c>
      <c r="CK843">
        <v>0.02000502142857142</v>
      </c>
      <c r="CL843">
        <v>0</v>
      </c>
      <c r="CM843">
        <v>2.231717857142857</v>
      </c>
      <c r="CN843">
        <v>0</v>
      </c>
      <c r="CO843">
        <v>5768.871428571429</v>
      </c>
      <c r="CP843">
        <v>16749.72857142857</v>
      </c>
      <c r="CQ843">
        <v>38.82567857142857</v>
      </c>
      <c r="CR843">
        <v>39.6135357142857</v>
      </c>
      <c r="CS843">
        <v>39.19403571428571</v>
      </c>
      <c r="CT843">
        <v>38.36796428571428</v>
      </c>
      <c r="CU843">
        <v>37.26310714285714</v>
      </c>
      <c r="CV843">
        <v>1960.024285714286</v>
      </c>
      <c r="CW843">
        <v>40.01</v>
      </c>
      <c r="CX843">
        <v>0</v>
      </c>
      <c r="CY843">
        <v>1679444924.1</v>
      </c>
      <c r="CZ843">
        <v>0</v>
      </c>
      <c r="DA843">
        <v>0</v>
      </c>
      <c r="DB843" t="s">
        <v>356</v>
      </c>
      <c r="DC843">
        <v>1678823626.5</v>
      </c>
      <c r="DD843">
        <v>1678823640.5</v>
      </c>
      <c r="DE843">
        <v>0</v>
      </c>
      <c r="DF843">
        <v>1.239</v>
      </c>
      <c r="DG843">
        <v>0.006</v>
      </c>
      <c r="DH843">
        <v>-2.298</v>
      </c>
      <c r="DI843">
        <v>-0.146</v>
      </c>
      <c r="DJ843">
        <v>420</v>
      </c>
      <c r="DK843">
        <v>21</v>
      </c>
      <c r="DL843">
        <v>0.57</v>
      </c>
      <c r="DM843">
        <v>0.05</v>
      </c>
      <c r="DN843">
        <v>17.8437525</v>
      </c>
      <c r="DO843">
        <v>14.77762288930578</v>
      </c>
      <c r="DP843">
        <v>1.618799725875239</v>
      </c>
      <c r="DQ843">
        <v>0</v>
      </c>
      <c r="DR843">
        <v>0.4350312750000001</v>
      </c>
      <c r="DS843">
        <v>0.05465350469043158</v>
      </c>
      <c r="DT843">
        <v>0.0342166929421792</v>
      </c>
      <c r="DU843">
        <v>1</v>
      </c>
      <c r="DV843">
        <v>1</v>
      </c>
      <c r="DW843">
        <v>2</v>
      </c>
      <c r="DX843" t="s">
        <v>357</v>
      </c>
      <c r="DY843">
        <v>2.9841</v>
      </c>
      <c r="DZ843">
        <v>2.71564</v>
      </c>
      <c r="EA843">
        <v>0.0807818</v>
      </c>
      <c r="EB843">
        <v>0.0757681</v>
      </c>
      <c r="EC843">
        <v>0.054626</v>
      </c>
      <c r="ED843">
        <v>0.0513547</v>
      </c>
      <c r="EE843">
        <v>29249</v>
      </c>
      <c r="EF843">
        <v>29508.7</v>
      </c>
      <c r="EG843">
        <v>29567.9</v>
      </c>
      <c r="EH843">
        <v>29524</v>
      </c>
      <c r="EI843">
        <v>37050.4</v>
      </c>
      <c r="EJ843">
        <v>37254.2</v>
      </c>
      <c r="EK843">
        <v>41648.4</v>
      </c>
      <c r="EL843">
        <v>42076.5</v>
      </c>
      <c r="EM843">
        <v>1.9817</v>
      </c>
      <c r="EN843">
        <v>1.87602</v>
      </c>
      <c r="EO843">
        <v>0.0401959</v>
      </c>
      <c r="EP843">
        <v>0</v>
      </c>
      <c r="EQ843">
        <v>19.3267</v>
      </c>
      <c r="ER843">
        <v>999.9</v>
      </c>
      <c r="ES843">
        <v>25.9</v>
      </c>
      <c r="ET843">
        <v>31.2</v>
      </c>
      <c r="EU843">
        <v>13.1598</v>
      </c>
      <c r="EV843">
        <v>63.1347</v>
      </c>
      <c r="EW843">
        <v>33.101</v>
      </c>
      <c r="EX843">
        <v>1</v>
      </c>
      <c r="EY843">
        <v>-0.120221</v>
      </c>
      <c r="EZ843">
        <v>5.10842</v>
      </c>
      <c r="FA843">
        <v>20.2696</v>
      </c>
      <c r="FB843">
        <v>5.22028</v>
      </c>
      <c r="FC843">
        <v>12.0144</v>
      </c>
      <c r="FD843">
        <v>4.99095</v>
      </c>
      <c r="FE843">
        <v>3.28858</v>
      </c>
      <c r="FF843">
        <v>9999</v>
      </c>
      <c r="FG843">
        <v>9999</v>
      </c>
      <c r="FH843">
        <v>9999</v>
      </c>
      <c r="FI843">
        <v>999.9</v>
      </c>
      <c r="FJ843">
        <v>1.86738</v>
      </c>
      <c r="FK843">
        <v>1.86646</v>
      </c>
      <c r="FL843">
        <v>1.86595</v>
      </c>
      <c r="FM843">
        <v>1.86584</v>
      </c>
      <c r="FN843">
        <v>1.86768</v>
      </c>
      <c r="FO843">
        <v>1.87015</v>
      </c>
      <c r="FP843">
        <v>1.86888</v>
      </c>
      <c r="FQ843">
        <v>1.87027</v>
      </c>
      <c r="FR843">
        <v>0</v>
      </c>
      <c r="FS843">
        <v>0</v>
      </c>
      <c r="FT843">
        <v>0</v>
      </c>
      <c r="FU843">
        <v>0</v>
      </c>
      <c r="FV843" t="s">
        <v>358</v>
      </c>
      <c r="FW843" t="s">
        <v>359</v>
      </c>
      <c r="FX843" t="s">
        <v>360</v>
      </c>
      <c r="FY843" t="s">
        <v>360</v>
      </c>
      <c r="FZ843" t="s">
        <v>360</v>
      </c>
      <c r="GA843" t="s">
        <v>360</v>
      </c>
      <c r="GB843">
        <v>0</v>
      </c>
      <c r="GC843">
        <v>100</v>
      </c>
      <c r="GD843">
        <v>100</v>
      </c>
      <c r="GE843">
        <v>-2.913</v>
      </c>
      <c r="GF843">
        <v>-0.2251</v>
      </c>
      <c r="GG843">
        <v>-1.841240210434717</v>
      </c>
      <c r="GH843">
        <v>-0.003310856085068561</v>
      </c>
      <c r="GI843">
        <v>6.863268723063948E-07</v>
      </c>
      <c r="GJ843">
        <v>-1.919107141366201E-10</v>
      </c>
      <c r="GK843">
        <v>-0.1688837207721138</v>
      </c>
      <c r="GL843">
        <v>-0.01731051475613908</v>
      </c>
      <c r="GM843">
        <v>0.001423790055903263</v>
      </c>
      <c r="GN843">
        <v>-2.424810517790065E-05</v>
      </c>
      <c r="GO843">
        <v>3</v>
      </c>
      <c r="GP843">
        <v>2318</v>
      </c>
      <c r="GQ843">
        <v>1</v>
      </c>
      <c r="GR843">
        <v>25</v>
      </c>
      <c r="GS843">
        <v>10354.8</v>
      </c>
      <c r="GT843">
        <v>10354.6</v>
      </c>
      <c r="GU843">
        <v>0.817871</v>
      </c>
      <c r="GV843">
        <v>2.23755</v>
      </c>
      <c r="GW843">
        <v>1.39648</v>
      </c>
      <c r="GX843">
        <v>2.34619</v>
      </c>
      <c r="GY843">
        <v>1.49536</v>
      </c>
      <c r="GZ843">
        <v>2.50977</v>
      </c>
      <c r="HA843">
        <v>35.6845</v>
      </c>
      <c r="HB843">
        <v>24.0525</v>
      </c>
      <c r="HC843">
        <v>18</v>
      </c>
      <c r="HD843">
        <v>528.245</v>
      </c>
      <c r="HE843">
        <v>418.838</v>
      </c>
      <c r="HF843">
        <v>13.3394</v>
      </c>
      <c r="HG843">
        <v>25.7057</v>
      </c>
      <c r="HH843">
        <v>29.9998</v>
      </c>
      <c r="HI843">
        <v>25.7671</v>
      </c>
      <c r="HJ843">
        <v>25.7332</v>
      </c>
      <c r="HK843">
        <v>16.3933</v>
      </c>
      <c r="HL843">
        <v>21.7348</v>
      </c>
      <c r="HM843">
        <v>11.5007</v>
      </c>
      <c r="HN843">
        <v>13.3439</v>
      </c>
      <c r="HO843">
        <v>299.208</v>
      </c>
      <c r="HP843">
        <v>9.08192</v>
      </c>
      <c r="HQ843">
        <v>101.112</v>
      </c>
      <c r="HR843">
        <v>101.049</v>
      </c>
    </row>
    <row r="844" spans="1:226">
      <c r="A844">
        <v>828</v>
      </c>
      <c r="B844">
        <v>1679444921.5</v>
      </c>
      <c r="C844">
        <v>23008.40000009537</v>
      </c>
      <c r="D844" t="s">
        <v>2026</v>
      </c>
      <c r="E844" t="s">
        <v>2027</v>
      </c>
      <c r="F844">
        <v>5</v>
      </c>
      <c r="G844" t="s">
        <v>2011</v>
      </c>
      <c r="H844" t="s">
        <v>354</v>
      </c>
      <c r="I844">
        <v>1679444914</v>
      </c>
      <c r="J844">
        <f>(K844)/1000</f>
        <v>0</v>
      </c>
      <c r="K844">
        <f>IF(BF844, AN844, AH844)</f>
        <v>0</v>
      </c>
      <c r="L844">
        <f>IF(BF844, AI844, AG844)</f>
        <v>0</v>
      </c>
      <c r="M844">
        <f>BH844 - IF(AU844&gt;1, L844*BB844*100.0/(AW844*BV844), 0)</f>
        <v>0</v>
      </c>
      <c r="N844">
        <f>((T844-J844/2)*M844-L844)/(T844+J844/2)</f>
        <v>0</v>
      </c>
      <c r="O844">
        <f>N844*(BO844+BP844)/1000.0</f>
        <v>0</v>
      </c>
      <c r="P844">
        <f>(BH844 - IF(AU844&gt;1, L844*BB844*100.0/(AW844*BV844), 0))*(BO844+BP844)/1000.0</f>
        <v>0</v>
      </c>
      <c r="Q844">
        <f>2.0/((1/S844-1/R844)+SIGN(S844)*SQRT((1/S844-1/R844)*(1/S844-1/R844) + 4*BC844/((BC844+1)*(BC844+1))*(2*1/S844*1/R844-1/R844*1/R844)))</f>
        <v>0</v>
      </c>
      <c r="R844">
        <f>IF(LEFT(BD844,1)&lt;&gt;"0",IF(LEFT(BD844,1)="1",3.0,BE844),$D$5+$E$5*(BV844*BO844/($K$5*1000))+$F$5*(BV844*BO844/($K$5*1000))*MAX(MIN(BB844,$J$5),$I$5)*MAX(MIN(BB844,$J$5),$I$5)+$G$5*MAX(MIN(BB844,$J$5),$I$5)*(BV844*BO844/($K$5*1000))+$H$5*(BV844*BO844/($K$5*1000))*(BV844*BO844/($K$5*1000)))</f>
        <v>0</v>
      </c>
      <c r="S844">
        <f>J844*(1000-(1000*0.61365*exp(17.502*W844/(240.97+W844))/(BO844+BP844)+BJ844)/2)/(1000*0.61365*exp(17.502*W844/(240.97+W844))/(BO844+BP844)-BJ844)</f>
        <v>0</v>
      </c>
      <c r="T844">
        <f>1/((BC844+1)/(Q844/1.6)+1/(R844/1.37)) + BC844/((BC844+1)/(Q844/1.6) + BC844/(R844/1.37))</f>
        <v>0</v>
      </c>
      <c r="U844">
        <f>(AX844*BA844)</f>
        <v>0</v>
      </c>
      <c r="V844">
        <f>(BQ844+(U844+2*0.95*5.67E-8*(((BQ844+$B$7)+273)^4-(BQ844+273)^4)-44100*J844)/(1.84*29.3*R844+8*0.95*5.67E-8*(BQ844+273)^3))</f>
        <v>0</v>
      </c>
      <c r="W844">
        <f>($C$7*BR844+$D$7*BS844+$E$7*V844)</f>
        <v>0</v>
      </c>
      <c r="X844">
        <f>0.61365*exp(17.502*W844/(240.97+W844))</f>
        <v>0</v>
      </c>
      <c r="Y844">
        <f>(Z844/AA844*100)</f>
        <v>0</v>
      </c>
      <c r="Z844">
        <f>BJ844*(BO844+BP844)/1000</f>
        <v>0</v>
      </c>
      <c r="AA844">
        <f>0.61365*exp(17.502*BQ844/(240.97+BQ844))</f>
        <v>0</v>
      </c>
      <c r="AB844">
        <f>(X844-BJ844*(BO844+BP844)/1000)</f>
        <v>0</v>
      </c>
      <c r="AC844">
        <f>(-J844*44100)</f>
        <v>0</v>
      </c>
      <c r="AD844">
        <f>2*29.3*R844*0.92*(BQ844-W844)</f>
        <v>0</v>
      </c>
      <c r="AE844">
        <f>2*0.95*5.67E-8*(((BQ844+$B$7)+273)^4-(W844+273)^4)</f>
        <v>0</v>
      </c>
      <c r="AF844">
        <f>U844+AE844+AC844+AD844</f>
        <v>0</v>
      </c>
      <c r="AG844">
        <f>BN844*AU844*(BI844-BH844*(1000-AU844*BK844)/(1000-AU844*BJ844))/(100*BB844)</f>
        <v>0</v>
      </c>
      <c r="AH844">
        <f>1000*BN844*AU844*(BJ844-BK844)/(100*BB844*(1000-AU844*BJ844))</f>
        <v>0</v>
      </c>
      <c r="AI844">
        <f>(AJ844 - AK844 - BO844*1E3/(8.314*(BQ844+273.15)) * AM844/BN844 * AL844) * BN844/(100*BB844) * (1000 - BK844)/1000</f>
        <v>0</v>
      </c>
      <c r="AJ844">
        <v>319.5133257728362</v>
      </c>
      <c r="AK844">
        <v>331.8091757575756</v>
      </c>
      <c r="AL844">
        <v>-3.258407909734085</v>
      </c>
      <c r="AM844">
        <v>64.84410547335801</v>
      </c>
      <c r="AN844">
        <f>(AP844 - AO844 + BO844*1E3/(8.314*(BQ844+273.15)) * AR844/BN844 * AQ844) * BN844/(100*BB844) * 1000/(1000 - AP844)</f>
        <v>0</v>
      </c>
      <c r="AO844">
        <v>9.009717158641017</v>
      </c>
      <c r="AP844">
        <v>9.432399670329673</v>
      </c>
      <c r="AQ844">
        <v>-8.107392364985189E-05</v>
      </c>
      <c r="AR844">
        <v>96.76006741584395</v>
      </c>
      <c r="AS844">
        <v>0</v>
      </c>
      <c r="AT844">
        <v>0</v>
      </c>
      <c r="AU844">
        <f>IF(AS844*$H$13&gt;=AW844,1.0,(AW844/(AW844-AS844*$H$13)))</f>
        <v>0</v>
      </c>
      <c r="AV844">
        <f>(AU844-1)*100</f>
        <v>0</v>
      </c>
      <c r="AW844">
        <f>MAX(0,($B$13+$C$13*BV844)/(1+$D$13*BV844)*BO844/(BQ844+273)*$E$13)</f>
        <v>0</v>
      </c>
      <c r="AX844">
        <f>$B$11*BW844+$C$11*BX844+$F$11*CI844*(1-CL844)</f>
        <v>0</v>
      </c>
      <c r="AY844">
        <f>AX844*AZ844</f>
        <v>0</v>
      </c>
      <c r="AZ844">
        <f>($B$11*$D$9+$C$11*$D$9+$F$11*((CV844+CN844)/MAX(CV844+CN844+CW844, 0.1)*$I$9+CW844/MAX(CV844+CN844+CW844, 0.1)*$J$9))/($B$11+$C$11+$F$11)</f>
        <v>0</v>
      </c>
      <c r="BA844">
        <f>($B$11*$K$9+$C$11*$K$9+$F$11*((CV844+CN844)/MAX(CV844+CN844+CW844, 0.1)*$P$9+CW844/MAX(CV844+CN844+CW844, 0.1)*$Q$9))/($B$11+$C$11+$F$11)</f>
        <v>0</v>
      </c>
      <c r="BB844">
        <v>2.44</v>
      </c>
      <c r="BC844">
        <v>0.5</v>
      </c>
      <c r="BD844" t="s">
        <v>355</v>
      </c>
      <c r="BE844">
        <v>2</v>
      </c>
      <c r="BF844" t="b">
        <v>1</v>
      </c>
      <c r="BG844">
        <v>1679444914</v>
      </c>
      <c r="BH844">
        <v>351.0295185185184</v>
      </c>
      <c r="BI844">
        <v>331.7605925925927</v>
      </c>
      <c r="BJ844">
        <v>9.431746296296295</v>
      </c>
      <c r="BK844">
        <v>9.000233703703705</v>
      </c>
      <c r="BL844">
        <v>353.9651851851852</v>
      </c>
      <c r="BM844">
        <v>9.656856666666666</v>
      </c>
      <c r="BN844">
        <v>500.052925925926</v>
      </c>
      <c r="BO844">
        <v>89.8019740740741</v>
      </c>
      <c r="BP844">
        <v>0.1000074407407407</v>
      </c>
      <c r="BQ844">
        <v>19.21182222222222</v>
      </c>
      <c r="BR844">
        <v>19.99561111111111</v>
      </c>
      <c r="BS844">
        <v>999.9000000000001</v>
      </c>
      <c r="BT844">
        <v>0</v>
      </c>
      <c r="BU844">
        <v>0</v>
      </c>
      <c r="BV844">
        <v>9995.231481481482</v>
      </c>
      <c r="BW844">
        <v>0</v>
      </c>
      <c r="BX844">
        <v>14.5015</v>
      </c>
      <c r="BY844">
        <v>19.26898888888889</v>
      </c>
      <c r="BZ844">
        <v>354.3720000000001</v>
      </c>
      <c r="CA844">
        <v>334.7733703703704</v>
      </c>
      <c r="CB844">
        <v>0.4315135925925926</v>
      </c>
      <c r="CC844">
        <v>331.7605925925927</v>
      </c>
      <c r="CD844">
        <v>9.000233703703705</v>
      </c>
      <c r="CE844">
        <v>0.8469895555555556</v>
      </c>
      <c r="CF844">
        <v>0.8082386296296298</v>
      </c>
      <c r="CG844">
        <v>4.520192592592593</v>
      </c>
      <c r="CH844">
        <v>3.852768518518518</v>
      </c>
      <c r="CI844">
        <v>2000.071481481481</v>
      </c>
      <c r="CJ844">
        <v>0.9799939999999998</v>
      </c>
      <c r="CK844">
        <v>0.0200057</v>
      </c>
      <c r="CL844">
        <v>0</v>
      </c>
      <c r="CM844">
        <v>2.281018518518518</v>
      </c>
      <c r="CN844">
        <v>0</v>
      </c>
      <c r="CO844">
        <v>5770.005555555555</v>
      </c>
      <c r="CP844">
        <v>16750.04814814815</v>
      </c>
      <c r="CQ844">
        <v>38.76366666666667</v>
      </c>
      <c r="CR844">
        <v>39.56455555555555</v>
      </c>
      <c r="CS844">
        <v>39.134</v>
      </c>
      <c r="CT844">
        <v>38.30766666666666</v>
      </c>
      <c r="CU844">
        <v>37.2172962962963</v>
      </c>
      <c r="CV844">
        <v>1960.06037037037</v>
      </c>
      <c r="CW844">
        <v>40.01111111111111</v>
      </c>
      <c r="CX844">
        <v>0</v>
      </c>
      <c r="CY844">
        <v>1679444928.9</v>
      </c>
      <c r="CZ844">
        <v>0</v>
      </c>
      <c r="DA844">
        <v>0</v>
      </c>
      <c r="DB844" t="s">
        <v>356</v>
      </c>
      <c r="DC844">
        <v>1678823626.5</v>
      </c>
      <c r="DD844">
        <v>1678823640.5</v>
      </c>
      <c r="DE844">
        <v>0</v>
      </c>
      <c r="DF844">
        <v>1.239</v>
      </c>
      <c r="DG844">
        <v>0.006</v>
      </c>
      <c r="DH844">
        <v>-2.298</v>
      </c>
      <c r="DI844">
        <v>-0.146</v>
      </c>
      <c r="DJ844">
        <v>420</v>
      </c>
      <c r="DK844">
        <v>21</v>
      </c>
      <c r="DL844">
        <v>0.57</v>
      </c>
      <c r="DM844">
        <v>0.05</v>
      </c>
      <c r="DN844">
        <v>18.85962682926829</v>
      </c>
      <c r="DO844">
        <v>7.870553310104526</v>
      </c>
      <c r="DP844">
        <v>0.8301610167132848</v>
      </c>
      <c r="DQ844">
        <v>0</v>
      </c>
      <c r="DR844">
        <v>0.4337700243902439</v>
      </c>
      <c r="DS844">
        <v>-0.1334270801393725</v>
      </c>
      <c r="DT844">
        <v>0.03468975652031057</v>
      </c>
      <c r="DU844">
        <v>0</v>
      </c>
      <c r="DV844">
        <v>0</v>
      </c>
      <c r="DW844">
        <v>2</v>
      </c>
      <c r="DX844" t="s">
        <v>381</v>
      </c>
      <c r="DY844">
        <v>2.98427</v>
      </c>
      <c r="DZ844">
        <v>2.71574</v>
      </c>
      <c r="EA844">
        <v>0.0777571</v>
      </c>
      <c r="EB844">
        <v>0.0726576</v>
      </c>
      <c r="EC844">
        <v>0.0546704</v>
      </c>
      <c r="ED844">
        <v>0.0514906</v>
      </c>
      <c r="EE844">
        <v>29345.5</v>
      </c>
      <c r="EF844">
        <v>29608.5</v>
      </c>
      <c r="EG844">
        <v>29568.2</v>
      </c>
      <c r="EH844">
        <v>29524.5</v>
      </c>
      <c r="EI844">
        <v>37048.8</v>
      </c>
      <c r="EJ844">
        <v>37248.7</v>
      </c>
      <c r="EK844">
        <v>41648.6</v>
      </c>
      <c r="EL844">
        <v>42076.3</v>
      </c>
      <c r="EM844">
        <v>1.98177</v>
      </c>
      <c r="EN844">
        <v>1.87617</v>
      </c>
      <c r="EO844">
        <v>0.0407174</v>
      </c>
      <c r="EP844">
        <v>0</v>
      </c>
      <c r="EQ844">
        <v>19.325</v>
      </c>
      <c r="ER844">
        <v>999.9</v>
      </c>
      <c r="ES844">
        <v>25.8</v>
      </c>
      <c r="ET844">
        <v>31.2</v>
      </c>
      <c r="EU844">
        <v>13.1102</v>
      </c>
      <c r="EV844">
        <v>63.2647</v>
      </c>
      <c r="EW844">
        <v>33.4135</v>
      </c>
      <c r="EX844">
        <v>1</v>
      </c>
      <c r="EY844">
        <v>-0.120681</v>
      </c>
      <c r="EZ844">
        <v>5.14041</v>
      </c>
      <c r="FA844">
        <v>20.2687</v>
      </c>
      <c r="FB844">
        <v>5.22058</v>
      </c>
      <c r="FC844">
        <v>12.0143</v>
      </c>
      <c r="FD844">
        <v>4.99085</v>
      </c>
      <c r="FE844">
        <v>3.28848</v>
      </c>
      <c r="FF844">
        <v>9999</v>
      </c>
      <c r="FG844">
        <v>9999</v>
      </c>
      <c r="FH844">
        <v>9999</v>
      </c>
      <c r="FI844">
        <v>999.9</v>
      </c>
      <c r="FJ844">
        <v>1.86739</v>
      </c>
      <c r="FK844">
        <v>1.86645</v>
      </c>
      <c r="FL844">
        <v>1.86593</v>
      </c>
      <c r="FM844">
        <v>1.86584</v>
      </c>
      <c r="FN844">
        <v>1.86768</v>
      </c>
      <c r="FO844">
        <v>1.87014</v>
      </c>
      <c r="FP844">
        <v>1.86886</v>
      </c>
      <c r="FQ844">
        <v>1.87027</v>
      </c>
      <c r="FR844">
        <v>0</v>
      </c>
      <c r="FS844">
        <v>0</v>
      </c>
      <c r="FT844">
        <v>0</v>
      </c>
      <c r="FU844">
        <v>0</v>
      </c>
      <c r="FV844" t="s">
        <v>358</v>
      </c>
      <c r="FW844" t="s">
        <v>359</v>
      </c>
      <c r="FX844" t="s">
        <v>360</v>
      </c>
      <c r="FY844" t="s">
        <v>360</v>
      </c>
      <c r="FZ844" t="s">
        <v>360</v>
      </c>
      <c r="GA844" t="s">
        <v>360</v>
      </c>
      <c r="GB844">
        <v>0</v>
      </c>
      <c r="GC844">
        <v>100</v>
      </c>
      <c r="GD844">
        <v>100</v>
      </c>
      <c r="GE844">
        <v>-2.866</v>
      </c>
      <c r="GF844">
        <v>-0.2251</v>
      </c>
      <c r="GG844">
        <v>-1.841240210434717</v>
      </c>
      <c r="GH844">
        <v>-0.003310856085068561</v>
      </c>
      <c r="GI844">
        <v>6.863268723063948E-07</v>
      </c>
      <c r="GJ844">
        <v>-1.919107141366201E-10</v>
      </c>
      <c r="GK844">
        <v>-0.1688837207721138</v>
      </c>
      <c r="GL844">
        <v>-0.01731051475613908</v>
      </c>
      <c r="GM844">
        <v>0.001423790055903263</v>
      </c>
      <c r="GN844">
        <v>-2.424810517790065E-05</v>
      </c>
      <c r="GO844">
        <v>3</v>
      </c>
      <c r="GP844">
        <v>2318</v>
      </c>
      <c r="GQ844">
        <v>1</v>
      </c>
      <c r="GR844">
        <v>25</v>
      </c>
      <c r="GS844">
        <v>10354.9</v>
      </c>
      <c r="GT844">
        <v>10354.7</v>
      </c>
      <c r="GU844">
        <v>0.7849120000000001</v>
      </c>
      <c r="GV844">
        <v>2.24487</v>
      </c>
      <c r="GW844">
        <v>1.39771</v>
      </c>
      <c r="GX844">
        <v>2.34619</v>
      </c>
      <c r="GY844">
        <v>1.49536</v>
      </c>
      <c r="GZ844">
        <v>2.45117</v>
      </c>
      <c r="HA844">
        <v>35.6845</v>
      </c>
      <c r="HB844">
        <v>24.0525</v>
      </c>
      <c r="HC844">
        <v>18</v>
      </c>
      <c r="HD844">
        <v>528.29</v>
      </c>
      <c r="HE844">
        <v>418.921</v>
      </c>
      <c r="HF844">
        <v>13.3485</v>
      </c>
      <c r="HG844">
        <v>25.7057</v>
      </c>
      <c r="HH844">
        <v>29.9999</v>
      </c>
      <c r="HI844">
        <v>25.7666</v>
      </c>
      <c r="HJ844">
        <v>25.7326</v>
      </c>
      <c r="HK844">
        <v>15.7353</v>
      </c>
      <c r="HL844">
        <v>21.7348</v>
      </c>
      <c r="HM844">
        <v>11.5007</v>
      </c>
      <c r="HN844">
        <v>13.3461</v>
      </c>
      <c r="HO844">
        <v>285.843</v>
      </c>
      <c r="HP844">
        <v>9.08192</v>
      </c>
      <c r="HQ844">
        <v>101.113</v>
      </c>
      <c r="HR844">
        <v>101.05</v>
      </c>
    </row>
    <row r="845" spans="1:226">
      <c r="A845">
        <v>829</v>
      </c>
      <c r="B845">
        <v>1679444926.5</v>
      </c>
      <c r="C845">
        <v>23013.40000009537</v>
      </c>
      <c r="D845" t="s">
        <v>2028</v>
      </c>
      <c r="E845" t="s">
        <v>2029</v>
      </c>
      <c r="F845">
        <v>5</v>
      </c>
      <c r="G845" t="s">
        <v>2011</v>
      </c>
      <c r="H845" t="s">
        <v>354</v>
      </c>
      <c r="I845">
        <v>1679444918.714286</v>
      </c>
      <c r="J845">
        <f>(K845)/1000</f>
        <v>0</v>
      </c>
      <c r="K845">
        <f>IF(BF845, AN845, AH845)</f>
        <v>0</v>
      </c>
      <c r="L845">
        <f>IF(BF845, AI845, AG845)</f>
        <v>0</v>
      </c>
      <c r="M845">
        <f>BH845 - IF(AU845&gt;1, L845*BB845*100.0/(AW845*BV845), 0)</f>
        <v>0</v>
      </c>
      <c r="N845">
        <f>((T845-J845/2)*M845-L845)/(T845+J845/2)</f>
        <v>0</v>
      </c>
      <c r="O845">
        <f>N845*(BO845+BP845)/1000.0</f>
        <v>0</v>
      </c>
      <c r="P845">
        <f>(BH845 - IF(AU845&gt;1, L845*BB845*100.0/(AW845*BV845), 0))*(BO845+BP845)/1000.0</f>
        <v>0</v>
      </c>
      <c r="Q845">
        <f>2.0/((1/S845-1/R845)+SIGN(S845)*SQRT((1/S845-1/R845)*(1/S845-1/R845) + 4*BC845/((BC845+1)*(BC845+1))*(2*1/S845*1/R845-1/R845*1/R845)))</f>
        <v>0</v>
      </c>
      <c r="R845">
        <f>IF(LEFT(BD845,1)&lt;&gt;"0",IF(LEFT(BD845,1)="1",3.0,BE845),$D$5+$E$5*(BV845*BO845/($K$5*1000))+$F$5*(BV845*BO845/($K$5*1000))*MAX(MIN(BB845,$J$5),$I$5)*MAX(MIN(BB845,$J$5),$I$5)+$G$5*MAX(MIN(BB845,$J$5),$I$5)*(BV845*BO845/($K$5*1000))+$H$5*(BV845*BO845/($K$5*1000))*(BV845*BO845/($K$5*1000)))</f>
        <v>0</v>
      </c>
      <c r="S845">
        <f>J845*(1000-(1000*0.61365*exp(17.502*W845/(240.97+W845))/(BO845+BP845)+BJ845)/2)/(1000*0.61365*exp(17.502*W845/(240.97+W845))/(BO845+BP845)-BJ845)</f>
        <v>0</v>
      </c>
      <c r="T845">
        <f>1/((BC845+1)/(Q845/1.6)+1/(R845/1.37)) + BC845/((BC845+1)/(Q845/1.6) + BC845/(R845/1.37))</f>
        <v>0</v>
      </c>
      <c r="U845">
        <f>(AX845*BA845)</f>
        <v>0</v>
      </c>
      <c r="V845">
        <f>(BQ845+(U845+2*0.95*5.67E-8*(((BQ845+$B$7)+273)^4-(BQ845+273)^4)-44100*J845)/(1.84*29.3*R845+8*0.95*5.67E-8*(BQ845+273)^3))</f>
        <v>0</v>
      </c>
      <c r="W845">
        <f>($C$7*BR845+$D$7*BS845+$E$7*V845)</f>
        <v>0</v>
      </c>
      <c r="X845">
        <f>0.61365*exp(17.502*W845/(240.97+W845))</f>
        <v>0</v>
      </c>
      <c r="Y845">
        <f>(Z845/AA845*100)</f>
        <v>0</v>
      </c>
      <c r="Z845">
        <f>BJ845*(BO845+BP845)/1000</f>
        <v>0</v>
      </c>
      <c r="AA845">
        <f>0.61365*exp(17.502*BQ845/(240.97+BQ845))</f>
        <v>0</v>
      </c>
      <c r="AB845">
        <f>(X845-BJ845*(BO845+BP845)/1000)</f>
        <v>0</v>
      </c>
      <c r="AC845">
        <f>(-J845*44100)</f>
        <v>0</v>
      </c>
      <c r="AD845">
        <f>2*29.3*R845*0.92*(BQ845-W845)</f>
        <v>0</v>
      </c>
      <c r="AE845">
        <f>2*0.95*5.67E-8*(((BQ845+$B$7)+273)^4-(W845+273)^4)</f>
        <v>0</v>
      </c>
      <c r="AF845">
        <f>U845+AE845+AC845+AD845</f>
        <v>0</v>
      </c>
      <c r="AG845">
        <f>BN845*AU845*(BI845-BH845*(1000-AU845*BK845)/(1000-AU845*BJ845))/(100*BB845)</f>
        <v>0</v>
      </c>
      <c r="AH845">
        <f>1000*BN845*AU845*(BJ845-BK845)/(100*BB845*(1000-AU845*BJ845))</f>
        <v>0</v>
      </c>
      <c r="AI845">
        <f>(AJ845 - AK845 - BO845*1E3/(8.314*(BQ845+273.15)) * AM845/BN845 * AL845) * BN845/(100*BB845) * (1000 - BK845)/1000</f>
        <v>0</v>
      </c>
      <c r="AJ845">
        <v>302.9761413591295</v>
      </c>
      <c r="AK845">
        <v>315.4463999999998</v>
      </c>
      <c r="AL845">
        <v>-3.277186995845003</v>
      </c>
      <c r="AM845">
        <v>64.84410547335801</v>
      </c>
      <c r="AN845">
        <f>(AP845 - AO845 + BO845*1E3/(8.314*(BQ845+273.15)) * AR845/BN845 * AQ845) * BN845/(100*BB845) * 1000/(1000 - AP845)</f>
        <v>0</v>
      </c>
      <c r="AO845">
        <v>9.039286534553584</v>
      </c>
      <c r="AP845">
        <v>9.444747472527478</v>
      </c>
      <c r="AQ845">
        <v>0.0004653968928235675</v>
      </c>
      <c r="AR845">
        <v>96.76006741584395</v>
      </c>
      <c r="AS845">
        <v>0</v>
      </c>
      <c r="AT845">
        <v>0</v>
      </c>
      <c r="AU845">
        <f>IF(AS845*$H$13&gt;=AW845,1.0,(AW845/(AW845-AS845*$H$13)))</f>
        <v>0</v>
      </c>
      <c r="AV845">
        <f>(AU845-1)*100</f>
        <v>0</v>
      </c>
      <c r="AW845">
        <f>MAX(0,($B$13+$C$13*BV845)/(1+$D$13*BV845)*BO845/(BQ845+273)*$E$13)</f>
        <v>0</v>
      </c>
      <c r="AX845">
        <f>$B$11*BW845+$C$11*BX845+$F$11*CI845*(1-CL845)</f>
        <v>0</v>
      </c>
      <c r="AY845">
        <f>AX845*AZ845</f>
        <v>0</v>
      </c>
      <c r="AZ845">
        <f>($B$11*$D$9+$C$11*$D$9+$F$11*((CV845+CN845)/MAX(CV845+CN845+CW845, 0.1)*$I$9+CW845/MAX(CV845+CN845+CW845, 0.1)*$J$9))/($B$11+$C$11+$F$11)</f>
        <v>0</v>
      </c>
      <c r="BA845">
        <f>($B$11*$K$9+$C$11*$K$9+$F$11*((CV845+CN845)/MAX(CV845+CN845+CW845, 0.1)*$P$9+CW845/MAX(CV845+CN845+CW845, 0.1)*$Q$9))/($B$11+$C$11+$F$11)</f>
        <v>0</v>
      </c>
      <c r="BB845">
        <v>2.44</v>
      </c>
      <c r="BC845">
        <v>0.5</v>
      </c>
      <c r="BD845" t="s">
        <v>355</v>
      </c>
      <c r="BE845">
        <v>2</v>
      </c>
      <c r="BF845" t="b">
        <v>1</v>
      </c>
      <c r="BG845">
        <v>1679444918.714286</v>
      </c>
      <c r="BH845">
        <v>336.0089642857142</v>
      </c>
      <c r="BI845">
        <v>316.2556785714286</v>
      </c>
      <c r="BJ845">
        <v>9.430875357142858</v>
      </c>
      <c r="BK845">
        <v>9.025387142857143</v>
      </c>
      <c r="BL845">
        <v>338.9008214285714</v>
      </c>
      <c r="BM845">
        <v>9.655988214285713</v>
      </c>
      <c r="BN845">
        <v>500.0597142857143</v>
      </c>
      <c r="BO845">
        <v>89.80150714285712</v>
      </c>
      <c r="BP845">
        <v>0.09997142857142857</v>
      </c>
      <c r="BQ845">
        <v>19.20793928571429</v>
      </c>
      <c r="BR845">
        <v>19.993825</v>
      </c>
      <c r="BS845">
        <v>999.9000000000002</v>
      </c>
      <c r="BT845">
        <v>0</v>
      </c>
      <c r="BU845">
        <v>0</v>
      </c>
      <c r="BV845">
        <v>9995.513571428572</v>
      </c>
      <c r="BW845">
        <v>0</v>
      </c>
      <c r="BX845">
        <v>14.5015</v>
      </c>
      <c r="BY845">
        <v>19.75333928571428</v>
      </c>
      <c r="BZ845">
        <v>339.2079642857142</v>
      </c>
      <c r="CA845">
        <v>319.1358214285714</v>
      </c>
      <c r="CB845">
        <v>0.4054886785714285</v>
      </c>
      <c r="CC845">
        <v>316.2556785714286</v>
      </c>
      <c r="CD845">
        <v>9.025387142857143</v>
      </c>
      <c r="CE845">
        <v>0.8469068928571427</v>
      </c>
      <c r="CF845">
        <v>0.8104933214285716</v>
      </c>
      <c r="CG845">
        <v>4.518801785714285</v>
      </c>
      <c r="CH845">
        <v>3.892409285714286</v>
      </c>
      <c r="CI845">
        <v>2000.044285714286</v>
      </c>
      <c r="CJ845">
        <v>0.9799930714285713</v>
      </c>
      <c r="CK845">
        <v>0.02000662857142857</v>
      </c>
      <c r="CL845">
        <v>0</v>
      </c>
      <c r="CM845">
        <v>2.314428571428571</v>
      </c>
      <c r="CN845">
        <v>0</v>
      </c>
      <c r="CO845">
        <v>5770.240357142858</v>
      </c>
      <c r="CP845">
        <v>16749.80714285714</v>
      </c>
      <c r="CQ845">
        <v>38.71853571428571</v>
      </c>
      <c r="CR845">
        <v>39.52653571428571</v>
      </c>
      <c r="CS845">
        <v>39.08903571428571</v>
      </c>
      <c r="CT845">
        <v>38.25864285714285</v>
      </c>
      <c r="CU845">
        <v>37.17607142857143</v>
      </c>
      <c r="CV845">
        <v>1960.030357142857</v>
      </c>
      <c r="CW845">
        <v>40.0125</v>
      </c>
      <c r="CX845">
        <v>0</v>
      </c>
      <c r="CY845">
        <v>1679444934.3</v>
      </c>
      <c r="CZ845">
        <v>0</v>
      </c>
      <c r="DA845">
        <v>0</v>
      </c>
      <c r="DB845" t="s">
        <v>356</v>
      </c>
      <c r="DC845">
        <v>1678823626.5</v>
      </c>
      <c r="DD845">
        <v>1678823640.5</v>
      </c>
      <c r="DE845">
        <v>0</v>
      </c>
      <c r="DF845">
        <v>1.239</v>
      </c>
      <c r="DG845">
        <v>0.006</v>
      </c>
      <c r="DH845">
        <v>-2.298</v>
      </c>
      <c r="DI845">
        <v>-0.146</v>
      </c>
      <c r="DJ845">
        <v>420</v>
      </c>
      <c r="DK845">
        <v>21</v>
      </c>
      <c r="DL845">
        <v>0.57</v>
      </c>
      <c r="DM845">
        <v>0.05</v>
      </c>
      <c r="DN845">
        <v>19.482915</v>
      </c>
      <c r="DO845">
        <v>6.390101313320779</v>
      </c>
      <c r="DP845">
        <v>0.644418666920039</v>
      </c>
      <c r="DQ845">
        <v>0</v>
      </c>
      <c r="DR845">
        <v>0.4243349500000001</v>
      </c>
      <c r="DS845">
        <v>-0.305666071294561</v>
      </c>
      <c r="DT845">
        <v>0.03559590666983355</v>
      </c>
      <c r="DU845">
        <v>0</v>
      </c>
      <c r="DV845">
        <v>0</v>
      </c>
      <c r="DW845">
        <v>2</v>
      </c>
      <c r="DX845" t="s">
        <v>381</v>
      </c>
      <c r="DY845">
        <v>2.9841</v>
      </c>
      <c r="DZ845">
        <v>2.71549</v>
      </c>
      <c r="EA845">
        <v>0.0746469</v>
      </c>
      <c r="EB845">
        <v>0.06943580000000001</v>
      </c>
      <c r="EC845">
        <v>0.0547233</v>
      </c>
      <c r="ED845">
        <v>0.0515545</v>
      </c>
      <c r="EE845">
        <v>29444.4</v>
      </c>
      <c r="EF845">
        <v>29711.1</v>
      </c>
      <c r="EG845">
        <v>29568.2</v>
      </c>
      <c r="EH845">
        <v>29524.3</v>
      </c>
      <c r="EI845">
        <v>37046.8</v>
      </c>
      <c r="EJ845">
        <v>37246.4</v>
      </c>
      <c r="EK845">
        <v>41648.8</v>
      </c>
      <c r="EL845">
        <v>42076.7</v>
      </c>
      <c r="EM845">
        <v>1.9814</v>
      </c>
      <c r="EN845">
        <v>1.8764</v>
      </c>
      <c r="EO845">
        <v>0.0396371</v>
      </c>
      <c r="EP845">
        <v>0</v>
      </c>
      <c r="EQ845">
        <v>19.3234</v>
      </c>
      <c r="ER845">
        <v>999.9</v>
      </c>
      <c r="ES845">
        <v>25.8</v>
      </c>
      <c r="ET845">
        <v>31.2</v>
      </c>
      <c r="EU845">
        <v>13.1105</v>
      </c>
      <c r="EV845">
        <v>63.2747</v>
      </c>
      <c r="EW845">
        <v>33.0369</v>
      </c>
      <c r="EX845">
        <v>1</v>
      </c>
      <c r="EY845">
        <v>-0.120366</v>
      </c>
      <c r="EZ845">
        <v>5.15624</v>
      </c>
      <c r="FA845">
        <v>20.2682</v>
      </c>
      <c r="FB845">
        <v>5.22028</v>
      </c>
      <c r="FC845">
        <v>12.0146</v>
      </c>
      <c r="FD845">
        <v>4.99085</v>
      </c>
      <c r="FE845">
        <v>3.2885</v>
      </c>
      <c r="FF845">
        <v>9999</v>
      </c>
      <c r="FG845">
        <v>9999</v>
      </c>
      <c r="FH845">
        <v>9999</v>
      </c>
      <c r="FI845">
        <v>999.9</v>
      </c>
      <c r="FJ845">
        <v>1.86738</v>
      </c>
      <c r="FK845">
        <v>1.86646</v>
      </c>
      <c r="FL845">
        <v>1.8659</v>
      </c>
      <c r="FM845">
        <v>1.86584</v>
      </c>
      <c r="FN845">
        <v>1.86768</v>
      </c>
      <c r="FO845">
        <v>1.87014</v>
      </c>
      <c r="FP845">
        <v>1.86885</v>
      </c>
      <c r="FQ845">
        <v>1.87026</v>
      </c>
      <c r="FR845">
        <v>0</v>
      </c>
      <c r="FS845">
        <v>0</v>
      </c>
      <c r="FT845">
        <v>0</v>
      </c>
      <c r="FU845">
        <v>0</v>
      </c>
      <c r="FV845" t="s">
        <v>358</v>
      </c>
      <c r="FW845" t="s">
        <v>359</v>
      </c>
      <c r="FX845" t="s">
        <v>360</v>
      </c>
      <c r="FY845" t="s">
        <v>360</v>
      </c>
      <c r="FZ845" t="s">
        <v>360</v>
      </c>
      <c r="GA845" t="s">
        <v>360</v>
      </c>
      <c r="GB845">
        <v>0</v>
      </c>
      <c r="GC845">
        <v>100</v>
      </c>
      <c r="GD845">
        <v>100</v>
      </c>
      <c r="GE845">
        <v>-2.818</v>
      </c>
      <c r="GF845">
        <v>-0.2251</v>
      </c>
      <c r="GG845">
        <v>-1.841240210434717</v>
      </c>
      <c r="GH845">
        <v>-0.003310856085068561</v>
      </c>
      <c r="GI845">
        <v>6.863268723063948E-07</v>
      </c>
      <c r="GJ845">
        <v>-1.919107141366201E-10</v>
      </c>
      <c r="GK845">
        <v>-0.1688837207721138</v>
      </c>
      <c r="GL845">
        <v>-0.01731051475613908</v>
      </c>
      <c r="GM845">
        <v>0.001423790055903263</v>
      </c>
      <c r="GN845">
        <v>-2.424810517790065E-05</v>
      </c>
      <c r="GO845">
        <v>3</v>
      </c>
      <c r="GP845">
        <v>2318</v>
      </c>
      <c r="GQ845">
        <v>1</v>
      </c>
      <c r="GR845">
        <v>25</v>
      </c>
      <c r="GS845">
        <v>10355</v>
      </c>
      <c r="GT845">
        <v>10354.8</v>
      </c>
      <c r="GU845">
        <v>0.755615</v>
      </c>
      <c r="GV845">
        <v>2.24609</v>
      </c>
      <c r="GW845">
        <v>1.39648</v>
      </c>
      <c r="GX845">
        <v>2.34619</v>
      </c>
      <c r="GY845">
        <v>1.49536</v>
      </c>
      <c r="GZ845">
        <v>2.53662</v>
      </c>
      <c r="HA845">
        <v>35.6845</v>
      </c>
      <c r="HB845">
        <v>24.0525</v>
      </c>
      <c r="HC845">
        <v>18</v>
      </c>
      <c r="HD845">
        <v>528.042</v>
      </c>
      <c r="HE845">
        <v>419.039</v>
      </c>
      <c r="HF845">
        <v>13.3519</v>
      </c>
      <c r="HG845">
        <v>25.7068</v>
      </c>
      <c r="HH845">
        <v>30.0002</v>
      </c>
      <c r="HI845">
        <v>25.7666</v>
      </c>
      <c r="HJ845">
        <v>25.731</v>
      </c>
      <c r="HK845">
        <v>15.0129</v>
      </c>
      <c r="HL845">
        <v>21.7348</v>
      </c>
      <c r="HM845">
        <v>11.5007</v>
      </c>
      <c r="HN845">
        <v>13.3489</v>
      </c>
      <c r="HO845">
        <v>265.778</v>
      </c>
      <c r="HP845">
        <v>9.05031</v>
      </c>
      <c r="HQ845">
        <v>101.113</v>
      </c>
      <c r="HR845">
        <v>101.05</v>
      </c>
    </row>
    <row r="846" spans="1:226">
      <c r="A846">
        <v>830</v>
      </c>
      <c r="B846">
        <v>1679444931.5</v>
      </c>
      <c r="C846">
        <v>23018.40000009537</v>
      </c>
      <c r="D846" t="s">
        <v>2030</v>
      </c>
      <c r="E846" t="s">
        <v>2031</v>
      </c>
      <c r="F846">
        <v>5</v>
      </c>
      <c r="G846" t="s">
        <v>2011</v>
      </c>
      <c r="H846" t="s">
        <v>354</v>
      </c>
      <c r="I846">
        <v>1679444924</v>
      </c>
      <c r="J846">
        <f>(K846)/1000</f>
        <v>0</v>
      </c>
      <c r="K846">
        <f>IF(BF846, AN846, AH846)</f>
        <v>0</v>
      </c>
      <c r="L846">
        <f>IF(BF846, AI846, AG846)</f>
        <v>0</v>
      </c>
      <c r="M846">
        <f>BH846 - IF(AU846&gt;1, L846*BB846*100.0/(AW846*BV846), 0)</f>
        <v>0</v>
      </c>
      <c r="N846">
        <f>((T846-J846/2)*M846-L846)/(T846+J846/2)</f>
        <v>0</v>
      </c>
      <c r="O846">
        <f>N846*(BO846+BP846)/1000.0</f>
        <v>0</v>
      </c>
      <c r="P846">
        <f>(BH846 - IF(AU846&gt;1, L846*BB846*100.0/(AW846*BV846), 0))*(BO846+BP846)/1000.0</f>
        <v>0</v>
      </c>
      <c r="Q846">
        <f>2.0/((1/S846-1/R846)+SIGN(S846)*SQRT((1/S846-1/R846)*(1/S846-1/R846) + 4*BC846/((BC846+1)*(BC846+1))*(2*1/S846*1/R846-1/R846*1/R846)))</f>
        <v>0</v>
      </c>
      <c r="R846">
        <f>IF(LEFT(BD846,1)&lt;&gt;"0",IF(LEFT(BD846,1)="1",3.0,BE846),$D$5+$E$5*(BV846*BO846/($K$5*1000))+$F$5*(BV846*BO846/($K$5*1000))*MAX(MIN(BB846,$J$5),$I$5)*MAX(MIN(BB846,$J$5),$I$5)+$G$5*MAX(MIN(BB846,$J$5),$I$5)*(BV846*BO846/($K$5*1000))+$H$5*(BV846*BO846/($K$5*1000))*(BV846*BO846/($K$5*1000)))</f>
        <v>0</v>
      </c>
      <c r="S846">
        <f>J846*(1000-(1000*0.61365*exp(17.502*W846/(240.97+W846))/(BO846+BP846)+BJ846)/2)/(1000*0.61365*exp(17.502*W846/(240.97+W846))/(BO846+BP846)-BJ846)</f>
        <v>0</v>
      </c>
      <c r="T846">
        <f>1/((BC846+1)/(Q846/1.6)+1/(R846/1.37)) + BC846/((BC846+1)/(Q846/1.6) + BC846/(R846/1.37))</f>
        <v>0</v>
      </c>
      <c r="U846">
        <f>(AX846*BA846)</f>
        <v>0</v>
      </c>
      <c r="V846">
        <f>(BQ846+(U846+2*0.95*5.67E-8*(((BQ846+$B$7)+273)^4-(BQ846+273)^4)-44100*J846)/(1.84*29.3*R846+8*0.95*5.67E-8*(BQ846+273)^3))</f>
        <v>0</v>
      </c>
      <c r="W846">
        <f>($C$7*BR846+$D$7*BS846+$E$7*V846)</f>
        <v>0</v>
      </c>
      <c r="X846">
        <f>0.61365*exp(17.502*W846/(240.97+W846))</f>
        <v>0</v>
      </c>
      <c r="Y846">
        <f>(Z846/AA846*100)</f>
        <v>0</v>
      </c>
      <c r="Z846">
        <f>BJ846*(BO846+BP846)/1000</f>
        <v>0</v>
      </c>
      <c r="AA846">
        <f>0.61365*exp(17.502*BQ846/(240.97+BQ846))</f>
        <v>0</v>
      </c>
      <c r="AB846">
        <f>(X846-BJ846*(BO846+BP846)/1000)</f>
        <v>0</v>
      </c>
      <c r="AC846">
        <f>(-J846*44100)</f>
        <v>0</v>
      </c>
      <c r="AD846">
        <f>2*29.3*R846*0.92*(BQ846-W846)</f>
        <v>0</v>
      </c>
      <c r="AE846">
        <f>2*0.95*5.67E-8*(((BQ846+$B$7)+273)^4-(W846+273)^4)</f>
        <v>0</v>
      </c>
      <c r="AF846">
        <f>U846+AE846+AC846+AD846</f>
        <v>0</v>
      </c>
      <c r="AG846">
        <f>BN846*AU846*(BI846-BH846*(1000-AU846*BK846)/(1000-AU846*BJ846))/(100*BB846)</f>
        <v>0</v>
      </c>
      <c r="AH846">
        <f>1000*BN846*AU846*(BJ846-BK846)/(100*BB846*(1000-AU846*BJ846))</f>
        <v>0</v>
      </c>
      <c r="AI846">
        <f>(AJ846 - AK846 - BO846*1E3/(8.314*(BQ846+273.15)) * AM846/BN846 * AL846) * BN846/(100*BB846) * (1000 - BK846)/1000</f>
        <v>0</v>
      </c>
      <c r="AJ846">
        <v>286.3604046630948</v>
      </c>
      <c r="AK846">
        <v>298.9829999999999</v>
      </c>
      <c r="AL846">
        <v>-3.292014002171146</v>
      </c>
      <c r="AM846">
        <v>64.84410547335801</v>
      </c>
      <c r="AN846">
        <f>(AP846 - AO846 + BO846*1E3/(8.314*(BQ846+273.15)) * AR846/BN846 * AQ846) * BN846/(100*BB846) * 1000/(1000 - AP846)</f>
        <v>0</v>
      </c>
      <c r="AO846">
        <v>9.048840372942122</v>
      </c>
      <c r="AP846">
        <v>9.455734615384614</v>
      </c>
      <c r="AQ846">
        <v>0.0003366542983123733</v>
      </c>
      <c r="AR846">
        <v>96.76006741584395</v>
      </c>
      <c r="AS846">
        <v>0</v>
      </c>
      <c r="AT846">
        <v>0</v>
      </c>
      <c r="AU846">
        <f>IF(AS846*$H$13&gt;=AW846,1.0,(AW846/(AW846-AS846*$H$13)))</f>
        <v>0</v>
      </c>
      <c r="AV846">
        <f>(AU846-1)*100</f>
        <v>0</v>
      </c>
      <c r="AW846">
        <f>MAX(0,($B$13+$C$13*BV846)/(1+$D$13*BV846)*BO846/(BQ846+273)*$E$13)</f>
        <v>0</v>
      </c>
      <c r="AX846">
        <f>$B$11*BW846+$C$11*BX846+$F$11*CI846*(1-CL846)</f>
        <v>0</v>
      </c>
      <c r="AY846">
        <f>AX846*AZ846</f>
        <v>0</v>
      </c>
      <c r="AZ846">
        <f>($B$11*$D$9+$C$11*$D$9+$F$11*((CV846+CN846)/MAX(CV846+CN846+CW846, 0.1)*$I$9+CW846/MAX(CV846+CN846+CW846, 0.1)*$J$9))/($B$11+$C$11+$F$11)</f>
        <v>0</v>
      </c>
      <c r="BA846">
        <f>($B$11*$K$9+$C$11*$K$9+$F$11*((CV846+CN846)/MAX(CV846+CN846+CW846, 0.1)*$P$9+CW846/MAX(CV846+CN846+CW846, 0.1)*$Q$9))/($B$11+$C$11+$F$11)</f>
        <v>0</v>
      </c>
      <c r="BB846">
        <v>2.44</v>
      </c>
      <c r="BC846">
        <v>0.5</v>
      </c>
      <c r="BD846" t="s">
        <v>355</v>
      </c>
      <c r="BE846">
        <v>2</v>
      </c>
      <c r="BF846" t="b">
        <v>1</v>
      </c>
      <c r="BG846">
        <v>1679444924</v>
      </c>
      <c r="BH846">
        <v>318.9261481481481</v>
      </c>
      <c r="BI846">
        <v>298.7695185185185</v>
      </c>
      <c r="BJ846">
        <v>9.440153333333333</v>
      </c>
      <c r="BK846">
        <v>9.038287777777779</v>
      </c>
      <c r="BL846">
        <v>321.768</v>
      </c>
      <c r="BM846">
        <v>9.665234814814815</v>
      </c>
      <c r="BN846">
        <v>500.0531111111111</v>
      </c>
      <c r="BO846">
        <v>89.80195925925925</v>
      </c>
      <c r="BP846">
        <v>0.0999653888888889</v>
      </c>
      <c r="BQ846">
        <v>19.20421481481482</v>
      </c>
      <c r="BR846">
        <v>19.98935185185185</v>
      </c>
      <c r="BS846">
        <v>999.9000000000001</v>
      </c>
      <c r="BT846">
        <v>0</v>
      </c>
      <c r="BU846">
        <v>0</v>
      </c>
      <c r="BV846">
        <v>9996.787777777776</v>
      </c>
      <c r="BW846">
        <v>0</v>
      </c>
      <c r="BX846">
        <v>14.5015</v>
      </c>
      <c r="BY846">
        <v>20.15674074074074</v>
      </c>
      <c r="BZ846">
        <v>321.9655185185185</v>
      </c>
      <c r="CA846">
        <v>301.4943703703703</v>
      </c>
      <c r="CB846">
        <v>0.4018666296296296</v>
      </c>
      <c r="CC846">
        <v>298.7695185185185</v>
      </c>
      <c r="CD846">
        <v>9.038287777777779</v>
      </c>
      <c r="CE846">
        <v>0.8477444074074073</v>
      </c>
      <c r="CF846">
        <v>0.8116559259259261</v>
      </c>
      <c r="CG846">
        <v>4.532921481481481</v>
      </c>
      <c r="CH846">
        <v>3.912791851851852</v>
      </c>
      <c r="CI846">
        <v>2000.042592592593</v>
      </c>
      <c r="CJ846">
        <v>0.9799923333333331</v>
      </c>
      <c r="CK846">
        <v>0.02000736666666666</v>
      </c>
      <c r="CL846">
        <v>0</v>
      </c>
      <c r="CM846">
        <v>2.346774074074074</v>
      </c>
      <c r="CN846">
        <v>0</v>
      </c>
      <c r="CO846">
        <v>5770.378888888888</v>
      </c>
      <c r="CP846">
        <v>16749.78148148148</v>
      </c>
      <c r="CQ846">
        <v>38.67340740740741</v>
      </c>
      <c r="CR846">
        <v>39.48355555555555</v>
      </c>
      <c r="CS846">
        <v>39.04374074074074</v>
      </c>
      <c r="CT846">
        <v>38.19892592592593</v>
      </c>
      <c r="CU846">
        <v>37.127</v>
      </c>
      <c r="CV846">
        <v>1960.025185185185</v>
      </c>
      <c r="CW846">
        <v>40.01592592592593</v>
      </c>
      <c r="CX846">
        <v>0</v>
      </c>
      <c r="CY846">
        <v>1679444939.1</v>
      </c>
      <c r="CZ846">
        <v>0</v>
      </c>
      <c r="DA846">
        <v>0</v>
      </c>
      <c r="DB846" t="s">
        <v>356</v>
      </c>
      <c r="DC846">
        <v>1678823626.5</v>
      </c>
      <c r="DD846">
        <v>1678823640.5</v>
      </c>
      <c r="DE846">
        <v>0</v>
      </c>
      <c r="DF846">
        <v>1.239</v>
      </c>
      <c r="DG846">
        <v>0.006</v>
      </c>
      <c r="DH846">
        <v>-2.298</v>
      </c>
      <c r="DI846">
        <v>-0.146</v>
      </c>
      <c r="DJ846">
        <v>420</v>
      </c>
      <c r="DK846">
        <v>21</v>
      </c>
      <c r="DL846">
        <v>0.57</v>
      </c>
      <c r="DM846">
        <v>0.05</v>
      </c>
      <c r="DN846">
        <v>19.828885</v>
      </c>
      <c r="DO846">
        <v>5.163406378986813</v>
      </c>
      <c r="DP846">
        <v>0.5438624093233511</v>
      </c>
      <c r="DQ846">
        <v>0</v>
      </c>
      <c r="DR846">
        <v>0.406516275</v>
      </c>
      <c r="DS846">
        <v>-0.07624321575985091</v>
      </c>
      <c r="DT846">
        <v>0.01099517173123617</v>
      </c>
      <c r="DU846">
        <v>1</v>
      </c>
      <c r="DV846">
        <v>1</v>
      </c>
      <c r="DW846">
        <v>2</v>
      </c>
      <c r="DX846" t="s">
        <v>357</v>
      </c>
      <c r="DY846">
        <v>2.98401</v>
      </c>
      <c r="DZ846">
        <v>2.71598</v>
      </c>
      <c r="EA846">
        <v>0.0714554</v>
      </c>
      <c r="EB846">
        <v>0.0661588</v>
      </c>
      <c r="EC846">
        <v>0.0547666</v>
      </c>
      <c r="ED846">
        <v>0.0515679</v>
      </c>
      <c r="EE846">
        <v>29545.5</v>
      </c>
      <c r="EF846">
        <v>29815.6</v>
      </c>
      <c r="EG846">
        <v>29567.7</v>
      </c>
      <c r="EH846">
        <v>29524.2</v>
      </c>
      <c r="EI846">
        <v>37044.5</v>
      </c>
      <c r="EJ846">
        <v>37245.3</v>
      </c>
      <c r="EK846">
        <v>41648.2</v>
      </c>
      <c r="EL846">
        <v>42076.1</v>
      </c>
      <c r="EM846">
        <v>1.9815</v>
      </c>
      <c r="EN846">
        <v>1.87617</v>
      </c>
      <c r="EO846">
        <v>0.0400841</v>
      </c>
      <c r="EP846">
        <v>0</v>
      </c>
      <c r="EQ846">
        <v>19.3218</v>
      </c>
      <c r="ER846">
        <v>999.9</v>
      </c>
      <c r="ES846">
        <v>25.8</v>
      </c>
      <c r="ET846">
        <v>31.2</v>
      </c>
      <c r="EU846">
        <v>13.1102</v>
      </c>
      <c r="EV846">
        <v>63.0747</v>
      </c>
      <c r="EW846">
        <v>33.121</v>
      </c>
      <c r="EX846">
        <v>1</v>
      </c>
      <c r="EY846">
        <v>-0.120191</v>
      </c>
      <c r="EZ846">
        <v>5.12896</v>
      </c>
      <c r="FA846">
        <v>20.2691</v>
      </c>
      <c r="FB846">
        <v>5.22014</v>
      </c>
      <c r="FC846">
        <v>12.0138</v>
      </c>
      <c r="FD846">
        <v>4.9907</v>
      </c>
      <c r="FE846">
        <v>3.2885</v>
      </c>
      <c r="FF846">
        <v>9999</v>
      </c>
      <c r="FG846">
        <v>9999</v>
      </c>
      <c r="FH846">
        <v>9999</v>
      </c>
      <c r="FI846">
        <v>999.9</v>
      </c>
      <c r="FJ846">
        <v>1.86738</v>
      </c>
      <c r="FK846">
        <v>1.86646</v>
      </c>
      <c r="FL846">
        <v>1.86591</v>
      </c>
      <c r="FM846">
        <v>1.86584</v>
      </c>
      <c r="FN846">
        <v>1.86768</v>
      </c>
      <c r="FO846">
        <v>1.87013</v>
      </c>
      <c r="FP846">
        <v>1.86884</v>
      </c>
      <c r="FQ846">
        <v>1.87027</v>
      </c>
      <c r="FR846">
        <v>0</v>
      </c>
      <c r="FS846">
        <v>0</v>
      </c>
      <c r="FT846">
        <v>0</v>
      </c>
      <c r="FU846">
        <v>0</v>
      </c>
      <c r="FV846" t="s">
        <v>358</v>
      </c>
      <c r="FW846" t="s">
        <v>359</v>
      </c>
      <c r="FX846" t="s">
        <v>360</v>
      </c>
      <c r="FY846" t="s">
        <v>360</v>
      </c>
      <c r="FZ846" t="s">
        <v>360</v>
      </c>
      <c r="GA846" t="s">
        <v>360</v>
      </c>
      <c r="GB846">
        <v>0</v>
      </c>
      <c r="GC846">
        <v>100</v>
      </c>
      <c r="GD846">
        <v>100</v>
      </c>
      <c r="GE846">
        <v>-2.77</v>
      </c>
      <c r="GF846">
        <v>-0.225</v>
      </c>
      <c r="GG846">
        <v>-1.841240210434717</v>
      </c>
      <c r="GH846">
        <v>-0.003310856085068561</v>
      </c>
      <c r="GI846">
        <v>6.863268723063948E-07</v>
      </c>
      <c r="GJ846">
        <v>-1.919107141366201E-10</v>
      </c>
      <c r="GK846">
        <v>-0.1688837207721138</v>
      </c>
      <c r="GL846">
        <v>-0.01731051475613908</v>
      </c>
      <c r="GM846">
        <v>0.001423790055903263</v>
      </c>
      <c r="GN846">
        <v>-2.424810517790065E-05</v>
      </c>
      <c r="GO846">
        <v>3</v>
      </c>
      <c r="GP846">
        <v>2318</v>
      </c>
      <c r="GQ846">
        <v>1</v>
      </c>
      <c r="GR846">
        <v>25</v>
      </c>
      <c r="GS846">
        <v>10355.1</v>
      </c>
      <c r="GT846">
        <v>10354.9</v>
      </c>
      <c r="GU846">
        <v>0.715332</v>
      </c>
      <c r="GV846">
        <v>2.24609</v>
      </c>
      <c r="GW846">
        <v>1.39648</v>
      </c>
      <c r="GX846">
        <v>2.34619</v>
      </c>
      <c r="GY846">
        <v>1.49536</v>
      </c>
      <c r="GZ846">
        <v>2.54272</v>
      </c>
      <c r="HA846">
        <v>35.6845</v>
      </c>
      <c r="HB846">
        <v>24.0437</v>
      </c>
      <c r="HC846">
        <v>18</v>
      </c>
      <c r="HD846">
        <v>528.1079999999999</v>
      </c>
      <c r="HE846">
        <v>418.908</v>
      </c>
      <c r="HF846">
        <v>13.3572</v>
      </c>
      <c r="HG846">
        <v>25.7079</v>
      </c>
      <c r="HH846">
        <v>30.0001</v>
      </c>
      <c r="HI846">
        <v>25.7666</v>
      </c>
      <c r="HJ846">
        <v>25.731</v>
      </c>
      <c r="HK846">
        <v>14.3377</v>
      </c>
      <c r="HL846">
        <v>21.7348</v>
      </c>
      <c r="HM846">
        <v>11.5007</v>
      </c>
      <c r="HN846">
        <v>13.3597</v>
      </c>
      <c r="HO846">
        <v>252.422</v>
      </c>
      <c r="HP846">
        <v>9.03035</v>
      </c>
      <c r="HQ846">
        <v>101.111</v>
      </c>
      <c r="HR846">
        <v>101.049</v>
      </c>
    </row>
    <row r="847" spans="1:226">
      <c r="A847">
        <v>831</v>
      </c>
      <c r="B847">
        <v>1679444936.5</v>
      </c>
      <c r="C847">
        <v>23023.40000009537</v>
      </c>
      <c r="D847" t="s">
        <v>2032</v>
      </c>
      <c r="E847" t="s">
        <v>2033</v>
      </c>
      <c r="F847">
        <v>5</v>
      </c>
      <c r="G847" t="s">
        <v>2011</v>
      </c>
      <c r="H847" t="s">
        <v>354</v>
      </c>
      <c r="I847">
        <v>1679444928.714286</v>
      </c>
      <c r="J847">
        <f>(K847)/1000</f>
        <v>0</v>
      </c>
      <c r="K847">
        <f>IF(BF847, AN847, AH847)</f>
        <v>0</v>
      </c>
      <c r="L847">
        <f>IF(BF847, AI847, AG847)</f>
        <v>0</v>
      </c>
      <c r="M847">
        <f>BH847 - IF(AU847&gt;1, L847*BB847*100.0/(AW847*BV847), 0)</f>
        <v>0</v>
      </c>
      <c r="N847">
        <f>((T847-J847/2)*M847-L847)/(T847+J847/2)</f>
        <v>0</v>
      </c>
      <c r="O847">
        <f>N847*(BO847+BP847)/1000.0</f>
        <v>0</v>
      </c>
      <c r="P847">
        <f>(BH847 - IF(AU847&gt;1, L847*BB847*100.0/(AW847*BV847), 0))*(BO847+BP847)/1000.0</f>
        <v>0</v>
      </c>
      <c r="Q847">
        <f>2.0/((1/S847-1/R847)+SIGN(S847)*SQRT((1/S847-1/R847)*(1/S847-1/R847) + 4*BC847/((BC847+1)*(BC847+1))*(2*1/S847*1/R847-1/R847*1/R847)))</f>
        <v>0</v>
      </c>
      <c r="R847">
        <f>IF(LEFT(BD847,1)&lt;&gt;"0",IF(LEFT(BD847,1)="1",3.0,BE847),$D$5+$E$5*(BV847*BO847/($K$5*1000))+$F$5*(BV847*BO847/($K$5*1000))*MAX(MIN(BB847,$J$5),$I$5)*MAX(MIN(BB847,$J$5),$I$5)+$G$5*MAX(MIN(BB847,$J$5),$I$5)*(BV847*BO847/($K$5*1000))+$H$5*(BV847*BO847/($K$5*1000))*(BV847*BO847/($K$5*1000)))</f>
        <v>0</v>
      </c>
      <c r="S847">
        <f>J847*(1000-(1000*0.61365*exp(17.502*W847/(240.97+W847))/(BO847+BP847)+BJ847)/2)/(1000*0.61365*exp(17.502*W847/(240.97+W847))/(BO847+BP847)-BJ847)</f>
        <v>0</v>
      </c>
      <c r="T847">
        <f>1/((BC847+1)/(Q847/1.6)+1/(R847/1.37)) + BC847/((BC847+1)/(Q847/1.6) + BC847/(R847/1.37))</f>
        <v>0</v>
      </c>
      <c r="U847">
        <f>(AX847*BA847)</f>
        <v>0</v>
      </c>
      <c r="V847">
        <f>(BQ847+(U847+2*0.95*5.67E-8*(((BQ847+$B$7)+273)^4-(BQ847+273)^4)-44100*J847)/(1.84*29.3*R847+8*0.95*5.67E-8*(BQ847+273)^3))</f>
        <v>0</v>
      </c>
      <c r="W847">
        <f>($C$7*BR847+$D$7*BS847+$E$7*V847)</f>
        <v>0</v>
      </c>
      <c r="X847">
        <f>0.61365*exp(17.502*W847/(240.97+W847))</f>
        <v>0</v>
      </c>
      <c r="Y847">
        <f>(Z847/AA847*100)</f>
        <v>0</v>
      </c>
      <c r="Z847">
        <f>BJ847*(BO847+BP847)/1000</f>
        <v>0</v>
      </c>
      <c r="AA847">
        <f>0.61365*exp(17.502*BQ847/(240.97+BQ847))</f>
        <v>0</v>
      </c>
      <c r="AB847">
        <f>(X847-BJ847*(BO847+BP847)/1000)</f>
        <v>0</v>
      </c>
      <c r="AC847">
        <f>(-J847*44100)</f>
        <v>0</v>
      </c>
      <c r="AD847">
        <f>2*29.3*R847*0.92*(BQ847-W847)</f>
        <v>0</v>
      </c>
      <c r="AE847">
        <f>2*0.95*5.67E-8*(((BQ847+$B$7)+273)^4-(W847+273)^4)</f>
        <v>0</v>
      </c>
      <c r="AF847">
        <f>U847+AE847+AC847+AD847</f>
        <v>0</v>
      </c>
      <c r="AG847">
        <f>BN847*AU847*(BI847-BH847*(1000-AU847*BK847)/(1000-AU847*BJ847))/(100*BB847)</f>
        <v>0</v>
      </c>
      <c r="AH847">
        <f>1000*BN847*AU847*(BJ847-BK847)/(100*BB847*(1000-AU847*BJ847))</f>
        <v>0</v>
      </c>
      <c r="AI847">
        <f>(AJ847 - AK847 - BO847*1E3/(8.314*(BQ847+273.15)) * AM847/BN847 * AL847) * BN847/(100*BB847) * (1000 - BK847)/1000</f>
        <v>0</v>
      </c>
      <c r="AJ847">
        <v>269.5174093456104</v>
      </c>
      <c r="AK847">
        <v>282.3685454545453</v>
      </c>
      <c r="AL847">
        <v>-3.325352549082208</v>
      </c>
      <c r="AM847">
        <v>64.84410547335801</v>
      </c>
      <c r="AN847">
        <f>(AP847 - AO847 + BO847*1E3/(8.314*(BQ847+273.15)) * AR847/BN847 * AQ847) * BN847/(100*BB847) * 1000/(1000 - AP847)</f>
        <v>0</v>
      </c>
      <c r="AO847">
        <v>9.051963000585864</v>
      </c>
      <c r="AP847">
        <v>9.462201648351655</v>
      </c>
      <c r="AQ847">
        <v>0.0001266990535740574</v>
      </c>
      <c r="AR847">
        <v>96.76006741584395</v>
      </c>
      <c r="AS847">
        <v>0</v>
      </c>
      <c r="AT847">
        <v>0</v>
      </c>
      <c r="AU847">
        <f>IF(AS847*$H$13&gt;=AW847,1.0,(AW847/(AW847-AS847*$H$13)))</f>
        <v>0</v>
      </c>
      <c r="AV847">
        <f>(AU847-1)*100</f>
        <v>0</v>
      </c>
      <c r="AW847">
        <f>MAX(0,($B$13+$C$13*BV847)/(1+$D$13*BV847)*BO847/(BQ847+273)*$E$13)</f>
        <v>0</v>
      </c>
      <c r="AX847">
        <f>$B$11*BW847+$C$11*BX847+$F$11*CI847*(1-CL847)</f>
        <v>0</v>
      </c>
      <c r="AY847">
        <f>AX847*AZ847</f>
        <v>0</v>
      </c>
      <c r="AZ847">
        <f>($B$11*$D$9+$C$11*$D$9+$F$11*((CV847+CN847)/MAX(CV847+CN847+CW847, 0.1)*$I$9+CW847/MAX(CV847+CN847+CW847, 0.1)*$J$9))/($B$11+$C$11+$F$11)</f>
        <v>0</v>
      </c>
      <c r="BA847">
        <f>($B$11*$K$9+$C$11*$K$9+$F$11*((CV847+CN847)/MAX(CV847+CN847+CW847, 0.1)*$P$9+CW847/MAX(CV847+CN847+CW847, 0.1)*$Q$9))/($B$11+$C$11+$F$11)</f>
        <v>0</v>
      </c>
      <c r="BB847">
        <v>2.44</v>
      </c>
      <c r="BC847">
        <v>0.5</v>
      </c>
      <c r="BD847" t="s">
        <v>355</v>
      </c>
      <c r="BE847">
        <v>2</v>
      </c>
      <c r="BF847" t="b">
        <v>1</v>
      </c>
      <c r="BG847">
        <v>1679444928.714286</v>
      </c>
      <c r="BH847">
        <v>303.5702857142857</v>
      </c>
      <c r="BI847">
        <v>283.1904285714285</v>
      </c>
      <c r="BJ847">
        <v>9.45017642857143</v>
      </c>
      <c r="BK847">
        <v>9.047849642857143</v>
      </c>
      <c r="BL847">
        <v>306.3668928571428</v>
      </c>
      <c r="BM847">
        <v>9.675223571428575</v>
      </c>
      <c r="BN847">
        <v>500.0575714285714</v>
      </c>
      <c r="BO847">
        <v>89.80218214285712</v>
      </c>
      <c r="BP847">
        <v>0.09996733214285715</v>
      </c>
      <c r="BQ847">
        <v>19.20311785714286</v>
      </c>
      <c r="BR847">
        <v>19.98545714285714</v>
      </c>
      <c r="BS847">
        <v>999.9000000000002</v>
      </c>
      <c r="BT847">
        <v>0</v>
      </c>
      <c r="BU847">
        <v>0</v>
      </c>
      <c r="BV847">
        <v>10002.54892857143</v>
      </c>
      <c r="BW847">
        <v>0</v>
      </c>
      <c r="BX847">
        <v>14.5015</v>
      </c>
      <c r="BY847">
        <v>20.37993571428571</v>
      </c>
      <c r="BZ847">
        <v>306.4663928571428</v>
      </c>
      <c r="CA847">
        <v>285.7760357142857</v>
      </c>
      <c r="CB847">
        <v>0.4023268571428572</v>
      </c>
      <c r="CC847">
        <v>283.1904285714285</v>
      </c>
      <c r="CD847">
        <v>9.047849642857143</v>
      </c>
      <c r="CE847">
        <v>0.8486464642857143</v>
      </c>
      <c r="CF847">
        <v>0.8125167142857143</v>
      </c>
      <c r="CG847">
        <v>4.548125</v>
      </c>
      <c r="CH847">
        <v>3.927872857142856</v>
      </c>
      <c r="CI847">
        <v>2000.029285714285</v>
      </c>
      <c r="CJ847">
        <v>0.979997142857143</v>
      </c>
      <c r="CK847">
        <v>0.02000275</v>
      </c>
      <c r="CL847">
        <v>0</v>
      </c>
      <c r="CM847">
        <v>2.326578571428571</v>
      </c>
      <c r="CN847">
        <v>0</v>
      </c>
      <c r="CO847">
        <v>5770.278928571429</v>
      </c>
      <c r="CP847">
        <v>16749.68214285715</v>
      </c>
      <c r="CQ847">
        <v>38.62025</v>
      </c>
      <c r="CR847">
        <v>39.44396428571429</v>
      </c>
      <c r="CS847">
        <v>38.99746428571428</v>
      </c>
      <c r="CT847">
        <v>38.15832142857143</v>
      </c>
      <c r="CU847">
        <v>37.07567857142857</v>
      </c>
      <c r="CV847">
        <v>1960.020714285714</v>
      </c>
      <c r="CW847">
        <v>40.00821428571429</v>
      </c>
      <c r="CX847">
        <v>0</v>
      </c>
      <c r="CY847">
        <v>1679444943.9</v>
      </c>
      <c r="CZ847">
        <v>0</v>
      </c>
      <c r="DA847">
        <v>0</v>
      </c>
      <c r="DB847" t="s">
        <v>356</v>
      </c>
      <c r="DC847">
        <v>1678823626.5</v>
      </c>
      <c r="DD847">
        <v>1678823640.5</v>
      </c>
      <c r="DE847">
        <v>0</v>
      </c>
      <c r="DF847">
        <v>1.239</v>
      </c>
      <c r="DG847">
        <v>0.006</v>
      </c>
      <c r="DH847">
        <v>-2.298</v>
      </c>
      <c r="DI847">
        <v>-0.146</v>
      </c>
      <c r="DJ847">
        <v>420</v>
      </c>
      <c r="DK847">
        <v>21</v>
      </c>
      <c r="DL847">
        <v>0.57</v>
      </c>
      <c r="DM847">
        <v>0.05</v>
      </c>
      <c r="DN847">
        <v>20.23370975609756</v>
      </c>
      <c r="DO847">
        <v>2.755498954703838</v>
      </c>
      <c r="DP847">
        <v>0.2778818030929415</v>
      </c>
      <c r="DQ847">
        <v>0</v>
      </c>
      <c r="DR847">
        <v>0.4040134878048781</v>
      </c>
      <c r="DS847">
        <v>-0.01339291986062693</v>
      </c>
      <c r="DT847">
        <v>0.006556767879858113</v>
      </c>
      <c r="DU847">
        <v>1</v>
      </c>
      <c r="DV847">
        <v>1</v>
      </c>
      <c r="DW847">
        <v>2</v>
      </c>
      <c r="DX847" t="s">
        <v>357</v>
      </c>
      <c r="DY847">
        <v>2.98425</v>
      </c>
      <c r="DZ847">
        <v>2.71571</v>
      </c>
      <c r="EA847">
        <v>0.0681633</v>
      </c>
      <c r="EB847">
        <v>0.06275020000000001</v>
      </c>
      <c r="EC847">
        <v>0.0547935</v>
      </c>
      <c r="ED847">
        <v>0.0515692</v>
      </c>
      <c r="EE847">
        <v>29649.7</v>
      </c>
      <c r="EF847">
        <v>29924.4</v>
      </c>
      <c r="EG847">
        <v>29567.2</v>
      </c>
      <c r="EH847">
        <v>29524.1</v>
      </c>
      <c r="EI847">
        <v>37042.8</v>
      </c>
      <c r="EJ847">
        <v>37245.2</v>
      </c>
      <c r="EK847">
        <v>41647.4</v>
      </c>
      <c r="EL847">
        <v>42076.1</v>
      </c>
      <c r="EM847">
        <v>1.98178</v>
      </c>
      <c r="EN847">
        <v>1.87588</v>
      </c>
      <c r="EO847">
        <v>0.0400096</v>
      </c>
      <c r="EP847">
        <v>0</v>
      </c>
      <c r="EQ847">
        <v>19.3201</v>
      </c>
      <c r="ER847">
        <v>999.9</v>
      </c>
      <c r="ES847">
        <v>25.8</v>
      </c>
      <c r="ET847">
        <v>31.2</v>
      </c>
      <c r="EU847">
        <v>13.1103</v>
      </c>
      <c r="EV847">
        <v>63.1747</v>
      </c>
      <c r="EW847">
        <v>33.2572</v>
      </c>
      <c r="EX847">
        <v>1</v>
      </c>
      <c r="EY847">
        <v>-0.120252</v>
      </c>
      <c r="EZ847">
        <v>5.11077</v>
      </c>
      <c r="FA847">
        <v>20.2697</v>
      </c>
      <c r="FB847">
        <v>5.22073</v>
      </c>
      <c r="FC847">
        <v>12.0128</v>
      </c>
      <c r="FD847">
        <v>4.99085</v>
      </c>
      <c r="FE847">
        <v>3.28845</v>
      </c>
      <c r="FF847">
        <v>9999</v>
      </c>
      <c r="FG847">
        <v>9999</v>
      </c>
      <c r="FH847">
        <v>9999</v>
      </c>
      <c r="FI847">
        <v>999.9</v>
      </c>
      <c r="FJ847">
        <v>1.86738</v>
      </c>
      <c r="FK847">
        <v>1.86646</v>
      </c>
      <c r="FL847">
        <v>1.86593</v>
      </c>
      <c r="FM847">
        <v>1.86584</v>
      </c>
      <c r="FN847">
        <v>1.86768</v>
      </c>
      <c r="FO847">
        <v>1.87014</v>
      </c>
      <c r="FP847">
        <v>1.86885</v>
      </c>
      <c r="FQ847">
        <v>1.87027</v>
      </c>
      <c r="FR847">
        <v>0</v>
      </c>
      <c r="FS847">
        <v>0</v>
      </c>
      <c r="FT847">
        <v>0</v>
      </c>
      <c r="FU847">
        <v>0</v>
      </c>
      <c r="FV847" t="s">
        <v>358</v>
      </c>
      <c r="FW847" t="s">
        <v>359</v>
      </c>
      <c r="FX847" t="s">
        <v>360</v>
      </c>
      <c r="FY847" t="s">
        <v>360</v>
      </c>
      <c r="FZ847" t="s">
        <v>360</v>
      </c>
      <c r="GA847" t="s">
        <v>360</v>
      </c>
      <c r="GB847">
        <v>0</v>
      </c>
      <c r="GC847">
        <v>100</v>
      </c>
      <c r="GD847">
        <v>100</v>
      </c>
      <c r="GE847">
        <v>-2.721</v>
      </c>
      <c r="GF847">
        <v>-0.225</v>
      </c>
      <c r="GG847">
        <v>-1.841240210434717</v>
      </c>
      <c r="GH847">
        <v>-0.003310856085068561</v>
      </c>
      <c r="GI847">
        <v>6.863268723063948E-07</v>
      </c>
      <c r="GJ847">
        <v>-1.919107141366201E-10</v>
      </c>
      <c r="GK847">
        <v>-0.1688837207721138</v>
      </c>
      <c r="GL847">
        <v>-0.01731051475613908</v>
      </c>
      <c r="GM847">
        <v>0.001423790055903263</v>
      </c>
      <c r="GN847">
        <v>-2.424810517790065E-05</v>
      </c>
      <c r="GO847">
        <v>3</v>
      </c>
      <c r="GP847">
        <v>2318</v>
      </c>
      <c r="GQ847">
        <v>1</v>
      </c>
      <c r="GR847">
        <v>25</v>
      </c>
      <c r="GS847">
        <v>10355.2</v>
      </c>
      <c r="GT847">
        <v>10354.9</v>
      </c>
      <c r="GU847">
        <v>0.679932</v>
      </c>
      <c r="GV847">
        <v>2.25342</v>
      </c>
      <c r="GW847">
        <v>1.39648</v>
      </c>
      <c r="GX847">
        <v>2.34497</v>
      </c>
      <c r="GY847">
        <v>1.49536</v>
      </c>
      <c r="GZ847">
        <v>2.52686</v>
      </c>
      <c r="HA847">
        <v>35.6845</v>
      </c>
      <c r="HB847">
        <v>24.0525</v>
      </c>
      <c r="HC847">
        <v>18</v>
      </c>
      <c r="HD847">
        <v>528.289</v>
      </c>
      <c r="HE847">
        <v>418.735</v>
      </c>
      <c r="HF847">
        <v>13.3659</v>
      </c>
      <c r="HG847">
        <v>25.7079</v>
      </c>
      <c r="HH847">
        <v>30.0001</v>
      </c>
      <c r="HI847">
        <v>25.7666</v>
      </c>
      <c r="HJ847">
        <v>25.731</v>
      </c>
      <c r="HK847">
        <v>13.6079</v>
      </c>
      <c r="HL847">
        <v>21.7348</v>
      </c>
      <c r="HM847">
        <v>11.5007</v>
      </c>
      <c r="HN847">
        <v>13.3693</v>
      </c>
      <c r="HO847">
        <v>232.379</v>
      </c>
      <c r="HP847">
        <v>9.008760000000001</v>
      </c>
      <c r="HQ847">
        <v>101.11</v>
      </c>
      <c r="HR847">
        <v>101.049</v>
      </c>
    </row>
    <row r="848" spans="1:226">
      <c r="A848">
        <v>832</v>
      </c>
      <c r="B848">
        <v>1679444941.5</v>
      </c>
      <c r="C848">
        <v>23028.40000009537</v>
      </c>
      <c r="D848" t="s">
        <v>2034</v>
      </c>
      <c r="E848" t="s">
        <v>2035</v>
      </c>
      <c r="F848">
        <v>5</v>
      </c>
      <c r="G848" t="s">
        <v>2011</v>
      </c>
      <c r="H848" t="s">
        <v>354</v>
      </c>
      <c r="I848">
        <v>1679444934</v>
      </c>
      <c r="J848">
        <f>(K848)/1000</f>
        <v>0</v>
      </c>
      <c r="K848">
        <f>IF(BF848, AN848, AH848)</f>
        <v>0</v>
      </c>
      <c r="L848">
        <f>IF(BF848, AI848, AG848)</f>
        <v>0</v>
      </c>
      <c r="M848">
        <f>BH848 - IF(AU848&gt;1, L848*BB848*100.0/(AW848*BV848), 0)</f>
        <v>0</v>
      </c>
      <c r="N848">
        <f>((T848-J848/2)*M848-L848)/(T848+J848/2)</f>
        <v>0</v>
      </c>
      <c r="O848">
        <f>N848*(BO848+BP848)/1000.0</f>
        <v>0</v>
      </c>
      <c r="P848">
        <f>(BH848 - IF(AU848&gt;1, L848*BB848*100.0/(AW848*BV848), 0))*(BO848+BP848)/1000.0</f>
        <v>0</v>
      </c>
      <c r="Q848">
        <f>2.0/((1/S848-1/R848)+SIGN(S848)*SQRT((1/S848-1/R848)*(1/S848-1/R848) + 4*BC848/((BC848+1)*(BC848+1))*(2*1/S848*1/R848-1/R848*1/R848)))</f>
        <v>0</v>
      </c>
      <c r="R848">
        <f>IF(LEFT(BD848,1)&lt;&gt;"0",IF(LEFT(BD848,1)="1",3.0,BE848),$D$5+$E$5*(BV848*BO848/($K$5*1000))+$F$5*(BV848*BO848/($K$5*1000))*MAX(MIN(BB848,$J$5),$I$5)*MAX(MIN(BB848,$J$5),$I$5)+$G$5*MAX(MIN(BB848,$J$5),$I$5)*(BV848*BO848/($K$5*1000))+$H$5*(BV848*BO848/($K$5*1000))*(BV848*BO848/($K$5*1000)))</f>
        <v>0</v>
      </c>
      <c r="S848">
        <f>J848*(1000-(1000*0.61365*exp(17.502*W848/(240.97+W848))/(BO848+BP848)+BJ848)/2)/(1000*0.61365*exp(17.502*W848/(240.97+W848))/(BO848+BP848)-BJ848)</f>
        <v>0</v>
      </c>
      <c r="T848">
        <f>1/((BC848+1)/(Q848/1.6)+1/(R848/1.37)) + BC848/((BC848+1)/(Q848/1.6) + BC848/(R848/1.37))</f>
        <v>0</v>
      </c>
      <c r="U848">
        <f>(AX848*BA848)</f>
        <v>0</v>
      </c>
      <c r="V848">
        <f>(BQ848+(U848+2*0.95*5.67E-8*(((BQ848+$B$7)+273)^4-(BQ848+273)^4)-44100*J848)/(1.84*29.3*R848+8*0.95*5.67E-8*(BQ848+273)^3))</f>
        <v>0</v>
      </c>
      <c r="W848">
        <f>($C$7*BR848+$D$7*BS848+$E$7*V848)</f>
        <v>0</v>
      </c>
      <c r="X848">
        <f>0.61365*exp(17.502*W848/(240.97+W848))</f>
        <v>0</v>
      </c>
      <c r="Y848">
        <f>(Z848/AA848*100)</f>
        <v>0</v>
      </c>
      <c r="Z848">
        <f>BJ848*(BO848+BP848)/1000</f>
        <v>0</v>
      </c>
      <c r="AA848">
        <f>0.61365*exp(17.502*BQ848/(240.97+BQ848))</f>
        <v>0</v>
      </c>
      <c r="AB848">
        <f>(X848-BJ848*(BO848+BP848)/1000)</f>
        <v>0</v>
      </c>
      <c r="AC848">
        <f>(-J848*44100)</f>
        <v>0</v>
      </c>
      <c r="AD848">
        <f>2*29.3*R848*0.92*(BQ848-W848)</f>
        <v>0</v>
      </c>
      <c r="AE848">
        <f>2*0.95*5.67E-8*(((BQ848+$B$7)+273)^4-(W848+273)^4)</f>
        <v>0</v>
      </c>
      <c r="AF848">
        <f>U848+AE848+AC848+AD848</f>
        <v>0</v>
      </c>
      <c r="AG848">
        <f>BN848*AU848*(BI848-BH848*(1000-AU848*BK848)/(1000-AU848*BJ848))/(100*BB848)</f>
        <v>0</v>
      </c>
      <c r="AH848">
        <f>1000*BN848*AU848*(BJ848-BK848)/(100*BB848*(1000-AU848*BJ848))</f>
        <v>0</v>
      </c>
      <c r="AI848">
        <f>(AJ848 - AK848 - BO848*1E3/(8.314*(BQ848+273.15)) * AM848/BN848 * AL848) * BN848/(100*BB848) * (1000 - BK848)/1000</f>
        <v>0</v>
      </c>
      <c r="AJ848">
        <v>252.861185151224</v>
      </c>
      <c r="AK848">
        <v>265.9084787878787</v>
      </c>
      <c r="AL848">
        <v>-3.295524879907513</v>
      </c>
      <c r="AM848">
        <v>64.84410547335801</v>
      </c>
      <c r="AN848">
        <f>(AP848 - AO848 + BO848*1E3/(8.314*(BQ848+273.15)) * AR848/BN848 * AQ848) * BN848/(100*BB848) * 1000/(1000 - AP848)</f>
        <v>0</v>
      </c>
      <c r="AO848">
        <v>9.044329083954516</v>
      </c>
      <c r="AP848">
        <v>9.469037912087916</v>
      </c>
      <c r="AQ848">
        <v>9.202852508725428E-05</v>
      </c>
      <c r="AR848">
        <v>96.76006741584395</v>
      </c>
      <c r="AS848">
        <v>0</v>
      </c>
      <c r="AT848">
        <v>0</v>
      </c>
      <c r="AU848">
        <f>IF(AS848*$H$13&gt;=AW848,1.0,(AW848/(AW848-AS848*$H$13)))</f>
        <v>0</v>
      </c>
      <c r="AV848">
        <f>(AU848-1)*100</f>
        <v>0</v>
      </c>
      <c r="AW848">
        <f>MAX(0,($B$13+$C$13*BV848)/(1+$D$13*BV848)*BO848/(BQ848+273)*$E$13)</f>
        <v>0</v>
      </c>
      <c r="AX848">
        <f>$B$11*BW848+$C$11*BX848+$F$11*CI848*(1-CL848)</f>
        <v>0</v>
      </c>
      <c r="AY848">
        <f>AX848*AZ848</f>
        <v>0</v>
      </c>
      <c r="AZ848">
        <f>($B$11*$D$9+$C$11*$D$9+$F$11*((CV848+CN848)/MAX(CV848+CN848+CW848, 0.1)*$I$9+CW848/MAX(CV848+CN848+CW848, 0.1)*$J$9))/($B$11+$C$11+$F$11)</f>
        <v>0</v>
      </c>
      <c r="BA848">
        <f>($B$11*$K$9+$C$11*$K$9+$F$11*((CV848+CN848)/MAX(CV848+CN848+CW848, 0.1)*$P$9+CW848/MAX(CV848+CN848+CW848, 0.1)*$Q$9))/($B$11+$C$11+$F$11)</f>
        <v>0</v>
      </c>
      <c r="BB848">
        <v>2.44</v>
      </c>
      <c r="BC848">
        <v>0.5</v>
      </c>
      <c r="BD848" t="s">
        <v>355</v>
      </c>
      <c r="BE848">
        <v>2</v>
      </c>
      <c r="BF848" t="b">
        <v>1</v>
      </c>
      <c r="BG848">
        <v>1679444934</v>
      </c>
      <c r="BH848">
        <v>286.2898148148147</v>
      </c>
      <c r="BI848">
        <v>265.7064444444445</v>
      </c>
      <c r="BJ848">
        <v>9.459471481481481</v>
      </c>
      <c r="BK848">
        <v>9.049646296296297</v>
      </c>
      <c r="BL848">
        <v>289.0352222222222</v>
      </c>
      <c r="BM848">
        <v>9.684487037037036</v>
      </c>
      <c r="BN848">
        <v>500.0495925925925</v>
      </c>
      <c r="BO848">
        <v>89.80151481481481</v>
      </c>
      <c r="BP848">
        <v>0.09994932222222222</v>
      </c>
      <c r="BQ848">
        <v>19.20257407407408</v>
      </c>
      <c r="BR848">
        <v>19.98794444444445</v>
      </c>
      <c r="BS848">
        <v>999.9000000000001</v>
      </c>
      <c r="BT848">
        <v>0</v>
      </c>
      <c r="BU848">
        <v>0</v>
      </c>
      <c r="BV848">
        <v>10009.93407407408</v>
      </c>
      <c r="BW848">
        <v>0</v>
      </c>
      <c r="BX848">
        <v>14.5015</v>
      </c>
      <c r="BY848">
        <v>20.58341111111111</v>
      </c>
      <c r="BZ848">
        <v>289.0238518518518</v>
      </c>
      <c r="CA848">
        <v>268.1331111111111</v>
      </c>
      <c r="CB848">
        <v>0.4098248518518519</v>
      </c>
      <c r="CC848">
        <v>265.7064444444445</v>
      </c>
      <c r="CD848">
        <v>9.049646296296297</v>
      </c>
      <c r="CE848">
        <v>0.849474962962963</v>
      </c>
      <c r="CF848">
        <v>0.8126720740740743</v>
      </c>
      <c r="CG848">
        <v>4.562074444444445</v>
      </c>
      <c r="CH848">
        <v>3.930593703703703</v>
      </c>
      <c r="CI848">
        <v>2000.030370370371</v>
      </c>
      <c r="CJ848">
        <v>0.9800021111111109</v>
      </c>
      <c r="CK848">
        <v>0.01999798888888889</v>
      </c>
      <c r="CL848">
        <v>0</v>
      </c>
      <c r="CM848">
        <v>2.286681481481481</v>
      </c>
      <c r="CN848">
        <v>0</v>
      </c>
      <c r="CO848">
        <v>5770.227407407408</v>
      </c>
      <c r="CP848">
        <v>16749.71851851852</v>
      </c>
      <c r="CQ848">
        <v>38.56003703703704</v>
      </c>
      <c r="CR848">
        <v>39.39322222222221</v>
      </c>
      <c r="CS848">
        <v>38.93962962962963</v>
      </c>
      <c r="CT848">
        <v>38.10625925925925</v>
      </c>
      <c r="CU848">
        <v>37.02288888888889</v>
      </c>
      <c r="CV848">
        <v>1960.031481481481</v>
      </c>
      <c r="CW848">
        <v>40</v>
      </c>
      <c r="CX848">
        <v>0</v>
      </c>
      <c r="CY848">
        <v>1679444949.3</v>
      </c>
      <c r="CZ848">
        <v>0</v>
      </c>
      <c r="DA848">
        <v>0</v>
      </c>
      <c r="DB848" t="s">
        <v>356</v>
      </c>
      <c r="DC848">
        <v>1678823626.5</v>
      </c>
      <c r="DD848">
        <v>1678823640.5</v>
      </c>
      <c r="DE848">
        <v>0</v>
      </c>
      <c r="DF848">
        <v>1.239</v>
      </c>
      <c r="DG848">
        <v>0.006</v>
      </c>
      <c r="DH848">
        <v>-2.298</v>
      </c>
      <c r="DI848">
        <v>-0.146</v>
      </c>
      <c r="DJ848">
        <v>420</v>
      </c>
      <c r="DK848">
        <v>21</v>
      </c>
      <c r="DL848">
        <v>0.57</v>
      </c>
      <c r="DM848">
        <v>0.05</v>
      </c>
      <c r="DN848">
        <v>20.478285</v>
      </c>
      <c r="DO848">
        <v>2.329481425891158</v>
      </c>
      <c r="DP848">
        <v>0.2361983981211558</v>
      </c>
      <c r="DQ848">
        <v>0</v>
      </c>
      <c r="DR848">
        <v>0.406379925</v>
      </c>
      <c r="DS848">
        <v>0.07906918198874163</v>
      </c>
      <c r="DT848">
        <v>0.008422606572158943</v>
      </c>
      <c r="DU848">
        <v>1</v>
      </c>
      <c r="DV848">
        <v>1</v>
      </c>
      <c r="DW848">
        <v>2</v>
      </c>
      <c r="DX848" t="s">
        <v>357</v>
      </c>
      <c r="DY848">
        <v>2.98436</v>
      </c>
      <c r="DZ848">
        <v>2.71575</v>
      </c>
      <c r="EA848">
        <v>0.0648186</v>
      </c>
      <c r="EB848">
        <v>0.0593439</v>
      </c>
      <c r="EC848">
        <v>0.054822</v>
      </c>
      <c r="ED848">
        <v>0.0515947</v>
      </c>
      <c r="EE848">
        <v>29756.4</v>
      </c>
      <c r="EF848">
        <v>30034.1</v>
      </c>
      <c r="EG848">
        <v>29567.5</v>
      </c>
      <c r="EH848">
        <v>29525.1</v>
      </c>
      <c r="EI848">
        <v>37041.9</v>
      </c>
      <c r="EJ848">
        <v>37244.3</v>
      </c>
      <c r="EK848">
        <v>41647.8</v>
      </c>
      <c r="EL848">
        <v>42076.3</v>
      </c>
      <c r="EM848">
        <v>1.9813</v>
      </c>
      <c r="EN848">
        <v>1.87577</v>
      </c>
      <c r="EO848">
        <v>0.0412762</v>
      </c>
      <c r="EP848">
        <v>0</v>
      </c>
      <c r="EQ848">
        <v>19.3184</v>
      </c>
      <c r="ER848">
        <v>999.9</v>
      </c>
      <c r="ES848">
        <v>25.8</v>
      </c>
      <c r="ET848">
        <v>31.2</v>
      </c>
      <c r="EU848">
        <v>13.1092</v>
      </c>
      <c r="EV848">
        <v>63.1847</v>
      </c>
      <c r="EW848">
        <v>32.9607</v>
      </c>
      <c r="EX848">
        <v>1</v>
      </c>
      <c r="EY848">
        <v>-0.1203</v>
      </c>
      <c r="EZ848">
        <v>5.08175</v>
      </c>
      <c r="FA848">
        <v>20.2705</v>
      </c>
      <c r="FB848">
        <v>5.22014</v>
      </c>
      <c r="FC848">
        <v>12.0138</v>
      </c>
      <c r="FD848">
        <v>4.99105</v>
      </c>
      <c r="FE848">
        <v>3.28845</v>
      </c>
      <c r="FF848">
        <v>9999</v>
      </c>
      <c r="FG848">
        <v>9999</v>
      </c>
      <c r="FH848">
        <v>9999</v>
      </c>
      <c r="FI848">
        <v>999.9</v>
      </c>
      <c r="FJ848">
        <v>1.86737</v>
      </c>
      <c r="FK848">
        <v>1.86645</v>
      </c>
      <c r="FL848">
        <v>1.86595</v>
      </c>
      <c r="FM848">
        <v>1.86584</v>
      </c>
      <c r="FN848">
        <v>1.86768</v>
      </c>
      <c r="FO848">
        <v>1.87014</v>
      </c>
      <c r="FP848">
        <v>1.86885</v>
      </c>
      <c r="FQ848">
        <v>1.87027</v>
      </c>
      <c r="FR848">
        <v>0</v>
      </c>
      <c r="FS848">
        <v>0</v>
      </c>
      <c r="FT848">
        <v>0</v>
      </c>
      <c r="FU848">
        <v>0</v>
      </c>
      <c r="FV848" t="s">
        <v>358</v>
      </c>
      <c r="FW848" t="s">
        <v>359</v>
      </c>
      <c r="FX848" t="s">
        <v>360</v>
      </c>
      <c r="FY848" t="s">
        <v>360</v>
      </c>
      <c r="FZ848" t="s">
        <v>360</v>
      </c>
      <c r="GA848" t="s">
        <v>360</v>
      </c>
      <c r="GB848">
        <v>0</v>
      </c>
      <c r="GC848">
        <v>100</v>
      </c>
      <c r="GD848">
        <v>100</v>
      </c>
      <c r="GE848">
        <v>-2.672</v>
      </c>
      <c r="GF848">
        <v>-0.225</v>
      </c>
      <c r="GG848">
        <v>-1.841240210434717</v>
      </c>
      <c r="GH848">
        <v>-0.003310856085068561</v>
      </c>
      <c r="GI848">
        <v>6.863268723063948E-07</v>
      </c>
      <c r="GJ848">
        <v>-1.919107141366201E-10</v>
      </c>
      <c r="GK848">
        <v>-0.1688837207721138</v>
      </c>
      <c r="GL848">
        <v>-0.01731051475613908</v>
      </c>
      <c r="GM848">
        <v>0.001423790055903263</v>
      </c>
      <c r="GN848">
        <v>-2.424810517790065E-05</v>
      </c>
      <c r="GO848">
        <v>3</v>
      </c>
      <c r="GP848">
        <v>2318</v>
      </c>
      <c r="GQ848">
        <v>1</v>
      </c>
      <c r="GR848">
        <v>25</v>
      </c>
      <c r="GS848">
        <v>10355.2</v>
      </c>
      <c r="GT848">
        <v>10355</v>
      </c>
      <c r="GU848">
        <v>0.648193</v>
      </c>
      <c r="GV848">
        <v>2.25708</v>
      </c>
      <c r="GW848">
        <v>1.39648</v>
      </c>
      <c r="GX848">
        <v>2.34497</v>
      </c>
      <c r="GY848">
        <v>1.49536</v>
      </c>
      <c r="GZ848">
        <v>2.52197</v>
      </c>
      <c r="HA848">
        <v>35.6845</v>
      </c>
      <c r="HB848">
        <v>24.0525</v>
      </c>
      <c r="HC848">
        <v>18</v>
      </c>
      <c r="HD848">
        <v>527.976</v>
      </c>
      <c r="HE848">
        <v>418.677</v>
      </c>
      <c r="HF848">
        <v>13.3768</v>
      </c>
      <c r="HG848">
        <v>25.7079</v>
      </c>
      <c r="HH848">
        <v>30</v>
      </c>
      <c r="HI848">
        <v>25.7666</v>
      </c>
      <c r="HJ848">
        <v>25.731</v>
      </c>
      <c r="HK848">
        <v>12.9132</v>
      </c>
      <c r="HL848">
        <v>22.0549</v>
      </c>
      <c r="HM848">
        <v>11.5007</v>
      </c>
      <c r="HN848">
        <v>13.3819</v>
      </c>
      <c r="HO848">
        <v>219.021</v>
      </c>
      <c r="HP848">
        <v>8.982329999999999</v>
      </c>
      <c r="HQ848">
        <v>101.111</v>
      </c>
      <c r="HR848">
        <v>101.051</v>
      </c>
    </row>
    <row r="849" spans="1:226">
      <c r="A849">
        <v>833</v>
      </c>
      <c r="B849">
        <v>1679444946.5</v>
      </c>
      <c r="C849">
        <v>23033.40000009537</v>
      </c>
      <c r="D849" t="s">
        <v>2036</v>
      </c>
      <c r="E849" t="s">
        <v>2037</v>
      </c>
      <c r="F849">
        <v>5</v>
      </c>
      <c r="G849" t="s">
        <v>2011</v>
      </c>
      <c r="H849" t="s">
        <v>354</v>
      </c>
      <c r="I849">
        <v>1679444938.714286</v>
      </c>
      <c r="J849">
        <f>(K849)/1000</f>
        <v>0</v>
      </c>
      <c r="K849">
        <f>IF(BF849, AN849, AH849)</f>
        <v>0</v>
      </c>
      <c r="L849">
        <f>IF(BF849, AI849, AG849)</f>
        <v>0</v>
      </c>
      <c r="M849">
        <f>BH849 - IF(AU849&gt;1, L849*BB849*100.0/(AW849*BV849), 0)</f>
        <v>0</v>
      </c>
      <c r="N849">
        <f>((T849-J849/2)*M849-L849)/(T849+J849/2)</f>
        <v>0</v>
      </c>
      <c r="O849">
        <f>N849*(BO849+BP849)/1000.0</f>
        <v>0</v>
      </c>
      <c r="P849">
        <f>(BH849 - IF(AU849&gt;1, L849*BB849*100.0/(AW849*BV849), 0))*(BO849+BP849)/1000.0</f>
        <v>0</v>
      </c>
      <c r="Q849">
        <f>2.0/((1/S849-1/R849)+SIGN(S849)*SQRT((1/S849-1/R849)*(1/S849-1/R849) + 4*BC849/((BC849+1)*(BC849+1))*(2*1/S849*1/R849-1/R849*1/R849)))</f>
        <v>0</v>
      </c>
      <c r="R849">
        <f>IF(LEFT(BD849,1)&lt;&gt;"0",IF(LEFT(BD849,1)="1",3.0,BE849),$D$5+$E$5*(BV849*BO849/($K$5*1000))+$F$5*(BV849*BO849/($K$5*1000))*MAX(MIN(BB849,$J$5),$I$5)*MAX(MIN(BB849,$J$5),$I$5)+$G$5*MAX(MIN(BB849,$J$5),$I$5)*(BV849*BO849/($K$5*1000))+$H$5*(BV849*BO849/($K$5*1000))*(BV849*BO849/($K$5*1000)))</f>
        <v>0</v>
      </c>
      <c r="S849">
        <f>J849*(1000-(1000*0.61365*exp(17.502*W849/(240.97+W849))/(BO849+BP849)+BJ849)/2)/(1000*0.61365*exp(17.502*W849/(240.97+W849))/(BO849+BP849)-BJ849)</f>
        <v>0</v>
      </c>
      <c r="T849">
        <f>1/((BC849+1)/(Q849/1.6)+1/(R849/1.37)) + BC849/((BC849+1)/(Q849/1.6) + BC849/(R849/1.37))</f>
        <v>0</v>
      </c>
      <c r="U849">
        <f>(AX849*BA849)</f>
        <v>0</v>
      </c>
      <c r="V849">
        <f>(BQ849+(U849+2*0.95*5.67E-8*(((BQ849+$B$7)+273)^4-(BQ849+273)^4)-44100*J849)/(1.84*29.3*R849+8*0.95*5.67E-8*(BQ849+273)^3))</f>
        <v>0</v>
      </c>
      <c r="W849">
        <f>($C$7*BR849+$D$7*BS849+$E$7*V849)</f>
        <v>0</v>
      </c>
      <c r="X849">
        <f>0.61365*exp(17.502*W849/(240.97+W849))</f>
        <v>0</v>
      </c>
      <c r="Y849">
        <f>(Z849/AA849*100)</f>
        <v>0</v>
      </c>
      <c r="Z849">
        <f>BJ849*(BO849+BP849)/1000</f>
        <v>0</v>
      </c>
      <c r="AA849">
        <f>0.61365*exp(17.502*BQ849/(240.97+BQ849))</f>
        <v>0</v>
      </c>
      <c r="AB849">
        <f>(X849-BJ849*(BO849+BP849)/1000)</f>
        <v>0</v>
      </c>
      <c r="AC849">
        <f>(-J849*44100)</f>
        <v>0</v>
      </c>
      <c r="AD849">
        <f>2*29.3*R849*0.92*(BQ849-W849)</f>
        <v>0</v>
      </c>
      <c r="AE849">
        <f>2*0.95*5.67E-8*(((BQ849+$B$7)+273)^4-(W849+273)^4)</f>
        <v>0</v>
      </c>
      <c r="AF849">
        <f>U849+AE849+AC849+AD849</f>
        <v>0</v>
      </c>
      <c r="AG849">
        <f>BN849*AU849*(BI849-BH849*(1000-AU849*BK849)/(1000-AU849*BJ849))/(100*BB849)</f>
        <v>0</v>
      </c>
      <c r="AH849">
        <f>1000*BN849*AU849*(BJ849-BK849)/(100*BB849*(1000-AU849*BJ849))</f>
        <v>0</v>
      </c>
      <c r="AI849">
        <f>(AJ849 - AK849 - BO849*1E3/(8.314*(BQ849+273.15)) * AM849/BN849 * AL849) * BN849/(100*BB849) * (1000 - BK849)/1000</f>
        <v>0</v>
      </c>
      <c r="AJ849">
        <v>236.2123093995529</v>
      </c>
      <c r="AK849">
        <v>249.3177272727273</v>
      </c>
      <c r="AL849">
        <v>-3.328051390890317</v>
      </c>
      <c r="AM849">
        <v>64.84410547335801</v>
      </c>
      <c r="AN849">
        <f>(AP849 - AO849 + BO849*1E3/(8.314*(BQ849+273.15)) * AR849/BN849 * AQ849) * BN849/(100*BB849) * 1000/(1000 - AP849)</f>
        <v>0</v>
      </c>
      <c r="AO849">
        <v>9.05159746218337</v>
      </c>
      <c r="AP849">
        <v>9.472383626373633</v>
      </c>
      <c r="AQ849">
        <v>0.0001147180861963871</v>
      </c>
      <c r="AR849">
        <v>96.76006741584395</v>
      </c>
      <c r="AS849">
        <v>0</v>
      </c>
      <c r="AT849">
        <v>0</v>
      </c>
      <c r="AU849">
        <f>IF(AS849*$H$13&gt;=AW849,1.0,(AW849/(AW849-AS849*$H$13)))</f>
        <v>0</v>
      </c>
      <c r="AV849">
        <f>(AU849-1)*100</f>
        <v>0</v>
      </c>
      <c r="AW849">
        <f>MAX(0,($B$13+$C$13*BV849)/(1+$D$13*BV849)*BO849/(BQ849+273)*$E$13)</f>
        <v>0</v>
      </c>
      <c r="AX849">
        <f>$B$11*BW849+$C$11*BX849+$F$11*CI849*(1-CL849)</f>
        <v>0</v>
      </c>
      <c r="AY849">
        <f>AX849*AZ849</f>
        <v>0</v>
      </c>
      <c r="AZ849">
        <f>($B$11*$D$9+$C$11*$D$9+$F$11*((CV849+CN849)/MAX(CV849+CN849+CW849, 0.1)*$I$9+CW849/MAX(CV849+CN849+CW849, 0.1)*$J$9))/($B$11+$C$11+$F$11)</f>
        <v>0</v>
      </c>
      <c r="BA849">
        <f>($B$11*$K$9+$C$11*$K$9+$F$11*((CV849+CN849)/MAX(CV849+CN849+CW849, 0.1)*$P$9+CW849/MAX(CV849+CN849+CW849, 0.1)*$Q$9))/($B$11+$C$11+$F$11)</f>
        <v>0</v>
      </c>
      <c r="BB849">
        <v>2.44</v>
      </c>
      <c r="BC849">
        <v>0.5</v>
      </c>
      <c r="BD849" t="s">
        <v>355</v>
      </c>
      <c r="BE849">
        <v>2</v>
      </c>
      <c r="BF849" t="b">
        <v>1</v>
      </c>
      <c r="BG849">
        <v>1679444938.714286</v>
      </c>
      <c r="BH849">
        <v>270.8537857142857</v>
      </c>
      <c r="BI849">
        <v>250.0793214285714</v>
      </c>
      <c r="BJ849">
        <v>9.465612500000002</v>
      </c>
      <c r="BK849">
        <v>9.049764999999999</v>
      </c>
      <c r="BL849">
        <v>273.5532142857143</v>
      </c>
      <c r="BM849">
        <v>9.690606785714285</v>
      </c>
      <c r="BN849">
        <v>500.0581428571428</v>
      </c>
      <c r="BO849">
        <v>89.80096071428572</v>
      </c>
      <c r="BP849">
        <v>0.1000070178571428</v>
      </c>
      <c r="BQ849">
        <v>19.20222142857143</v>
      </c>
      <c r="BR849">
        <v>19.99067857142857</v>
      </c>
      <c r="BS849">
        <v>999.9000000000002</v>
      </c>
      <c r="BT849">
        <v>0</v>
      </c>
      <c r="BU849">
        <v>0</v>
      </c>
      <c r="BV849">
        <v>10007.83214285714</v>
      </c>
      <c r="BW849">
        <v>0</v>
      </c>
      <c r="BX849">
        <v>14.5015</v>
      </c>
      <c r="BY849">
        <v>20.77453571428572</v>
      </c>
      <c r="BZ849">
        <v>273.4420714285714</v>
      </c>
      <c r="CA849">
        <v>252.36325</v>
      </c>
      <c r="CB849">
        <v>0.4158472142857143</v>
      </c>
      <c r="CC849">
        <v>250.0793214285714</v>
      </c>
      <c r="CD849">
        <v>9.049764999999999</v>
      </c>
      <c r="CE849">
        <v>0.8500211071428571</v>
      </c>
      <c r="CF849">
        <v>0.8126777142857142</v>
      </c>
      <c r="CG849">
        <v>4.571263214285715</v>
      </c>
      <c r="CH849">
        <v>3.930691428571429</v>
      </c>
      <c r="CI849">
        <v>2000.024285714286</v>
      </c>
      <c r="CJ849">
        <v>0.9800062499999997</v>
      </c>
      <c r="CK849">
        <v>0.01999402857142858</v>
      </c>
      <c r="CL849">
        <v>0</v>
      </c>
      <c r="CM849">
        <v>2.317775</v>
      </c>
      <c r="CN849">
        <v>0</v>
      </c>
      <c r="CO849">
        <v>5770.06</v>
      </c>
      <c r="CP849">
        <v>16749.68571428572</v>
      </c>
      <c r="CQ849">
        <v>38.50192857142856</v>
      </c>
      <c r="CR849">
        <v>39.35460714285714</v>
      </c>
      <c r="CS849">
        <v>38.89035714285713</v>
      </c>
      <c r="CT849">
        <v>38.06896428571429</v>
      </c>
      <c r="CU849">
        <v>36.98185714285714</v>
      </c>
      <c r="CV849">
        <v>1960.034285714286</v>
      </c>
      <c r="CW849">
        <v>39.99107142857143</v>
      </c>
      <c r="CX849">
        <v>0</v>
      </c>
      <c r="CY849">
        <v>1679444954.1</v>
      </c>
      <c r="CZ849">
        <v>0</v>
      </c>
      <c r="DA849">
        <v>0</v>
      </c>
      <c r="DB849" t="s">
        <v>356</v>
      </c>
      <c r="DC849">
        <v>1678823626.5</v>
      </c>
      <c r="DD849">
        <v>1678823640.5</v>
      </c>
      <c r="DE849">
        <v>0</v>
      </c>
      <c r="DF849">
        <v>1.239</v>
      </c>
      <c r="DG849">
        <v>0.006</v>
      </c>
      <c r="DH849">
        <v>-2.298</v>
      </c>
      <c r="DI849">
        <v>-0.146</v>
      </c>
      <c r="DJ849">
        <v>420</v>
      </c>
      <c r="DK849">
        <v>21</v>
      </c>
      <c r="DL849">
        <v>0.57</v>
      </c>
      <c r="DM849">
        <v>0.05</v>
      </c>
      <c r="DN849">
        <v>20.668715</v>
      </c>
      <c r="DO849">
        <v>2.210262664165047</v>
      </c>
      <c r="DP849">
        <v>0.2281613974251563</v>
      </c>
      <c r="DQ849">
        <v>0</v>
      </c>
      <c r="DR849">
        <v>0.412208625</v>
      </c>
      <c r="DS849">
        <v>0.08237183864915537</v>
      </c>
      <c r="DT849">
        <v>0.008822570718581686</v>
      </c>
      <c r="DU849">
        <v>1</v>
      </c>
      <c r="DV849">
        <v>1</v>
      </c>
      <c r="DW849">
        <v>2</v>
      </c>
      <c r="DX849" t="s">
        <v>357</v>
      </c>
      <c r="DY849">
        <v>2.98414</v>
      </c>
      <c r="DZ849">
        <v>2.71562</v>
      </c>
      <c r="EA849">
        <v>0.0613758</v>
      </c>
      <c r="EB849">
        <v>0.0557199</v>
      </c>
      <c r="EC849">
        <v>0.054835</v>
      </c>
      <c r="ED849">
        <v>0.0515611</v>
      </c>
      <c r="EE849">
        <v>29866.5</v>
      </c>
      <c r="EF849">
        <v>30148.9</v>
      </c>
      <c r="EG849">
        <v>29568</v>
      </c>
      <c r="EH849">
        <v>29524.2</v>
      </c>
      <c r="EI849">
        <v>37042.1</v>
      </c>
      <c r="EJ849">
        <v>37245.3</v>
      </c>
      <c r="EK849">
        <v>41648.7</v>
      </c>
      <c r="EL849">
        <v>42076</v>
      </c>
      <c r="EM849">
        <v>1.9819</v>
      </c>
      <c r="EN849">
        <v>1.87535</v>
      </c>
      <c r="EO849">
        <v>0.0406429</v>
      </c>
      <c r="EP849">
        <v>0</v>
      </c>
      <c r="EQ849">
        <v>19.3167</v>
      </c>
      <c r="ER849">
        <v>999.9</v>
      </c>
      <c r="ES849">
        <v>25.8</v>
      </c>
      <c r="ET849">
        <v>31.2</v>
      </c>
      <c r="EU849">
        <v>13.1096</v>
      </c>
      <c r="EV849">
        <v>63.2247</v>
      </c>
      <c r="EW849">
        <v>33.4936</v>
      </c>
      <c r="EX849">
        <v>1</v>
      </c>
      <c r="EY849">
        <v>-0.120122</v>
      </c>
      <c r="EZ849">
        <v>5.10825</v>
      </c>
      <c r="FA849">
        <v>20.2695</v>
      </c>
      <c r="FB849">
        <v>5.22043</v>
      </c>
      <c r="FC849">
        <v>12.0141</v>
      </c>
      <c r="FD849">
        <v>4.9908</v>
      </c>
      <c r="FE849">
        <v>3.28848</v>
      </c>
      <c r="FF849">
        <v>9999</v>
      </c>
      <c r="FG849">
        <v>9999</v>
      </c>
      <c r="FH849">
        <v>9999</v>
      </c>
      <c r="FI849">
        <v>999.9</v>
      </c>
      <c r="FJ849">
        <v>1.86738</v>
      </c>
      <c r="FK849">
        <v>1.86646</v>
      </c>
      <c r="FL849">
        <v>1.86594</v>
      </c>
      <c r="FM849">
        <v>1.86584</v>
      </c>
      <c r="FN849">
        <v>1.86768</v>
      </c>
      <c r="FO849">
        <v>1.87013</v>
      </c>
      <c r="FP849">
        <v>1.86884</v>
      </c>
      <c r="FQ849">
        <v>1.87027</v>
      </c>
      <c r="FR849">
        <v>0</v>
      </c>
      <c r="FS849">
        <v>0</v>
      </c>
      <c r="FT849">
        <v>0</v>
      </c>
      <c r="FU849">
        <v>0</v>
      </c>
      <c r="FV849" t="s">
        <v>358</v>
      </c>
      <c r="FW849" t="s">
        <v>359</v>
      </c>
      <c r="FX849" t="s">
        <v>360</v>
      </c>
      <c r="FY849" t="s">
        <v>360</v>
      </c>
      <c r="FZ849" t="s">
        <v>360</v>
      </c>
      <c r="GA849" t="s">
        <v>360</v>
      </c>
      <c r="GB849">
        <v>0</v>
      </c>
      <c r="GC849">
        <v>100</v>
      </c>
      <c r="GD849">
        <v>100</v>
      </c>
      <c r="GE849">
        <v>-2.623</v>
      </c>
      <c r="GF849">
        <v>-0.225</v>
      </c>
      <c r="GG849">
        <v>-1.841240210434717</v>
      </c>
      <c r="GH849">
        <v>-0.003310856085068561</v>
      </c>
      <c r="GI849">
        <v>6.863268723063948E-07</v>
      </c>
      <c r="GJ849">
        <v>-1.919107141366201E-10</v>
      </c>
      <c r="GK849">
        <v>-0.1688837207721138</v>
      </c>
      <c r="GL849">
        <v>-0.01731051475613908</v>
      </c>
      <c r="GM849">
        <v>0.001423790055903263</v>
      </c>
      <c r="GN849">
        <v>-2.424810517790065E-05</v>
      </c>
      <c r="GO849">
        <v>3</v>
      </c>
      <c r="GP849">
        <v>2318</v>
      </c>
      <c r="GQ849">
        <v>1</v>
      </c>
      <c r="GR849">
        <v>25</v>
      </c>
      <c r="GS849">
        <v>10355.3</v>
      </c>
      <c r="GT849">
        <v>10355.1</v>
      </c>
      <c r="GU849">
        <v>0.60791</v>
      </c>
      <c r="GV849">
        <v>2.2583</v>
      </c>
      <c r="GW849">
        <v>1.39648</v>
      </c>
      <c r="GX849">
        <v>2.34497</v>
      </c>
      <c r="GY849">
        <v>1.49536</v>
      </c>
      <c r="GZ849">
        <v>2.49146</v>
      </c>
      <c r="HA849">
        <v>35.6845</v>
      </c>
      <c r="HB849">
        <v>24.0437</v>
      </c>
      <c r="HC849">
        <v>18</v>
      </c>
      <c r="HD849">
        <v>528.371</v>
      </c>
      <c r="HE849">
        <v>418.431</v>
      </c>
      <c r="HF849">
        <v>13.3847</v>
      </c>
      <c r="HG849">
        <v>25.7101</v>
      </c>
      <c r="HH849">
        <v>30.0002</v>
      </c>
      <c r="HI849">
        <v>25.7666</v>
      </c>
      <c r="HJ849">
        <v>25.731</v>
      </c>
      <c r="HK849">
        <v>12.1756</v>
      </c>
      <c r="HL849">
        <v>22.3663</v>
      </c>
      <c r="HM849">
        <v>11.5007</v>
      </c>
      <c r="HN849">
        <v>13.3833</v>
      </c>
      <c r="HO849">
        <v>198.985</v>
      </c>
      <c r="HP849">
        <v>8.96214</v>
      </c>
      <c r="HQ849">
        <v>101.113</v>
      </c>
      <c r="HR849">
        <v>101.049</v>
      </c>
    </row>
    <row r="850" spans="1:226">
      <c r="A850">
        <v>834</v>
      </c>
      <c r="B850">
        <v>1679444951.5</v>
      </c>
      <c r="C850">
        <v>23038.40000009537</v>
      </c>
      <c r="D850" t="s">
        <v>2038</v>
      </c>
      <c r="E850" t="s">
        <v>2039</v>
      </c>
      <c r="F850">
        <v>5</v>
      </c>
      <c r="G850" t="s">
        <v>2011</v>
      </c>
      <c r="H850" t="s">
        <v>354</v>
      </c>
      <c r="I850">
        <v>1679444944</v>
      </c>
      <c r="J850">
        <f>(K850)/1000</f>
        <v>0</v>
      </c>
      <c r="K850">
        <f>IF(BF850, AN850, AH850)</f>
        <v>0</v>
      </c>
      <c r="L850">
        <f>IF(BF850, AI850, AG850)</f>
        <v>0</v>
      </c>
      <c r="M850">
        <f>BH850 - IF(AU850&gt;1, L850*BB850*100.0/(AW850*BV850), 0)</f>
        <v>0</v>
      </c>
      <c r="N850">
        <f>((T850-J850/2)*M850-L850)/(T850+J850/2)</f>
        <v>0</v>
      </c>
      <c r="O850">
        <f>N850*(BO850+BP850)/1000.0</f>
        <v>0</v>
      </c>
      <c r="P850">
        <f>(BH850 - IF(AU850&gt;1, L850*BB850*100.0/(AW850*BV850), 0))*(BO850+BP850)/1000.0</f>
        <v>0</v>
      </c>
      <c r="Q850">
        <f>2.0/((1/S850-1/R850)+SIGN(S850)*SQRT((1/S850-1/R850)*(1/S850-1/R850) + 4*BC850/((BC850+1)*(BC850+1))*(2*1/S850*1/R850-1/R850*1/R850)))</f>
        <v>0</v>
      </c>
      <c r="R850">
        <f>IF(LEFT(BD850,1)&lt;&gt;"0",IF(LEFT(BD850,1)="1",3.0,BE850),$D$5+$E$5*(BV850*BO850/($K$5*1000))+$F$5*(BV850*BO850/($K$5*1000))*MAX(MIN(BB850,$J$5),$I$5)*MAX(MIN(BB850,$J$5),$I$5)+$G$5*MAX(MIN(BB850,$J$5),$I$5)*(BV850*BO850/($K$5*1000))+$H$5*(BV850*BO850/($K$5*1000))*(BV850*BO850/($K$5*1000)))</f>
        <v>0</v>
      </c>
      <c r="S850">
        <f>J850*(1000-(1000*0.61365*exp(17.502*W850/(240.97+W850))/(BO850+BP850)+BJ850)/2)/(1000*0.61365*exp(17.502*W850/(240.97+W850))/(BO850+BP850)-BJ850)</f>
        <v>0</v>
      </c>
      <c r="T850">
        <f>1/((BC850+1)/(Q850/1.6)+1/(R850/1.37)) + BC850/((BC850+1)/(Q850/1.6) + BC850/(R850/1.37))</f>
        <v>0</v>
      </c>
      <c r="U850">
        <f>(AX850*BA850)</f>
        <v>0</v>
      </c>
      <c r="V850">
        <f>(BQ850+(U850+2*0.95*5.67E-8*(((BQ850+$B$7)+273)^4-(BQ850+273)^4)-44100*J850)/(1.84*29.3*R850+8*0.95*5.67E-8*(BQ850+273)^3))</f>
        <v>0</v>
      </c>
      <c r="W850">
        <f>($C$7*BR850+$D$7*BS850+$E$7*V850)</f>
        <v>0</v>
      </c>
      <c r="X850">
        <f>0.61365*exp(17.502*W850/(240.97+W850))</f>
        <v>0</v>
      </c>
      <c r="Y850">
        <f>(Z850/AA850*100)</f>
        <v>0</v>
      </c>
      <c r="Z850">
        <f>BJ850*(BO850+BP850)/1000</f>
        <v>0</v>
      </c>
      <c r="AA850">
        <f>0.61365*exp(17.502*BQ850/(240.97+BQ850))</f>
        <v>0</v>
      </c>
      <c r="AB850">
        <f>(X850-BJ850*(BO850+BP850)/1000)</f>
        <v>0</v>
      </c>
      <c r="AC850">
        <f>(-J850*44100)</f>
        <v>0</v>
      </c>
      <c r="AD850">
        <f>2*29.3*R850*0.92*(BQ850-W850)</f>
        <v>0</v>
      </c>
      <c r="AE850">
        <f>2*0.95*5.67E-8*(((BQ850+$B$7)+273)^4-(W850+273)^4)</f>
        <v>0</v>
      </c>
      <c r="AF850">
        <f>U850+AE850+AC850+AD850</f>
        <v>0</v>
      </c>
      <c r="AG850">
        <f>BN850*AU850*(BI850-BH850*(1000-AU850*BK850)/(1000-AU850*BJ850))/(100*BB850)</f>
        <v>0</v>
      </c>
      <c r="AH850">
        <f>1000*BN850*AU850*(BJ850-BK850)/(100*BB850*(1000-AU850*BJ850))</f>
        <v>0</v>
      </c>
      <c r="AI850">
        <f>(AJ850 - AK850 - BO850*1E3/(8.314*(BQ850+273.15)) * AM850/BN850 * AL850) * BN850/(100*BB850) * (1000 - BK850)/1000</f>
        <v>0</v>
      </c>
      <c r="AJ850">
        <v>219.358462145404</v>
      </c>
      <c r="AK850">
        <v>232.7283272727273</v>
      </c>
      <c r="AL850">
        <v>-3.317694395419663</v>
      </c>
      <c r="AM850">
        <v>64.84410547335801</v>
      </c>
      <c r="AN850">
        <f>(AP850 - AO850 + BO850*1E3/(8.314*(BQ850+273.15)) * AR850/BN850 * AQ850) * BN850/(100*BB850) * 1000/(1000 - AP850)</f>
        <v>0</v>
      </c>
      <c r="AO850">
        <v>9.051337302662434</v>
      </c>
      <c r="AP850">
        <v>9.469197252747261</v>
      </c>
      <c r="AQ850">
        <v>-6.43257339290967E-06</v>
      </c>
      <c r="AR850">
        <v>96.76006741584395</v>
      </c>
      <c r="AS850">
        <v>0</v>
      </c>
      <c r="AT850">
        <v>0</v>
      </c>
      <c r="AU850">
        <f>IF(AS850*$H$13&gt;=AW850,1.0,(AW850/(AW850-AS850*$H$13)))</f>
        <v>0</v>
      </c>
      <c r="AV850">
        <f>(AU850-1)*100</f>
        <v>0</v>
      </c>
      <c r="AW850">
        <f>MAX(0,($B$13+$C$13*BV850)/(1+$D$13*BV850)*BO850/(BQ850+273)*$E$13)</f>
        <v>0</v>
      </c>
      <c r="AX850">
        <f>$B$11*BW850+$C$11*BX850+$F$11*CI850*(1-CL850)</f>
        <v>0</v>
      </c>
      <c r="AY850">
        <f>AX850*AZ850</f>
        <v>0</v>
      </c>
      <c r="AZ850">
        <f>($B$11*$D$9+$C$11*$D$9+$F$11*((CV850+CN850)/MAX(CV850+CN850+CW850, 0.1)*$I$9+CW850/MAX(CV850+CN850+CW850, 0.1)*$J$9))/($B$11+$C$11+$F$11)</f>
        <v>0</v>
      </c>
      <c r="BA850">
        <f>($B$11*$K$9+$C$11*$K$9+$F$11*((CV850+CN850)/MAX(CV850+CN850+CW850, 0.1)*$P$9+CW850/MAX(CV850+CN850+CW850, 0.1)*$Q$9))/($B$11+$C$11+$F$11)</f>
        <v>0</v>
      </c>
      <c r="BB850">
        <v>2.44</v>
      </c>
      <c r="BC850">
        <v>0.5</v>
      </c>
      <c r="BD850" t="s">
        <v>355</v>
      </c>
      <c r="BE850">
        <v>2</v>
      </c>
      <c r="BF850" t="b">
        <v>1</v>
      </c>
      <c r="BG850">
        <v>1679444944</v>
      </c>
      <c r="BH850">
        <v>253.5222592592593</v>
      </c>
      <c r="BI850">
        <v>232.5664074074074</v>
      </c>
      <c r="BJ850">
        <v>9.469617407407407</v>
      </c>
      <c r="BK850">
        <v>9.046152592592593</v>
      </c>
      <c r="BL850">
        <v>256.1697407407407</v>
      </c>
      <c r="BM850">
        <v>9.694597777777778</v>
      </c>
      <c r="BN850">
        <v>500.0526666666666</v>
      </c>
      <c r="BO850">
        <v>89.8001074074074</v>
      </c>
      <c r="BP850">
        <v>0.1000152962962963</v>
      </c>
      <c r="BQ850">
        <v>19.20062962962963</v>
      </c>
      <c r="BR850">
        <v>19.99343333333334</v>
      </c>
      <c r="BS850">
        <v>999.9000000000001</v>
      </c>
      <c r="BT850">
        <v>0</v>
      </c>
      <c r="BU850">
        <v>0</v>
      </c>
      <c r="BV850">
        <v>10002.4262962963</v>
      </c>
      <c r="BW850">
        <v>0</v>
      </c>
      <c r="BX850">
        <v>14.5015</v>
      </c>
      <c r="BY850">
        <v>20.95585185185185</v>
      </c>
      <c r="BZ850">
        <v>255.946</v>
      </c>
      <c r="CA850">
        <v>234.6895555555555</v>
      </c>
      <c r="CB850">
        <v>0.4234643333333333</v>
      </c>
      <c r="CC850">
        <v>232.5664074074074</v>
      </c>
      <c r="CD850">
        <v>9.046152592592593</v>
      </c>
      <c r="CE850">
        <v>0.8503726296296295</v>
      </c>
      <c r="CF850">
        <v>0.8123454814814814</v>
      </c>
      <c r="CG850">
        <v>4.577174074074075</v>
      </c>
      <c r="CH850">
        <v>3.924876296296296</v>
      </c>
      <c r="CI850">
        <v>2000.012222222222</v>
      </c>
      <c r="CJ850">
        <v>0.9800059999999999</v>
      </c>
      <c r="CK850">
        <v>0.0199943</v>
      </c>
      <c r="CL850">
        <v>0</v>
      </c>
      <c r="CM850">
        <v>2.316988888888889</v>
      </c>
      <c r="CN850">
        <v>0</v>
      </c>
      <c r="CO850">
        <v>5769.832222222222</v>
      </c>
      <c r="CP850">
        <v>16749.58148148148</v>
      </c>
      <c r="CQ850">
        <v>38.44881481481481</v>
      </c>
      <c r="CR850">
        <v>39.31448148148148</v>
      </c>
      <c r="CS850">
        <v>38.83544444444443</v>
      </c>
      <c r="CT850">
        <v>38.02755555555555</v>
      </c>
      <c r="CU850">
        <v>36.93262962962962</v>
      </c>
      <c r="CV850">
        <v>1960.022222222222</v>
      </c>
      <c r="CW850">
        <v>39.99</v>
      </c>
      <c r="CX850">
        <v>0</v>
      </c>
      <c r="CY850">
        <v>1679444958.9</v>
      </c>
      <c r="CZ850">
        <v>0</v>
      </c>
      <c r="DA850">
        <v>0</v>
      </c>
      <c r="DB850" t="s">
        <v>356</v>
      </c>
      <c r="DC850">
        <v>1678823626.5</v>
      </c>
      <c r="DD850">
        <v>1678823640.5</v>
      </c>
      <c r="DE850">
        <v>0</v>
      </c>
      <c r="DF850">
        <v>1.239</v>
      </c>
      <c r="DG850">
        <v>0.006</v>
      </c>
      <c r="DH850">
        <v>-2.298</v>
      </c>
      <c r="DI850">
        <v>-0.146</v>
      </c>
      <c r="DJ850">
        <v>420</v>
      </c>
      <c r="DK850">
        <v>21</v>
      </c>
      <c r="DL850">
        <v>0.57</v>
      </c>
      <c r="DM850">
        <v>0.05</v>
      </c>
      <c r="DN850">
        <v>20.8319</v>
      </c>
      <c r="DO850">
        <v>2.235307317073101</v>
      </c>
      <c r="DP850">
        <v>0.2320083845467661</v>
      </c>
      <c r="DQ850">
        <v>0</v>
      </c>
      <c r="DR850">
        <v>0.416846275</v>
      </c>
      <c r="DS850">
        <v>0.07496268292682844</v>
      </c>
      <c r="DT850">
        <v>0.008418500011841478</v>
      </c>
      <c r="DU850">
        <v>1</v>
      </c>
      <c r="DV850">
        <v>1</v>
      </c>
      <c r="DW850">
        <v>2</v>
      </c>
      <c r="DX850" t="s">
        <v>357</v>
      </c>
      <c r="DY850">
        <v>2.98428</v>
      </c>
      <c r="DZ850">
        <v>2.71552</v>
      </c>
      <c r="EA850">
        <v>0.057846</v>
      </c>
      <c r="EB850">
        <v>0.0521321</v>
      </c>
      <c r="EC850">
        <v>0.0548171</v>
      </c>
      <c r="ED850">
        <v>0.0514524</v>
      </c>
      <c r="EE850">
        <v>29977.9</v>
      </c>
      <c r="EF850">
        <v>30263.1</v>
      </c>
      <c r="EG850">
        <v>29567.2</v>
      </c>
      <c r="EH850">
        <v>29523.8</v>
      </c>
      <c r="EI850">
        <v>37041.7</v>
      </c>
      <c r="EJ850">
        <v>37248.4</v>
      </c>
      <c r="EK850">
        <v>41647.5</v>
      </c>
      <c r="EL850">
        <v>42074.8</v>
      </c>
      <c r="EM850">
        <v>1.98142</v>
      </c>
      <c r="EN850">
        <v>1.87545</v>
      </c>
      <c r="EO850">
        <v>0.0406057</v>
      </c>
      <c r="EP850">
        <v>0</v>
      </c>
      <c r="EQ850">
        <v>19.315</v>
      </c>
      <c r="ER850">
        <v>999.9</v>
      </c>
      <c r="ES850">
        <v>25.8</v>
      </c>
      <c r="ET850">
        <v>31.2</v>
      </c>
      <c r="EU850">
        <v>13.1102</v>
      </c>
      <c r="EV850">
        <v>63.1147</v>
      </c>
      <c r="EW850">
        <v>33.3894</v>
      </c>
      <c r="EX850">
        <v>1</v>
      </c>
      <c r="EY850">
        <v>-0.11998</v>
      </c>
      <c r="EZ850">
        <v>5.10435</v>
      </c>
      <c r="FA850">
        <v>20.2697</v>
      </c>
      <c r="FB850">
        <v>5.22103</v>
      </c>
      <c r="FC850">
        <v>12.0146</v>
      </c>
      <c r="FD850">
        <v>4.9911</v>
      </c>
      <c r="FE850">
        <v>3.28865</v>
      </c>
      <c r="FF850">
        <v>9999</v>
      </c>
      <c r="FG850">
        <v>9999</v>
      </c>
      <c r="FH850">
        <v>9999</v>
      </c>
      <c r="FI850">
        <v>999.9</v>
      </c>
      <c r="FJ850">
        <v>1.86739</v>
      </c>
      <c r="FK850">
        <v>1.86646</v>
      </c>
      <c r="FL850">
        <v>1.86592</v>
      </c>
      <c r="FM850">
        <v>1.86584</v>
      </c>
      <c r="FN850">
        <v>1.86768</v>
      </c>
      <c r="FO850">
        <v>1.87014</v>
      </c>
      <c r="FP850">
        <v>1.86884</v>
      </c>
      <c r="FQ850">
        <v>1.87026</v>
      </c>
      <c r="FR850">
        <v>0</v>
      </c>
      <c r="FS850">
        <v>0</v>
      </c>
      <c r="FT850">
        <v>0</v>
      </c>
      <c r="FU850">
        <v>0</v>
      </c>
      <c r="FV850" t="s">
        <v>358</v>
      </c>
      <c r="FW850" t="s">
        <v>359</v>
      </c>
      <c r="FX850" t="s">
        <v>360</v>
      </c>
      <c r="FY850" t="s">
        <v>360</v>
      </c>
      <c r="FZ850" t="s">
        <v>360</v>
      </c>
      <c r="GA850" t="s">
        <v>360</v>
      </c>
      <c r="GB850">
        <v>0</v>
      </c>
      <c r="GC850">
        <v>100</v>
      </c>
      <c r="GD850">
        <v>100</v>
      </c>
      <c r="GE850">
        <v>-2.573</v>
      </c>
      <c r="GF850">
        <v>-0.225</v>
      </c>
      <c r="GG850">
        <v>-1.841240210434717</v>
      </c>
      <c r="GH850">
        <v>-0.003310856085068561</v>
      </c>
      <c r="GI850">
        <v>6.863268723063948E-07</v>
      </c>
      <c r="GJ850">
        <v>-1.919107141366201E-10</v>
      </c>
      <c r="GK850">
        <v>-0.1688837207721138</v>
      </c>
      <c r="GL850">
        <v>-0.01731051475613908</v>
      </c>
      <c r="GM850">
        <v>0.001423790055903263</v>
      </c>
      <c r="GN850">
        <v>-2.424810517790065E-05</v>
      </c>
      <c r="GO850">
        <v>3</v>
      </c>
      <c r="GP850">
        <v>2318</v>
      </c>
      <c r="GQ850">
        <v>1</v>
      </c>
      <c r="GR850">
        <v>25</v>
      </c>
      <c r="GS850">
        <v>10355.4</v>
      </c>
      <c r="GT850">
        <v>10355.2</v>
      </c>
      <c r="GU850">
        <v>0.57373</v>
      </c>
      <c r="GV850">
        <v>2.2644</v>
      </c>
      <c r="GW850">
        <v>1.39648</v>
      </c>
      <c r="GX850">
        <v>2.34863</v>
      </c>
      <c r="GY850">
        <v>1.49536</v>
      </c>
      <c r="GZ850">
        <v>2.46216</v>
      </c>
      <c r="HA850">
        <v>35.6845</v>
      </c>
      <c r="HB850">
        <v>24.0437</v>
      </c>
      <c r="HC850">
        <v>18</v>
      </c>
      <c r="HD850">
        <v>528.058</v>
      </c>
      <c r="HE850">
        <v>418.482</v>
      </c>
      <c r="HF850">
        <v>13.388</v>
      </c>
      <c r="HG850">
        <v>25.7101</v>
      </c>
      <c r="HH850">
        <v>30.0002</v>
      </c>
      <c r="HI850">
        <v>25.7666</v>
      </c>
      <c r="HJ850">
        <v>25.73</v>
      </c>
      <c r="HK850">
        <v>11.4767</v>
      </c>
      <c r="HL850">
        <v>22.3663</v>
      </c>
      <c r="HM850">
        <v>11.5007</v>
      </c>
      <c r="HN850">
        <v>13.388</v>
      </c>
      <c r="HO850">
        <v>185.628</v>
      </c>
      <c r="HP850">
        <v>8.94835</v>
      </c>
      <c r="HQ850">
        <v>101.11</v>
      </c>
      <c r="HR850">
        <v>101.047</v>
      </c>
    </row>
    <row r="851" spans="1:226">
      <c r="A851">
        <v>835</v>
      </c>
      <c r="B851">
        <v>1679444956.5</v>
      </c>
      <c r="C851">
        <v>23043.40000009537</v>
      </c>
      <c r="D851" t="s">
        <v>2040</v>
      </c>
      <c r="E851" t="s">
        <v>2041</v>
      </c>
      <c r="F851">
        <v>5</v>
      </c>
      <c r="G851" t="s">
        <v>2011</v>
      </c>
      <c r="H851" t="s">
        <v>354</v>
      </c>
      <c r="I851">
        <v>1679444948.714286</v>
      </c>
      <c r="J851">
        <f>(K851)/1000</f>
        <v>0</v>
      </c>
      <c r="K851">
        <f>IF(BF851, AN851, AH851)</f>
        <v>0</v>
      </c>
      <c r="L851">
        <f>IF(BF851, AI851, AG851)</f>
        <v>0</v>
      </c>
      <c r="M851">
        <f>BH851 - IF(AU851&gt;1, L851*BB851*100.0/(AW851*BV851), 0)</f>
        <v>0</v>
      </c>
      <c r="N851">
        <f>((T851-J851/2)*M851-L851)/(T851+J851/2)</f>
        <v>0</v>
      </c>
      <c r="O851">
        <f>N851*(BO851+BP851)/1000.0</f>
        <v>0</v>
      </c>
      <c r="P851">
        <f>(BH851 - IF(AU851&gt;1, L851*BB851*100.0/(AW851*BV851), 0))*(BO851+BP851)/1000.0</f>
        <v>0</v>
      </c>
      <c r="Q851">
        <f>2.0/((1/S851-1/R851)+SIGN(S851)*SQRT((1/S851-1/R851)*(1/S851-1/R851) + 4*BC851/((BC851+1)*(BC851+1))*(2*1/S851*1/R851-1/R851*1/R851)))</f>
        <v>0</v>
      </c>
      <c r="R851">
        <f>IF(LEFT(BD851,1)&lt;&gt;"0",IF(LEFT(BD851,1)="1",3.0,BE851),$D$5+$E$5*(BV851*BO851/($K$5*1000))+$F$5*(BV851*BO851/($K$5*1000))*MAX(MIN(BB851,$J$5),$I$5)*MAX(MIN(BB851,$J$5),$I$5)+$G$5*MAX(MIN(BB851,$J$5),$I$5)*(BV851*BO851/($K$5*1000))+$H$5*(BV851*BO851/($K$5*1000))*(BV851*BO851/($K$5*1000)))</f>
        <v>0</v>
      </c>
      <c r="S851">
        <f>J851*(1000-(1000*0.61365*exp(17.502*W851/(240.97+W851))/(BO851+BP851)+BJ851)/2)/(1000*0.61365*exp(17.502*W851/(240.97+W851))/(BO851+BP851)-BJ851)</f>
        <v>0</v>
      </c>
      <c r="T851">
        <f>1/((BC851+1)/(Q851/1.6)+1/(R851/1.37)) + BC851/((BC851+1)/(Q851/1.6) + BC851/(R851/1.37))</f>
        <v>0</v>
      </c>
      <c r="U851">
        <f>(AX851*BA851)</f>
        <v>0</v>
      </c>
      <c r="V851">
        <f>(BQ851+(U851+2*0.95*5.67E-8*(((BQ851+$B$7)+273)^4-(BQ851+273)^4)-44100*J851)/(1.84*29.3*R851+8*0.95*5.67E-8*(BQ851+273)^3))</f>
        <v>0</v>
      </c>
      <c r="W851">
        <f>($C$7*BR851+$D$7*BS851+$E$7*V851)</f>
        <v>0</v>
      </c>
      <c r="X851">
        <f>0.61365*exp(17.502*W851/(240.97+W851))</f>
        <v>0</v>
      </c>
      <c r="Y851">
        <f>(Z851/AA851*100)</f>
        <v>0</v>
      </c>
      <c r="Z851">
        <f>BJ851*(BO851+BP851)/1000</f>
        <v>0</v>
      </c>
      <c r="AA851">
        <f>0.61365*exp(17.502*BQ851/(240.97+BQ851))</f>
        <v>0</v>
      </c>
      <c r="AB851">
        <f>(X851-BJ851*(BO851+BP851)/1000)</f>
        <v>0</v>
      </c>
      <c r="AC851">
        <f>(-J851*44100)</f>
        <v>0</v>
      </c>
      <c r="AD851">
        <f>2*29.3*R851*0.92*(BQ851-W851)</f>
        <v>0</v>
      </c>
      <c r="AE851">
        <f>2*0.95*5.67E-8*(((BQ851+$B$7)+273)^4-(W851+273)^4)</f>
        <v>0</v>
      </c>
      <c r="AF851">
        <f>U851+AE851+AC851+AD851</f>
        <v>0</v>
      </c>
      <c r="AG851">
        <f>BN851*AU851*(BI851-BH851*(1000-AU851*BK851)/(1000-AU851*BJ851))/(100*BB851)</f>
        <v>0</v>
      </c>
      <c r="AH851">
        <f>1000*BN851*AU851*(BJ851-BK851)/(100*BB851*(1000-AU851*BJ851))</f>
        <v>0</v>
      </c>
      <c r="AI851">
        <f>(AJ851 - AK851 - BO851*1E3/(8.314*(BQ851+273.15)) * AM851/BN851 * AL851) * BN851/(100*BB851) * (1000 - BK851)/1000</f>
        <v>0</v>
      </c>
      <c r="AJ851">
        <v>202.7143454345028</v>
      </c>
      <c r="AK851">
        <v>216.1743272727273</v>
      </c>
      <c r="AL851">
        <v>-3.312857393959824</v>
      </c>
      <c r="AM851">
        <v>64.84410547335801</v>
      </c>
      <c r="AN851">
        <f>(AP851 - AO851 + BO851*1E3/(8.314*(BQ851+273.15)) * AR851/BN851 * AQ851) * BN851/(100*BB851) * 1000/(1000 - AP851)</f>
        <v>0</v>
      </c>
      <c r="AO851">
        <v>9.027344426157876</v>
      </c>
      <c r="AP851">
        <v>9.460580109890115</v>
      </c>
      <c r="AQ851">
        <v>-9.198799619451293E-05</v>
      </c>
      <c r="AR851">
        <v>96.76006741584395</v>
      </c>
      <c r="AS851">
        <v>0</v>
      </c>
      <c r="AT851">
        <v>0</v>
      </c>
      <c r="AU851">
        <f>IF(AS851*$H$13&gt;=AW851,1.0,(AW851/(AW851-AS851*$H$13)))</f>
        <v>0</v>
      </c>
      <c r="AV851">
        <f>(AU851-1)*100</f>
        <v>0</v>
      </c>
      <c r="AW851">
        <f>MAX(0,($B$13+$C$13*BV851)/(1+$D$13*BV851)*BO851/(BQ851+273)*$E$13)</f>
        <v>0</v>
      </c>
      <c r="AX851">
        <f>$B$11*BW851+$C$11*BX851+$F$11*CI851*(1-CL851)</f>
        <v>0</v>
      </c>
      <c r="AY851">
        <f>AX851*AZ851</f>
        <v>0</v>
      </c>
      <c r="AZ851">
        <f>($B$11*$D$9+$C$11*$D$9+$F$11*((CV851+CN851)/MAX(CV851+CN851+CW851, 0.1)*$I$9+CW851/MAX(CV851+CN851+CW851, 0.1)*$J$9))/($B$11+$C$11+$F$11)</f>
        <v>0</v>
      </c>
      <c r="BA851">
        <f>($B$11*$K$9+$C$11*$K$9+$F$11*((CV851+CN851)/MAX(CV851+CN851+CW851, 0.1)*$P$9+CW851/MAX(CV851+CN851+CW851, 0.1)*$Q$9))/($B$11+$C$11+$F$11)</f>
        <v>0</v>
      </c>
      <c r="BB851">
        <v>2.44</v>
      </c>
      <c r="BC851">
        <v>0.5</v>
      </c>
      <c r="BD851" t="s">
        <v>355</v>
      </c>
      <c r="BE851">
        <v>2</v>
      </c>
      <c r="BF851" t="b">
        <v>1</v>
      </c>
      <c r="BG851">
        <v>1679444948.714286</v>
      </c>
      <c r="BH851">
        <v>238.0520714285714</v>
      </c>
      <c r="BI851">
        <v>216.9435714285715</v>
      </c>
      <c r="BJ851">
        <v>9.468739642857145</v>
      </c>
      <c r="BK851">
        <v>9.040762142857142</v>
      </c>
      <c r="BL851">
        <v>240.6528928571429</v>
      </c>
      <c r="BM851">
        <v>9.693723571428572</v>
      </c>
      <c r="BN851">
        <v>500.0547142857143</v>
      </c>
      <c r="BO851">
        <v>89.80045000000003</v>
      </c>
      <c r="BP851">
        <v>0.1000083714285714</v>
      </c>
      <c r="BQ851">
        <v>19.197925</v>
      </c>
      <c r="BR851">
        <v>19.98904642857142</v>
      </c>
      <c r="BS851">
        <v>999.9000000000002</v>
      </c>
      <c r="BT851">
        <v>0</v>
      </c>
      <c r="BU851">
        <v>0</v>
      </c>
      <c r="BV851">
        <v>9999.08607142857</v>
      </c>
      <c r="BW851">
        <v>0</v>
      </c>
      <c r="BX851">
        <v>14.5015</v>
      </c>
      <c r="BY851">
        <v>21.10844642857143</v>
      </c>
      <c r="BZ851">
        <v>240.3277142857143</v>
      </c>
      <c r="CA851">
        <v>218.923</v>
      </c>
      <c r="CB851">
        <v>0.4279775714285715</v>
      </c>
      <c r="CC851">
        <v>216.9435714285715</v>
      </c>
      <c r="CD851">
        <v>9.040762142857142</v>
      </c>
      <c r="CE851">
        <v>0.8502970000000001</v>
      </c>
      <c r="CF851">
        <v>0.8118644642857143</v>
      </c>
      <c r="CG851">
        <v>4.5759025</v>
      </c>
      <c r="CH851">
        <v>3.916448928571429</v>
      </c>
      <c r="CI851">
        <v>2000.017857142857</v>
      </c>
      <c r="CJ851">
        <v>0.9800054285714282</v>
      </c>
      <c r="CK851">
        <v>0.01999487142857143</v>
      </c>
      <c r="CL851">
        <v>0</v>
      </c>
      <c r="CM851">
        <v>2.278385714285714</v>
      </c>
      <c r="CN851">
        <v>0</v>
      </c>
      <c r="CO851">
        <v>5769.669642857144</v>
      </c>
      <c r="CP851">
        <v>16749.625</v>
      </c>
      <c r="CQ851">
        <v>38.39921428571428</v>
      </c>
      <c r="CR851">
        <v>39.27871428571428</v>
      </c>
      <c r="CS851">
        <v>38.79221428571428</v>
      </c>
      <c r="CT851">
        <v>37.98860714285713</v>
      </c>
      <c r="CU851">
        <v>36.88585714285714</v>
      </c>
      <c r="CV851">
        <v>1960.027857142857</v>
      </c>
      <c r="CW851">
        <v>39.99</v>
      </c>
      <c r="CX851">
        <v>0</v>
      </c>
      <c r="CY851">
        <v>1679444964.3</v>
      </c>
      <c r="CZ851">
        <v>0</v>
      </c>
      <c r="DA851">
        <v>0</v>
      </c>
      <c r="DB851" t="s">
        <v>356</v>
      </c>
      <c r="DC851">
        <v>1678823626.5</v>
      </c>
      <c r="DD851">
        <v>1678823640.5</v>
      </c>
      <c r="DE851">
        <v>0</v>
      </c>
      <c r="DF851">
        <v>1.239</v>
      </c>
      <c r="DG851">
        <v>0.006</v>
      </c>
      <c r="DH851">
        <v>-2.298</v>
      </c>
      <c r="DI851">
        <v>-0.146</v>
      </c>
      <c r="DJ851">
        <v>420</v>
      </c>
      <c r="DK851">
        <v>21</v>
      </c>
      <c r="DL851">
        <v>0.57</v>
      </c>
      <c r="DM851">
        <v>0.05</v>
      </c>
      <c r="DN851">
        <v>20.99963414634146</v>
      </c>
      <c r="DO851">
        <v>2.003807665505273</v>
      </c>
      <c r="DP851">
        <v>0.2151141144803419</v>
      </c>
      <c r="DQ851">
        <v>0</v>
      </c>
      <c r="DR851">
        <v>0.4248270731707317</v>
      </c>
      <c r="DS851">
        <v>0.07448588153310209</v>
      </c>
      <c r="DT851">
        <v>0.008936408348177566</v>
      </c>
      <c r="DU851">
        <v>1</v>
      </c>
      <c r="DV851">
        <v>1</v>
      </c>
      <c r="DW851">
        <v>2</v>
      </c>
      <c r="DX851" t="s">
        <v>357</v>
      </c>
      <c r="DY851">
        <v>2.98412</v>
      </c>
      <c r="DZ851">
        <v>2.71556</v>
      </c>
      <c r="EA851">
        <v>0.0542445</v>
      </c>
      <c r="EB851">
        <v>0.048393</v>
      </c>
      <c r="EC851">
        <v>0.0547803</v>
      </c>
      <c r="ED851">
        <v>0.0514505</v>
      </c>
      <c r="EE851">
        <v>30092.2</v>
      </c>
      <c r="EF851">
        <v>30381.9</v>
      </c>
      <c r="EG851">
        <v>29566.8</v>
      </c>
      <c r="EH851">
        <v>29523.3</v>
      </c>
      <c r="EI851">
        <v>37042.6</v>
      </c>
      <c r="EJ851">
        <v>37248.4</v>
      </c>
      <c r="EK851">
        <v>41647</v>
      </c>
      <c r="EL851">
        <v>42074.8</v>
      </c>
      <c r="EM851">
        <v>1.9815</v>
      </c>
      <c r="EN851">
        <v>1.87523</v>
      </c>
      <c r="EO851">
        <v>0.0400096</v>
      </c>
      <c r="EP851">
        <v>0</v>
      </c>
      <c r="EQ851">
        <v>19.3134</v>
      </c>
      <c r="ER851">
        <v>999.9</v>
      </c>
      <c r="ES851">
        <v>25.8</v>
      </c>
      <c r="ET851">
        <v>31.2</v>
      </c>
      <c r="EU851">
        <v>13.1093</v>
      </c>
      <c r="EV851">
        <v>63.0947</v>
      </c>
      <c r="EW851">
        <v>33.0729</v>
      </c>
      <c r="EX851">
        <v>1</v>
      </c>
      <c r="EY851">
        <v>-0.120109</v>
      </c>
      <c r="EZ851">
        <v>5.08479</v>
      </c>
      <c r="FA851">
        <v>20.2702</v>
      </c>
      <c r="FB851">
        <v>5.22118</v>
      </c>
      <c r="FC851">
        <v>12.0138</v>
      </c>
      <c r="FD851">
        <v>4.99115</v>
      </c>
      <c r="FE851">
        <v>3.28865</v>
      </c>
      <c r="FF851">
        <v>9999</v>
      </c>
      <c r="FG851">
        <v>9999</v>
      </c>
      <c r="FH851">
        <v>9999</v>
      </c>
      <c r="FI851">
        <v>999.9</v>
      </c>
      <c r="FJ851">
        <v>1.8674</v>
      </c>
      <c r="FK851">
        <v>1.86646</v>
      </c>
      <c r="FL851">
        <v>1.86598</v>
      </c>
      <c r="FM851">
        <v>1.86584</v>
      </c>
      <c r="FN851">
        <v>1.86768</v>
      </c>
      <c r="FO851">
        <v>1.87013</v>
      </c>
      <c r="FP851">
        <v>1.86883</v>
      </c>
      <c r="FQ851">
        <v>1.87027</v>
      </c>
      <c r="FR851">
        <v>0</v>
      </c>
      <c r="FS851">
        <v>0</v>
      </c>
      <c r="FT851">
        <v>0</v>
      </c>
      <c r="FU851">
        <v>0</v>
      </c>
      <c r="FV851" t="s">
        <v>358</v>
      </c>
      <c r="FW851" t="s">
        <v>359</v>
      </c>
      <c r="FX851" t="s">
        <v>360</v>
      </c>
      <c r="FY851" t="s">
        <v>360</v>
      </c>
      <c r="FZ851" t="s">
        <v>360</v>
      </c>
      <c r="GA851" t="s">
        <v>360</v>
      </c>
      <c r="GB851">
        <v>0</v>
      </c>
      <c r="GC851">
        <v>100</v>
      </c>
      <c r="GD851">
        <v>100</v>
      </c>
      <c r="GE851">
        <v>-2.523</v>
      </c>
      <c r="GF851">
        <v>-0.225</v>
      </c>
      <c r="GG851">
        <v>-1.841240210434717</v>
      </c>
      <c r="GH851">
        <v>-0.003310856085068561</v>
      </c>
      <c r="GI851">
        <v>6.863268723063948E-07</v>
      </c>
      <c r="GJ851">
        <v>-1.919107141366201E-10</v>
      </c>
      <c r="GK851">
        <v>-0.1688837207721138</v>
      </c>
      <c r="GL851">
        <v>-0.01731051475613908</v>
      </c>
      <c r="GM851">
        <v>0.001423790055903263</v>
      </c>
      <c r="GN851">
        <v>-2.424810517790065E-05</v>
      </c>
      <c r="GO851">
        <v>3</v>
      </c>
      <c r="GP851">
        <v>2318</v>
      </c>
      <c r="GQ851">
        <v>1</v>
      </c>
      <c r="GR851">
        <v>25</v>
      </c>
      <c r="GS851">
        <v>10355.5</v>
      </c>
      <c r="GT851">
        <v>10355.3</v>
      </c>
      <c r="GU851">
        <v>0.5358889999999999</v>
      </c>
      <c r="GV851">
        <v>2.26929</v>
      </c>
      <c r="GW851">
        <v>1.39648</v>
      </c>
      <c r="GX851">
        <v>2.34619</v>
      </c>
      <c r="GY851">
        <v>1.49536</v>
      </c>
      <c r="GZ851">
        <v>2.53418</v>
      </c>
      <c r="HA851">
        <v>35.6845</v>
      </c>
      <c r="HB851">
        <v>24.0437</v>
      </c>
      <c r="HC851">
        <v>18</v>
      </c>
      <c r="HD851">
        <v>528.107</v>
      </c>
      <c r="HE851">
        <v>418.342</v>
      </c>
      <c r="HF851">
        <v>13.393</v>
      </c>
      <c r="HG851">
        <v>25.7101</v>
      </c>
      <c r="HH851">
        <v>30</v>
      </c>
      <c r="HI851">
        <v>25.7666</v>
      </c>
      <c r="HJ851">
        <v>25.7289</v>
      </c>
      <c r="HK851">
        <v>10.7182</v>
      </c>
      <c r="HL851">
        <v>22.6683</v>
      </c>
      <c r="HM851">
        <v>11.1275</v>
      </c>
      <c r="HN851">
        <v>13.3957</v>
      </c>
      <c r="HO851">
        <v>165.591</v>
      </c>
      <c r="HP851">
        <v>8.93525</v>
      </c>
      <c r="HQ851">
        <v>101.109</v>
      </c>
      <c r="HR851">
        <v>101.046</v>
      </c>
    </row>
    <row r="852" spans="1:226">
      <c r="A852">
        <v>836</v>
      </c>
      <c r="B852">
        <v>1679444961.5</v>
      </c>
      <c r="C852">
        <v>23048.40000009537</v>
      </c>
      <c r="D852" t="s">
        <v>2042</v>
      </c>
      <c r="E852" t="s">
        <v>2043</v>
      </c>
      <c r="F852">
        <v>5</v>
      </c>
      <c r="G852" t="s">
        <v>2011</v>
      </c>
      <c r="H852" t="s">
        <v>354</v>
      </c>
      <c r="I852">
        <v>1679444954</v>
      </c>
      <c r="J852">
        <f>(K852)/1000</f>
        <v>0</v>
      </c>
      <c r="K852">
        <f>IF(BF852, AN852, AH852)</f>
        <v>0</v>
      </c>
      <c r="L852">
        <f>IF(BF852, AI852, AG852)</f>
        <v>0</v>
      </c>
      <c r="M852">
        <f>BH852 - IF(AU852&gt;1, L852*BB852*100.0/(AW852*BV852), 0)</f>
        <v>0</v>
      </c>
      <c r="N852">
        <f>((T852-J852/2)*M852-L852)/(T852+J852/2)</f>
        <v>0</v>
      </c>
      <c r="O852">
        <f>N852*(BO852+BP852)/1000.0</f>
        <v>0</v>
      </c>
      <c r="P852">
        <f>(BH852 - IF(AU852&gt;1, L852*BB852*100.0/(AW852*BV852), 0))*(BO852+BP852)/1000.0</f>
        <v>0</v>
      </c>
      <c r="Q852">
        <f>2.0/((1/S852-1/R852)+SIGN(S852)*SQRT((1/S852-1/R852)*(1/S852-1/R852) + 4*BC852/((BC852+1)*(BC852+1))*(2*1/S852*1/R852-1/R852*1/R852)))</f>
        <v>0</v>
      </c>
      <c r="R852">
        <f>IF(LEFT(BD852,1)&lt;&gt;"0",IF(LEFT(BD852,1)="1",3.0,BE852),$D$5+$E$5*(BV852*BO852/($K$5*1000))+$F$5*(BV852*BO852/($K$5*1000))*MAX(MIN(BB852,$J$5),$I$5)*MAX(MIN(BB852,$J$5),$I$5)+$G$5*MAX(MIN(BB852,$J$5),$I$5)*(BV852*BO852/($K$5*1000))+$H$5*(BV852*BO852/($K$5*1000))*(BV852*BO852/($K$5*1000)))</f>
        <v>0</v>
      </c>
      <c r="S852">
        <f>J852*(1000-(1000*0.61365*exp(17.502*W852/(240.97+W852))/(BO852+BP852)+BJ852)/2)/(1000*0.61365*exp(17.502*W852/(240.97+W852))/(BO852+BP852)-BJ852)</f>
        <v>0</v>
      </c>
      <c r="T852">
        <f>1/((BC852+1)/(Q852/1.6)+1/(R852/1.37)) + BC852/((BC852+1)/(Q852/1.6) + BC852/(R852/1.37))</f>
        <v>0</v>
      </c>
      <c r="U852">
        <f>(AX852*BA852)</f>
        <v>0</v>
      </c>
      <c r="V852">
        <f>(BQ852+(U852+2*0.95*5.67E-8*(((BQ852+$B$7)+273)^4-(BQ852+273)^4)-44100*J852)/(1.84*29.3*R852+8*0.95*5.67E-8*(BQ852+273)^3))</f>
        <v>0</v>
      </c>
      <c r="W852">
        <f>($C$7*BR852+$D$7*BS852+$E$7*V852)</f>
        <v>0</v>
      </c>
      <c r="X852">
        <f>0.61365*exp(17.502*W852/(240.97+W852))</f>
        <v>0</v>
      </c>
      <c r="Y852">
        <f>(Z852/AA852*100)</f>
        <v>0</v>
      </c>
      <c r="Z852">
        <f>BJ852*(BO852+BP852)/1000</f>
        <v>0</v>
      </c>
      <c r="AA852">
        <f>0.61365*exp(17.502*BQ852/(240.97+BQ852))</f>
        <v>0</v>
      </c>
      <c r="AB852">
        <f>(X852-BJ852*(BO852+BP852)/1000)</f>
        <v>0</v>
      </c>
      <c r="AC852">
        <f>(-J852*44100)</f>
        <v>0</v>
      </c>
      <c r="AD852">
        <f>2*29.3*R852*0.92*(BQ852-W852)</f>
        <v>0</v>
      </c>
      <c r="AE852">
        <f>2*0.95*5.67E-8*(((BQ852+$B$7)+273)^4-(W852+273)^4)</f>
        <v>0</v>
      </c>
      <c r="AF852">
        <f>U852+AE852+AC852+AD852</f>
        <v>0</v>
      </c>
      <c r="AG852">
        <f>BN852*AU852*(BI852-BH852*(1000-AU852*BK852)/(1000-AU852*BJ852))/(100*BB852)</f>
        <v>0</v>
      </c>
      <c r="AH852">
        <f>1000*BN852*AU852*(BJ852-BK852)/(100*BB852*(1000-AU852*BJ852))</f>
        <v>0</v>
      </c>
      <c r="AI852">
        <f>(AJ852 - AK852 - BO852*1E3/(8.314*(BQ852+273.15)) * AM852/BN852 * AL852) * BN852/(100*BB852) * (1000 - BK852)/1000</f>
        <v>0</v>
      </c>
      <c r="AJ852">
        <v>186.0018315306775</v>
      </c>
      <c r="AK852">
        <v>199.608206060606</v>
      </c>
      <c r="AL852">
        <v>-3.314562603794236</v>
      </c>
      <c r="AM852">
        <v>64.84410547335801</v>
      </c>
      <c r="AN852">
        <f>(AP852 - AO852 + BO852*1E3/(8.314*(BQ852+273.15)) * AR852/BN852 * AQ852) * BN852/(100*BB852) * 1000/(1000 - AP852)</f>
        <v>0</v>
      </c>
      <c r="AO852">
        <v>9.023681001756243</v>
      </c>
      <c r="AP852">
        <v>9.456633736263742</v>
      </c>
      <c r="AQ852">
        <v>-8.647031684826756E-05</v>
      </c>
      <c r="AR852">
        <v>96.76006741584395</v>
      </c>
      <c r="AS852">
        <v>0</v>
      </c>
      <c r="AT852">
        <v>0</v>
      </c>
      <c r="AU852">
        <f>IF(AS852*$H$13&gt;=AW852,1.0,(AW852/(AW852-AS852*$H$13)))</f>
        <v>0</v>
      </c>
      <c r="AV852">
        <f>(AU852-1)*100</f>
        <v>0</v>
      </c>
      <c r="AW852">
        <f>MAX(0,($B$13+$C$13*BV852)/(1+$D$13*BV852)*BO852/(BQ852+273)*$E$13)</f>
        <v>0</v>
      </c>
      <c r="AX852">
        <f>$B$11*BW852+$C$11*BX852+$F$11*CI852*(1-CL852)</f>
        <v>0</v>
      </c>
      <c r="AY852">
        <f>AX852*AZ852</f>
        <v>0</v>
      </c>
      <c r="AZ852">
        <f>($B$11*$D$9+$C$11*$D$9+$F$11*((CV852+CN852)/MAX(CV852+CN852+CW852, 0.1)*$I$9+CW852/MAX(CV852+CN852+CW852, 0.1)*$J$9))/($B$11+$C$11+$F$11)</f>
        <v>0</v>
      </c>
      <c r="BA852">
        <f>($B$11*$K$9+$C$11*$K$9+$F$11*((CV852+CN852)/MAX(CV852+CN852+CW852, 0.1)*$P$9+CW852/MAX(CV852+CN852+CW852, 0.1)*$Q$9))/($B$11+$C$11+$F$11)</f>
        <v>0</v>
      </c>
      <c r="BB852">
        <v>2.44</v>
      </c>
      <c r="BC852">
        <v>0.5</v>
      </c>
      <c r="BD852" t="s">
        <v>355</v>
      </c>
      <c r="BE852">
        <v>2</v>
      </c>
      <c r="BF852" t="b">
        <v>1</v>
      </c>
      <c r="BG852">
        <v>1679444954</v>
      </c>
      <c r="BH852">
        <v>220.6922592592593</v>
      </c>
      <c r="BI852">
        <v>199.4105185185185</v>
      </c>
      <c r="BJ852">
        <v>9.463769259259259</v>
      </c>
      <c r="BK852">
        <v>9.033332592592593</v>
      </c>
      <c r="BL852">
        <v>223.2404444444444</v>
      </c>
      <c r="BM852">
        <v>9.68877</v>
      </c>
      <c r="BN852">
        <v>500.0612962962962</v>
      </c>
      <c r="BO852">
        <v>89.80010740740742</v>
      </c>
      <c r="BP852">
        <v>0.1000005555555556</v>
      </c>
      <c r="BQ852">
        <v>19.19443703703704</v>
      </c>
      <c r="BR852">
        <v>19.98495185185185</v>
      </c>
      <c r="BS852">
        <v>999.9000000000001</v>
      </c>
      <c r="BT852">
        <v>0</v>
      </c>
      <c r="BU852">
        <v>0</v>
      </c>
      <c r="BV852">
        <v>10000.71148148148</v>
      </c>
      <c r="BW852">
        <v>0</v>
      </c>
      <c r="BX852">
        <v>14.5015</v>
      </c>
      <c r="BY852">
        <v>21.28164074074073</v>
      </c>
      <c r="BZ852">
        <v>222.8008888888889</v>
      </c>
      <c r="CA852">
        <v>201.2284074074074</v>
      </c>
      <c r="CB852">
        <v>0.4304371111111112</v>
      </c>
      <c r="CC852">
        <v>199.4105185185185</v>
      </c>
      <c r="CD852">
        <v>9.033332592592593</v>
      </c>
      <c r="CE852">
        <v>0.8498475185185185</v>
      </c>
      <c r="CF852">
        <v>0.8111941851851852</v>
      </c>
      <c r="CG852">
        <v>4.568341851851852</v>
      </c>
      <c r="CH852">
        <v>3.904708888888889</v>
      </c>
      <c r="CI852">
        <v>2000.012222222222</v>
      </c>
      <c r="CJ852">
        <v>0.9800045555555554</v>
      </c>
      <c r="CK852">
        <v>0.01999574444444445</v>
      </c>
      <c r="CL852">
        <v>0</v>
      </c>
      <c r="CM852">
        <v>2.264937037037037</v>
      </c>
      <c r="CN852">
        <v>0</v>
      </c>
      <c r="CO852">
        <v>5769.350740740741</v>
      </c>
      <c r="CP852">
        <v>16749.58518518518</v>
      </c>
      <c r="CQ852">
        <v>38.35381481481481</v>
      </c>
      <c r="CR852">
        <v>39.23581481481482</v>
      </c>
      <c r="CS852">
        <v>38.73814814814814</v>
      </c>
      <c r="CT852">
        <v>37.9511111111111</v>
      </c>
      <c r="CU852">
        <v>36.8354074074074</v>
      </c>
      <c r="CV852">
        <v>1960.021851851852</v>
      </c>
      <c r="CW852">
        <v>39.99037037037037</v>
      </c>
      <c r="CX852">
        <v>0</v>
      </c>
      <c r="CY852">
        <v>1679444969.1</v>
      </c>
      <c r="CZ852">
        <v>0</v>
      </c>
      <c r="DA852">
        <v>0</v>
      </c>
      <c r="DB852" t="s">
        <v>356</v>
      </c>
      <c r="DC852">
        <v>1678823626.5</v>
      </c>
      <c r="DD852">
        <v>1678823640.5</v>
      </c>
      <c r="DE852">
        <v>0</v>
      </c>
      <c r="DF852">
        <v>1.239</v>
      </c>
      <c r="DG852">
        <v>0.006</v>
      </c>
      <c r="DH852">
        <v>-2.298</v>
      </c>
      <c r="DI852">
        <v>-0.146</v>
      </c>
      <c r="DJ852">
        <v>420</v>
      </c>
      <c r="DK852">
        <v>21</v>
      </c>
      <c r="DL852">
        <v>0.57</v>
      </c>
      <c r="DM852">
        <v>0.05</v>
      </c>
      <c r="DN852">
        <v>21.1927125</v>
      </c>
      <c r="DO852">
        <v>1.880754596622893</v>
      </c>
      <c r="DP852">
        <v>0.1933260150464752</v>
      </c>
      <c r="DQ852">
        <v>0</v>
      </c>
      <c r="DR852">
        <v>0.428265925</v>
      </c>
      <c r="DS852">
        <v>0.03591675422138767</v>
      </c>
      <c r="DT852">
        <v>0.00741904246310634</v>
      </c>
      <c r="DU852">
        <v>1</v>
      </c>
      <c r="DV852">
        <v>1</v>
      </c>
      <c r="DW852">
        <v>2</v>
      </c>
      <c r="DX852" t="s">
        <v>357</v>
      </c>
      <c r="DY852">
        <v>2.98423</v>
      </c>
      <c r="DZ852">
        <v>2.71575</v>
      </c>
      <c r="EA852">
        <v>0.0505505</v>
      </c>
      <c r="EB852">
        <v>0.0446086</v>
      </c>
      <c r="EC852">
        <v>0.0547682</v>
      </c>
      <c r="ED852">
        <v>0.0514682</v>
      </c>
      <c r="EE852">
        <v>30209.8</v>
      </c>
      <c r="EF852">
        <v>30503</v>
      </c>
      <c r="EG852">
        <v>29567</v>
      </c>
      <c r="EH852">
        <v>29523.5</v>
      </c>
      <c r="EI852">
        <v>37042.9</v>
      </c>
      <c r="EJ852">
        <v>37247.5</v>
      </c>
      <c r="EK852">
        <v>41646.8</v>
      </c>
      <c r="EL852">
        <v>42074.6</v>
      </c>
      <c r="EM852">
        <v>1.98175</v>
      </c>
      <c r="EN852">
        <v>1.87497</v>
      </c>
      <c r="EO852">
        <v>0.0412017</v>
      </c>
      <c r="EP852">
        <v>0</v>
      </c>
      <c r="EQ852">
        <v>19.3118</v>
      </c>
      <c r="ER852">
        <v>999.9</v>
      </c>
      <c r="ES852">
        <v>25.8</v>
      </c>
      <c r="ET852">
        <v>31.2</v>
      </c>
      <c r="EU852">
        <v>13.1108</v>
      </c>
      <c r="EV852">
        <v>63.1347</v>
      </c>
      <c r="EW852">
        <v>33.4255</v>
      </c>
      <c r="EX852">
        <v>1</v>
      </c>
      <c r="EY852">
        <v>-0.120351</v>
      </c>
      <c r="EZ852">
        <v>5.04178</v>
      </c>
      <c r="FA852">
        <v>20.2714</v>
      </c>
      <c r="FB852">
        <v>5.22118</v>
      </c>
      <c r="FC852">
        <v>12.0146</v>
      </c>
      <c r="FD852">
        <v>4.99125</v>
      </c>
      <c r="FE852">
        <v>3.28863</v>
      </c>
      <c r="FF852">
        <v>9999</v>
      </c>
      <c r="FG852">
        <v>9999</v>
      </c>
      <c r="FH852">
        <v>9999</v>
      </c>
      <c r="FI852">
        <v>999.9</v>
      </c>
      <c r="FJ852">
        <v>1.86738</v>
      </c>
      <c r="FK852">
        <v>1.86646</v>
      </c>
      <c r="FL852">
        <v>1.86598</v>
      </c>
      <c r="FM852">
        <v>1.86584</v>
      </c>
      <c r="FN852">
        <v>1.86768</v>
      </c>
      <c r="FO852">
        <v>1.87014</v>
      </c>
      <c r="FP852">
        <v>1.86886</v>
      </c>
      <c r="FQ852">
        <v>1.87027</v>
      </c>
      <c r="FR852">
        <v>0</v>
      </c>
      <c r="FS852">
        <v>0</v>
      </c>
      <c r="FT852">
        <v>0</v>
      </c>
      <c r="FU852">
        <v>0</v>
      </c>
      <c r="FV852" t="s">
        <v>358</v>
      </c>
      <c r="FW852" t="s">
        <v>359</v>
      </c>
      <c r="FX852" t="s">
        <v>360</v>
      </c>
      <c r="FY852" t="s">
        <v>360</v>
      </c>
      <c r="FZ852" t="s">
        <v>360</v>
      </c>
      <c r="GA852" t="s">
        <v>360</v>
      </c>
      <c r="GB852">
        <v>0</v>
      </c>
      <c r="GC852">
        <v>100</v>
      </c>
      <c r="GD852">
        <v>100</v>
      </c>
      <c r="GE852">
        <v>-2.473</v>
      </c>
      <c r="GF852">
        <v>-0.225</v>
      </c>
      <c r="GG852">
        <v>-1.841240210434717</v>
      </c>
      <c r="GH852">
        <v>-0.003310856085068561</v>
      </c>
      <c r="GI852">
        <v>6.863268723063948E-07</v>
      </c>
      <c r="GJ852">
        <v>-1.919107141366201E-10</v>
      </c>
      <c r="GK852">
        <v>-0.1688837207721138</v>
      </c>
      <c r="GL852">
        <v>-0.01731051475613908</v>
      </c>
      <c r="GM852">
        <v>0.001423790055903263</v>
      </c>
      <c r="GN852">
        <v>-2.424810517790065E-05</v>
      </c>
      <c r="GO852">
        <v>3</v>
      </c>
      <c r="GP852">
        <v>2318</v>
      </c>
      <c r="GQ852">
        <v>1</v>
      </c>
      <c r="GR852">
        <v>25</v>
      </c>
      <c r="GS852">
        <v>10355.6</v>
      </c>
      <c r="GT852">
        <v>10355.4</v>
      </c>
      <c r="GU852">
        <v>0.500488</v>
      </c>
      <c r="GV852">
        <v>2.27295</v>
      </c>
      <c r="GW852">
        <v>1.39648</v>
      </c>
      <c r="GX852">
        <v>2.34619</v>
      </c>
      <c r="GY852">
        <v>1.49536</v>
      </c>
      <c r="GZ852">
        <v>2.4646</v>
      </c>
      <c r="HA852">
        <v>35.7078</v>
      </c>
      <c r="HB852">
        <v>24.0525</v>
      </c>
      <c r="HC852">
        <v>18</v>
      </c>
      <c r="HD852">
        <v>528.274</v>
      </c>
      <c r="HE852">
        <v>418.198</v>
      </c>
      <c r="HF852">
        <v>13.4034</v>
      </c>
      <c r="HG852">
        <v>25.7101</v>
      </c>
      <c r="HH852">
        <v>30.0001</v>
      </c>
      <c r="HI852">
        <v>25.7666</v>
      </c>
      <c r="HJ852">
        <v>25.7289</v>
      </c>
      <c r="HK852">
        <v>10.0107</v>
      </c>
      <c r="HL852">
        <v>23.3385</v>
      </c>
      <c r="HM852">
        <v>11.1275</v>
      </c>
      <c r="HN852">
        <v>13.4099</v>
      </c>
      <c r="HO852">
        <v>152.236</v>
      </c>
      <c r="HP852">
        <v>8.917339999999999</v>
      </c>
      <c r="HQ852">
        <v>101.108</v>
      </c>
      <c r="HR852">
        <v>101.046</v>
      </c>
    </row>
    <row r="853" spans="1:226">
      <c r="A853">
        <v>837</v>
      </c>
      <c r="B853">
        <v>1679444966.5</v>
      </c>
      <c r="C853">
        <v>23053.40000009537</v>
      </c>
      <c r="D853" t="s">
        <v>2044</v>
      </c>
      <c r="E853" t="s">
        <v>2045</v>
      </c>
      <c r="F853">
        <v>5</v>
      </c>
      <c r="G853" t="s">
        <v>2011</v>
      </c>
      <c r="H853" t="s">
        <v>354</v>
      </c>
      <c r="I853">
        <v>1679444958.714286</v>
      </c>
      <c r="J853">
        <f>(K853)/1000</f>
        <v>0</v>
      </c>
      <c r="K853">
        <f>IF(BF853, AN853, AH853)</f>
        <v>0</v>
      </c>
      <c r="L853">
        <f>IF(BF853, AI853, AG853)</f>
        <v>0</v>
      </c>
      <c r="M853">
        <f>BH853 - IF(AU853&gt;1, L853*BB853*100.0/(AW853*BV853), 0)</f>
        <v>0</v>
      </c>
      <c r="N853">
        <f>((T853-J853/2)*M853-L853)/(T853+J853/2)</f>
        <v>0</v>
      </c>
      <c r="O853">
        <f>N853*(BO853+BP853)/1000.0</f>
        <v>0</v>
      </c>
      <c r="P853">
        <f>(BH853 - IF(AU853&gt;1, L853*BB853*100.0/(AW853*BV853), 0))*(BO853+BP853)/1000.0</f>
        <v>0</v>
      </c>
      <c r="Q853">
        <f>2.0/((1/S853-1/R853)+SIGN(S853)*SQRT((1/S853-1/R853)*(1/S853-1/R853) + 4*BC853/((BC853+1)*(BC853+1))*(2*1/S853*1/R853-1/R853*1/R853)))</f>
        <v>0</v>
      </c>
      <c r="R853">
        <f>IF(LEFT(BD853,1)&lt;&gt;"0",IF(LEFT(BD853,1)="1",3.0,BE853),$D$5+$E$5*(BV853*BO853/($K$5*1000))+$F$5*(BV853*BO853/($K$5*1000))*MAX(MIN(BB853,$J$5),$I$5)*MAX(MIN(BB853,$J$5),$I$5)+$G$5*MAX(MIN(BB853,$J$5),$I$5)*(BV853*BO853/($K$5*1000))+$H$5*(BV853*BO853/($K$5*1000))*(BV853*BO853/($K$5*1000)))</f>
        <v>0</v>
      </c>
      <c r="S853">
        <f>J853*(1000-(1000*0.61365*exp(17.502*W853/(240.97+W853))/(BO853+BP853)+BJ853)/2)/(1000*0.61365*exp(17.502*W853/(240.97+W853))/(BO853+BP853)-BJ853)</f>
        <v>0</v>
      </c>
      <c r="T853">
        <f>1/((BC853+1)/(Q853/1.6)+1/(R853/1.37)) + BC853/((BC853+1)/(Q853/1.6) + BC853/(R853/1.37))</f>
        <v>0</v>
      </c>
      <c r="U853">
        <f>(AX853*BA853)</f>
        <v>0</v>
      </c>
      <c r="V853">
        <f>(BQ853+(U853+2*0.95*5.67E-8*(((BQ853+$B$7)+273)^4-(BQ853+273)^4)-44100*J853)/(1.84*29.3*R853+8*0.95*5.67E-8*(BQ853+273)^3))</f>
        <v>0</v>
      </c>
      <c r="W853">
        <f>($C$7*BR853+$D$7*BS853+$E$7*V853)</f>
        <v>0</v>
      </c>
      <c r="X853">
        <f>0.61365*exp(17.502*W853/(240.97+W853))</f>
        <v>0</v>
      </c>
      <c r="Y853">
        <f>(Z853/AA853*100)</f>
        <v>0</v>
      </c>
      <c r="Z853">
        <f>BJ853*(BO853+BP853)/1000</f>
        <v>0</v>
      </c>
      <c r="AA853">
        <f>0.61365*exp(17.502*BQ853/(240.97+BQ853))</f>
        <v>0</v>
      </c>
      <c r="AB853">
        <f>(X853-BJ853*(BO853+BP853)/1000)</f>
        <v>0</v>
      </c>
      <c r="AC853">
        <f>(-J853*44100)</f>
        <v>0</v>
      </c>
      <c r="AD853">
        <f>2*29.3*R853*0.92*(BQ853-W853)</f>
        <v>0</v>
      </c>
      <c r="AE853">
        <f>2*0.95*5.67E-8*(((BQ853+$B$7)+273)^4-(W853+273)^4)</f>
        <v>0</v>
      </c>
      <c r="AF853">
        <f>U853+AE853+AC853+AD853</f>
        <v>0</v>
      </c>
      <c r="AG853">
        <f>BN853*AU853*(BI853-BH853*(1000-AU853*BK853)/(1000-AU853*BJ853))/(100*BB853)</f>
        <v>0</v>
      </c>
      <c r="AH853">
        <f>1000*BN853*AU853*(BJ853-BK853)/(100*BB853*(1000-AU853*BJ853))</f>
        <v>0</v>
      </c>
      <c r="AI853">
        <f>(AJ853 - AK853 - BO853*1E3/(8.314*(BQ853+273.15)) * AM853/BN853 * AL853) * BN853/(100*BB853) * (1000 - BK853)/1000</f>
        <v>0</v>
      </c>
      <c r="AJ853">
        <v>169.3047115512724</v>
      </c>
      <c r="AK853">
        <v>183.0519818181818</v>
      </c>
      <c r="AL853">
        <v>-3.305334517571035</v>
      </c>
      <c r="AM853">
        <v>64.84410547335801</v>
      </c>
      <c r="AN853">
        <f>(AP853 - AO853 + BO853*1E3/(8.314*(BQ853+273.15)) * AR853/BN853 * AQ853) * BN853/(100*BB853) * 1000/(1000 - AP853)</f>
        <v>0</v>
      </c>
      <c r="AO853">
        <v>9.022596986490823</v>
      </c>
      <c r="AP853">
        <v>9.450864175824183</v>
      </c>
      <c r="AQ853">
        <v>2.055038070212744E-05</v>
      </c>
      <c r="AR853">
        <v>96.76006741584395</v>
      </c>
      <c r="AS853">
        <v>0</v>
      </c>
      <c r="AT853">
        <v>0</v>
      </c>
      <c r="AU853">
        <f>IF(AS853*$H$13&gt;=AW853,1.0,(AW853/(AW853-AS853*$H$13)))</f>
        <v>0</v>
      </c>
      <c r="AV853">
        <f>(AU853-1)*100</f>
        <v>0</v>
      </c>
      <c r="AW853">
        <f>MAX(0,($B$13+$C$13*BV853)/(1+$D$13*BV853)*BO853/(BQ853+273)*$E$13)</f>
        <v>0</v>
      </c>
      <c r="AX853">
        <f>$B$11*BW853+$C$11*BX853+$F$11*CI853*(1-CL853)</f>
        <v>0</v>
      </c>
      <c r="AY853">
        <f>AX853*AZ853</f>
        <v>0</v>
      </c>
      <c r="AZ853">
        <f>($B$11*$D$9+$C$11*$D$9+$F$11*((CV853+CN853)/MAX(CV853+CN853+CW853, 0.1)*$I$9+CW853/MAX(CV853+CN853+CW853, 0.1)*$J$9))/($B$11+$C$11+$F$11)</f>
        <v>0</v>
      </c>
      <c r="BA853">
        <f>($B$11*$K$9+$C$11*$K$9+$F$11*((CV853+CN853)/MAX(CV853+CN853+CW853, 0.1)*$P$9+CW853/MAX(CV853+CN853+CW853, 0.1)*$Q$9))/($B$11+$C$11+$F$11)</f>
        <v>0</v>
      </c>
      <c r="BB853">
        <v>2.44</v>
      </c>
      <c r="BC853">
        <v>0.5</v>
      </c>
      <c r="BD853" t="s">
        <v>355</v>
      </c>
      <c r="BE853">
        <v>2</v>
      </c>
      <c r="BF853" t="b">
        <v>1</v>
      </c>
      <c r="BG853">
        <v>1679444958.714286</v>
      </c>
      <c r="BH853">
        <v>205.2196428571428</v>
      </c>
      <c r="BI853">
        <v>183.8167142857143</v>
      </c>
      <c r="BJ853">
        <v>9.45884</v>
      </c>
      <c r="BK853">
        <v>9.023771785714287</v>
      </c>
      <c r="BL853">
        <v>207.7206071428571</v>
      </c>
      <c r="BM853">
        <v>9.683858214285715</v>
      </c>
      <c r="BN853">
        <v>500.0617142857143</v>
      </c>
      <c r="BO853">
        <v>89.79936428571428</v>
      </c>
      <c r="BP853">
        <v>0.09998755714285715</v>
      </c>
      <c r="BQ853">
        <v>19.19131428571428</v>
      </c>
      <c r="BR853">
        <v>19.98712142857143</v>
      </c>
      <c r="BS853">
        <v>999.9000000000002</v>
      </c>
      <c r="BT853">
        <v>0</v>
      </c>
      <c r="BU853">
        <v>0</v>
      </c>
      <c r="BV853">
        <v>10007.34214285714</v>
      </c>
      <c r="BW853">
        <v>0</v>
      </c>
      <c r="BX853">
        <v>14.5015</v>
      </c>
      <c r="BY853">
        <v>21.40289285714286</v>
      </c>
      <c r="BZ853">
        <v>207.1793928571429</v>
      </c>
      <c r="CA853">
        <v>185.4906071428572</v>
      </c>
      <c r="CB853">
        <v>0.4350693571428571</v>
      </c>
      <c r="CC853">
        <v>183.8167142857143</v>
      </c>
      <c r="CD853">
        <v>9.023771785714287</v>
      </c>
      <c r="CE853">
        <v>0.8493979642857142</v>
      </c>
      <c r="CF853">
        <v>0.810329</v>
      </c>
      <c r="CG853">
        <v>4.560779285714285</v>
      </c>
      <c r="CH853">
        <v>3.889536071428572</v>
      </c>
      <c r="CI853">
        <v>2000.023214285714</v>
      </c>
      <c r="CJ853">
        <v>0.9800039285714285</v>
      </c>
      <c r="CK853">
        <v>0.01999637142857143</v>
      </c>
      <c r="CL853">
        <v>0</v>
      </c>
      <c r="CM853">
        <v>2.310057142857143</v>
      </c>
      <c r="CN853">
        <v>0</v>
      </c>
      <c r="CO853">
        <v>5769.021428571429</v>
      </c>
      <c r="CP853">
        <v>16749.67857142857</v>
      </c>
      <c r="CQ853">
        <v>38.30332142857143</v>
      </c>
      <c r="CR853">
        <v>39.19171428571428</v>
      </c>
      <c r="CS853">
        <v>38.68732142857142</v>
      </c>
      <c r="CT853">
        <v>37.91267857142856</v>
      </c>
      <c r="CU853">
        <v>36.79442857142857</v>
      </c>
      <c r="CV853">
        <v>1960.0325</v>
      </c>
      <c r="CW853">
        <v>39.99071428571428</v>
      </c>
      <c r="CX853">
        <v>0</v>
      </c>
      <c r="CY853">
        <v>1679444973.9</v>
      </c>
      <c r="CZ853">
        <v>0</v>
      </c>
      <c r="DA853">
        <v>0</v>
      </c>
      <c r="DB853" t="s">
        <v>356</v>
      </c>
      <c r="DC853">
        <v>1678823626.5</v>
      </c>
      <c r="DD853">
        <v>1678823640.5</v>
      </c>
      <c r="DE853">
        <v>0</v>
      </c>
      <c r="DF853">
        <v>1.239</v>
      </c>
      <c r="DG853">
        <v>0.006</v>
      </c>
      <c r="DH853">
        <v>-2.298</v>
      </c>
      <c r="DI853">
        <v>-0.146</v>
      </c>
      <c r="DJ853">
        <v>420</v>
      </c>
      <c r="DK853">
        <v>21</v>
      </c>
      <c r="DL853">
        <v>0.57</v>
      </c>
      <c r="DM853">
        <v>0.05</v>
      </c>
      <c r="DN853">
        <v>21.3413925</v>
      </c>
      <c r="DO853">
        <v>1.568155722326401</v>
      </c>
      <c r="DP853">
        <v>0.159551272930522</v>
      </c>
      <c r="DQ853">
        <v>0</v>
      </c>
      <c r="DR853">
        <v>0.43305245</v>
      </c>
      <c r="DS853">
        <v>0.03777829643527048</v>
      </c>
      <c r="DT853">
        <v>0.007701408783300622</v>
      </c>
      <c r="DU853">
        <v>1</v>
      </c>
      <c r="DV853">
        <v>1</v>
      </c>
      <c r="DW853">
        <v>2</v>
      </c>
      <c r="DX853" t="s">
        <v>357</v>
      </c>
      <c r="DY853">
        <v>2.98435</v>
      </c>
      <c r="DZ853">
        <v>2.71585</v>
      </c>
      <c r="EA853">
        <v>0.0467715</v>
      </c>
      <c r="EB853">
        <v>0.0407011</v>
      </c>
      <c r="EC853">
        <v>0.0547377</v>
      </c>
      <c r="ED853">
        <v>0.0513428</v>
      </c>
      <c r="EE853">
        <v>30330.3</v>
      </c>
      <c r="EF853">
        <v>30628</v>
      </c>
      <c r="EG853">
        <v>29567.2</v>
      </c>
      <c r="EH853">
        <v>29523.8</v>
      </c>
      <c r="EI853">
        <v>37044.7</v>
      </c>
      <c r="EJ853">
        <v>37252.5</v>
      </c>
      <c r="EK853">
        <v>41647.6</v>
      </c>
      <c r="EL853">
        <v>42074.7</v>
      </c>
      <c r="EM853">
        <v>1.9813</v>
      </c>
      <c r="EN853">
        <v>1.87503</v>
      </c>
      <c r="EO853">
        <v>0.0417605</v>
      </c>
      <c r="EP853">
        <v>0</v>
      </c>
      <c r="EQ853">
        <v>19.3097</v>
      </c>
      <c r="ER853">
        <v>999.9</v>
      </c>
      <c r="ES853">
        <v>25.8</v>
      </c>
      <c r="ET853">
        <v>31.3</v>
      </c>
      <c r="EU853">
        <v>13.184</v>
      </c>
      <c r="EV853">
        <v>63.1447</v>
      </c>
      <c r="EW853">
        <v>32.9768</v>
      </c>
      <c r="EX853">
        <v>1</v>
      </c>
      <c r="EY853">
        <v>-0.120417</v>
      </c>
      <c r="EZ853">
        <v>5.03273</v>
      </c>
      <c r="FA853">
        <v>20.2721</v>
      </c>
      <c r="FB853">
        <v>5.22103</v>
      </c>
      <c r="FC853">
        <v>12.014</v>
      </c>
      <c r="FD853">
        <v>4.99115</v>
      </c>
      <c r="FE853">
        <v>3.28865</v>
      </c>
      <c r="FF853">
        <v>9999</v>
      </c>
      <c r="FG853">
        <v>9999</v>
      </c>
      <c r="FH853">
        <v>9999</v>
      </c>
      <c r="FI853">
        <v>999.9</v>
      </c>
      <c r="FJ853">
        <v>1.86739</v>
      </c>
      <c r="FK853">
        <v>1.86646</v>
      </c>
      <c r="FL853">
        <v>1.86594</v>
      </c>
      <c r="FM853">
        <v>1.86584</v>
      </c>
      <c r="FN853">
        <v>1.86768</v>
      </c>
      <c r="FO853">
        <v>1.87013</v>
      </c>
      <c r="FP853">
        <v>1.86886</v>
      </c>
      <c r="FQ853">
        <v>1.87026</v>
      </c>
      <c r="FR853">
        <v>0</v>
      </c>
      <c r="FS853">
        <v>0</v>
      </c>
      <c r="FT853">
        <v>0</v>
      </c>
      <c r="FU853">
        <v>0</v>
      </c>
      <c r="FV853" t="s">
        <v>358</v>
      </c>
      <c r="FW853" t="s">
        <v>359</v>
      </c>
      <c r="FX853" t="s">
        <v>360</v>
      </c>
      <c r="FY853" t="s">
        <v>360</v>
      </c>
      <c r="FZ853" t="s">
        <v>360</v>
      </c>
      <c r="GA853" t="s">
        <v>360</v>
      </c>
      <c r="GB853">
        <v>0</v>
      </c>
      <c r="GC853">
        <v>100</v>
      </c>
      <c r="GD853">
        <v>100</v>
      </c>
      <c r="GE853">
        <v>-2.423</v>
      </c>
      <c r="GF853">
        <v>-0.225</v>
      </c>
      <c r="GG853">
        <v>-1.841240210434717</v>
      </c>
      <c r="GH853">
        <v>-0.003310856085068561</v>
      </c>
      <c r="GI853">
        <v>6.863268723063948E-07</v>
      </c>
      <c r="GJ853">
        <v>-1.919107141366201E-10</v>
      </c>
      <c r="GK853">
        <v>-0.1688837207721138</v>
      </c>
      <c r="GL853">
        <v>-0.01731051475613908</v>
      </c>
      <c r="GM853">
        <v>0.001423790055903263</v>
      </c>
      <c r="GN853">
        <v>-2.424810517790065E-05</v>
      </c>
      <c r="GO853">
        <v>3</v>
      </c>
      <c r="GP853">
        <v>2318</v>
      </c>
      <c r="GQ853">
        <v>1</v>
      </c>
      <c r="GR853">
        <v>25</v>
      </c>
      <c r="GS853">
        <v>10355.7</v>
      </c>
      <c r="GT853">
        <v>10355.4</v>
      </c>
      <c r="GU853">
        <v>0.462646</v>
      </c>
      <c r="GV853">
        <v>2.28271</v>
      </c>
      <c r="GW853">
        <v>1.39648</v>
      </c>
      <c r="GX853">
        <v>2.34497</v>
      </c>
      <c r="GY853">
        <v>1.49536</v>
      </c>
      <c r="GZ853">
        <v>2.44507</v>
      </c>
      <c r="HA853">
        <v>35.7078</v>
      </c>
      <c r="HB853">
        <v>24.0437</v>
      </c>
      <c r="HC853">
        <v>18</v>
      </c>
      <c r="HD853">
        <v>527.976</v>
      </c>
      <c r="HE853">
        <v>418.227</v>
      </c>
      <c r="HF853">
        <v>13.4154</v>
      </c>
      <c r="HG853">
        <v>25.7101</v>
      </c>
      <c r="HH853">
        <v>30</v>
      </c>
      <c r="HI853">
        <v>25.7666</v>
      </c>
      <c r="HJ853">
        <v>25.7289</v>
      </c>
      <c r="HK853">
        <v>9.24591</v>
      </c>
      <c r="HL853">
        <v>23.3385</v>
      </c>
      <c r="HM853">
        <v>11.1275</v>
      </c>
      <c r="HN853">
        <v>13.4192</v>
      </c>
      <c r="HO853">
        <v>132.2</v>
      </c>
      <c r="HP853">
        <v>8.912409999999999</v>
      </c>
      <c r="HQ853">
        <v>101.11</v>
      </c>
      <c r="HR853">
        <v>101.046</v>
      </c>
    </row>
    <row r="854" spans="1:226">
      <c r="A854">
        <v>838</v>
      </c>
      <c r="B854">
        <v>1679444971.5</v>
      </c>
      <c r="C854">
        <v>23058.40000009537</v>
      </c>
      <c r="D854" t="s">
        <v>2046</v>
      </c>
      <c r="E854" t="s">
        <v>2047</v>
      </c>
      <c r="F854">
        <v>5</v>
      </c>
      <c r="G854" t="s">
        <v>2011</v>
      </c>
      <c r="H854" t="s">
        <v>354</v>
      </c>
      <c r="I854">
        <v>1679444964</v>
      </c>
      <c r="J854">
        <f>(K854)/1000</f>
        <v>0</v>
      </c>
      <c r="K854">
        <f>IF(BF854, AN854, AH854)</f>
        <v>0</v>
      </c>
      <c r="L854">
        <f>IF(BF854, AI854, AG854)</f>
        <v>0</v>
      </c>
      <c r="M854">
        <f>BH854 - IF(AU854&gt;1, L854*BB854*100.0/(AW854*BV854), 0)</f>
        <v>0</v>
      </c>
      <c r="N854">
        <f>((T854-J854/2)*M854-L854)/(T854+J854/2)</f>
        <v>0</v>
      </c>
      <c r="O854">
        <f>N854*(BO854+BP854)/1000.0</f>
        <v>0</v>
      </c>
      <c r="P854">
        <f>(BH854 - IF(AU854&gt;1, L854*BB854*100.0/(AW854*BV854), 0))*(BO854+BP854)/1000.0</f>
        <v>0</v>
      </c>
      <c r="Q854">
        <f>2.0/((1/S854-1/R854)+SIGN(S854)*SQRT((1/S854-1/R854)*(1/S854-1/R854) + 4*BC854/((BC854+1)*(BC854+1))*(2*1/S854*1/R854-1/R854*1/R854)))</f>
        <v>0</v>
      </c>
      <c r="R854">
        <f>IF(LEFT(BD854,1)&lt;&gt;"0",IF(LEFT(BD854,1)="1",3.0,BE854),$D$5+$E$5*(BV854*BO854/($K$5*1000))+$F$5*(BV854*BO854/($K$5*1000))*MAX(MIN(BB854,$J$5),$I$5)*MAX(MIN(BB854,$J$5),$I$5)+$G$5*MAX(MIN(BB854,$J$5),$I$5)*(BV854*BO854/($K$5*1000))+$H$5*(BV854*BO854/($K$5*1000))*(BV854*BO854/($K$5*1000)))</f>
        <v>0</v>
      </c>
      <c r="S854">
        <f>J854*(1000-(1000*0.61365*exp(17.502*W854/(240.97+W854))/(BO854+BP854)+BJ854)/2)/(1000*0.61365*exp(17.502*W854/(240.97+W854))/(BO854+BP854)-BJ854)</f>
        <v>0</v>
      </c>
      <c r="T854">
        <f>1/((BC854+1)/(Q854/1.6)+1/(R854/1.37)) + BC854/((BC854+1)/(Q854/1.6) + BC854/(R854/1.37))</f>
        <v>0</v>
      </c>
      <c r="U854">
        <f>(AX854*BA854)</f>
        <v>0</v>
      </c>
      <c r="V854">
        <f>(BQ854+(U854+2*0.95*5.67E-8*(((BQ854+$B$7)+273)^4-(BQ854+273)^4)-44100*J854)/(1.84*29.3*R854+8*0.95*5.67E-8*(BQ854+273)^3))</f>
        <v>0</v>
      </c>
      <c r="W854">
        <f>($C$7*BR854+$D$7*BS854+$E$7*V854)</f>
        <v>0</v>
      </c>
      <c r="X854">
        <f>0.61365*exp(17.502*W854/(240.97+W854))</f>
        <v>0</v>
      </c>
      <c r="Y854">
        <f>(Z854/AA854*100)</f>
        <v>0</v>
      </c>
      <c r="Z854">
        <f>BJ854*(BO854+BP854)/1000</f>
        <v>0</v>
      </c>
      <c r="AA854">
        <f>0.61365*exp(17.502*BQ854/(240.97+BQ854))</f>
        <v>0</v>
      </c>
      <c r="AB854">
        <f>(X854-BJ854*(BO854+BP854)/1000)</f>
        <v>0</v>
      </c>
      <c r="AC854">
        <f>(-J854*44100)</f>
        <v>0</v>
      </c>
      <c r="AD854">
        <f>2*29.3*R854*0.92*(BQ854-W854)</f>
        <v>0</v>
      </c>
      <c r="AE854">
        <f>2*0.95*5.67E-8*(((BQ854+$B$7)+273)^4-(W854+273)^4)</f>
        <v>0</v>
      </c>
      <c r="AF854">
        <f>U854+AE854+AC854+AD854</f>
        <v>0</v>
      </c>
      <c r="AG854">
        <f>BN854*AU854*(BI854-BH854*(1000-AU854*BK854)/(1000-AU854*BJ854))/(100*BB854)</f>
        <v>0</v>
      </c>
      <c r="AH854">
        <f>1000*BN854*AU854*(BJ854-BK854)/(100*BB854*(1000-AU854*BJ854))</f>
        <v>0</v>
      </c>
      <c r="AI854">
        <f>(AJ854 - AK854 - BO854*1E3/(8.314*(BQ854+273.15)) * AM854/BN854 * AL854) * BN854/(100*BB854) * (1000 - BK854)/1000</f>
        <v>0</v>
      </c>
      <c r="AJ854">
        <v>152.5188801648099</v>
      </c>
      <c r="AK854">
        <v>166.4851939393939</v>
      </c>
      <c r="AL854">
        <v>-3.311597728378728</v>
      </c>
      <c r="AM854">
        <v>64.84410547335801</v>
      </c>
      <c r="AN854">
        <f>(AP854 - AO854 + BO854*1E3/(8.314*(BQ854+273.15)) * AR854/BN854 * AQ854) * BN854/(100*BB854) * 1000/(1000 - AP854)</f>
        <v>0</v>
      </c>
      <c r="AO854">
        <v>9.001217393961758</v>
      </c>
      <c r="AP854">
        <v>9.440742087912087</v>
      </c>
      <c r="AQ854">
        <v>-6.111518434035136E-05</v>
      </c>
      <c r="AR854">
        <v>96.76006741584395</v>
      </c>
      <c r="AS854">
        <v>0</v>
      </c>
      <c r="AT854">
        <v>0</v>
      </c>
      <c r="AU854">
        <f>IF(AS854*$H$13&gt;=AW854,1.0,(AW854/(AW854-AS854*$H$13)))</f>
        <v>0</v>
      </c>
      <c r="AV854">
        <f>(AU854-1)*100</f>
        <v>0</v>
      </c>
      <c r="AW854">
        <f>MAX(0,($B$13+$C$13*BV854)/(1+$D$13*BV854)*BO854/(BQ854+273)*$E$13)</f>
        <v>0</v>
      </c>
      <c r="AX854">
        <f>$B$11*BW854+$C$11*BX854+$F$11*CI854*(1-CL854)</f>
        <v>0</v>
      </c>
      <c r="AY854">
        <f>AX854*AZ854</f>
        <v>0</v>
      </c>
      <c r="AZ854">
        <f>($B$11*$D$9+$C$11*$D$9+$F$11*((CV854+CN854)/MAX(CV854+CN854+CW854, 0.1)*$I$9+CW854/MAX(CV854+CN854+CW854, 0.1)*$J$9))/($B$11+$C$11+$F$11)</f>
        <v>0</v>
      </c>
      <c r="BA854">
        <f>($B$11*$K$9+$C$11*$K$9+$F$11*((CV854+CN854)/MAX(CV854+CN854+CW854, 0.1)*$P$9+CW854/MAX(CV854+CN854+CW854, 0.1)*$Q$9))/($B$11+$C$11+$F$11)</f>
        <v>0</v>
      </c>
      <c r="BB854">
        <v>2.44</v>
      </c>
      <c r="BC854">
        <v>0.5</v>
      </c>
      <c r="BD854" t="s">
        <v>355</v>
      </c>
      <c r="BE854">
        <v>2</v>
      </c>
      <c r="BF854" t="b">
        <v>1</v>
      </c>
      <c r="BG854">
        <v>1679444964</v>
      </c>
      <c r="BH854">
        <v>187.8756296296296</v>
      </c>
      <c r="BI854">
        <v>166.2895185185185</v>
      </c>
      <c r="BJ854">
        <v>9.452341851851852</v>
      </c>
      <c r="BK854">
        <v>9.014602962962963</v>
      </c>
      <c r="BL854">
        <v>190.3234444444444</v>
      </c>
      <c r="BM854">
        <v>9.677380740740741</v>
      </c>
      <c r="BN854">
        <v>500.0524074074074</v>
      </c>
      <c r="BO854">
        <v>89.79856666666666</v>
      </c>
      <c r="BP854">
        <v>0.09998988518518519</v>
      </c>
      <c r="BQ854">
        <v>19.18969259259259</v>
      </c>
      <c r="BR854">
        <v>19.99107407407407</v>
      </c>
      <c r="BS854">
        <v>999.9000000000001</v>
      </c>
      <c r="BT854">
        <v>0</v>
      </c>
      <c r="BU854">
        <v>0</v>
      </c>
      <c r="BV854">
        <v>10011.5</v>
      </c>
      <c r="BW854">
        <v>0</v>
      </c>
      <c r="BX854">
        <v>14.5015</v>
      </c>
      <c r="BY854">
        <v>21.58615925925927</v>
      </c>
      <c r="BZ854">
        <v>189.6685925925926</v>
      </c>
      <c r="CA854">
        <v>167.8022592592593</v>
      </c>
      <c r="CB854">
        <v>0.4377391111111111</v>
      </c>
      <c r="CC854">
        <v>166.2895185185185</v>
      </c>
      <c r="CD854">
        <v>9.014602962962963</v>
      </c>
      <c r="CE854">
        <v>0.848806888888889</v>
      </c>
      <c r="CF854">
        <v>0.8094985185185186</v>
      </c>
      <c r="CG854">
        <v>4.550828148148149</v>
      </c>
      <c r="CH854">
        <v>3.874953703703704</v>
      </c>
      <c r="CI854">
        <v>2000.022962962963</v>
      </c>
      <c r="CJ854">
        <v>0.980003111111111</v>
      </c>
      <c r="CK854">
        <v>0.01999718888888889</v>
      </c>
      <c r="CL854">
        <v>0</v>
      </c>
      <c r="CM854">
        <v>2.334662962962963</v>
      </c>
      <c r="CN854">
        <v>0</v>
      </c>
      <c r="CO854">
        <v>5768.818518518518</v>
      </c>
      <c r="CP854">
        <v>16749.66296296296</v>
      </c>
      <c r="CQ854">
        <v>38.252</v>
      </c>
      <c r="CR854">
        <v>39.15255555555555</v>
      </c>
      <c r="CS854">
        <v>38.63633333333333</v>
      </c>
      <c r="CT854">
        <v>37.87244444444444</v>
      </c>
      <c r="CU854">
        <v>36.75677777777778</v>
      </c>
      <c r="CV854">
        <v>1960.03037037037</v>
      </c>
      <c r="CW854">
        <v>39.9937037037037</v>
      </c>
      <c r="CX854">
        <v>0</v>
      </c>
      <c r="CY854">
        <v>1679444979.3</v>
      </c>
      <c r="CZ854">
        <v>0</v>
      </c>
      <c r="DA854">
        <v>0</v>
      </c>
      <c r="DB854" t="s">
        <v>356</v>
      </c>
      <c r="DC854">
        <v>1678823626.5</v>
      </c>
      <c r="DD854">
        <v>1678823640.5</v>
      </c>
      <c r="DE854">
        <v>0</v>
      </c>
      <c r="DF854">
        <v>1.239</v>
      </c>
      <c r="DG854">
        <v>0.006</v>
      </c>
      <c r="DH854">
        <v>-2.298</v>
      </c>
      <c r="DI854">
        <v>-0.146</v>
      </c>
      <c r="DJ854">
        <v>420</v>
      </c>
      <c r="DK854">
        <v>21</v>
      </c>
      <c r="DL854">
        <v>0.57</v>
      </c>
      <c r="DM854">
        <v>0.05</v>
      </c>
      <c r="DN854">
        <v>21.457935</v>
      </c>
      <c r="DO854">
        <v>1.997849155722318</v>
      </c>
      <c r="DP854">
        <v>0.1965544816965514</v>
      </c>
      <c r="DQ854">
        <v>0</v>
      </c>
      <c r="DR854">
        <v>0.437079475</v>
      </c>
      <c r="DS854">
        <v>0.03466661538461337</v>
      </c>
      <c r="DT854">
        <v>0.007435721837816085</v>
      </c>
      <c r="DU854">
        <v>1</v>
      </c>
      <c r="DV854">
        <v>1</v>
      </c>
      <c r="DW854">
        <v>2</v>
      </c>
      <c r="DX854" t="s">
        <v>357</v>
      </c>
      <c r="DY854">
        <v>2.98402</v>
      </c>
      <c r="DZ854">
        <v>2.71561</v>
      </c>
      <c r="EA854">
        <v>0.0429035</v>
      </c>
      <c r="EB854">
        <v>0.0366837</v>
      </c>
      <c r="EC854">
        <v>0.054697</v>
      </c>
      <c r="ED854">
        <v>0.0513442</v>
      </c>
      <c r="EE854">
        <v>30453.3</v>
      </c>
      <c r="EF854">
        <v>30756.1</v>
      </c>
      <c r="EG854">
        <v>29567.1</v>
      </c>
      <c r="EH854">
        <v>29523.6</v>
      </c>
      <c r="EI854">
        <v>37045.8</v>
      </c>
      <c r="EJ854">
        <v>37252.5</v>
      </c>
      <c r="EK854">
        <v>41647.1</v>
      </c>
      <c r="EL854">
        <v>42074.9</v>
      </c>
      <c r="EM854">
        <v>1.98178</v>
      </c>
      <c r="EN854">
        <v>1.87497</v>
      </c>
      <c r="EO854">
        <v>0.04109</v>
      </c>
      <c r="EP854">
        <v>0</v>
      </c>
      <c r="EQ854">
        <v>19.3076</v>
      </c>
      <c r="ER854">
        <v>999.9</v>
      </c>
      <c r="ES854">
        <v>25.8</v>
      </c>
      <c r="ET854">
        <v>31.2</v>
      </c>
      <c r="EU854">
        <v>13.1087</v>
      </c>
      <c r="EV854">
        <v>63.0647</v>
      </c>
      <c r="EW854">
        <v>33.3413</v>
      </c>
      <c r="EX854">
        <v>1</v>
      </c>
      <c r="EY854">
        <v>-0.120178</v>
      </c>
      <c r="EZ854">
        <v>5.05041</v>
      </c>
      <c r="FA854">
        <v>20.2714</v>
      </c>
      <c r="FB854">
        <v>5.22028</v>
      </c>
      <c r="FC854">
        <v>12.0144</v>
      </c>
      <c r="FD854">
        <v>4.991</v>
      </c>
      <c r="FE854">
        <v>3.28845</v>
      </c>
      <c r="FF854">
        <v>9999</v>
      </c>
      <c r="FG854">
        <v>9999</v>
      </c>
      <c r="FH854">
        <v>9999</v>
      </c>
      <c r="FI854">
        <v>999.9</v>
      </c>
      <c r="FJ854">
        <v>1.86739</v>
      </c>
      <c r="FK854">
        <v>1.86646</v>
      </c>
      <c r="FL854">
        <v>1.86598</v>
      </c>
      <c r="FM854">
        <v>1.86584</v>
      </c>
      <c r="FN854">
        <v>1.86768</v>
      </c>
      <c r="FO854">
        <v>1.87015</v>
      </c>
      <c r="FP854">
        <v>1.86887</v>
      </c>
      <c r="FQ854">
        <v>1.87027</v>
      </c>
      <c r="FR854">
        <v>0</v>
      </c>
      <c r="FS854">
        <v>0</v>
      </c>
      <c r="FT854">
        <v>0</v>
      </c>
      <c r="FU854">
        <v>0</v>
      </c>
      <c r="FV854" t="s">
        <v>358</v>
      </c>
      <c r="FW854" t="s">
        <v>359</v>
      </c>
      <c r="FX854" t="s">
        <v>360</v>
      </c>
      <c r="FY854" t="s">
        <v>360</v>
      </c>
      <c r="FZ854" t="s">
        <v>360</v>
      </c>
      <c r="GA854" t="s">
        <v>360</v>
      </c>
      <c r="GB854">
        <v>0</v>
      </c>
      <c r="GC854">
        <v>100</v>
      </c>
      <c r="GD854">
        <v>100</v>
      </c>
      <c r="GE854">
        <v>-2.371</v>
      </c>
      <c r="GF854">
        <v>-0.2251</v>
      </c>
      <c r="GG854">
        <v>-1.841240210434717</v>
      </c>
      <c r="GH854">
        <v>-0.003310856085068561</v>
      </c>
      <c r="GI854">
        <v>6.863268723063948E-07</v>
      </c>
      <c r="GJ854">
        <v>-1.919107141366201E-10</v>
      </c>
      <c r="GK854">
        <v>-0.1688837207721138</v>
      </c>
      <c r="GL854">
        <v>-0.01731051475613908</v>
      </c>
      <c r="GM854">
        <v>0.001423790055903263</v>
      </c>
      <c r="GN854">
        <v>-2.424810517790065E-05</v>
      </c>
      <c r="GO854">
        <v>3</v>
      </c>
      <c r="GP854">
        <v>2318</v>
      </c>
      <c r="GQ854">
        <v>1</v>
      </c>
      <c r="GR854">
        <v>25</v>
      </c>
      <c r="GS854">
        <v>10355.8</v>
      </c>
      <c r="GT854">
        <v>10355.5</v>
      </c>
      <c r="GU854">
        <v>0.429688</v>
      </c>
      <c r="GV854">
        <v>2.28882</v>
      </c>
      <c r="GW854">
        <v>1.39648</v>
      </c>
      <c r="GX854">
        <v>2.34619</v>
      </c>
      <c r="GY854">
        <v>1.49536</v>
      </c>
      <c r="GZ854">
        <v>2.40601</v>
      </c>
      <c r="HA854">
        <v>35.7078</v>
      </c>
      <c r="HB854">
        <v>24.0437</v>
      </c>
      <c r="HC854">
        <v>18</v>
      </c>
      <c r="HD854">
        <v>528.269</v>
      </c>
      <c r="HE854">
        <v>418.182</v>
      </c>
      <c r="HF854">
        <v>13.4219</v>
      </c>
      <c r="HG854">
        <v>25.7101</v>
      </c>
      <c r="HH854">
        <v>30.0001</v>
      </c>
      <c r="HI854">
        <v>25.7644</v>
      </c>
      <c r="HJ854">
        <v>25.7267</v>
      </c>
      <c r="HK854">
        <v>8.53562</v>
      </c>
      <c r="HL854">
        <v>23.6113</v>
      </c>
      <c r="HM854">
        <v>11.1275</v>
      </c>
      <c r="HN854">
        <v>13.4213</v>
      </c>
      <c r="HO854">
        <v>118.843</v>
      </c>
      <c r="HP854">
        <v>8.90456</v>
      </c>
      <c r="HQ854">
        <v>101.109</v>
      </c>
      <c r="HR854">
        <v>101.046</v>
      </c>
    </row>
    <row r="855" spans="1:226">
      <c r="A855">
        <v>839</v>
      </c>
      <c r="B855">
        <v>1679444976.5</v>
      </c>
      <c r="C855">
        <v>23063.40000009537</v>
      </c>
      <c r="D855" t="s">
        <v>2048</v>
      </c>
      <c r="E855" t="s">
        <v>2049</v>
      </c>
      <c r="F855">
        <v>5</v>
      </c>
      <c r="G855" t="s">
        <v>2011</v>
      </c>
      <c r="H855" t="s">
        <v>354</v>
      </c>
      <c r="I855">
        <v>1679444968.714286</v>
      </c>
      <c r="J855">
        <f>(K855)/1000</f>
        <v>0</v>
      </c>
      <c r="K855">
        <f>IF(BF855, AN855, AH855)</f>
        <v>0</v>
      </c>
      <c r="L855">
        <f>IF(BF855, AI855, AG855)</f>
        <v>0</v>
      </c>
      <c r="M855">
        <f>BH855 - IF(AU855&gt;1, L855*BB855*100.0/(AW855*BV855), 0)</f>
        <v>0</v>
      </c>
      <c r="N855">
        <f>((T855-J855/2)*M855-L855)/(T855+J855/2)</f>
        <v>0</v>
      </c>
      <c r="O855">
        <f>N855*(BO855+BP855)/1000.0</f>
        <v>0</v>
      </c>
      <c r="P855">
        <f>(BH855 - IF(AU855&gt;1, L855*BB855*100.0/(AW855*BV855), 0))*(BO855+BP855)/1000.0</f>
        <v>0</v>
      </c>
      <c r="Q855">
        <f>2.0/((1/S855-1/R855)+SIGN(S855)*SQRT((1/S855-1/R855)*(1/S855-1/R855) + 4*BC855/((BC855+1)*(BC855+1))*(2*1/S855*1/R855-1/R855*1/R855)))</f>
        <v>0</v>
      </c>
      <c r="R855">
        <f>IF(LEFT(BD855,1)&lt;&gt;"0",IF(LEFT(BD855,1)="1",3.0,BE855),$D$5+$E$5*(BV855*BO855/($K$5*1000))+$F$5*(BV855*BO855/($K$5*1000))*MAX(MIN(BB855,$J$5),$I$5)*MAX(MIN(BB855,$J$5),$I$5)+$G$5*MAX(MIN(BB855,$J$5),$I$5)*(BV855*BO855/($K$5*1000))+$H$5*(BV855*BO855/($K$5*1000))*(BV855*BO855/($K$5*1000)))</f>
        <v>0</v>
      </c>
      <c r="S855">
        <f>J855*(1000-(1000*0.61365*exp(17.502*W855/(240.97+W855))/(BO855+BP855)+BJ855)/2)/(1000*0.61365*exp(17.502*W855/(240.97+W855))/(BO855+BP855)-BJ855)</f>
        <v>0</v>
      </c>
      <c r="T855">
        <f>1/((BC855+1)/(Q855/1.6)+1/(R855/1.37)) + BC855/((BC855+1)/(Q855/1.6) + BC855/(R855/1.37))</f>
        <v>0</v>
      </c>
      <c r="U855">
        <f>(AX855*BA855)</f>
        <v>0</v>
      </c>
      <c r="V855">
        <f>(BQ855+(U855+2*0.95*5.67E-8*(((BQ855+$B$7)+273)^4-(BQ855+273)^4)-44100*J855)/(1.84*29.3*R855+8*0.95*5.67E-8*(BQ855+273)^3))</f>
        <v>0</v>
      </c>
      <c r="W855">
        <f>($C$7*BR855+$D$7*BS855+$E$7*V855)</f>
        <v>0</v>
      </c>
      <c r="X855">
        <f>0.61365*exp(17.502*W855/(240.97+W855))</f>
        <v>0</v>
      </c>
      <c r="Y855">
        <f>(Z855/AA855*100)</f>
        <v>0</v>
      </c>
      <c r="Z855">
        <f>BJ855*(BO855+BP855)/1000</f>
        <v>0</v>
      </c>
      <c r="AA855">
        <f>0.61365*exp(17.502*BQ855/(240.97+BQ855))</f>
        <v>0</v>
      </c>
      <c r="AB855">
        <f>(X855-BJ855*(BO855+BP855)/1000)</f>
        <v>0</v>
      </c>
      <c r="AC855">
        <f>(-J855*44100)</f>
        <v>0</v>
      </c>
      <c r="AD855">
        <f>2*29.3*R855*0.92*(BQ855-W855)</f>
        <v>0</v>
      </c>
      <c r="AE855">
        <f>2*0.95*5.67E-8*(((BQ855+$B$7)+273)^4-(W855+273)^4)</f>
        <v>0</v>
      </c>
      <c r="AF855">
        <f>U855+AE855+AC855+AD855</f>
        <v>0</v>
      </c>
      <c r="AG855">
        <f>BN855*AU855*(BI855-BH855*(1000-AU855*BK855)/(1000-AU855*BJ855))/(100*BB855)</f>
        <v>0</v>
      </c>
      <c r="AH855">
        <f>1000*BN855*AU855*(BJ855-BK855)/(100*BB855*(1000-AU855*BJ855))</f>
        <v>0</v>
      </c>
      <c r="AI855">
        <f>(AJ855 - AK855 - BO855*1E3/(8.314*(BQ855+273.15)) * AM855/BN855 * AL855) * BN855/(100*BB855) * (1000 - BK855)/1000</f>
        <v>0</v>
      </c>
      <c r="AJ855">
        <v>135.7302321754194</v>
      </c>
      <c r="AK855">
        <v>149.8458242424242</v>
      </c>
      <c r="AL855">
        <v>-3.336531091501233</v>
      </c>
      <c r="AM855">
        <v>64.84410547335801</v>
      </c>
      <c r="AN855">
        <f>(AP855 - AO855 + BO855*1E3/(8.314*(BQ855+273.15)) * AR855/BN855 * AQ855) * BN855/(100*BB855) * 1000/(1000 - AP855)</f>
        <v>0</v>
      </c>
      <c r="AO855">
        <v>9.000089512728172</v>
      </c>
      <c r="AP855">
        <v>9.435634395604399</v>
      </c>
      <c r="AQ855">
        <v>-4.115428446524106E-05</v>
      </c>
      <c r="AR855">
        <v>96.76006741584395</v>
      </c>
      <c r="AS855">
        <v>0</v>
      </c>
      <c r="AT855">
        <v>0</v>
      </c>
      <c r="AU855">
        <f>IF(AS855*$H$13&gt;=AW855,1.0,(AW855/(AW855-AS855*$H$13)))</f>
        <v>0</v>
      </c>
      <c r="AV855">
        <f>(AU855-1)*100</f>
        <v>0</v>
      </c>
      <c r="AW855">
        <f>MAX(0,($B$13+$C$13*BV855)/(1+$D$13*BV855)*BO855/(BQ855+273)*$E$13)</f>
        <v>0</v>
      </c>
      <c r="AX855">
        <f>$B$11*BW855+$C$11*BX855+$F$11*CI855*(1-CL855)</f>
        <v>0</v>
      </c>
      <c r="AY855">
        <f>AX855*AZ855</f>
        <v>0</v>
      </c>
      <c r="AZ855">
        <f>($B$11*$D$9+$C$11*$D$9+$F$11*((CV855+CN855)/MAX(CV855+CN855+CW855, 0.1)*$I$9+CW855/MAX(CV855+CN855+CW855, 0.1)*$J$9))/($B$11+$C$11+$F$11)</f>
        <v>0</v>
      </c>
      <c r="BA855">
        <f>($B$11*$K$9+$C$11*$K$9+$F$11*((CV855+CN855)/MAX(CV855+CN855+CW855, 0.1)*$P$9+CW855/MAX(CV855+CN855+CW855, 0.1)*$Q$9))/($B$11+$C$11+$F$11)</f>
        <v>0</v>
      </c>
      <c r="BB855">
        <v>2.44</v>
      </c>
      <c r="BC855">
        <v>0.5</v>
      </c>
      <c r="BD855" t="s">
        <v>355</v>
      </c>
      <c r="BE855">
        <v>2</v>
      </c>
      <c r="BF855" t="b">
        <v>1</v>
      </c>
      <c r="BG855">
        <v>1679444968.714286</v>
      </c>
      <c r="BH855">
        <v>172.3967142857143</v>
      </c>
      <c r="BI855">
        <v>150.6359285714286</v>
      </c>
      <c r="BJ855">
        <v>9.446247142857144</v>
      </c>
      <c r="BK855">
        <v>9.004077499999999</v>
      </c>
      <c r="BL855">
        <v>174.7966785714286</v>
      </c>
      <c r="BM855">
        <v>9.671307499999999</v>
      </c>
      <c r="BN855">
        <v>500.0477857142858</v>
      </c>
      <c r="BO855">
        <v>89.79827142857143</v>
      </c>
      <c r="BP855">
        <v>0.09999495</v>
      </c>
      <c r="BQ855">
        <v>19.18933571428571</v>
      </c>
      <c r="BR855">
        <v>19.99128928571429</v>
      </c>
      <c r="BS855">
        <v>999.9000000000002</v>
      </c>
      <c r="BT855">
        <v>0</v>
      </c>
      <c r="BU855">
        <v>0</v>
      </c>
      <c r="BV855">
        <v>10014.13571428571</v>
      </c>
      <c r="BW855">
        <v>0</v>
      </c>
      <c r="BX855">
        <v>14.50256071428572</v>
      </c>
      <c r="BY855">
        <v>21.76080714285714</v>
      </c>
      <c r="BZ855">
        <v>174.0408928571428</v>
      </c>
      <c r="CA855">
        <v>152.0046428571428</v>
      </c>
      <c r="CB855">
        <v>0.4421687857142857</v>
      </c>
      <c r="CC855">
        <v>150.6359285714286</v>
      </c>
      <c r="CD855">
        <v>9.004077499999999</v>
      </c>
      <c r="CE855">
        <v>0.84825675</v>
      </c>
      <c r="CF855">
        <v>0.8085507499999999</v>
      </c>
      <c r="CG855">
        <v>4.541560000000001</v>
      </c>
      <c r="CH855">
        <v>3.858305357142857</v>
      </c>
      <c r="CI855">
        <v>2000.031071428572</v>
      </c>
      <c r="CJ855">
        <v>0.9800026428571427</v>
      </c>
      <c r="CK855">
        <v>0.01999765714285714</v>
      </c>
      <c r="CL855">
        <v>0</v>
      </c>
      <c r="CM855">
        <v>2.294953571428571</v>
      </c>
      <c r="CN855">
        <v>0</v>
      </c>
      <c r="CO855">
        <v>5768.869642857144</v>
      </c>
      <c r="CP855">
        <v>16749.72857142857</v>
      </c>
      <c r="CQ855">
        <v>38.20289285714286</v>
      </c>
      <c r="CR855">
        <v>39.12260714285713</v>
      </c>
      <c r="CS855">
        <v>38.58689285714286</v>
      </c>
      <c r="CT855">
        <v>37.83678571428571</v>
      </c>
      <c r="CU855">
        <v>36.723</v>
      </c>
      <c r="CV855">
        <v>1960.035357142857</v>
      </c>
      <c r="CW855">
        <v>39.99678571428571</v>
      </c>
      <c r="CX855">
        <v>0</v>
      </c>
      <c r="CY855">
        <v>1679444984.1</v>
      </c>
      <c r="CZ855">
        <v>0</v>
      </c>
      <c r="DA855">
        <v>0</v>
      </c>
      <c r="DB855" t="s">
        <v>356</v>
      </c>
      <c r="DC855">
        <v>1678823626.5</v>
      </c>
      <c r="DD855">
        <v>1678823640.5</v>
      </c>
      <c r="DE855">
        <v>0</v>
      </c>
      <c r="DF855">
        <v>1.239</v>
      </c>
      <c r="DG855">
        <v>0.006</v>
      </c>
      <c r="DH855">
        <v>-2.298</v>
      </c>
      <c r="DI855">
        <v>-0.146</v>
      </c>
      <c r="DJ855">
        <v>420</v>
      </c>
      <c r="DK855">
        <v>21</v>
      </c>
      <c r="DL855">
        <v>0.57</v>
      </c>
      <c r="DM855">
        <v>0.05</v>
      </c>
      <c r="DN855">
        <v>21.65204878048781</v>
      </c>
      <c r="DO855">
        <v>2.193855052264835</v>
      </c>
      <c r="DP855">
        <v>0.2205314856365173</v>
      </c>
      <c r="DQ855">
        <v>0</v>
      </c>
      <c r="DR855">
        <v>0.4383906097560976</v>
      </c>
      <c r="DS855">
        <v>0.04990983972125353</v>
      </c>
      <c r="DT855">
        <v>0.007576352771032004</v>
      </c>
      <c r="DU855">
        <v>1</v>
      </c>
      <c r="DV855">
        <v>1</v>
      </c>
      <c r="DW855">
        <v>2</v>
      </c>
      <c r="DX855" t="s">
        <v>357</v>
      </c>
      <c r="DY855">
        <v>2.98446</v>
      </c>
      <c r="DZ855">
        <v>2.7157</v>
      </c>
      <c r="EA855">
        <v>0.0389182</v>
      </c>
      <c r="EB855">
        <v>0.032588</v>
      </c>
      <c r="EC855">
        <v>0.0546666</v>
      </c>
      <c r="ED855">
        <v>0.0512417</v>
      </c>
      <c r="EE855">
        <v>30579.8</v>
      </c>
      <c r="EF855">
        <v>30886.8</v>
      </c>
      <c r="EG855">
        <v>29566.8</v>
      </c>
      <c r="EH855">
        <v>29523.5</v>
      </c>
      <c r="EI855">
        <v>37046.8</v>
      </c>
      <c r="EJ855">
        <v>37256.2</v>
      </c>
      <c r="EK855">
        <v>41646.9</v>
      </c>
      <c r="EL855">
        <v>42074.6</v>
      </c>
      <c r="EM855">
        <v>1.98175</v>
      </c>
      <c r="EN855">
        <v>1.8748</v>
      </c>
      <c r="EO855">
        <v>0.0406429</v>
      </c>
      <c r="EP855">
        <v>0</v>
      </c>
      <c r="EQ855">
        <v>19.3048</v>
      </c>
      <c r="ER855">
        <v>999.9</v>
      </c>
      <c r="ES855">
        <v>25.8</v>
      </c>
      <c r="ET855">
        <v>31.2</v>
      </c>
      <c r="EU855">
        <v>13.1107</v>
      </c>
      <c r="EV855">
        <v>62.7147</v>
      </c>
      <c r="EW855">
        <v>32.8966</v>
      </c>
      <c r="EX855">
        <v>1</v>
      </c>
      <c r="EY855">
        <v>-0.12034</v>
      </c>
      <c r="EZ855">
        <v>5.04068</v>
      </c>
      <c r="FA855">
        <v>20.2717</v>
      </c>
      <c r="FB855">
        <v>5.21969</v>
      </c>
      <c r="FC855">
        <v>12.0141</v>
      </c>
      <c r="FD855">
        <v>4.99095</v>
      </c>
      <c r="FE855">
        <v>3.2885</v>
      </c>
      <c r="FF855">
        <v>9999</v>
      </c>
      <c r="FG855">
        <v>9999</v>
      </c>
      <c r="FH855">
        <v>9999</v>
      </c>
      <c r="FI855">
        <v>999.9</v>
      </c>
      <c r="FJ855">
        <v>1.8674</v>
      </c>
      <c r="FK855">
        <v>1.86646</v>
      </c>
      <c r="FL855">
        <v>1.86597</v>
      </c>
      <c r="FM855">
        <v>1.86584</v>
      </c>
      <c r="FN855">
        <v>1.86768</v>
      </c>
      <c r="FO855">
        <v>1.87012</v>
      </c>
      <c r="FP855">
        <v>1.86884</v>
      </c>
      <c r="FQ855">
        <v>1.87027</v>
      </c>
      <c r="FR855">
        <v>0</v>
      </c>
      <c r="FS855">
        <v>0</v>
      </c>
      <c r="FT855">
        <v>0</v>
      </c>
      <c r="FU855">
        <v>0</v>
      </c>
      <c r="FV855" t="s">
        <v>358</v>
      </c>
      <c r="FW855" t="s">
        <v>359</v>
      </c>
      <c r="FX855" t="s">
        <v>360</v>
      </c>
      <c r="FY855" t="s">
        <v>360</v>
      </c>
      <c r="FZ855" t="s">
        <v>360</v>
      </c>
      <c r="GA855" t="s">
        <v>360</v>
      </c>
      <c r="GB855">
        <v>0</v>
      </c>
      <c r="GC855">
        <v>100</v>
      </c>
      <c r="GD855">
        <v>100</v>
      </c>
      <c r="GE855">
        <v>-2.32</v>
      </c>
      <c r="GF855">
        <v>-0.2251</v>
      </c>
      <c r="GG855">
        <v>-1.841240210434717</v>
      </c>
      <c r="GH855">
        <v>-0.003310856085068561</v>
      </c>
      <c r="GI855">
        <v>6.863268723063948E-07</v>
      </c>
      <c r="GJ855">
        <v>-1.919107141366201E-10</v>
      </c>
      <c r="GK855">
        <v>-0.1688837207721138</v>
      </c>
      <c r="GL855">
        <v>-0.01731051475613908</v>
      </c>
      <c r="GM855">
        <v>0.001423790055903263</v>
      </c>
      <c r="GN855">
        <v>-2.424810517790065E-05</v>
      </c>
      <c r="GO855">
        <v>3</v>
      </c>
      <c r="GP855">
        <v>2318</v>
      </c>
      <c r="GQ855">
        <v>1</v>
      </c>
      <c r="GR855">
        <v>25</v>
      </c>
      <c r="GS855">
        <v>10355.8</v>
      </c>
      <c r="GT855">
        <v>10355.6</v>
      </c>
      <c r="GU855">
        <v>0.388184</v>
      </c>
      <c r="GV855">
        <v>2.29248</v>
      </c>
      <c r="GW855">
        <v>1.39648</v>
      </c>
      <c r="GX855">
        <v>2.34497</v>
      </c>
      <c r="GY855">
        <v>1.49536</v>
      </c>
      <c r="GZ855">
        <v>2.47314</v>
      </c>
      <c r="HA855">
        <v>35.7078</v>
      </c>
      <c r="HB855">
        <v>24.0437</v>
      </c>
      <c r="HC855">
        <v>18</v>
      </c>
      <c r="HD855">
        <v>528.254</v>
      </c>
      <c r="HE855">
        <v>418.08</v>
      </c>
      <c r="HF855">
        <v>13.4262</v>
      </c>
      <c r="HG855">
        <v>25.7122</v>
      </c>
      <c r="HH855">
        <v>30.0002</v>
      </c>
      <c r="HI855">
        <v>25.7644</v>
      </c>
      <c r="HJ855">
        <v>25.7267</v>
      </c>
      <c r="HK855">
        <v>7.76232</v>
      </c>
      <c r="HL855">
        <v>23.915</v>
      </c>
      <c r="HM855">
        <v>11.1275</v>
      </c>
      <c r="HN855">
        <v>13.4272</v>
      </c>
      <c r="HO855">
        <v>98.807</v>
      </c>
      <c r="HP855">
        <v>8.903589999999999</v>
      </c>
      <c r="HQ855">
        <v>101.108</v>
      </c>
      <c r="HR855">
        <v>101.046</v>
      </c>
    </row>
    <row r="856" spans="1:226">
      <c r="A856">
        <v>840</v>
      </c>
      <c r="B856">
        <v>1679444981.5</v>
      </c>
      <c r="C856">
        <v>23068.40000009537</v>
      </c>
      <c r="D856" t="s">
        <v>2050</v>
      </c>
      <c r="E856" t="s">
        <v>2051</v>
      </c>
      <c r="F856">
        <v>5</v>
      </c>
      <c r="G856" t="s">
        <v>2011</v>
      </c>
      <c r="H856" t="s">
        <v>354</v>
      </c>
      <c r="I856">
        <v>1679444974</v>
      </c>
      <c r="J856">
        <f>(K856)/1000</f>
        <v>0</v>
      </c>
      <c r="K856">
        <f>IF(BF856, AN856, AH856)</f>
        <v>0</v>
      </c>
      <c r="L856">
        <f>IF(BF856, AI856, AG856)</f>
        <v>0</v>
      </c>
      <c r="M856">
        <f>BH856 - IF(AU856&gt;1, L856*BB856*100.0/(AW856*BV856), 0)</f>
        <v>0</v>
      </c>
      <c r="N856">
        <f>((T856-J856/2)*M856-L856)/(T856+J856/2)</f>
        <v>0</v>
      </c>
      <c r="O856">
        <f>N856*(BO856+BP856)/1000.0</f>
        <v>0</v>
      </c>
      <c r="P856">
        <f>(BH856 - IF(AU856&gt;1, L856*BB856*100.0/(AW856*BV856), 0))*(BO856+BP856)/1000.0</f>
        <v>0</v>
      </c>
      <c r="Q856">
        <f>2.0/((1/S856-1/R856)+SIGN(S856)*SQRT((1/S856-1/R856)*(1/S856-1/R856) + 4*BC856/((BC856+1)*(BC856+1))*(2*1/S856*1/R856-1/R856*1/R856)))</f>
        <v>0</v>
      </c>
      <c r="R856">
        <f>IF(LEFT(BD856,1)&lt;&gt;"0",IF(LEFT(BD856,1)="1",3.0,BE856),$D$5+$E$5*(BV856*BO856/($K$5*1000))+$F$5*(BV856*BO856/($K$5*1000))*MAX(MIN(BB856,$J$5),$I$5)*MAX(MIN(BB856,$J$5),$I$5)+$G$5*MAX(MIN(BB856,$J$5),$I$5)*(BV856*BO856/($K$5*1000))+$H$5*(BV856*BO856/($K$5*1000))*(BV856*BO856/($K$5*1000)))</f>
        <v>0</v>
      </c>
      <c r="S856">
        <f>J856*(1000-(1000*0.61365*exp(17.502*W856/(240.97+W856))/(BO856+BP856)+BJ856)/2)/(1000*0.61365*exp(17.502*W856/(240.97+W856))/(BO856+BP856)-BJ856)</f>
        <v>0</v>
      </c>
      <c r="T856">
        <f>1/((BC856+1)/(Q856/1.6)+1/(R856/1.37)) + BC856/((BC856+1)/(Q856/1.6) + BC856/(R856/1.37))</f>
        <v>0</v>
      </c>
      <c r="U856">
        <f>(AX856*BA856)</f>
        <v>0</v>
      </c>
      <c r="V856">
        <f>(BQ856+(U856+2*0.95*5.67E-8*(((BQ856+$B$7)+273)^4-(BQ856+273)^4)-44100*J856)/(1.84*29.3*R856+8*0.95*5.67E-8*(BQ856+273)^3))</f>
        <v>0</v>
      </c>
      <c r="W856">
        <f>($C$7*BR856+$D$7*BS856+$E$7*V856)</f>
        <v>0</v>
      </c>
      <c r="X856">
        <f>0.61365*exp(17.502*W856/(240.97+W856))</f>
        <v>0</v>
      </c>
      <c r="Y856">
        <f>(Z856/AA856*100)</f>
        <v>0</v>
      </c>
      <c r="Z856">
        <f>BJ856*(BO856+BP856)/1000</f>
        <v>0</v>
      </c>
      <c r="AA856">
        <f>0.61365*exp(17.502*BQ856/(240.97+BQ856))</f>
        <v>0</v>
      </c>
      <c r="AB856">
        <f>(X856-BJ856*(BO856+BP856)/1000)</f>
        <v>0</v>
      </c>
      <c r="AC856">
        <f>(-J856*44100)</f>
        <v>0</v>
      </c>
      <c r="AD856">
        <f>2*29.3*R856*0.92*(BQ856-W856)</f>
        <v>0</v>
      </c>
      <c r="AE856">
        <f>2*0.95*5.67E-8*(((BQ856+$B$7)+273)^4-(W856+273)^4)</f>
        <v>0</v>
      </c>
      <c r="AF856">
        <f>U856+AE856+AC856+AD856</f>
        <v>0</v>
      </c>
      <c r="AG856">
        <f>BN856*AU856*(BI856-BH856*(1000-AU856*BK856)/(1000-AU856*BJ856))/(100*BB856)</f>
        <v>0</v>
      </c>
      <c r="AH856">
        <f>1000*BN856*AU856*(BJ856-BK856)/(100*BB856*(1000-AU856*BJ856))</f>
        <v>0</v>
      </c>
      <c r="AI856">
        <f>(AJ856 - AK856 - BO856*1E3/(8.314*(BQ856+273.15)) * AM856/BN856 * AL856) * BN856/(100*BB856) * (1000 - BK856)/1000</f>
        <v>0</v>
      </c>
      <c r="AJ856">
        <v>118.9010821008969</v>
      </c>
      <c r="AK856">
        <v>133.2328545454545</v>
      </c>
      <c r="AL856">
        <v>-3.32619611960592</v>
      </c>
      <c r="AM856">
        <v>64.84410547335801</v>
      </c>
      <c r="AN856">
        <f>(AP856 - AO856 + BO856*1E3/(8.314*(BQ856+273.15)) * AR856/BN856 * AQ856) * BN856/(100*BB856) * 1000/(1000 - AP856)</f>
        <v>0</v>
      </c>
      <c r="AO856">
        <v>8.971160052604784</v>
      </c>
      <c r="AP856">
        <v>9.417683736263742</v>
      </c>
      <c r="AQ856">
        <v>-7.14622637784636E-05</v>
      </c>
      <c r="AR856">
        <v>96.76006741584395</v>
      </c>
      <c r="AS856">
        <v>0</v>
      </c>
      <c r="AT856">
        <v>0</v>
      </c>
      <c r="AU856">
        <f>IF(AS856*$H$13&gt;=AW856,1.0,(AW856/(AW856-AS856*$H$13)))</f>
        <v>0</v>
      </c>
      <c r="AV856">
        <f>(AU856-1)*100</f>
        <v>0</v>
      </c>
      <c r="AW856">
        <f>MAX(0,($B$13+$C$13*BV856)/(1+$D$13*BV856)*BO856/(BQ856+273)*$E$13)</f>
        <v>0</v>
      </c>
      <c r="AX856">
        <f>$B$11*BW856+$C$11*BX856+$F$11*CI856*(1-CL856)</f>
        <v>0</v>
      </c>
      <c r="AY856">
        <f>AX856*AZ856</f>
        <v>0</v>
      </c>
      <c r="AZ856">
        <f>($B$11*$D$9+$C$11*$D$9+$F$11*((CV856+CN856)/MAX(CV856+CN856+CW856, 0.1)*$I$9+CW856/MAX(CV856+CN856+CW856, 0.1)*$J$9))/($B$11+$C$11+$F$11)</f>
        <v>0</v>
      </c>
      <c r="BA856">
        <f>($B$11*$K$9+$C$11*$K$9+$F$11*((CV856+CN856)/MAX(CV856+CN856+CW856, 0.1)*$P$9+CW856/MAX(CV856+CN856+CW856, 0.1)*$Q$9))/($B$11+$C$11+$F$11)</f>
        <v>0</v>
      </c>
      <c r="BB856">
        <v>2.44</v>
      </c>
      <c r="BC856">
        <v>0.5</v>
      </c>
      <c r="BD856" t="s">
        <v>355</v>
      </c>
      <c r="BE856">
        <v>2</v>
      </c>
      <c r="BF856" t="b">
        <v>1</v>
      </c>
      <c r="BG856">
        <v>1679444974</v>
      </c>
      <c r="BH856">
        <v>155.0272592592593</v>
      </c>
      <c r="BI856">
        <v>133.0407037037037</v>
      </c>
      <c r="BJ856">
        <v>9.436035925925925</v>
      </c>
      <c r="BK856">
        <v>8.98709851851852</v>
      </c>
      <c r="BL856">
        <v>157.3731851851852</v>
      </c>
      <c r="BM856">
        <v>9.661131481481481</v>
      </c>
      <c r="BN856">
        <v>500.0531481481482</v>
      </c>
      <c r="BO856">
        <v>89.79836296296298</v>
      </c>
      <c r="BP856">
        <v>0.09998550000000002</v>
      </c>
      <c r="BQ856">
        <v>19.18778518518518</v>
      </c>
      <c r="BR856">
        <v>19.98664444444444</v>
      </c>
      <c r="BS856">
        <v>999.9000000000001</v>
      </c>
      <c r="BT856">
        <v>0</v>
      </c>
      <c r="BU856">
        <v>0</v>
      </c>
      <c r="BV856">
        <v>10008.77777777778</v>
      </c>
      <c r="BW856">
        <v>0</v>
      </c>
      <c r="BX856">
        <v>14.50516296296297</v>
      </c>
      <c r="BY856">
        <v>21.98654814814815</v>
      </c>
      <c r="BZ856">
        <v>156.5041111111111</v>
      </c>
      <c r="CA856">
        <v>134.2472962962963</v>
      </c>
      <c r="CB856">
        <v>0.4489365185185185</v>
      </c>
      <c r="CC856">
        <v>133.0407037037037</v>
      </c>
      <c r="CD856">
        <v>8.98709851851852</v>
      </c>
      <c r="CE856">
        <v>0.8473405925925925</v>
      </c>
      <c r="CF856">
        <v>0.8070268518518519</v>
      </c>
      <c r="CG856">
        <v>4.526115555555555</v>
      </c>
      <c r="CH856">
        <v>3.831485185185185</v>
      </c>
      <c r="CI856">
        <v>2000.011851851852</v>
      </c>
      <c r="CJ856">
        <v>0.9800022222222222</v>
      </c>
      <c r="CK856">
        <v>0.01999807777777778</v>
      </c>
      <c r="CL856">
        <v>0</v>
      </c>
      <c r="CM856">
        <v>2.252555555555555</v>
      </c>
      <c r="CN856">
        <v>0</v>
      </c>
      <c r="CO856">
        <v>5769.72962962963</v>
      </c>
      <c r="CP856">
        <v>16749.57037037037</v>
      </c>
      <c r="CQ856">
        <v>38.15718518518518</v>
      </c>
      <c r="CR856">
        <v>39.09233333333333</v>
      </c>
      <c r="CS856">
        <v>38.54151851851852</v>
      </c>
      <c r="CT856">
        <v>37.7937037037037</v>
      </c>
      <c r="CU856">
        <v>36.68262962962962</v>
      </c>
      <c r="CV856">
        <v>1960.013333333333</v>
      </c>
      <c r="CW856">
        <v>39.99962962962963</v>
      </c>
      <c r="CX856">
        <v>0</v>
      </c>
      <c r="CY856">
        <v>1679444988.9</v>
      </c>
      <c r="CZ856">
        <v>0</v>
      </c>
      <c r="DA856">
        <v>0</v>
      </c>
      <c r="DB856" t="s">
        <v>356</v>
      </c>
      <c r="DC856">
        <v>1678823626.5</v>
      </c>
      <c r="DD856">
        <v>1678823640.5</v>
      </c>
      <c r="DE856">
        <v>0</v>
      </c>
      <c r="DF856">
        <v>1.239</v>
      </c>
      <c r="DG856">
        <v>0.006</v>
      </c>
      <c r="DH856">
        <v>-2.298</v>
      </c>
      <c r="DI856">
        <v>-0.146</v>
      </c>
      <c r="DJ856">
        <v>420</v>
      </c>
      <c r="DK856">
        <v>21</v>
      </c>
      <c r="DL856">
        <v>0.57</v>
      </c>
      <c r="DM856">
        <v>0.05</v>
      </c>
      <c r="DN856">
        <v>21.83573902439024</v>
      </c>
      <c r="DO856">
        <v>2.510065505226523</v>
      </c>
      <c r="DP856">
        <v>0.2491151324363986</v>
      </c>
      <c r="DQ856">
        <v>0</v>
      </c>
      <c r="DR856">
        <v>0.4454254390243902</v>
      </c>
      <c r="DS856">
        <v>0.07724502439024469</v>
      </c>
      <c r="DT856">
        <v>0.009735082121113235</v>
      </c>
      <c r="DU856">
        <v>1</v>
      </c>
      <c r="DV856">
        <v>1</v>
      </c>
      <c r="DW856">
        <v>2</v>
      </c>
      <c r="DX856" t="s">
        <v>357</v>
      </c>
      <c r="DY856">
        <v>2.9842</v>
      </c>
      <c r="DZ856">
        <v>2.71551</v>
      </c>
      <c r="EA856">
        <v>0.0348566</v>
      </c>
      <c r="EB856">
        <v>0.0283952</v>
      </c>
      <c r="EC856">
        <v>0.0545933</v>
      </c>
      <c r="ED856">
        <v>0.0511765</v>
      </c>
      <c r="EE856">
        <v>30709.1</v>
      </c>
      <c r="EF856">
        <v>31020.8</v>
      </c>
      <c r="EG856">
        <v>29566.9</v>
      </c>
      <c r="EH856">
        <v>29523.6</v>
      </c>
      <c r="EI856">
        <v>37049.7</v>
      </c>
      <c r="EJ856">
        <v>37258.9</v>
      </c>
      <c r="EK856">
        <v>41647</v>
      </c>
      <c r="EL856">
        <v>42074.8</v>
      </c>
      <c r="EM856">
        <v>1.9817</v>
      </c>
      <c r="EN856">
        <v>1.87497</v>
      </c>
      <c r="EO856">
        <v>0.0411645</v>
      </c>
      <c r="EP856">
        <v>0</v>
      </c>
      <c r="EQ856">
        <v>19.3026</v>
      </c>
      <c r="ER856">
        <v>999.9</v>
      </c>
      <c r="ES856">
        <v>25.8</v>
      </c>
      <c r="ET856">
        <v>31.2</v>
      </c>
      <c r="EU856">
        <v>13.1101</v>
      </c>
      <c r="EV856">
        <v>62.9047</v>
      </c>
      <c r="EW856">
        <v>33.3053</v>
      </c>
      <c r="EX856">
        <v>1</v>
      </c>
      <c r="EY856">
        <v>-0.120518</v>
      </c>
      <c r="EZ856">
        <v>5.00853</v>
      </c>
      <c r="FA856">
        <v>20.2726</v>
      </c>
      <c r="FB856">
        <v>5.21939</v>
      </c>
      <c r="FC856">
        <v>12.0128</v>
      </c>
      <c r="FD856">
        <v>4.99095</v>
      </c>
      <c r="FE856">
        <v>3.28848</v>
      </c>
      <c r="FF856">
        <v>9999</v>
      </c>
      <c r="FG856">
        <v>9999</v>
      </c>
      <c r="FH856">
        <v>9999</v>
      </c>
      <c r="FI856">
        <v>999.9</v>
      </c>
      <c r="FJ856">
        <v>1.86739</v>
      </c>
      <c r="FK856">
        <v>1.86646</v>
      </c>
      <c r="FL856">
        <v>1.86597</v>
      </c>
      <c r="FM856">
        <v>1.86584</v>
      </c>
      <c r="FN856">
        <v>1.86768</v>
      </c>
      <c r="FO856">
        <v>1.87012</v>
      </c>
      <c r="FP856">
        <v>1.86882</v>
      </c>
      <c r="FQ856">
        <v>1.87026</v>
      </c>
      <c r="FR856">
        <v>0</v>
      </c>
      <c r="FS856">
        <v>0</v>
      </c>
      <c r="FT856">
        <v>0</v>
      </c>
      <c r="FU856">
        <v>0</v>
      </c>
      <c r="FV856" t="s">
        <v>358</v>
      </c>
      <c r="FW856" t="s">
        <v>359</v>
      </c>
      <c r="FX856" t="s">
        <v>360</v>
      </c>
      <c r="FY856" t="s">
        <v>360</v>
      </c>
      <c r="FZ856" t="s">
        <v>360</v>
      </c>
      <c r="GA856" t="s">
        <v>360</v>
      </c>
      <c r="GB856">
        <v>0</v>
      </c>
      <c r="GC856">
        <v>100</v>
      </c>
      <c r="GD856">
        <v>100</v>
      </c>
      <c r="GE856">
        <v>-2.268</v>
      </c>
      <c r="GF856">
        <v>-0.2252</v>
      </c>
      <c r="GG856">
        <v>-1.841240210434717</v>
      </c>
      <c r="GH856">
        <v>-0.003310856085068561</v>
      </c>
      <c r="GI856">
        <v>6.863268723063948E-07</v>
      </c>
      <c r="GJ856">
        <v>-1.919107141366201E-10</v>
      </c>
      <c r="GK856">
        <v>-0.1688837207721138</v>
      </c>
      <c r="GL856">
        <v>-0.01731051475613908</v>
      </c>
      <c r="GM856">
        <v>0.001423790055903263</v>
      </c>
      <c r="GN856">
        <v>-2.424810517790065E-05</v>
      </c>
      <c r="GO856">
        <v>3</v>
      </c>
      <c r="GP856">
        <v>2318</v>
      </c>
      <c r="GQ856">
        <v>1</v>
      </c>
      <c r="GR856">
        <v>25</v>
      </c>
      <c r="GS856">
        <v>10355.9</v>
      </c>
      <c r="GT856">
        <v>10355.7</v>
      </c>
      <c r="GU856">
        <v>0.352783</v>
      </c>
      <c r="GV856">
        <v>2.29126</v>
      </c>
      <c r="GW856">
        <v>1.39771</v>
      </c>
      <c r="GX856">
        <v>2.34741</v>
      </c>
      <c r="GY856">
        <v>1.49536</v>
      </c>
      <c r="GZ856">
        <v>2.51831</v>
      </c>
      <c r="HA856">
        <v>35.7078</v>
      </c>
      <c r="HB856">
        <v>24.0525</v>
      </c>
      <c r="HC856">
        <v>18</v>
      </c>
      <c r="HD856">
        <v>528.221</v>
      </c>
      <c r="HE856">
        <v>418.182</v>
      </c>
      <c r="HF856">
        <v>13.4348</v>
      </c>
      <c r="HG856">
        <v>25.7122</v>
      </c>
      <c r="HH856">
        <v>30</v>
      </c>
      <c r="HI856">
        <v>25.7644</v>
      </c>
      <c r="HJ856">
        <v>25.7267</v>
      </c>
      <c r="HK856">
        <v>7.04768</v>
      </c>
      <c r="HL856">
        <v>23.915</v>
      </c>
      <c r="HM856">
        <v>11.1275</v>
      </c>
      <c r="HN856">
        <v>13.4393</v>
      </c>
      <c r="HO856">
        <v>85.45059999999999</v>
      </c>
      <c r="HP856">
        <v>8.91207</v>
      </c>
      <c r="HQ856">
        <v>101.109</v>
      </c>
      <c r="HR856">
        <v>101.046</v>
      </c>
    </row>
    <row r="857" spans="1:226">
      <c r="A857">
        <v>841</v>
      </c>
      <c r="B857">
        <v>1679444986.5</v>
      </c>
      <c r="C857">
        <v>23073.40000009537</v>
      </c>
      <c r="D857" t="s">
        <v>2052</v>
      </c>
      <c r="E857" t="s">
        <v>2053</v>
      </c>
      <c r="F857">
        <v>5</v>
      </c>
      <c r="G857" t="s">
        <v>2011</v>
      </c>
      <c r="H857" t="s">
        <v>354</v>
      </c>
      <c r="I857">
        <v>1679444978.714286</v>
      </c>
      <c r="J857">
        <f>(K857)/1000</f>
        <v>0</v>
      </c>
      <c r="K857">
        <f>IF(BF857, AN857, AH857)</f>
        <v>0</v>
      </c>
      <c r="L857">
        <f>IF(BF857, AI857, AG857)</f>
        <v>0</v>
      </c>
      <c r="M857">
        <f>BH857 - IF(AU857&gt;1, L857*BB857*100.0/(AW857*BV857), 0)</f>
        <v>0</v>
      </c>
      <c r="N857">
        <f>((T857-J857/2)*M857-L857)/(T857+J857/2)</f>
        <v>0</v>
      </c>
      <c r="O857">
        <f>N857*(BO857+BP857)/1000.0</f>
        <v>0</v>
      </c>
      <c r="P857">
        <f>(BH857 - IF(AU857&gt;1, L857*BB857*100.0/(AW857*BV857), 0))*(BO857+BP857)/1000.0</f>
        <v>0</v>
      </c>
      <c r="Q857">
        <f>2.0/((1/S857-1/R857)+SIGN(S857)*SQRT((1/S857-1/R857)*(1/S857-1/R857) + 4*BC857/((BC857+1)*(BC857+1))*(2*1/S857*1/R857-1/R857*1/R857)))</f>
        <v>0</v>
      </c>
      <c r="R857">
        <f>IF(LEFT(BD857,1)&lt;&gt;"0",IF(LEFT(BD857,1)="1",3.0,BE857),$D$5+$E$5*(BV857*BO857/($K$5*1000))+$F$5*(BV857*BO857/($K$5*1000))*MAX(MIN(BB857,$J$5),$I$5)*MAX(MIN(BB857,$J$5),$I$5)+$G$5*MAX(MIN(BB857,$J$5),$I$5)*(BV857*BO857/($K$5*1000))+$H$5*(BV857*BO857/($K$5*1000))*(BV857*BO857/($K$5*1000)))</f>
        <v>0</v>
      </c>
      <c r="S857">
        <f>J857*(1000-(1000*0.61365*exp(17.502*W857/(240.97+W857))/(BO857+BP857)+BJ857)/2)/(1000*0.61365*exp(17.502*W857/(240.97+W857))/(BO857+BP857)-BJ857)</f>
        <v>0</v>
      </c>
      <c r="T857">
        <f>1/((BC857+1)/(Q857/1.6)+1/(R857/1.37)) + BC857/((BC857+1)/(Q857/1.6) + BC857/(R857/1.37))</f>
        <v>0</v>
      </c>
      <c r="U857">
        <f>(AX857*BA857)</f>
        <v>0</v>
      </c>
      <c r="V857">
        <f>(BQ857+(U857+2*0.95*5.67E-8*(((BQ857+$B$7)+273)^4-(BQ857+273)^4)-44100*J857)/(1.84*29.3*R857+8*0.95*5.67E-8*(BQ857+273)^3))</f>
        <v>0</v>
      </c>
      <c r="W857">
        <f>($C$7*BR857+$D$7*BS857+$E$7*V857)</f>
        <v>0</v>
      </c>
      <c r="X857">
        <f>0.61365*exp(17.502*W857/(240.97+W857))</f>
        <v>0</v>
      </c>
      <c r="Y857">
        <f>(Z857/AA857*100)</f>
        <v>0</v>
      </c>
      <c r="Z857">
        <f>BJ857*(BO857+BP857)/1000</f>
        <v>0</v>
      </c>
      <c r="AA857">
        <f>0.61365*exp(17.502*BQ857/(240.97+BQ857))</f>
        <v>0</v>
      </c>
      <c r="AB857">
        <f>(X857-BJ857*(BO857+BP857)/1000)</f>
        <v>0</v>
      </c>
      <c r="AC857">
        <f>(-J857*44100)</f>
        <v>0</v>
      </c>
      <c r="AD857">
        <f>2*29.3*R857*0.92*(BQ857-W857)</f>
        <v>0</v>
      </c>
      <c r="AE857">
        <f>2*0.95*5.67E-8*(((BQ857+$B$7)+273)^4-(W857+273)^4)</f>
        <v>0</v>
      </c>
      <c r="AF857">
        <f>U857+AE857+AC857+AD857</f>
        <v>0</v>
      </c>
      <c r="AG857">
        <f>BN857*AU857*(BI857-BH857*(1000-AU857*BK857)/(1000-AU857*BJ857))/(100*BB857)</f>
        <v>0</v>
      </c>
      <c r="AH857">
        <f>1000*BN857*AU857*(BJ857-BK857)/(100*BB857*(1000-AU857*BJ857))</f>
        <v>0</v>
      </c>
      <c r="AI857">
        <f>(AJ857 - AK857 - BO857*1E3/(8.314*(BQ857+273.15)) * AM857/BN857 * AL857) * BN857/(100*BB857) * (1000 - BK857)/1000</f>
        <v>0</v>
      </c>
      <c r="AJ857">
        <v>102.0604880077735</v>
      </c>
      <c r="AK857">
        <v>116.5651636363636</v>
      </c>
      <c r="AL857">
        <v>-3.345366357545004</v>
      </c>
      <c r="AM857">
        <v>64.84410547335801</v>
      </c>
      <c r="AN857">
        <f>(AP857 - AO857 + BO857*1E3/(8.314*(BQ857+273.15)) * AR857/BN857 * AQ857) * BN857/(100*BB857) * 1000/(1000 - AP857)</f>
        <v>0</v>
      </c>
      <c r="AO857">
        <v>8.963537478320157</v>
      </c>
      <c r="AP857">
        <v>9.408819340659347</v>
      </c>
      <c r="AQ857">
        <v>-7.541716315338681E-05</v>
      </c>
      <c r="AR857">
        <v>96.76006741584395</v>
      </c>
      <c r="AS857">
        <v>0</v>
      </c>
      <c r="AT857">
        <v>0</v>
      </c>
      <c r="AU857">
        <f>IF(AS857*$H$13&gt;=AW857,1.0,(AW857/(AW857-AS857*$H$13)))</f>
        <v>0</v>
      </c>
      <c r="AV857">
        <f>(AU857-1)*100</f>
        <v>0</v>
      </c>
      <c r="AW857">
        <f>MAX(0,($B$13+$C$13*BV857)/(1+$D$13*BV857)*BO857/(BQ857+273)*$E$13)</f>
        <v>0</v>
      </c>
      <c r="AX857">
        <f>$B$11*BW857+$C$11*BX857+$F$11*CI857*(1-CL857)</f>
        <v>0</v>
      </c>
      <c r="AY857">
        <f>AX857*AZ857</f>
        <v>0</v>
      </c>
      <c r="AZ857">
        <f>($B$11*$D$9+$C$11*$D$9+$F$11*((CV857+CN857)/MAX(CV857+CN857+CW857, 0.1)*$I$9+CW857/MAX(CV857+CN857+CW857, 0.1)*$J$9))/($B$11+$C$11+$F$11)</f>
        <v>0</v>
      </c>
      <c r="BA857">
        <f>($B$11*$K$9+$C$11*$K$9+$F$11*((CV857+CN857)/MAX(CV857+CN857+CW857, 0.1)*$P$9+CW857/MAX(CV857+CN857+CW857, 0.1)*$Q$9))/($B$11+$C$11+$F$11)</f>
        <v>0</v>
      </c>
      <c r="BB857">
        <v>2.44</v>
      </c>
      <c r="BC857">
        <v>0.5</v>
      </c>
      <c r="BD857" t="s">
        <v>355</v>
      </c>
      <c r="BE857">
        <v>2</v>
      </c>
      <c r="BF857" t="b">
        <v>1</v>
      </c>
      <c r="BG857">
        <v>1679444978.714286</v>
      </c>
      <c r="BH857">
        <v>139.5138928571428</v>
      </c>
      <c r="BI857">
        <v>117.3164392857143</v>
      </c>
      <c r="BJ857">
        <v>9.425573214285714</v>
      </c>
      <c r="BK857">
        <v>8.975622857142858</v>
      </c>
      <c r="BL857">
        <v>141.8112142857143</v>
      </c>
      <c r="BM857">
        <v>9.650705</v>
      </c>
      <c r="BN857">
        <v>500.0537499999999</v>
      </c>
      <c r="BO857">
        <v>89.7982607142857</v>
      </c>
      <c r="BP857">
        <v>0.1000085178571428</v>
      </c>
      <c r="BQ857">
        <v>19.18515714285714</v>
      </c>
      <c r="BR857">
        <v>19.98278571428571</v>
      </c>
      <c r="BS857">
        <v>999.9000000000002</v>
      </c>
      <c r="BT857">
        <v>0</v>
      </c>
      <c r="BU857">
        <v>0</v>
      </c>
      <c r="BV857">
        <v>10002.63464285714</v>
      </c>
      <c r="BW857">
        <v>0</v>
      </c>
      <c r="BX857">
        <v>14.50503214285715</v>
      </c>
      <c r="BY857">
        <v>22.19742142857143</v>
      </c>
      <c r="BZ857">
        <v>140.8415</v>
      </c>
      <c r="CA857">
        <v>118.3790892857143</v>
      </c>
      <c r="CB857">
        <v>0.4499502857142857</v>
      </c>
      <c r="CC857">
        <v>117.3164392857143</v>
      </c>
      <c r="CD857">
        <v>8.975622857142858</v>
      </c>
      <c r="CE857">
        <v>0.8464001428571429</v>
      </c>
      <c r="CF857">
        <v>0.8059953214285713</v>
      </c>
      <c r="CG857">
        <v>4.51024357142857</v>
      </c>
      <c r="CH857">
        <v>3.813315714285714</v>
      </c>
      <c r="CI857">
        <v>2000.018571428571</v>
      </c>
      <c r="CJ857">
        <v>0.9800019999999999</v>
      </c>
      <c r="CK857">
        <v>0.0199983</v>
      </c>
      <c r="CL857">
        <v>0</v>
      </c>
      <c r="CM857">
        <v>2.258328571428571</v>
      </c>
      <c r="CN857">
        <v>0</v>
      </c>
      <c r="CO857">
        <v>5770.663928571428</v>
      </c>
      <c r="CP857">
        <v>16749.63928571428</v>
      </c>
      <c r="CQ857">
        <v>38.11582142857142</v>
      </c>
      <c r="CR857">
        <v>39.05332142857143</v>
      </c>
      <c r="CS857">
        <v>38.49757142857142</v>
      </c>
      <c r="CT857">
        <v>37.76092857142856</v>
      </c>
      <c r="CU857">
        <v>36.64710714285714</v>
      </c>
      <c r="CV857">
        <v>1960.018571428571</v>
      </c>
      <c r="CW857">
        <v>40</v>
      </c>
      <c r="CX857">
        <v>0</v>
      </c>
      <c r="CY857">
        <v>1679444994.3</v>
      </c>
      <c r="CZ857">
        <v>0</v>
      </c>
      <c r="DA857">
        <v>0</v>
      </c>
      <c r="DB857" t="s">
        <v>356</v>
      </c>
      <c r="DC857">
        <v>1678823626.5</v>
      </c>
      <c r="DD857">
        <v>1678823640.5</v>
      </c>
      <c r="DE857">
        <v>0</v>
      </c>
      <c r="DF857">
        <v>1.239</v>
      </c>
      <c r="DG857">
        <v>0.006</v>
      </c>
      <c r="DH857">
        <v>-2.298</v>
      </c>
      <c r="DI857">
        <v>-0.146</v>
      </c>
      <c r="DJ857">
        <v>420</v>
      </c>
      <c r="DK857">
        <v>21</v>
      </c>
      <c r="DL857">
        <v>0.57</v>
      </c>
      <c r="DM857">
        <v>0.05</v>
      </c>
      <c r="DN857">
        <v>22.05604146341463</v>
      </c>
      <c r="DO857">
        <v>2.616280139372839</v>
      </c>
      <c r="DP857">
        <v>0.2596268438295295</v>
      </c>
      <c r="DQ857">
        <v>0</v>
      </c>
      <c r="DR857">
        <v>0.4487359024390243</v>
      </c>
      <c r="DS857">
        <v>0.03274187456445892</v>
      </c>
      <c r="DT857">
        <v>0.007276548175909749</v>
      </c>
      <c r="DU857">
        <v>1</v>
      </c>
      <c r="DV857">
        <v>1</v>
      </c>
      <c r="DW857">
        <v>2</v>
      </c>
      <c r="DX857" t="s">
        <v>357</v>
      </c>
      <c r="DY857">
        <v>2.98429</v>
      </c>
      <c r="DZ857">
        <v>2.71565</v>
      </c>
      <c r="EA857">
        <v>0.0306882</v>
      </c>
      <c r="EB857">
        <v>0.0240882</v>
      </c>
      <c r="EC857">
        <v>0.054556</v>
      </c>
      <c r="ED857">
        <v>0.0511899</v>
      </c>
      <c r="EE857">
        <v>30841.9</v>
      </c>
      <c r="EF857">
        <v>31158</v>
      </c>
      <c r="EG857">
        <v>29567</v>
      </c>
      <c r="EH857">
        <v>29523.3</v>
      </c>
      <c r="EI857">
        <v>37051.3</v>
      </c>
      <c r="EJ857">
        <v>37258.2</v>
      </c>
      <c r="EK857">
        <v>41647.3</v>
      </c>
      <c r="EL857">
        <v>42074.7</v>
      </c>
      <c r="EM857">
        <v>1.9818</v>
      </c>
      <c r="EN857">
        <v>1.87517</v>
      </c>
      <c r="EO857">
        <v>0.041388</v>
      </c>
      <c r="EP857">
        <v>0</v>
      </c>
      <c r="EQ857">
        <v>19.3002</v>
      </c>
      <c r="ER857">
        <v>999.9</v>
      </c>
      <c r="ES857">
        <v>25.8</v>
      </c>
      <c r="ET857">
        <v>31.3</v>
      </c>
      <c r="EU857">
        <v>13.185</v>
      </c>
      <c r="EV857">
        <v>63.0047</v>
      </c>
      <c r="EW857">
        <v>33.0409</v>
      </c>
      <c r="EX857">
        <v>1</v>
      </c>
      <c r="EY857">
        <v>-0.120556</v>
      </c>
      <c r="EZ857">
        <v>4.98593</v>
      </c>
      <c r="FA857">
        <v>20.2733</v>
      </c>
      <c r="FB857">
        <v>5.21954</v>
      </c>
      <c r="FC857">
        <v>12.0137</v>
      </c>
      <c r="FD857">
        <v>4.99085</v>
      </c>
      <c r="FE857">
        <v>3.28858</v>
      </c>
      <c r="FF857">
        <v>9999</v>
      </c>
      <c r="FG857">
        <v>9999</v>
      </c>
      <c r="FH857">
        <v>9999</v>
      </c>
      <c r="FI857">
        <v>999.9</v>
      </c>
      <c r="FJ857">
        <v>1.86738</v>
      </c>
      <c r="FK857">
        <v>1.86646</v>
      </c>
      <c r="FL857">
        <v>1.86597</v>
      </c>
      <c r="FM857">
        <v>1.86584</v>
      </c>
      <c r="FN857">
        <v>1.86768</v>
      </c>
      <c r="FO857">
        <v>1.87014</v>
      </c>
      <c r="FP857">
        <v>1.86883</v>
      </c>
      <c r="FQ857">
        <v>1.87025</v>
      </c>
      <c r="FR857">
        <v>0</v>
      </c>
      <c r="FS857">
        <v>0</v>
      </c>
      <c r="FT857">
        <v>0</v>
      </c>
      <c r="FU857">
        <v>0</v>
      </c>
      <c r="FV857" t="s">
        <v>358</v>
      </c>
      <c r="FW857" t="s">
        <v>359</v>
      </c>
      <c r="FX857" t="s">
        <v>360</v>
      </c>
      <c r="FY857" t="s">
        <v>360</v>
      </c>
      <c r="FZ857" t="s">
        <v>360</v>
      </c>
      <c r="GA857" t="s">
        <v>360</v>
      </c>
      <c r="GB857">
        <v>0</v>
      </c>
      <c r="GC857">
        <v>100</v>
      </c>
      <c r="GD857">
        <v>100</v>
      </c>
      <c r="GE857">
        <v>-2.217</v>
      </c>
      <c r="GF857">
        <v>-0.2252</v>
      </c>
      <c r="GG857">
        <v>-1.841240210434717</v>
      </c>
      <c r="GH857">
        <v>-0.003310856085068561</v>
      </c>
      <c r="GI857">
        <v>6.863268723063948E-07</v>
      </c>
      <c r="GJ857">
        <v>-1.919107141366201E-10</v>
      </c>
      <c r="GK857">
        <v>-0.1688837207721138</v>
      </c>
      <c r="GL857">
        <v>-0.01731051475613908</v>
      </c>
      <c r="GM857">
        <v>0.001423790055903263</v>
      </c>
      <c r="GN857">
        <v>-2.424810517790065E-05</v>
      </c>
      <c r="GO857">
        <v>3</v>
      </c>
      <c r="GP857">
        <v>2318</v>
      </c>
      <c r="GQ857">
        <v>1</v>
      </c>
      <c r="GR857">
        <v>25</v>
      </c>
      <c r="GS857">
        <v>10356</v>
      </c>
      <c r="GT857">
        <v>10355.8</v>
      </c>
      <c r="GU857">
        <v>0.319824</v>
      </c>
      <c r="GV857">
        <v>2.30103</v>
      </c>
      <c r="GW857">
        <v>1.39648</v>
      </c>
      <c r="GX857">
        <v>2.34497</v>
      </c>
      <c r="GY857">
        <v>1.49536</v>
      </c>
      <c r="GZ857">
        <v>2.52563</v>
      </c>
      <c r="HA857">
        <v>35.7078</v>
      </c>
      <c r="HB857">
        <v>24.0525</v>
      </c>
      <c r="HC857">
        <v>18</v>
      </c>
      <c r="HD857">
        <v>528.2859999999999</v>
      </c>
      <c r="HE857">
        <v>418.282</v>
      </c>
      <c r="HF857">
        <v>13.4465</v>
      </c>
      <c r="HG857">
        <v>25.7122</v>
      </c>
      <c r="HH857">
        <v>30</v>
      </c>
      <c r="HI857">
        <v>25.7644</v>
      </c>
      <c r="HJ857">
        <v>25.7247</v>
      </c>
      <c r="HK857">
        <v>6.28082</v>
      </c>
      <c r="HL857">
        <v>23.915</v>
      </c>
      <c r="HM857">
        <v>11.1275</v>
      </c>
      <c r="HN857">
        <v>13.4514</v>
      </c>
      <c r="HO857">
        <v>65.4143</v>
      </c>
      <c r="HP857">
        <v>8.914870000000001</v>
      </c>
      <c r="HQ857">
        <v>101.109</v>
      </c>
      <c r="HR857">
        <v>101.046</v>
      </c>
    </row>
    <row r="858" spans="1:226">
      <c r="A858">
        <v>842</v>
      </c>
      <c r="B858">
        <v>1679444991.5</v>
      </c>
      <c r="C858">
        <v>23078.40000009537</v>
      </c>
      <c r="D858" t="s">
        <v>2054</v>
      </c>
      <c r="E858" t="s">
        <v>2055</v>
      </c>
      <c r="F858">
        <v>5</v>
      </c>
      <c r="G858" t="s">
        <v>2011</v>
      </c>
      <c r="H858" t="s">
        <v>354</v>
      </c>
      <c r="I858">
        <v>1679444984</v>
      </c>
      <c r="J858">
        <f>(K858)/1000</f>
        <v>0</v>
      </c>
      <c r="K858">
        <f>IF(BF858, AN858, AH858)</f>
        <v>0</v>
      </c>
      <c r="L858">
        <f>IF(BF858, AI858, AG858)</f>
        <v>0</v>
      </c>
      <c r="M858">
        <f>BH858 - IF(AU858&gt;1, L858*BB858*100.0/(AW858*BV858), 0)</f>
        <v>0</v>
      </c>
      <c r="N858">
        <f>((T858-J858/2)*M858-L858)/(T858+J858/2)</f>
        <v>0</v>
      </c>
      <c r="O858">
        <f>N858*(BO858+BP858)/1000.0</f>
        <v>0</v>
      </c>
      <c r="P858">
        <f>(BH858 - IF(AU858&gt;1, L858*BB858*100.0/(AW858*BV858), 0))*(BO858+BP858)/1000.0</f>
        <v>0</v>
      </c>
      <c r="Q858">
        <f>2.0/((1/S858-1/R858)+SIGN(S858)*SQRT((1/S858-1/R858)*(1/S858-1/R858) + 4*BC858/((BC858+1)*(BC858+1))*(2*1/S858*1/R858-1/R858*1/R858)))</f>
        <v>0</v>
      </c>
      <c r="R858">
        <f>IF(LEFT(BD858,1)&lt;&gt;"0",IF(LEFT(BD858,1)="1",3.0,BE858),$D$5+$E$5*(BV858*BO858/($K$5*1000))+$F$5*(BV858*BO858/($K$5*1000))*MAX(MIN(BB858,$J$5),$I$5)*MAX(MIN(BB858,$J$5),$I$5)+$G$5*MAX(MIN(BB858,$J$5),$I$5)*(BV858*BO858/($K$5*1000))+$H$5*(BV858*BO858/($K$5*1000))*(BV858*BO858/($K$5*1000)))</f>
        <v>0</v>
      </c>
      <c r="S858">
        <f>J858*(1000-(1000*0.61365*exp(17.502*W858/(240.97+W858))/(BO858+BP858)+BJ858)/2)/(1000*0.61365*exp(17.502*W858/(240.97+W858))/(BO858+BP858)-BJ858)</f>
        <v>0</v>
      </c>
      <c r="T858">
        <f>1/((BC858+1)/(Q858/1.6)+1/(R858/1.37)) + BC858/((BC858+1)/(Q858/1.6) + BC858/(R858/1.37))</f>
        <v>0</v>
      </c>
      <c r="U858">
        <f>(AX858*BA858)</f>
        <v>0</v>
      </c>
      <c r="V858">
        <f>(BQ858+(U858+2*0.95*5.67E-8*(((BQ858+$B$7)+273)^4-(BQ858+273)^4)-44100*J858)/(1.84*29.3*R858+8*0.95*5.67E-8*(BQ858+273)^3))</f>
        <v>0</v>
      </c>
      <c r="W858">
        <f>($C$7*BR858+$D$7*BS858+$E$7*V858)</f>
        <v>0</v>
      </c>
      <c r="X858">
        <f>0.61365*exp(17.502*W858/(240.97+W858))</f>
        <v>0</v>
      </c>
      <c r="Y858">
        <f>(Z858/AA858*100)</f>
        <v>0</v>
      </c>
      <c r="Z858">
        <f>BJ858*(BO858+BP858)/1000</f>
        <v>0</v>
      </c>
      <c r="AA858">
        <f>0.61365*exp(17.502*BQ858/(240.97+BQ858))</f>
        <v>0</v>
      </c>
      <c r="AB858">
        <f>(X858-BJ858*(BO858+BP858)/1000)</f>
        <v>0</v>
      </c>
      <c r="AC858">
        <f>(-J858*44100)</f>
        <v>0</v>
      </c>
      <c r="AD858">
        <f>2*29.3*R858*0.92*(BQ858-W858)</f>
        <v>0</v>
      </c>
      <c r="AE858">
        <f>2*0.95*5.67E-8*(((BQ858+$B$7)+273)^4-(W858+273)^4)</f>
        <v>0</v>
      </c>
      <c r="AF858">
        <f>U858+AE858+AC858+AD858</f>
        <v>0</v>
      </c>
      <c r="AG858">
        <f>BN858*AU858*(BI858-BH858*(1000-AU858*BK858)/(1000-AU858*BJ858))/(100*BB858)</f>
        <v>0</v>
      </c>
      <c r="AH858">
        <f>1000*BN858*AU858*(BJ858-BK858)/(100*BB858*(1000-AU858*BJ858))</f>
        <v>0</v>
      </c>
      <c r="AI858">
        <f>(AJ858 - AK858 - BO858*1E3/(8.314*(BQ858+273.15)) * AM858/BN858 * AL858) * BN858/(100*BB858) * (1000 - BK858)/1000</f>
        <v>0</v>
      </c>
      <c r="AJ858">
        <v>85.11806589609787</v>
      </c>
      <c r="AK858">
        <v>99.86058909090906</v>
      </c>
      <c r="AL858">
        <v>-3.337278444879182</v>
      </c>
      <c r="AM858">
        <v>64.84410547335801</v>
      </c>
      <c r="AN858">
        <f>(AP858 - AO858 + BO858*1E3/(8.314*(BQ858+273.15)) * AR858/BN858 * AQ858) * BN858/(100*BB858) * 1000/(1000 - AP858)</f>
        <v>0</v>
      </c>
      <c r="AO858">
        <v>8.966878300885154</v>
      </c>
      <c r="AP858">
        <v>9.406907692307694</v>
      </c>
      <c r="AQ858">
        <v>-4.250888571986552E-05</v>
      </c>
      <c r="AR858">
        <v>96.76006741584395</v>
      </c>
      <c r="AS858">
        <v>0</v>
      </c>
      <c r="AT858">
        <v>0</v>
      </c>
      <c r="AU858">
        <f>IF(AS858*$H$13&gt;=AW858,1.0,(AW858/(AW858-AS858*$H$13)))</f>
        <v>0</v>
      </c>
      <c r="AV858">
        <f>(AU858-1)*100</f>
        <v>0</v>
      </c>
      <c r="AW858">
        <f>MAX(0,($B$13+$C$13*BV858)/(1+$D$13*BV858)*BO858/(BQ858+273)*$E$13)</f>
        <v>0</v>
      </c>
      <c r="AX858">
        <f>$B$11*BW858+$C$11*BX858+$F$11*CI858*(1-CL858)</f>
        <v>0</v>
      </c>
      <c r="AY858">
        <f>AX858*AZ858</f>
        <v>0</v>
      </c>
      <c r="AZ858">
        <f>($B$11*$D$9+$C$11*$D$9+$F$11*((CV858+CN858)/MAX(CV858+CN858+CW858, 0.1)*$I$9+CW858/MAX(CV858+CN858+CW858, 0.1)*$J$9))/($B$11+$C$11+$F$11)</f>
        <v>0</v>
      </c>
      <c r="BA858">
        <f>($B$11*$K$9+$C$11*$K$9+$F$11*((CV858+CN858)/MAX(CV858+CN858+CW858, 0.1)*$P$9+CW858/MAX(CV858+CN858+CW858, 0.1)*$Q$9))/($B$11+$C$11+$F$11)</f>
        <v>0</v>
      </c>
      <c r="BB858">
        <v>2.44</v>
      </c>
      <c r="BC858">
        <v>0.5</v>
      </c>
      <c r="BD858" t="s">
        <v>355</v>
      </c>
      <c r="BE858">
        <v>2</v>
      </c>
      <c r="BF858" t="b">
        <v>1</v>
      </c>
      <c r="BG858">
        <v>1679444984</v>
      </c>
      <c r="BH858">
        <v>122.0688333333333</v>
      </c>
      <c r="BI858">
        <v>99.63997777777777</v>
      </c>
      <c r="BJ858">
        <v>9.414632962962965</v>
      </c>
      <c r="BK858">
        <v>8.965863333333335</v>
      </c>
      <c r="BL858">
        <v>124.3112222222222</v>
      </c>
      <c r="BM858">
        <v>9.639800740740739</v>
      </c>
      <c r="BN858">
        <v>500.0592222222223</v>
      </c>
      <c r="BO858">
        <v>89.79796296296296</v>
      </c>
      <c r="BP858">
        <v>0.1000216962962963</v>
      </c>
      <c r="BQ858">
        <v>19.18116296296296</v>
      </c>
      <c r="BR858">
        <v>19.98223703703704</v>
      </c>
      <c r="BS858">
        <v>999.9000000000001</v>
      </c>
      <c r="BT858">
        <v>0</v>
      </c>
      <c r="BU858">
        <v>0</v>
      </c>
      <c r="BV858">
        <v>9994.209999999999</v>
      </c>
      <c r="BW858">
        <v>0</v>
      </c>
      <c r="BX858">
        <v>14.50406296296296</v>
      </c>
      <c r="BY858">
        <v>22.4288074074074</v>
      </c>
      <c r="BZ858">
        <v>123.2290296296296</v>
      </c>
      <c r="CA858">
        <v>100.541362962963</v>
      </c>
      <c r="CB858">
        <v>0.4487695555555556</v>
      </c>
      <c r="CC858">
        <v>99.63997777777777</v>
      </c>
      <c r="CD858">
        <v>8.965863333333335</v>
      </c>
      <c r="CE858">
        <v>0.8454148518518519</v>
      </c>
      <c r="CF858">
        <v>0.8051162592592592</v>
      </c>
      <c r="CG858">
        <v>4.493606296296297</v>
      </c>
      <c r="CH858">
        <v>3.797828518518518</v>
      </c>
      <c r="CI858">
        <v>2000.004814814815</v>
      </c>
      <c r="CJ858">
        <v>0.9800014444444445</v>
      </c>
      <c r="CK858">
        <v>0.01999883703703704</v>
      </c>
      <c r="CL858">
        <v>0</v>
      </c>
      <c r="CM858">
        <v>2.292670370370371</v>
      </c>
      <c r="CN858">
        <v>0</v>
      </c>
      <c r="CO858">
        <v>5771.813333333333</v>
      </c>
      <c r="CP858">
        <v>16749.52962962963</v>
      </c>
      <c r="CQ858">
        <v>38.06692592592593</v>
      </c>
      <c r="CR858">
        <v>39.01833333333333</v>
      </c>
      <c r="CS858">
        <v>38.45811111111111</v>
      </c>
      <c r="CT858">
        <v>37.71966666666667</v>
      </c>
      <c r="CU858">
        <v>36.60162962962963</v>
      </c>
      <c r="CV858">
        <v>1960.004814814815</v>
      </c>
      <c r="CW858">
        <v>40</v>
      </c>
      <c r="CX858">
        <v>0</v>
      </c>
      <c r="CY858">
        <v>1679444999.1</v>
      </c>
      <c r="CZ858">
        <v>0</v>
      </c>
      <c r="DA858">
        <v>0</v>
      </c>
      <c r="DB858" t="s">
        <v>356</v>
      </c>
      <c r="DC858">
        <v>1678823626.5</v>
      </c>
      <c r="DD858">
        <v>1678823640.5</v>
      </c>
      <c r="DE858">
        <v>0</v>
      </c>
      <c r="DF858">
        <v>1.239</v>
      </c>
      <c r="DG858">
        <v>0.006</v>
      </c>
      <c r="DH858">
        <v>-2.298</v>
      </c>
      <c r="DI858">
        <v>-0.146</v>
      </c>
      <c r="DJ858">
        <v>420</v>
      </c>
      <c r="DK858">
        <v>21</v>
      </c>
      <c r="DL858">
        <v>0.57</v>
      </c>
      <c r="DM858">
        <v>0.05</v>
      </c>
      <c r="DN858">
        <v>22.27505365853659</v>
      </c>
      <c r="DO858">
        <v>2.67178954703835</v>
      </c>
      <c r="DP858">
        <v>0.2653279076617764</v>
      </c>
      <c r="DQ858">
        <v>0</v>
      </c>
      <c r="DR858">
        <v>0.4473694390243902</v>
      </c>
      <c r="DS858">
        <v>-0.01427036236933633</v>
      </c>
      <c r="DT858">
        <v>0.008189586380004199</v>
      </c>
      <c r="DU858">
        <v>1</v>
      </c>
      <c r="DV858">
        <v>1</v>
      </c>
      <c r="DW858">
        <v>2</v>
      </c>
      <c r="DX858" t="s">
        <v>357</v>
      </c>
      <c r="DY858">
        <v>2.98414</v>
      </c>
      <c r="DZ858">
        <v>2.71549</v>
      </c>
      <c r="EA858">
        <v>0.0264442</v>
      </c>
      <c r="EB858">
        <v>0.0197547</v>
      </c>
      <c r="EC858">
        <v>0.0545481</v>
      </c>
      <c r="ED858">
        <v>0.0511997</v>
      </c>
      <c r="EE858">
        <v>30976.8</v>
      </c>
      <c r="EF858">
        <v>31296.7</v>
      </c>
      <c r="EG858">
        <v>29566.8</v>
      </c>
      <c r="EH858">
        <v>29523.6</v>
      </c>
      <c r="EI858">
        <v>37051.4</v>
      </c>
      <c r="EJ858">
        <v>37257.7</v>
      </c>
      <c r="EK858">
        <v>41647.1</v>
      </c>
      <c r="EL858">
        <v>42074.6</v>
      </c>
      <c r="EM858">
        <v>1.9817</v>
      </c>
      <c r="EN858">
        <v>1.87458</v>
      </c>
      <c r="EO858">
        <v>0.0413135</v>
      </c>
      <c r="EP858">
        <v>0</v>
      </c>
      <c r="EQ858">
        <v>19.2981</v>
      </c>
      <c r="ER858">
        <v>999.9</v>
      </c>
      <c r="ES858">
        <v>25.8</v>
      </c>
      <c r="ET858">
        <v>31.2</v>
      </c>
      <c r="EU858">
        <v>13.1101</v>
      </c>
      <c r="EV858">
        <v>62.8947</v>
      </c>
      <c r="EW858">
        <v>33.4175</v>
      </c>
      <c r="EX858">
        <v>1</v>
      </c>
      <c r="EY858">
        <v>-0.120622</v>
      </c>
      <c r="EZ858">
        <v>4.96692</v>
      </c>
      <c r="FA858">
        <v>20.2735</v>
      </c>
      <c r="FB858">
        <v>5.21729</v>
      </c>
      <c r="FC858">
        <v>12.0131</v>
      </c>
      <c r="FD858">
        <v>4.99065</v>
      </c>
      <c r="FE858">
        <v>3.28845</v>
      </c>
      <c r="FF858">
        <v>9999</v>
      </c>
      <c r="FG858">
        <v>9999</v>
      </c>
      <c r="FH858">
        <v>9999</v>
      </c>
      <c r="FI858">
        <v>999.9</v>
      </c>
      <c r="FJ858">
        <v>1.86739</v>
      </c>
      <c r="FK858">
        <v>1.86645</v>
      </c>
      <c r="FL858">
        <v>1.86598</v>
      </c>
      <c r="FM858">
        <v>1.86584</v>
      </c>
      <c r="FN858">
        <v>1.86768</v>
      </c>
      <c r="FO858">
        <v>1.87013</v>
      </c>
      <c r="FP858">
        <v>1.86887</v>
      </c>
      <c r="FQ858">
        <v>1.87027</v>
      </c>
      <c r="FR858">
        <v>0</v>
      </c>
      <c r="FS858">
        <v>0</v>
      </c>
      <c r="FT858">
        <v>0</v>
      </c>
      <c r="FU858">
        <v>0</v>
      </c>
      <c r="FV858" t="s">
        <v>358</v>
      </c>
      <c r="FW858" t="s">
        <v>359</v>
      </c>
      <c r="FX858" t="s">
        <v>360</v>
      </c>
      <c r="FY858" t="s">
        <v>360</v>
      </c>
      <c r="FZ858" t="s">
        <v>360</v>
      </c>
      <c r="GA858" t="s">
        <v>360</v>
      </c>
      <c r="GB858">
        <v>0</v>
      </c>
      <c r="GC858">
        <v>100</v>
      </c>
      <c r="GD858">
        <v>100</v>
      </c>
      <c r="GE858">
        <v>-2.164</v>
      </c>
      <c r="GF858">
        <v>-0.2252</v>
      </c>
      <c r="GG858">
        <v>-1.841240210434717</v>
      </c>
      <c r="GH858">
        <v>-0.003310856085068561</v>
      </c>
      <c r="GI858">
        <v>6.863268723063948E-07</v>
      </c>
      <c r="GJ858">
        <v>-1.919107141366201E-10</v>
      </c>
      <c r="GK858">
        <v>-0.1688837207721138</v>
      </c>
      <c r="GL858">
        <v>-0.01731051475613908</v>
      </c>
      <c r="GM858">
        <v>0.001423790055903263</v>
      </c>
      <c r="GN858">
        <v>-2.424810517790065E-05</v>
      </c>
      <c r="GO858">
        <v>3</v>
      </c>
      <c r="GP858">
        <v>2318</v>
      </c>
      <c r="GQ858">
        <v>1</v>
      </c>
      <c r="GR858">
        <v>25</v>
      </c>
      <c r="GS858">
        <v>10356.1</v>
      </c>
      <c r="GT858">
        <v>10355.9</v>
      </c>
      <c r="GU858">
        <v>0.27832</v>
      </c>
      <c r="GV858">
        <v>2.31079</v>
      </c>
      <c r="GW858">
        <v>1.39648</v>
      </c>
      <c r="GX858">
        <v>2.34497</v>
      </c>
      <c r="GY858">
        <v>1.49536</v>
      </c>
      <c r="GZ858">
        <v>2.51099</v>
      </c>
      <c r="HA858">
        <v>35.7078</v>
      </c>
      <c r="HB858">
        <v>24.0437</v>
      </c>
      <c r="HC858">
        <v>18</v>
      </c>
      <c r="HD858">
        <v>528.21</v>
      </c>
      <c r="HE858">
        <v>417.935</v>
      </c>
      <c r="HF858">
        <v>13.4599</v>
      </c>
      <c r="HG858">
        <v>25.7112</v>
      </c>
      <c r="HH858">
        <v>30</v>
      </c>
      <c r="HI858">
        <v>25.7634</v>
      </c>
      <c r="HJ858">
        <v>25.7246</v>
      </c>
      <c r="HK858">
        <v>5.57063</v>
      </c>
      <c r="HL858">
        <v>23.915</v>
      </c>
      <c r="HM858">
        <v>11.1275</v>
      </c>
      <c r="HN858">
        <v>13.464</v>
      </c>
      <c r="HO858">
        <v>52.0474</v>
      </c>
      <c r="HP858">
        <v>8.914809999999999</v>
      </c>
      <c r="HQ858">
        <v>101.109</v>
      </c>
      <c r="HR858">
        <v>101.046</v>
      </c>
    </row>
    <row r="859" spans="1:226">
      <c r="A859">
        <v>843</v>
      </c>
      <c r="B859">
        <v>1679444996.5</v>
      </c>
      <c r="C859">
        <v>23083.40000009537</v>
      </c>
      <c r="D859" t="s">
        <v>2056</v>
      </c>
      <c r="E859" t="s">
        <v>2057</v>
      </c>
      <c r="F859">
        <v>5</v>
      </c>
      <c r="G859" t="s">
        <v>2011</v>
      </c>
      <c r="H859" t="s">
        <v>354</v>
      </c>
      <c r="I859">
        <v>1679444988.714286</v>
      </c>
      <c r="J859">
        <f>(K859)/1000</f>
        <v>0</v>
      </c>
      <c r="K859">
        <f>IF(BF859, AN859, AH859)</f>
        <v>0</v>
      </c>
      <c r="L859">
        <f>IF(BF859, AI859, AG859)</f>
        <v>0</v>
      </c>
      <c r="M859">
        <f>BH859 - IF(AU859&gt;1, L859*BB859*100.0/(AW859*BV859), 0)</f>
        <v>0</v>
      </c>
      <c r="N859">
        <f>((T859-J859/2)*M859-L859)/(T859+J859/2)</f>
        <v>0</v>
      </c>
      <c r="O859">
        <f>N859*(BO859+BP859)/1000.0</f>
        <v>0</v>
      </c>
      <c r="P859">
        <f>(BH859 - IF(AU859&gt;1, L859*BB859*100.0/(AW859*BV859), 0))*(BO859+BP859)/1000.0</f>
        <v>0</v>
      </c>
      <c r="Q859">
        <f>2.0/((1/S859-1/R859)+SIGN(S859)*SQRT((1/S859-1/R859)*(1/S859-1/R859) + 4*BC859/((BC859+1)*(BC859+1))*(2*1/S859*1/R859-1/R859*1/R859)))</f>
        <v>0</v>
      </c>
      <c r="R859">
        <f>IF(LEFT(BD859,1)&lt;&gt;"0",IF(LEFT(BD859,1)="1",3.0,BE859),$D$5+$E$5*(BV859*BO859/($K$5*1000))+$F$5*(BV859*BO859/($K$5*1000))*MAX(MIN(BB859,$J$5),$I$5)*MAX(MIN(BB859,$J$5),$I$5)+$G$5*MAX(MIN(BB859,$J$5),$I$5)*(BV859*BO859/($K$5*1000))+$H$5*(BV859*BO859/($K$5*1000))*(BV859*BO859/($K$5*1000)))</f>
        <v>0</v>
      </c>
      <c r="S859">
        <f>J859*(1000-(1000*0.61365*exp(17.502*W859/(240.97+W859))/(BO859+BP859)+BJ859)/2)/(1000*0.61365*exp(17.502*W859/(240.97+W859))/(BO859+BP859)-BJ859)</f>
        <v>0</v>
      </c>
      <c r="T859">
        <f>1/((BC859+1)/(Q859/1.6)+1/(R859/1.37)) + BC859/((BC859+1)/(Q859/1.6) + BC859/(R859/1.37))</f>
        <v>0</v>
      </c>
      <c r="U859">
        <f>(AX859*BA859)</f>
        <v>0</v>
      </c>
      <c r="V859">
        <f>(BQ859+(U859+2*0.95*5.67E-8*(((BQ859+$B$7)+273)^4-(BQ859+273)^4)-44100*J859)/(1.84*29.3*R859+8*0.95*5.67E-8*(BQ859+273)^3))</f>
        <v>0</v>
      </c>
      <c r="W859">
        <f>($C$7*BR859+$D$7*BS859+$E$7*V859)</f>
        <v>0</v>
      </c>
      <c r="X859">
        <f>0.61365*exp(17.502*W859/(240.97+W859))</f>
        <v>0</v>
      </c>
      <c r="Y859">
        <f>(Z859/AA859*100)</f>
        <v>0</v>
      </c>
      <c r="Z859">
        <f>BJ859*(BO859+BP859)/1000</f>
        <v>0</v>
      </c>
      <c r="AA859">
        <f>0.61365*exp(17.502*BQ859/(240.97+BQ859))</f>
        <v>0</v>
      </c>
      <c r="AB859">
        <f>(X859-BJ859*(BO859+BP859)/1000)</f>
        <v>0</v>
      </c>
      <c r="AC859">
        <f>(-J859*44100)</f>
        <v>0</v>
      </c>
      <c r="AD859">
        <f>2*29.3*R859*0.92*(BQ859-W859)</f>
        <v>0</v>
      </c>
      <c r="AE859">
        <f>2*0.95*5.67E-8*(((BQ859+$B$7)+273)^4-(W859+273)^4)</f>
        <v>0</v>
      </c>
      <c r="AF859">
        <f>U859+AE859+AC859+AD859</f>
        <v>0</v>
      </c>
      <c r="AG859">
        <f>BN859*AU859*(BI859-BH859*(1000-AU859*BK859)/(1000-AU859*BJ859))/(100*BB859)</f>
        <v>0</v>
      </c>
      <c r="AH859">
        <f>1000*BN859*AU859*(BJ859-BK859)/(100*BB859*(1000-AU859*BJ859))</f>
        <v>0</v>
      </c>
      <c r="AI859">
        <f>(AJ859 - AK859 - BO859*1E3/(8.314*(BQ859+273.15)) * AM859/BN859 * AL859) * BN859/(100*BB859) * (1000 - BK859)/1000</f>
        <v>0</v>
      </c>
      <c r="AJ859">
        <v>68.16612614801699</v>
      </c>
      <c r="AK859">
        <v>83.15250121212118</v>
      </c>
      <c r="AL859">
        <v>-3.344460551131236</v>
      </c>
      <c r="AM859">
        <v>64.84410547335801</v>
      </c>
      <c r="AN859">
        <f>(AP859 - AO859 + BO859*1E3/(8.314*(BQ859+273.15)) * AR859/BN859 * AQ859) * BN859/(100*BB859) * 1000/(1000 - AP859)</f>
        <v>0</v>
      </c>
      <c r="AO859">
        <v>8.968371983540282</v>
      </c>
      <c r="AP859">
        <v>9.4051065934066</v>
      </c>
      <c r="AQ859">
        <v>-3.610087455145605E-06</v>
      </c>
      <c r="AR859">
        <v>96.76006741584395</v>
      </c>
      <c r="AS859">
        <v>0</v>
      </c>
      <c r="AT859">
        <v>0</v>
      </c>
      <c r="AU859">
        <f>IF(AS859*$H$13&gt;=AW859,1.0,(AW859/(AW859-AS859*$H$13)))</f>
        <v>0</v>
      </c>
      <c r="AV859">
        <f>(AU859-1)*100</f>
        <v>0</v>
      </c>
      <c r="AW859">
        <f>MAX(0,($B$13+$C$13*BV859)/(1+$D$13*BV859)*BO859/(BQ859+273)*$E$13)</f>
        <v>0</v>
      </c>
      <c r="AX859">
        <f>$B$11*BW859+$C$11*BX859+$F$11*CI859*(1-CL859)</f>
        <v>0</v>
      </c>
      <c r="AY859">
        <f>AX859*AZ859</f>
        <v>0</v>
      </c>
      <c r="AZ859">
        <f>($B$11*$D$9+$C$11*$D$9+$F$11*((CV859+CN859)/MAX(CV859+CN859+CW859, 0.1)*$I$9+CW859/MAX(CV859+CN859+CW859, 0.1)*$J$9))/($B$11+$C$11+$F$11)</f>
        <v>0</v>
      </c>
      <c r="BA859">
        <f>($B$11*$K$9+$C$11*$K$9+$F$11*((CV859+CN859)/MAX(CV859+CN859+CW859, 0.1)*$P$9+CW859/MAX(CV859+CN859+CW859, 0.1)*$Q$9))/($B$11+$C$11+$F$11)</f>
        <v>0</v>
      </c>
      <c r="BB859">
        <v>2.44</v>
      </c>
      <c r="BC859">
        <v>0.5</v>
      </c>
      <c r="BD859" t="s">
        <v>355</v>
      </c>
      <c r="BE859">
        <v>2</v>
      </c>
      <c r="BF859" t="b">
        <v>1</v>
      </c>
      <c r="BG859">
        <v>1679444988.714286</v>
      </c>
      <c r="BH859">
        <v>106.4906035714286</v>
      </c>
      <c r="BI859">
        <v>83.82623571428573</v>
      </c>
      <c r="BJ859">
        <v>9.408510000000001</v>
      </c>
      <c r="BK859">
        <v>8.967001428571429</v>
      </c>
      <c r="BL859">
        <v>108.6836392857143</v>
      </c>
      <c r="BM859">
        <v>9.633698214285715</v>
      </c>
      <c r="BN859">
        <v>500.0537857142857</v>
      </c>
      <c r="BO859">
        <v>89.79742857142858</v>
      </c>
      <c r="BP859">
        <v>0.1000162571428572</v>
      </c>
      <c r="BQ859">
        <v>19.17996071428571</v>
      </c>
      <c r="BR859">
        <v>19.98218214285714</v>
      </c>
      <c r="BS859">
        <v>999.9000000000002</v>
      </c>
      <c r="BT859">
        <v>0</v>
      </c>
      <c r="BU859">
        <v>0</v>
      </c>
      <c r="BV859">
        <v>9987.698928571428</v>
      </c>
      <c r="BW859">
        <v>0</v>
      </c>
      <c r="BX859">
        <v>14.5015</v>
      </c>
      <c r="BY859">
        <v>22.66433928571429</v>
      </c>
      <c r="BZ859">
        <v>107.5020321428571</v>
      </c>
      <c r="CA859">
        <v>84.58467499999999</v>
      </c>
      <c r="CB859">
        <v>0.4415072142857142</v>
      </c>
      <c r="CC859">
        <v>83.82623571428573</v>
      </c>
      <c r="CD859">
        <v>8.967001428571429</v>
      </c>
      <c r="CE859">
        <v>0.8448599642857141</v>
      </c>
      <c r="CF859">
        <v>0.8052136785714286</v>
      </c>
      <c r="CG859">
        <v>4.484230357142858</v>
      </c>
      <c r="CH859">
        <v>3.799547857142857</v>
      </c>
      <c r="CI859">
        <v>2000.028214285715</v>
      </c>
      <c r="CJ859">
        <v>0.9800010357142855</v>
      </c>
      <c r="CK859">
        <v>0.01999923214285715</v>
      </c>
      <c r="CL859">
        <v>0</v>
      </c>
      <c r="CM859">
        <v>2.310528571428571</v>
      </c>
      <c r="CN859">
        <v>0</v>
      </c>
      <c r="CO859">
        <v>5772.489285714286</v>
      </c>
      <c r="CP859">
        <v>16749.72142857143</v>
      </c>
      <c r="CQ859">
        <v>38.01757142857142</v>
      </c>
      <c r="CR859">
        <v>38.97971428571428</v>
      </c>
      <c r="CS859">
        <v>38.41717857142856</v>
      </c>
      <c r="CT859">
        <v>37.68057142857143</v>
      </c>
      <c r="CU859">
        <v>36.56671428571428</v>
      </c>
      <c r="CV859">
        <v>1960.027857142857</v>
      </c>
      <c r="CW859">
        <v>40.00035714285714</v>
      </c>
      <c r="CX859">
        <v>0</v>
      </c>
      <c r="CY859">
        <v>1679445003.9</v>
      </c>
      <c r="CZ859">
        <v>0</v>
      </c>
      <c r="DA859">
        <v>0</v>
      </c>
      <c r="DB859" t="s">
        <v>356</v>
      </c>
      <c r="DC859">
        <v>1678823626.5</v>
      </c>
      <c r="DD859">
        <v>1678823640.5</v>
      </c>
      <c r="DE859">
        <v>0</v>
      </c>
      <c r="DF859">
        <v>1.239</v>
      </c>
      <c r="DG859">
        <v>0.006</v>
      </c>
      <c r="DH859">
        <v>-2.298</v>
      </c>
      <c r="DI859">
        <v>-0.146</v>
      </c>
      <c r="DJ859">
        <v>420</v>
      </c>
      <c r="DK859">
        <v>21</v>
      </c>
      <c r="DL859">
        <v>0.57</v>
      </c>
      <c r="DM859">
        <v>0.05</v>
      </c>
      <c r="DN859">
        <v>22.50346341463414</v>
      </c>
      <c r="DO859">
        <v>2.923931707317061</v>
      </c>
      <c r="DP859">
        <v>0.2906082307565672</v>
      </c>
      <c r="DQ859">
        <v>0</v>
      </c>
      <c r="DR859">
        <v>0.4464434634146341</v>
      </c>
      <c r="DS859">
        <v>-0.08421604181184676</v>
      </c>
      <c r="DT859">
        <v>0.009005277306702591</v>
      </c>
      <c r="DU859">
        <v>1</v>
      </c>
      <c r="DV859">
        <v>1</v>
      </c>
      <c r="DW859">
        <v>2</v>
      </c>
      <c r="DX859" t="s">
        <v>357</v>
      </c>
      <c r="DY859">
        <v>2.98419</v>
      </c>
      <c r="DZ859">
        <v>2.7155</v>
      </c>
      <c r="EA859">
        <v>0.0221189</v>
      </c>
      <c r="EB859">
        <v>0.0152928</v>
      </c>
      <c r="EC859">
        <v>0.0545451</v>
      </c>
      <c r="ED859">
        <v>0.0512114</v>
      </c>
      <c r="EE859">
        <v>31114.6</v>
      </c>
      <c r="EF859">
        <v>31439.1</v>
      </c>
      <c r="EG859">
        <v>29567</v>
      </c>
      <c r="EH859">
        <v>29523.5</v>
      </c>
      <c r="EI859">
        <v>37051.8</v>
      </c>
      <c r="EJ859">
        <v>37256.9</v>
      </c>
      <c r="EK859">
        <v>41647.5</v>
      </c>
      <c r="EL859">
        <v>42074.4</v>
      </c>
      <c r="EM859">
        <v>1.98137</v>
      </c>
      <c r="EN859">
        <v>1.87445</v>
      </c>
      <c r="EO859">
        <v>0.0415742</v>
      </c>
      <c r="EP859">
        <v>0</v>
      </c>
      <c r="EQ859">
        <v>19.2964</v>
      </c>
      <c r="ER859">
        <v>999.9</v>
      </c>
      <c r="ES859">
        <v>25.8</v>
      </c>
      <c r="ET859">
        <v>31.3</v>
      </c>
      <c r="EU859">
        <v>13.185</v>
      </c>
      <c r="EV859">
        <v>63.0247</v>
      </c>
      <c r="EW859">
        <v>32.9647</v>
      </c>
      <c r="EX859">
        <v>1</v>
      </c>
      <c r="EY859">
        <v>-0.120704</v>
      </c>
      <c r="EZ859">
        <v>4.94759</v>
      </c>
      <c r="FA859">
        <v>20.274</v>
      </c>
      <c r="FB859">
        <v>5.21729</v>
      </c>
      <c r="FC859">
        <v>12.0128</v>
      </c>
      <c r="FD859">
        <v>4.9909</v>
      </c>
      <c r="FE859">
        <v>3.28842</v>
      </c>
      <c r="FF859">
        <v>9999</v>
      </c>
      <c r="FG859">
        <v>9999</v>
      </c>
      <c r="FH859">
        <v>9999</v>
      </c>
      <c r="FI859">
        <v>999.9</v>
      </c>
      <c r="FJ859">
        <v>1.86738</v>
      </c>
      <c r="FK859">
        <v>1.86646</v>
      </c>
      <c r="FL859">
        <v>1.86598</v>
      </c>
      <c r="FM859">
        <v>1.86584</v>
      </c>
      <c r="FN859">
        <v>1.86768</v>
      </c>
      <c r="FO859">
        <v>1.87012</v>
      </c>
      <c r="FP859">
        <v>1.86886</v>
      </c>
      <c r="FQ859">
        <v>1.87027</v>
      </c>
      <c r="FR859">
        <v>0</v>
      </c>
      <c r="FS859">
        <v>0</v>
      </c>
      <c r="FT859">
        <v>0</v>
      </c>
      <c r="FU859">
        <v>0</v>
      </c>
      <c r="FV859" t="s">
        <v>358</v>
      </c>
      <c r="FW859" t="s">
        <v>359</v>
      </c>
      <c r="FX859" t="s">
        <v>360</v>
      </c>
      <c r="FY859" t="s">
        <v>360</v>
      </c>
      <c r="FZ859" t="s">
        <v>360</v>
      </c>
      <c r="GA859" t="s">
        <v>360</v>
      </c>
      <c r="GB859">
        <v>0</v>
      </c>
      <c r="GC859">
        <v>100</v>
      </c>
      <c r="GD859">
        <v>100</v>
      </c>
      <c r="GE859">
        <v>-2.111</v>
      </c>
      <c r="GF859">
        <v>-0.2252</v>
      </c>
      <c r="GG859">
        <v>-1.841240210434717</v>
      </c>
      <c r="GH859">
        <v>-0.003310856085068561</v>
      </c>
      <c r="GI859">
        <v>6.863268723063948E-07</v>
      </c>
      <c r="GJ859">
        <v>-1.919107141366201E-10</v>
      </c>
      <c r="GK859">
        <v>-0.1688837207721138</v>
      </c>
      <c r="GL859">
        <v>-0.01731051475613908</v>
      </c>
      <c r="GM859">
        <v>0.001423790055903263</v>
      </c>
      <c r="GN859">
        <v>-2.424810517790065E-05</v>
      </c>
      <c r="GO859">
        <v>3</v>
      </c>
      <c r="GP859">
        <v>2318</v>
      </c>
      <c r="GQ859">
        <v>1</v>
      </c>
      <c r="GR859">
        <v>25</v>
      </c>
      <c r="GS859">
        <v>10356.2</v>
      </c>
      <c r="GT859">
        <v>10355.9</v>
      </c>
      <c r="GU859">
        <v>0.240479</v>
      </c>
      <c r="GV859">
        <v>2.33154</v>
      </c>
      <c r="GW859">
        <v>1.39648</v>
      </c>
      <c r="GX859">
        <v>2.34619</v>
      </c>
      <c r="GY859">
        <v>1.49536</v>
      </c>
      <c r="GZ859">
        <v>2.46582</v>
      </c>
      <c r="HA859">
        <v>35.7078</v>
      </c>
      <c r="HB859">
        <v>24.0437</v>
      </c>
      <c r="HC859">
        <v>18</v>
      </c>
      <c r="HD859">
        <v>527.985</v>
      </c>
      <c r="HE859">
        <v>417.862</v>
      </c>
      <c r="HF859">
        <v>13.4716</v>
      </c>
      <c r="HG859">
        <v>25.7101</v>
      </c>
      <c r="HH859">
        <v>29.9999</v>
      </c>
      <c r="HI859">
        <v>25.7623</v>
      </c>
      <c r="HJ859">
        <v>25.7246</v>
      </c>
      <c r="HK859">
        <v>4.81308</v>
      </c>
      <c r="HL859">
        <v>23.915</v>
      </c>
      <c r="HM859">
        <v>10.7547</v>
      </c>
      <c r="HN859">
        <v>13.476</v>
      </c>
      <c r="HO859">
        <v>32.0115</v>
      </c>
      <c r="HP859">
        <v>8.914809999999999</v>
      </c>
      <c r="HQ859">
        <v>101.11</v>
      </c>
      <c r="HR859">
        <v>101.046</v>
      </c>
    </row>
    <row r="860" spans="1:226">
      <c r="A860">
        <v>844</v>
      </c>
      <c r="B860">
        <v>1679445093.5</v>
      </c>
      <c r="C860">
        <v>23180.40000009537</v>
      </c>
      <c r="D860" t="s">
        <v>2058</v>
      </c>
      <c r="E860" t="s">
        <v>2059</v>
      </c>
      <c r="F860">
        <v>5</v>
      </c>
      <c r="G860" t="s">
        <v>2011</v>
      </c>
      <c r="H860" t="s">
        <v>354</v>
      </c>
      <c r="I860">
        <v>1679445085.5</v>
      </c>
      <c r="J860">
        <f>(K860)/1000</f>
        <v>0</v>
      </c>
      <c r="K860">
        <f>IF(BF860, AN860, AH860)</f>
        <v>0</v>
      </c>
      <c r="L860">
        <f>IF(BF860, AI860, AG860)</f>
        <v>0</v>
      </c>
      <c r="M860">
        <f>BH860 - IF(AU860&gt;1, L860*BB860*100.0/(AW860*BV860), 0)</f>
        <v>0</v>
      </c>
      <c r="N860">
        <f>((T860-J860/2)*M860-L860)/(T860+J860/2)</f>
        <v>0</v>
      </c>
      <c r="O860">
        <f>N860*(BO860+BP860)/1000.0</f>
        <v>0</v>
      </c>
      <c r="P860">
        <f>(BH860 - IF(AU860&gt;1, L860*BB860*100.0/(AW860*BV860), 0))*(BO860+BP860)/1000.0</f>
        <v>0</v>
      </c>
      <c r="Q860">
        <f>2.0/((1/S860-1/R860)+SIGN(S860)*SQRT((1/S860-1/R860)*(1/S860-1/R860) + 4*BC860/((BC860+1)*(BC860+1))*(2*1/S860*1/R860-1/R860*1/R860)))</f>
        <v>0</v>
      </c>
      <c r="R860">
        <f>IF(LEFT(BD860,1)&lt;&gt;"0",IF(LEFT(BD860,1)="1",3.0,BE860),$D$5+$E$5*(BV860*BO860/($K$5*1000))+$F$5*(BV860*BO860/($K$5*1000))*MAX(MIN(BB860,$J$5),$I$5)*MAX(MIN(BB860,$J$5),$I$5)+$G$5*MAX(MIN(BB860,$J$5),$I$5)*(BV860*BO860/($K$5*1000))+$H$5*(BV860*BO860/($K$5*1000))*(BV860*BO860/($K$5*1000)))</f>
        <v>0</v>
      </c>
      <c r="S860">
        <f>J860*(1000-(1000*0.61365*exp(17.502*W860/(240.97+W860))/(BO860+BP860)+BJ860)/2)/(1000*0.61365*exp(17.502*W860/(240.97+W860))/(BO860+BP860)-BJ860)</f>
        <v>0</v>
      </c>
      <c r="T860">
        <f>1/((BC860+1)/(Q860/1.6)+1/(R860/1.37)) + BC860/((BC860+1)/(Q860/1.6) + BC860/(R860/1.37))</f>
        <v>0</v>
      </c>
      <c r="U860">
        <f>(AX860*BA860)</f>
        <v>0</v>
      </c>
      <c r="V860">
        <f>(BQ860+(U860+2*0.95*5.67E-8*(((BQ860+$B$7)+273)^4-(BQ860+273)^4)-44100*J860)/(1.84*29.3*R860+8*0.95*5.67E-8*(BQ860+273)^3))</f>
        <v>0</v>
      </c>
      <c r="W860">
        <f>($C$7*BR860+$D$7*BS860+$E$7*V860)</f>
        <v>0</v>
      </c>
      <c r="X860">
        <f>0.61365*exp(17.502*W860/(240.97+W860))</f>
        <v>0</v>
      </c>
      <c r="Y860">
        <f>(Z860/AA860*100)</f>
        <v>0</v>
      </c>
      <c r="Z860">
        <f>BJ860*(BO860+BP860)/1000</f>
        <v>0</v>
      </c>
      <c r="AA860">
        <f>0.61365*exp(17.502*BQ860/(240.97+BQ860))</f>
        <v>0</v>
      </c>
      <c r="AB860">
        <f>(X860-BJ860*(BO860+BP860)/1000)</f>
        <v>0</v>
      </c>
      <c r="AC860">
        <f>(-J860*44100)</f>
        <v>0</v>
      </c>
      <c r="AD860">
        <f>2*29.3*R860*0.92*(BQ860-W860)</f>
        <v>0</v>
      </c>
      <c r="AE860">
        <f>2*0.95*5.67E-8*(((BQ860+$B$7)+273)^4-(W860+273)^4)</f>
        <v>0</v>
      </c>
      <c r="AF860">
        <f>U860+AE860+AC860+AD860</f>
        <v>0</v>
      </c>
      <c r="AG860">
        <f>BN860*AU860*(BI860-BH860*(1000-AU860*BK860)/(1000-AU860*BJ860))/(100*BB860)</f>
        <v>0</v>
      </c>
      <c r="AH860">
        <f>1000*BN860*AU860*(BJ860-BK860)/(100*BB860*(1000-AU860*BJ860))</f>
        <v>0</v>
      </c>
      <c r="AI860">
        <f>(AJ860 - AK860 - BO860*1E3/(8.314*(BQ860+273.15)) * AM860/BN860 * AL860) * BN860/(100*BB860) * (1000 - BK860)/1000</f>
        <v>0</v>
      </c>
      <c r="AJ860">
        <v>423.6729014528456</v>
      </c>
      <c r="AK860">
        <v>419.7652848484848</v>
      </c>
      <c r="AL860">
        <v>0.001269962389178436</v>
      </c>
      <c r="AM860">
        <v>64.84410547335801</v>
      </c>
      <c r="AN860">
        <f>(AP860 - AO860 + BO860*1E3/(8.314*(BQ860+273.15)) * AR860/BN860 * AQ860) * BN860/(100*BB860) * 1000/(1000 - AP860)</f>
        <v>0</v>
      </c>
      <c r="AO860">
        <v>8.934775379499252</v>
      </c>
      <c r="AP860">
        <v>9.394609340659349</v>
      </c>
      <c r="AQ860">
        <v>0.0001529655935375332</v>
      </c>
      <c r="AR860">
        <v>96.76006741584395</v>
      </c>
      <c r="AS860">
        <v>0</v>
      </c>
      <c r="AT860">
        <v>0</v>
      </c>
      <c r="AU860">
        <f>IF(AS860*$H$13&gt;=AW860,1.0,(AW860/(AW860-AS860*$H$13)))</f>
        <v>0</v>
      </c>
      <c r="AV860">
        <f>(AU860-1)*100</f>
        <v>0</v>
      </c>
      <c r="AW860">
        <f>MAX(0,($B$13+$C$13*BV860)/(1+$D$13*BV860)*BO860/(BQ860+273)*$E$13)</f>
        <v>0</v>
      </c>
      <c r="AX860">
        <f>$B$11*BW860+$C$11*BX860+$F$11*CI860*(1-CL860)</f>
        <v>0</v>
      </c>
      <c r="AY860">
        <f>AX860*AZ860</f>
        <v>0</v>
      </c>
      <c r="AZ860">
        <f>($B$11*$D$9+$C$11*$D$9+$F$11*((CV860+CN860)/MAX(CV860+CN860+CW860, 0.1)*$I$9+CW860/MAX(CV860+CN860+CW860, 0.1)*$J$9))/($B$11+$C$11+$F$11)</f>
        <v>0</v>
      </c>
      <c r="BA860">
        <f>($B$11*$K$9+$C$11*$K$9+$F$11*((CV860+CN860)/MAX(CV860+CN860+CW860, 0.1)*$P$9+CW860/MAX(CV860+CN860+CW860, 0.1)*$Q$9))/($B$11+$C$11+$F$11)</f>
        <v>0</v>
      </c>
      <c r="BB860">
        <v>2.44</v>
      </c>
      <c r="BC860">
        <v>0.5</v>
      </c>
      <c r="BD860" t="s">
        <v>355</v>
      </c>
      <c r="BE860">
        <v>2</v>
      </c>
      <c r="BF860" t="b">
        <v>1</v>
      </c>
      <c r="BG860">
        <v>1679445085.5</v>
      </c>
      <c r="BH860">
        <v>415.8317741935484</v>
      </c>
      <c r="BI860">
        <v>419.9194838709677</v>
      </c>
      <c r="BJ860">
        <v>9.391452580645161</v>
      </c>
      <c r="BK860">
        <v>8.93294677419355</v>
      </c>
      <c r="BL860">
        <v>418.9536774193549</v>
      </c>
      <c r="BM860">
        <v>9.616696774193548</v>
      </c>
      <c r="BN860">
        <v>500.0509999999999</v>
      </c>
      <c r="BO860">
        <v>89.79870967741934</v>
      </c>
      <c r="BP860">
        <v>0.09997016774193548</v>
      </c>
      <c r="BQ860">
        <v>19.17995161290322</v>
      </c>
      <c r="BR860">
        <v>19.98602258064516</v>
      </c>
      <c r="BS860">
        <v>999.9000000000003</v>
      </c>
      <c r="BT860">
        <v>0</v>
      </c>
      <c r="BU860">
        <v>0</v>
      </c>
      <c r="BV860">
        <v>10003.25806451613</v>
      </c>
      <c r="BW860">
        <v>0</v>
      </c>
      <c r="BX860">
        <v>14.50150000000001</v>
      </c>
      <c r="BY860">
        <v>-4.087638064516129</v>
      </c>
      <c r="BZ860">
        <v>419.7740322580646</v>
      </c>
      <c r="CA860">
        <v>423.7043548387097</v>
      </c>
      <c r="CB860">
        <v>0.4585050967741936</v>
      </c>
      <c r="CC860">
        <v>419.9194838709677</v>
      </c>
      <c r="CD860">
        <v>8.93294677419355</v>
      </c>
      <c r="CE860">
        <v>0.8433402580645162</v>
      </c>
      <c r="CF860">
        <v>0.8021670967741936</v>
      </c>
      <c r="CG860">
        <v>4.458516129032259</v>
      </c>
      <c r="CH860">
        <v>3.745709032258065</v>
      </c>
      <c r="CI860">
        <v>1999.998064516129</v>
      </c>
      <c r="CJ860">
        <v>0.9800044193548386</v>
      </c>
      <c r="CK860">
        <v>0.01999544193548387</v>
      </c>
      <c r="CL860">
        <v>0</v>
      </c>
      <c r="CM860">
        <v>2.278448387096774</v>
      </c>
      <c r="CN860">
        <v>0</v>
      </c>
      <c r="CO860">
        <v>5745.475806451612</v>
      </c>
      <c r="CP860">
        <v>16749.47419354839</v>
      </c>
      <c r="CQ860">
        <v>37.24374193548387</v>
      </c>
      <c r="CR860">
        <v>38.33841935483869</v>
      </c>
      <c r="CS860">
        <v>37.63087096774192</v>
      </c>
      <c r="CT860">
        <v>37.09248387096773</v>
      </c>
      <c r="CU860">
        <v>35.88487096774193</v>
      </c>
      <c r="CV860">
        <v>1960.004838709678</v>
      </c>
      <c r="CW860">
        <v>39.99290322580645</v>
      </c>
      <c r="CX860">
        <v>0</v>
      </c>
      <c r="CY860">
        <v>1679445101.1</v>
      </c>
      <c r="CZ860">
        <v>0</v>
      </c>
      <c r="DA860">
        <v>0</v>
      </c>
      <c r="DB860" t="s">
        <v>356</v>
      </c>
      <c r="DC860">
        <v>1678823626.5</v>
      </c>
      <c r="DD860">
        <v>1678823640.5</v>
      </c>
      <c r="DE860">
        <v>0</v>
      </c>
      <c r="DF860">
        <v>1.239</v>
      </c>
      <c r="DG860">
        <v>0.006</v>
      </c>
      <c r="DH860">
        <v>-2.298</v>
      </c>
      <c r="DI860">
        <v>-0.146</v>
      </c>
      <c r="DJ860">
        <v>420</v>
      </c>
      <c r="DK860">
        <v>21</v>
      </c>
      <c r="DL860">
        <v>0.57</v>
      </c>
      <c r="DM860">
        <v>0.05</v>
      </c>
      <c r="DN860">
        <v>-4.09195925</v>
      </c>
      <c r="DO860">
        <v>0.0492957973733616</v>
      </c>
      <c r="DP860">
        <v>0.06804109002608273</v>
      </c>
      <c r="DQ860">
        <v>1</v>
      </c>
      <c r="DR860">
        <v>0.4594187249999999</v>
      </c>
      <c r="DS860">
        <v>-0.01893159849906311</v>
      </c>
      <c r="DT860">
        <v>0.004003874716992905</v>
      </c>
      <c r="DU860">
        <v>1</v>
      </c>
      <c r="DV860">
        <v>2</v>
      </c>
      <c r="DW860">
        <v>2</v>
      </c>
      <c r="DX860" t="s">
        <v>392</v>
      </c>
      <c r="DY860">
        <v>2.98409</v>
      </c>
      <c r="DZ860">
        <v>2.71546</v>
      </c>
      <c r="EA860">
        <v>0.0936742</v>
      </c>
      <c r="EB860">
        <v>0.0929331</v>
      </c>
      <c r="EC860">
        <v>0.0545009</v>
      </c>
      <c r="ED860">
        <v>0.0510681</v>
      </c>
      <c r="EE860">
        <v>28838.5</v>
      </c>
      <c r="EF860">
        <v>28960.8</v>
      </c>
      <c r="EG860">
        <v>29567.5</v>
      </c>
      <c r="EH860">
        <v>29524</v>
      </c>
      <c r="EI860">
        <v>37054.7</v>
      </c>
      <c r="EJ860">
        <v>37265.5</v>
      </c>
      <c r="EK860">
        <v>41647.3</v>
      </c>
      <c r="EL860">
        <v>42076.1</v>
      </c>
      <c r="EM860">
        <v>1.98153</v>
      </c>
      <c r="EN860">
        <v>1.87615</v>
      </c>
      <c r="EO860">
        <v>0.0393204</v>
      </c>
      <c r="EP860">
        <v>0</v>
      </c>
      <c r="EQ860">
        <v>19.3167</v>
      </c>
      <c r="ER860">
        <v>999.9</v>
      </c>
      <c r="ES860">
        <v>25.2</v>
      </c>
      <c r="ET860">
        <v>31.3</v>
      </c>
      <c r="EU860">
        <v>12.8787</v>
      </c>
      <c r="EV860">
        <v>63.1347</v>
      </c>
      <c r="EW860">
        <v>33.1611</v>
      </c>
      <c r="EX860">
        <v>1</v>
      </c>
      <c r="EY860">
        <v>-0.121024</v>
      </c>
      <c r="EZ860">
        <v>4.95497</v>
      </c>
      <c r="FA860">
        <v>20.2744</v>
      </c>
      <c r="FB860">
        <v>5.22463</v>
      </c>
      <c r="FC860">
        <v>12.0143</v>
      </c>
      <c r="FD860">
        <v>4.9918</v>
      </c>
      <c r="FE860">
        <v>3.28933</v>
      </c>
      <c r="FF860">
        <v>9999</v>
      </c>
      <c r="FG860">
        <v>9999</v>
      </c>
      <c r="FH860">
        <v>9999</v>
      </c>
      <c r="FI860">
        <v>999.9</v>
      </c>
      <c r="FJ860">
        <v>1.86742</v>
      </c>
      <c r="FK860">
        <v>1.86646</v>
      </c>
      <c r="FL860">
        <v>1.866</v>
      </c>
      <c r="FM860">
        <v>1.86584</v>
      </c>
      <c r="FN860">
        <v>1.86768</v>
      </c>
      <c r="FO860">
        <v>1.87013</v>
      </c>
      <c r="FP860">
        <v>1.86883</v>
      </c>
      <c r="FQ860">
        <v>1.87024</v>
      </c>
      <c r="FR860">
        <v>0</v>
      </c>
      <c r="FS860">
        <v>0</v>
      </c>
      <c r="FT860">
        <v>0</v>
      </c>
      <c r="FU860">
        <v>0</v>
      </c>
      <c r="FV860" t="s">
        <v>358</v>
      </c>
      <c r="FW860" t="s">
        <v>359</v>
      </c>
      <c r="FX860" t="s">
        <v>360</v>
      </c>
      <c r="FY860" t="s">
        <v>360</v>
      </c>
      <c r="FZ860" t="s">
        <v>360</v>
      </c>
      <c r="GA860" t="s">
        <v>360</v>
      </c>
      <c r="GB860">
        <v>0</v>
      </c>
      <c r="GC860">
        <v>100</v>
      </c>
      <c r="GD860">
        <v>100</v>
      </c>
      <c r="GE860">
        <v>-3.121</v>
      </c>
      <c r="GF860">
        <v>-0.2252</v>
      </c>
      <c r="GG860">
        <v>-1.841240210434717</v>
      </c>
      <c r="GH860">
        <v>-0.003310856085068561</v>
      </c>
      <c r="GI860">
        <v>6.863268723063948E-07</v>
      </c>
      <c r="GJ860">
        <v>-1.919107141366201E-10</v>
      </c>
      <c r="GK860">
        <v>-0.1688837207721138</v>
      </c>
      <c r="GL860">
        <v>-0.01731051475613908</v>
      </c>
      <c r="GM860">
        <v>0.001423790055903263</v>
      </c>
      <c r="GN860">
        <v>-2.424810517790065E-05</v>
      </c>
      <c r="GO860">
        <v>3</v>
      </c>
      <c r="GP860">
        <v>2318</v>
      </c>
      <c r="GQ860">
        <v>1</v>
      </c>
      <c r="GR860">
        <v>25</v>
      </c>
      <c r="GS860">
        <v>10357.8</v>
      </c>
      <c r="GT860">
        <v>10357.5</v>
      </c>
      <c r="GU860">
        <v>1.04248</v>
      </c>
      <c r="GV860">
        <v>2.24976</v>
      </c>
      <c r="GW860">
        <v>1.39648</v>
      </c>
      <c r="GX860">
        <v>2.34497</v>
      </c>
      <c r="GY860">
        <v>1.49536</v>
      </c>
      <c r="GZ860">
        <v>2.52197</v>
      </c>
      <c r="HA860">
        <v>35.7311</v>
      </c>
      <c r="HB860">
        <v>24.0437</v>
      </c>
      <c r="HC860">
        <v>18</v>
      </c>
      <c r="HD860">
        <v>527.9640000000001</v>
      </c>
      <c r="HE860">
        <v>418.733</v>
      </c>
      <c r="HF860">
        <v>13.538</v>
      </c>
      <c r="HG860">
        <v>25.6949</v>
      </c>
      <c r="HH860">
        <v>29.9994</v>
      </c>
      <c r="HI860">
        <v>25.7493</v>
      </c>
      <c r="HJ860">
        <v>25.7096</v>
      </c>
      <c r="HK860">
        <v>20.8773</v>
      </c>
      <c r="HL860">
        <v>21.0214</v>
      </c>
      <c r="HM860">
        <v>10.3836</v>
      </c>
      <c r="HN860">
        <v>13.5717</v>
      </c>
      <c r="HO860">
        <v>426.591</v>
      </c>
      <c r="HP860">
        <v>8.974030000000001</v>
      </c>
      <c r="HQ860">
        <v>101.11</v>
      </c>
      <c r="HR860">
        <v>101.049</v>
      </c>
    </row>
    <row r="861" spans="1:226">
      <c r="A861">
        <v>845</v>
      </c>
      <c r="B861">
        <v>1679445098.5</v>
      </c>
      <c r="C861">
        <v>23185.40000009537</v>
      </c>
      <c r="D861" t="s">
        <v>2060</v>
      </c>
      <c r="E861" t="s">
        <v>2061</v>
      </c>
      <c r="F861">
        <v>5</v>
      </c>
      <c r="G861" t="s">
        <v>2011</v>
      </c>
      <c r="H861" t="s">
        <v>354</v>
      </c>
      <c r="I861">
        <v>1679445090.655172</v>
      </c>
      <c r="J861">
        <f>(K861)/1000</f>
        <v>0</v>
      </c>
      <c r="K861">
        <f>IF(BF861, AN861, AH861)</f>
        <v>0</v>
      </c>
      <c r="L861">
        <f>IF(BF861, AI861, AG861)</f>
        <v>0</v>
      </c>
      <c r="M861">
        <f>BH861 - IF(AU861&gt;1, L861*BB861*100.0/(AW861*BV861), 0)</f>
        <v>0</v>
      </c>
      <c r="N861">
        <f>((T861-J861/2)*M861-L861)/(T861+J861/2)</f>
        <v>0</v>
      </c>
      <c r="O861">
        <f>N861*(BO861+BP861)/1000.0</f>
        <v>0</v>
      </c>
      <c r="P861">
        <f>(BH861 - IF(AU861&gt;1, L861*BB861*100.0/(AW861*BV861), 0))*(BO861+BP861)/1000.0</f>
        <v>0</v>
      </c>
      <c r="Q861">
        <f>2.0/((1/S861-1/R861)+SIGN(S861)*SQRT((1/S861-1/R861)*(1/S861-1/R861) + 4*BC861/((BC861+1)*(BC861+1))*(2*1/S861*1/R861-1/R861*1/R861)))</f>
        <v>0</v>
      </c>
      <c r="R861">
        <f>IF(LEFT(BD861,1)&lt;&gt;"0",IF(LEFT(BD861,1)="1",3.0,BE861),$D$5+$E$5*(BV861*BO861/($K$5*1000))+$F$5*(BV861*BO861/($K$5*1000))*MAX(MIN(BB861,$J$5),$I$5)*MAX(MIN(BB861,$J$5),$I$5)+$G$5*MAX(MIN(BB861,$J$5),$I$5)*(BV861*BO861/($K$5*1000))+$H$5*(BV861*BO861/($K$5*1000))*(BV861*BO861/($K$5*1000)))</f>
        <v>0</v>
      </c>
      <c r="S861">
        <f>J861*(1000-(1000*0.61365*exp(17.502*W861/(240.97+W861))/(BO861+BP861)+BJ861)/2)/(1000*0.61365*exp(17.502*W861/(240.97+W861))/(BO861+BP861)-BJ861)</f>
        <v>0</v>
      </c>
      <c r="T861">
        <f>1/((BC861+1)/(Q861/1.6)+1/(R861/1.37)) + BC861/((BC861+1)/(Q861/1.6) + BC861/(R861/1.37))</f>
        <v>0</v>
      </c>
      <c r="U861">
        <f>(AX861*BA861)</f>
        <v>0</v>
      </c>
      <c r="V861">
        <f>(BQ861+(U861+2*0.95*5.67E-8*(((BQ861+$B$7)+273)^4-(BQ861+273)^4)-44100*J861)/(1.84*29.3*R861+8*0.95*5.67E-8*(BQ861+273)^3))</f>
        <v>0</v>
      </c>
      <c r="W861">
        <f>($C$7*BR861+$D$7*BS861+$E$7*V861)</f>
        <v>0</v>
      </c>
      <c r="X861">
        <f>0.61365*exp(17.502*W861/(240.97+W861))</f>
        <v>0</v>
      </c>
      <c r="Y861">
        <f>(Z861/AA861*100)</f>
        <v>0</v>
      </c>
      <c r="Z861">
        <f>BJ861*(BO861+BP861)/1000</f>
        <v>0</v>
      </c>
      <c r="AA861">
        <f>0.61365*exp(17.502*BQ861/(240.97+BQ861))</f>
        <v>0</v>
      </c>
      <c r="AB861">
        <f>(X861-BJ861*(BO861+BP861)/1000)</f>
        <v>0</v>
      </c>
      <c r="AC861">
        <f>(-J861*44100)</f>
        <v>0</v>
      </c>
      <c r="AD861">
        <f>2*29.3*R861*0.92*(BQ861-W861)</f>
        <v>0</v>
      </c>
      <c r="AE861">
        <f>2*0.95*5.67E-8*(((BQ861+$B$7)+273)^4-(W861+273)^4)</f>
        <v>0</v>
      </c>
      <c r="AF861">
        <f>U861+AE861+AC861+AD861</f>
        <v>0</v>
      </c>
      <c r="AG861">
        <f>BN861*AU861*(BI861-BH861*(1000-AU861*BK861)/(1000-AU861*BJ861))/(100*BB861)</f>
        <v>0</v>
      </c>
      <c r="AH861">
        <f>1000*BN861*AU861*(BJ861-BK861)/(100*BB861*(1000-AU861*BJ861))</f>
        <v>0</v>
      </c>
      <c r="AI861">
        <f>(AJ861 - AK861 - BO861*1E3/(8.314*(BQ861+273.15)) * AM861/BN861 * AL861) * BN861/(100*BB861) * (1000 - BK861)/1000</f>
        <v>0</v>
      </c>
      <c r="AJ861">
        <v>423.7294221753928</v>
      </c>
      <c r="AK861">
        <v>419.834218181818</v>
      </c>
      <c r="AL861">
        <v>0.02218417304522897</v>
      </c>
      <c r="AM861">
        <v>64.84410547335801</v>
      </c>
      <c r="AN861">
        <f>(AP861 - AO861 + BO861*1E3/(8.314*(BQ861+273.15)) * AR861/BN861 * AQ861) * BN861/(100*BB861) * 1000/(1000 - AP861)</f>
        <v>0</v>
      </c>
      <c r="AO861">
        <v>8.937305558297494</v>
      </c>
      <c r="AP861">
        <v>9.399311868131871</v>
      </c>
      <c r="AQ861">
        <v>6.464831744523939E-05</v>
      </c>
      <c r="AR861">
        <v>96.76006741584395</v>
      </c>
      <c r="AS861">
        <v>0</v>
      </c>
      <c r="AT861">
        <v>0</v>
      </c>
      <c r="AU861">
        <f>IF(AS861*$H$13&gt;=AW861,1.0,(AW861/(AW861-AS861*$H$13)))</f>
        <v>0</v>
      </c>
      <c r="AV861">
        <f>(AU861-1)*100</f>
        <v>0</v>
      </c>
      <c r="AW861">
        <f>MAX(0,($B$13+$C$13*BV861)/(1+$D$13*BV861)*BO861/(BQ861+273)*$E$13)</f>
        <v>0</v>
      </c>
      <c r="AX861">
        <f>$B$11*BW861+$C$11*BX861+$F$11*CI861*(1-CL861)</f>
        <v>0</v>
      </c>
      <c r="AY861">
        <f>AX861*AZ861</f>
        <v>0</v>
      </c>
      <c r="AZ861">
        <f>($B$11*$D$9+$C$11*$D$9+$F$11*((CV861+CN861)/MAX(CV861+CN861+CW861, 0.1)*$I$9+CW861/MAX(CV861+CN861+CW861, 0.1)*$J$9))/($B$11+$C$11+$F$11)</f>
        <v>0</v>
      </c>
      <c r="BA861">
        <f>($B$11*$K$9+$C$11*$K$9+$F$11*((CV861+CN861)/MAX(CV861+CN861+CW861, 0.1)*$P$9+CW861/MAX(CV861+CN861+CW861, 0.1)*$Q$9))/($B$11+$C$11+$F$11)</f>
        <v>0</v>
      </c>
      <c r="BB861">
        <v>2.44</v>
      </c>
      <c r="BC861">
        <v>0.5</v>
      </c>
      <c r="BD861" t="s">
        <v>355</v>
      </c>
      <c r="BE861">
        <v>2</v>
      </c>
      <c r="BF861" t="b">
        <v>1</v>
      </c>
      <c r="BG861">
        <v>1679445090.655172</v>
      </c>
      <c r="BH861">
        <v>415.8229655172413</v>
      </c>
      <c r="BI861">
        <v>420.0641379310345</v>
      </c>
      <c r="BJ861">
        <v>9.393765517241379</v>
      </c>
      <c r="BK861">
        <v>8.935871724137932</v>
      </c>
      <c r="BL861">
        <v>418.9448620689654</v>
      </c>
      <c r="BM861">
        <v>9.619001034482759</v>
      </c>
      <c r="BN861">
        <v>500.0288275862069</v>
      </c>
      <c r="BO861">
        <v>89.79878275862072</v>
      </c>
      <c r="BP861">
        <v>0.09986674827586206</v>
      </c>
      <c r="BQ861">
        <v>19.17471034482759</v>
      </c>
      <c r="BR861">
        <v>19.98201034482758</v>
      </c>
      <c r="BS861">
        <v>999.9000000000002</v>
      </c>
      <c r="BT861">
        <v>0</v>
      </c>
      <c r="BU861">
        <v>0</v>
      </c>
      <c r="BV861">
        <v>10005.18931034483</v>
      </c>
      <c r="BW861">
        <v>0</v>
      </c>
      <c r="BX861">
        <v>14.5015</v>
      </c>
      <c r="BY861">
        <v>-4.241106896551725</v>
      </c>
      <c r="BZ861">
        <v>419.766172413793</v>
      </c>
      <c r="CA861">
        <v>423.851551724138</v>
      </c>
      <c r="CB861">
        <v>0.4578925862068965</v>
      </c>
      <c r="CC861">
        <v>420.0641379310345</v>
      </c>
      <c r="CD861">
        <v>8.935871724137932</v>
      </c>
      <c r="CE861">
        <v>0.8435485862068967</v>
      </c>
      <c r="CF861">
        <v>0.8024303103448275</v>
      </c>
      <c r="CG861">
        <v>4.462043448275862</v>
      </c>
      <c r="CH861">
        <v>3.750368965517241</v>
      </c>
      <c r="CI861">
        <v>1999.997586206897</v>
      </c>
      <c r="CJ861">
        <v>0.9800042758620688</v>
      </c>
      <c r="CK861">
        <v>0.01999557586206897</v>
      </c>
      <c r="CL861">
        <v>0</v>
      </c>
      <c r="CM861">
        <v>2.269513793103448</v>
      </c>
      <c r="CN861">
        <v>0</v>
      </c>
      <c r="CO861">
        <v>5745.871379310345</v>
      </c>
      <c r="CP861">
        <v>16749.4724137931</v>
      </c>
      <c r="CQ861">
        <v>37.21306896551724</v>
      </c>
      <c r="CR861">
        <v>38.30351724137932</v>
      </c>
      <c r="CS861">
        <v>37.59675862068965</v>
      </c>
      <c r="CT861">
        <v>37.07068965517242</v>
      </c>
      <c r="CU861">
        <v>35.84675862068966</v>
      </c>
      <c r="CV861">
        <v>1960.003448275862</v>
      </c>
      <c r="CW861">
        <v>39.99413793103448</v>
      </c>
      <c r="CX861">
        <v>0</v>
      </c>
      <c r="CY861">
        <v>1679445105.9</v>
      </c>
      <c r="CZ861">
        <v>0</v>
      </c>
      <c r="DA861">
        <v>0</v>
      </c>
      <c r="DB861" t="s">
        <v>356</v>
      </c>
      <c r="DC861">
        <v>1678823626.5</v>
      </c>
      <c r="DD861">
        <v>1678823640.5</v>
      </c>
      <c r="DE861">
        <v>0</v>
      </c>
      <c r="DF861">
        <v>1.239</v>
      </c>
      <c r="DG861">
        <v>0.006</v>
      </c>
      <c r="DH861">
        <v>-2.298</v>
      </c>
      <c r="DI861">
        <v>-0.146</v>
      </c>
      <c r="DJ861">
        <v>420</v>
      </c>
      <c r="DK861">
        <v>21</v>
      </c>
      <c r="DL861">
        <v>0.57</v>
      </c>
      <c r="DM861">
        <v>0.05</v>
      </c>
      <c r="DN861">
        <v>-4.1210955</v>
      </c>
      <c r="DO861">
        <v>-0.5863024390243884</v>
      </c>
      <c r="DP861">
        <v>0.1487724274176838</v>
      </c>
      <c r="DQ861">
        <v>0</v>
      </c>
      <c r="DR861">
        <v>0.458695025</v>
      </c>
      <c r="DS861">
        <v>-0.002857091932459231</v>
      </c>
      <c r="DT861">
        <v>0.003438432618850485</v>
      </c>
      <c r="DU861">
        <v>1</v>
      </c>
      <c r="DV861">
        <v>1</v>
      </c>
      <c r="DW861">
        <v>2</v>
      </c>
      <c r="DX861" t="s">
        <v>357</v>
      </c>
      <c r="DY861">
        <v>2.98417</v>
      </c>
      <c r="DZ861">
        <v>2.71558</v>
      </c>
      <c r="EA861">
        <v>0.0936979</v>
      </c>
      <c r="EB861">
        <v>0.09336949999999999</v>
      </c>
      <c r="EC861">
        <v>0.0545165</v>
      </c>
      <c r="ED861">
        <v>0.0510726</v>
      </c>
      <c r="EE861">
        <v>28838.6</v>
      </c>
      <c r="EF861">
        <v>28947.1</v>
      </c>
      <c r="EG861">
        <v>29568.3</v>
      </c>
      <c r="EH861">
        <v>29524.2</v>
      </c>
      <c r="EI861">
        <v>37055.1</v>
      </c>
      <c r="EJ861">
        <v>37265.5</v>
      </c>
      <c r="EK861">
        <v>41648.5</v>
      </c>
      <c r="EL861">
        <v>42076.2</v>
      </c>
      <c r="EM861">
        <v>1.98162</v>
      </c>
      <c r="EN861">
        <v>1.87573</v>
      </c>
      <c r="EO861">
        <v>0.0395253</v>
      </c>
      <c r="EP861">
        <v>0</v>
      </c>
      <c r="EQ861">
        <v>19.3167</v>
      </c>
      <c r="ER861">
        <v>999.9</v>
      </c>
      <c r="ES861">
        <v>25.2</v>
      </c>
      <c r="ET861">
        <v>31.3</v>
      </c>
      <c r="EU861">
        <v>12.8775</v>
      </c>
      <c r="EV861">
        <v>63.1747</v>
      </c>
      <c r="EW861">
        <v>32.9888</v>
      </c>
      <c r="EX861">
        <v>1</v>
      </c>
      <c r="EY861">
        <v>-0.121916</v>
      </c>
      <c r="EZ861">
        <v>4.85888</v>
      </c>
      <c r="FA861">
        <v>20.2767</v>
      </c>
      <c r="FB861">
        <v>5.22014</v>
      </c>
      <c r="FC861">
        <v>12.014</v>
      </c>
      <c r="FD861">
        <v>4.9908</v>
      </c>
      <c r="FE861">
        <v>3.2885</v>
      </c>
      <c r="FF861">
        <v>9999</v>
      </c>
      <c r="FG861">
        <v>9999</v>
      </c>
      <c r="FH861">
        <v>9999</v>
      </c>
      <c r="FI861">
        <v>999.9</v>
      </c>
      <c r="FJ861">
        <v>1.86743</v>
      </c>
      <c r="FK861">
        <v>1.86646</v>
      </c>
      <c r="FL861">
        <v>1.866</v>
      </c>
      <c r="FM861">
        <v>1.86585</v>
      </c>
      <c r="FN861">
        <v>1.86768</v>
      </c>
      <c r="FO861">
        <v>1.87013</v>
      </c>
      <c r="FP861">
        <v>1.86886</v>
      </c>
      <c r="FQ861">
        <v>1.87022</v>
      </c>
      <c r="FR861">
        <v>0</v>
      </c>
      <c r="FS861">
        <v>0</v>
      </c>
      <c r="FT861">
        <v>0</v>
      </c>
      <c r="FU861">
        <v>0</v>
      </c>
      <c r="FV861" t="s">
        <v>358</v>
      </c>
      <c r="FW861" t="s">
        <v>359</v>
      </c>
      <c r="FX861" t="s">
        <v>360</v>
      </c>
      <c r="FY861" t="s">
        <v>360</v>
      </c>
      <c r="FZ861" t="s">
        <v>360</v>
      </c>
      <c r="GA861" t="s">
        <v>360</v>
      </c>
      <c r="GB861">
        <v>0</v>
      </c>
      <c r="GC861">
        <v>100</v>
      </c>
      <c r="GD861">
        <v>100</v>
      </c>
      <c r="GE861">
        <v>-3.123</v>
      </c>
      <c r="GF861">
        <v>-0.2252</v>
      </c>
      <c r="GG861">
        <v>-1.841240210434717</v>
      </c>
      <c r="GH861">
        <v>-0.003310856085068561</v>
      </c>
      <c r="GI861">
        <v>6.863268723063948E-07</v>
      </c>
      <c r="GJ861">
        <v>-1.919107141366201E-10</v>
      </c>
      <c r="GK861">
        <v>-0.1688837207721138</v>
      </c>
      <c r="GL861">
        <v>-0.01731051475613908</v>
      </c>
      <c r="GM861">
        <v>0.001423790055903263</v>
      </c>
      <c r="GN861">
        <v>-2.424810517790065E-05</v>
      </c>
      <c r="GO861">
        <v>3</v>
      </c>
      <c r="GP861">
        <v>2318</v>
      </c>
      <c r="GQ861">
        <v>1</v>
      </c>
      <c r="GR861">
        <v>25</v>
      </c>
      <c r="GS861">
        <v>10357.9</v>
      </c>
      <c r="GT861">
        <v>10357.6</v>
      </c>
      <c r="GU861">
        <v>1.06934</v>
      </c>
      <c r="GV861">
        <v>2.24609</v>
      </c>
      <c r="GW861">
        <v>1.39648</v>
      </c>
      <c r="GX861">
        <v>2.34741</v>
      </c>
      <c r="GY861">
        <v>1.49536</v>
      </c>
      <c r="GZ861">
        <v>2.53052</v>
      </c>
      <c r="HA861">
        <v>35.7311</v>
      </c>
      <c r="HB861">
        <v>24.0525</v>
      </c>
      <c r="HC861">
        <v>18</v>
      </c>
      <c r="HD861">
        <v>528.01</v>
      </c>
      <c r="HE861">
        <v>418.481</v>
      </c>
      <c r="HF861">
        <v>13.5576</v>
      </c>
      <c r="HG861">
        <v>25.6933</v>
      </c>
      <c r="HH861">
        <v>29.9993</v>
      </c>
      <c r="HI861">
        <v>25.7472</v>
      </c>
      <c r="HJ861">
        <v>25.7086</v>
      </c>
      <c r="HK861">
        <v>21.4096</v>
      </c>
      <c r="HL861">
        <v>21.0214</v>
      </c>
      <c r="HM861">
        <v>10.3836</v>
      </c>
      <c r="HN861">
        <v>13.5909</v>
      </c>
      <c r="HO861">
        <v>439.967</v>
      </c>
      <c r="HP861">
        <v>8.974030000000001</v>
      </c>
      <c r="HQ861">
        <v>101.113</v>
      </c>
      <c r="HR861">
        <v>101.049</v>
      </c>
    </row>
    <row r="862" spans="1:226">
      <c r="A862">
        <v>846</v>
      </c>
      <c r="B862">
        <v>1679445103.5</v>
      </c>
      <c r="C862">
        <v>23190.40000009537</v>
      </c>
      <c r="D862" t="s">
        <v>2062</v>
      </c>
      <c r="E862" t="s">
        <v>2063</v>
      </c>
      <c r="F862">
        <v>5</v>
      </c>
      <c r="G862" t="s">
        <v>2011</v>
      </c>
      <c r="H862" t="s">
        <v>354</v>
      </c>
      <c r="I862">
        <v>1679445095.732143</v>
      </c>
      <c r="J862">
        <f>(K862)/1000</f>
        <v>0</v>
      </c>
      <c r="K862">
        <f>IF(BF862, AN862, AH862)</f>
        <v>0</v>
      </c>
      <c r="L862">
        <f>IF(BF862, AI862, AG862)</f>
        <v>0</v>
      </c>
      <c r="M862">
        <f>BH862 - IF(AU862&gt;1, L862*BB862*100.0/(AW862*BV862), 0)</f>
        <v>0</v>
      </c>
      <c r="N862">
        <f>((T862-J862/2)*M862-L862)/(T862+J862/2)</f>
        <v>0</v>
      </c>
      <c r="O862">
        <f>N862*(BO862+BP862)/1000.0</f>
        <v>0</v>
      </c>
      <c r="P862">
        <f>(BH862 - IF(AU862&gt;1, L862*BB862*100.0/(AW862*BV862), 0))*(BO862+BP862)/1000.0</f>
        <v>0</v>
      </c>
      <c r="Q862">
        <f>2.0/((1/S862-1/R862)+SIGN(S862)*SQRT((1/S862-1/R862)*(1/S862-1/R862) + 4*BC862/((BC862+1)*(BC862+1))*(2*1/S862*1/R862-1/R862*1/R862)))</f>
        <v>0</v>
      </c>
      <c r="R862">
        <f>IF(LEFT(BD862,1)&lt;&gt;"0",IF(LEFT(BD862,1)="1",3.0,BE862),$D$5+$E$5*(BV862*BO862/($K$5*1000))+$F$5*(BV862*BO862/($K$5*1000))*MAX(MIN(BB862,$J$5),$I$5)*MAX(MIN(BB862,$J$5),$I$5)+$G$5*MAX(MIN(BB862,$J$5),$I$5)*(BV862*BO862/($K$5*1000))+$H$5*(BV862*BO862/($K$5*1000))*(BV862*BO862/($K$5*1000)))</f>
        <v>0</v>
      </c>
      <c r="S862">
        <f>J862*(1000-(1000*0.61365*exp(17.502*W862/(240.97+W862))/(BO862+BP862)+BJ862)/2)/(1000*0.61365*exp(17.502*W862/(240.97+W862))/(BO862+BP862)-BJ862)</f>
        <v>0</v>
      </c>
      <c r="T862">
        <f>1/((BC862+1)/(Q862/1.6)+1/(R862/1.37)) + BC862/((BC862+1)/(Q862/1.6) + BC862/(R862/1.37))</f>
        <v>0</v>
      </c>
      <c r="U862">
        <f>(AX862*BA862)</f>
        <v>0</v>
      </c>
      <c r="V862">
        <f>(BQ862+(U862+2*0.95*5.67E-8*(((BQ862+$B$7)+273)^4-(BQ862+273)^4)-44100*J862)/(1.84*29.3*R862+8*0.95*5.67E-8*(BQ862+273)^3))</f>
        <v>0</v>
      </c>
      <c r="W862">
        <f>($C$7*BR862+$D$7*BS862+$E$7*V862)</f>
        <v>0</v>
      </c>
      <c r="X862">
        <f>0.61365*exp(17.502*W862/(240.97+W862))</f>
        <v>0</v>
      </c>
      <c r="Y862">
        <f>(Z862/AA862*100)</f>
        <v>0</v>
      </c>
      <c r="Z862">
        <f>BJ862*(BO862+BP862)/1000</f>
        <v>0</v>
      </c>
      <c r="AA862">
        <f>0.61365*exp(17.502*BQ862/(240.97+BQ862))</f>
        <v>0</v>
      </c>
      <c r="AB862">
        <f>(X862-BJ862*(BO862+BP862)/1000)</f>
        <v>0</v>
      </c>
      <c r="AC862">
        <f>(-J862*44100)</f>
        <v>0</v>
      </c>
      <c r="AD862">
        <f>2*29.3*R862*0.92*(BQ862-W862)</f>
        <v>0</v>
      </c>
      <c r="AE862">
        <f>2*0.95*5.67E-8*(((BQ862+$B$7)+273)^4-(W862+273)^4)</f>
        <v>0</v>
      </c>
      <c r="AF862">
        <f>U862+AE862+AC862+AD862</f>
        <v>0</v>
      </c>
      <c r="AG862">
        <f>BN862*AU862*(BI862-BH862*(1000-AU862*BK862)/(1000-AU862*BJ862))/(100*BB862)</f>
        <v>0</v>
      </c>
      <c r="AH862">
        <f>1000*BN862*AU862*(BJ862-BK862)/(100*BB862*(1000-AU862*BJ862))</f>
        <v>0</v>
      </c>
      <c r="AI862">
        <f>(AJ862 - AK862 - BO862*1E3/(8.314*(BQ862+273.15)) * AM862/BN862 * AL862) * BN862/(100*BB862) * (1000 - BK862)/1000</f>
        <v>0</v>
      </c>
      <c r="AJ862">
        <v>430.9297819156784</v>
      </c>
      <c r="AK862">
        <v>423.0234000000002</v>
      </c>
      <c r="AL862">
        <v>0.7976972250771103</v>
      </c>
      <c r="AM862">
        <v>64.84410547335801</v>
      </c>
      <c r="AN862">
        <f>(AP862 - AO862 + BO862*1E3/(8.314*(BQ862+273.15)) * AR862/BN862 * AQ862) * BN862/(100*BB862) * 1000/(1000 - AP862)</f>
        <v>0</v>
      </c>
      <c r="AO862">
        <v>8.939161247626688</v>
      </c>
      <c r="AP862">
        <v>9.404017472527476</v>
      </c>
      <c r="AQ862">
        <v>4.02807716298114E-06</v>
      </c>
      <c r="AR862">
        <v>96.76006741584395</v>
      </c>
      <c r="AS862">
        <v>0</v>
      </c>
      <c r="AT862">
        <v>0</v>
      </c>
      <c r="AU862">
        <f>IF(AS862*$H$13&gt;=AW862,1.0,(AW862/(AW862-AS862*$H$13)))</f>
        <v>0</v>
      </c>
      <c r="AV862">
        <f>(AU862-1)*100</f>
        <v>0</v>
      </c>
      <c r="AW862">
        <f>MAX(0,($B$13+$C$13*BV862)/(1+$D$13*BV862)*BO862/(BQ862+273)*$E$13)</f>
        <v>0</v>
      </c>
      <c r="AX862">
        <f>$B$11*BW862+$C$11*BX862+$F$11*CI862*(1-CL862)</f>
        <v>0</v>
      </c>
      <c r="AY862">
        <f>AX862*AZ862</f>
        <v>0</v>
      </c>
      <c r="AZ862">
        <f>($B$11*$D$9+$C$11*$D$9+$F$11*((CV862+CN862)/MAX(CV862+CN862+CW862, 0.1)*$I$9+CW862/MAX(CV862+CN862+CW862, 0.1)*$J$9))/($B$11+$C$11+$F$11)</f>
        <v>0</v>
      </c>
      <c r="BA862">
        <f>($B$11*$K$9+$C$11*$K$9+$F$11*((CV862+CN862)/MAX(CV862+CN862+CW862, 0.1)*$P$9+CW862/MAX(CV862+CN862+CW862, 0.1)*$Q$9))/($B$11+$C$11+$F$11)</f>
        <v>0</v>
      </c>
      <c r="BB862">
        <v>2.44</v>
      </c>
      <c r="BC862">
        <v>0.5</v>
      </c>
      <c r="BD862" t="s">
        <v>355</v>
      </c>
      <c r="BE862">
        <v>2</v>
      </c>
      <c r="BF862" t="b">
        <v>1</v>
      </c>
      <c r="BG862">
        <v>1679445095.732143</v>
      </c>
      <c r="BH862">
        <v>416.2773928571429</v>
      </c>
      <c r="BI862">
        <v>422.8016785714286</v>
      </c>
      <c r="BJ862">
        <v>9.397362142857144</v>
      </c>
      <c r="BK862">
        <v>8.936890357142856</v>
      </c>
      <c r="BL862">
        <v>419.4006785714286</v>
      </c>
      <c r="BM862">
        <v>9.622585714285716</v>
      </c>
      <c r="BN862">
        <v>500.0298214285714</v>
      </c>
      <c r="BO862">
        <v>89.79862142857142</v>
      </c>
      <c r="BP862">
        <v>0.09989541785714284</v>
      </c>
      <c r="BQ862">
        <v>19.17119285714286</v>
      </c>
      <c r="BR862">
        <v>19.97539285714286</v>
      </c>
      <c r="BS862">
        <v>999.9000000000002</v>
      </c>
      <c r="BT862">
        <v>0</v>
      </c>
      <c r="BU862">
        <v>0</v>
      </c>
      <c r="BV862">
        <v>10000.23964285714</v>
      </c>
      <c r="BW862">
        <v>0</v>
      </c>
      <c r="BX862">
        <v>14.5015</v>
      </c>
      <c r="BY862">
        <v>-6.524301428571429</v>
      </c>
      <c r="BZ862">
        <v>420.2264642857143</v>
      </c>
      <c r="CA862">
        <v>426.6142857142858</v>
      </c>
      <c r="CB862">
        <v>0.4604710357142857</v>
      </c>
      <c r="CC862">
        <v>422.8016785714286</v>
      </c>
      <c r="CD862">
        <v>8.936890357142856</v>
      </c>
      <c r="CE862">
        <v>0.8438700714285714</v>
      </c>
      <c r="CF862">
        <v>0.8025203214285714</v>
      </c>
      <c r="CG862">
        <v>4.467485</v>
      </c>
      <c r="CH862">
        <v>3.7519625</v>
      </c>
      <c r="CI862">
        <v>1999.985</v>
      </c>
      <c r="CJ862">
        <v>0.9800037142857142</v>
      </c>
      <c r="CK862">
        <v>0.01999613928571429</v>
      </c>
      <c r="CL862">
        <v>0</v>
      </c>
      <c r="CM862">
        <v>2.303992857142857</v>
      </c>
      <c r="CN862">
        <v>0</v>
      </c>
      <c r="CO862">
        <v>5745.6775</v>
      </c>
      <c r="CP862">
        <v>16749.35357142857</v>
      </c>
      <c r="CQ862">
        <v>37.18264285714286</v>
      </c>
      <c r="CR862">
        <v>38.27878571428572</v>
      </c>
      <c r="CS862">
        <v>37.56664285714286</v>
      </c>
      <c r="CT862">
        <v>37.04207142857143</v>
      </c>
      <c r="CU862">
        <v>35.8255</v>
      </c>
      <c r="CV862">
        <v>1959.990714285714</v>
      </c>
      <c r="CW862">
        <v>39.99428571428571</v>
      </c>
      <c r="CX862">
        <v>0</v>
      </c>
      <c r="CY862">
        <v>1679445111.3</v>
      </c>
      <c r="CZ862">
        <v>0</v>
      </c>
      <c r="DA862">
        <v>0</v>
      </c>
      <c r="DB862" t="s">
        <v>356</v>
      </c>
      <c r="DC862">
        <v>1678823626.5</v>
      </c>
      <c r="DD862">
        <v>1678823640.5</v>
      </c>
      <c r="DE862">
        <v>0</v>
      </c>
      <c r="DF862">
        <v>1.239</v>
      </c>
      <c r="DG862">
        <v>0.006</v>
      </c>
      <c r="DH862">
        <v>-2.298</v>
      </c>
      <c r="DI862">
        <v>-0.146</v>
      </c>
      <c r="DJ862">
        <v>420</v>
      </c>
      <c r="DK862">
        <v>21</v>
      </c>
      <c r="DL862">
        <v>0.57</v>
      </c>
      <c r="DM862">
        <v>0.05</v>
      </c>
      <c r="DN862">
        <v>-5.8572505</v>
      </c>
      <c r="DO862">
        <v>-24.92791249530956</v>
      </c>
      <c r="DP862">
        <v>3.148137995256045</v>
      </c>
      <c r="DQ862">
        <v>0</v>
      </c>
      <c r="DR862">
        <v>0.4588441</v>
      </c>
      <c r="DS862">
        <v>0.02570787242026121</v>
      </c>
      <c r="DT862">
        <v>0.003620620346018066</v>
      </c>
      <c r="DU862">
        <v>1</v>
      </c>
      <c r="DV862">
        <v>1</v>
      </c>
      <c r="DW862">
        <v>2</v>
      </c>
      <c r="DX862" t="s">
        <v>357</v>
      </c>
      <c r="DY862">
        <v>2.98429</v>
      </c>
      <c r="DZ862">
        <v>2.71556</v>
      </c>
      <c r="EA862">
        <v>0.0943339</v>
      </c>
      <c r="EB862">
        <v>0.09554269999999999</v>
      </c>
      <c r="EC862">
        <v>0.0545416</v>
      </c>
      <c r="ED862">
        <v>0.0510763</v>
      </c>
      <c r="EE862">
        <v>28818.1</v>
      </c>
      <c r="EF862">
        <v>28878</v>
      </c>
      <c r="EG862">
        <v>29568.1</v>
      </c>
      <c r="EH862">
        <v>29524.5</v>
      </c>
      <c r="EI862">
        <v>37054.2</v>
      </c>
      <c r="EJ862">
        <v>37265.5</v>
      </c>
      <c r="EK862">
        <v>41648.6</v>
      </c>
      <c r="EL862">
        <v>42076.4</v>
      </c>
      <c r="EM862">
        <v>1.98188</v>
      </c>
      <c r="EN862">
        <v>1.87598</v>
      </c>
      <c r="EO862">
        <v>0.039909</v>
      </c>
      <c r="EP862">
        <v>0</v>
      </c>
      <c r="EQ862">
        <v>19.3167</v>
      </c>
      <c r="ER862">
        <v>999.9</v>
      </c>
      <c r="ES862">
        <v>25.2</v>
      </c>
      <c r="ET862">
        <v>31.3</v>
      </c>
      <c r="EU862">
        <v>12.8786</v>
      </c>
      <c r="EV862">
        <v>63.1847</v>
      </c>
      <c r="EW862">
        <v>33.3654</v>
      </c>
      <c r="EX862">
        <v>1</v>
      </c>
      <c r="EY862">
        <v>-0.122454</v>
      </c>
      <c r="EZ862">
        <v>4.81429</v>
      </c>
      <c r="FA862">
        <v>20.2778</v>
      </c>
      <c r="FB862">
        <v>5.22058</v>
      </c>
      <c r="FC862">
        <v>12.0135</v>
      </c>
      <c r="FD862">
        <v>4.99075</v>
      </c>
      <c r="FE862">
        <v>3.2885</v>
      </c>
      <c r="FF862">
        <v>9999</v>
      </c>
      <c r="FG862">
        <v>9999</v>
      </c>
      <c r="FH862">
        <v>9999</v>
      </c>
      <c r="FI862">
        <v>999.9</v>
      </c>
      <c r="FJ862">
        <v>1.86741</v>
      </c>
      <c r="FK862">
        <v>1.86646</v>
      </c>
      <c r="FL862">
        <v>1.86599</v>
      </c>
      <c r="FM862">
        <v>1.86584</v>
      </c>
      <c r="FN862">
        <v>1.86768</v>
      </c>
      <c r="FO862">
        <v>1.87013</v>
      </c>
      <c r="FP862">
        <v>1.86883</v>
      </c>
      <c r="FQ862">
        <v>1.87025</v>
      </c>
      <c r="FR862">
        <v>0</v>
      </c>
      <c r="FS862">
        <v>0</v>
      </c>
      <c r="FT862">
        <v>0</v>
      </c>
      <c r="FU862">
        <v>0</v>
      </c>
      <c r="FV862" t="s">
        <v>358</v>
      </c>
      <c r="FW862" t="s">
        <v>359</v>
      </c>
      <c r="FX862" t="s">
        <v>360</v>
      </c>
      <c r="FY862" t="s">
        <v>360</v>
      </c>
      <c r="FZ862" t="s">
        <v>360</v>
      </c>
      <c r="GA862" t="s">
        <v>360</v>
      </c>
      <c r="GB862">
        <v>0</v>
      </c>
      <c r="GC862">
        <v>100</v>
      </c>
      <c r="GD862">
        <v>100</v>
      </c>
      <c r="GE862">
        <v>-3.133</v>
      </c>
      <c r="GF862">
        <v>-0.2252</v>
      </c>
      <c r="GG862">
        <v>-1.841240210434717</v>
      </c>
      <c r="GH862">
        <v>-0.003310856085068561</v>
      </c>
      <c r="GI862">
        <v>6.863268723063948E-07</v>
      </c>
      <c r="GJ862">
        <v>-1.919107141366201E-10</v>
      </c>
      <c r="GK862">
        <v>-0.1688837207721138</v>
      </c>
      <c r="GL862">
        <v>-0.01731051475613908</v>
      </c>
      <c r="GM862">
        <v>0.001423790055903263</v>
      </c>
      <c r="GN862">
        <v>-2.424810517790065E-05</v>
      </c>
      <c r="GO862">
        <v>3</v>
      </c>
      <c r="GP862">
        <v>2318</v>
      </c>
      <c r="GQ862">
        <v>1</v>
      </c>
      <c r="GR862">
        <v>25</v>
      </c>
      <c r="GS862">
        <v>10358</v>
      </c>
      <c r="GT862">
        <v>10357.7</v>
      </c>
      <c r="GU862">
        <v>1.09863</v>
      </c>
      <c r="GV862">
        <v>2.24121</v>
      </c>
      <c r="GW862">
        <v>1.39648</v>
      </c>
      <c r="GX862">
        <v>2.34741</v>
      </c>
      <c r="GY862">
        <v>1.49536</v>
      </c>
      <c r="GZ862">
        <v>2.51831</v>
      </c>
      <c r="HA862">
        <v>35.7311</v>
      </c>
      <c r="HB862">
        <v>24.0525</v>
      </c>
      <c r="HC862">
        <v>18</v>
      </c>
      <c r="HD862">
        <v>528.175</v>
      </c>
      <c r="HE862">
        <v>418.617</v>
      </c>
      <c r="HF862">
        <v>13.5837</v>
      </c>
      <c r="HG862">
        <v>25.6927</v>
      </c>
      <c r="HH862">
        <v>29.9995</v>
      </c>
      <c r="HI862">
        <v>25.7472</v>
      </c>
      <c r="HJ862">
        <v>25.7074</v>
      </c>
      <c r="HK862">
        <v>21.9913</v>
      </c>
      <c r="HL862">
        <v>21.0214</v>
      </c>
      <c r="HM862">
        <v>10.3836</v>
      </c>
      <c r="HN862">
        <v>13.6083</v>
      </c>
      <c r="HO862">
        <v>460.003</v>
      </c>
      <c r="HP862">
        <v>8.974030000000001</v>
      </c>
      <c r="HQ862">
        <v>101.113</v>
      </c>
      <c r="HR862">
        <v>101.05</v>
      </c>
    </row>
    <row r="863" spans="1:226">
      <c r="A863">
        <v>847</v>
      </c>
      <c r="B863">
        <v>1679445108.5</v>
      </c>
      <c r="C863">
        <v>23195.40000009537</v>
      </c>
      <c r="D863" t="s">
        <v>2064</v>
      </c>
      <c r="E863" t="s">
        <v>2065</v>
      </c>
      <c r="F863">
        <v>5</v>
      </c>
      <c r="G863" t="s">
        <v>2011</v>
      </c>
      <c r="H863" t="s">
        <v>354</v>
      </c>
      <c r="I863">
        <v>1679445101</v>
      </c>
      <c r="J863">
        <f>(K863)/1000</f>
        <v>0</v>
      </c>
      <c r="K863">
        <f>IF(BF863, AN863, AH863)</f>
        <v>0</v>
      </c>
      <c r="L863">
        <f>IF(BF863, AI863, AG863)</f>
        <v>0</v>
      </c>
      <c r="M863">
        <f>BH863 - IF(AU863&gt;1, L863*BB863*100.0/(AW863*BV863), 0)</f>
        <v>0</v>
      </c>
      <c r="N863">
        <f>((T863-J863/2)*M863-L863)/(T863+J863/2)</f>
        <v>0</v>
      </c>
      <c r="O863">
        <f>N863*(BO863+BP863)/1000.0</f>
        <v>0</v>
      </c>
      <c r="P863">
        <f>(BH863 - IF(AU863&gt;1, L863*BB863*100.0/(AW863*BV863), 0))*(BO863+BP863)/1000.0</f>
        <v>0</v>
      </c>
      <c r="Q863">
        <f>2.0/((1/S863-1/R863)+SIGN(S863)*SQRT((1/S863-1/R863)*(1/S863-1/R863) + 4*BC863/((BC863+1)*(BC863+1))*(2*1/S863*1/R863-1/R863*1/R863)))</f>
        <v>0</v>
      </c>
      <c r="R863">
        <f>IF(LEFT(BD863,1)&lt;&gt;"0",IF(LEFT(BD863,1)="1",3.0,BE863),$D$5+$E$5*(BV863*BO863/($K$5*1000))+$F$5*(BV863*BO863/($K$5*1000))*MAX(MIN(BB863,$J$5),$I$5)*MAX(MIN(BB863,$J$5),$I$5)+$G$5*MAX(MIN(BB863,$J$5),$I$5)*(BV863*BO863/($K$5*1000))+$H$5*(BV863*BO863/($K$5*1000))*(BV863*BO863/($K$5*1000)))</f>
        <v>0</v>
      </c>
      <c r="S863">
        <f>J863*(1000-(1000*0.61365*exp(17.502*W863/(240.97+W863))/(BO863+BP863)+BJ863)/2)/(1000*0.61365*exp(17.502*W863/(240.97+W863))/(BO863+BP863)-BJ863)</f>
        <v>0</v>
      </c>
      <c r="T863">
        <f>1/((BC863+1)/(Q863/1.6)+1/(R863/1.37)) + BC863/((BC863+1)/(Q863/1.6) + BC863/(R863/1.37))</f>
        <v>0</v>
      </c>
      <c r="U863">
        <f>(AX863*BA863)</f>
        <v>0</v>
      </c>
      <c r="V863">
        <f>(BQ863+(U863+2*0.95*5.67E-8*(((BQ863+$B$7)+273)^4-(BQ863+273)^4)-44100*J863)/(1.84*29.3*R863+8*0.95*5.67E-8*(BQ863+273)^3))</f>
        <v>0</v>
      </c>
      <c r="W863">
        <f>($C$7*BR863+$D$7*BS863+$E$7*V863)</f>
        <v>0</v>
      </c>
      <c r="X863">
        <f>0.61365*exp(17.502*W863/(240.97+W863))</f>
        <v>0</v>
      </c>
      <c r="Y863">
        <f>(Z863/AA863*100)</f>
        <v>0</v>
      </c>
      <c r="Z863">
        <f>BJ863*(BO863+BP863)/1000</f>
        <v>0</v>
      </c>
      <c r="AA863">
        <f>0.61365*exp(17.502*BQ863/(240.97+BQ863))</f>
        <v>0</v>
      </c>
      <c r="AB863">
        <f>(X863-BJ863*(BO863+BP863)/1000)</f>
        <v>0</v>
      </c>
      <c r="AC863">
        <f>(-J863*44100)</f>
        <v>0</v>
      </c>
      <c r="AD863">
        <f>2*29.3*R863*0.92*(BQ863-W863)</f>
        <v>0</v>
      </c>
      <c r="AE863">
        <f>2*0.95*5.67E-8*(((BQ863+$B$7)+273)^4-(W863+273)^4)</f>
        <v>0</v>
      </c>
      <c r="AF863">
        <f>U863+AE863+AC863+AD863</f>
        <v>0</v>
      </c>
      <c r="AG863">
        <f>BN863*AU863*(BI863-BH863*(1000-AU863*BK863)/(1000-AU863*BJ863))/(100*BB863)</f>
        <v>0</v>
      </c>
      <c r="AH863">
        <f>1000*BN863*AU863*(BJ863-BK863)/(100*BB863*(1000-AU863*BJ863))</f>
        <v>0</v>
      </c>
      <c r="AI863">
        <f>(AJ863 - AK863 - BO863*1E3/(8.314*(BQ863+273.15)) * AM863/BN863 * AL863) * BN863/(100*BB863) * (1000 - BK863)/1000</f>
        <v>0</v>
      </c>
      <c r="AJ863">
        <v>446.0092013759238</v>
      </c>
      <c r="AK863">
        <v>432.3135272727273</v>
      </c>
      <c r="AL863">
        <v>1.998021866828428</v>
      </c>
      <c r="AM863">
        <v>64.84410547335801</v>
      </c>
      <c r="AN863">
        <f>(AP863 - AO863 + BO863*1E3/(8.314*(BQ863+273.15)) * AR863/BN863 * AQ863) * BN863/(100*BB863) * 1000/(1000 - AP863)</f>
        <v>0</v>
      </c>
      <c r="AO863">
        <v>8.940197630700339</v>
      </c>
      <c r="AP863">
        <v>9.407614395604398</v>
      </c>
      <c r="AQ863">
        <v>7.358999194541875E-05</v>
      </c>
      <c r="AR863">
        <v>96.76006741584395</v>
      </c>
      <c r="AS863">
        <v>0</v>
      </c>
      <c r="AT863">
        <v>0</v>
      </c>
      <c r="AU863">
        <f>IF(AS863*$H$13&gt;=AW863,1.0,(AW863/(AW863-AS863*$H$13)))</f>
        <v>0</v>
      </c>
      <c r="AV863">
        <f>(AU863-1)*100</f>
        <v>0</v>
      </c>
      <c r="AW863">
        <f>MAX(0,($B$13+$C$13*BV863)/(1+$D$13*BV863)*BO863/(BQ863+273)*$E$13)</f>
        <v>0</v>
      </c>
      <c r="AX863">
        <f>$B$11*BW863+$C$11*BX863+$F$11*CI863*(1-CL863)</f>
        <v>0</v>
      </c>
      <c r="AY863">
        <f>AX863*AZ863</f>
        <v>0</v>
      </c>
      <c r="AZ863">
        <f>($B$11*$D$9+$C$11*$D$9+$F$11*((CV863+CN863)/MAX(CV863+CN863+CW863, 0.1)*$I$9+CW863/MAX(CV863+CN863+CW863, 0.1)*$J$9))/($B$11+$C$11+$F$11)</f>
        <v>0</v>
      </c>
      <c r="BA863">
        <f>($B$11*$K$9+$C$11*$K$9+$F$11*((CV863+CN863)/MAX(CV863+CN863+CW863, 0.1)*$P$9+CW863/MAX(CV863+CN863+CW863, 0.1)*$Q$9))/($B$11+$C$11+$F$11)</f>
        <v>0</v>
      </c>
      <c r="BB863">
        <v>2.44</v>
      </c>
      <c r="BC863">
        <v>0.5</v>
      </c>
      <c r="BD863" t="s">
        <v>355</v>
      </c>
      <c r="BE863">
        <v>2</v>
      </c>
      <c r="BF863" t="b">
        <v>1</v>
      </c>
      <c r="BG863">
        <v>1679445101</v>
      </c>
      <c r="BH863">
        <v>419.0708518518518</v>
      </c>
      <c r="BI863">
        <v>430.7655555555556</v>
      </c>
      <c r="BJ863">
        <v>9.401683703703704</v>
      </c>
      <c r="BK863">
        <v>8.939337407407407</v>
      </c>
      <c r="BL863">
        <v>422.202074074074</v>
      </c>
      <c r="BM863">
        <v>9.626894444444444</v>
      </c>
      <c r="BN863">
        <v>500.0362222222222</v>
      </c>
      <c r="BO863">
        <v>89.7988185185185</v>
      </c>
      <c r="BP863">
        <v>0.09991598148148147</v>
      </c>
      <c r="BQ863">
        <v>19.16823333333333</v>
      </c>
      <c r="BR863">
        <v>19.97523333333333</v>
      </c>
      <c r="BS863">
        <v>999.9000000000001</v>
      </c>
      <c r="BT863">
        <v>0</v>
      </c>
      <c r="BU863">
        <v>0</v>
      </c>
      <c r="BV863">
        <v>10001.73</v>
      </c>
      <c r="BW863">
        <v>0</v>
      </c>
      <c r="BX863">
        <v>14.5015</v>
      </c>
      <c r="BY863">
        <v>-11.69476851851852</v>
      </c>
      <c r="BZ863">
        <v>423.0482592592592</v>
      </c>
      <c r="CA863">
        <v>434.6511111111111</v>
      </c>
      <c r="CB863">
        <v>0.4623459999999999</v>
      </c>
      <c r="CC863">
        <v>430.7655555555556</v>
      </c>
      <c r="CD863">
        <v>8.939337407407407</v>
      </c>
      <c r="CE863">
        <v>0.8442600370370372</v>
      </c>
      <c r="CF863">
        <v>0.8027419259259259</v>
      </c>
      <c r="CG863">
        <v>4.474084074074073</v>
      </c>
      <c r="CH863">
        <v>3.755882222222222</v>
      </c>
      <c r="CI863">
        <v>1999.992962962963</v>
      </c>
      <c r="CJ863">
        <v>0.9800056666666666</v>
      </c>
      <c r="CK863">
        <v>0.01999413333333333</v>
      </c>
      <c r="CL863">
        <v>0</v>
      </c>
      <c r="CM863">
        <v>2.374955555555556</v>
      </c>
      <c r="CN863">
        <v>0</v>
      </c>
      <c r="CO863">
        <v>5744.697037037037</v>
      </c>
      <c r="CP863">
        <v>16749.41851851852</v>
      </c>
      <c r="CQ863">
        <v>37.15714814814815</v>
      </c>
      <c r="CR863">
        <v>38.25688888888889</v>
      </c>
      <c r="CS863">
        <v>37.53214814814815</v>
      </c>
      <c r="CT863">
        <v>37.02066666666666</v>
      </c>
      <c r="CU863">
        <v>35.79362962962963</v>
      </c>
      <c r="CV863">
        <v>1960.002962962963</v>
      </c>
      <c r="CW863">
        <v>39.99</v>
      </c>
      <c r="CX863">
        <v>0</v>
      </c>
      <c r="CY863">
        <v>1679445116.1</v>
      </c>
      <c r="CZ863">
        <v>0</v>
      </c>
      <c r="DA863">
        <v>0</v>
      </c>
      <c r="DB863" t="s">
        <v>356</v>
      </c>
      <c r="DC863">
        <v>1678823626.5</v>
      </c>
      <c r="DD863">
        <v>1678823640.5</v>
      </c>
      <c r="DE863">
        <v>0</v>
      </c>
      <c r="DF863">
        <v>1.239</v>
      </c>
      <c r="DG863">
        <v>0.006</v>
      </c>
      <c r="DH863">
        <v>-2.298</v>
      </c>
      <c r="DI863">
        <v>-0.146</v>
      </c>
      <c r="DJ863">
        <v>420</v>
      </c>
      <c r="DK863">
        <v>21</v>
      </c>
      <c r="DL863">
        <v>0.57</v>
      </c>
      <c r="DM863">
        <v>0.05</v>
      </c>
      <c r="DN863">
        <v>-9.576539</v>
      </c>
      <c r="DO863">
        <v>-60.55168547842402</v>
      </c>
      <c r="DP863">
        <v>6.265215876847261</v>
      </c>
      <c r="DQ863">
        <v>0</v>
      </c>
      <c r="DR863">
        <v>0.46159725</v>
      </c>
      <c r="DS863">
        <v>0.02387101688555266</v>
      </c>
      <c r="DT863">
        <v>0.002898166461316535</v>
      </c>
      <c r="DU863">
        <v>1</v>
      </c>
      <c r="DV863">
        <v>1</v>
      </c>
      <c r="DW863">
        <v>2</v>
      </c>
      <c r="DX863" t="s">
        <v>357</v>
      </c>
      <c r="DY863">
        <v>2.98421</v>
      </c>
      <c r="DZ863">
        <v>2.71561</v>
      </c>
      <c r="EA863">
        <v>0.0959628</v>
      </c>
      <c r="EB863">
        <v>0.0981645</v>
      </c>
      <c r="EC863">
        <v>0.0545558</v>
      </c>
      <c r="ED863">
        <v>0.0510871</v>
      </c>
      <c r="EE863">
        <v>28766.7</v>
      </c>
      <c r="EF863">
        <v>28794.3</v>
      </c>
      <c r="EG863">
        <v>29568.5</v>
      </c>
      <c r="EH863">
        <v>29524.5</v>
      </c>
      <c r="EI863">
        <v>37054.2</v>
      </c>
      <c r="EJ863">
        <v>37265.2</v>
      </c>
      <c r="EK863">
        <v>41649.1</v>
      </c>
      <c r="EL863">
        <v>42076.4</v>
      </c>
      <c r="EM863">
        <v>1.98175</v>
      </c>
      <c r="EN863">
        <v>1.87598</v>
      </c>
      <c r="EO863">
        <v>0.0392646</v>
      </c>
      <c r="EP863">
        <v>0</v>
      </c>
      <c r="EQ863">
        <v>19.3167</v>
      </c>
      <c r="ER863">
        <v>999.9</v>
      </c>
      <c r="ES863">
        <v>25.1</v>
      </c>
      <c r="ET863">
        <v>31.3</v>
      </c>
      <c r="EU863">
        <v>12.8275</v>
      </c>
      <c r="EV863">
        <v>62.8047</v>
      </c>
      <c r="EW863">
        <v>33.4776</v>
      </c>
      <c r="EX863">
        <v>1</v>
      </c>
      <c r="EY863">
        <v>-0.122652</v>
      </c>
      <c r="EZ863">
        <v>4.79215</v>
      </c>
      <c r="FA863">
        <v>20.2784</v>
      </c>
      <c r="FB863">
        <v>5.21999</v>
      </c>
      <c r="FC863">
        <v>12.0129</v>
      </c>
      <c r="FD863">
        <v>4.9907</v>
      </c>
      <c r="FE863">
        <v>3.28845</v>
      </c>
      <c r="FF863">
        <v>9999</v>
      </c>
      <c r="FG863">
        <v>9999</v>
      </c>
      <c r="FH863">
        <v>9999</v>
      </c>
      <c r="FI863">
        <v>999.9</v>
      </c>
      <c r="FJ863">
        <v>1.86741</v>
      </c>
      <c r="FK863">
        <v>1.86646</v>
      </c>
      <c r="FL863">
        <v>1.86599</v>
      </c>
      <c r="FM863">
        <v>1.86584</v>
      </c>
      <c r="FN863">
        <v>1.86768</v>
      </c>
      <c r="FO863">
        <v>1.87014</v>
      </c>
      <c r="FP863">
        <v>1.86886</v>
      </c>
      <c r="FQ863">
        <v>1.87027</v>
      </c>
      <c r="FR863">
        <v>0</v>
      </c>
      <c r="FS863">
        <v>0</v>
      </c>
      <c r="FT863">
        <v>0</v>
      </c>
      <c r="FU863">
        <v>0</v>
      </c>
      <c r="FV863" t="s">
        <v>358</v>
      </c>
      <c r="FW863" t="s">
        <v>359</v>
      </c>
      <c r="FX863" t="s">
        <v>360</v>
      </c>
      <c r="FY863" t="s">
        <v>360</v>
      </c>
      <c r="FZ863" t="s">
        <v>360</v>
      </c>
      <c r="GA863" t="s">
        <v>360</v>
      </c>
      <c r="GB863">
        <v>0</v>
      </c>
      <c r="GC863">
        <v>100</v>
      </c>
      <c r="GD863">
        <v>100</v>
      </c>
      <c r="GE863">
        <v>-3.161</v>
      </c>
      <c r="GF863">
        <v>-0.2252</v>
      </c>
      <c r="GG863">
        <v>-1.841240210434717</v>
      </c>
      <c r="GH863">
        <v>-0.003310856085068561</v>
      </c>
      <c r="GI863">
        <v>6.863268723063948E-07</v>
      </c>
      <c r="GJ863">
        <v>-1.919107141366201E-10</v>
      </c>
      <c r="GK863">
        <v>-0.1688837207721138</v>
      </c>
      <c r="GL863">
        <v>-0.01731051475613908</v>
      </c>
      <c r="GM863">
        <v>0.001423790055903263</v>
      </c>
      <c r="GN863">
        <v>-2.424810517790065E-05</v>
      </c>
      <c r="GO863">
        <v>3</v>
      </c>
      <c r="GP863">
        <v>2318</v>
      </c>
      <c r="GQ863">
        <v>1</v>
      </c>
      <c r="GR863">
        <v>25</v>
      </c>
      <c r="GS863">
        <v>10358</v>
      </c>
      <c r="GT863">
        <v>10357.8</v>
      </c>
      <c r="GU863">
        <v>1.13281</v>
      </c>
      <c r="GV863">
        <v>2.24121</v>
      </c>
      <c r="GW863">
        <v>1.39648</v>
      </c>
      <c r="GX863">
        <v>2.34863</v>
      </c>
      <c r="GY863">
        <v>1.49536</v>
      </c>
      <c r="GZ863">
        <v>2.47192</v>
      </c>
      <c r="HA863">
        <v>35.7311</v>
      </c>
      <c r="HB863">
        <v>24.0525</v>
      </c>
      <c r="HC863">
        <v>18</v>
      </c>
      <c r="HD863">
        <v>528.093</v>
      </c>
      <c r="HE863">
        <v>418.616</v>
      </c>
      <c r="HF863">
        <v>13.6072</v>
      </c>
      <c r="HG863">
        <v>25.6917</v>
      </c>
      <c r="HH863">
        <v>29.9998</v>
      </c>
      <c r="HI863">
        <v>25.7472</v>
      </c>
      <c r="HJ863">
        <v>25.7074</v>
      </c>
      <c r="HK863">
        <v>22.6775</v>
      </c>
      <c r="HL863">
        <v>21.0214</v>
      </c>
      <c r="HM863">
        <v>10.3836</v>
      </c>
      <c r="HN863">
        <v>13.6248</v>
      </c>
      <c r="HO863">
        <v>473.452</v>
      </c>
      <c r="HP863">
        <v>8.974019999999999</v>
      </c>
      <c r="HQ863">
        <v>101.114</v>
      </c>
      <c r="HR863">
        <v>101.05</v>
      </c>
    </row>
    <row r="864" spans="1:226">
      <c r="A864">
        <v>848</v>
      </c>
      <c r="B864">
        <v>1679445113.5</v>
      </c>
      <c r="C864">
        <v>23200.40000009537</v>
      </c>
      <c r="D864" t="s">
        <v>2066</v>
      </c>
      <c r="E864" t="s">
        <v>2067</v>
      </c>
      <c r="F864">
        <v>5</v>
      </c>
      <c r="G864" t="s">
        <v>2011</v>
      </c>
      <c r="H864" t="s">
        <v>354</v>
      </c>
      <c r="I864">
        <v>1679445105.714286</v>
      </c>
      <c r="J864">
        <f>(K864)/1000</f>
        <v>0</v>
      </c>
      <c r="K864">
        <f>IF(BF864, AN864, AH864)</f>
        <v>0</v>
      </c>
      <c r="L864">
        <f>IF(BF864, AI864, AG864)</f>
        <v>0</v>
      </c>
      <c r="M864">
        <f>BH864 - IF(AU864&gt;1, L864*BB864*100.0/(AW864*BV864), 0)</f>
        <v>0</v>
      </c>
      <c r="N864">
        <f>((T864-J864/2)*M864-L864)/(T864+J864/2)</f>
        <v>0</v>
      </c>
      <c r="O864">
        <f>N864*(BO864+BP864)/1000.0</f>
        <v>0</v>
      </c>
      <c r="P864">
        <f>(BH864 - IF(AU864&gt;1, L864*BB864*100.0/(AW864*BV864), 0))*(BO864+BP864)/1000.0</f>
        <v>0</v>
      </c>
      <c r="Q864">
        <f>2.0/((1/S864-1/R864)+SIGN(S864)*SQRT((1/S864-1/R864)*(1/S864-1/R864) + 4*BC864/((BC864+1)*(BC864+1))*(2*1/S864*1/R864-1/R864*1/R864)))</f>
        <v>0</v>
      </c>
      <c r="R864">
        <f>IF(LEFT(BD864,1)&lt;&gt;"0",IF(LEFT(BD864,1)="1",3.0,BE864),$D$5+$E$5*(BV864*BO864/($K$5*1000))+$F$5*(BV864*BO864/($K$5*1000))*MAX(MIN(BB864,$J$5),$I$5)*MAX(MIN(BB864,$J$5),$I$5)+$G$5*MAX(MIN(BB864,$J$5),$I$5)*(BV864*BO864/($K$5*1000))+$H$5*(BV864*BO864/($K$5*1000))*(BV864*BO864/($K$5*1000)))</f>
        <v>0</v>
      </c>
      <c r="S864">
        <f>J864*(1000-(1000*0.61365*exp(17.502*W864/(240.97+W864))/(BO864+BP864)+BJ864)/2)/(1000*0.61365*exp(17.502*W864/(240.97+W864))/(BO864+BP864)-BJ864)</f>
        <v>0</v>
      </c>
      <c r="T864">
        <f>1/((BC864+1)/(Q864/1.6)+1/(R864/1.37)) + BC864/((BC864+1)/(Q864/1.6) + BC864/(R864/1.37))</f>
        <v>0</v>
      </c>
      <c r="U864">
        <f>(AX864*BA864)</f>
        <v>0</v>
      </c>
      <c r="V864">
        <f>(BQ864+(U864+2*0.95*5.67E-8*(((BQ864+$B$7)+273)^4-(BQ864+273)^4)-44100*J864)/(1.84*29.3*R864+8*0.95*5.67E-8*(BQ864+273)^3))</f>
        <v>0</v>
      </c>
      <c r="W864">
        <f>($C$7*BR864+$D$7*BS864+$E$7*V864)</f>
        <v>0</v>
      </c>
      <c r="X864">
        <f>0.61365*exp(17.502*W864/(240.97+W864))</f>
        <v>0</v>
      </c>
      <c r="Y864">
        <f>(Z864/AA864*100)</f>
        <v>0</v>
      </c>
      <c r="Z864">
        <f>BJ864*(BO864+BP864)/1000</f>
        <v>0</v>
      </c>
      <c r="AA864">
        <f>0.61365*exp(17.502*BQ864/(240.97+BQ864))</f>
        <v>0</v>
      </c>
      <c r="AB864">
        <f>(X864-BJ864*(BO864+BP864)/1000)</f>
        <v>0</v>
      </c>
      <c r="AC864">
        <f>(-J864*44100)</f>
        <v>0</v>
      </c>
      <c r="AD864">
        <f>2*29.3*R864*0.92*(BQ864-W864)</f>
        <v>0</v>
      </c>
      <c r="AE864">
        <f>2*0.95*5.67E-8*(((BQ864+$B$7)+273)^4-(W864+273)^4)</f>
        <v>0</v>
      </c>
      <c r="AF864">
        <f>U864+AE864+AC864+AD864</f>
        <v>0</v>
      </c>
      <c r="AG864">
        <f>BN864*AU864*(BI864-BH864*(1000-AU864*BK864)/(1000-AU864*BJ864))/(100*BB864)</f>
        <v>0</v>
      </c>
      <c r="AH864">
        <f>1000*BN864*AU864*(BJ864-BK864)/(100*BB864*(1000-AU864*BJ864))</f>
        <v>0</v>
      </c>
      <c r="AI864">
        <f>(AJ864 - AK864 - BO864*1E3/(8.314*(BQ864+273.15)) * AM864/BN864 * AL864) * BN864/(100*BB864) * (1000 - BK864)/1000</f>
        <v>0</v>
      </c>
      <c r="AJ864">
        <v>462.606195805778</v>
      </c>
      <c r="AK864">
        <v>445.459412121212</v>
      </c>
      <c r="AL864">
        <v>2.714199076221039</v>
      </c>
      <c r="AM864">
        <v>64.84410547335801</v>
      </c>
      <c r="AN864">
        <f>(AP864 - AO864 + BO864*1E3/(8.314*(BQ864+273.15)) * AR864/BN864 * AQ864) * BN864/(100*BB864) * 1000/(1000 - AP864)</f>
        <v>0</v>
      </c>
      <c r="AO864">
        <v>8.942304690359268</v>
      </c>
      <c r="AP864">
        <v>9.412694725274728</v>
      </c>
      <c r="AQ864">
        <v>3.174494095174527E-05</v>
      </c>
      <c r="AR864">
        <v>96.76006741584395</v>
      </c>
      <c r="AS864">
        <v>0</v>
      </c>
      <c r="AT864">
        <v>0</v>
      </c>
      <c r="AU864">
        <f>IF(AS864*$H$13&gt;=AW864,1.0,(AW864/(AW864-AS864*$H$13)))</f>
        <v>0</v>
      </c>
      <c r="AV864">
        <f>(AU864-1)*100</f>
        <v>0</v>
      </c>
      <c r="AW864">
        <f>MAX(0,($B$13+$C$13*BV864)/(1+$D$13*BV864)*BO864/(BQ864+273)*$E$13)</f>
        <v>0</v>
      </c>
      <c r="AX864">
        <f>$B$11*BW864+$C$11*BX864+$F$11*CI864*(1-CL864)</f>
        <v>0</v>
      </c>
      <c r="AY864">
        <f>AX864*AZ864</f>
        <v>0</v>
      </c>
      <c r="AZ864">
        <f>($B$11*$D$9+$C$11*$D$9+$F$11*((CV864+CN864)/MAX(CV864+CN864+CW864, 0.1)*$I$9+CW864/MAX(CV864+CN864+CW864, 0.1)*$J$9))/($B$11+$C$11+$F$11)</f>
        <v>0</v>
      </c>
      <c r="BA864">
        <f>($B$11*$K$9+$C$11*$K$9+$F$11*((CV864+CN864)/MAX(CV864+CN864+CW864, 0.1)*$P$9+CW864/MAX(CV864+CN864+CW864, 0.1)*$Q$9))/($B$11+$C$11+$F$11)</f>
        <v>0</v>
      </c>
      <c r="BB864">
        <v>2.44</v>
      </c>
      <c r="BC864">
        <v>0.5</v>
      </c>
      <c r="BD864" t="s">
        <v>355</v>
      </c>
      <c r="BE864">
        <v>2</v>
      </c>
      <c r="BF864" t="b">
        <v>1</v>
      </c>
      <c r="BG864">
        <v>1679445105.714286</v>
      </c>
      <c r="BH864">
        <v>425.3766071428572</v>
      </c>
      <c r="BI864">
        <v>443.1551785714286</v>
      </c>
      <c r="BJ864">
        <v>9.405725357142858</v>
      </c>
      <c r="BK864">
        <v>8.941157142857142</v>
      </c>
      <c r="BL864">
        <v>428.5257857142857</v>
      </c>
      <c r="BM864">
        <v>9.6309225</v>
      </c>
      <c r="BN864">
        <v>500.0528928571429</v>
      </c>
      <c r="BO864">
        <v>89.79830714285715</v>
      </c>
      <c r="BP864">
        <v>0.1000006464285714</v>
      </c>
      <c r="BQ864">
        <v>19.16808571428572</v>
      </c>
      <c r="BR864">
        <v>19.97285357142857</v>
      </c>
      <c r="BS864">
        <v>999.9000000000002</v>
      </c>
      <c r="BT864">
        <v>0</v>
      </c>
      <c r="BU864">
        <v>0</v>
      </c>
      <c r="BV864">
        <v>10001.9575</v>
      </c>
      <c r="BW864">
        <v>0</v>
      </c>
      <c r="BX864">
        <v>14.5015</v>
      </c>
      <c r="BY864">
        <v>-17.778625</v>
      </c>
      <c r="BZ864">
        <v>429.4157142857142</v>
      </c>
      <c r="CA864">
        <v>447.1532857142857</v>
      </c>
      <c r="CB864">
        <v>0.4645681071428571</v>
      </c>
      <c r="CC864">
        <v>443.1551785714286</v>
      </c>
      <c r="CD864">
        <v>8.941157142857142</v>
      </c>
      <c r="CE864">
        <v>0.84461825</v>
      </c>
      <c r="CF864">
        <v>0.8029007499999999</v>
      </c>
      <c r="CG864">
        <v>4.4801425</v>
      </c>
      <c r="CH864">
        <v>3.758692142857143</v>
      </c>
      <c r="CI864">
        <v>1999.986428571429</v>
      </c>
      <c r="CJ864">
        <v>0.9800053214285711</v>
      </c>
      <c r="CK864">
        <v>0.01999447857142857</v>
      </c>
      <c r="CL864">
        <v>0</v>
      </c>
      <c r="CM864">
        <v>2.390446428571428</v>
      </c>
      <c r="CN864">
        <v>0</v>
      </c>
      <c r="CO864">
        <v>5742.897857142858</v>
      </c>
      <c r="CP864">
        <v>16749.36428571428</v>
      </c>
      <c r="CQ864">
        <v>37.12928571428572</v>
      </c>
      <c r="CR864">
        <v>38.23199999999999</v>
      </c>
      <c r="CS864">
        <v>37.50653571428571</v>
      </c>
      <c r="CT864">
        <v>37.00221428571428</v>
      </c>
      <c r="CU864">
        <v>35.77435714285714</v>
      </c>
      <c r="CV864">
        <v>1959.996428571428</v>
      </c>
      <c r="CW864">
        <v>39.99</v>
      </c>
      <c r="CX864">
        <v>0</v>
      </c>
      <c r="CY864">
        <v>1679445121.5</v>
      </c>
      <c r="CZ864">
        <v>0</v>
      </c>
      <c r="DA864">
        <v>0</v>
      </c>
      <c r="DB864" t="s">
        <v>356</v>
      </c>
      <c r="DC864">
        <v>1678823626.5</v>
      </c>
      <c r="DD864">
        <v>1678823640.5</v>
      </c>
      <c r="DE864">
        <v>0</v>
      </c>
      <c r="DF864">
        <v>1.239</v>
      </c>
      <c r="DG864">
        <v>0.006</v>
      </c>
      <c r="DH864">
        <v>-2.298</v>
      </c>
      <c r="DI864">
        <v>-0.146</v>
      </c>
      <c r="DJ864">
        <v>420</v>
      </c>
      <c r="DK864">
        <v>21</v>
      </c>
      <c r="DL864">
        <v>0.57</v>
      </c>
      <c r="DM864">
        <v>0.05</v>
      </c>
      <c r="DN864">
        <v>-13.47838325</v>
      </c>
      <c r="DO864">
        <v>-77.83166082551595</v>
      </c>
      <c r="DP864">
        <v>7.59573816873758</v>
      </c>
      <c r="DQ864">
        <v>0</v>
      </c>
      <c r="DR864">
        <v>0.46296465</v>
      </c>
      <c r="DS864">
        <v>0.03023423639774775</v>
      </c>
      <c r="DT864">
        <v>0.003039518543700631</v>
      </c>
      <c r="DU864">
        <v>1</v>
      </c>
      <c r="DV864">
        <v>1</v>
      </c>
      <c r="DW864">
        <v>2</v>
      </c>
      <c r="DX864" t="s">
        <v>357</v>
      </c>
      <c r="DY864">
        <v>2.98429</v>
      </c>
      <c r="DZ864">
        <v>2.71566</v>
      </c>
      <c r="EA864">
        <v>0.0981713</v>
      </c>
      <c r="EB864">
        <v>0.100842</v>
      </c>
      <c r="EC864">
        <v>0.0545772</v>
      </c>
      <c r="ED864">
        <v>0.0511013</v>
      </c>
      <c r="EE864">
        <v>28696.2</v>
      </c>
      <c r="EF864">
        <v>28709.1</v>
      </c>
      <c r="EG864">
        <v>29568.2</v>
      </c>
      <c r="EH864">
        <v>29524.7</v>
      </c>
      <c r="EI864">
        <v>37052.8</v>
      </c>
      <c r="EJ864">
        <v>37265.2</v>
      </c>
      <c r="EK864">
        <v>41648.5</v>
      </c>
      <c r="EL864">
        <v>42077</v>
      </c>
      <c r="EM864">
        <v>1.98175</v>
      </c>
      <c r="EN864">
        <v>1.87625</v>
      </c>
      <c r="EO864">
        <v>0.039503</v>
      </c>
      <c r="EP864">
        <v>0</v>
      </c>
      <c r="EQ864">
        <v>19.316</v>
      </c>
      <c r="ER864">
        <v>999.9</v>
      </c>
      <c r="ES864">
        <v>25.1</v>
      </c>
      <c r="ET864">
        <v>31.3</v>
      </c>
      <c r="EU864">
        <v>12.8278</v>
      </c>
      <c r="EV864">
        <v>62.8447</v>
      </c>
      <c r="EW864">
        <v>32.9607</v>
      </c>
      <c r="EX864">
        <v>1</v>
      </c>
      <c r="EY864">
        <v>-0.123178</v>
      </c>
      <c r="EZ864">
        <v>4.77997</v>
      </c>
      <c r="FA864">
        <v>20.2788</v>
      </c>
      <c r="FB864">
        <v>5.21969</v>
      </c>
      <c r="FC864">
        <v>12.0131</v>
      </c>
      <c r="FD864">
        <v>4.99055</v>
      </c>
      <c r="FE864">
        <v>3.28842</v>
      </c>
      <c r="FF864">
        <v>9999</v>
      </c>
      <c r="FG864">
        <v>9999</v>
      </c>
      <c r="FH864">
        <v>9999</v>
      </c>
      <c r="FI864">
        <v>999.9</v>
      </c>
      <c r="FJ864">
        <v>1.86739</v>
      </c>
      <c r="FK864">
        <v>1.86646</v>
      </c>
      <c r="FL864">
        <v>1.866</v>
      </c>
      <c r="FM864">
        <v>1.86584</v>
      </c>
      <c r="FN864">
        <v>1.86768</v>
      </c>
      <c r="FO864">
        <v>1.87013</v>
      </c>
      <c r="FP864">
        <v>1.86885</v>
      </c>
      <c r="FQ864">
        <v>1.87027</v>
      </c>
      <c r="FR864">
        <v>0</v>
      </c>
      <c r="FS864">
        <v>0</v>
      </c>
      <c r="FT864">
        <v>0</v>
      </c>
      <c r="FU864">
        <v>0</v>
      </c>
      <c r="FV864" t="s">
        <v>358</v>
      </c>
      <c r="FW864" t="s">
        <v>359</v>
      </c>
      <c r="FX864" t="s">
        <v>360</v>
      </c>
      <c r="FY864" t="s">
        <v>360</v>
      </c>
      <c r="FZ864" t="s">
        <v>360</v>
      </c>
      <c r="GA864" t="s">
        <v>360</v>
      </c>
      <c r="GB864">
        <v>0</v>
      </c>
      <c r="GC864">
        <v>100</v>
      </c>
      <c r="GD864">
        <v>100</v>
      </c>
      <c r="GE864">
        <v>-3.198</v>
      </c>
      <c r="GF864">
        <v>-0.2252</v>
      </c>
      <c r="GG864">
        <v>-1.841240210434717</v>
      </c>
      <c r="GH864">
        <v>-0.003310856085068561</v>
      </c>
      <c r="GI864">
        <v>6.863268723063948E-07</v>
      </c>
      <c r="GJ864">
        <v>-1.919107141366201E-10</v>
      </c>
      <c r="GK864">
        <v>-0.1688837207721138</v>
      </c>
      <c r="GL864">
        <v>-0.01731051475613908</v>
      </c>
      <c r="GM864">
        <v>0.001423790055903263</v>
      </c>
      <c r="GN864">
        <v>-2.424810517790065E-05</v>
      </c>
      <c r="GO864">
        <v>3</v>
      </c>
      <c r="GP864">
        <v>2318</v>
      </c>
      <c r="GQ864">
        <v>1</v>
      </c>
      <c r="GR864">
        <v>25</v>
      </c>
      <c r="GS864">
        <v>10358.1</v>
      </c>
      <c r="GT864">
        <v>10357.9</v>
      </c>
      <c r="GU864">
        <v>1.16333</v>
      </c>
      <c r="GV864">
        <v>2.24854</v>
      </c>
      <c r="GW864">
        <v>1.39648</v>
      </c>
      <c r="GX864">
        <v>2.34497</v>
      </c>
      <c r="GY864">
        <v>1.49536</v>
      </c>
      <c r="GZ864">
        <v>2.47803</v>
      </c>
      <c r="HA864">
        <v>35.7311</v>
      </c>
      <c r="HB864">
        <v>24.0437</v>
      </c>
      <c r="HC864">
        <v>18</v>
      </c>
      <c r="HD864">
        <v>528.072</v>
      </c>
      <c r="HE864">
        <v>418.775</v>
      </c>
      <c r="HF864">
        <v>13.628</v>
      </c>
      <c r="HG864">
        <v>25.6906</v>
      </c>
      <c r="HH864">
        <v>29.9999</v>
      </c>
      <c r="HI864">
        <v>25.745</v>
      </c>
      <c r="HJ864">
        <v>25.7074</v>
      </c>
      <c r="HK864">
        <v>23.2867</v>
      </c>
      <c r="HL864">
        <v>21.0214</v>
      </c>
      <c r="HM864">
        <v>10.3836</v>
      </c>
      <c r="HN864">
        <v>13.6472</v>
      </c>
      <c r="HO864">
        <v>493.487</v>
      </c>
      <c r="HP864">
        <v>8.96772</v>
      </c>
      <c r="HQ864">
        <v>101.113</v>
      </c>
      <c r="HR864">
        <v>101.051</v>
      </c>
    </row>
    <row r="865" spans="1:226">
      <c r="A865">
        <v>849</v>
      </c>
      <c r="B865">
        <v>1679445118.5</v>
      </c>
      <c r="C865">
        <v>23205.40000009537</v>
      </c>
      <c r="D865" t="s">
        <v>2068</v>
      </c>
      <c r="E865" t="s">
        <v>2069</v>
      </c>
      <c r="F865">
        <v>5</v>
      </c>
      <c r="G865" t="s">
        <v>2011</v>
      </c>
      <c r="H865" t="s">
        <v>354</v>
      </c>
      <c r="I865">
        <v>1679445111</v>
      </c>
      <c r="J865">
        <f>(K865)/1000</f>
        <v>0</v>
      </c>
      <c r="K865">
        <f>IF(BF865, AN865, AH865)</f>
        <v>0</v>
      </c>
      <c r="L865">
        <f>IF(BF865, AI865, AG865)</f>
        <v>0</v>
      </c>
      <c r="M865">
        <f>BH865 - IF(AU865&gt;1, L865*BB865*100.0/(AW865*BV865), 0)</f>
        <v>0</v>
      </c>
      <c r="N865">
        <f>((T865-J865/2)*M865-L865)/(T865+J865/2)</f>
        <v>0</v>
      </c>
      <c r="O865">
        <f>N865*(BO865+BP865)/1000.0</f>
        <v>0</v>
      </c>
      <c r="P865">
        <f>(BH865 - IF(AU865&gt;1, L865*BB865*100.0/(AW865*BV865), 0))*(BO865+BP865)/1000.0</f>
        <v>0</v>
      </c>
      <c r="Q865">
        <f>2.0/((1/S865-1/R865)+SIGN(S865)*SQRT((1/S865-1/R865)*(1/S865-1/R865) + 4*BC865/((BC865+1)*(BC865+1))*(2*1/S865*1/R865-1/R865*1/R865)))</f>
        <v>0</v>
      </c>
      <c r="R865">
        <f>IF(LEFT(BD865,1)&lt;&gt;"0",IF(LEFT(BD865,1)="1",3.0,BE865),$D$5+$E$5*(BV865*BO865/($K$5*1000))+$F$5*(BV865*BO865/($K$5*1000))*MAX(MIN(BB865,$J$5),$I$5)*MAX(MIN(BB865,$J$5),$I$5)+$G$5*MAX(MIN(BB865,$J$5),$I$5)*(BV865*BO865/($K$5*1000))+$H$5*(BV865*BO865/($K$5*1000))*(BV865*BO865/($K$5*1000)))</f>
        <v>0</v>
      </c>
      <c r="S865">
        <f>J865*(1000-(1000*0.61365*exp(17.502*W865/(240.97+W865))/(BO865+BP865)+BJ865)/2)/(1000*0.61365*exp(17.502*W865/(240.97+W865))/(BO865+BP865)-BJ865)</f>
        <v>0</v>
      </c>
      <c r="T865">
        <f>1/((BC865+1)/(Q865/1.6)+1/(R865/1.37)) + BC865/((BC865+1)/(Q865/1.6) + BC865/(R865/1.37))</f>
        <v>0</v>
      </c>
      <c r="U865">
        <f>(AX865*BA865)</f>
        <v>0</v>
      </c>
      <c r="V865">
        <f>(BQ865+(U865+2*0.95*5.67E-8*(((BQ865+$B$7)+273)^4-(BQ865+273)^4)-44100*J865)/(1.84*29.3*R865+8*0.95*5.67E-8*(BQ865+273)^3))</f>
        <v>0</v>
      </c>
      <c r="W865">
        <f>($C$7*BR865+$D$7*BS865+$E$7*V865)</f>
        <v>0</v>
      </c>
      <c r="X865">
        <f>0.61365*exp(17.502*W865/(240.97+W865))</f>
        <v>0</v>
      </c>
      <c r="Y865">
        <f>(Z865/AA865*100)</f>
        <v>0</v>
      </c>
      <c r="Z865">
        <f>BJ865*(BO865+BP865)/1000</f>
        <v>0</v>
      </c>
      <c r="AA865">
        <f>0.61365*exp(17.502*BQ865/(240.97+BQ865))</f>
        <v>0</v>
      </c>
      <c r="AB865">
        <f>(X865-BJ865*(BO865+BP865)/1000)</f>
        <v>0</v>
      </c>
      <c r="AC865">
        <f>(-J865*44100)</f>
        <v>0</v>
      </c>
      <c r="AD865">
        <f>2*29.3*R865*0.92*(BQ865-W865)</f>
        <v>0</v>
      </c>
      <c r="AE865">
        <f>2*0.95*5.67E-8*(((BQ865+$B$7)+273)^4-(W865+273)^4)</f>
        <v>0</v>
      </c>
      <c r="AF865">
        <f>U865+AE865+AC865+AD865</f>
        <v>0</v>
      </c>
      <c r="AG865">
        <f>BN865*AU865*(BI865-BH865*(1000-AU865*BK865)/(1000-AU865*BJ865))/(100*BB865)</f>
        <v>0</v>
      </c>
      <c r="AH865">
        <f>1000*BN865*AU865*(BJ865-BK865)/(100*BB865*(1000-AU865*BJ865))</f>
        <v>0</v>
      </c>
      <c r="AI865">
        <f>(AJ865 - AK865 - BO865*1E3/(8.314*(BQ865+273.15)) * AM865/BN865 * AL865) * BN865/(100*BB865) * (1000 - BK865)/1000</f>
        <v>0</v>
      </c>
      <c r="AJ865">
        <v>479.4003133871099</v>
      </c>
      <c r="AK865">
        <v>460.5077212121211</v>
      </c>
      <c r="AL865">
        <v>3.046584195347808</v>
      </c>
      <c r="AM865">
        <v>64.84410547335801</v>
      </c>
      <c r="AN865">
        <f>(AP865 - AO865 + BO865*1E3/(8.314*(BQ865+273.15)) * AR865/BN865 * AQ865) * BN865/(100*BB865) * 1000/(1000 - AP865)</f>
        <v>0</v>
      </c>
      <c r="AO865">
        <v>8.946016478869035</v>
      </c>
      <c r="AP865">
        <v>9.417634945054946</v>
      </c>
      <c r="AQ865">
        <v>3.107421010231257E-05</v>
      </c>
      <c r="AR865">
        <v>96.76006741584395</v>
      </c>
      <c r="AS865">
        <v>0</v>
      </c>
      <c r="AT865">
        <v>0</v>
      </c>
      <c r="AU865">
        <f>IF(AS865*$H$13&gt;=AW865,1.0,(AW865/(AW865-AS865*$H$13)))</f>
        <v>0</v>
      </c>
      <c r="AV865">
        <f>(AU865-1)*100</f>
        <v>0</v>
      </c>
      <c r="AW865">
        <f>MAX(0,($B$13+$C$13*BV865)/(1+$D$13*BV865)*BO865/(BQ865+273)*$E$13)</f>
        <v>0</v>
      </c>
      <c r="AX865">
        <f>$B$11*BW865+$C$11*BX865+$F$11*CI865*(1-CL865)</f>
        <v>0</v>
      </c>
      <c r="AY865">
        <f>AX865*AZ865</f>
        <v>0</v>
      </c>
      <c r="AZ865">
        <f>($B$11*$D$9+$C$11*$D$9+$F$11*((CV865+CN865)/MAX(CV865+CN865+CW865, 0.1)*$I$9+CW865/MAX(CV865+CN865+CW865, 0.1)*$J$9))/($B$11+$C$11+$F$11)</f>
        <v>0</v>
      </c>
      <c r="BA865">
        <f>($B$11*$K$9+$C$11*$K$9+$F$11*((CV865+CN865)/MAX(CV865+CN865+CW865, 0.1)*$P$9+CW865/MAX(CV865+CN865+CW865, 0.1)*$Q$9))/($B$11+$C$11+$F$11)</f>
        <v>0</v>
      </c>
      <c r="BB865">
        <v>2.44</v>
      </c>
      <c r="BC865">
        <v>0.5</v>
      </c>
      <c r="BD865" t="s">
        <v>355</v>
      </c>
      <c r="BE865">
        <v>2</v>
      </c>
      <c r="BF865" t="b">
        <v>1</v>
      </c>
      <c r="BG865">
        <v>1679445111</v>
      </c>
      <c r="BH865">
        <v>436.6801851851852</v>
      </c>
      <c r="BI865">
        <v>460.0045185185186</v>
      </c>
      <c r="BJ865">
        <v>9.410701851851851</v>
      </c>
      <c r="BK865">
        <v>8.943723333333333</v>
      </c>
      <c r="BL865">
        <v>439.8613703703704</v>
      </c>
      <c r="BM865">
        <v>9.635881851851853</v>
      </c>
      <c r="BN865">
        <v>500.0475185185185</v>
      </c>
      <c r="BO865">
        <v>89.79744074074073</v>
      </c>
      <c r="BP865">
        <v>0.1000171740740741</v>
      </c>
      <c r="BQ865">
        <v>19.16678148148148</v>
      </c>
      <c r="BR865">
        <v>19.97118148148148</v>
      </c>
      <c r="BS865">
        <v>999.9000000000001</v>
      </c>
      <c r="BT865">
        <v>0</v>
      </c>
      <c r="BU865">
        <v>0</v>
      </c>
      <c r="BV865">
        <v>10003.35111111111</v>
      </c>
      <c r="BW865">
        <v>0</v>
      </c>
      <c r="BX865">
        <v>14.5015</v>
      </c>
      <c r="BY865">
        <v>-23.32438888888889</v>
      </c>
      <c r="BZ865">
        <v>440.8287777777777</v>
      </c>
      <c r="CA865">
        <v>464.1558888888889</v>
      </c>
      <c r="CB865">
        <v>0.4669787037037037</v>
      </c>
      <c r="CC865">
        <v>460.0045185185186</v>
      </c>
      <c r="CD865">
        <v>8.943723333333333</v>
      </c>
      <c r="CE865">
        <v>0.8450569259259261</v>
      </c>
      <c r="CF865">
        <v>0.8031233333333333</v>
      </c>
      <c r="CG865">
        <v>4.48756</v>
      </c>
      <c r="CH865">
        <v>3.762627777777778</v>
      </c>
      <c r="CI865">
        <v>2000.005925925926</v>
      </c>
      <c r="CJ865">
        <v>0.9800051111111109</v>
      </c>
      <c r="CK865">
        <v>0.01999468888888889</v>
      </c>
      <c r="CL865">
        <v>0</v>
      </c>
      <c r="CM865">
        <v>2.306577777777778</v>
      </c>
      <c r="CN865">
        <v>0</v>
      </c>
      <c r="CO865">
        <v>5740.221111111111</v>
      </c>
      <c r="CP865">
        <v>16749.53333333333</v>
      </c>
      <c r="CQ865">
        <v>37.09466666666666</v>
      </c>
      <c r="CR865">
        <v>38.21033333333333</v>
      </c>
      <c r="CS865">
        <v>37.472</v>
      </c>
      <c r="CT865">
        <v>36.97900000000001</v>
      </c>
      <c r="CU865">
        <v>35.7382962962963</v>
      </c>
      <c r="CV865">
        <v>1960.015925925926</v>
      </c>
      <c r="CW865">
        <v>39.99</v>
      </c>
      <c r="CX865">
        <v>0</v>
      </c>
      <c r="CY865">
        <v>1679445126.3</v>
      </c>
      <c r="CZ865">
        <v>0</v>
      </c>
      <c r="DA865">
        <v>0</v>
      </c>
      <c r="DB865" t="s">
        <v>356</v>
      </c>
      <c r="DC865">
        <v>1678823626.5</v>
      </c>
      <c r="DD865">
        <v>1678823640.5</v>
      </c>
      <c r="DE865">
        <v>0</v>
      </c>
      <c r="DF865">
        <v>1.239</v>
      </c>
      <c r="DG865">
        <v>0.006</v>
      </c>
      <c r="DH865">
        <v>-2.298</v>
      </c>
      <c r="DI865">
        <v>-0.146</v>
      </c>
      <c r="DJ865">
        <v>420</v>
      </c>
      <c r="DK865">
        <v>21</v>
      </c>
      <c r="DL865">
        <v>0.57</v>
      </c>
      <c r="DM865">
        <v>0.05</v>
      </c>
      <c r="DN865">
        <v>-19.13621219512195</v>
      </c>
      <c r="DO865">
        <v>-66.74007177700348</v>
      </c>
      <c r="DP865">
        <v>6.804615968589483</v>
      </c>
      <c r="DQ865">
        <v>0</v>
      </c>
      <c r="DR865">
        <v>0.4652543902439025</v>
      </c>
      <c r="DS865">
        <v>0.02701835540069789</v>
      </c>
      <c r="DT865">
        <v>0.002786823218754237</v>
      </c>
      <c r="DU865">
        <v>1</v>
      </c>
      <c r="DV865">
        <v>1</v>
      </c>
      <c r="DW865">
        <v>2</v>
      </c>
      <c r="DX865" t="s">
        <v>357</v>
      </c>
      <c r="DY865">
        <v>2.98427</v>
      </c>
      <c r="DZ865">
        <v>2.7156</v>
      </c>
      <c r="EA865">
        <v>0.100637</v>
      </c>
      <c r="EB865">
        <v>0.10349</v>
      </c>
      <c r="EC865">
        <v>0.0545994</v>
      </c>
      <c r="ED865">
        <v>0.0511101</v>
      </c>
      <c r="EE865">
        <v>28618.4</v>
      </c>
      <c r="EF865">
        <v>28624.7</v>
      </c>
      <c r="EG865">
        <v>29568.9</v>
      </c>
      <c r="EH865">
        <v>29524.9</v>
      </c>
      <c r="EI865">
        <v>37052.7</v>
      </c>
      <c r="EJ865">
        <v>37265.1</v>
      </c>
      <c r="EK865">
        <v>41649.3</v>
      </c>
      <c r="EL865">
        <v>42077.3</v>
      </c>
      <c r="EM865">
        <v>1.98158</v>
      </c>
      <c r="EN865">
        <v>1.87615</v>
      </c>
      <c r="EO865">
        <v>0.0395998</v>
      </c>
      <c r="EP865">
        <v>0</v>
      </c>
      <c r="EQ865">
        <v>19.315</v>
      </c>
      <c r="ER865">
        <v>999.9</v>
      </c>
      <c r="ES865">
        <v>25.1</v>
      </c>
      <c r="ET865">
        <v>31.3</v>
      </c>
      <c r="EU865">
        <v>12.8278</v>
      </c>
      <c r="EV865">
        <v>62.8247</v>
      </c>
      <c r="EW865">
        <v>33.4736</v>
      </c>
      <c r="EX865">
        <v>1</v>
      </c>
      <c r="EY865">
        <v>-0.123155</v>
      </c>
      <c r="EZ865">
        <v>4.75214</v>
      </c>
      <c r="FA865">
        <v>20.2799</v>
      </c>
      <c r="FB865">
        <v>5.22058</v>
      </c>
      <c r="FC865">
        <v>12.0125</v>
      </c>
      <c r="FD865">
        <v>4.99115</v>
      </c>
      <c r="FE865">
        <v>3.28865</v>
      </c>
      <c r="FF865">
        <v>9999</v>
      </c>
      <c r="FG865">
        <v>9999</v>
      </c>
      <c r="FH865">
        <v>9999</v>
      </c>
      <c r="FI865">
        <v>999.9</v>
      </c>
      <c r="FJ865">
        <v>1.8674</v>
      </c>
      <c r="FK865">
        <v>1.86646</v>
      </c>
      <c r="FL865">
        <v>1.86599</v>
      </c>
      <c r="FM865">
        <v>1.86584</v>
      </c>
      <c r="FN865">
        <v>1.86769</v>
      </c>
      <c r="FO865">
        <v>1.87013</v>
      </c>
      <c r="FP865">
        <v>1.86888</v>
      </c>
      <c r="FQ865">
        <v>1.87027</v>
      </c>
      <c r="FR865">
        <v>0</v>
      </c>
      <c r="FS865">
        <v>0</v>
      </c>
      <c r="FT865">
        <v>0</v>
      </c>
      <c r="FU865">
        <v>0</v>
      </c>
      <c r="FV865" t="s">
        <v>358</v>
      </c>
      <c r="FW865" t="s">
        <v>359</v>
      </c>
      <c r="FX865" t="s">
        <v>360</v>
      </c>
      <c r="FY865" t="s">
        <v>360</v>
      </c>
      <c r="FZ865" t="s">
        <v>360</v>
      </c>
      <c r="GA865" t="s">
        <v>360</v>
      </c>
      <c r="GB865">
        <v>0</v>
      </c>
      <c r="GC865">
        <v>100</v>
      </c>
      <c r="GD865">
        <v>100</v>
      </c>
      <c r="GE865">
        <v>-3.24</v>
      </c>
      <c r="GF865">
        <v>-0.2252</v>
      </c>
      <c r="GG865">
        <v>-1.841240210434717</v>
      </c>
      <c r="GH865">
        <v>-0.003310856085068561</v>
      </c>
      <c r="GI865">
        <v>6.863268723063948E-07</v>
      </c>
      <c r="GJ865">
        <v>-1.919107141366201E-10</v>
      </c>
      <c r="GK865">
        <v>-0.1688837207721138</v>
      </c>
      <c r="GL865">
        <v>-0.01731051475613908</v>
      </c>
      <c r="GM865">
        <v>0.001423790055903263</v>
      </c>
      <c r="GN865">
        <v>-2.424810517790065E-05</v>
      </c>
      <c r="GO865">
        <v>3</v>
      </c>
      <c r="GP865">
        <v>2318</v>
      </c>
      <c r="GQ865">
        <v>1</v>
      </c>
      <c r="GR865">
        <v>25</v>
      </c>
      <c r="GS865">
        <v>10358.2</v>
      </c>
      <c r="GT865">
        <v>10358</v>
      </c>
      <c r="GU865">
        <v>1.19385</v>
      </c>
      <c r="GV865">
        <v>2.24854</v>
      </c>
      <c r="GW865">
        <v>1.39648</v>
      </c>
      <c r="GX865">
        <v>2.34863</v>
      </c>
      <c r="GY865">
        <v>1.49536</v>
      </c>
      <c r="GZ865">
        <v>2.39624</v>
      </c>
      <c r="HA865">
        <v>35.7311</v>
      </c>
      <c r="HB865">
        <v>24.0437</v>
      </c>
      <c r="HC865">
        <v>18</v>
      </c>
      <c r="HD865">
        <v>527.957</v>
      </c>
      <c r="HE865">
        <v>418.717</v>
      </c>
      <c r="HF865">
        <v>13.65</v>
      </c>
      <c r="HG865">
        <v>25.6906</v>
      </c>
      <c r="HH865">
        <v>29.9999</v>
      </c>
      <c r="HI865">
        <v>25.745</v>
      </c>
      <c r="HJ865">
        <v>25.7074</v>
      </c>
      <c r="HK865">
        <v>23.9689</v>
      </c>
      <c r="HL865">
        <v>21.0214</v>
      </c>
      <c r="HM865">
        <v>10.3836</v>
      </c>
      <c r="HN865">
        <v>13.6679</v>
      </c>
      <c r="HO865">
        <v>506.848</v>
      </c>
      <c r="HP865">
        <v>8.96401</v>
      </c>
      <c r="HQ865">
        <v>101.115</v>
      </c>
      <c r="HR865">
        <v>101.052</v>
      </c>
    </row>
    <row r="866" spans="1:226">
      <c r="A866">
        <v>850</v>
      </c>
      <c r="B866">
        <v>1679445123.5</v>
      </c>
      <c r="C866">
        <v>23210.40000009537</v>
      </c>
      <c r="D866" t="s">
        <v>2070</v>
      </c>
      <c r="E866" t="s">
        <v>2071</v>
      </c>
      <c r="F866">
        <v>5</v>
      </c>
      <c r="G866" t="s">
        <v>2011</v>
      </c>
      <c r="H866" t="s">
        <v>354</v>
      </c>
      <c r="I866">
        <v>1679445115.714286</v>
      </c>
      <c r="J866">
        <f>(K866)/1000</f>
        <v>0</v>
      </c>
      <c r="K866">
        <f>IF(BF866, AN866, AH866)</f>
        <v>0</v>
      </c>
      <c r="L866">
        <f>IF(BF866, AI866, AG866)</f>
        <v>0</v>
      </c>
      <c r="M866">
        <f>BH866 - IF(AU866&gt;1, L866*BB866*100.0/(AW866*BV866), 0)</f>
        <v>0</v>
      </c>
      <c r="N866">
        <f>((T866-J866/2)*M866-L866)/(T866+J866/2)</f>
        <v>0</v>
      </c>
      <c r="O866">
        <f>N866*(BO866+BP866)/1000.0</f>
        <v>0</v>
      </c>
      <c r="P866">
        <f>(BH866 - IF(AU866&gt;1, L866*BB866*100.0/(AW866*BV866), 0))*(BO866+BP866)/1000.0</f>
        <v>0</v>
      </c>
      <c r="Q866">
        <f>2.0/((1/S866-1/R866)+SIGN(S866)*SQRT((1/S866-1/R866)*(1/S866-1/R866) + 4*BC866/((BC866+1)*(BC866+1))*(2*1/S866*1/R866-1/R866*1/R866)))</f>
        <v>0</v>
      </c>
      <c r="R866">
        <f>IF(LEFT(BD866,1)&lt;&gt;"0",IF(LEFT(BD866,1)="1",3.0,BE866),$D$5+$E$5*(BV866*BO866/($K$5*1000))+$F$5*(BV866*BO866/($K$5*1000))*MAX(MIN(BB866,$J$5),$I$5)*MAX(MIN(BB866,$J$5),$I$5)+$G$5*MAX(MIN(BB866,$J$5),$I$5)*(BV866*BO866/($K$5*1000))+$H$5*(BV866*BO866/($K$5*1000))*(BV866*BO866/($K$5*1000)))</f>
        <v>0</v>
      </c>
      <c r="S866">
        <f>J866*(1000-(1000*0.61365*exp(17.502*W866/(240.97+W866))/(BO866+BP866)+BJ866)/2)/(1000*0.61365*exp(17.502*W866/(240.97+W866))/(BO866+BP866)-BJ866)</f>
        <v>0</v>
      </c>
      <c r="T866">
        <f>1/((BC866+1)/(Q866/1.6)+1/(R866/1.37)) + BC866/((BC866+1)/(Q866/1.6) + BC866/(R866/1.37))</f>
        <v>0</v>
      </c>
      <c r="U866">
        <f>(AX866*BA866)</f>
        <v>0</v>
      </c>
      <c r="V866">
        <f>(BQ866+(U866+2*0.95*5.67E-8*(((BQ866+$B$7)+273)^4-(BQ866+273)^4)-44100*J866)/(1.84*29.3*R866+8*0.95*5.67E-8*(BQ866+273)^3))</f>
        <v>0</v>
      </c>
      <c r="W866">
        <f>($C$7*BR866+$D$7*BS866+$E$7*V866)</f>
        <v>0</v>
      </c>
      <c r="X866">
        <f>0.61365*exp(17.502*W866/(240.97+W866))</f>
        <v>0</v>
      </c>
      <c r="Y866">
        <f>(Z866/AA866*100)</f>
        <v>0</v>
      </c>
      <c r="Z866">
        <f>BJ866*(BO866+BP866)/1000</f>
        <v>0</v>
      </c>
      <c r="AA866">
        <f>0.61365*exp(17.502*BQ866/(240.97+BQ866))</f>
        <v>0</v>
      </c>
      <c r="AB866">
        <f>(X866-BJ866*(BO866+BP866)/1000)</f>
        <v>0</v>
      </c>
      <c r="AC866">
        <f>(-J866*44100)</f>
        <v>0</v>
      </c>
      <c r="AD866">
        <f>2*29.3*R866*0.92*(BQ866-W866)</f>
        <v>0</v>
      </c>
      <c r="AE866">
        <f>2*0.95*5.67E-8*(((BQ866+$B$7)+273)^4-(W866+273)^4)</f>
        <v>0</v>
      </c>
      <c r="AF866">
        <f>U866+AE866+AC866+AD866</f>
        <v>0</v>
      </c>
      <c r="AG866">
        <f>BN866*AU866*(BI866-BH866*(1000-AU866*BK866)/(1000-AU866*BJ866))/(100*BB866)</f>
        <v>0</v>
      </c>
      <c r="AH866">
        <f>1000*BN866*AU866*(BJ866-BK866)/(100*BB866*(1000-AU866*BJ866))</f>
        <v>0</v>
      </c>
      <c r="AI866">
        <f>(AJ866 - AK866 - BO866*1E3/(8.314*(BQ866+273.15)) * AM866/BN866 * AL866) * BN866/(100*BB866) * (1000 - BK866)/1000</f>
        <v>0</v>
      </c>
      <c r="AJ866">
        <v>496.4846508071271</v>
      </c>
      <c r="AK866">
        <v>476.6417636363635</v>
      </c>
      <c r="AL866">
        <v>3.248580292651137</v>
      </c>
      <c r="AM866">
        <v>64.84410547335801</v>
      </c>
      <c r="AN866">
        <f>(AP866 - AO866 + BO866*1E3/(8.314*(BQ866+273.15)) * AR866/BN866 * AQ866) * BN866/(100*BB866) * 1000/(1000 - AP866)</f>
        <v>0</v>
      </c>
      <c r="AO866">
        <v>8.947835411368343</v>
      </c>
      <c r="AP866">
        <v>9.420507472527481</v>
      </c>
      <c r="AQ866">
        <v>3.557706580298406E-05</v>
      </c>
      <c r="AR866">
        <v>96.76006741584395</v>
      </c>
      <c r="AS866">
        <v>0</v>
      </c>
      <c r="AT866">
        <v>0</v>
      </c>
      <c r="AU866">
        <f>IF(AS866*$H$13&gt;=AW866,1.0,(AW866/(AW866-AS866*$H$13)))</f>
        <v>0</v>
      </c>
      <c r="AV866">
        <f>(AU866-1)*100</f>
        <v>0</v>
      </c>
      <c r="AW866">
        <f>MAX(0,($B$13+$C$13*BV866)/(1+$D$13*BV866)*BO866/(BQ866+273)*$E$13)</f>
        <v>0</v>
      </c>
      <c r="AX866">
        <f>$B$11*BW866+$C$11*BX866+$F$11*CI866*(1-CL866)</f>
        <v>0</v>
      </c>
      <c r="AY866">
        <f>AX866*AZ866</f>
        <v>0</v>
      </c>
      <c r="AZ866">
        <f>($B$11*$D$9+$C$11*$D$9+$F$11*((CV866+CN866)/MAX(CV866+CN866+CW866, 0.1)*$I$9+CW866/MAX(CV866+CN866+CW866, 0.1)*$J$9))/($B$11+$C$11+$F$11)</f>
        <v>0</v>
      </c>
      <c r="BA866">
        <f>($B$11*$K$9+$C$11*$K$9+$F$11*((CV866+CN866)/MAX(CV866+CN866+CW866, 0.1)*$P$9+CW866/MAX(CV866+CN866+CW866, 0.1)*$Q$9))/($B$11+$C$11+$F$11)</f>
        <v>0</v>
      </c>
      <c r="BB866">
        <v>2.44</v>
      </c>
      <c r="BC866">
        <v>0.5</v>
      </c>
      <c r="BD866" t="s">
        <v>355</v>
      </c>
      <c r="BE866">
        <v>2</v>
      </c>
      <c r="BF866" t="b">
        <v>1</v>
      </c>
      <c r="BG866">
        <v>1679445115.714286</v>
      </c>
      <c r="BH866">
        <v>449.7351785714287</v>
      </c>
      <c r="BI866">
        <v>475.7319285714286</v>
      </c>
      <c r="BJ866">
        <v>9.414785357142858</v>
      </c>
      <c r="BK866">
        <v>8.945998928571429</v>
      </c>
      <c r="BL866">
        <v>452.9532142857143</v>
      </c>
      <c r="BM866">
        <v>9.639951428571427</v>
      </c>
      <c r="BN866">
        <v>500.0501785714285</v>
      </c>
      <c r="BO866">
        <v>89.79693571428572</v>
      </c>
      <c r="BP866">
        <v>0.09996695357142857</v>
      </c>
      <c r="BQ866">
        <v>19.16684285714286</v>
      </c>
      <c r="BR866">
        <v>19.97105714285714</v>
      </c>
      <c r="BS866">
        <v>999.9000000000002</v>
      </c>
      <c r="BT866">
        <v>0</v>
      </c>
      <c r="BU866">
        <v>0</v>
      </c>
      <c r="BV866">
        <v>10007.59071428571</v>
      </c>
      <c r="BW866">
        <v>0</v>
      </c>
      <c r="BX866">
        <v>14.5015</v>
      </c>
      <c r="BY866">
        <v>-25.99671428571428</v>
      </c>
      <c r="BZ866">
        <v>454.0098214285715</v>
      </c>
      <c r="CA866">
        <v>480.0262857142857</v>
      </c>
      <c r="CB866">
        <v>0.4687865000000001</v>
      </c>
      <c r="CC866">
        <v>475.7319285714286</v>
      </c>
      <c r="CD866">
        <v>8.945998928571429</v>
      </c>
      <c r="CE866">
        <v>0.8454188928571428</v>
      </c>
      <c r="CF866">
        <v>0.8033231428571429</v>
      </c>
      <c r="CG866">
        <v>4.493677142857143</v>
      </c>
      <c r="CH866">
        <v>3.766161428571429</v>
      </c>
      <c r="CI866">
        <v>2000.025357142857</v>
      </c>
      <c r="CJ866">
        <v>0.9800049999999997</v>
      </c>
      <c r="CK866">
        <v>0.0199948</v>
      </c>
      <c r="CL866">
        <v>0</v>
      </c>
      <c r="CM866">
        <v>2.273453571428572</v>
      </c>
      <c r="CN866">
        <v>0</v>
      </c>
      <c r="CO866">
        <v>5737.468214285713</v>
      </c>
      <c r="CP866">
        <v>16749.70714285714</v>
      </c>
      <c r="CQ866">
        <v>37.07107142857143</v>
      </c>
      <c r="CR866">
        <v>38.1915</v>
      </c>
      <c r="CS866">
        <v>37.43503571428572</v>
      </c>
      <c r="CT866">
        <v>36.9595</v>
      </c>
      <c r="CU866">
        <v>35.71625</v>
      </c>
      <c r="CV866">
        <v>1960.035357142857</v>
      </c>
      <c r="CW866">
        <v>39.99</v>
      </c>
      <c r="CX866">
        <v>0</v>
      </c>
      <c r="CY866">
        <v>1679445131.1</v>
      </c>
      <c r="CZ866">
        <v>0</v>
      </c>
      <c r="DA866">
        <v>0</v>
      </c>
      <c r="DB866" t="s">
        <v>356</v>
      </c>
      <c r="DC866">
        <v>1678823626.5</v>
      </c>
      <c r="DD866">
        <v>1678823640.5</v>
      </c>
      <c r="DE866">
        <v>0</v>
      </c>
      <c r="DF866">
        <v>1.239</v>
      </c>
      <c r="DG866">
        <v>0.006</v>
      </c>
      <c r="DH866">
        <v>-2.298</v>
      </c>
      <c r="DI866">
        <v>-0.146</v>
      </c>
      <c r="DJ866">
        <v>420</v>
      </c>
      <c r="DK866">
        <v>21</v>
      </c>
      <c r="DL866">
        <v>0.57</v>
      </c>
      <c r="DM866">
        <v>0.05</v>
      </c>
      <c r="DN866">
        <v>-23.71145365853659</v>
      </c>
      <c r="DO866">
        <v>-38.56344668989541</v>
      </c>
      <c r="DP866">
        <v>4.009405616924185</v>
      </c>
      <c r="DQ866">
        <v>0</v>
      </c>
      <c r="DR866">
        <v>0.4676576097560975</v>
      </c>
      <c r="DS866">
        <v>0.02245415331010362</v>
      </c>
      <c r="DT866">
        <v>0.002259211419489903</v>
      </c>
      <c r="DU866">
        <v>1</v>
      </c>
      <c r="DV866">
        <v>1</v>
      </c>
      <c r="DW866">
        <v>2</v>
      </c>
      <c r="DX866" t="s">
        <v>357</v>
      </c>
      <c r="DY866">
        <v>2.98422</v>
      </c>
      <c r="DZ866">
        <v>2.71579</v>
      </c>
      <c r="EA866">
        <v>0.10322</v>
      </c>
      <c r="EB866">
        <v>0.106112</v>
      </c>
      <c r="EC866">
        <v>0.0546139</v>
      </c>
      <c r="ED866">
        <v>0.0511163</v>
      </c>
      <c r="EE866">
        <v>28535.9</v>
      </c>
      <c r="EF866">
        <v>28541.1</v>
      </c>
      <c r="EG866">
        <v>29568.5</v>
      </c>
      <c r="EH866">
        <v>29525</v>
      </c>
      <c r="EI866">
        <v>37051.8</v>
      </c>
      <c r="EJ866">
        <v>37264.7</v>
      </c>
      <c r="EK866">
        <v>41649</v>
      </c>
      <c r="EL866">
        <v>42077.1</v>
      </c>
      <c r="EM866">
        <v>1.98167</v>
      </c>
      <c r="EN866">
        <v>1.87602</v>
      </c>
      <c r="EO866">
        <v>0.0395328</v>
      </c>
      <c r="EP866">
        <v>0</v>
      </c>
      <c r="EQ866">
        <v>19.3135</v>
      </c>
      <c r="ER866">
        <v>999.9</v>
      </c>
      <c r="ES866">
        <v>25.1</v>
      </c>
      <c r="ET866">
        <v>31.3</v>
      </c>
      <c r="EU866">
        <v>12.8275</v>
      </c>
      <c r="EV866">
        <v>62.8047</v>
      </c>
      <c r="EW866">
        <v>33.3694</v>
      </c>
      <c r="EX866">
        <v>1</v>
      </c>
      <c r="EY866">
        <v>-0.123161</v>
      </c>
      <c r="EZ866">
        <v>4.74338</v>
      </c>
      <c r="FA866">
        <v>20.28</v>
      </c>
      <c r="FB866">
        <v>5.22014</v>
      </c>
      <c r="FC866">
        <v>12.0135</v>
      </c>
      <c r="FD866">
        <v>4.991</v>
      </c>
      <c r="FE866">
        <v>3.28865</v>
      </c>
      <c r="FF866">
        <v>9999</v>
      </c>
      <c r="FG866">
        <v>9999</v>
      </c>
      <c r="FH866">
        <v>9999</v>
      </c>
      <c r="FI866">
        <v>999.9</v>
      </c>
      <c r="FJ866">
        <v>1.86739</v>
      </c>
      <c r="FK866">
        <v>1.86646</v>
      </c>
      <c r="FL866">
        <v>1.866</v>
      </c>
      <c r="FM866">
        <v>1.86587</v>
      </c>
      <c r="FN866">
        <v>1.86769</v>
      </c>
      <c r="FO866">
        <v>1.87012</v>
      </c>
      <c r="FP866">
        <v>1.86886</v>
      </c>
      <c r="FQ866">
        <v>1.87027</v>
      </c>
      <c r="FR866">
        <v>0</v>
      </c>
      <c r="FS866">
        <v>0</v>
      </c>
      <c r="FT866">
        <v>0</v>
      </c>
      <c r="FU866">
        <v>0</v>
      </c>
      <c r="FV866" t="s">
        <v>358</v>
      </c>
      <c r="FW866" t="s">
        <v>359</v>
      </c>
      <c r="FX866" t="s">
        <v>360</v>
      </c>
      <c r="FY866" t="s">
        <v>360</v>
      </c>
      <c r="FZ866" t="s">
        <v>360</v>
      </c>
      <c r="GA866" t="s">
        <v>360</v>
      </c>
      <c r="GB866">
        <v>0</v>
      </c>
      <c r="GC866">
        <v>100</v>
      </c>
      <c r="GD866">
        <v>100</v>
      </c>
      <c r="GE866">
        <v>-3.285</v>
      </c>
      <c r="GF866">
        <v>-0.2252</v>
      </c>
      <c r="GG866">
        <v>-1.841240210434717</v>
      </c>
      <c r="GH866">
        <v>-0.003310856085068561</v>
      </c>
      <c r="GI866">
        <v>6.863268723063948E-07</v>
      </c>
      <c r="GJ866">
        <v>-1.919107141366201E-10</v>
      </c>
      <c r="GK866">
        <v>-0.1688837207721138</v>
      </c>
      <c r="GL866">
        <v>-0.01731051475613908</v>
      </c>
      <c r="GM866">
        <v>0.001423790055903263</v>
      </c>
      <c r="GN866">
        <v>-2.424810517790065E-05</v>
      </c>
      <c r="GO866">
        <v>3</v>
      </c>
      <c r="GP866">
        <v>2318</v>
      </c>
      <c r="GQ866">
        <v>1</v>
      </c>
      <c r="GR866">
        <v>25</v>
      </c>
      <c r="GS866">
        <v>10358.3</v>
      </c>
      <c r="GT866">
        <v>10358</v>
      </c>
      <c r="GU866">
        <v>1.22681</v>
      </c>
      <c r="GV866">
        <v>2.23633</v>
      </c>
      <c r="GW866">
        <v>1.39648</v>
      </c>
      <c r="GX866">
        <v>2.34863</v>
      </c>
      <c r="GY866">
        <v>1.49536</v>
      </c>
      <c r="GZ866">
        <v>2.49146</v>
      </c>
      <c r="HA866">
        <v>35.7311</v>
      </c>
      <c r="HB866">
        <v>24.0525</v>
      </c>
      <c r="HC866">
        <v>18</v>
      </c>
      <c r="HD866">
        <v>528.023</v>
      </c>
      <c r="HE866">
        <v>418.629</v>
      </c>
      <c r="HF866">
        <v>13.673</v>
      </c>
      <c r="HG866">
        <v>25.6885</v>
      </c>
      <c r="HH866">
        <v>29.9999</v>
      </c>
      <c r="HI866">
        <v>25.745</v>
      </c>
      <c r="HJ866">
        <v>25.7052</v>
      </c>
      <c r="HK866">
        <v>24.5671</v>
      </c>
      <c r="HL866">
        <v>21.0214</v>
      </c>
      <c r="HM866">
        <v>10.3836</v>
      </c>
      <c r="HN866">
        <v>13.6861</v>
      </c>
      <c r="HO866">
        <v>526.881</v>
      </c>
      <c r="HP866">
        <v>8.957229999999999</v>
      </c>
      <c r="HQ866">
        <v>101.114</v>
      </c>
      <c r="HR866">
        <v>101.052</v>
      </c>
    </row>
    <row r="867" spans="1:226">
      <c r="A867">
        <v>851</v>
      </c>
      <c r="B867">
        <v>1679445128.5</v>
      </c>
      <c r="C867">
        <v>23215.40000009537</v>
      </c>
      <c r="D867" t="s">
        <v>2072</v>
      </c>
      <c r="E867" t="s">
        <v>2073</v>
      </c>
      <c r="F867">
        <v>5</v>
      </c>
      <c r="G867" t="s">
        <v>2011</v>
      </c>
      <c r="H867" t="s">
        <v>354</v>
      </c>
      <c r="I867">
        <v>1679445121</v>
      </c>
      <c r="J867">
        <f>(K867)/1000</f>
        <v>0</v>
      </c>
      <c r="K867">
        <f>IF(BF867, AN867, AH867)</f>
        <v>0</v>
      </c>
      <c r="L867">
        <f>IF(BF867, AI867, AG867)</f>
        <v>0</v>
      </c>
      <c r="M867">
        <f>BH867 - IF(AU867&gt;1, L867*BB867*100.0/(AW867*BV867), 0)</f>
        <v>0</v>
      </c>
      <c r="N867">
        <f>((T867-J867/2)*M867-L867)/(T867+J867/2)</f>
        <v>0</v>
      </c>
      <c r="O867">
        <f>N867*(BO867+BP867)/1000.0</f>
        <v>0</v>
      </c>
      <c r="P867">
        <f>(BH867 - IF(AU867&gt;1, L867*BB867*100.0/(AW867*BV867), 0))*(BO867+BP867)/1000.0</f>
        <v>0</v>
      </c>
      <c r="Q867">
        <f>2.0/((1/S867-1/R867)+SIGN(S867)*SQRT((1/S867-1/R867)*(1/S867-1/R867) + 4*BC867/((BC867+1)*(BC867+1))*(2*1/S867*1/R867-1/R867*1/R867)))</f>
        <v>0</v>
      </c>
      <c r="R867">
        <f>IF(LEFT(BD867,1)&lt;&gt;"0",IF(LEFT(BD867,1)="1",3.0,BE867),$D$5+$E$5*(BV867*BO867/($K$5*1000))+$F$5*(BV867*BO867/($K$5*1000))*MAX(MIN(BB867,$J$5),$I$5)*MAX(MIN(BB867,$J$5),$I$5)+$G$5*MAX(MIN(BB867,$J$5),$I$5)*(BV867*BO867/($K$5*1000))+$H$5*(BV867*BO867/($K$5*1000))*(BV867*BO867/($K$5*1000)))</f>
        <v>0</v>
      </c>
      <c r="S867">
        <f>J867*(1000-(1000*0.61365*exp(17.502*W867/(240.97+W867))/(BO867+BP867)+BJ867)/2)/(1000*0.61365*exp(17.502*W867/(240.97+W867))/(BO867+BP867)-BJ867)</f>
        <v>0</v>
      </c>
      <c r="T867">
        <f>1/((BC867+1)/(Q867/1.6)+1/(R867/1.37)) + BC867/((BC867+1)/(Q867/1.6) + BC867/(R867/1.37))</f>
        <v>0</v>
      </c>
      <c r="U867">
        <f>(AX867*BA867)</f>
        <v>0</v>
      </c>
      <c r="V867">
        <f>(BQ867+(U867+2*0.95*5.67E-8*(((BQ867+$B$7)+273)^4-(BQ867+273)^4)-44100*J867)/(1.84*29.3*R867+8*0.95*5.67E-8*(BQ867+273)^3))</f>
        <v>0</v>
      </c>
      <c r="W867">
        <f>($C$7*BR867+$D$7*BS867+$E$7*V867)</f>
        <v>0</v>
      </c>
      <c r="X867">
        <f>0.61365*exp(17.502*W867/(240.97+W867))</f>
        <v>0</v>
      </c>
      <c r="Y867">
        <f>(Z867/AA867*100)</f>
        <v>0</v>
      </c>
      <c r="Z867">
        <f>BJ867*(BO867+BP867)/1000</f>
        <v>0</v>
      </c>
      <c r="AA867">
        <f>0.61365*exp(17.502*BQ867/(240.97+BQ867))</f>
        <v>0</v>
      </c>
      <c r="AB867">
        <f>(X867-BJ867*(BO867+BP867)/1000)</f>
        <v>0</v>
      </c>
      <c r="AC867">
        <f>(-J867*44100)</f>
        <v>0</v>
      </c>
      <c r="AD867">
        <f>2*29.3*R867*0.92*(BQ867-W867)</f>
        <v>0</v>
      </c>
      <c r="AE867">
        <f>2*0.95*5.67E-8*(((BQ867+$B$7)+273)^4-(W867+273)^4)</f>
        <v>0</v>
      </c>
      <c r="AF867">
        <f>U867+AE867+AC867+AD867</f>
        <v>0</v>
      </c>
      <c r="AG867">
        <f>BN867*AU867*(BI867-BH867*(1000-AU867*BK867)/(1000-AU867*BJ867))/(100*BB867)</f>
        <v>0</v>
      </c>
      <c r="AH867">
        <f>1000*BN867*AU867*(BJ867-BK867)/(100*BB867*(1000-AU867*BJ867))</f>
        <v>0</v>
      </c>
      <c r="AI867">
        <f>(AJ867 - AK867 - BO867*1E3/(8.314*(BQ867+273.15)) * AM867/BN867 * AL867) * BN867/(100*BB867) * (1000 - BK867)/1000</f>
        <v>0</v>
      </c>
      <c r="AJ867">
        <v>513.5027019891351</v>
      </c>
      <c r="AK867">
        <v>493.063096969697</v>
      </c>
      <c r="AL867">
        <v>3.281575637738378</v>
      </c>
      <c r="AM867">
        <v>64.84410547335801</v>
      </c>
      <c r="AN867">
        <f>(AP867 - AO867 + BO867*1E3/(8.314*(BQ867+273.15)) * AR867/BN867 * AQ867) * BN867/(100*BB867) * 1000/(1000 - AP867)</f>
        <v>0</v>
      </c>
      <c r="AO867">
        <v>8.949407145818483</v>
      </c>
      <c r="AP867">
        <v>9.426417582417585</v>
      </c>
      <c r="AQ867">
        <v>4.108735402457205E-05</v>
      </c>
      <c r="AR867">
        <v>96.76006741584395</v>
      </c>
      <c r="AS867">
        <v>0</v>
      </c>
      <c r="AT867">
        <v>0</v>
      </c>
      <c r="AU867">
        <f>IF(AS867*$H$13&gt;=AW867,1.0,(AW867/(AW867-AS867*$H$13)))</f>
        <v>0</v>
      </c>
      <c r="AV867">
        <f>(AU867-1)*100</f>
        <v>0</v>
      </c>
      <c r="AW867">
        <f>MAX(0,($B$13+$C$13*BV867)/(1+$D$13*BV867)*BO867/(BQ867+273)*$E$13)</f>
        <v>0</v>
      </c>
      <c r="AX867">
        <f>$B$11*BW867+$C$11*BX867+$F$11*CI867*(1-CL867)</f>
        <v>0</v>
      </c>
      <c r="AY867">
        <f>AX867*AZ867</f>
        <v>0</v>
      </c>
      <c r="AZ867">
        <f>($B$11*$D$9+$C$11*$D$9+$F$11*((CV867+CN867)/MAX(CV867+CN867+CW867, 0.1)*$I$9+CW867/MAX(CV867+CN867+CW867, 0.1)*$J$9))/($B$11+$C$11+$F$11)</f>
        <v>0</v>
      </c>
      <c r="BA867">
        <f>($B$11*$K$9+$C$11*$K$9+$F$11*((CV867+CN867)/MAX(CV867+CN867+CW867, 0.1)*$P$9+CW867/MAX(CV867+CN867+CW867, 0.1)*$Q$9))/($B$11+$C$11+$F$11)</f>
        <v>0</v>
      </c>
      <c r="BB867">
        <v>2.44</v>
      </c>
      <c r="BC867">
        <v>0.5</v>
      </c>
      <c r="BD867" t="s">
        <v>355</v>
      </c>
      <c r="BE867">
        <v>2</v>
      </c>
      <c r="BF867" t="b">
        <v>1</v>
      </c>
      <c r="BG867">
        <v>1679445121</v>
      </c>
      <c r="BH867">
        <v>465.9047777777777</v>
      </c>
      <c r="BI867">
        <v>493.4928518518518</v>
      </c>
      <c r="BJ867">
        <v>9.419649259259259</v>
      </c>
      <c r="BK867">
        <v>8.948354444444444</v>
      </c>
      <c r="BL867">
        <v>469.168074074074</v>
      </c>
      <c r="BM867">
        <v>9.644799629629629</v>
      </c>
      <c r="BN867">
        <v>500.0591111111112</v>
      </c>
      <c r="BO867">
        <v>89.79627777777777</v>
      </c>
      <c r="BP867">
        <v>0.09998087777777778</v>
      </c>
      <c r="BQ867">
        <v>19.16764444444444</v>
      </c>
      <c r="BR867">
        <v>19.97319259259259</v>
      </c>
      <c r="BS867">
        <v>999.9000000000001</v>
      </c>
      <c r="BT867">
        <v>0</v>
      </c>
      <c r="BU867">
        <v>0</v>
      </c>
      <c r="BV867">
        <v>10003.65666666667</v>
      </c>
      <c r="BW867">
        <v>0</v>
      </c>
      <c r="BX867">
        <v>14.5015</v>
      </c>
      <c r="BY867">
        <v>-27.58803703703704</v>
      </c>
      <c r="BZ867">
        <v>470.3353333333333</v>
      </c>
      <c r="CA867">
        <v>497.9487037037037</v>
      </c>
      <c r="CB867">
        <v>0.4712955185185185</v>
      </c>
      <c r="CC867">
        <v>493.4928518518518</v>
      </c>
      <c r="CD867">
        <v>8.948354444444444</v>
      </c>
      <c r="CE867">
        <v>0.8458495185185186</v>
      </c>
      <c r="CF867">
        <v>0.8035288518518519</v>
      </c>
      <c r="CG867">
        <v>4.500953333333333</v>
      </c>
      <c r="CH867">
        <v>3.769796666666667</v>
      </c>
      <c r="CI867">
        <v>2000.005185185185</v>
      </c>
      <c r="CJ867">
        <v>0.9800044444444443</v>
      </c>
      <c r="CK867">
        <v>0.01999535555555556</v>
      </c>
      <c r="CL867">
        <v>0</v>
      </c>
      <c r="CM867">
        <v>2.262707407407407</v>
      </c>
      <c r="CN867">
        <v>0</v>
      </c>
      <c r="CO867">
        <v>5734.209259259259</v>
      </c>
      <c r="CP867">
        <v>16749.53333333334</v>
      </c>
      <c r="CQ867">
        <v>37.03674074074074</v>
      </c>
      <c r="CR867">
        <v>38.16633333333333</v>
      </c>
      <c r="CS867">
        <v>37.39796296296296</v>
      </c>
      <c r="CT867">
        <v>36.937</v>
      </c>
      <c r="CU867">
        <v>35.68481481481481</v>
      </c>
      <c r="CV867">
        <v>1960.015185185185</v>
      </c>
      <c r="CW867">
        <v>39.99</v>
      </c>
      <c r="CX867">
        <v>0</v>
      </c>
      <c r="CY867">
        <v>1679445135.9</v>
      </c>
      <c r="CZ867">
        <v>0</v>
      </c>
      <c r="DA867">
        <v>0</v>
      </c>
      <c r="DB867" t="s">
        <v>356</v>
      </c>
      <c r="DC867">
        <v>1678823626.5</v>
      </c>
      <c r="DD867">
        <v>1678823640.5</v>
      </c>
      <c r="DE867">
        <v>0</v>
      </c>
      <c r="DF867">
        <v>1.239</v>
      </c>
      <c r="DG867">
        <v>0.006</v>
      </c>
      <c r="DH867">
        <v>-2.298</v>
      </c>
      <c r="DI867">
        <v>-0.146</v>
      </c>
      <c r="DJ867">
        <v>420</v>
      </c>
      <c r="DK867">
        <v>21</v>
      </c>
      <c r="DL867">
        <v>0.57</v>
      </c>
      <c r="DM867">
        <v>0.05</v>
      </c>
      <c r="DN867">
        <v>-26.3361268292683</v>
      </c>
      <c r="DO867">
        <v>-19.91826480836237</v>
      </c>
      <c r="DP867">
        <v>2.077709639920067</v>
      </c>
      <c r="DQ867">
        <v>0</v>
      </c>
      <c r="DR867">
        <v>0.4697347317073171</v>
      </c>
      <c r="DS867">
        <v>0.02769374216027832</v>
      </c>
      <c r="DT867">
        <v>0.002770300441788786</v>
      </c>
      <c r="DU867">
        <v>1</v>
      </c>
      <c r="DV867">
        <v>1</v>
      </c>
      <c r="DW867">
        <v>2</v>
      </c>
      <c r="DX867" t="s">
        <v>357</v>
      </c>
      <c r="DY867">
        <v>2.98416</v>
      </c>
      <c r="DZ867">
        <v>2.71551</v>
      </c>
      <c r="EA867">
        <v>0.105802</v>
      </c>
      <c r="EB867">
        <v>0.108671</v>
      </c>
      <c r="EC867">
        <v>0.054636</v>
      </c>
      <c r="ED867">
        <v>0.0511272</v>
      </c>
      <c r="EE867">
        <v>28453.1</v>
      </c>
      <c r="EF867">
        <v>28459.4</v>
      </c>
      <c r="EG867">
        <v>29567.9</v>
      </c>
      <c r="EH867">
        <v>29524.9</v>
      </c>
      <c r="EI867">
        <v>37050.5</v>
      </c>
      <c r="EJ867">
        <v>37264.5</v>
      </c>
      <c r="EK867">
        <v>41648.4</v>
      </c>
      <c r="EL867">
        <v>42077.3</v>
      </c>
      <c r="EM867">
        <v>1.98177</v>
      </c>
      <c r="EN867">
        <v>1.87628</v>
      </c>
      <c r="EO867">
        <v>0.0400841</v>
      </c>
      <c r="EP867">
        <v>0</v>
      </c>
      <c r="EQ867">
        <v>19.3134</v>
      </c>
      <c r="ER867">
        <v>999.9</v>
      </c>
      <c r="ES867">
        <v>25.1</v>
      </c>
      <c r="ET867">
        <v>31.3</v>
      </c>
      <c r="EU867">
        <v>12.8264</v>
      </c>
      <c r="EV867">
        <v>63.0247</v>
      </c>
      <c r="EW867">
        <v>33.2131</v>
      </c>
      <c r="EX867">
        <v>1</v>
      </c>
      <c r="EY867">
        <v>-0.123338</v>
      </c>
      <c r="EZ867">
        <v>4.73151</v>
      </c>
      <c r="FA867">
        <v>20.2801</v>
      </c>
      <c r="FB867">
        <v>5.22073</v>
      </c>
      <c r="FC867">
        <v>12.012</v>
      </c>
      <c r="FD867">
        <v>4.991</v>
      </c>
      <c r="FE867">
        <v>3.28865</v>
      </c>
      <c r="FF867">
        <v>9999</v>
      </c>
      <c r="FG867">
        <v>9999</v>
      </c>
      <c r="FH867">
        <v>9999</v>
      </c>
      <c r="FI867">
        <v>999.9</v>
      </c>
      <c r="FJ867">
        <v>1.86738</v>
      </c>
      <c r="FK867">
        <v>1.86646</v>
      </c>
      <c r="FL867">
        <v>1.866</v>
      </c>
      <c r="FM867">
        <v>1.86587</v>
      </c>
      <c r="FN867">
        <v>1.86768</v>
      </c>
      <c r="FO867">
        <v>1.87013</v>
      </c>
      <c r="FP867">
        <v>1.86888</v>
      </c>
      <c r="FQ867">
        <v>1.87026</v>
      </c>
      <c r="FR867">
        <v>0</v>
      </c>
      <c r="FS867">
        <v>0</v>
      </c>
      <c r="FT867">
        <v>0</v>
      </c>
      <c r="FU867">
        <v>0</v>
      </c>
      <c r="FV867" t="s">
        <v>358</v>
      </c>
      <c r="FW867" t="s">
        <v>359</v>
      </c>
      <c r="FX867" t="s">
        <v>360</v>
      </c>
      <c r="FY867" t="s">
        <v>360</v>
      </c>
      <c r="FZ867" t="s">
        <v>360</v>
      </c>
      <c r="GA867" t="s">
        <v>360</v>
      </c>
      <c r="GB867">
        <v>0</v>
      </c>
      <c r="GC867">
        <v>100</v>
      </c>
      <c r="GD867">
        <v>100</v>
      </c>
      <c r="GE867">
        <v>-3.331</v>
      </c>
      <c r="GF867">
        <v>-0.2251</v>
      </c>
      <c r="GG867">
        <v>-1.841240210434717</v>
      </c>
      <c r="GH867">
        <v>-0.003310856085068561</v>
      </c>
      <c r="GI867">
        <v>6.863268723063948E-07</v>
      </c>
      <c r="GJ867">
        <v>-1.919107141366201E-10</v>
      </c>
      <c r="GK867">
        <v>-0.1688837207721138</v>
      </c>
      <c r="GL867">
        <v>-0.01731051475613908</v>
      </c>
      <c r="GM867">
        <v>0.001423790055903263</v>
      </c>
      <c r="GN867">
        <v>-2.424810517790065E-05</v>
      </c>
      <c r="GO867">
        <v>3</v>
      </c>
      <c r="GP867">
        <v>2318</v>
      </c>
      <c r="GQ867">
        <v>1</v>
      </c>
      <c r="GR867">
        <v>25</v>
      </c>
      <c r="GS867">
        <v>10358.4</v>
      </c>
      <c r="GT867">
        <v>10358.1</v>
      </c>
      <c r="GU867">
        <v>1.26099</v>
      </c>
      <c r="GV867">
        <v>2.24243</v>
      </c>
      <c r="GW867">
        <v>1.39648</v>
      </c>
      <c r="GX867">
        <v>2.34741</v>
      </c>
      <c r="GY867">
        <v>1.49536</v>
      </c>
      <c r="GZ867">
        <v>2.3877</v>
      </c>
      <c r="HA867">
        <v>35.7311</v>
      </c>
      <c r="HB867">
        <v>24.0437</v>
      </c>
      <c r="HC867">
        <v>18</v>
      </c>
      <c r="HD867">
        <v>528.088</v>
      </c>
      <c r="HE867">
        <v>418.774</v>
      </c>
      <c r="HF867">
        <v>13.6906</v>
      </c>
      <c r="HG867">
        <v>25.6884</v>
      </c>
      <c r="HH867">
        <v>29.9999</v>
      </c>
      <c r="HI867">
        <v>25.745</v>
      </c>
      <c r="HJ867">
        <v>25.7052</v>
      </c>
      <c r="HK867">
        <v>25.2403</v>
      </c>
      <c r="HL867">
        <v>21.0214</v>
      </c>
      <c r="HM867">
        <v>10.3836</v>
      </c>
      <c r="HN867">
        <v>13.7057</v>
      </c>
      <c r="HO867">
        <v>540.241</v>
      </c>
      <c r="HP867">
        <v>8.94797</v>
      </c>
      <c r="HQ867">
        <v>101.112</v>
      </c>
      <c r="HR867">
        <v>101.052</v>
      </c>
    </row>
    <row r="868" spans="1:226">
      <c r="A868">
        <v>852</v>
      </c>
      <c r="B868">
        <v>1679445133.5</v>
      </c>
      <c r="C868">
        <v>23220.40000009537</v>
      </c>
      <c r="D868" t="s">
        <v>2074</v>
      </c>
      <c r="E868" t="s">
        <v>2075</v>
      </c>
      <c r="F868">
        <v>5</v>
      </c>
      <c r="G868" t="s">
        <v>2011</v>
      </c>
      <c r="H868" t="s">
        <v>354</v>
      </c>
      <c r="I868">
        <v>1679445125.714286</v>
      </c>
      <c r="J868">
        <f>(K868)/1000</f>
        <v>0</v>
      </c>
      <c r="K868">
        <f>IF(BF868, AN868, AH868)</f>
        <v>0</v>
      </c>
      <c r="L868">
        <f>IF(BF868, AI868, AG868)</f>
        <v>0</v>
      </c>
      <c r="M868">
        <f>BH868 - IF(AU868&gt;1, L868*BB868*100.0/(AW868*BV868), 0)</f>
        <v>0</v>
      </c>
      <c r="N868">
        <f>((T868-J868/2)*M868-L868)/(T868+J868/2)</f>
        <v>0</v>
      </c>
      <c r="O868">
        <f>N868*(BO868+BP868)/1000.0</f>
        <v>0</v>
      </c>
      <c r="P868">
        <f>(BH868 - IF(AU868&gt;1, L868*BB868*100.0/(AW868*BV868), 0))*(BO868+BP868)/1000.0</f>
        <v>0</v>
      </c>
      <c r="Q868">
        <f>2.0/((1/S868-1/R868)+SIGN(S868)*SQRT((1/S868-1/R868)*(1/S868-1/R868) + 4*BC868/((BC868+1)*(BC868+1))*(2*1/S868*1/R868-1/R868*1/R868)))</f>
        <v>0</v>
      </c>
      <c r="R868">
        <f>IF(LEFT(BD868,1)&lt;&gt;"0",IF(LEFT(BD868,1)="1",3.0,BE868),$D$5+$E$5*(BV868*BO868/($K$5*1000))+$F$5*(BV868*BO868/($K$5*1000))*MAX(MIN(BB868,$J$5),$I$5)*MAX(MIN(BB868,$J$5),$I$5)+$G$5*MAX(MIN(BB868,$J$5),$I$5)*(BV868*BO868/($K$5*1000))+$H$5*(BV868*BO868/($K$5*1000))*(BV868*BO868/($K$5*1000)))</f>
        <v>0</v>
      </c>
      <c r="S868">
        <f>J868*(1000-(1000*0.61365*exp(17.502*W868/(240.97+W868))/(BO868+BP868)+BJ868)/2)/(1000*0.61365*exp(17.502*W868/(240.97+W868))/(BO868+BP868)-BJ868)</f>
        <v>0</v>
      </c>
      <c r="T868">
        <f>1/((BC868+1)/(Q868/1.6)+1/(R868/1.37)) + BC868/((BC868+1)/(Q868/1.6) + BC868/(R868/1.37))</f>
        <v>0</v>
      </c>
      <c r="U868">
        <f>(AX868*BA868)</f>
        <v>0</v>
      </c>
      <c r="V868">
        <f>(BQ868+(U868+2*0.95*5.67E-8*(((BQ868+$B$7)+273)^4-(BQ868+273)^4)-44100*J868)/(1.84*29.3*R868+8*0.95*5.67E-8*(BQ868+273)^3))</f>
        <v>0</v>
      </c>
      <c r="W868">
        <f>($C$7*BR868+$D$7*BS868+$E$7*V868)</f>
        <v>0</v>
      </c>
      <c r="X868">
        <f>0.61365*exp(17.502*W868/(240.97+W868))</f>
        <v>0</v>
      </c>
      <c r="Y868">
        <f>(Z868/AA868*100)</f>
        <v>0</v>
      </c>
      <c r="Z868">
        <f>BJ868*(BO868+BP868)/1000</f>
        <v>0</v>
      </c>
      <c r="AA868">
        <f>0.61365*exp(17.502*BQ868/(240.97+BQ868))</f>
        <v>0</v>
      </c>
      <c r="AB868">
        <f>(X868-BJ868*(BO868+BP868)/1000)</f>
        <v>0</v>
      </c>
      <c r="AC868">
        <f>(-J868*44100)</f>
        <v>0</v>
      </c>
      <c r="AD868">
        <f>2*29.3*R868*0.92*(BQ868-W868)</f>
        <v>0</v>
      </c>
      <c r="AE868">
        <f>2*0.95*5.67E-8*(((BQ868+$B$7)+273)^4-(W868+273)^4)</f>
        <v>0</v>
      </c>
      <c r="AF868">
        <f>U868+AE868+AC868+AD868</f>
        <v>0</v>
      </c>
      <c r="AG868">
        <f>BN868*AU868*(BI868-BH868*(1000-AU868*BK868)/(1000-AU868*BJ868))/(100*BB868)</f>
        <v>0</v>
      </c>
      <c r="AH868">
        <f>1000*BN868*AU868*(BJ868-BK868)/(100*BB868*(1000-AU868*BJ868))</f>
        <v>0</v>
      </c>
      <c r="AI868">
        <f>(AJ868 - AK868 - BO868*1E3/(8.314*(BQ868+273.15)) * AM868/BN868 * AL868) * BN868/(100*BB868) * (1000 - BK868)/1000</f>
        <v>0</v>
      </c>
      <c r="AJ868">
        <v>530.386749538906</v>
      </c>
      <c r="AK868">
        <v>509.6813757575757</v>
      </c>
      <c r="AL868">
        <v>3.330763423075116</v>
      </c>
      <c r="AM868">
        <v>64.84410547335801</v>
      </c>
      <c r="AN868">
        <f>(AP868 - AO868 + BO868*1E3/(8.314*(BQ868+273.15)) * AR868/BN868 * AQ868) * BN868/(100*BB868) * 1000/(1000 - AP868)</f>
        <v>0</v>
      </c>
      <c r="AO868">
        <v>8.950750760489056</v>
      </c>
      <c r="AP868">
        <v>9.430190769230773</v>
      </c>
      <c r="AQ868">
        <v>2.418081922259337E-05</v>
      </c>
      <c r="AR868">
        <v>96.76006741584395</v>
      </c>
      <c r="AS868">
        <v>0</v>
      </c>
      <c r="AT868">
        <v>0</v>
      </c>
      <c r="AU868">
        <f>IF(AS868*$H$13&gt;=AW868,1.0,(AW868/(AW868-AS868*$H$13)))</f>
        <v>0</v>
      </c>
      <c r="AV868">
        <f>(AU868-1)*100</f>
        <v>0</v>
      </c>
      <c r="AW868">
        <f>MAX(0,($B$13+$C$13*BV868)/(1+$D$13*BV868)*BO868/(BQ868+273)*$E$13)</f>
        <v>0</v>
      </c>
      <c r="AX868">
        <f>$B$11*BW868+$C$11*BX868+$F$11*CI868*(1-CL868)</f>
        <v>0</v>
      </c>
      <c r="AY868">
        <f>AX868*AZ868</f>
        <v>0</v>
      </c>
      <c r="AZ868">
        <f>($B$11*$D$9+$C$11*$D$9+$F$11*((CV868+CN868)/MAX(CV868+CN868+CW868, 0.1)*$I$9+CW868/MAX(CV868+CN868+CW868, 0.1)*$J$9))/($B$11+$C$11+$F$11)</f>
        <v>0</v>
      </c>
      <c r="BA868">
        <f>($B$11*$K$9+$C$11*$K$9+$F$11*((CV868+CN868)/MAX(CV868+CN868+CW868, 0.1)*$P$9+CW868/MAX(CV868+CN868+CW868, 0.1)*$Q$9))/($B$11+$C$11+$F$11)</f>
        <v>0</v>
      </c>
      <c r="BB868">
        <v>2.44</v>
      </c>
      <c r="BC868">
        <v>0.5</v>
      </c>
      <c r="BD868" t="s">
        <v>355</v>
      </c>
      <c r="BE868">
        <v>2</v>
      </c>
      <c r="BF868" t="b">
        <v>1</v>
      </c>
      <c r="BG868">
        <v>1679445125.714286</v>
      </c>
      <c r="BH868">
        <v>481.0412857142858</v>
      </c>
      <c r="BI868">
        <v>509.3668571428572</v>
      </c>
      <c r="BJ868">
        <v>9.423848571428573</v>
      </c>
      <c r="BK868">
        <v>8.949754285714286</v>
      </c>
      <c r="BL868">
        <v>484.3467857142858</v>
      </c>
      <c r="BM868">
        <v>9.648985</v>
      </c>
      <c r="BN868">
        <v>500.0526428571428</v>
      </c>
      <c r="BO868">
        <v>89.79633214285715</v>
      </c>
      <c r="BP868">
        <v>0.09993533214285717</v>
      </c>
      <c r="BQ868">
        <v>19.16886071428572</v>
      </c>
      <c r="BR868">
        <v>19.97538214285714</v>
      </c>
      <c r="BS868">
        <v>999.9000000000002</v>
      </c>
      <c r="BT868">
        <v>0</v>
      </c>
      <c r="BU868">
        <v>0</v>
      </c>
      <c r="BV868">
        <v>10009.98</v>
      </c>
      <c r="BW868">
        <v>0</v>
      </c>
      <c r="BX868">
        <v>14.5015</v>
      </c>
      <c r="BY868">
        <v>-28.32553571428571</v>
      </c>
      <c r="BZ868">
        <v>485.6178571428572</v>
      </c>
      <c r="CA868">
        <v>513.9667142857144</v>
      </c>
      <c r="CB868">
        <v>0.4740945714285715</v>
      </c>
      <c r="CC868">
        <v>509.3668571428572</v>
      </c>
      <c r="CD868">
        <v>8.949754285714286</v>
      </c>
      <c r="CE868">
        <v>0.8462271071428571</v>
      </c>
      <c r="CF868">
        <v>0.8036550714285714</v>
      </c>
      <c r="CG868">
        <v>4.507329285714285</v>
      </c>
      <c r="CH868">
        <v>3.772027142857143</v>
      </c>
      <c r="CI868">
        <v>1999.990357142857</v>
      </c>
      <c r="CJ868">
        <v>0.9800039285714285</v>
      </c>
      <c r="CK868">
        <v>0.01999587142857142</v>
      </c>
      <c r="CL868">
        <v>0</v>
      </c>
      <c r="CM868">
        <v>2.365692857142857</v>
      </c>
      <c r="CN868">
        <v>0</v>
      </c>
      <c r="CO868">
        <v>5731.502857142857</v>
      </c>
      <c r="CP868">
        <v>16749.39642857143</v>
      </c>
      <c r="CQ868">
        <v>37.01321428571428</v>
      </c>
      <c r="CR868">
        <v>38.14714285714285</v>
      </c>
      <c r="CS868">
        <v>37.37492857142858</v>
      </c>
      <c r="CT868">
        <v>36.91928571428571</v>
      </c>
      <c r="CU868">
        <v>35.65821428571429</v>
      </c>
      <c r="CV868">
        <v>1960.000357142857</v>
      </c>
      <c r="CW868">
        <v>39.99</v>
      </c>
      <c r="CX868">
        <v>0</v>
      </c>
      <c r="CY868">
        <v>1679445141.3</v>
      </c>
      <c r="CZ868">
        <v>0</v>
      </c>
      <c r="DA868">
        <v>0</v>
      </c>
      <c r="DB868" t="s">
        <v>356</v>
      </c>
      <c r="DC868">
        <v>1678823626.5</v>
      </c>
      <c r="DD868">
        <v>1678823640.5</v>
      </c>
      <c r="DE868">
        <v>0</v>
      </c>
      <c r="DF868">
        <v>1.239</v>
      </c>
      <c r="DG868">
        <v>0.006</v>
      </c>
      <c r="DH868">
        <v>-2.298</v>
      </c>
      <c r="DI868">
        <v>-0.146</v>
      </c>
      <c r="DJ868">
        <v>420</v>
      </c>
      <c r="DK868">
        <v>21</v>
      </c>
      <c r="DL868">
        <v>0.57</v>
      </c>
      <c r="DM868">
        <v>0.05</v>
      </c>
      <c r="DN868">
        <v>-27.8557</v>
      </c>
      <c r="DO868">
        <v>-9.49452833020627</v>
      </c>
      <c r="DP868">
        <v>0.9577578644939441</v>
      </c>
      <c r="DQ868">
        <v>0</v>
      </c>
      <c r="DR868">
        <v>0.472715525</v>
      </c>
      <c r="DS868">
        <v>0.03523577110694107</v>
      </c>
      <c r="DT868">
        <v>0.003471213555714344</v>
      </c>
      <c r="DU868">
        <v>1</v>
      </c>
      <c r="DV868">
        <v>1</v>
      </c>
      <c r="DW868">
        <v>2</v>
      </c>
      <c r="DX868" t="s">
        <v>357</v>
      </c>
      <c r="DY868">
        <v>2.9842</v>
      </c>
      <c r="DZ868">
        <v>2.71578</v>
      </c>
      <c r="EA868">
        <v>0.108371</v>
      </c>
      <c r="EB868">
        <v>0.111198</v>
      </c>
      <c r="EC868">
        <v>0.0546563</v>
      </c>
      <c r="ED868">
        <v>0.0510956</v>
      </c>
      <c r="EE868">
        <v>28371.6</v>
      </c>
      <c r="EF868">
        <v>28378.2</v>
      </c>
      <c r="EG868">
        <v>29568.1</v>
      </c>
      <c r="EH868">
        <v>29524.4</v>
      </c>
      <c r="EI868">
        <v>37050.3</v>
      </c>
      <c r="EJ868">
        <v>37264.9</v>
      </c>
      <c r="EK868">
        <v>41649</v>
      </c>
      <c r="EL868">
        <v>42076.3</v>
      </c>
      <c r="EM868">
        <v>1.98183</v>
      </c>
      <c r="EN868">
        <v>1.8766</v>
      </c>
      <c r="EO868">
        <v>0.0403821</v>
      </c>
      <c r="EP868">
        <v>0</v>
      </c>
      <c r="EQ868">
        <v>19.3134</v>
      </c>
      <c r="ER868">
        <v>999.9</v>
      </c>
      <c r="ES868">
        <v>25.1</v>
      </c>
      <c r="ET868">
        <v>31.3</v>
      </c>
      <c r="EU868">
        <v>12.8273</v>
      </c>
      <c r="EV868">
        <v>62.4947</v>
      </c>
      <c r="EW868">
        <v>33.1771</v>
      </c>
      <c r="EX868">
        <v>1</v>
      </c>
      <c r="EY868">
        <v>-0.123468</v>
      </c>
      <c r="EZ868">
        <v>4.72688</v>
      </c>
      <c r="FA868">
        <v>20.2803</v>
      </c>
      <c r="FB868">
        <v>5.22103</v>
      </c>
      <c r="FC868">
        <v>12.012</v>
      </c>
      <c r="FD868">
        <v>4.99095</v>
      </c>
      <c r="FE868">
        <v>3.28865</v>
      </c>
      <c r="FF868">
        <v>9999</v>
      </c>
      <c r="FG868">
        <v>9999</v>
      </c>
      <c r="FH868">
        <v>9999</v>
      </c>
      <c r="FI868">
        <v>999.9</v>
      </c>
      <c r="FJ868">
        <v>1.86739</v>
      </c>
      <c r="FK868">
        <v>1.86646</v>
      </c>
      <c r="FL868">
        <v>1.866</v>
      </c>
      <c r="FM868">
        <v>1.86585</v>
      </c>
      <c r="FN868">
        <v>1.86768</v>
      </c>
      <c r="FO868">
        <v>1.87013</v>
      </c>
      <c r="FP868">
        <v>1.86884</v>
      </c>
      <c r="FQ868">
        <v>1.87026</v>
      </c>
      <c r="FR868">
        <v>0</v>
      </c>
      <c r="FS868">
        <v>0</v>
      </c>
      <c r="FT868">
        <v>0</v>
      </c>
      <c r="FU868">
        <v>0</v>
      </c>
      <c r="FV868" t="s">
        <v>358</v>
      </c>
      <c r="FW868" t="s">
        <v>359</v>
      </c>
      <c r="FX868" t="s">
        <v>360</v>
      </c>
      <c r="FY868" t="s">
        <v>360</v>
      </c>
      <c r="FZ868" t="s">
        <v>360</v>
      </c>
      <c r="GA868" t="s">
        <v>360</v>
      </c>
      <c r="GB868">
        <v>0</v>
      </c>
      <c r="GC868">
        <v>100</v>
      </c>
      <c r="GD868">
        <v>100</v>
      </c>
      <c r="GE868">
        <v>-3.376</v>
      </c>
      <c r="GF868">
        <v>-0.2251</v>
      </c>
      <c r="GG868">
        <v>-1.841240210434717</v>
      </c>
      <c r="GH868">
        <v>-0.003310856085068561</v>
      </c>
      <c r="GI868">
        <v>6.863268723063948E-07</v>
      </c>
      <c r="GJ868">
        <v>-1.919107141366201E-10</v>
      </c>
      <c r="GK868">
        <v>-0.1688837207721138</v>
      </c>
      <c r="GL868">
        <v>-0.01731051475613908</v>
      </c>
      <c r="GM868">
        <v>0.001423790055903263</v>
      </c>
      <c r="GN868">
        <v>-2.424810517790065E-05</v>
      </c>
      <c r="GO868">
        <v>3</v>
      </c>
      <c r="GP868">
        <v>2318</v>
      </c>
      <c r="GQ868">
        <v>1</v>
      </c>
      <c r="GR868">
        <v>25</v>
      </c>
      <c r="GS868">
        <v>10358.5</v>
      </c>
      <c r="GT868">
        <v>10358.2</v>
      </c>
      <c r="GU868">
        <v>1.29028</v>
      </c>
      <c r="GV868">
        <v>2.23877</v>
      </c>
      <c r="GW868">
        <v>1.39648</v>
      </c>
      <c r="GX868">
        <v>2.34497</v>
      </c>
      <c r="GY868">
        <v>1.49536</v>
      </c>
      <c r="GZ868">
        <v>2.52319</v>
      </c>
      <c r="HA868">
        <v>35.7544</v>
      </c>
      <c r="HB868">
        <v>24.0437</v>
      </c>
      <c r="HC868">
        <v>18</v>
      </c>
      <c r="HD868">
        <v>528.103</v>
      </c>
      <c r="HE868">
        <v>418.962</v>
      </c>
      <c r="HF868">
        <v>13.7114</v>
      </c>
      <c r="HG868">
        <v>25.6884</v>
      </c>
      <c r="HH868">
        <v>30.0002</v>
      </c>
      <c r="HI868">
        <v>25.7429</v>
      </c>
      <c r="HJ868">
        <v>25.7052</v>
      </c>
      <c r="HK868">
        <v>25.8309</v>
      </c>
      <c r="HL868">
        <v>21.0214</v>
      </c>
      <c r="HM868">
        <v>10.0134</v>
      </c>
      <c r="HN868">
        <v>13.7214</v>
      </c>
      <c r="HO868">
        <v>560.276</v>
      </c>
      <c r="HP868">
        <v>8.93895</v>
      </c>
      <c r="HQ868">
        <v>101.113</v>
      </c>
      <c r="HR868">
        <v>101.05</v>
      </c>
    </row>
    <row r="869" spans="1:226">
      <c r="A869">
        <v>853</v>
      </c>
      <c r="B869">
        <v>1679445138.6</v>
      </c>
      <c r="C869">
        <v>23225.5</v>
      </c>
      <c r="D869" t="s">
        <v>2076</v>
      </c>
      <c r="E869" t="s">
        <v>2077</v>
      </c>
      <c r="F869">
        <v>5</v>
      </c>
      <c r="G869" t="s">
        <v>2011</v>
      </c>
      <c r="H869" t="s">
        <v>354</v>
      </c>
      <c r="I869">
        <v>1679445131.139286</v>
      </c>
      <c r="J869">
        <f>(K869)/1000</f>
        <v>0</v>
      </c>
      <c r="K869">
        <f>IF(BF869, AN869, AH869)</f>
        <v>0</v>
      </c>
      <c r="L869">
        <f>IF(BF869, AI869, AG869)</f>
        <v>0</v>
      </c>
      <c r="M869">
        <f>BH869 - IF(AU869&gt;1, L869*BB869*100.0/(AW869*BV869), 0)</f>
        <v>0</v>
      </c>
      <c r="N869">
        <f>((T869-J869/2)*M869-L869)/(T869+J869/2)</f>
        <v>0</v>
      </c>
      <c r="O869">
        <f>N869*(BO869+BP869)/1000.0</f>
        <v>0</v>
      </c>
      <c r="P869">
        <f>(BH869 - IF(AU869&gt;1, L869*BB869*100.0/(AW869*BV869), 0))*(BO869+BP869)/1000.0</f>
        <v>0</v>
      </c>
      <c r="Q869">
        <f>2.0/((1/S869-1/R869)+SIGN(S869)*SQRT((1/S869-1/R869)*(1/S869-1/R869) + 4*BC869/((BC869+1)*(BC869+1))*(2*1/S869*1/R869-1/R869*1/R869)))</f>
        <v>0</v>
      </c>
      <c r="R869">
        <f>IF(LEFT(BD869,1)&lt;&gt;"0",IF(LEFT(BD869,1)="1",3.0,BE869),$D$5+$E$5*(BV869*BO869/($K$5*1000))+$F$5*(BV869*BO869/($K$5*1000))*MAX(MIN(BB869,$J$5),$I$5)*MAX(MIN(BB869,$J$5),$I$5)+$G$5*MAX(MIN(BB869,$J$5),$I$5)*(BV869*BO869/($K$5*1000))+$H$5*(BV869*BO869/($K$5*1000))*(BV869*BO869/($K$5*1000)))</f>
        <v>0</v>
      </c>
      <c r="S869">
        <f>J869*(1000-(1000*0.61365*exp(17.502*W869/(240.97+W869))/(BO869+BP869)+BJ869)/2)/(1000*0.61365*exp(17.502*W869/(240.97+W869))/(BO869+BP869)-BJ869)</f>
        <v>0</v>
      </c>
      <c r="T869">
        <f>1/((BC869+1)/(Q869/1.6)+1/(R869/1.37)) + BC869/((BC869+1)/(Q869/1.6) + BC869/(R869/1.37))</f>
        <v>0</v>
      </c>
      <c r="U869">
        <f>(AX869*BA869)</f>
        <v>0</v>
      </c>
      <c r="V869">
        <f>(BQ869+(U869+2*0.95*5.67E-8*(((BQ869+$B$7)+273)^4-(BQ869+273)^4)-44100*J869)/(1.84*29.3*R869+8*0.95*5.67E-8*(BQ869+273)^3))</f>
        <v>0</v>
      </c>
      <c r="W869">
        <f>($C$7*BR869+$D$7*BS869+$E$7*V869)</f>
        <v>0</v>
      </c>
      <c r="X869">
        <f>0.61365*exp(17.502*W869/(240.97+W869))</f>
        <v>0</v>
      </c>
      <c r="Y869">
        <f>(Z869/AA869*100)</f>
        <v>0</v>
      </c>
      <c r="Z869">
        <f>BJ869*(BO869+BP869)/1000</f>
        <v>0</v>
      </c>
      <c r="AA869">
        <f>0.61365*exp(17.502*BQ869/(240.97+BQ869))</f>
        <v>0</v>
      </c>
      <c r="AB869">
        <f>(X869-BJ869*(BO869+BP869)/1000)</f>
        <v>0</v>
      </c>
      <c r="AC869">
        <f>(-J869*44100)</f>
        <v>0</v>
      </c>
      <c r="AD869">
        <f>2*29.3*R869*0.92*(BQ869-W869)</f>
        <v>0</v>
      </c>
      <c r="AE869">
        <f>2*0.95*5.67E-8*(((BQ869+$B$7)+273)^4-(W869+273)^4)</f>
        <v>0</v>
      </c>
      <c r="AF869">
        <f>U869+AE869+AC869+AD869</f>
        <v>0</v>
      </c>
      <c r="AG869">
        <f>BN869*AU869*(BI869-BH869*(1000-AU869*BK869)/(1000-AU869*BJ869))/(100*BB869)</f>
        <v>0</v>
      </c>
      <c r="AH869">
        <f>1000*BN869*AU869*(BJ869-BK869)/(100*BB869*(1000-AU869*BJ869))</f>
        <v>0</v>
      </c>
      <c r="AI869">
        <f>(AJ869 - AK869 - BO869*1E3/(8.314*(BQ869+273.15)) * AM869/BN869 * AL869) * BN869/(100*BB869) * (1000 - BK869)/1000</f>
        <v>0</v>
      </c>
      <c r="AJ869">
        <v>547.5991024062121</v>
      </c>
      <c r="AK869">
        <v>526.693624242424</v>
      </c>
      <c r="AL869">
        <v>3.337848240409596</v>
      </c>
      <c r="AM869">
        <v>64.84410547335801</v>
      </c>
      <c r="AN869">
        <f>(AP869 - AO869 + BO869*1E3/(8.314*(BQ869+273.15)) * AR869/BN869 * AQ869) * BN869/(100*BB869) * 1000/(1000 - AP869)</f>
        <v>0</v>
      </c>
      <c r="AO869">
        <v>8.934045800054319</v>
      </c>
      <c r="AP869">
        <v>9.423089010642263</v>
      </c>
      <c r="AQ869">
        <v>4.595959641181863E-05</v>
      </c>
      <c r="AR869">
        <v>96.76006741584395</v>
      </c>
      <c r="AS869">
        <v>0</v>
      </c>
      <c r="AT869">
        <v>0</v>
      </c>
      <c r="AU869">
        <f>IF(AS869*$H$13&gt;=AW869,1.0,(AW869/(AW869-AS869*$H$13)))</f>
        <v>0</v>
      </c>
      <c r="AV869">
        <f>(AU869-1)*100</f>
        <v>0</v>
      </c>
      <c r="AW869">
        <f>MAX(0,($B$13+$C$13*BV869)/(1+$D$13*BV869)*BO869/(BQ869+273)*$E$13)</f>
        <v>0</v>
      </c>
      <c r="AX869">
        <f>$B$11*BW869+$C$11*BX869+$F$11*CI869*(1-CL869)</f>
        <v>0</v>
      </c>
      <c r="AY869">
        <f>AX869*AZ869</f>
        <v>0</v>
      </c>
      <c r="AZ869">
        <f>($B$11*$D$9+$C$11*$D$9+$F$11*((CV869+CN869)/MAX(CV869+CN869+CW869, 0.1)*$I$9+CW869/MAX(CV869+CN869+CW869, 0.1)*$J$9))/($B$11+$C$11+$F$11)</f>
        <v>0</v>
      </c>
      <c r="BA869">
        <f>($B$11*$K$9+$C$11*$K$9+$F$11*((CV869+CN869)/MAX(CV869+CN869+CW869, 0.1)*$P$9+CW869/MAX(CV869+CN869+CW869, 0.1)*$Q$9))/($B$11+$C$11+$F$11)</f>
        <v>0</v>
      </c>
      <c r="BB869">
        <v>2.44</v>
      </c>
      <c r="BC869">
        <v>0.5</v>
      </c>
      <c r="BD869" t="s">
        <v>355</v>
      </c>
      <c r="BE869">
        <v>2</v>
      </c>
      <c r="BF869" t="b">
        <v>1</v>
      </c>
      <c r="BG869">
        <v>1679445131.139286</v>
      </c>
      <c r="BH869">
        <v>498.7822142857143</v>
      </c>
      <c r="BI869">
        <v>527.5842142857142</v>
      </c>
      <c r="BJ869">
        <v>9.427169285714285</v>
      </c>
      <c r="BK869">
        <v>8.938707857142857</v>
      </c>
      <c r="BL869">
        <v>502.1370357142857</v>
      </c>
      <c r="BM869">
        <v>9.652293928571428</v>
      </c>
      <c r="BN869">
        <v>500.0454642857143</v>
      </c>
      <c r="BO869">
        <v>89.7960892857143</v>
      </c>
      <c r="BP869">
        <v>0.1000167678571429</v>
      </c>
      <c r="BQ869">
        <v>19.17160714285714</v>
      </c>
      <c r="BR869">
        <v>19.97810357142857</v>
      </c>
      <c r="BS869">
        <v>999.9000000000002</v>
      </c>
      <c r="BT869">
        <v>0</v>
      </c>
      <c r="BU869">
        <v>0</v>
      </c>
      <c r="BV869">
        <v>10003.885</v>
      </c>
      <c r="BW869">
        <v>0</v>
      </c>
      <c r="BX869">
        <v>14.5015</v>
      </c>
      <c r="BY869">
        <v>-28.802075</v>
      </c>
      <c r="BZ869">
        <v>503.529</v>
      </c>
      <c r="CA869">
        <v>532.3425</v>
      </c>
      <c r="CB869">
        <v>0.4884611785714285</v>
      </c>
      <c r="CC869">
        <v>527.5842142857142</v>
      </c>
      <c r="CD869">
        <v>8.938707857142857</v>
      </c>
      <c r="CE869">
        <v>0.8465229642857141</v>
      </c>
      <c r="CF869">
        <v>0.8026609285714287</v>
      </c>
      <c r="CG869">
        <v>4.512324285714286</v>
      </c>
      <c r="CH869">
        <v>3.754423571428571</v>
      </c>
      <c r="CI869">
        <v>1999.980714285714</v>
      </c>
      <c r="CJ869">
        <v>0.9800032857142854</v>
      </c>
      <c r="CK869">
        <v>0.01999651428571428</v>
      </c>
      <c r="CL869">
        <v>0</v>
      </c>
      <c r="CM869">
        <v>2.324957142857143</v>
      </c>
      <c r="CN869">
        <v>0</v>
      </c>
      <c r="CO869">
        <v>5728.860714285714</v>
      </c>
      <c r="CP869">
        <v>16749.31071428571</v>
      </c>
      <c r="CQ869">
        <v>36.973</v>
      </c>
      <c r="CR869">
        <v>38.10925</v>
      </c>
      <c r="CS869">
        <v>37.348</v>
      </c>
      <c r="CT869">
        <v>36.89714285714285</v>
      </c>
      <c r="CU869">
        <v>35.63382142857143</v>
      </c>
      <c r="CV869">
        <v>1959.990357142857</v>
      </c>
      <c r="CW869">
        <v>39.99035714285714</v>
      </c>
      <c r="CX869">
        <v>0</v>
      </c>
      <c r="CY869">
        <v>1679445146.1</v>
      </c>
      <c r="CZ869">
        <v>0</v>
      </c>
      <c r="DA869">
        <v>0</v>
      </c>
      <c r="DB869" t="s">
        <v>356</v>
      </c>
      <c r="DC869">
        <v>1678823626.5</v>
      </c>
      <c r="DD869">
        <v>1678823640.5</v>
      </c>
      <c r="DE869">
        <v>0</v>
      </c>
      <c r="DF869">
        <v>1.239</v>
      </c>
      <c r="DG869">
        <v>0.006</v>
      </c>
      <c r="DH869">
        <v>-2.298</v>
      </c>
      <c r="DI869">
        <v>-0.146</v>
      </c>
      <c r="DJ869">
        <v>420</v>
      </c>
      <c r="DK869">
        <v>21</v>
      </c>
      <c r="DL869">
        <v>0.57</v>
      </c>
      <c r="DM869">
        <v>0.05</v>
      </c>
      <c r="DN869">
        <v>-28.43276585365853</v>
      </c>
      <c r="DO869">
        <v>-5.81400718243382</v>
      </c>
      <c r="DP869">
        <v>0.5840646880351843</v>
      </c>
      <c r="DQ869">
        <v>0</v>
      </c>
      <c r="DR869">
        <v>0.4808634878048781</v>
      </c>
      <c r="DS869">
        <v>0.1203650535998448</v>
      </c>
      <c r="DT869">
        <v>0.01476161596039018</v>
      </c>
      <c r="DU869">
        <v>0</v>
      </c>
      <c r="DV869">
        <v>0</v>
      </c>
      <c r="DW869">
        <v>2</v>
      </c>
      <c r="DX869" t="s">
        <v>381</v>
      </c>
      <c r="DY869">
        <v>2.98423</v>
      </c>
      <c r="DZ869">
        <v>2.71575</v>
      </c>
      <c r="EA869">
        <v>0.110962</v>
      </c>
      <c r="EB869">
        <v>0.113734</v>
      </c>
      <c r="EC869">
        <v>0.054614</v>
      </c>
      <c r="ED869">
        <v>0.0509008</v>
      </c>
      <c r="EE869">
        <v>28288.4</v>
      </c>
      <c r="EF869">
        <v>28297.7</v>
      </c>
      <c r="EG869">
        <v>29567.3</v>
      </c>
      <c r="EH869">
        <v>29524.8</v>
      </c>
      <c r="EI869">
        <v>37051</v>
      </c>
      <c r="EJ869">
        <v>37273.3</v>
      </c>
      <c r="EK869">
        <v>41647.9</v>
      </c>
      <c r="EL869">
        <v>42077</v>
      </c>
      <c r="EM869">
        <v>1.9822</v>
      </c>
      <c r="EN869">
        <v>1.87623</v>
      </c>
      <c r="EO869">
        <v>0.0400208</v>
      </c>
      <c r="EP869">
        <v>0</v>
      </c>
      <c r="EQ869">
        <v>19.3145</v>
      </c>
      <c r="ER869">
        <v>999.9</v>
      </c>
      <c r="ES869">
        <v>25.1</v>
      </c>
      <c r="ET869">
        <v>31.3</v>
      </c>
      <c r="EU869">
        <v>12.8281</v>
      </c>
      <c r="EV869">
        <v>62.9111</v>
      </c>
      <c r="EW869">
        <v>33.3774</v>
      </c>
      <c r="EX869">
        <v>1</v>
      </c>
      <c r="EY869">
        <v>-0.123183</v>
      </c>
      <c r="EZ869">
        <v>4.73478</v>
      </c>
      <c r="FA869">
        <v>20.2799</v>
      </c>
      <c r="FB869">
        <v>5.21969</v>
      </c>
      <c r="FC869">
        <v>12.0119</v>
      </c>
      <c r="FD869">
        <v>4.9907</v>
      </c>
      <c r="FE869">
        <v>3.28853</v>
      </c>
      <c r="FF869">
        <v>9999</v>
      </c>
      <c r="FG869">
        <v>9999</v>
      </c>
      <c r="FH869">
        <v>9999</v>
      </c>
      <c r="FI869">
        <v>999.9</v>
      </c>
      <c r="FJ869">
        <v>1.86738</v>
      </c>
      <c r="FK869">
        <v>1.86646</v>
      </c>
      <c r="FL869">
        <v>1.86599</v>
      </c>
      <c r="FM869">
        <v>1.86586</v>
      </c>
      <c r="FN869">
        <v>1.86768</v>
      </c>
      <c r="FO869">
        <v>1.87013</v>
      </c>
      <c r="FP869">
        <v>1.86886</v>
      </c>
      <c r="FQ869">
        <v>1.87027</v>
      </c>
      <c r="FR869">
        <v>0</v>
      </c>
      <c r="FS869">
        <v>0</v>
      </c>
      <c r="FT869">
        <v>0</v>
      </c>
      <c r="FU869">
        <v>0</v>
      </c>
      <c r="FV869" t="s">
        <v>358</v>
      </c>
      <c r="FW869" t="s">
        <v>359</v>
      </c>
      <c r="FX869" t="s">
        <v>360</v>
      </c>
      <c r="FY869" t="s">
        <v>360</v>
      </c>
      <c r="FZ869" t="s">
        <v>360</v>
      </c>
      <c r="GA869" t="s">
        <v>360</v>
      </c>
      <c r="GB869">
        <v>0</v>
      </c>
      <c r="GC869">
        <v>100</v>
      </c>
      <c r="GD869">
        <v>100</v>
      </c>
      <c r="GE869">
        <v>-3.423</v>
      </c>
      <c r="GF869">
        <v>-0.2251</v>
      </c>
      <c r="GG869">
        <v>-1.841240210434717</v>
      </c>
      <c r="GH869">
        <v>-0.003310856085068561</v>
      </c>
      <c r="GI869">
        <v>6.863268723063948E-07</v>
      </c>
      <c r="GJ869">
        <v>-1.919107141366201E-10</v>
      </c>
      <c r="GK869">
        <v>-0.1688837207721138</v>
      </c>
      <c r="GL869">
        <v>-0.01731051475613908</v>
      </c>
      <c r="GM869">
        <v>0.001423790055903263</v>
      </c>
      <c r="GN869">
        <v>-2.424810517790065E-05</v>
      </c>
      <c r="GO869">
        <v>3</v>
      </c>
      <c r="GP869">
        <v>2318</v>
      </c>
      <c r="GQ869">
        <v>1</v>
      </c>
      <c r="GR869">
        <v>25</v>
      </c>
      <c r="GS869">
        <v>10358.5</v>
      </c>
      <c r="GT869">
        <v>10358.3</v>
      </c>
      <c r="GU869">
        <v>1.32324</v>
      </c>
      <c r="GV869">
        <v>2.23633</v>
      </c>
      <c r="GW869">
        <v>1.39648</v>
      </c>
      <c r="GX869">
        <v>2.34619</v>
      </c>
      <c r="GY869">
        <v>1.49536</v>
      </c>
      <c r="GZ869">
        <v>2.52686</v>
      </c>
      <c r="HA869">
        <v>35.7311</v>
      </c>
      <c r="HB869">
        <v>24.0612</v>
      </c>
      <c r="HC869">
        <v>18</v>
      </c>
      <c r="HD869">
        <v>528.351</v>
      </c>
      <c r="HE869">
        <v>418.745</v>
      </c>
      <c r="HF869">
        <v>13.727</v>
      </c>
      <c r="HG869">
        <v>25.6884</v>
      </c>
      <c r="HH869">
        <v>30.0002</v>
      </c>
      <c r="HI869">
        <v>25.7429</v>
      </c>
      <c r="HJ869">
        <v>25.7052</v>
      </c>
      <c r="HK869">
        <v>26.4959</v>
      </c>
      <c r="HL869">
        <v>21.0214</v>
      </c>
      <c r="HM869">
        <v>10.0134</v>
      </c>
      <c r="HN869">
        <v>13.7338</v>
      </c>
      <c r="HO869">
        <v>573.633</v>
      </c>
      <c r="HP869">
        <v>8.94272</v>
      </c>
      <c r="HQ869">
        <v>101.111</v>
      </c>
      <c r="HR869">
        <v>101.051</v>
      </c>
    </row>
    <row r="870" spans="1:226">
      <c r="A870">
        <v>854</v>
      </c>
      <c r="B870">
        <v>1679445143.6</v>
      </c>
      <c r="C870">
        <v>23230.5</v>
      </c>
      <c r="D870" t="s">
        <v>2078</v>
      </c>
      <c r="E870" t="s">
        <v>2079</v>
      </c>
      <c r="F870">
        <v>5</v>
      </c>
      <c r="G870" t="s">
        <v>2011</v>
      </c>
      <c r="H870" t="s">
        <v>354</v>
      </c>
      <c r="I870">
        <v>1679445135.992857</v>
      </c>
      <c r="J870">
        <f>(K870)/1000</f>
        <v>0</v>
      </c>
      <c r="K870">
        <f>IF(BF870, AN870, AH870)</f>
        <v>0</v>
      </c>
      <c r="L870">
        <f>IF(BF870, AI870, AG870)</f>
        <v>0</v>
      </c>
      <c r="M870">
        <f>BH870 - IF(AU870&gt;1, L870*BB870*100.0/(AW870*BV870), 0)</f>
        <v>0</v>
      </c>
      <c r="N870">
        <f>((T870-J870/2)*M870-L870)/(T870+J870/2)</f>
        <v>0</v>
      </c>
      <c r="O870">
        <f>N870*(BO870+BP870)/1000.0</f>
        <v>0</v>
      </c>
      <c r="P870">
        <f>(BH870 - IF(AU870&gt;1, L870*BB870*100.0/(AW870*BV870), 0))*(BO870+BP870)/1000.0</f>
        <v>0</v>
      </c>
      <c r="Q870">
        <f>2.0/((1/S870-1/R870)+SIGN(S870)*SQRT((1/S870-1/R870)*(1/S870-1/R870) + 4*BC870/((BC870+1)*(BC870+1))*(2*1/S870*1/R870-1/R870*1/R870)))</f>
        <v>0</v>
      </c>
      <c r="R870">
        <f>IF(LEFT(BD870,1)&lt;&gt;"0",IF(LEFT(BD870,1)="1",3.0,BE870),$D$5+$E$5*(BV870*BO870/($K$5*1000))+$F$5*(BV870*BO870/($K$5*1000))*MAX(MIN(BB870,$J$5),$I$5)*MAX(MIN(BB870,$J$5),$I$5)+$G$5*MAX(MIN(BB870,$J$5),$I$5)*(BV870*BO870/($K$5*1000))+$H$5*(BV870*BO870/($K$5*1000))*(BV870*BO870/($K$5*1000)))</f>
        <v>0</v>
      </c>
      <c r="S870">
        <f>J870*(1000-(1000*0.61365*exp(17.502*W870/(240.97+W870))/(BO870+BP870)+BJ870)/2)/(1000*0.61365*exp(17.502*W870/(240.97+W870))/(BO870+BP870)-BJ870)</f>
        <v>0</v>
      </c>
      <c r="T870">
        <f>1/((BC870+1)/(Q870/1.6)+1/(R870/1.37)) + BC870/((BC870+1)/(Q870/1.6) + BC870/(R870/1.37))</f>
        <v>0</v>
      </c>
      <c r="U870">
        <f>(AX870*BA870)</f>
        <v>0</v>
      </c>
      <c r="V870">
        <f>(BQ870+(U870+2*0.95*5.67E-8*(((BQ870+$B$7)+273)^4-(BQ870+273)^4)-44100*J870)/(1.84*29.3*R870+8*0.95*5.67E-8*(BQ870+273)^3))</f>
        <v>0</v>
      </c>
      <c r="W870">
        <f>($C$7*BR870+$D$7*BS870+$E$7*V870)</f>
        <v>0</v>
      </c>
      <c r="X870">
        <f>0.61365*exp(17.502*W870/(240.97+W870))</f>
        <v>0</v>
      </c>
      <c r="Y870">
        <f>(Z870/AA870*100)</f>
        <v>0</v>
      </c>
      <c r="Z870">
        <f>BJ870*(BO870+BP870)/1000</f>
        <v>0</v>
      </c>
      <c r="AA870">
        <f>0.61365*exp(17.502*BQ870/(240.97+BQ870))</f>
        <v>0</v>
      </c>
      <c r="AB870">
        <f>(X870-BJ870*(BO870+BP870)/1000)</f>
        <v>0</v>
      </c>
      <c r="AC870">
        <f>(-J870*44100)</f>
        <v>0</v>
      </c>
      <c r="AD870">
        <f>2*29.3*R870*0.92*(BQ870-W870)</f>
        <v>0</v>
      </c>
      <c r="AE870">
        <f>2*0.95*5.67E-8*(((BQ870+$B$7)+273)^4-(W870+273)^4)</f>
        <v>0</v>
      </c>
      <c r="AF870">
        <f>U870+AE870+AC870+AD870</f>
        <v>0</v>
      </c>
      <c r="AG870">
        <f>BN870*AU870*(BI870-BH870*(1000-AU870*BK870)/(1000-AU870*BJ870))/(100*BB870)</f>
        <v>0</v>
      </c>
      <c r="AH870">
        <f>1000*BN870*AU870*(BJ870-BK870)/(100*BB870*(1000-AU870*BJ870))</f>
        <v>0</v>
      </c>
      <c r="AI870">
        <f>(AJ870 - AK870 - BO870*1E3/(8.314*(BQ870+273.15)) * AM870/BN870 * AL870) * BN870/(100*BB870) * (1000 - BK870)/1000</f>
        <v>0</v>
      </c>
      <c r="AJ870">
        <v>564.5598549173176</v>
      </c>
      <c r="AK870">
        <v>543.5344484848484</v>
      </c>
      <c r="AL870">
        <v>3.36472648868024</v>
      </c>
      <c r="AM870">
        <v>64.84410547335801</v>
      </c>
      <c r="AN870">
        <f>(AP870 - AO870 + BO870*1E3/(8.314*(BQ870+273.15)) * AR870/BN870 * AQ870) * BN870/(100*BB870) * 1000/(1000 - AP870)</f>
        <v>0</v>
      </c>
      <c r="AO870">
        <v>8.899844327262228</v>
      </c>
      <c r="AP870">
        <v>9.408068901098908</v>
      </c>
      <c r="AQ870">
        <v>-0.0001161163269743607</v>
      </c>
      <c r="AR870">
        <v>96.76006741584395</v>
      </c>
      <c r="AS870">
        <v>0</v>
      </c>
      <c r="AT870">
        <v>0</v>
      </c>
      <c r="AU870">
        <f>IF(AS870*$H$13&gt;=AW870,1.0,(AW870/(AW870-AS870*$H$13)))</f>
        <v>0</v>
      </c>
      <c r="AV870">
        <f>(AU870-1)*100</f>
        <v>0</v>
      </c>
      <c r="AW870">
        <f>MAX(0,($B$13+$C$13*BV870)/(1+$D$13*BV870)*BO870/(BQ870+273)*$E$13)</f>
        <v>0</v>
      </c>
      <c r="AX870">
        <f>$B$11*BW870+$C$11*BX870+$F$11*CI870*(1-CL870)</f>
        <v>0</v>
      </c>
      <c r="AY870">
        <f>AX870*AZ870</f>
        <v>0</v>
      </c>
      <c r="AZ870">
        <f>($B$11*$D$9+$C$11*$D$9+$F$11*((CV870+CN870)/MAX(CV870+CN870+CW870, 0.1)*$I$9+CW870/MAX(CV870+CN870+CW870, 0.1)*$J$9))/($B$11+$C$11+$F$11)</f>
        <v>0</v>
      </c>
      <c r="BA870">
        <f>($B$11*$K$9+$C$11*$K$9+$F$11*((CV870+CN870)/MAX(CV870+CN870+CW870, 0.1)*$P$9+CW870/MAX(CV870+CN870+CW870, 0.1)*$Q$9))/($B$11+$C$11+$F$11)</f>
        <v>0</v>
      </c>
      <c r="BB870">
        <v>2.44</v>
      </c>
      <c r="BC870">
        <v>0.5</v>
      </c>
      <c r="BD870" t="s">
        <v>355</v>
      </c>
      <c r="BE870">
        <v>2</v>
      </c>
      <c r="BF870" t="b">
        <v>1</v>
      </c>
      <c r="BG870">
        <v>1679445135.992857</v>
      </c>
      <c r="BH870">
        <v>514.8028928571429</v>
      </c>
      <c r="BI870">
        <v>543.8680357142857</v>
      </c>
      <c r="BJ870">
        <v>9.423600357142858</v>
      </c>
      <c r="BK870">
        <v>8.922608214285713</v>
      </c>
      <c r="BL870">
        <v>518.2020357142857</v>
      </c>
      <c r="BM870">
        <v>9.648737857142859</v>
      </c>
      <c r="BN870">
        <v>500.0465357142858</v>
      </c>
      <c r="BO870">
        <v>89.79630357142858</v>
      </c>
      <c r="BP870">
        <v>0.1000114107142857</v>
      </c>
      <c r="BQ870">
        <v>19.17290357142857</v>
      </c>
      <c r="BR870">
        <v>19.980075</v>
      </c>
      <c r="BS870">
        <v>999.9000000000002</v>
      </c>
      <c r="BT870">
        <v>0</v>
      </c>
      <c r="BU870">
        <v>0</v>
      </c>
      <c r="BV870">
        <v>10008.17071428571</v>
      </c>
      <c r="BW870">
        <v>0</v>
      </c>
      <c r="BX870">
        <v>14.5015</v>
      </c>
      <c r="BY870">
        <v>-29.06526785714285</v>
      </c>
      <c r="BZ870">
        <v>519.7001071428571</v>
      </c>
      <c r="CA870">
        <v>548.7642142857143</v>
      </c>
      <c r="CB870">
        <v>0.500992</v>
      </c>
      <c r="CC870">
        <v>543.8680357142857</v>
      </c>
      <c r="CD870">
        <v>8.922608214285713</v>
      </c>
      <c r="CE870">
        <v>0.8462044285714285</v>
      </c>
      <c r="CF870">
        <v>0.8012170714285715</v>
      </c>
      <c r="CG870">
        <v>4.506943571428571</v>
      </c>
      <c r="CH870">
        <v>3.728846428571429</v>
      </c>
      <c r="CI870">
        <v>2000.006785714286</v>
      </c>
      <c r="CJ870">
        <v>0.9800030714285712</v>
      </c>
      <c r="CK870">
        <v>0.01999672857142857</v>
      </c>
      <c r="CL870">
        <v>0</v>
      </c>
      <c r="CM870">
        <v>2.317789285714286</v>
      </c>
      <c r="CN870">
        <v>0</v>
      </c>
      <c r="CO870">
        <v>5726.989285714285</v>
      </c>
      <c r="CP870">
        <v>16749.54285714286</v>
      </c>
      <c r="CQ870">
        <v>36.94832142857143</v>
      </c>
      <c r="CR870">
        <v>38.08899999999999</v>
      </c>
      <c r="CS870">
        <v>37.32553571428571</v>
      </c>
      <c r="CT870">
        <v>36.87046428571428</v>
      </c>
      <c r="CU870">
        <v>35.60700000000001</v>
      </c>
      <c r="CV870">
        <v>1960.016071428571</v>
      </c>
      <c r="CW870">
        <v>39.99071428571428</v>
      </c>
      <c r="CX870">
        <v>0</v>
      </c>
      <c r="CY870">
        <v>1679445151.5</v>
      </c>
      <c r="CZ870">
        <v>0</v>
      </c>
      <c r="DA870">
        <v>0</v>
      </c>
      <c r="DB870" t="s">
        <v>356</v>
      </c>
      <c r="DC870">
        <v>1678823626.5</v>
      </c>
      <c r="DD870">
        <v>1678823640.5</v>
      </c>
      <c r="DE870">
        <v>0</v>
      </c>
      <c r="DF870">
        <v>1.239</v>
      </c>
      <c r="DG870">
        <v>0.006</v>
      </c>
      <c r="DH870">
        <v>-2.298</v>
      </c>
      <c r="DI870">
        <v>-0.146</v>
      </c>
      <c r="DJ870">
        <v>420</v>
      </c>
      <c r="DK870">
        <v>21</v>
      </c>
      <c r="DL870">
        <v>0.57</v>
      </c>
      <c r="DM870">
        <v>0.05</v>
      </c>
      <c r="DN870">
        <v>-28.89845365853658</v>
      </c>
      <c r="DO870">
        <v>-3.331648993941371</v>
      </c>
      <c r="DP870">
        <v>0.3282924968107326</v>
      </c>
      <c r="DQ870">
        <v>0</v>
      </c>
      <c r="DR870">
        <v>0.4939150243902439</v>
      </c>
      <c r="DS870">
        <v>0.178308750688745</v>
      </c>
      <c r="DT870">
        <v>0.01941055933712093</v>
      </c>
      <c r="DU870">
        <v>0</v>
      </c>
      <c r="DV870">
        <v>0</v>
      </c>
      <c r="DW870">
        <v>2</v>
      </c>
      <c r="DX870" t="s">
        <v>381</v>
      </c>
      <c r="DY870">
        <v>2.98416</v>
      </c>
      <c r="DZ870">
        <v>2.71574</v>
      </c>
      <c r="EA870">
        <v>0.113486</v>
      </c>
      <c r="EB870">
        <v>0.116177</v>
      </c>
      <c r="EC870">
        <v>0.054556</v>
      </c>
      <c r="ED870">
        <v>0.050904</v>
      </c>
      <c r="EE870">
        <v>28208.4</v>
      </c>
      <c r="EF870">
        <v>28219.8</v>
      </c>
      <c r="EG870">
        <v>29567.6</v>
      </c>
      <c r="EH870">
        <v>29524.9</v>
      </c>
      <c r="EI870">
        <v>37053.6</v>
      </c>
      <c r="EJ870">
        <v>37273.4</v>
      </c>
      <c r="EK870">
        <v>41648.1</v>
      </c>
      <c r="EL870">
        <v>42077.2</v>
      </c>
      <c r="EM870">
        <v>1.9816</v>
      </c>
      <c r="EN870">
        <v>1.87643</v>
      </c>
      <c r="EO870">
        <v>0.0399463</v>
      </c>
      <c r="EP870">
        <v>0</v>
      </c>
      <c r="EQ870">
        <v>19.3166</v>
      </c>
      <c r="ER870">
        <v>999.9</v>
      </c>
      <c r="ES870">
        <v>25.1</v>
      </c>
      <c r="ET870">
        <v>31.3</v>
      </c>
      <c r="EU870">
        <v>12.8282</v>
      </c>
      <c r="EV870">
        <v>62.9211</v>
      </c>
      <c r="EW870">
        <v>32.8646</v>
      </c>
      <c r="EX870">
        <v>1</v>
      </c>
      <c r="EY870">
        <v>-0.123283</v>
      </c>
      <c r="EZ870">
        <v>4.73434</v>
      </c>
      <c r="FA870">
        <v>20.2799</v>
      </c>
      <c r="FB870">
        <v>5.21984</v>
      </c>
      <c r="FC870">
        <v>12.0126</v>
      </c>
      <c r="FD870">
        <v>4.99085</v>
      </c>
      <c r="FE870">
        <v>3.2885</v>
      </c>
      <c r="FF870">
        <v>9999</v>
      </c>
      <c r="FG870">
        <v>9999</v>
      </c>
      <c r="FH870">
        <v>9999</v>
      </c>
      <c r="FI870">
        <v>999.9</v>
      </c>
      <c r="FJ870">
        <v>1.86737</v>
      </c>
      <c r="FK870">
        <v>1.86646</v>
      </c>
      <c r="FL870">
        <v>1.866</v>
      </c>
      <c r="FM870">
        <v>1.86585</v>
      </c>
      <c r="FN870">
        <v>1.86768</v>
      </c>
      <c r="FO870">
        <v>1.87012</v>
      </c>
      <c r="FP870">
        <v>1.86887</v>
      </c>
      <c r="FQ870">
        <v>1.87027</v>
      </c>
      <c r="FR870">
        <v>0</v>
      </c>
      <c r="FS870">
        <v>0</v>
      </c>
      <c r="FT870">
        <v>0</v>
      </c>
      <c r="FU870">
        <v>0</v>
      </c>
      <c r="FV870" t="s">
        <v>358</v>
      </c>
      <c r="FW870" t="s">
        <v>359</v>
      </c>
      <c r="FX870" t="s">
        <v>360</v>
      </c>
      <c r="FY870" t="s">
        <v>360</v>
      </c>
      <c r="FZ870" t="s">
        <v>360</v>
      </c>
      <c r="GA870" t="s">
        <v>360</v>
      </c>
      <c r="GB870">
        <v>0</v>
      </c>
      <c r="GC870">
        <v>100</v>
      </c>
      <c r="GD870">
        <v>100</v>
      </c>
      <c r="GE870">
        <v>-3.469</v>
      </c>
      <c r="GF870">
        <v>-0.2252</v>
      </c>
      <c r="GG870">
        <v>-1.841240210434717</v>
      </c>
      <c r="GH870">
        <v>-0.003310856085068561</v>
      </c>
      <c r="GI870">
        <v>6.863268723063948E-07</v>
      </c>
      <c r="GJ870">
        <v>-1.919107141366201E-10</v>
      </c>
      <c r="GK870">
        <v>-0.1688837207721138</v>
      </c>
      <c r="GL870">
        <v>-0.01731051475613908</v>
      </c>
      <c r="GM870">
        <v>0.001423790055903263</v>
      </c>
      <c r="GN870">
        <v>-2.424810517790065E-05</v>
      </c>
      <c r="GO870">
        <v>3</v>
      </c>
      <c r="GP870">
        <v>2318</v>
      </c>
      <c r="GQ870">
        <v>1</v>
      </c>
      <c r="GR870">
        <v>25</v>
      </c>
      <c r="GS870">
        <v>10358.6</v>
      </c>
      <c r="GT870">
        <v>10358.4</v>
      </c>
      <c r="GU870">
        <v>1.35254</v>
      </c>
      <c r="GV870">
        <v>2.23389</v>
      </c>
      <c r="GW870">
        <v>1.39648</v>
      </c>
      <c r="GX870">
        <v>2.34741</v>
      </c>
      <c r="GY870">
        <v>1.49536</v>
      </c>
      <c r="GZ870">
        <v>2.51221</v>
      </c>
      <c r="HA870">
        <v>35.7544</v>
      </c>
      <c r="HB870">
        <v>24.0612</v>
      </c>
      <c r="HC870">
        <v>18</v>
      </c>
      <c r="HD870">
        <v>527.954</v>
      </c>
      <c r="HE870">
        <v>418.858</v>
      </c>
      <c r="HF870">
        <v>13.7389</v>
      </c>
      <c r="HG870">
        <v>25.6884</v>
      </c>
      <c r="HH870">
        <v>30.0001</v>
      </c>
      <c r="HI870">
        <v>25.7429</v>
      </c>
      <c r="HJ870">
        <v>25.7049</v>
      </c>
      <c r="HK870">
        <v>27.0806</v>
      </c>
      <c r="HL870">
        <v>21.0214</v>
      </c>
      <c r="HM870">
        <v>10.0134</v>
      </c>
      <c r="HN870">
        <v>13.7481</v>
      </c>
      <c r="HO870">
        <v>593.667</v>
      </c>
      <c r="HP870">
        <v>8.94797</v>
      </c>
      <c r="HQ870">
        <v>101.111</v>
      </c>
      <c r="HR870">
        <v>101.052</v>
      </c>
    </row>
    <row r="871" spans="1:226">
      <c r="A871">
        <v>855</v>
      </c>
      <c r="B871">
        <v>1679445148.6</v>
      </c>
      <c r="C871">
        <v>23235.5</v>
      </c>
      <c r="D871" t="s">
        <v>2080</v>
      </c>
      <c r="E871" t="s">
        <v>2081</v>
      </c>
      <c r="F871">
        <v>5</v>
      </c>
      <c r="G871" t="s">
        <v>2011</v>
      </c>
      <c r="H871" t="s">
        <v>354</v>
      </c>
      <c r="I871">
        <v>1679445140.846428</v>
      </c>
      <c r="J871">
        <f>(K871)/1000</f>
        <v>0</v>
      </c>
      <c r="K871">
        <f>IF(BF871, AN871, AH871)</f>
        <v>0</v>
      </c>
      <c r="L871">
        <f>IF(BF871, AI871, AG871)</f>
        <v>0</v>
      </c>
      <c r="M871">
        <f>BH871 - IF(AU871&gt;1, L871*BB871*100.0/(AW871*BV871), 0)</f>
        <v>0</v>
      </c>
      <c r="N871">
        <f>((T871-J871/2)*M871-L871)/(T871+J871/2)</f>
        <v>0</v>
      </c>
      <c r="O871">
        <f>N871*(BO871+BP871)/1000.0</f>
        <v>0</v>
      </c>
      <c r="P871">
        <f>(BH871 - IF(AU871&gt;1, L871*BB871*100.0/(AW871*BV871), 0))*(BO871+BP871)/1000.0</f>
        <v>0</v>
      </c>
      <c r="Q871">
        <f>2.0/((1/S871-1/R871)+SIGN(S871)*SQRT((1/S871-1/R871)*(1/S871-1/R871) + 4*BC871/((BC871+1)*(BC871+1))*(2*1/S871*1/R871-1/R871*1/R871)))</f>
        <v>0</v>
      </c>
      <c r="R871">
        <f>IF(LEFT(BD871,1)&lt;&gt;"0",IF(LEFT(BD871,1)="1",3.0,BE871),$D$5+$E$5*(BV871*BO871/($K$5*1000))+$F$5*(BV871*BO871/($K$5*1000))*MAX(MIN(BB871,$J$5),$I$5)*MAX(MIN(BB871,$J$5),$I$5)+$G$5*MAX(MIN(BB871,$J$5),$I$5)*(BV871*BO871/($K$5*1000))+$H$5*(BV871*BO871/($K$5*1000))*(BV871*BO871/($K$5*1000)))</f>
        <v>0</v>
      </c>
      <c r="S871">
        <f>J871*(1000-(1000*0.61365*exp(17.502*W871/(240.97+W871))/(BO871+BP871)+BJ871)/2)/(1000*0.61365*exp(17.502*W871/(240.97+W871))/(BO871+BP871)-BJ871)</f>
        <v>0</v>
      </c>
      <c r="T871">
        <f>1/((BC871+1)/(Q871/1.6)+1/(R871/1.37)) + BC871/((BC871+1)/(Q871/1.6) + BC871/(R871/1.37))</f>
        <v>0</v>
      </c>
      <c r="U871">
        <f>(AX871*BA871)</f>
        <v>0</v>
      </c>
      <c r="V871">
        <f>(BQ871+(U871+2*0.95*5.67E-8*(((BQ871+$B$7)+273)^4-(BQ871+273)^4)-44100*J871)/(1.84*29.3*R871+8*0.95*5.67E-8*(BQ871+273)^3))</f>
        <v>0</v>
      </c>
      <c r="W871">
        <f>($C$7*BR871+$D$7*BS871+$E$7*V871)</f>
        <v>0</v>
      </c>
      <c r="X871">
        <f>0.61365*exp(17.502*W871/(240.97+W871))</f>
        <v>0</v>
      </c>
      <c r="Y871">
        <f>(Z871/AA871*100)</f>
        <v>0</v>
      </c>
      <c r="Z871">
        <f>BJ871*(BO871+BP871)/1000</f>
        <v>0</v>
      </c>
      <c r="AA871">
        <f>0.61365*exp(17.502*BQ871/(240.97+BQ871))</f>
        <v>0</v>
      </c>
      <c r="AB871">
        <f>(X871-BJ871*(BO871+BP871)/1000)</f>
        <v>0</v>
      </c>
      <c r="AC871">
        <f>(-J871*44100)</f>
        <v>0</v>
      </c>
      <c r="AD871">
        <f>2*29.3*R871*0.92*(BQ871-W871)</f>
        <v>0</v>
      </c>
      <c r="AE871">
        <f>2*0.95*5.67E-8*(((BQ871+$B$7)+273)^4-(W871+273)^4)</f>
        <v>0</v>
      </c>
      <c r="AF871">
        <f>U871+AE871+AC871+AD871</f>
        <v>0</v>
      </c>
      <c r="AG871">
        <f>BN871*AU871*(BI871-BH871*(1000-AU871*BK871)/(1000-AU871*BJ871))/(100*BB871)</f>
        <v>0</v>
      </c>
      <c r="AH871">
        <f>1000*BN871*AU871*(BJ871-BK871)/(100*BB871*(1000-AU871*BJ871))</f>
        <v>0</v>
      </c>
      <c r="AI871">
        <f>(AJ871 - AK871 - BO871*1E3/(8.314*(BQ871+273.15)) * AM871/BN871 * AL871) * BN871/(100*BB871) * (1000 - BK871)/1000</f>
        <v>0</v>
      </c>
      <c r="AJ871">
        <v>581.588021355844</v>
      </c>
      <c r="AK871">
        <v>560.4495333333331</v>
      </c>
      <c r="AL871">
        <v>3.375627334007073</v>
      </c>
      <c r="AM871">
        <v>64.84410547335801</v>
      </c>
      <c r="AN871">
        <f>(AP871 - AO871 + BO871*1E3/(8.314*(BQ871+273.15)) * AR871/BN871 * AQ871) * BN871/(100*BB871) * 1000/(1000 - AP871)</f>
        <v>0</v>
      </c>
      <c r="AO871">
        <v>8.900514966770954</v>
      </c>
      <c r="AP871">
        <v>9.40430153846154</v>
      </c>
      <c r="AQ871">
        <v>-3.663265239275735E-05</v>
      </c>
      <c r="AR871">
        <v>96.76006741584395</v>
      </c>
      <c r="AS871">
        <v>0</v>
      </c>
      <c r="AT871">
        <v>0</v>
      </c>
      <c r="AU871">
        <f>IF(AS871*$H$13&gt;=AW871,1.0,(AW871/(AW871-AS871*$H$13)))</f>
        <v>0</v>
      </c>
      <c r="AV871">
        <f>(AU871-1)*100</f>
        <v>0</v>
      </c>
      <c r="AW871">
        <f>MAX(0,($B$13+$C$13*BV871)/(1+$D$13*BV871)*BO871/(BQ871+273)*$E$13)</f>
        <v>0</v>
      </c>
      <c r="AX871">
        <f>$B$11*BW871+$C$11*BX871+$F$11*CI871*(1-CL871)</f>
        <v>0</v>
      </c>
      <c r="AY871">
        <f>AX871*AZ871</f>
        <v>0</v>
      </c>
      <c r="AZ871">
        <f>($B$11*$D$9+$C$11*$D$9+$F$11*((CV871+CN871)/MAX(CV871+CN871+CW871, 0.1)*$I$9+CW871/MAX(CV871+CN871+CW871, 0.1)*$J$9))/($B$11+$C$11+$F$11)</f>
        <v>0</v>
      </c>
      <c r="BA871">
        <f>($B$11*$K$9+$C$11*$K$9+$F$11*((CV871+CN871)/MAX(CV871+CN871+CW871, 0.1)*$P$9+CW871/MAX(CV871+CN871+CW871, 0.1)*$Q$9))/($B$11+$C$11+$F$11)</f>
        <v>0</v>
      </c>
      <c r="BB871">
        <v>2.44</v>
      </c>
      <c r="BC871">
        <v>0.5</v>
      </c>
      <c r="BD871" t="s">
        <v>355</v>
      </c>
      <c r="BE871">
        <v>2</v>
      </c>
      <c r="BF871" t="b">
        <v>1</v>
      </c>
      <c r="BG871">
        <v>1679445140.846428</v>
      </c>
      <c r="BH871">
        <v>530.9441785714286</v>
      </c>
      <c r="BI871">
        <v>560.1813214285714</v>
      </c>
      <c r="BJ871">
        <v>9.416209285714285</v>
      </c>
      <c r="BK871">
        <v>8.906657857142855</v>
      </c>
      <c r="BL871">
        <v>534.3877857142858</v>
      </c>
      <c r="BM871">
        <v>9.641372142857142</v>
      </c>
      <c r="BN871">
        <v>500.0602499999999</v>
      </c>
      <c r="BO871">
        <v>89.79615357142858</v>
      </c>
      <c r="BP871">
        <v>0.100030425</v>
      </c>
      <c r="BQ871">
        <v>19.17453928571429</v>
      </c>
      <c r="BR871">
        <v>19.97765714285714</v>
      </c>
      <c r="BS871">
        <v>999.9000000000002</v>
      </c>
      <c r="BT871">
        <v>0</v>
      </c>
      <c r="BU871">
        <v>0</v>
      </c>
      <c r="BV871">
        <v>10009.35285714286</v>
      </c>
      <c r="BW871">
        <v>0</v>
      </c>
      <c r="BX871">
        <v>14.5015</v>
      </c>
      <c r="BY871">
        <v>-29.23728928571429</v>
      </c>
      <c r="BZ871">
        <v>535.9908214285715</v>
      </c>
      <c r="CA871">
        <v>565.2155000000001</v>
      </c>
      <c r="CB871">
        <v>0.5095518214285715</v>
      </c>
      <c r="CC871">
        <v>560.1813214285714</v>
      </c>
      <c r="CD871">
        <v>8.906657857142855</v>
      </c>
      <c r="CE871">
        <v>0.84553925</v>
      </c>
      <c r="CF871">
        <v>0.7997833928571429</v>
      </c>
      <c r="CG871">
        <v>4.495706428571428</v>
      </c>
      <c r="CH871">
        <v>3.703450714285714</v>
      </c>
      <c r="CI871">
        <v>2000.020714285714</v>
      </c>
      <c r="CJ871">
        <v>0.980002857142857</v>
      </c>
      <c r="CK871">
        <v>0.01999694285714285</v>
      </c>
      <c r="CL871">
        <v>0</v>
      </c>
      <c r="CM871">
        <v>2.283653571428572</v>
      </c>
      <c r="CN871">
        <v>0</v>
      </c>
      <c r="CO871">
        <v>5725.3875</v>
      </c>
      <c r="CP871">
        <v>16749.66428571428</v>
      </c>
      <c r="CQ871">
        <v>36.91264285714286</v>
      </c>
      <c r="CR871">
        <v>38.05767857142857</v>
      </c>
      <c r="CS871">
        <v>37.28985714285714</v>
      </c>
      <c r="CT871">
        <v>36.848</v>
      </c>
      <c r="CU871">
        <v>35.58675</v>
      </c>
      <c r="CV871">
        <v>1960.028214285714</v>
      </c>
      <c r="CW871">
        <v>39.99107142857143</v>
      </c>
      <c r="CX871">
        <v>0</v>
      </c>
      <c r="CY871">
        <v>1679445156.3</v>
      </c>
      <c r="CZ871">
        <v>0</v>
      </c>
      <c r="DA871">
        <v>0</v>
      </c>
      <c r="DB871" t="s">
        <v>356</v>
      </c>
      <c r="DC871">
        <v>1678823626.5</v>
      </c>
      <c r="DD871">
        <v>1678823640.5</v>
      </c>
      <c r="DE871">
        <v>0</v>
      </c>
      <c r="DF871">
        <v>1.239</v>
      </c>
      <c r="DG871">
        <v>0.006</v>
      </c>
      <c r="DH871">
        <v>-2.298</v>
      </c>
      <c r="DI871">
        <v>-0.146</v>
      </c>
      <c r="DJ871">
        <v>420</v>
      </c>
      <c r="DK871">
        <v>21</v>
      </c>
      <c r="DL871">
        <v>0.57</v>
      </c>
      <c r="DM871">
        <v>0.05</v>
      </c>
      <c r="DN871">
        <v>-29.09159999999999</v>
      </c>
      <c r="DO871">
        <v>-2.379145570923866</v>
      </c>
      <c r="DP871">
        <v>0.2368895924779942</v>
      </c>
      <c r="DQ871">
        <v>0</v>
      </c>
      <c r="DR871">
        <v>0.5000613170731707</v>
      </c>
      <c r="DS871">
        <v>0.1219482825400365</v>
      </c>
      <c r="DT871">
        <v>0.01680281439033502</v>
      </c>
      <c r="DU871">
        <v>0</v>
      </c>
      <c r="DV871">
        <v>0</v>
      </c>
      <c r="DW871">
        <v>2</v>
      </c>
      <c r="DX871" t="s">
        <v>381</v>
      </c>
      <c r="DY871">
        <v>2.98425</v>
      </c>
      <c r="DZ871">
        <v>2.71584</v>
      </c>
      <c r="EA871">
        <v>0.115972</v>
      </c>
      <c r="EB871">
        <v>0.11859</v>
      </c>
      <c r="EC871">
        <v>0.0545381</v>
      </c>
      <c r="ED871">
        <v>0.05091</v>
      </c>
      <c r="EE871">
        <v>28129.2</v>
      </c>
      <c r="EF871">
        <v>28142.6</v>
      </c>
      <c r="EG871">
        <v>29567.4</v>
      </c>
      <c r="EH871">
        <v>29524.7</v>
      </c>
      <c r="EI871">
        <v>37054.1</v>
      </c>
      <c r="EJ871">
        <v>37273</v>
      </c>
      <c r="EK871">
        <v>41647.9</v>
      </c>
      <c r="EL871">
        <v>42077</v>
      </c>
      <c r="EM871">
        <v>1.9816</v>
      </c>
      <c r="EN871">
        <v>1.87668</v>
      </c>
      <c r="EO871">
        <v>0.0398867</v>
      </c>
      <c r="EP871">
        <v>0</v>
      </c>
      <c r="EQ871">
        <v>19.3183</v>
      </c>
      <c r="ER871">
        <v>999.9</v>
      </c>
      <c r="ES871">
        <v>25</v>
      </c>
      <c r="ET871">
        <v>31.3</v>
      </c>
      <c r="EU871">
        <v>12.777</v>
      </c>
      <c r="EV871">
        <v>63.1111</v>
      </c>
      <c r="EW871">
        <v>33.2091</v>
      </c>
      <c r="EX871">
        <v>1</v>
      </c>
      <c r="EY871">
        <v>-0.123234</v>
      </c>
      <c r="EZ871">
        <v>4.71273</v>
      </c>
      <c r="FA871">
        <v>20.2805</v>
      </c>
      <c r="FB871">
        <v>5.22014</v>
      </c>
      <c r="FC871">
        <v>12.0128</v>
      </c>
      <c r="FD871">
        <v>4.99105</v>
      </c>
      <c r="FE871">
        <v>3.2885</v>
      </c>
      <c r="FF871">
        <v>9999</v>
      </c>
      <c r="FG871">
        <v>9999</v>
      </c>
      <c r="FH871">
        <v>9999</v>
      </c>
      <c r="FI871">
        <v>999.9</v>
      </c>
      <c r="FJ871">
        <v>1.86737</v>
      </c>
      <c r="FK871">
        <v>1.86646</v>
      </c>
      <c r="FL871">
        <v>1.866</v>
      </c>
      <c r="FM871">
        <v>1.86585</v>
      </c>
      <c r="FN871">
        <v>1.86768</v>
      </c>
      <c r="FO871">
        <v>1.87013</v>
      </c>
      <c r="FP871">
        <v>1.86887</v>
      </c>
      <c r="FQ871">
        <v>1.87026</v>
      </c>
      <c r="FR871">
        <v>0</v>
      </c>
      <c r="FS871">
        <v>0</v>
      </c>
      <c r="FT871">
        <v>0</v>
      </c>
      <c r="FU871">
        <v>0</v>
      </c>
      <c r="FV871" t="s">
        <v>358</v>
      </c>
      <c r="FW871" t="s">
        <v>359</v>
      </c>
      <c r="FX871" t="s">
        <v>360</v>
      </c>
      <c r="FY871" t="s">
        <v>360</v>
      </c>
      <c r="FZ871" t="s">
        <v>360</v>
      </c>
      <c r="GA871" t="s">
        <v>360</v>
      </c>
      <c r="GB871">
        <v>0</v>
      </c>
      <c r="GC871">
        <v>100</v>
      </c>
      <c r="GD871">
        <v>100</v>
      </c>
      <c r="GE871">
        <v>-3.515</v>
      </c>
      <c r="GF871">
        <v>-0.2252</v>
      </c>
      <c r="GG871">
        <v>-1.841240210434717</v>
      </c>
      <c r="GH871">
        <v>-0.003310856085068561</v>
      </c>
      <c r="GI871">
        <v>6.863268723063948E-07</v>
      </c>
      <c r="GJ871">
        <v>-1.919107141366201E-10</v>
      </c>
      <c r="GK871">
        <v>-0.1688837207721138</v>
      </c>
      <c r="GL871">
        <v>-0.01731051475613908</v>
      </c>
      <c r="GM871">
        <v>0.001423790055903263</v>
      </c>
      <c r="GN871">
        <v>-2.424810517790065E-05</v>
      </c>
      <c r="GO871">
        <v>3</v>
      </c>
      <c r="GP871">
        <v>2318</v>
      </c>
      <c r="GQ871">
        <v>1</v>
      </c>
      <c r="GR871">
        <v>25</v>
      </c>
      <c r="GS871">
        <v>10358.7</v>
      </c>
      <c r="GT871">
        <v>10358.5</v>
      </c>
      <c r="GU871">
        <v>1.3855</v>
      </c>
      <c r="GV871">
        <v>2.23877</v>
      </c>
      <c r="GW871">
        <v>1.39648</v>
      </c>
      <c r="GX871">
        <v>2.34497</v>
      </c>
      <c r="GY871">
        <v>1.49536</v>
      </c>
      <c r="GZ871">
        <v>2.45361</v>
      </c>
      <c r="HA871">
        <v>35.7311</v>
      </c>
      <c r="HB871">
        <v>24.0525</v>
      </c>
      <c r="HC871">
        <v>18</v>
      </c>
      <c r="HD871">
        <v>527.954</v>
      </c>
      <c r="HE871">
        <v>418.989</v>
      </c>
      <c r="HF871">
        <v>13.7522</v>
      </c>
      <c r="HG871">
        <v>25.6884</v>
      </c>
      <c r="HH871">
        <v>30.0001</v>
      </c>
      <c r="HI871">
        <v>25.7429</v>
      </c>
      <c r="HJ871">
        <v>25.7031</v>
      </c>
      <c r="HK871">
        <v>27.7385</v>
      </c>
      <c r="HL871">
        <v>21.0214</v>
      </c>
      <c r="HM871">
        <v>10.0134</v>
      </c>
      <c r="HN871">
        <v>13.7674</v>
      </c>
      <c r="HO871">
        <v>607.023</v>
      </c>
      <c r="HP871">
        <v>8.94797</v>
      </c>
      <c r="HQ871">
        <v>101.111</v>
      </c>
      <c r="HR871">
        <v>101.051</v>
      </c>
    </row>
    <row r="872" spans="1:226">
      <c r="A872">
        <v>856</v>
      </c>
      <c r="B872">
        <v>1679445153.6</v>
      </c>
      <c r="C872">
        <v>23240.5</v>
      </c>
      <c r="D872" t="s">
        <v>2082</v>
      </c>
      <c r="E872" t="s">
        <v>2083</v>
      </c>
      <c r="F872">
        <v>5</v>
      </c>
      <c r="G872" t="s">
        <v>2011</v>
      </c>
      <c r="H872" t="s">
        <v>354</v>
      </c>
      <c r="I872">
        <v>1679445146.1</v>
      </c>
      <c r="J872">
        <f>(K872)/1000</f>
        <v>0</v>
      </c>
      <c r="K872">
        <f>IF(BF872, AN872, AH872)</f>
        <v>0</v>
      </c>
      <c r="L872">
        <f>IF(BF872, AI872, AG872)</f>
        <v>0</v>
      </c>
      <c r="M872">
        <f>BH872 - IF(AU872&gt;1, L872*BB872*100.0/(AW872*BV872), 0)</f>
        <v>0</v>
      </c>
      <c r="N872">
        <f>((T872-J872/2)*M872-L872)/(T872+J872/2)</f>
        <v>0</v>
      </c>
      <c r="O872">
        <f>N872*(BO872+BP872)/1000.0</f>
        <v>0</v>
      </c>
      <c r="P872">
        <f>(BH872 - IF(AU872&gt;1, L872*BB872*100.0/(AW872*BV872), 0))*(BO872+BP872)/1000.0</f>
        <v>0</v>
      </c>
      <c r="Q872">
        <f>2.0/((1/S872-1/R872)+SIGN(S872)*SQRT((1/S872-1/R872)*(1/S872-1/R872) + 4*BC872/((BC872+1)*(BC872+1))*(2*1/S872*1/R872-1/R872*1/R872)))</f>
        <v>0</v>
      </c>
      <c r="R872">
        <f>IF(LEFT(BD872,1)&lt;&gt;"0",IF(LEFT(BD872,1)="1",3.0,BE872),$D$5+$E$5*(BV872*BO872/($K$5*1000))+$F$5*(BV872*BO872/($K$5*1000))*MAX(MIN(BB872,$J$5),$I$5)*MAX(MIN(BB872,$J$5),$I$5)+$G$5*MAX(MIN(BB872,$J$5),$I$5)*(BV872*BO872/($K$5*1000))+$H$5*(BV872*BO872/($K$5*1000))*(BV872*BO872/($K$5*1000)))</f>
        <v>0</v>
      </c>
      <c r="S872">
        <f>J872*(1000-(1000*0.61365*exp(17.502*W872/(240.97+W872))/(BO872+BP872)+BJ872)/2)/(1000*0.61365*exp(17.502*W872/(240.97+W872))/(BO872+BP872)-BJ872)</f>
        <v>0</v>
      </c>
      <c r="T872">
        <f>1/((BC872+1)/(Q872/1.6)+1/(R872/1.37)) + BC872/((BC872+1)/(Q872/1.6) + BC872/(R872/1.37))</f>
        <v>0</v>
      </c>
      <c r="U872">
        <f>(AX872*BA872)</f>
        <v>0</v>
      </c>
      <c r="V872">
        <f>(BQ872+(U872+2*0.95*5.67E-8*(((BQ872+$B$7)+273)^4-(BQ872+273)^4)-44100*J872)/(1.84*29.3*R872+8*0.95*5.67E-8*(BQ872+273)^3))</f>
        <v>0</v>
      </c>
      <c r="W872">
        <f>($C$7*BR872+$D$7*BS872+$E$7*V872)</f>
        <v>0</v>
      </c>
      <c r="X872">
        <f>0.61365*exp(17.502*W872/(240.97+W872))</f>
        <v>0</v>
      </c>
      <c r="Y872">
        <f>(Z872/AA872*100)</f>
        <v>0</v>
      </c>
      <c r="Z872">
        <f>BJ872*(BO872+BP872)/1000</f>
        <v>0</v>
      </c>
      <c r="AA872">
        <f>0.61365*exp(17.502*BQ872/(240.97+BQ872))</f>
        <v>0</v>
      </c>
      <c r="AB872">
        <f>(X872-BJ872*(BO872+BP872)/1000)</f>
        <v>0</v>
      </c>
      <c r="AC872">
        <f>(-J872*44100)</f>
        <v>0</v>
      </c>
      <c r="AD872">
        <f>2*29.3*R872*0.92*(BQ872-W872)</f>
        <v>0</v>
      </c>
      <c r="AE872">
        <f>2*0.95*5.67E-8*(((BQ872+$B$7)+273)^4-(W872+273)^4)</f>
        <v>0</v>
      </c>
      <c r="AF872">
        <f>U872+AE872+AC872+AD872</f>
        <v>0</v>
      </c>
      <c r="AG872">
        <f>BN872*AU872*(BI872-BH872*(1000-AU872*BK872)/(1000-AU872*BJ872))/(100*BB872)</f>
        <v>0</v>
      </c>
      <c r="AH872">
        <f>1000*BN872*AU872*(BJ872-BK872)/(100*BB872*(1000-AU872*BJ872))</f>
        <v>0</v>
      </c>
      <c r="AI872">
        <f>(AJ872 - AK872 - BO872*1E3/(8.314*(BQ872+273.15)) * AM872/BN872 * AL872) * BN872/(100*BB872) * (1000 - BK872)/1000</f>
        <v>0</v>
      </c>
      <c r="AJ872">
        <v>598.4402504896436</v>
      </c>
      <c r="AK872">
        <v>577.2016121212122</v>
      </c>
      <c r="AL872">
        <v>3.343263456607653</v>
      </c>
      <c r="AM872">
        <v>64.84410547335801</v>
      </c>
      <c r="AN872">
        <f>(AP872 - AO872 + BO872*1E3/(8.314*(BQ872+273.15)) * AR872/BN872 * AQ872) * BN872/(100*BB872) * 1000/(1000 - AP872)</f>
        <v>0</v>
      </c>
      <c r="AO872">
        <v>8.902224969265371</v>
      </c>
      <c r="AP872">
        <v>9.401585054945061</v>
      </c>
      <c r="AQ872">
        <v>-2.270876254709095E-05</v>
      </c>
      <c r="AR872">
        <v>96.76006741584395</v>
      </c>
      <c r="AS872">
        <v>0</v>
      </c>
      <c r="AT872">
        <v>0</v>
      </c>
      <c r="AU872">
        <f>IF(AS872*$H$13&gt;=AW872,1.0,(AW872/(AW872-AS872*$H$13)))</f>
        <v>0</v>
      </c>
      <c r="AV872">
        <f>(AU872-1)*100</f>
        <v>0</v>
      </c>
      <c r="AW872">
        <f>MAX(0,($B$13+$C$13*BV872)/(1+$D$13*BV872)*BO872/(BQ872+273)*$E$13)</f>
        <v>0</v>
      </c>
      <c r="AX872">
        <f>$B$11*BW872+$C$11*BX872+$F$11*CI872*(1-CL872)</f>
        <v>0</v>
      </c>
      <c r="AY872">
        <f>AX872*AZ872</f>
        <v>0</v>
      </c>
      <c r="AZ872">
        <f>($B$11*$D$9+$C$11*$D$9+$F$11*((CV872+CN872)/MAX(CV872+CN872+CW872, 0.1)*$I$9+CW872/MAX(CV872+CN872+CW872, 0.1)*$J$9))/($B$11+$C$11+$F$11)</f>
        <v>0</v>
      </c>
      <c r="BA872">
        <f>($B$11*$K$9+$C$11*$K$9+$F$11*((CV872+CN872)/MAX(CV872+CN872+CW872, 0.1)*$P$9+CW872/MAX(CV872+CN872+CW872, 0.1)*$Q$9))/($B$11+$C$11+$F$11)</f>
        <v>0</v>
      </c>
      <c r="BB872">
        <v>2.44</v>
      </c>
      <c r="BC872">
        <v>0.5</v>
      </c>
      <c r="BD872" t="s">
        <v>355</v>
      </c>
      <c r="BE872">
        <v>2</v>
      </c>
      <c r="BF872" t="b">
        <v>1</v>
      </c>
      <c r="BG872">
        <v>1679445146.1</v>
      </c>
      <c r="BH872">
        <v>548.468962962963</v>
      </c>
      <c r="BI872">
        <v>577.8305185185184</v>
      </c>
      <c r="BJ872">
        <v>9.406975925925925</v>
      </c>
      <c r="BK872">
        <v>8.901449259259259</v>
      </c>
      <c r="BL872">
        <v>551.9607407407408</v>
      </c>
      <c r="BM872">
        <v>9.63216962962963</v>
      </c>
      <c r="BN872">
        <v>500.0653703703704</v>
      </c>
      <c r="BO872">
        <v>89.79565925925925</v>
      </c>
      <c r="BP872">
        <v>0.09995005555555554</v>
      </c>
      <c r="BQ872">
        <v>19.17511481481482</v>
      </c>
      <c r="BR872">
        <v>19.97767407407408</v>
      </c>
      <c r="BS872">
        <v>999.9000000000001</v>
      </c>
      <c r="BT872">
        <v>0</v>
      </c>
      <c r="BU872">
        <v>0</v>
      </c>
      <c r="BV872">
        <v>10018.2637037037</v>
      </c>
      <c r="BW872">
        <v>0</v>
      </c>
      <c r="BX872">
        <v>14.5015</v>
      </c>
      <c r="BY872">
        <v>-29.36156296296296</v>
      </c>
      <c r="BZ872">
        <v>553.6772962962964</v>
      </c>
      <c r="CA872">
        <v>583.0202962962962</v>
      </c>
      <c r="CB872">
        <v>0.505527074074074</v>
      </c>
      <c r="CC872">
        <v>577.8305185185184</v>
      </c>
      <c r="CD872">
        <v>8.901449259259259</v>
      </c>
      <c r="CE872">
        <v>0.8447055185185187</v>
      </c>
      <c r="CF872">
        <v>0.7993113333333333</v>
      </c>
      <c r="CG872">
        <v>4.481619999999999</v>
      </c>
      <c r="CH872">
        <v>3.695081481481481</v>
      </c>
      <c r="CI872">
        <v>2000.005555555555</v>
      </c>
      <c r="CJ872">
        <v>0.9800024444444444</v>
      </c>
      <c r="CK872">
        <v>0.01999735555555555</v>
      </c>
      <c r="CL872">
        <v>0</v>
      </c>
      <c r="CM872">
        <v>2.325862962962963</v>
      </c>
      <c r="CN872">
        <v>0</v>
      </c>
      <c r="CO872">
        <v>5723.807037037036</v>
      </c>
      <c r="CP872">
        <v>16749.53703703704</v>
      </c>
      <c r="CQ872">
        <v>36.89107407407408</v>
      </c>
      <c r="CR872">
        <v>38.02985185185185</v>
      </c>
      <c r="CS872">
        <v>37.26603703703704</v>
      </c>
      <c r="CT872">
        <v>36.826</v>
      </c>
      <c r="CU872">
        <v>35.55748148148148</v>
      </c>
      <c r="CV872">
        <v>1960.01</v>
      </c>
      <c r="CW872">
        <v>39.9937037037037</v>
      </c>
      <c r="CX872">
        <v>0</v>
      </c>
      <c r="CY872">
        <v>1679445161.1</v>
      </c>
      <c r="CZ872">
        <v>0</v>
      </c>
      <c r="DA872">
        <v>0</v>
      </c>
      <c r="DB872" t="s">
        <v>356</v>
      </c>
      <c r="DC872">
        <v>1678823626.5</v>
      </c>
      <c r="DD872">
        <v>1678823640.5</v>
      </c>
      <c r="DE872">
        <v>0</v>
      </c>
      <c r="DF872">
        <v>1.239</v>
      </c>
      <c r="DG872">
        <v>0.006</v>
      </c>
      <c r="DH872">
        <v>-2.298</v>
      </c>
      <c r="DI872">
        <v>-0.146</v>
      </c>
      <c r="DJ872">
        <v>420</v>
      </c>
      <c r="DK872">
        <v>21</v>
      </c>
      <c r="DL872">
        <v>0.57</v>
      </c>
      <c r="DM872">
        <v>0.05</v>
      </c>
      <c r="DN872">
        <v>-29.26686097560976</v>
      </c>
      <c r="DO872">
        <v>-1.457835896800618</v>
      </c>
      <c r="DP872">
        <v>0.1506319353275115</v>
      </c>
      <c r="DQ872">
        <v>0</v>
      </c>
      <c r="DR872">
        <v>0.5064168048780489</v>
      </c>
      <c r="DS872">
        <v>-0.02239602244820157</v>
      </c>
      <c r="DT872">
        <v>0.009700790033755007</v>
      </c>
      <c r="DU872">
        <v>1</v>
      </c>
      <c r="DV872">
        <v>1</v>
      </c>
      <c r="DW872">
        <v>2</v>
      </c>
      <c r="DX872" t="s">
        <v>357</v>
      </c>
      <c r="DY872">
        <v>2.98438</v>
      </c>
      <c r="DZ872">
        <v>2.71582</v>
      </c>
      <c r="EA872">
        <v>0.118407</v>
      </c>
      <c r="EB872">
        <v>0.120972</v>
      </c>
      <c r="EC872">
        <v>0.0545285</v>
      </c>
      <c r="ED872">
        <v>0.0509165</v>
      </c>
      <c r="EE872">
        <v>28051.8</v>
      </c>
      <c r="EF872">
        <v>28066.8</v>
      </c>
      <c r="EG872">
        <v>29567.5</v>
      </c>
      <c r="EH872">
        <v>29525</v>
      </c>
      <c r="EI872">
        <v>37054.3</v>
      </c>
      <c r="EJ872">
        <v>37272.9</v>
      </c>
      <c r="EK872">
        <v>41647.7</v>
      </c>
      <c r="EL872">
        <v>42077.1</v>
      </c>
      <c r="EM872">
        <v>1.98155</v>
      </c>
      <c r="EN872">
        <v>1.8767</v>
      </c>
      <c r="EO872">
        <v>0.0398606</v>
      </c>
      <c r="EP872">
        <v>0</v>
      </c>
      <c r="EQ872">
        <v>19.3199</v>
      </c>
      <c r="ER872">
        <v>999.9</v>
      </c>
      <c r="ES872">
        <v>25</v>
      </c>
      <c r="ET872">
        <v>31.3</v>
      </c>
      <c r="EU872">
        <v>12.7764</v>
      </c>
      <c r="EV872">
        <v>62.7611</v>
      </c>
      <c r="EW872">
        <v>33.1771</v>
      </c>
      <c r="EX872">
        <v>1</v>
      </c>
      <c r="EY872">
        <v>-0.123483</v>
      </c>
      <c r="EZ872">
        <v>4.69509</v>
      </c>
      <c r="FA872">
        <v>20.2809</v>
      </c>
      <c r="FB872">
        <v>5.21999</v>
      </c>
      <c r="FC872">
        <v>12.012</v>
      </c>
      <c r="FD872">
        <v>4.99115</v>
      </c>
      <c r="FE872">
        <v>3.28848</v>
      </c>
      <c r="FF872">
        <v>9999</v>
      </c>
      <c r="FG872">
        <v>9999</v>
      </c>
      <c r="FH872">
        <v>9999</v>
      </c>
      <c r="FI872">
        <v>999.9</v>
      </c>
      <c r="FJ872">
        <v>1.86741</v>
      </c>
      <c r="FK872">
        <v>1.86645</v>
      </c>
      <c r="FL872">
        <v>1.866</v>
      </c>
      <c r="FM872">
        <v>1.86586</v>
      </c>
      <c r="FN872">
        <v>1.86768</v>
      </c>
      <c r="FO872">
        <v>1.87012</v>
      </c>
      <c r="FP872">
        <v>1.86888</v>
      </c>
      <c r="FQ872">
        <v>1.87027</v>
      </c>
      <c r="FR872">
        <v>0</v>
      </c>
      <c r="FS872">
        <v>0</v>
      </c>
      <c r="FT872">
        <v>0</v>
      </c>
      <c r="FU872">
        <v>0</v>
      </c>
      <c r="FV872" t="s">
        <v>358</v>
      </c>
      <c r="FW872" t="s">
        <v>359</v>
      </c>
      <c r="FX872" t="s">
        <v>360</v>
      </c>
      <c r="FY872" t="s">
        <v>360</v>
      </c>
      <c r="FZ872" t="s">
        <v>360</v>
      </c>
      <c r="GA872" t="s">
        <v>360</v>
      </c>
      <c r="GB872">
        <v>0</v>
      </c>
      <c r="GC872">
        <v>100</v>
      </c>
      <c r="GD872">
        <v>100</v>
      </c>
      <c r="GE872">
        <v>-3.56</v>
      </c>
      <c r="GF872">
        <v>-0.2252</v>
      </c>
      <c r="GG872">
        <v>-1.841240210434717</v>
      </c>
      <c r="GH872">
        <v>-0.003310856085068561</v>
      </c>
      <c r="GI872">
        <v>6.863268723063948E-07</v>
      </c>
      <c r="GJ872">
        <v>-1.919107141366201E-10</v>
      </c>
      <c r="GK872">
        <v>-0.1688837207721138</v>
      </c>
      <c r="GL872">
        <v>-0.01731051475613908</v>
      </c>
      <c r="GM872">
        <v>0.001423790055903263</v>
      </c>
      <c r="GN872">
        <v>-2.424810517790065E-05</v>
      </c>
      <c r="GO872">
        <v>3</v>
      </c>
      <c r="GP872">
        <v>2318</v>
      </c>
      <c r="GQ872">
        <v>1</v>
      </c>
      <c r="GR872">
        <v>25</v>
      </c>
      <c r="GS872">
        <v>10358.8</v>
      </c>
      <c r="GT872">
        <v>10358.6</v>
      </c>
      <c r="GU872">
        <v>1.41479</v>
      </c>
      <c r="GV872">
        <v>2.23755</v>
      </c>
      <c r="GW872">
        <v>1.39648</v>
      </c>
      <c r="GX872">
        <v>2.34619</v>
      </c>
      <c r="GY872">
        <v>1.49536</v>
      </c>
      <c r="GZ872">
        <v>2.42065</v>
      </c>
      <c r="HA872">
        <v>35.7311</v>
      </c>
      <c r="HB872">
        <v>24.0525</v>
      </c>
      <c r="HC872">
        <v>18</v>
      </c>
      <c r="HD872">
        <v>527.921</v>
      </c>
      <c r="HE872">
        <v>419.004</v>
      </c>
      <c r="HF872">
        <v>13.7695</v>
      </c>
      <c r="HG872">
        <v>25.6879</v>
      </c>
      <c r="HH872">
        <v>30.0001</v>
      </c>
      <c r="HI872">
        <v>25.7429</v>
      </c>
      <c r="HJ872">
        <v>25.7031</v>
      </c>
      <c r="HK872">
        <v>28.3131</v>
      </c>
      <c r="HL872">
        <v>21.0214</v>
      </c>
      <c r="HM872">
        <v>10.0134</v>
      </c>
      <c r="HN872">
        <v>13.7808</v>
      </c>
      <c r="HO872">
        <v>627.092</v>
      </c>
      <c r="HP872">
        <v>8.94797</v>
      </c>
      <c r="HQ872">
        <v>101.11</v>
      </c>
      <c r="HR872">
        <v>101.052</v>
      </c>
    </row>
    <row r="873" spans="1:226">
      <c r="A873">
        <v>857</v>
      </c>
      <c r="B873">
        <v>1679445158.6</v>
      </c>
      <c r="C873">
        <v>23245.5</v>
      </c>
      <c r="D873" t="s">
        <v>2084</v>
      </c>
      <c r="E873" t="s">
        <v>2085</v>
      </c>
      <c r="F873">
        <v>5</v>
      </c>
      <c r="G873" t="s">
        <v>2011</v>
      </c>
      <c r="H873" t="s">
        <v>354</v>
      </c>
      <c r="I873">
        <v>1679445150.814285</v>
      </c>
      <c r="J873">
        <f>(K873)/1000</f>
        <v>0</v>
      </c>
      <c r="K873">
        <f>IF(BF873, AN873, AH873)</f>
        <v>0</v>
      </c>
      <c r="L873">
        <f>IF(BF873, AI873, AG873)</f>
        <v>0</v>
      </c>
      <c r="M873">
        <f>BH873 - IF(AU873&gt;1, L873*BB873*100.0/(AW873*BV873), 0)</f>
        <v>0</v>
      </c>
      <c r="N873">
        <f>((T873-J873/2)*M873-L873)/(T873+J873/2)</f>
        <v>0</v>
      </c>
      <c r="O873">
        <f>N873*(BO873+BP873)/1000.0</f>
        <v>0</v>
      </c>
      <c r="P873">
        <f>(BH873 - IF(AU873&gt;1, L873*BB873*100.0/(AW873*BV873), 0))*(BO873+BP873)/1000.0</f>
        <v>0</v>
      </c>
      <c r="Q873">
        <f>2.0/((1/S873-1/R873)+SIGN(S873)*SQRT((1/S873-1/R873)*(1/S873-1/R873) + 4*BC873/((BC873+1)*(BC873+1))*(2*1/S873*1/R873-1/R873*1/R873)))</f>
        <v>0</v>
      </c>
      <c r="R873">
        <f>IF(LEFT(BD873,1)&lt;&gt;"0",IF(LEFT(BD873,1)="1",3.0,BE873),$D$5+$E$5*(BV873*BO873/($K$5*1000))+$F$5*(BV873*BO873/($K$5*1000))*MAX(MIN(BB873,$J$5),$I$5)*MAX(MIN(BB873,$J$5),$I$5)+$G$5*MAX(MIN(BB873,$J$5),$I$5)*(BV873*BO873/($K$5*1000))+$H$5*(BV873*BO873/($K$5*1000))*(BV873*BO873/($K$5*1000)))</f>
        <v>0</v>
      </c>
      <c r="S873">
        <f>J873*(1000-(1000*0.61365*exp(17.502*W873/(240.97+W873))/(BO873+BP873)+BJ873)/2)/(1000*0.61365*exp(17.502*W873/(240.97+W873))/(BO873+BP873)-BJ873)</f>
        <v>0</v>
      </c>
      <c r="T873">
        <f>1/((BC873+1)/(Q873/1.6)+1/(R873/1.37)) + BC873/((BC873+1)/(Q873/1.6) + BC873/(R873/1.37))</f>
        <v>0</v>
      </c>
      <c r="U873">
        <f>(AX873*BA873)</f>
        <v>0</v>
      </c>
      <c r="V873">
        <f>(BQ873+(U873+2*0.95*5.67E-8*(((BQ873+$B$7)+273)^4-(BQ873+273)^4)-44100*J873)/(1.84*29.3*R873+8*0.95*5.67E-8*(BQ873+273)^3))</f>
        <v>0</v>
      </c>
      <c r="W873">
        <f>($C$7*BR873+$D$7*BS873+$E$7*V873)</f>
        <v>0</v>
      </c>
      <c r="X873">
        <f>0.61365*exp(17.502*W873/(240.97+W873))</f>
        <v>0</v>
      </c>
      <c r="Y873">
        <f>(Z873/AA873*100)</f>
        <v>0</v>
      </c>
      <c r="Z873">
        <f>BJ873*(BO873+BP873)/1000</f>
        <v>0</v>
      </c>
      <c r="AA873">
        <f>0.61365*exp(17.502*BQ873/(240.97+BQ873))</f>
        <v>0</v>
      </c>
      <c r="AB873">
        <f>(X873-BJ873*(BO873+BP873)/1000)</f>
        <v>0</v>
      </c>
      <c r="AC873">
        <f>(-J873*44100)</f>
        <v>0</v>
      </c>
      <c r="AD873">
        <f>2*29.3*R873*0.92*(BQ873-W873)</f>
        <v>0</v>
      </c>
      <c r="AE873">
        <f>2*0.95*5.67E-8*(((BQ873+$B$7)+273)^4-(W873+273)^4)</f>
        <v>0</v>
      </c>
      <c r="AF873">
        <f>U873+AE873+AC873+AD873</f>
        <v>0</v>
      </c>
      <c r="AG873">
        <f>BN873*AU873*(BI873-BH873*(1000-AU873*BK873)/(1000-AU873*BJ873))/(100*BB873)</f>
        <v>0</v>
      </c>
      <c r="AH873">
        <f>1000*BN873*AU873*(BJ873-BK873)/(100*BB873*(1000-AU873*BJ873))</f>
        <v>0</v>
      </c>
      <c r="AI873">
        <f>(AJ873 - AK873 - BO873*1E3/(8.314*(BQ873+273.15)) * AM873/BN873 * AL873) * BN873/(100*BB873) * (1000 - BK873)/1000</f>
        <v>0</v>
      </c>
      <c r="AJ873">
        <v>615.2988310362672</v>
      </c>
      <c r="AK873">
        <v>594.0439636363636</v>
      </c>
      <c r="AL873">
        <v>3.369339306613629</v>
      </c>
      <c r="AM873">
        <v>64.84410547335801</v>
      </c>
      <c r="AN873">
        <f>(AP873 - AO873 + BO873*1E3/(8.314*(BQ873+273.15)) * AR873/BN873 * AQ873) * BN873/(100*BB873) * 1000/(1000 - AP873)</f>
        <v>0</v>
      </c>
      <c r="AO873">
        <v>8.903338844305473</v>
      </c>
      <c r="AP873">
        <v>9.402302637362643</v>
      </c>
      <c r="AQ873">
        <v>-1.458332984635023E-06</v>
      </c>
      <c r="AR873">
        <v>96.76006741584395</v>
      </c>
      <c r="AS873">
        <v>0</v>
      </c>
      <c r="AT873">
        <v>0</v>
      </c>
      <c r="AU873">
        <f>IF(AS873*$H$13&gt;=AW873,1.0,(AW873/(AW873-AS873*$H$13)))</f>
        <v>0</v>
      </c>
      <c r="AV873">
        <f>(AU873-1)*100</f>
        <v>0</v>
      </c>
      <c r="AW873">
        <f>MAX(0,($B$13+$C$13*BV873)/(1+$D$13*BV873)*BO873/(BQ873+273)*$E$13)</f>
        <v>0</v>
      </c>
      <c r="AX873">
        <f>$B$11*BW873+$C$11*BX873+$F$11*CI873*(1-CL873)</f>
        <v>0</v>
      </c>
      <c r="AY873">
        <f>AX873*AZ873</f>
        <v>0</v>
      </c>
      <c r="AZ873">
        <f>($B$11*$D$9+$C$11*$D$9+$F$11*((CV873+CN873)/MAX(CV873+CN873+CW873, 0.1)*$I$9+CW873/MAX(CV873+CN873+CW873, 0.1)*$J$9))/($B$11+$C$11+$F$11)</f>
        <v>0</v>
      </c>
      <c r="BA873">
        <f>($B$11*$K$9+$C$11*$K$9+$F$11*((CV873+CN873)/MAX(CV873+CN873+CW873, 0.1)*$P$9+CW873/MAX(CV873+CN873+CW873, 0.1)*$Q$9))/($B$11+$C$11+$F$11)</f>
        <v>0</v>
      </c>
      <c r="BB873">
        <v>2.44</v>
      </c>
      <c r="BC873">
        <v>0.5</v>
      </c>
      <c r="BD873" t="s">
        <v>355</v>
      </c>
      <c r="BE873">
        <v>2</v>
      </c>
      <c r="BF873" t="b">
        <v>1</v>
      </c>
      <c r="BG873">
        <v>1679445150.814285</v>
      </c>
      <c r="BH873">
        <v>564.19125</v>
      </c>
      <c r="BI873">
        <v>593.6342142857142</v>
      </c>
      <c r="BJ873">
        <v>9.403466071428571</v>
      </c>
      <c r="BK873">
        <v>8.9026075</v>
      </c>
      <c r="BL873">
        <v>567.7260357142858</v>
      </c>
      <c r="BM873">
        <v>9.62867107142857</v>
      </c>
      <c r="BN873">
        <v>500.0625357142857</v>
      </c>
      <c r="BO873">
        <v>89.79538928571426</v>
      </c>
      <c r="BP873">
        <v>0.09995639285714285</v>
      </c>
      <c r="BQ873">
        <v>19.17547142857143</v>
      </c>
      <c r="BR873">
        <v>19.97713214285714</v>
      </c>
      <c r="BS873">
        <v>999.9000000000002</v>
      </c>
      <c r="BT873">
        <v>0</v>
      </c>
      <c r="BU873">
        <v>0</v>
      </c>
      <c r="BV873">
        <v>10020.83321428571</v>
      </c>
      <c r="BW873">
        <v>0</v>
      </c>
      <c r="BX873">
        <v>14.5015</v>
      </c>
      <c r="BY873">
        <v>-29.44282142857143</v>
      </c>
      <c r="BZ873">
        <v>569.547</v>
      </c>
      <c r="CA873">
        <v>598.9665357142857</v>
      </c>
      <c r="CB873">
        <v>0.5008587142857144</v>
      </c>
      <c r="CC873">
        <v>593.6342142857142</v>
      </c>
      <c r="CD873">
        <v>8.9026075</v>
      </c>
      <c r="CE873">
        <v>0.8443878214285714</v>
      </c>
      <c r="CF873">
        <v>0.7994130357142855</v>
      </c>
      <c r="CG873">
        <v>4.4762475</v>
      </c>
      <c r="CH873">
        <v>3.696885</v>
      </c>
      <c r="CI873">
        <v>2000.014285714286</v>
      </c>
      <c r="CJ873">
        <v>0.9800022142857142</v>
      </c>
      <c r="CK873">
        <v>0.01999758571428571</v>
      </c>
      <c r="CL873">
        <v>0</v>
      </c>
      <c r="CM873">
        <v>2.320421428571429</v>
      </c>
      <c r="CN873">
        <v>0</v>
      </c>
      <c r="CO873">
        <v>5722.706071428571</v>
      </c>
      <c r="CP873">
        <v>16749.6</v>
      </c>
      <c r="CQ873">
        <v>36.86146428571429</v>
      </c>
      <c r="CR873">
        <v>38.01107142857143</v>
      </c>
      <c r="CS873">
        <v>37.22750000000001</v>
      </c>
      <c r="CT873">
        <v>36.80535714285714</v>
      </c>
      <c r="CU873">
        <v>35.53321428571429</v>
      </c>
      <c r="CV873">
        <v>1960.015714285714</v>
      </c>
      <c r="CW873">
        <v>39.99678571428571</v>
      </c>
      <c r="CX873">
        <v>0</v>
      </c>
      <c r="CY873">
        <v>1679445165.9</v>
      </c>
      <c r="CZ873">
        <v>0</v>
      </c>
      <c r="DA873">
        <v>0</v>
      </c>
      <c r="DB873" t="s">
        <v>356</v>
      </c>
      <c r="DC873">
        <v>1678823626.5</v>
      </c>
      <c r="DD873">
        <v>1678823640.5</v>
      </c>
      <c r="DE873">
        <v>0</v>
      </c>
      <c r="DF873">
        <v>1.239</v>
      </c>
      <c r="DG873">
        <v>0.006</v>
      </c>
      <c r="DH873">
        <v>-2.298</v>
      </c>
      <c r="DI873">
        <v>-0.146</v>
      </c>
      <c r="DJ873">
        <v>420</v>
      </c>
      <c r="DK873">
        <v>21</v>
      </c>
      <c r="DL873">
        <v>0.57</v>
      </c>
      <c r="DM873">
        <v>0.05</v>
      </c>
      <c r="DN873">
        <v>-29.38437317073171</v>
      </c>
      <c r="DO873">
        <v>-1.059825783972119</v>
      </c>
      <c r="DP873">
        <v>0.1156320194164953</v>
      </c>
      <c r="DQ873">
        <v>0</v>
      </c>
      <c r="DR873">
        <v>0.5051430243902439</v>
      </c>
      <c r="DS873">
        <v>-0.07189810452961636</v>
      </c>
      <c r="DT873">
        <v>0.00765178832114429</v>
      </c>
      <c r="DU873">
        <v>1</v>
      </c>
      <c r="DV873">
        <v>1</v>
      </c>
      <c r="DW873">
        <v>2</v>
      </c>
      <c r="DX873" t="s">
        <v>357</v>
      </c>
      <c r="DY873">
        <v>2.98427</v>
      </c>
      <c r="DZ873">
        <v>2.71571</v>
      </c>
      <c r="EA873">
        <v>0.120815</v>
      </c>
      <c r="EB873">
        <v>0.123301</v>
      </c>
      <c r="EC873">
        <v>0.0545324</v>
      </c>
      <c r="ED873">
        <v>0.0509203</v>
      </c>
      <c r="EE873">
        <v>27974.9</v>
      </c>
      <c r="EF873">
        <v>27992.2</v>
      </c>
      <c r="EG873">
        <v>29567.2</v>
      </c>
      <c r="EH873">
        <v>29524.6</v>
      </c>
      <c r="EI873">
        <v>37053.9</v>
      </c>
      <c r="EJ873">
        <v>37272.7</v>
      </c>
      <c r="EK873">
        <v>41647.3</v>
      </c>
      <c r="EL873">
        <v>42077</v>
      </c>
      <c r="EM873">
        <v>1.98158</v>
      </c>
      <c r="EN873">
        <v>1.87663</v>
      </c>
      <c r="EO873">
        <v>0.0400543</v>
      </c>
      <c r="EP873">
        <v>0</v>
      </c>
      <c r="EQ873">
        <v>19.3208</v>
      </c>
      <c r="ER873">
        <v>999.9</v>
      </c>
      <c r="ES873">
        <v>25</v>
      </c>
      <c r="ET873">
        <v>31.3</v>
      </c>
      <c r="EU873">
        <v>12.7773</v>
      </c>
      <c r="EV873">
        <v>62.9511</v>
      </c>
      <c r="EW873">
        <v>33.0529</v>
      </c>
      <c r="EX873">
        <v>1</v>
      </c>
      <c r="EY873">
        <v>-0.123473</v>
      </c>
      <c r="EZ873">
        <v>4.68013</v>
      </c>
      <c r="FA873">
        <v>20.2815</v>
      </c>
      <c r="FB873">
        <v>5.21969</v>
      </c>
      <c r="FC873">
        <v>12.0119</v>
      </c>
      <c r="FD873">
        <v>4.99095</v>
      </c>
      <c r="FE873">
        <v>3.28848</v>
      </c>
      <c r="FF873">
        <v>9999</v>
      </c>
      <c r="FG873">
        <v>9999</v>
      </c>
      <c r="FH873">
        <v>9999</v>
      </c>
      <c r="FI873">
        <v>999.9</v>
      </c>
      <c r="FJ873">
        <v>1.8674</v>
      </c>
      <c r="FK873">
        <v>1.86645</v>
      </c>
      <c r="FL873">
        <v>1.866</v>
      </c>
      <c r="FM873">
        <v>1.86585</v>
      </c>
      <c r="FN873">
        <v>1.86768</v>
      </c>
      <c r="FO873">
        <v>1.87014</v>
      </c>
      <c r="FP873">
        <v>1.86886</v>
      </c>
      <c r="FQ873">
        <v>1.87026</v>
      </c>
      <c r="FR873">
        <v>0</v>
      </c>
      <c r="FS873">
        <v>0</v>
      </c>
      <c r="FT873">
        <v>0</v>
      </c>
      <c r="FU873">
        <v>0</v>
      </c>
      <c r="FV873" t="s">
        <v>358</v>
      </c>
      <c r="FW873" t="s">
        <v>359</v>
      </c>
      <c r="FX873" t="s">
        <v>360</v>
      </c>
      <c r="FY873" t="s">
        <v>360</v>
      </c>
      <c r="FZ873" t="s">
        <v>360</v>
      </c>
      <c r="GA873" t="s">
        <v>360</v>
      </c>
      <c r="GB873">
        <v>0</v>
      </c>
      <c r="GC873">
        <v>100</v>
      </c>
      <c r="GD873">
        <v>100</v>
      </c>
      <c r="GE873">
        <v>-3.605</v>
      </c>
      <c r="GF873">
        <v>-0.2252</v>
      </c>
      <c r="GG873">
        <v>-1.841240210434717</v>
      </c>
      <c r="GH873">
        <v>-0.003310856085068561</v>
      </c>
      <c r="GI873">
        <v>6.863268723063948E-07</v>
      </c>
      <c r="GJ873">
        <v>-1.919107141366201E-10</v>
      </c>
      <c r="GK873">
        <v>-0.1688837207721138</v>
      </c>
      <c r="GL873">
        <v>-0.01731051475613908</v>
      </c>
      <c r="GM873">
        <v>0.001423790055903263</v>
      </c>
      <c r="GN873">
        <v>-2.424810517790065E-05</v>
      </c>
      <c r="GO873">
        <v>3</v>
      </c>
      <c r="GP873">
        <v>2318</v>
      </c>
      <c r="GQ873">
        <v>1</v>
      </c>
      <c r="GR873">
        <v>25</v>
      </c>
      <c r="GS873">
        <v>10358.9</v>
      </c>
      <c r="GT873">
        <v>10358.6</v>
      </c>
      <c r="GU873">
        <v>1.44775</v>
      </c>
      <c r="GV873">
        <v>2.23999</v>
      </c>
      <c r="GW873">
        <v>1.39648</v>
      </c>
      <c r="GX873">
        <v>2.34741</v>
      </c>
      <c r="GY873">
        <v>1.49536</v>
      </c>
      <c r="GZ873">
        <v>2.42065</v>
      </c>
      <c r="HA873">
        <v>35.7544</v>
      </c>
      <c r="HB873">
        <v>24.0525</v>
      </c>
      <c r="HC873">
        <v>18</v>
      </c>
      <c r="HD873">
        <v>527.937</v>
      </c>
      <c r="HE873">
        <v>418.96</v>
      </c>
      <c r="HF873">
        <v>13.7834</v>
      </c>
      <c r="HG873">
        <v>25.6863</v>
      </c>
      <c r="HH873">
        <v>30</v>
      </c>
      <c r="HI873">
        <v>25.7429</v>
      </c>
      <c r="HJ873">
        <v>25.7031</v>
      </c>
      <c r="HK873">
        <v>28.9702</v>
      </c>
      <c r="HL873">
        <v>21.0214</v>
      </c>
      <c r="HM873">
        <v>10.0134</v>
      </c>
      <c r="HN873">
        <v>13.7958</v>
      </c>
      <c r="HO873">
        <v>640.4880000000001</v>
      </c>
      <c r="HP873">
        <v>8.94797</v>
      </c>
      <c r="HQ873">
        <v>101.109</v>
      </c>
      <c r="HR873">
        <v>101.051</v>
      </c>
    </row>
    <row r="874" spans="1:226">
      <c r="A874">
        <v>858</v>
      </c>
      <c r="B874">
        <v>1679445163.6</v>
      </c>
      <c r="C874">
        <v>23250.5</v>
      </c>
      <c r="D874" t="s">
        <v>2086</v>
      </c>
      <c r="E874" t="s">
        <v>2087</v>
      </c>
      <c r="F874">
        <v>5</v>
      </c>
      <c r="G874" t="s">
        <v>2011</v>
      </c>
      <c r="H874" t="s">
        <v>354</v>
      </c>
      <c r="I874">
        <v>1679445156.1</v>
      </c>
      <c r="J874">
        <f>(K874)/1000</f>
        <v>0</v>
      </c>
      <c r="K874">
        <f>IF(BF874, AN874, AH874)</f>
        <v>0</v>
      </c>
      <c r="L874">
        <f>IF(BF874, AI874, AG874)</f>
        <v>0</v>
      </c>
      <c r="M874">
        <f>BH874 - IF(AU874&gt;1, L874*BB874*100.0/(AW874*BV874), 0)</f>
        <v>0</v>
      </c>
      <c r="N874">
        <f>((T874-J874/2)*M874-L874)/(T874+J874/2)</f>
        <v>0</v>
      </c>
      <c r="O874">
        <f>N874*(BO874+BP874)/1000.0</f>
        <v>0</v>
      </c>
      <c r="P874">
        <f>(BH874 - IF(AU874&gt;1, L874*BB874*100.0/(AW874*BV874), 0))*(BO874+BP874)/1000.0</f>
        <v>0</v>
      </c>
      <c r="Q874">
        <f>2.0/((1/S874-1/R874)+SIGN(S874)*SQRT((1/S874-1/R874)*(1/S874-1/R874) + 4*BC874/((BC874+1)*(BC874+1))*(2*1/S874*1/R874-1/R874*1/R874)))</f>
        <v>0</v>
      </c>
      <c r="R874">
        <f>IF(LEFT(BD874,1)&lt;&gt;"0",IF(LEFT(BD874,1)="1",3.0,BE874),$D$5+$E$5*(BV874*BO874/($K$5*1000))+$F$5*(BV874*BO874/($K$5*1000))*MAX(MIN(BB874,$J$5),$I$5)*MAX(MIN(BB874,$J$5),$I$5)+$G$5*MAX(MIN(BB874,$J$5),$I$5)*(BV874*BO874/($K$5*1000))+$H$5*(BV874*BO874/($K$5*1000))*(BV874*BO874/($K$5*1000)))</f>
        <v>0</v>
      </c>
      <c r="S874">
        <f>J874*(1000-(1000*0.61365*exp(17.502*W874/(240.97+W874))/(BO874+BP874)+BJ874)/2)/(1000*0.61365*exp(17.502*W874/(240.97+W874))/(BO874+BP874)-BJ874)</f>
        <v>0</v>
      </c>
      <c r="T874">
        <f>1/((BC874+1)/(Q874/1.6)+1/(R874/1.37)) + BC874/((BC874+1)/(Q874/1.6) + BC874/(R874/1.37))</f>
        <v>0</v>
      </c>
      <c r="U874">
        <f>(AX874*BA874)</f>
        <v>0</v>
      </c>
      <c r="V874">
        <f>(BQ874+(U874+2*0.95*5.67E-8*(((BQ874+$B$7)+273)^4-(BQ874+273)^4)-44100*J874)/(1.84*29.3*R874+8*0.95*5.67E-8*(BQ874+273)^3))</f>
        <v>0</v>
      </c>
      <c r="W874">
        <f>($C$7*BR874+$D$7*BS874+$E$7*V874)</f>
        <v>0</v>
      </c>
      <c r="X874">
        <f>0.61365*exp(17.502*W874/(240.97+W874))</f>
        <v>0</v>
      </c>
      <c r="Y874">
        <f>(Z874/AA874*100)</f>
        <v>0</v>
      </c>
      <c r="Z874">
        <f>BJ874*(BO874+BP874)/1000</f>
        <v>0</v>
      </c>
      <c r="AA874">
        <f>0.61365*exp(17.502*BQ874/(240.97+BQ874))</f>
        <v>0</v>
      </c>
      <c r="AB874">
        <f>(X874-BJ874*(BO874+BP874)/1000)</f>
        <v>0</v>
      </c>
      <c r="AC874">
        <f>(-J874*44100)</f>
        <v>0</v>
      </c>
      <c r="AD874">
        <f>2*29.3*R874*0.92*(BQ874-W874)</f>
        <v>0</v>
      </c>
      <c r="AE874">
        <f>2*0.95*5.67E-8*(((BQ874+$B$7)+273)^4-(W874+273)^4)</f>
        <v>0</v>
      </c>
      <c r="AF874">
        <f>U874+AE874+AC874+AD874</f>
        <v>0</v>
      </c>
      <c r="AG874">
        <f>BN874*AU874*(BI874-BH874*(1000-AU874*BK874)/(1000-AU874*BJ874))/(100*BB874)</f>
        <v>0</v>
      </c>
      <c r="AH874">
        <f>1000*BN874*AU874*(BJ874-BK874)/(100*BB874*(1000-AU874*BJ874))</f>
        <v>0</v>
      </c>
      <c r="AI874">
        <f>(AJ874 - AK874 - BO874*1E3/(8.314*(BQ874+273.15)) * AM874/BN874 * AL874) * BN874/(100*BB874) * (1000 - BK874)/1000</f>
        <v>0</v>
      </c>
      <c r="AJ874">
        <v>632.3428017843831</v>
      </c>
      <c r="AK874">
        <v>610.768812121212</v>
      </c>
      <c r="AL874">
        <v>3.340911123536358</v>
      </c>
      <c r="AM874">
        <v>64.84410547335801</v>
      </c>
      <c r="AN874">
        <f>(AP874 - AO874 + BO874*1E3/(8.314*(BQ874+273.15)) * AR874/BN874 * AQ874) * BN874/(100*BB874) * 1000/(1000 - AP874)</f>
        <v>0</v>
      </c>
      <c r="AO874">
        <v>8.904628242030212</v>
      </c>
      <c r="AP874">
        <v>9.404538241758249</v>
      </c>
      <c r="AQ874">
        <v>1.549466142618397E-05</v>
      </c>
      <c r="AR874">
        <v>96.76006741584395</v>
      </c>
      <c r="AS874">
        <v>0</v>
      </c>
      <c r="AT874">
        <v>0</v>
      </c>
      <c r="AU874">
        <f>IF(AS874*$H$13&gt;=AW874,1.0,(AW874/(AW874-AS874*$H$13)))</f>
        <v>0</v>
      </c>
      <c r="AV874">
        <f>(AU874-1)*100</f>
        <v>0</v>
      </c>
      <c r="AW874">
        <f>MAX(0,($B$13+$C$13*BV874)/(1+$D$13*BV874)*BO874/(BQ874+273)*$E$13)</f>
        <v>0</v>
      </c>
      <c r="AX874">
        <f>$B$11*BW874+$C$11*BX874+$F$11*CI874*(1-CL874)</f>
        <v>0</v>
      </c>
      <c r="AY874">
        <f>AX874*AZ874</f>
        <v>0</v>
      </c>
      <c r="AZ874">
        <f>($B$11*$D$9+$C$11*$D$9+$F$11*((CV874+CN874)/MAX(CV874+CN874+CW874, 0.1)*$I$9+CW874/MAX(CV874+CN874+CW874, 0.1)*$J$9))/($B$11+$C$11+$F$11)</f>
        <v>0</v>
      </c>
      <c r="BA874">
        <f>($B$11*$K$9+$C$11*$K$9+$F$11*((CV874+CN874)/MAX(CV874+CN874+CW874, 0.1)*$P$9+CW874/MAX(CV874+CN874+CW874, 0.1)*$Q$9))/($B$11+$C$11+$F$11)</f>
        <v>0</v>
      </c>
      <c r="BB874">
        <v>2.44</v>
      </c>
      <c r="BC874">
        <v>0.5</v>
      </c>
      <c r="BD874" t="s">
        <v>355</v>
      </c>
      <c r="BE874">
        <v>2</v>
      </c>
      <c r="BF874" t="b">
        <v>1</v>
      </c>
      <c r="BG874">
        <v>1679445156.1</v>
      </c>
      <c r="BH874">
        <v>581.7855555555556</v>
      </c>
      <c r="BI874">
        <v>611.3594444444445</v>
      </c>
      <c r="BJ874">
        <v>9.402779629629631</v>
      </c>
      <c r="BK874">
        <v>8.903969259259259</v>
      </c>
      <c r="BL874">
        <v>585.3681111111111</v>
      </c>
      <c r="BM874">
        <v>9.627986296296296</v>
      </c>
      <c r="BN874">
        <v>500.0564444444444</v>
      </c>
      <c r="BO874">
        <v>89.7950814814815</v>
      </c>
      <c r="BP874">
        <v>0.09995856296296296</v>
      </c>
      <c r="BQ874">
        <v>19.17603333333334</v>
      </c>
      <c r="BR874">
        <v>19.98201111111111</v>
      </c>
      <c r="BS874">
        <v>999.9000000000001</v>
      </c>
      <c r="BT874">
        <v>0</v>
      </c>
      <c r="BU874">
        <v>0</v>
      </c>
      <c r="BV874">
        <v>10015.86037037037</v>
      </c>
      <c r="BW874">
        <v>0</v>
      </c>
      <c r="BX874">
        <v>14.5015</v>
      </c>
      <c r="BY874">
        <v>-29.57380740740741</v>
      </c>
      <c r="BZ874">
        <v>587.3079259259258</v>
      </c>
      <c r="CA874">
        <v>616.8518518518518</v>
      </c>
      <c r="CB874">
        <v>0.4988098148148148</v>
      </c>
      <c r="CC874">
        <v>611.3594444444445</v>
      </c>
      <c r="CD874">
        <v>8.903969259259259</v>
      </c>
      <c r="CE874">
        <v>0.8443234074074075</v>
      </c>
      <c r="CF874">
        <v>0.7995326666666666</v>
      </c>
      <c r="CG874">
        <v>4.475157407407408</v>
      </c>
      <c r="CH874">
        <v>3.699009259259259</v>
      </c>
      <c r="CI874">
        <v>2000.01074074074</v>
      </c>
      <c r="CJ874">
        <v>0.9800019999999999</v>
      </c>
      <c r="CK874">
        <v>0.0199978</v>
      </c>
      <c r="CL874">
        <v>0</v>
      </c>
      <c r="CM874">
        <v>2.3197</v>
      </c>
      <c r="CN874">
        <v>0</v>
      </c>
      <c r="CO874">
        <v>5721.55074074074</v>
      </c>
      <c r="CP874">
        <v>16749.55925925926</v>
      </c>
      <c r="CQ874">
        <v>36.83766666666666</v>
      </c>
      <c r="CR874">
        <v>37.99762962962963</v>
      </c>
      <c r="CS874">
        <v>37.208</v>
      </c>
      <c r="CT874">
        <v>36.79366666666667</v>
      </c>
      <c r="CU874">
        <v>35.5207037037037</v>
      </c>
      <c r="CV874">
        <v>1960.01074074074</v>
      </c>
      <c r="CW874">
        <v>39.99925925925926</v>
      </c>
      <c r="CX874">
        <v>0</v>
      </c>
      <c r="CY874">
        <v>1679445171.3</v>
      </c>
      <c r="CZ874">
        <v>0</v>
      </c>
      <c r="DA874">
        <v>0</v>
      </c>
      <c r="DB874" t="s">
        <v>356</v>
      </c>
      <c r="DC874">
        <v>1678823626.5</v>
      </c>
      <c r="DD874">
        <v>1678823640.5</v>
      </c>
      <c r="DE874">
        <v>0</v>
      </c>
      <c r="DF874">
        <v>1.239</v>
      </c>
      <c r="DG874">
        <v>0.006</v>
      </c>
      <c r="DH874">
        <v>-2.298</v>
      </c>
      <c r="DI874">
        <v>-0.146</v>
      </c>
      <c r="DJ874">
        <v>420</v>
      </c>
      <c r="DK874">
        <v>21</v>
      </c>
      <c r="DL874">
        <v>0.57</v>
      </c>
      <c r="DM874">
        <v>0.05</v>
      </c>
      <c r="DN874">
        <v>-29.51775</v>
      </c>
      <c r="DO874">
        <v>-1.447148217636018</v>
      </c>
      <c r="DP874">
        <v>0.1542918695200761</v>
      </c>
      <c r="DQ874">
        <v>0</v>
      </c>
      <c r="DR874">
        <v>0.5002933500000001</v>
      </c>
      <c r="DS874">
        <v>-0.02290640150093966</v>
      </c>
      <c r="DT874">
        <v>0.002726186095537133</v>
      </c>
      <c r="DU874">
        <v>1</v>
      </c>
      <c r="DV874">
        <v>1</v>
      </c>
      <c r="DW874">
        <v>2</v>
      </c>
      <c r="DX874" t="s">
        <v>357</v>
      </c>
      <c r="DY874">
        <v>2.98417</v>
      </c>
      <c r="DZ874">
        <v>2.71587</v>
      </c>
      <c r="EA874">
        <v>0.123173</v>
      </c>
      <c r="EB874">
        <v>0.12562</v>
      </c>
      <c r="EC874">
        <v>0.054543</v>
      </c>
      <c r="ED874">
        <v>0.0509284</v>
      </c>
      <c r="EE874">
        <v>27899.6</v>
      </c>
      <c r="EF874">
        <v>27917.9</v>
      </c>
      <c r="EG874">
        <v>29566.9</v>
      </c>
      <c r="EH874">
        <v>29524.3</v>
      </c>
      <c r="EI874">
        <v>37053.6</v>
      </c>
      <c r="EJ874">
        <v>37271.9</v>
      </c>
      <c r="EK874">
        <v>41647.3</v>
      </c>
      <c r="EL874">
        <v>42076.4</v>
      </c>
      <c r="EM874">
        <v>1.98165</v>
      </c>
      <c r="EN874">
        <v>1.87655</v>
      </c>
      <c r="EO874">
        <v>0.0403821</v>
      </c>
      <c r="EP874">
        <v>0</v>
      </c>
      <c r="EQ874">
        <v>19.3217</v>
      </c>
      <c r="ER874">
        <v>999.9</v>
      </c>
      <c r="ES874">
        <v>25</v>
      </c>
      <c r="ET874">
        <v>31.3</v>
      </c>
      <c r="EU874">
        <v>12.7775</v>
      </c>
      <c r="EV874">
        <v>62.7811</v>
      </c>
      <c r="EW874">
        <v>32.8686</v>
      </c>
      <c r="EX874">
        <v>1</v>
      </c>
      <c r="EY874">
        <v>-0.123173</v>
      </c>
      <c r="EZ874">
        <v>4.67836</v>
      </c>
      <c r="FA874">
        <v>20.2828</v>
      </c>
      <c r="FB874">
        <v>5.22043</v>
      </c>
      <c r="FC874">
        <v>12.0132</v>
      </c>
      <c r="FD874">
        <v>4.99125</v>
      </c>
      <c r="FE874">
        <v>3.28858</v>
      </c>
      <c r="FF874">
        <v>9999</v>
      </c>
      <c r="FG874">
        <v>9999</v>
      </c>
      <c r="FH874">
        <v>9999</v>
      </c>
      <c r="FI874">
        <v>999.9</v>
      </c>
      <c r="FJ874">
        <v>1.86742</v>
      </c>
      <c r="FK874">
        <v>1.86646</v>
      </c>
      <c r="FL874">
        <v>1.866</v>
      </c>
      <c r="FM874">
        <v>1.86584</v>
      </c>
      <c r="FN874">
        <v>1.86768</v>
      </c>
      <c r="FO874">
        <v>1.87014</v>
      </c>
      <c r="FP874">
        <v>1.86888</v>
      </c>
      <c r="FQ874">
        <v>1.87027</v>
      </c>
      <c r="FR874">
        <v>0</v>
      </c>
      <c r="FS874">
        <v>0</v>
      </c>
      <c r="FT874">
        <v>0</v>
      </c>
      <c r="FU874">
        <v>0</v>
      </c>
      <c r="FV874" t="s">
        <v>358</v>
      </c>
      <c r="FW874" t="s">
        <v>359</v>
      </c>
      <c r="FX874" t="s">
        <v>360</v>
      </c>
      <c r="FY874" t="s">
        <v>360</v>
      </c>
      <c r="FZ874" t="s">
        <v>360</v>
      </c>
      <c r="GA874" t="s">
        <v>360</v>
      </c>
      <c r="GB874">
        <v>0</v>
      </c>
      <c r="GC874">
        <v>100</v>
      </c>
      <c r="GD874">
        <v>100</v>
      </c>
      <c r="GE874">
        <v>-3.65</v>
      </c>
      <c r="GF874">
        <v>-0.2252</v>
      </c>
      <c r="GG874">
        <v>-1.841240210434717</v>
      </c>
      <c r="GH874">
        <v>-0.003310856085068561</v>
      </c>
      <c r="GI874">
        <v>6.863268723063948E-07</v>
      </c>
      <c r="GJ874">
        <v>-1.919107141366201E-10</v>
      </c>
      <c r="GK874">
        <v>-0.1688837207721138</v>
      </c>
      <c r="GL874">
        <v>-0.01731051475613908</v>
      </c>
      <c r="GM874">
        <v>0.001423790055903263</v>
      </c>
      <c r="GN874">
        <v>-2.424810517790065E-05</v>
      </c>
      <c r="GO874">
        <v>3</v>
      </c>
      <c r="GP874">
        <v>2318</v>
      </c>
      <c r="GQ874">
        <v>1</v>
      </c>
      <c r="GR874">
        <v>25</v>
      </c>
      <c r="GS874">
        <v>10359</v>
      </c>
      <c r="GT874">
        <v>10358.7</v>
      </c>
      <c r="GU874">
        <v>1.47583</v>
      </c>
      <c r="GV874">
        <v>2.23755</v>
      </c>
      <c r="GW874">
        <v>1.39648</v>
      </c>
      <c r="GX874">
        <v>2.34863</v>
      </c>
      <c r="GY874">
        <v>1.49536</v>
      </c>
      <c r="GZ874">
        <v>2.44995</v>
      </c>
      <c r="HA874">
        <v>35.7544</v>
      </c>
      <c r="HB874">
        <v>24.0525</v>
      </c>
      <c r="HC874">
        <v>18</v>
      </c>
      <c r="HD874">
        <v>527.987</v>
      </c>
      <c r="HE874">
        <v>418.917</v>
      </c>
      <c r="HF874">
        <v>13.7989</v>
      </c>
      <c r="HG874">
        <v>25.6863</v>
      </c>
      <c r="HH874">
        <v>30.0001</v>
      </c>
      <c r="HI874">
        <v>25.7429</v>
      </c>
      <c r="HJ874">
        <v>25.7031</v>
      </c>
      <c r="HK874">
        <v>29.5422</v>
      </c>
      <c r="HL874">
        <v>21.0214</v>
      </c>
      <c r="HM874">
        <v>10.0134</v>
      </c>
      <c r="HN874">
        <v>13.807</v>
      </c>
      <c r="HO874">
        <v>660.523</v>
      </c>
      <c r="HP874">
        <v>8.94797</v>
      </c>
      <c r="HQ874">
        <v>101.109</v>
      </c>
      <c r="HR874">
        <v>101.05</v>
      </c>
    </row>
    <row r="875" spans="1:226">
      <c r="A875">
        <v>859</v>
      </c>
      <c r="B875">
        <v>1679445168.6</v>
      </c>
      <c r="C875">
        <v>23255.5</v>
      </c>
      <c r="D875" t="s">
        <v>2088</v>
      </c>
      <c r="E875" t="s">
        <v>2089</v>
      </c>
      <c r="F875">
        <v>5</v>
      </c>
      <c r="G875" t="s">
        <v>2011</v>
      </c>
      <c r="H875" t="s">
        <v>354</v>
      </c>
      <c r="I875">
        <v>1679445160.814285</v>
      </c>
      <c r="J875">
        <f>(K875)/1000</f>
        <v>0</v>
      </c>
      <c r="K875">
        <f>IF(BF875, AN875, AH875)</f>
        <v>0</v>
      </c>
      <c r="L875">
        <f>IF(BF875, AI875, AG875)</f>
        <v>0</v>
      </c>
      <c r="M875">
        <f>BH875 - IF(AU875&gt;1, L875*BB875*100.0/(AW875*BV875), 0)</f>
        <v>0</v>
      </c>
      <c r="N875">
        <f>((T875-J875/2)*M875-L875)/(T875+J875/2)</f>
        <v>0</v>
      </c>
      <c r="O875">
        <f>N875*(BO875+BP875)/1000.0</f>
        <v>0</v>
      </c>
      <c r="P875">
        <f>(BH875 - IF(AU875&gt;1, L875*BB875*100.0/(AW875*BV875), 0))*(BO875+BP875)/1000.0</f>
        <v>0</v>
      </c>
      <c r="Q875">
        <f>2.0/((1/S875-1/R875)+SIGN(S875)*SQRT((1/S875-1/R875)*(1/S875-1/R875) + 4*BC875/((BC875+1)*(BC875+1))*(2*1/S875*1/R875-1/R875*1/R875)))</f>
        <v>0</v>
      </c>
      <c r="R875">
        <f>IF(LEFT(BD875,1)&lt;&gt;"0",IF(LEFT(BD875,1)="1",3.0,BE875),$D$5+$E$5*(BV875*BO875/($K$5*1000))+$F$5*(BV875*BO875/($K$5*1000))*MAX(MIN(BB875,$J$5),$I$5)*MAX(MIN(BB875,$J$5),$I$5)+$G$5*MAX(MIN(BB875,$J$5),$I$5)*(BV875*BO875/($K$5*1000))+$H$5*(BV875*BO875/($K$5*1000))*(BV875*BO875/($K$5*1000)))</f>
        <v>0</v>
      </c>
      <c r="S875">
        <f>J875*(1000-(1000*0.61365*exp(17.502*W875/(240.97+W875))/(BO875+BP875)+BJ875)/2)/(1000*0.61365*exp(17.502*W875/(240.97+W875))/(BO875+BP875)-BJ875)</f>
        <v>0</v>
      </c>
      <c r="T875">
        <f>1/((BC875+1)/(Q875/1.6)+1/(R875/1.37)) + BC875/((BC875+1)/(Q875/1.6) + BC875/(R875/1.37))</f>
        <v>0</v>
      </c>
      <c r="U875">
        <f>(AX875*BA875)</f>
        <v>0</v>
      </c>
      <c r="V875">
        <f>(BQ875+(U875+2*0.95*5.67E-8*(((BQ875+$B$7)+273)^4-(BQ875+273)^4)-44100*J875)/(1.84*29.3*R875+8*0.95*5.67E-8*(BQ875+273)^3))</f>
        <v>0</v>
      </c>
      <c r="W875">
        <f>($C$7*BR875+$D$7*BS875+$E$7*V875)</f>
        <v>0</v>
      </c>
      <c r="X875">
        <f>0.61365*exp(17.502*W875/(240.97+W875))</f>
        <v>0</v>
      </c>
      <c r="Y875">
        <f>(Z875/AA875*100)</f>
        <v>0</v>
      </c>
      <c r="Z875">
        <f>BJ875*(BO875+BP875)/1000</f>
        <v>0</v>
      </c>
      <c r="AA875">
        <f>0.61365*exp(17.502*BQ875/(240.97+BQ875))</f>
        <v>0</v>
      </c>
      <c r="AB875">
        <f>(X875-BJ875*(BO875+BP875)/1000)</f>
        <v>0</v>
      </c>
      <c r="AC875">
        <f>(-J875*44100)</f>
        <v>0</v>
      </c>
      <c r="AD875">
        <f>2*29.3*R875*0.92*(BQ875-W875)</f>
        <v>0</v>
      </c>
      <c r="AE875">
        <f>2*0.95*5.67E-8*(((BQ875+$B$7)+273)^4-(W875+273)^4)</f>
        <v>0</v>
      </c>
      <c r="AF875">
        <f>U875+AE875+AC875+AD875</f>
        <v>0</v>
      </c>
      <c r="AG875">
        <f>BN875*AU875*(BI875-BH875*(1000-AU875*BK875)/(1000-AU875*BJ875))/(100*BB875)</f>
        <v>0</v>
      </c>
      <c r="AH875">
        <f>1000*BN875*AU875*(BJ875-BK875)/(100*BB875*(1000-AU875*BJ875))</f>
        <v>0</v>
      </c>
      <c r="AI875">
        <f>(AJ875 - AK875 - BO875*1E3/(8.314*(BQ875+273.15)) * AM875/BN875 * AL875) * BN875/(100*BB875) * (1000 - BK875)/1000</f>
        <v>0</v>
      </c>
      <c r="AJ875">
        <v>649.2518550916728</v>
      </c>
      <c r="AK875">
        <v>627.5416303030303</v>
      </c>
      <c r="AL875">
        <v>3.358664298191171</v>
      </c>
      <c r="AM875">
        <v>64.84410547335801</v>
      </c>
      <c r="AN875">
        <f>(AP875 - AO875 + BO875*1E3/(8.314*(BQ875+273.15)) * AR875/BN875 * AQ875) * BN875/(100*BB875) * 1000/(1000 - AP875)</f>
        <v>0</v>
      </c>
      <c r="AO875">
        <v>8.906243084172832</v>
      </c>
      <c r="AP875">
        <v>9.40693802197803</v>
      </c>
      <c r="AQ875">
        <v>1.068391416585298E-05</v>
      </c>
      <c r="AR875">
        <v>96.76006741584395</v>
      </c>
      <c r="AS875">
        <v>0</v>
      </c>
      <c r="AT875">
        <v>0</v>
      </c>
      <c r="AU875">
        <f>IF(AS875*$H$13&gt;=AW875,1.0,(AW875/(AW875-AS875*$H$13)))</f>
        <v>0</v>
      </c>
      <c r="AV875">
        <f>(AU875-1)*100</f>
        <v>0</v>
      </c>
      <c r="AW875">
        <f>MAX(0,($B$13+$C$13*BV875)/(1+$D$13*BV875)*BO875/(BQ875+273)*$E$13)</f>
        <v>0</v>
      </c>
      <c r="AX875">
        <f>$B$11*BW875+$C$11*BX875+$F$11*CI875*(1-CL875)</f>
        <v>0</v>
      </c>
      <c r="AY875">
        <f>AX875*AZ875</f>
        <v>0</v>
      </c>
      <c r="AZ875">
        <f>($B$11*$D$9+$C$11*$D$9+$F$11*((CV875+CN875)/MAX(CV875+CN875+CW875, 0.1)*$I$9+CW875/MAX(CV875+CN875+CW875, 0.1)*$J$9))/($B$11+$C$11+$F$11)</f>
        <v>0</v>
      </c>
      <c r="BA875">
        <f>($B$11*$K$9+$C$11*$K$9+$F$11*((CV875+CN875)/MAX(CV875+CN875+CW875, 0.1)*$P$9+CW875/MAX(CV875+CN875+CW875, 0.1)*$Q$9))/($B$11+$C$11+$F$11)</f>
        <v>0</v>
      </c>
      <c r="BB875">
        <v>2.44</v>
      </c>
      <c r="BC875">
        <v>0.5</v>
      </c>
      <c r="BD875" t="s">
        <v>355</v>
      </c>
      <c r="BE875">
        <v>2</v>
      </c>
      <c r="BF875" t="b">
        <v>1</v>
      </c>
      <c r="BG875">
        <v>1679445160.814285</v>
      </c>
      <c r="BH875">
        <v>597.4416428571428</v>
      </c>
      <c r="BI875">
        <v>627.189642857143</v>
      </c>
      <c r="BJ875">
        <v>9.404002142857141</v>
      </c>
      <c r="BK875">
        <v>8.90494</v>
      </c>
      <c r="BL875">
        <v>601.0665714285715</v>
      </c>
      <c r="BM875">
        <v>9.629205000000001</v>
      </c>
      <c r="BN875">
        <v>500.0657142857143</v>
      </c>
      <c r="BO875">
        <v>89.79488214285713</v>
      </c>
      <c r="BP875">
        <v>0.100048875</v>
      </c>
      <c r="BQ875">
        <v>19.17798571428571</v>
      </c>
      <c r="BR875">
        <v>19.98370357142857</v>
      </c>
      <c r="BS875">
        <v>999.9000000000002</v>
      </c>
      <c r="BT875">
        <v>0</v>
      </c>
      <c r="BU875">
        <v>0</v>
      </c>
      <c r="BV875">
        <v>10007.74714285714</v>
      </c>
      <c r="BW875">
        <v>0</v>
      </c>
      <c r="BX875">
        <v>14.5015</v>
      </c>
      <c r="BY875">
        <v>-29.747925</v>
      </c>
      <c r="BZ875">
        <v>603.1133928571428</v>
      </c>
      <c r="CA875">
        <v>632.824857142857</v>
      </c>
      <c r="CB875">
        <v>0.4990618571428572</v>
      </c>
      <c r="CC875">
        <v>627.189642857143</v>
      </c>
      <c r="CD875">
        <v>8.90494</v>
      </c>
      <c r="CE875">
        <v>0.8444312857142858</v>
      </c>
      <c r="CF875">
        <v>0.7996180357142856</v>
      </c>
      <c r="CG875">
        <v>4.476981071428571</v>
      </c>
      <c r="CH875">
        <v>3.700524285714285</v>
      </c>
      <c r="CI875">
        <v>1999.956428571428</v>
      </c>
      <c r="CJ875">
        <v>0.9800025357142855</v>
      </c>
      <c r="CK875">
        <v>0.01999726428571428</v>
      </c>
      <c r="CL875">
        <v>0</v>
      </c>
      <c r="CM875">
        <v>2.265971428571429</v>
      </c>
      <c r="CN875">
        <v>0</v>
      </c>
      <c r="CO875">
        <v>5720.679999999999</v>
      </c>
      <c r="CP875">
        <v>16749.10357142857</v>
      </c>
      <c r="CQ875">
        <v>36.83671428571428</v>
      </c>
      <c r="CR875">
        <v>38.04003571428571</v>
      </c>
      <c r="CS875">
        <v>37.225</v>
      </c>
      <c r="CT875">
        <v>36.84132142857142</v>
      </c>
      <c r="CU875">
        <v>35.58467857142857</v>
      </c>
      <c r="CV875">
        <v>1959.959642857143</v>
      </c>
      <c r="CW875">
        <v>39.99642857142857</v>
      </c>
      <c r="CX875">
        <v>0</v>
      </c>
      <c r="CY875">
        <v>1679445176.1</v>
      </c>
      <c r="CZ875">
        <v>0</v>
      </c>
      <c r="DA875">
        <v>0</v>
      </c>
      <c r="DB875" t="s">
        <v>356</v>
      </c>
      <c r="DC875">
        <v>1678823626.5</v>
      </c>
      <c r="DD875">
        <v>1678823640.5</v>
      </c>
      <c r="DE875">
        <v>0</v>
      </c>
      <c r="DF875">
        <v>1.239</v>
      </c>
      <c r="DG875">
        <v>0.006</v>
      </c>
      <c r="DH875">
        <v>-2.298</v>
      </c>
      <c r="DI875">
        <v>-0.146</v>
      </c>
      <c r="DJ875">
        <v>420</v>
      </c>
      <c r="DK875">
        <v>21</v>
      </c>
      <c r="DL875">
        <v>0.57</v>
      </c>
      <c r="DM875">
        <v>0.05</v>
      </c>
      <c r="DN875">
        <v>-29.6345625</v>
      </c>
      <c r="DO875">
        <v>-2.0275418386491</v>
      </c>
      <c r="DP875">
        <v>0.2065774185232986</v>
      </c>
      <c r="DQ875">
        <v>0</v>
      </c>
      <c r="DR875">
        <v>0.4992716250000001</v>
      </c>
      <c r="DS875">
        <v>-0.002627290806754903</v>
      </c>
      <c r="DT875">
        <v>0.001238782803551535</v>
      </c>
      <c r="DU875">
        <v>1</v>
      </c>
      <c r="DV875">
        <v>1</v>
      </c>
      <c r="DW875">
        <v>2</v>
      </c>
      <c r="DX875" t="s">
        <v>357</v>
      </c>
      <c r="DY875">
        <v>2.98436</v>
      </c>
      <c r="DZ875">
        <v>2.71561</v>
      </c>
      <c r="EA875">
        <v>0.125516</v>
      </c>
      <c r="EB875">
        <v>0.127919</v>
      </c>
      <c r="EC875">
        <v>0.0545511</v>
      </c>
      <c r="ED875">
        <v>0.0509319</v>
      </c>
      <c r="EE875">
        <v>27825.1</v>
      </c>
      <c r="EF875">
        <v>27844.5</v>
      </c>
      <c r="EG875">
        <v>29566.8</v>
      </c>
      <c r="EH875">
        <v>29524.4</v>
      </c>
      <c r="EI875">
        <v>37053.1</v>
      </c>
      <c r="EJ875">
        <v>37271.7</v>
      </c>
      <c r="EK875">
        <v>41647.1</v>
      </c>
      <c r="EL875">
        <v>42076.3</v>
      </c>
      <c r="EM875">
        <v>1.98195</v>
      </c>
      <c r="EN875">
        <v>1.87687</v>
      </c>
      <c r="EO875">
        <v>0.0402033</v>
      </c>
      <c r="EP875">
        <v>0</v>
      </c>
      <c r="EQ875">
        <v>19.3225</v>
      </c>
      <c r="ER875">
        <v>999.9</v>
      </c>
      <c r="ES875">
        <v>25</v>
      </c>
      <c r="ET875">
        <v>31.3</v>
      </c>
      <c r="EU875">
        <v>12.7772</v>
      </c>
      <c r="EV875">
        <v>62.8211</v>
      </c>
      <c r="EW875">
        <v>33.0849</v>
      </c>
      <c r="EX875">
        <v>1</v>
      </c>
      <c r="EY875">
        <v>-0.123275</v>
      </c>
      <c r="EZ875">
        <v>4.68335</v>
      </c>
      <c r="FA875">
        <v>20.2829</v>
      </c>
      <c r="FB875">
        <v>5.22073</v>
      </c>
      <c r="FC875">
        <v>12.012</v>
      </c>
      <c r="FD875">
        <v>4.99105</v>
      </c>
      <c r="FE875">
        <v>3.28865</v>
      </c>
      <c r="FF875">
        <v>9999</v>
      </c>
      <c r="FG875">
        <v>9999</v>
      </c>
      <c r="FH875">
        <v>9999</v>
      </c>
      <c r="FI875">
        <v>999.9</v>
      </c>
      <c r="FJ875">
        <v>1.8674</v>
      </c>
      <c r="FK875">
        <v>1.86646</v>
      </c>
      <c r="FL875">
        <v>1.866</v>
      </c>
      <c r="FM875">
        <v>1.86584</v>
      </c>
      <c r="FN875">
        <v>1.86768</v>
      </c>
      <c r="FO875">
        <v>1.87014</v>
      </c>
      <c r="FP875">
        <v>1.86888</v>
      </c>
      <c r="FQ875">
        <v>1.87026</v>
      </c>
      <c r="FR875">
        <v>0</v>
      </c>
      <c r="FS875">
        <v>0</v>
      </c>
      <c r="FT875">
        <v>0</v>
      </c>
      <c r="FU875">
        <v>0</v>
      </c>
      <c r="FV875" t="s">
        <v>358</v>
      </c>
      <c r="FW875" t="s">
        <v>359</v>
      </c>
      <c r="FX875" t="s">
        <v>360</v>
      </c>
      <c r="FY875" t="s">
        <v>360</v>
      </c>
      <c r="FZ875" t="s">
        <v>360</v>
      </c>
      <c r="GA875" t="s">
        <v>360</v>
      </c>
      <c r="GB875">
        <v>0</v>
      </c>
      <c r="GC875">
        <v>100</v>
      </c>
      <c r="GD875">
        <v>100</v>
      </c>
      <c r="GE875">
        <v>-3.695</v>
      </c>
      <c r="GF875">
        <v>-0.2252</v>
      </c>
      <c r="GG875">
        <v>-1.841240210434717</v>
      </c>
      <c r="GH875">
        <v>-0.003310856085068561</v>
      </c>
      <c r="GI875">
        <v>6.863268723063948E-07</v>
      </c>
      <c r="GJ875">
        <v>-1.919107141366201E-10</v>
      </c>
      <c r="GK875">
        <v>-0.1688837207721138</v>
      </c>
      <c r="GL875">
        <v>-0.01731051475613908</v>
      </c>
      <c r="GM875">
        <v>0.001423790055903263</v>
      </c>
      <c r="GN875">
        <v>-2.424810517790065E-05</v>
      </c>
      <c r="GO875">
        <v>3</v>
      </c>
      <c r="GP875">
        <v>2318</v>
      </c>
      <c r="GQ875">
        <v>1</v>
      </c>
      <c r="GR875">
        <v>25</v>
      </c>
      <c r="GS875">
        <v>10359</v>
      </c>
      <c r="GT875">
        <v>10358.8</v>
      </c>
      <c r="GU875">
        <v>1.50757</v>
      </c>
      <c r="GV875">
        <v>2.229</v>
      </c>
      <c r="GW875">
        <v>1.39648</v>
      </c>
      <c r="GX875">
        <v>2.34619</v>
      </c>
      <c r="GY875">
        <v>1.49536</v>
      </c>
      <c r="GZ875">
        <v>2.50366</v>
      </c>
      <c r="HA875">
        <v>35.7544</v>
      </c>
      <c r="HB875">
        <v>24.0612</v>
      </c>
      <c r="HC875">
        <v>18</v>
      </c>
      <c r="HD875">
        <v>528.184</v>
      </c>
      <c r="HE875">
        <v>419.105</v>
      </c>
      <c r="HF875">
        <v>13.8108</v>
      </c>
      <c r="HG875">
        <v>25.6863</v>
      </c>
      <c r="HH875">
        <v>30.0001</v>
      </c>
      <c r="HI875">
        <v>25.7429</v>
      </c>
      <c r="HJ875">
        <v>25.7031</v>
      </c>
      <c r="HK875">
        <v>30.1862</v>
      </c>
      <c r="HL875">
        <v>21.0214</v>
      </c>
      <c r="HM875">
        <v>10.0134</v>
      </c>
      <c r="HN875">
        <v>13.8156</v>
      </c>
      <c r="HO875">
        <v>673.883</v>
      </c>
      <c r="HP875">
        <v>8.94792</v>
      </c>
      <c r="HQ875">
        <v>101.109</v>
      </c>
      <c r="HR875">
        <v>101.05</v>
      </c>
    </row>
    <row r="876" spans="1:226">
      <c r="A876">
        <v>860</v>
      </c>
      <c r="B876">
        <v>1679445173.6</v>
      </c>
      <c r="C876">
        <v>23260.5</v>
      </c>
      <c r="D876" t="s">
        <v>2090</v>
      </c>
      <c r="E876" t="s">
        <v>2091</v>
      </c>
      <c r="F876">
        <v>5</v>
      </c>
      <c r="G876" t="s">
        <v>2011</v>
      </c>
      <c r="H876" t="s">
        <v>354</v>
      </c>
      <c r="I876">
        <v>1679445166.1</v>
      </c>
      <c r="J876">
        <f>(K876)/1000</f>
        <v>0</v>
      </c>
      <c r="K876">
        <f>IF(BF876, AN876, AH876)</f>
        <v>0</v>
      </c>
      <c r="L876">
        <f>IF(BF876, AI876, AG876)</f>
        <v>0</v>
      </c>
      <c r="M876">
        <f>BH876 - IF(AU876&gt;1, L876*BB876*100.0/(AW876*BV876), 0)</f>
        <v>0</v>
      </c>
      <c r="N876">
        <f>((T876-J876/2)*M876-L876)/(T876+J876/2)</f>
        <v>0</v>
      </c>
      <c r="O876">
        <f>N876*(BO876+BP876)/1000.0</f>
        <v>0</v>
      </c>
      <c r="P876">
        <f>(BH876 - IF(AU876&gt;1, L876*BB876*100.0/(AW876*BV876), 0))*(BO876+BP876)/1000.0</f>
        <v>0</v>
      </c>
      <c r="Q876">
        <f>2.0/((1/S876-1/R876)+SIGN(S876)*SQRT((1/S876-1/R876)*(1/S876-1/R876) + 4*BC876/((BC876+1)*(BC876+1))*(2*1/S876*1/R876-1/R876*1/R876)))</f>
        <v>0</v>
      </c>
      <c r="R876">
        <f>IF(LEFT(BD876,1)&lt;&gt;"0",IF(LEFT(BD876,1)="1",3.0,BE876),$D$5+$E$5*(BV876*BO876/($K$5*1000))+$F$5*(BV876*BO876/($K$5*1000))*MAX(MIN(BB876,$J$5),$I$5)*MAX(MIN(BB876,$J$5),$I$5)+$G$5*MAX(MIN(BB876,$J$5),$I$5)*(BV876*BO876/($K$5*1000))+$H$5*(BV876*BO876/($K$5*1000))*(BV876*BO876/($K$5*1000)))</f>
        <v>0</v>
      </c>
      <c r="S876">
        <f>J876*(1000-(1000*0.61365*exp(17.502*W876/(240.97+W876))/(BO876+BP876)+BJ876)/2)/(1000*0.61365*exp(17.502*W876/(240.97+W876))/(BO876+BP876)-BJ876)</f>
        <v>0</v>
      </c>
      <c r="T876">
        <f>1/((BC876+1)/(Q876/1.6)+1/(R876/1.37)) + BC876/((BC876+1)/(Q876/1.6) + BC876/(R876/1.37))</f>
        <v>0</v>
      </c>
      <c r="U876">
        <f>(AX876*BA876)</f>
        <v>0</v>
      </c>
      <c r="V876">
        <f>(BQ876+(U876+2*0.95*5.67E-8*(((BQ876+$B$7)+273)^4-(BQ876+273)^4)-44100*J876)/(1.84*29.3*R876+8*0.95*5.67E-8*(BQ876+273)^3))</f>
        <v>0</v>
      </c>
      <c r="W876">
        <f>($C$7*BR876+$D$7*BS876+$E$7*V876)</f>
        <v>0</v>
      </c>
      <c r="X876">
        <f>0.61365*exp(17.502*W876/(240.97+W876))</f>
        <v>0</v>
      </c>
      <c r="Y876">
        <f>(Z876/AA876*100)</f>
        <v>0</v>
      </c>
      <c r="Z876">
        <f>BJ876*(BO876+BP876)/1000</f>
        <v>0</v>
      </c>
      <c r="AA876">
        <f>0.61365*exp(17.502*BQ876/(240.97+BQ876))</f>
        <v>0</v>
      </c>
      <c r="AB876">
        <f>(X876-BJ876*(BO876+BP876)/1000)</f>
        <v>0</v>
      </c>
      <c r="AC876">
        <f>(-J876*44100)</f>
        <v>0</v>
      </c>
      <c r="AD876">
        <f>2*29.3*R876*0.92*(BQ876-W876)</f>
        <v>0</v>
      </c>
      <c r="AE876">
        <f>2*0.95*5.67E-8*(((BQ876+$B$7)+273)^4-(W876+273)^4)</f>
        <v>0</v>
      </c>
      <c r="AF876">
        <f>U876+AE876+AC876+AD876</f>
        <v>0</v>
      </c>
      <c r="AG876">
        <f>BN876*AU876*(BI876-BH876*(1000-AU876*BK876)/(1000-AU876*BJ876))/(100*BB876)</f>
        <v>0</v>
      </c>
      <c r="AH876">
        <f>1000*BN876*AU876*(BJ876-BK876)/(100*BB876*(1000-AU876*BJ876))</f>
        <v>0</v>
      </c>
      <c r="AI876">
        <f>(AJ876 - AK876 - BO876*1E3/(8.314*(BQ876+273.15)) * AM876/BN876 * AL876) * BN876/(100*BB876) * (1000 - BK876)/1000</f>
        <v>0</v>
      </c>
      <c r="AJ876">
        <v>666.2399440896387</v>
      </c>
      <c r="AK876">
        <v>644.3871212121209</v>
      </c>
      <c r="AL876">
        <v>3.35194522031553</v>
      </c>
      <c r="AM876">
        <v>64.84410547335801</v>
      </c>
      <c r="AN876">
        <f>(AP876 - AO876 + BO876*1E3/(8.314*(BQ876+273.15)) * AR876/BN876 * AQ876) * BN876/(100*BB876) * 1000/(1000 - AP876)</f>
        <v>0</v>
      </c>
      <c r="AO876">
        <v>8.907685845080241</v>
      </c>
      <c r="AP876">
        <v>9.409283956043966</v>
      </c>
      <c r="AQ876">
        <v>6.481002792279819E-06</v>
      </c>
      <c r="AR876">
        <v>96.76006741584395</v>
      </c>
      <c r="AS876">
        <v>0</v>
      </c>
      <c r="AT876">
        <v>0</v>
      </c>
      <c r="AU876">
        <f>IF(AS876*$H$13&gt;=AW876,1.0,(AW876/(AW876-AS876*$H$13)))</f>
        <v>0</v>
      </c>
      <c r="AV876">
        <f>(AU876-1)*100</f>
        <v>0</v>
      </c>
      <c r="AW876">
        <f>MAX(0,($B$13+$C$13*BV876)/(1+$D$13*BV876)*BO876/(BQ876+273)*$E$13)</f>
        <v>0</v>
      </c>
      <c r="AX876">
        <f>$B$11*BW876+$C$11*BX876+$F$11*CI876*(1-CL876)</f>
        <v>0</v>
      </c>
      <c r="AY876">
        <f>AX876*AZ876</f>
        <v>0</v>
      </c>
      <c r="AZ876">
        <f>($B$11*$D$9+$C$11*$D$9+$F$11*((CV876+CN876)/MAX(CV876+CN876+CW876, 0.1)*$I$9+CW876/MAX(CV876+CN876+CW876, 0.1)*$J$9))/($B$11+$C$11+$F$11)</f>
        <v>0</v>
      </c>
      <c r="BA876">
        <f>($B$11*$K$9+$C$11*$K$9+$F$11*((CV876+CN876)/MAX(CV876+CN876+CW876, 0.1)*$P$9+CW876/MAX(CV876+CN876+CW876, 0.1)*$Q$9))/($B$11+$C$11+$F$11)</f>
        <v>0</v>
      </c>
      <c r="BB876">
        <v>2.44</v>
      </c>
      <c r="BC876">
        <v>0.5</v>
      </c>
      <c r="BD876" t="s">
        <v>355</v>
      </c>
      <c r="BE876">
        <v>2</v>
      </c>
      <c r="BF876" t="b">
        <v>1</v>
      </c>
      <c r="BG876">
        <v>1679445166.1</v>
      </c>
      <c r="BH876">
        <v>615.0285925925925</v>
      </c>
      <c r="BI876">
        <v>644.9651111111111</v>
      </c>
      <c r="BJ876">
        <v>9.406174444444444</v>
      </c>
      <c r="BK876">
        <v>8.906411111111112</v>
      </c>
      <c r="BL876">
        <v>618.700962962963</v>
      </c>
      <c r="BM876">
        <v>9.63137</v>
      </c>
      <c r="BN876">
        <v>500.0601111111112</v>
      </c>
      <c r="BO876">
        <v>89.79457407407408</v>
      </c>
      <c r="BP876">
        <v>0.09997947407407407</v>
      </c>
      <c r="BQ876">
        <v>19.17965185185185</v>
      </c>
      <c r="BR876">
        <v>19.98669259259259</v>
      </c>
      <c r="BS876">
        <v>999.9000000000001</v>
      </c>
      <c r="BT876">
        <v>0</v>
      </c>
      <c r="BU876">
        <v>0</v>
      </c>
      <c r="BV876">
        <v>10004.60444444445</v>
      </c>
      <c r="BW876">
        <v>0</v>
      </c>
      <c r="BX876">
        <v>14.5015</v>
      </c>
      <c r="BY876">
        <v>-29.93648148148148</v>
      </c>
      <c r="BZ876">
        <v>620.8687407407408</v>
      </c>
      <c r="CA876">
        <v>650.761074074074</v>
      </c>
      <c r="CB876">
        <v>0.4997633333333333</v>
      </c>
      <c r="CC876">
        <v>644.9651111111111</v>
      </c>
      <c r="CD876">
        <v>8.906411111111112</v>
      </c>
      <c r="CE876">
        <v>0.8446234444444444</v>
      </c>
      <c r="CF876">
        <v>0.7997473333333335</v>
      </c>
      <c r="CG876">
        <v>4.480231111111111</v>
      </c>
      <c r="CH876">
        <v>3.70281962962963</v>
      </c>
      <c r="CI876">
        <v>1999.922962962963</v>
      </c>
      <c r="CJ876">
        <v>0.9800013333333334</v>
      </c>
      <c r="CK876">
        <v>0.01999856296296296</v>
      </c>
      <c r="CL876">
        <v>0</v>
      </c>
      <c r="CM876">
        <v>2.264792592592592</v>
      </c>
      <c r="CN876">
        <v>0</v>
      </c>
      <c r="CO876">
        <v>5719.965555555556</v>
      </c>
      <c r="CP876">
        <v>16748.81851851852</v>
      </c>
      <c r="CQ876">
        <v>36.88625925925925</v>
      </c>
      <c r="CR876">
        <v>38.14792592592593</v>
      </c>
      <c r="CS876">
        <v>37.29137037037037</v>
      </c>
      <c r="CT876">
        <v>36.95125925925926</v>
      </c>
      <c r="CU876">
        <v>35.70814814814815</v>
      </c>
      <c r="CV876">
        <v>1959.925925925926</v>
      </c>
      <c r="CW876">
        <v>39.99666666666667</v>
      </c>
      <c r="CX876">
        <v>0</v>
      </c>
      <c r="CY876">
        <v>1679445181.5</v>
      </c>
      <c r="CZ876">
        <v>0</v>
      </c>
      <c r="DA876">
        <v>0</v>
      </c>
      <c r="DB876" t="s">
        <v>356</v>
      </c>
      <c r="DC876">
        <v>1678823626.5</v>
      </c>
      <c r="DD876">
        <v>1678823640.5</v>
      </c>
      <c r="DE876">
        <v>0</v>
      </c>
      <c r="DF876">
        <v>1.239</v>
      </c>
      <c r="DG876">
        <v>0.006</v>
      </c>
      <c r="DH876">
        <v>-2.298</v>
      </c>
      <c r="DI876">
        <v>-0.146</v>
      </c>
      <c r="DJ876">
        <v>420</v>
      </c>
      <c r="DK876">
        <v>21</v>
      </c>
      <c r="DL876">
        <v>0.57</v>
      </c>
      <c r="DM876">
        <v>0.05</v>
      </c>
      <c r="DN876">
        <v>-29.80756341463414</v>
      </c>
      <c r="DO876">
        <v>-2.12227317073161</v>
      </c>
      <c r="DP876">
        <v>0.2210918546073239</v>
      </c>
      <c r="DQ876">
        <v>0</v>
      </c>
      <c r="DR876">
        <v>0.4992221463414634</v>
      </c>
      <c r="DS876">
        <v>0.007820822299651479</v>
      </c>
      <c r="DT876">
        <v>0.0009320547602717008</v>
      </c>
      <c r="DU876">
        <v>1</v>
      </c>
      <c r="DV876">
        <v>1</v>
      </c>
      <c r="DW876">
        <v>2</v>
      </c>
      <c r="DX876" t="s">
        <v>357</v>
      </c>
      <c r="DY876">
        <v>2.98414</v>
      </c>
      <c r="DZ876">
        <v>2.71559</v>
      </c>
      <c r="EA876">
        <v>0.127823</v>
      </c>
      <c r="EB876">
        <v>0.130157</v>
      </c>
      <c r="EC876">
        <v>0.0545635</v>
      </c>
      <c r="ED876">
        <v>0.050937</v>
      </c>
      <c r="EE876">
        <v>27751.3</v>
      </c>
      <c r="EF876">
        <v>27772.9</v>
      </c>
      <c r="EG876">
        <v>29566.4</v>
      </c>
      <c r="EH876">
        <v>29524.2</v>
      </c>
      <c r="EI876">
        <v>37052.2</v>
      </c>
      <c r="EJ876">
        <v>37271.4</v>
      </c>
      <c r="EK876">
        <v>41646.7</v>
      </c>
      <c r="EL876">
        <v>42076.1</v>
      </c>
      <c r="EM876">
        <v>1.98155</v>
      </c>
      <c r="EN876">
        <v>1.87695</v>
      </c>
      <c r="EO876">
        <v>0.0401214</v>
      </c>
      <c r="EP876">
        <v>0</v>
      </c>
      <c r="EQ876">
        <v>19.3233</v>
      </c>
      <c r="ER876">
        <v>999.9</v>
      </c>
      <c r="ES876">
        <v>25</v>
      </c>
      <c r="ET876">
        <v>31.3</v>
      </c>
      <c r="EU876">
        <v>12.7766</v>
      </c>
      <c r="EV876">
        <v>62.8011</v>
      </c>
      <c r="EW876">
        <v>33.129</v>
      </c>
      <c r="EX876">
        <v>1</v>
      </c>
      <c r="EY876">
        <v>-0.123333</v>
      </c>
      <c r="EZ876">
        <v>4.68609</v>
      </c>
      <c r="FA876">
        <v>20.2829</v>
      </c>
      <c r="FB876">
        <v>5.22058</v>
      </c>
      <c r="FC876">
        <v>12.0128</v>
      </c>
      <c r="FD876">
        <v>4.99125</v>
      </c>
      <c r="FE876">
        <v>3.28865</v>
      </c>
      <c r="FF876">
        <v>9999</v>
      </c>
      <c r="FG876">
        <v>9999</v>
      </c>
      <c r="FH876">
        <v>9999</v>
      </c>
      <c r="FI876">
        <v>999.9</v>
      </c>
      <c r="FJ876">
        <v>1.86738</v>
      </c>
      <c r="FK876">
        <v>1.86646</v>
      </c>
      <c r="FL876">
        <v>1.86599</v>
      </c>
      <c r="FM876">
        <v>1.86585</v>
      </c>
      <c r="FN876">
        <v>1.86768</v>
      </c>
      <c r="FO876">
        <v>1.87014</v>
      </c>
      <c r="FP876">
        <v>1.86889</v>
      </c>
      <c r="FQ876">
        <v>1.87027</v>
      </c>
      <c r="FR876">
        <v>0</v>
      </c>
      <c r="FS876">
        <v>0</v>
      </c>
      <c r="FT876">
        <v>0</v>
      </c>
      <c r="FU876">
        <v>0</v>
      </c>
      <c r="FV876" t="s">
        <v>358</v>
      </c>
      <c r="FW876" t="s">
        <v>359</v>
      </c>
      <c r="FX876" t="s">
        <v>360</v>
      </c>
      <c r="FY876" t="s">
        <v>360</v>
      </c>
      <c r="FZ876" t="s">
        <v>360</v>
      </c>
      <c r="GA876" t="s">
        <v>360</v>
      </c>
      <c r="GB876">
        <v>0</v>
      </c>
      <c r="GC876">
        <v>100</v>
      </c>
      <c r="GD876">
        <v>100</v>
      </c>
      <c r="GE876">
        <v>-3.739</v>
      </c>
      <c r="GF876">
        <v>-0.2252</v>
      </c>
      <c r="GG876">
        <v>-1.841240210434717</v>
      </c>
      <c r="GH876">
        <v>-0.003310856085068561</v>
      </c>
      <c r="GI876">
        <v>6.863268723063948E-07</v>
      </c>
      <c r="GJ876">
        <v>-1.919107141366201E-10</v>
      </c>
      <c r="GK876">
        <v>-0.1688837207721138</v>
      </c>
      <c r="GL876">
        <v>-0.01731051475613908</v>
      </c>
      <c r="GM876">
        <v>0.001423790055903263</v>
      </c>
      <c r="GN876">
        <v>-2.424810517790065E-05</v>
      </c>
      <c r="GO876">
        <v>3</v>
      </c>
      <c r="GP876">
        <v>2318</v>
      </c>
      <c r="GQ876">
        <v>1</v>
      </c>
      <c r="GR876">
        <v>25</v>
      </c>
      <c r="GS876">
        <v>10359.1</v>
      </c>
      <c r="GT876">
        <v>10358.9</v>
      </c>
      <c r="GU876">
        <v>1.53687</v>
      </c>
      <c r="GV876">
        <v>2.23145</v>
      </c>
      <c r="GW876">
        <v>1.39648</v>
      </c>
      <c r="GX876">
        <v>2.34497</v>
      </c>
      <c r="GY876">
        <v>1.49536</v>
      </c>
      <c r="GZ876">
        <v>2.50122</v>
      </c>
      <c r="HA876">
        <v>35.7311</v>
      </c>
      <c r="HB876">
        <v>24.0525</v>
      </c>
      <c r="HC876">
        <v>18</v>
      </c>
      <c r="HD876">
        <v>527.9109999999999</v>
      </c>
      <c r="HE876">
        <v>419.148</v>
      </c>
      <c r="HF876">
        <v>13.8194</v>
      </c>
      <c r="HG876">
        <v>25.6863</v>
      </c>
      <c r="HH876">
        <v>30.0001</v>
      </c>
      <c r="HI876">
        <v>25.7418</v>
      </c>
      <c r="HJ876">
        <v>25.7031</v>
      </c>
      <c r="HK876">
        <v>30.7517</v>
      </c>
      <c r="HL876">
        <v>21.0214</v>
      </c>
      <c r="HM876">
        <v>10.0134</v>
      </c>
      <c r="HN876">
        <v>13.8249</v>
      </c>
      <c r="HO876">
        <v>693.917</v>
      </c>
      <c r="HP876">
        <v>8.946759999999999</v>
      </c>
      <c r="HQ876">
        <v>101.108</v>
      </c>
      <c r="HR876">
        <v>101.049</v>
      </c>
    </row>
    <row r="877" spans="1:226">
      <c r="A877">
        <v>861</v>
      </c>
      <c r="B877">
        <v>1679445178.6</v>
      </c>
      <c r="C877">
        <v>23265.5</v>
      </c>
      <c r="D877" t="s">
        <v>2092</v>
      </c>
      <c r="E877" t="s">
        <v>2093</v>
      </c>
      <c r="F877">
        <v>5</v>
      </c>
      <c r="G877" t="s">
        <v>2011</v>
      </c>
      <c r="H877" t="s">
        <v>354</v>
      </c>
      <c r="I877">
        <v>1679445170.814285</v>
      </c>
      <c r="J877">
        <f>(K877)/1000</f>
        <v>0</v>
      </c>
      <c r="K877">
        <f>IF(BF877, AN877, AH877)</f>
        <v>0</v>
      </c>
      <c r="L877">
        <f>IF(BF877, AI877, AG877)</f>
        <v>0</v>
      </c>
      <c r="M877">
        <f>BH877 - IF(AU877&gt;1, L877*BB877*100.0/(AW877*BV877), 0)</f>
        <v>0</v>
      </c>
      <c r="N877">
        <f>((T877-J877/2)*M877-L877)/(T877+J877/2)</f>
        <v>0</v>
      </c>
      <c r="O877">
        <f>N877*(BO877+BP877)/1000.0</f>
        <v>0</v>
      </c>
      <c r="P877">
        <f>(BH877 - IF(AU877&gt;1, L877*BB877*100.0/(AW877*BV877), 0))*(BO877+BP877)/1000.0</f>
        <v>0</v>
      </c>
      <c r="Q877">
        <f>2.0/((1/S877-1/R877)+SIGN(S877)*SQRT((1/S877-1/R877)*(1/S877-1/R877) + 4*BC877/((BC877+1)*(BC877+1))*(2*1/S877*1/R877-1/R877*1/R877)))</f>
        <v>0</v>
      </c>
      <c r="R877">
        <f>IF(LEFT(BD877,1)&lt;&gt;"0",IF(LEFT(BD877,1)="1",3.0,BE877),$D$5+$E$5*(BV877*BO877/($K$5*1000))+$F$5*(BV877*BO877/($K$5*1000))*MAX(MIN(BB877,$J$5),$I$5)*MAX(MIN(BB877,$J$5),$I$5)+$G$5*MAX(MIN(BB877,$J$5),$I$5)*(BV877*BO877/($K$5*1000))+$H$5*(BV877*BO877/($K$5*1000))*(BV877*BO877/($K$5*1000)))</f>
        <v>0</v>
      </c>
      <c r="S877">
        <f>J877*(1000-(1000*0.61365*exp(17.502*W877/(240.97+W877))/(BO877+BP877)+BJ877)/2)/(1000*0.61365*exp(17.502*W877/(240.97+W877))/(BO877+BP877)-BJ877)</f>
        <v>0</v>
      </c>
      <c r="T877">
        <f>1/((BC877+1)/(Q877/1.6)+1/(R877/1.37)) + BC877/((BC877+1)/(Q877/1.6) + BC877/(R877/1.37))</f>
        <v>0</v>
      </c>
      <c r="U877">
        <f>(AX877*BA877)</f>
        <v>0</v>
      </c>
      <c r="V877">
        <f>(BQ877+(U877+2*0.95*5.67E-8*(((BQ877+$B$7)+273)^4-(BQ877+273)^4)-44100*J877)/(1.84*29.3*R877+8*0.95*5.67E-8*(BQ877+273)^3))</f>
        <v>0</v>
      </c>
      <c r="W877">
        <f>($C$7*BR877+$D$7*BS877+$E$7*V877)</f>
        <v>0</v>
      </c>
      <c r="X877">
        <f>0.61365*exp(17.502*W877/(240.97+W877))</f>
        <v>0</v>
      </c>
      <c r="Y877">
        <f>(Z877/AA877*100)</f>
        <v>0</v>
      </c>
      <c r="Z877">
        <f>BJ877*(BO877+BP877)/1000</f>
        <v>0</v>
      </c>
      <c r="AA877">
        <f>0.61365*exp(17.502*BQ877/(240.97+BQ877))</f>
        <v>0</v>
      </c>
      <c r="AB877">
        <f>(X877-BJ877*(BO877+BP877)/1000)</f>
        <v>0</v>
      </c>
      <c r="AC877">
        <f>(-J877*44100)</f>
        <v>0</v>
      </c>
      <c r="AD877">
        <f>2*29.3*R877*0.92*(BQ877-W877)</f>
        <v>0</v>
      </c>
      <c r="AE877">
        <f>2*0.95*5.67E-8*(((BQ877+$B$7)+273)^4-(W877+273)^4)</f>
        <v>0</v>
      </c>
      <c r="AF877">
        <f>U877+AE877+AC877+AD877</f>
        <v>0</v>
      </c>
      <c r="AG877">
        <f>BN877*AU877*(BI877-BH877*(1000-AU877*BK877)/(1000-AU877*BJ877))/(100*BB877)</f>
        <v>0</v>
      </c>
      <c r="AH877">
        <f>1000*BN877*AU877*(BJ877-BK877)/(100*BB877*(1000-AU877*BJ877))</f>
        <v>0</v>
      </c>
      <c r="AI877">
        <f>(AJ877 - AK877 - BO877*1E3/(8.314*(BQ877+273.15)) * AM877/BN877 * AL877) * BN877/(100*BB877) * (1000 - BK877)/1000</f>
        <v>0</v>
      </c>
      <c r="AJ877">
        <v>683.0802743359887</v>
      </c>
      <c r="AK877">
        <v>661.2053393939392</v>
      </c>
      <c r="AL877">
        <v>3.372966059653062</v>
      </c>
      <c r="AM877">
        <v>64.84410547335801</v>
      </c>
      <c r="AN877">
        <f>(AP877 - AO877 + BO877*1E3/(8.314*(BQ877+273.15)) * AR877/BN877 * AQ877) * BN877/(100*BB877) * 1000/(1000 - AP877)</f>
        <v>0</v>
      </c>
      <c r="AO877">
        <v>8.908567038930308</v>
      </c>
      <c r="AP877">
        <v>9.410883846153851</v>
      </c>
      <c r="AQ877">
        <v>8.377321309244576E-06</v>
      </c>
      <c r="AR877">
        <v>96.76006741584395</v>
      </c>
      <c r="AS877">
        <v>0</v>
      </c>
      <c r="AT877">
        <v>0</v>
      </c>
      <c r="AU877">
        <f>IF(AS877*$H$13&gt;=AW877,1.0,(AW877/(AW877-AS877*$H$13)))</f>
        <v>0</v>
      </c>
      <c r="AV877">
        <f>(AU877-1)*100</f>
        <v>0</v>
      </c>
      <c r="AW877">
        <f>MAX(0,($B$13+$C$13*BV877)/(1+$D$13*BV877)*BO877/(BQ877+273)*$E$13)</f>
        <v>0</v>
      </c>
      <c r="AX877">
        <f>$B$11*BW877+$C$11*BX877+$F$11*CI877*(1-CL877)</f>
        <v>0</v>
      </c>
      <c r="AY877">
        <f>AX877*AZ877</f>
        <v>0</v>
      </c>
      <c r="AZ877">
        <f>($B$11*$D$9+$C$11*$D$9+$F$11*((CV877+CN877)/MAX(CV877+CN877+CW877, 0.1)*$I$9+CW877/MAX(CV877+CN877+CW877, 0.1)*$J$9))/($B$11+$C$11+$F$11)</f>
        <v>0</v>
      </c>
      <c r="BA877">
        <f>($B$11*$K$9+$C$11*$K$9+$F$11*((CV877+CN877)/MAX(CV877+CN877+CW877, 0.1)*$P$9+CW877/MAX(CV877+CN877+CW877, 0.1)*$Q$9))/($B$11+$C$11+$F$11)</f>
        <v>0</v>
      </c>
      <c r="BB877">
        <v>2.44</v>
      </c>
      <c r="BC877">
        <v>0.5</v>
      </c>
      <c r="BD877" t="s">
        <v>355</v>
      </c>
      <c r="BE877">
        <v>2</v>
      </c>
      <c r="BF877" t="b">
        <v>1</v>
      </c>
      <c r="BG877">
        <v>1679445170.814285</v>
      </c>
      <c r="BH877">
        <v>630.7065</v>
      </c>
      <c r="BI877">
        <v>660.7732857142857</v>
      </c>
      <c r="BJ877">
        <v>9.408137857142858</v>
      </c>
      <c r="BK877">
        <v>8.907627857142858</v>
      </c>
      <c r="BL877">
        <v>634.4209999999999</v>
      </c>
      <c r="BM877">
        <v>9.633327142857143</v>
      </c>
      <c r="BN877">
        <v>500.0658214285714</v>
      </c>
      <c r="BO877">
        <v>89.79448214285712</v>
      </c>
      <c r="BP877">
        <v>0.1000205392857143</v>
      </c>
      <c r="BQ877">
        <v>19.18203214285714</v>
      </c>
      <c r="BR877">
        <v>19.99034285714286</v>
      </c>
      <c r="BS877">
        <v>999.9000000000002</v>
      </c>
      <c r="BT877">
        <v>0</v>
      </c>
      <c r="BU877">
        <v>0</v>
      </c>
      <c r="BV877">
        <v>10000.64571428571</v>
      </c>
      <c r="BW877">
        <v>0</v>
      </c>
      <c r="BX877">
        <v>14.5015</v>
      </c>
      <c r="BY877">
        <v>-30.06667500000001</v>
      </c>
      <c r="BZ877">
        <v>636.6968571428571</v>
      </c>
      <c r="CA877">
        <v>666.7121071428571</v>
      </c>
      <c r="CB877">
        <v>0.5005108214285714</v>
      </c>
      <c r="CC877">
        <v>660.7732857142857</v>
      </c>
      <c r="CD877">
        <v>8.907627857142858</v>
      </c>
      <c r="CE877">
        <v>0.8447989642857144</v>
      </c>
      <c r="CF877">
        <v>0.7998557857142858</v>
      </c>
      <c r="CG877">
        <v>4.483198928571428</v>
      </c>
      <c r="CH877">
        <v>3.704744285714286</v>
      </c>
      <c r="CI877">
        <v>1999.890357142857</v>
      </c>
      <c r="CJ877">
        <v>0.9799994285714286</v>
      </c>
      <c r="CK877">
        <v>0.02000059285714286</v>
      </c>
      <c r="CL877">
        <v>0</v>
      </c>
      <c r="CM877">
        <v>2.224332142857143</v>
      </c>
      <c r="CN877">
        <v>0</v>
      </c>
      <c r="CO877">
        <v>5719.492857142856</v>
      </c>
      <c r="CP877">
        <v>16748.54285714286</v>
      </c>
      <c r="CQ877">
        <v>36.98192857142857</v>
      </c>
      <c r="CR877">
        <v>38.30107142857143</v>
      </c>
      <c r="CS877">
        <v>37.37925</v>
      </c>
      <c r="CT877">
        <v>37.10699999999999</v>
      </c>
      <c r="CU877">
        <v>35.848</v>
      </c>
      <c r="CV877">
        <v>1959.890357142857</v>
      </c>
      <c r="CW877">
        <v>40</v>
      </c>
      <c r="CX877">
        <v>0</v>
      </c>
      <c r="CY877">
        <v>1679445186.3</v>
      </c>
      <c r="CZ877">
        <v>0</v>
      </c>
      <c r="DA877">
        <v>0</v>
      </c>
      <c r="DB877" t="s">
        <v>356</v>
      </c>
      <c r="DC877">
        <v>1678823626.5</v>
      </c>
      <c r="DD877">
        <v>1678823640.5</v>
      </c>
      <c r="DE877">
        <v>0</v>
      </c>
      <c r="DF877">
        <v>1.239</v>
      </c>
      <c r="DG877">
        <v>0.006</v>
      </c>
      <c r="DH877">
        <v>-2.298</v>
      </c>
      <c r="DI877">
        <v>-0.146</v>
      </c>
      <c r="DJ877">
        <v>420</v>
      </c>
      <c r="DK877">
        <v>21</v>
      </c>
      <c r="DL877">
        <v>0.57</v>
      </c>
      <c r="DM877">
        <v>0.05</v>
      </c>
      <c r="DN877">
        <v>-29.95952439024391</v>
      </c>
      <c r="DO877">
        <v>-1.830873867595752</v>
      </c>
      <c r="DP877">
        <v>0.1914852115292044</v>
      </c>
      <c r="DQ877">
        <v>0</v>
      </c>
      <c r="DR877">
        <v>0.4999819512195121</v>
      </c>
      <c r="DS877">
        <v>0.009692383275261217</v>
      </c>
      <c r="DT877">
        <v>0.001081276705886897</v>
      </c>
      <c r="DU877">
        <v>1</v>
      </c>
      <c r="DV877">
        <v>1</v>
      </c>
      <c r="DW877">
        <v>2</v>
      </c>
      <c r="DX877" t="s">
        <v>357</v>
      </c>
      <c r="DY877">
        <v>2.98408</v>
      </c>
      <c r="DZ877">
        <v>2.71561</v>
      </c>
      <c r="EA877">
        <v>0.130108</v>
      </c>
      <c r="EB877">
        <v>0.132384</v>
      </c>
      <c r="EC877">
        <v>0.0545704</v>
      </c>
      <c r="ED877">
        <v>0.050943</v>
      </c>
      <c r="EE877">
        <v>27678.2</v>
      </c>
      <c r="EF877">
        <v>27701.9</v>
      </c>
      <c r="EG877">
        <v>29566</v>
      </c>
      <c r="EH877">
        <v>29524.2</v>
      </c>
      <c r="EI877">
        <v>37051.3</v>
      </c>
      <c r="EJ877">
        <v>37271.2</v>
      </c>
      <c r="EK877">
        <v>41645.9</v>
      </c>
      <c r="EL877">
        <v>42076.1</v>
      </c>
      <c r="EM877">
        <v>1.98148</v>
      </c>
      <c r="EN877">
        <v>1.87672</v>
      </c>
      <c r="EO877">
        <v>0.0410154</v>
      </c>
      <c r="EP877">
        <v>0</v>
      </c>
      <c r="EQ877">
        <v>19.3233</v>
      </c>
      <c r="ER877">
        <v>999.9</v>
      </c>
      <c r="ES877">
        <v>25</v>
      </c>
      <c r="ET877">
        <v>31.3</v>
      </c>
      <c r="EU877">
        <v>12.7767</v>
      </c>
      <c r="EV877">
        <v>62.7811</v>
      </c>
      <c r="EW877">
        <v>32.9848</v>
      </c>
      <c r="EX877">
        <v>1</v>
      </c>
      <c r="EY877">
        <v>-0.12342</v>
      </c>
      <c r="EZ877">
        <v>4.68033</v>
      </c>
      <c r="FA877">
        <v>20.2829</v>
      </c>
      <c r="FB877">
        <v>5.22043</v>
      </c>
      <c r="FC877">
        <v>12.0143</v>
      </c>
      <c r="FD877">
        <v>4.9913</v>
      </c>
      <c r="FE877">
        <v>3.28865</v>
      </c>
      <c r="FF877">
        <v>9999</v>
      </c>
      <c r="FG877">
        <v>9999</v>
      </c>
      <c r="FH877">
        <v>9999</v>
      </c>
      <c r="FI877">
        <v>999.9</v>
      </c>
      <c r="FJ877">
        <v>1.86737</v>
      </c>
      <c r="FK877">
        <v>1.86646</v>
      </c>
      <c r="FL877">
        <v>1.86598</v>
      </c>
      <c r="FM877">
        <v>1.86586</v>
      </c>
      <c r="FN877">
        <v>1.86768</v>
      </c>
      <c r="FO877">
        <v>1.87013</v>
      </c>
      <c r="FP877">
        <v>1.86888</v>
      </c>
      <c r="FQ877">
        <v>1.87026</v>
      </c>
      <c r="FR877">
        <v>0</v>
      </c>
      <c r="FS877">
        <v>0</v>
      </c>
      <c r="FT877">
        <v>0</v>
      </c>
      <c r="FU877">
        <v>0</v>
      </c>
      <c r="FV877" t="s">
        <v>358</v>
      </c>
      <c r="FW877" t="s">
        <v>359</v>
      </c>
      <c r="FX877" t="s">
        <v>360</v>
      </c>
      <c r="FY877" t="s">
        <v>360</v>
      </c>
      <c r="FZ877" t="s">
        <v>360</v>
      </c>
      <c r="GA877" t="s">
        <v>360</v>
      </c>
      <c r="GB877">
        <v>0</v>
      </c>
      <c r="GC877">
        <v>100</v>
      </c>
      <c r="GD877">
        <v>100</v>
      </c>
      <c r="GE877">
        <v>-3.784</v>
      </c>
      <c r="GF877">
        <v>-0.2252</v>
      </c>
      <c r="GG877">
        <v>-1.841240210434717</v>
      </c>
      <c r="GH877">
        <v>-0.003310856085068561</v>
      </c>
      <c r="GI877">
        <v>6.863268723063948E-07</v>
      </c>
      <c r="GJ877">
        <v>-1.919107141366201E-10</v>
      </c>
      <c r="GK877">
        <v>-0.1688837207721138</v>
      </c>
      <c r="GL877">
        <v>-0.01731051475613908</v>
      </c>
      <c r="GM877">
        <v>0.001423790055903263</v>
      </c>
      <c r="GN877">
        <v>-2.424810517790065E-05</v>
      </c>
      <c r="GO877">
        <v>3</v>
      </c>
      <c r="GP877">
        <v>2318</v>
      </c>
      <c r="GQ877">
        <v>1</v>
      </c>
      <c r="GR877">
        <v>25</v>
      </c>
      <c r="GS877">
        <v>10359.2</v>
      </c>
      <c r="GT877">
        <v>10359</v>
      </c>
      <c r="GU877">
        <v>1.5686</v>
      </c>
      <c r="GV877">
        <v>2.22778</v>
      </c>
      <c r="GW877">
        <v>1.39771</v>
      </c>
      <c r="GX877">
        <v>2.34741</v>
      </c>
      <c r="GY877">
        <v>1.49536</v>
      </c>
      <c r="GZ877">
        <v>2.43408</v>
      </c>
      <c r="HA877">
        <v>35.7544</v>
      </c>
      <c r="HB877">
        <v>24.0525</v>
      </c>
      <c r="HC877">
        <v>18</v>
      </c>
      <c r="HD877">
        <v>527.851</v>
      </c>
      <c r="HE877">
        <v>419.018</v>
      </c>
      <c r="HF877">
        <v>13.8267</v>
      </c>
      <c r="HG877">
        <v>25.6863</v>
      </c>
      <c r="HH877">
        <v>30</v>
      </c>
      <c r="HI877">
        <v>25.7407</v>
      </c>
      <c r="HJ877">
        <v>25.7031</v>
      </c>
      <c r="HK877">
        <v>31.3937</v>
      </c>
      <c r="HL877">
        <v>21.0214</v>
      </c>
      <c r="HM877">
        <v>10.0134</v>
      </c>
      <c r="HN877">
        <v>13.8296</v>
      </c>
      <c r="HO877">
        <v>707.274</v>
      </c>
      <c r="HP877">
        <v>8.94514</v>
      </c>
      <c r="HQ877">
        <v>101.106</v>
      </c>
      <c r="HR877">
        <v>101.049</v>
      </c>
    </row>
    <row r="878" spans="1:226">
      <c r="A878">
        <v>862</v>
      </c>
      <c r="B878">
        <v>1679445183.6</v>
      </c>
      <c r="C878">
        <v>23270.5</v>
      </c>
      <c r="D878" t="s">
        <v>2094</v>
      </c>
      <c r="E878" t="s">
        <v>2095</v>
      </c>
      <c r="F878">
        <v>5</v>
      </c>
      <c r="G878" t="s">
        <v>2011</v>
      </c>
      <c r="H878" t="s">
        <v>354</v>
      </c>
      <c r="I878">
        <v>1679445176.1</v>
      </c>
      <c r="J878">
        <f>(K878)/1000</f>
        <v>0</v>
      </c>
      <c r="K878">
        <f>IF(BF878, AN878, AH878)</f>
        <v>0</v>
      </c>
      <c r="L878">
        <f>IF(BF878, AI878, AG878)</f>
        <v>0</v>
      </c>
      <c r="M878">
        <f>BH878 - IF(AU878&gt;1, L878*BB878*100.0/(AW878*BV878), 0)</f>
        <v>0</v>
      </c>
      <c r="N878">
        <f>((T878-J878/2)*M878-L878)/(T878+J878/2)</f>
        <v>0</v>
      </c>
      <c r="O878">
        <f>N878*(BO878+BP878)/1000.0</f>
        <v>0</v>
      </c>
      <c r="P878">
        <f>(BH878 - IF(AU878&gt;1, L878*BB878*100.0/(AW878*BV878), 0))*(BO878+BP878)/1000.0</f>
        <v>0</v>
      </c>
      <c r="Q878">
        <f>2.0/((1/S878-1/R878)+SIGN(S878)*SQRT((1/S878-1/R878)*(1/S878-1/R878) + 4*BC878/((BC878+1)*(BC878+1))*(2*1/S878*1/R878-1/R878*1/R878)))</f>
        <v>0</v>
      </c>
      <c r="R878">
        <f>IF(LEFT(BD878,1)&lt;&gt;"0",IF(LEFT(BD878,1)="1",3.0,BE878),$D$5+$E$5*(BV878*BO878/($K$5*1000))+$F$5*(BV878*BO878/($K$5*1000))*MAX(MIN(BB878,$J$5),$I$5)*MAX(MIN(BB878,$J$5),$I$5)+$G$5*MAX(MIN(BB878,$J$5),$I$5)*(BV878*BO878/($K$5*1000))+$H$5*(BV878*BO878/($K$5*1000))*(BV878*BO878/($K$5*1000)))</f>
        <v>0</v>
      </c>
      <c r="S878">
        <f>J878*(1000-(1000*0.61365*exp(17.502*W878/(240.97+W878))/(BO878+BP878)+BJ878)/2)/(1000*0.61365*exp(17.502*W878/(240.97+W878))/(BO878+BP878)-BJ878)</f>
        <v>0</v>
      </c>
      <c r="T878">
        <f>1/((BC878+1)/(Q878/1.6)+1/(R878/1.37)) + BC878/((BC878+1)/(Q878/1.6) + BC878/(R878/1.37))</f>
        <v>0</v>
      </c>
      <c r="U878">
        <f>(AX878*BA878)</f>
        <v>0</v>
      </c>
      <c r="V878">
        <f>(BQ878+(U878+2*0.95*5.67E-8*(((BQ878+$B$7)+273)^4-(BQ878+273)^4)-44100*J878)/(1.84*29.3*R878+8*0.95*5.67E-8*(BQ878+273)^3))</f>
        <v>0</v>
      </c>
      <c r="W878">
        <f>($C$7*BR878+$D$7*BS878+$E$7*V878)</f>
        <v>0</v>
      </c>
      <c r="X878">
        <f>0.61365*exp(17.502*W878/(240.97+W878))</f>
        <v>0</v>
      </c>
      <c r="Y878">
        <f>(Z878/AA878*100)</f>
        <v>0</v>
      </c>
      <c r="Z878">
        <f>BJ878*(BO878+BP878)/1000</f>
        <v>0</v>
      </c>
      <c r="AA878">
        <f>0.61365*exp(17.502*BQ878/(240.97+BQ878))</f>
        <v>0</v>
      </c>
      <c r="AB878">
        <f>(X878-BJ878*(BO878+BP878)/1000)</f>
        <v>0</v>
      </c>
      <c r="AC878">
        <f>(-J878*44100)</f>
        <v>0</v>
      </c>
      <c r="AD878">
        <f>2*29.3*R878*0.92*(BQ878-W878)</f>
        <v>0</v>
      </c>
      <c r="AE878">
        <f>2*0.95*5.67E-8*(((BQ878+$B$7)+273)^4-(W878+273)^4)</f>
        <v>0</v>
      </c>
      <c r="AF878">
        <f>U878+AE878+AC878+AD878</f>
        <v>0</v>
      </c>
      <c r="AG878">
        <f>BN878*AU878*(BI878-BH878*(1000-AU878*BK878)/(1000-AU878*BJ878))/(100*BB878)</f>
        <v>0</v>
      </c>
      <c r="AH878">
        <f>1000*BN878*AU878*(BJ878-BK878)/(100*BB878*(1000-AU878*BJ878))</f>
        <v>0</v>
      </c>
      <c r="AI878">
        <f>(AJ878 - AK878 - BO878*1E3/(8.314*(BQ878+273.15)) * AM878/BN878 * AL878) * BN878/(100*BB878) * (1000 - BK878)/1000</f>
        <v>0</v>
      </c>
      <c r="AJ878">
        <v>700.0634093723543</v>
      </c>
      <c r="AK878">
        <v>678.1015636363635</v>
      </c>
      <c r="AL878">
        <v>3.384838967702801</v>
      </c>
      <c r="AM878">
        <v>64.84410547335801</v>
      </c>
      <c r="AN878">
        <f>(AP878 - AO878 + BO878*1E3/(8.314*(BQ878+273.15)) * AR878/BN878 * AQ878) * BN878/(100*BB878) * 1000/(1000 - AP878)</f>
        <v>0</v>
      </c>
      <c r="AO878">
        <v>8.909973911307562</v>
      </c>
      <c r="AP878">
        <v>9.413075274725283</v>
      </c>
      <c r="AQ878">
        <v>1.44678821631971E-05</v>
      </c>
      <c r="AR878">
        <v>96.76006741584395</v>
      </c>
      <c r="AS878">
        <v>0</v>
      </c>
      <c r="AT878">
        <v>0</v>
      </c>
      <c r="AU878">
        <f>IF(AS878*$H$13&gt;=AW878,1.0,(AW878/(AW878-AS878*$H$13)))</f>
        <v>0</v>
      </c>
      <c r="AV878">
        <f>(AU878-1)*100</f>
        <v>0</v>
      </c>
      <c r="AW878">
        <f>MAX(0,($B$13+$C$13*BV878)/(1+$D$13*BV878)*BO878/(BQ878+273)*$E$13)</f>
        <v>0</v>
      </c>
      <c r="AX878">
        <f>$B$11*BW878+$C$11*BX878+$F$11*CI878*(1-CL878)</f>
        <v>0</v>
      </c>
      <c r="AY878">
        <f>AX878*AZ878</f>
        <v>0</v>
      </c>
      <c r="AZ878">
        <f>($B$11*$D$9+$C$11*$D$9+$F$11*((CV878+CN878)/MAX(CV878+CN878+CW878, 0.1)*$I$9+CW878/MAX(CV878+CN878+CW878, 0.1)*$J$9))/($B$11+$C$11+$F$11)</f>
        <v>0</v>
      </c>
      <c r="BA878">
        <f>($B$11*$K$9+$C$11*$K$9+$F$11*((CV878+CN878)/MAX(CV878+CN878+CW878, 0.1)*$P$9+CW878/MAX(CV878+CN878+CW878, 0.1)*$Q$9))/($B$11+$C$11+$F$11)</f>
        <v>0</v>
      </c>
      <c r="BB878">
        <v>2.44</v>
      </c>
      <c r="BC878">
        <v>0.5</v>
      </c>
      <c r="BD878" t="s">
        <v>355</v>
      </c>
      <c r="BE878">
        <v>2</v>
      </c>
      <c r="BF878" t="b">
        <v>1</v>
      </c>
      <c r="BG878">
        <v>1679445176.1</v>
      </c>
      <c r="BH878">
        <v>648.335851851852</v>
      </c>
      <c r="BI878">
        <v>678.5112962962965</v>
      </c>
      <c r="BJ878">
        <v>9.410442962962962</v>
      </c>
      <c r="BK878">
        <v>8.909266296296297</v>
      </c>
      <c r="BL878">
        <v>652.0974074074073</v>
      </c>
      <c r="BM878">
        <v>9.635624444444444</v>
      </c>
      <c r="BN878">
        <v>500.0516296296296</v>
      </c>
      <c r="BO878">
        <v>89.79464074074076</v>
      </c>
      <c r="BP878">
        <v>0.09994666666666667</v>
      </c>
      <c r="BQ878">
        <v>19.18257777777778</v>
      </c>
      <c r="BR878">
        <v>19.99233703703704</v>
      </c>
      <c r="BS878">
        <v>999.9000000000001</v>
      </c>
      <c r="BT878">
        <v>0</v>
      </c>
      <c r="BU878">
        <v>0</v>
      </c>
      <c r="BV878">
        <v>10003.01259259259</v>
      </c>
      <c r="BW878">
        <v>0</v>
      </c>
      <c r="BX878">
        <v>14.5015</v>
      </c>
      <c r="BY878">
        <v>-30.17528888888889</v>
      </c>
      <c r="BZ878">
        <v>654.4951111111112</v>
      </c>
      <c r="CA878">
        <v>684.6106666666666</v>
      </c>
      <c r="CB878">
        <v>0.5011774444444445</v>
      </c>
      <c r="CC878">
        <v>678.5112962962965</v>
      </c>
      <c r="CD878">
        <v>8.909266296296297</v>
      </c>
      <c r="CE878">
        <v>0.8450074444444445</v>
      </c>
      <c r="CF878">
        <v>0.8000044074074075</v>
      </c>
      <c r="CG878">
        <v>4.486724444444445</v>
      </c>
      <c r="CH878">
        <v>3.707381111111111</v>
      </c>
      <c r="CI878">
        <v>1999.907777777777</v>
      </c>
      <c r="CJ878">
        <v>0.9799971111111111</v>
      </c>
      <c r="CK878">
        <v>0.02000305185185185</v>
      </c>
      <c r="CL878">
        <v>0</v>
      </c>
      <c r="CM878">
        <v>2.286603703703704</v>
      </c>
      <c r="CN878">
        <v>0</v>
      </c>
      <c r="CO878">
        <v>5718.844074074074</v>
      </c>
      <c r="CP878">
        <v>16748.67407407408</v>
      </c>
      <c r="CQ878">
        <v>37.10625925925926</v>
      </c>
      <c r="CR878">
        <v>38.48818518518519</v>
      </c>
      <c r="CS878">
        <v>37.47429629629629</v>
      </c>
      <c r="CT878">
        <v>37.25674074074074</v>
      </c>
      <c r="CU878">
        <v>35.97429629629629</v>
      </c>
      <c r="CV878">
        <v>1959.904444444444</v>
      </c>
      <c r="CW878">
        <v>40.0037037037037</v>
      </c>
      <c r="CX878">
        <v>0</v>
      </c>
      <c r="CY878">
        <v>1679445191.1</v>
      </c>
      <c r="CZ878">
        <v>0</v>
      </c>
      <c r="DA878">
        <v>0</v>
      </c>
      <c r="DB878" t="s">
        <v>356</v>
      </c>
      <c r="DC878">
        <v>1678823626.5</v>
      </c>
      <c r="DD878">
        <v>1678823640.5</v>
      </c>
      <c r="DE878">
        <v>0</v>
      </c>
      <c r="DF878">
        <v>1.239</v>
      </c>
      <c r="DG878">
        <v>0.006</v>
      </c>
      <c r="DH878">
        <v>-2.298</v>
      </c>
      <c r="DI878">
        <v>-0.146</v>
      </c>
      <c r="DJ878">
        <v>420</v>
      </c>
      <c r="DK878">
        <v>21</v>
      </c>
      <c r="DL878">
        <v>0.57</v>
      </c>
      <c r="DM878">
        <v>0.05</v>
      </c>
      <c r="DN878">
        <v>-30.100475</v>
      </c>
      <c r="DO878">
        <v>-1.323050656660373</v>
      </c>
      <c r="DP878">
        <v>0.1331191641913363</v>
      </c>
      <c r="DQ878">
        <v>0</v>
      </c>
      <c r="DR878">
        <v>0.5007615249999999</v>
      </c>
      <c r="DS878">
        <v>0.009655305816134489</v>
      </c>
      <c r="DT878">
        <v>0.001061846222093853</v>
      </c>
      <c r="DU878">
        <v>1</v>
      </c>
      <c r="DV878">
        <v>1</v>
      </c>
      <c r="DW878">
        <v>2</v>
      </c>
      <c r="DX878" t="s">
        <v>357</v>
      </c>
      <c r="DY878">
        <v>2.98434</v>
      </c>
      <c r="DZ878">
        <v>2.71553</v>
      </c>
      <c r="EA878">
        <v>0.132371</v>
      </c>
      <c r="EB878">
        <v>0.134582</v>
      </c>
      <c r="EC878">
        <v>0.0545798</v>
      </c>
      <c r="ED878">
        <v>0.0509538</v>
      </c>
      <c r="EE878">
        <v>27606.5</v>
      </c>
      <c r="EF878">
        <v>27631.6</v>
      </c>
      <c r="EG878">
        <v>29566.2</v>
      </c>
      <c r="EH878">
        <v>29524</v>
      </c>
      <c r="EI878">
        <v>37051</v>
      </c>
      <c r="EJ878">
        <v>37270.6</v>
      </c>
      <c r="EK878">
        <v>41645.9</v>
      </c>
      <c r="EL878">
        <v>42075.9</v>
      </c>
      <c r="EM878">
        <v>1.98195</v>
      </c>
      <c r="EN878">
        <v>1.8767</v>
      </c>
      <c r="EO878">
        <v>0.0396743</v>
      </c>
      <c r="EP878">
        <v>0</v>
      </c>
      <c r="EQ878">
        <v>19.3233</v>
      </c>
      <c r="ER878">
        <v>999.9</v>
      </c>
      <c r="ES878">
        <v>25</v>
      </c>
      <c r="ET878">
        <v>31.3</v>
      </c>
      <c r="EU878">
        <v>12.7776</v>
      </c>
      <c r="EV878">
        <v>62.7011</v>
      </c>
      <c r="EW878">
        <v>32.8606</v>
      </c>
      <c r="EX878">
        <v>1</v>
      </c>
      <c r="EY878">
        <v>-0.123237</v>
      </c>
      <c r="EZ878">
        <v>4.69487</v>
      </c>
      <c r="FA878">
        <v>20.2823</v>
      </c>
      <c r="FB878">
        <v>5.22014</v>
      </c>
      <c r="FC878">
        <v>12.0128</v>
      </c>
      <c r="FD878">
        <v>4.99115</v>
      </c>
      <c r="FE878">
        <v>3.28865</v>
      </c>
      <c r="FF878">
        <v>9999</v>
      </c>
      <c r="FG878">
        <v>9999</v>
      </c>
      <c r="FH878">
        <v>9999</v>
      </c>
      <c r="FI878">
        <v>999.9</v>
      </c>
      <c r="FJ878">
        <v>1.86739</v>
      </c>
      <c r="FK878">
        <v>1.86646</v>
      </c>
      <c r="FL878">
        <v>1.866</v>
      </c>
      <c r="FM878">
        <v>1.86584</v>
      </c>
      <c r="FN878">
        <v>1.86768</v>
      </c>
      <c r="FO878">
        <v>1.87012</v>
      </c>
      <c r="FP878">
        <v>1.86887</v>
      </c>
      <c r="FQ878">
        <v>1.87027</v>
      </c>
      <c r="FR878">
        <v>0</v>
      </c>
      <c r="FS878">
        <v>0</v>
      </c>
      <c r="FT878">
        <v>0</v>
      </c>
      <c r="FU878">
        <v>0</v>
      </c>
      <c r="FV878" t="s">
        <v>358</v>
      </c>
      <c r="FW878" t="s">
        <v>359</v>
      </c>
      <c r="FX878" t="s">
        <v>360</v>
      </c>
      <c r="FY878" t="s">
        <v>360</v>
      </c>
      <c r="FZ878" t="s">
        <v>360</v>
      </c>
      <c r="GA878" t="s">
        <v>360</v>
      </c>
      <c r="GB878">
        <v>0</v>
      </c>
      <c r="GC878">
        <v>100</v>
      </c>
      <c r="GD878">
        <v>100</v>
      </c>
      <c r="GE878">
        <v>-3.829</v>
      </c>
      <c r="GF878">
        <v>-0.2252</v>
      </c>
      <c r="GG878">
        <v>-1.841240210434717</v>
      </c>
      <c r="GH878">
        <v>-0.003310856085068561</v>
      </c>
      <c r="GI878">
        <v>6.863268723063948E-07</v>
      </c>
      <c r="GJ878">
        <v>-1.919107141366201E-10</v>
      </c>
      <c r="GK878">
        <v>-0.1688837207721138</v>
      </c>
      <c r="GL878">
        <v>-0.01731051475613908</v>
      </c>
      <c r="GM878">
        <v>0.001423790055903263</v>
      </c>
      <c r="GN878">
        <v>-2.424810517790065E-05</v>
      </c>
      <c r="GO878">
        <v>3</v>
      </c>
      <c r="GP878">
        <v>2318</v>
      </c>
      <c r="GQ878">
        <v>1</v>
      </c>
      <c r="GR878">
        <v>25</v>
      </c>
      <c r="GS878">
        <v>10359.3</v>
      </c>
      <c r="GT878">
        <v>10359.1</v>
      </c>
      <c r="GU878">
        <v>1.59668</v>
      </c>
      <c r="GV878">
        <v>2.23022</v>
      </c>
      <c r="GW878">
        <v>1.39771</v>
      </c>
      <c r="GX878">
        <v>2.34741</v>
      </c>
      <c r="GY878">
        <v>1.49536</v>
      </c>
      <c r="GZ878">
        <v>2.42065</v>
      </c>
      <c r="HA878">
        <v>35.7544</v>
      </c>
      <c r="HB878">
        <v>24.0525</v>
      </c>
      <c r="HC878">
        <v>18</v>
      </c>
      <c r="HD878">
        <v>528.165</v>
      </c>
      <c r="HE878">
        <v>419.004</v>
      </c>
      <c r="HF878">
        <v>13.8323</v>
      </c>
      <c r="HG878">
        <v>25.6863</v>
      </c>
      <c r="HH878">
        <v>30</v>
      </c>
      <c r="HI878">
        <v>25.7407</v>
      </c>
      <c r="HJ878">
        <v>25.7031</v>
      </c>
      <c r="HK878">
        <v>31.95</v>
      </c>
      <c r="HL878">
        <v>21.0214</v>
      </c>
      <c r="HM878">
        <v>10.0134</v>
      </c>
      <c r="HN878">
        <v>13.8311</v>
      </c>
      <c r="HO878">
        <v>727.312</v>
      </c>
      <c r="HP878">
        <v>8.94093</v>
      </c>
      <c r="HQ878">
        <v>101.106</v>
      </c>
      <c r="HR878">
        <v>101.048</v>
      </c>
    </row>
    <row r="879" spans="1:226">
      <c r="A879">
        <v>863</v>
      </c>
      <c r="B879">
        <v>1679445188.6</v>
      </c>
      <c r="C879">
        <v>23275.5</v>
      </c>
      <c r="D879" t="s">
        <v>2096</v>
      </c>
      <c r="E879" t="s">
        <v>2097</v>
      </c>
      <c r="F879">
        <v>5</v>
      </c>
      <c r="G879" t="s">
        <v>2011</v>
      </c>
      <c r="H879" t="s">
        <v>354</v>
      </c>
      <c r="I879">
        <v>1679445180.814285</v>
      </c>
      <c r="J879">
        <f>(K879)/1000</f>
        <v>0</v>
      </c>
      <c r="K879">
        <f>IF(BF879, AN879, AH879)</f>
        <v>0</v>
      </c>
      <c r="L879">
        <f>IF(BF879, AI879, AG879)</f>
        <v>0</v>
      </c>
      <c r="M879">
        <f>BH879 - IF(AU879&gt;1, L879*BB879*100.0/(AW879*BV879), 0)</f>
        <v>0</v>
      </c>
      <c r="N879">
        <f>((T879-J879/2)*M879-L879)/(T879+J879/2)</f>
        <v>0</v>
      </c>
      <c r="O879">
        <f>N879*(BO879+BP879)/1000.0</f>
        <v>0</v>
      </c>
      <c r="P879">
        <f>(BH879 - IF(AU879&gt;1, L879*BB879*100.0/(AW879*BV879), 0))*(BO879+BP879)/1000.0</f>
        <v>0</v>
      </c>
      <c r="Q879">
        <f>2.0/((1/S879-1/R879)+SIGN(S879)*SQRT((1/S879-1/R879)*(1/S879-1/R879) + 4*BC879/((BC879+1)*(BC879+1))*(2*1/S879*1/R879-1/R879*1/R879)))</f>
        <v>0</v>
      </c>
      <c r="R879">
        <f>IF(LEFT(BD879,1)&lt;&gt;"0",IF(LEFT(BD879,1)="1",3.0,BE879),$D$5+$E$5*(BV879*BO879/($K$5*1000))+$F$5*(BV879*BO879/($K$5*1000))*MAX(MIN(BB879,$J$5),$I$5)*MAX(MIN(BB879,$J$5),$I$5)+$G$5*MAX(MIN(BB879,$J$5),$I$5)*(BV879*BO879/($K$5*1000))+$H$5*(BV879*BO879/($K$5*1000))*(BV879*BO879/($K$5*1000)))</f>
        <v>0</v>
      </c>
      <c r="S879">
        <f>J879*(1000-(1000*0.61365*exp(17.502*W879/(240.97+W879))/(BO879+BP879)+BJ879)/2)/(1000*0.61365*exp(17.502*W879/(240.97+W879))/(BO879+BP879)-BJ879)</f>
        <v>0</v>
      </c>
      <c r="T879">
        <f>1/((BC879+1)/(Q879/1.6)+1/(R879/1.37)) + BC879/((BC879+1)/(Q879/1.6) + BC879/(R879/1.37))</f>
        <v>0</v>
      </c>
      <c r="U879">
        <f>(AX879*BA879)</f>
        <v>0</v>
      </c>
      <c r="V879">
        <f>(BQ879+(U879+2*0.95*5.67E-8*(((BQ879+$B$7)+273)^4-(BQ879+273)^4)-44100*J879)/(1.84*29.3*R879+8*0.95*5.67E-8*(BQ879+273)^3))</f>
        <v>0</v>
      </c>
      <c r="W879">
        <f>($C$7*BR879+$D$7*BS879+$E$7*V879)</f>
        <v>0</v>
      </c>
      <c r="X879">
        <f>0.61365*exp(17.502*W879/(240.97+W879))</f>
        <v>0</v>
      </c>
      <c r="Y879">
        <f>(Z879/AA879*100)</f>
        <v>0</v>
      </c>
      <c r="Z879">
        <f>BJ879*(BO879+BP879)/1000</f>
        <v>0</v>
      </c>
      <c r="AA879">
        <f>0.61365*exp(17.502*BQ879/(240.97+BQ879))</f>
        <v>0</v>
      </c>
      <c r="AB879">
        <f>(X879-BJ879*(BO879+BP879)/1000)</f>
        <v>0</v>
      </c>
      <c r="AC879">
        <f>(-J879*44100)</f>
        <v>0</v>
      </c>
      <c r="AD879">
        <f>2*29.3*R879*0.92*(BQ879-W879)</f>
        <v>0</v>
      </c>
      <c r="AE879">
        <f>2*0.95*5.67E-8*(((BQ879+$B$7)+273)^4-(W879+273)^4)</f>
        <v>0</v>
      </c>
      <c r="AF879">
        <f>U879+AE879+AC879+AD879</f>
        <v>0</v>
      </c>
      <c r="AG879">
        <f>BN879*AU879*(BI879-BH879*(1000-AU879*BK879)/(1000-AU879*BJ879))/(100*BB879)</f>
        <v>0</v>
      </c>
      <c r="AH879">
        <f>1000*BN879*AU879*(BJ879-BK879)/(100*BB879*(1000-AU879*BJ879))</f>
        <v>0</v>
      </c>
      <c r="AI879">
        <f>(AJ879 - AK879 - BO879*1E3/(8.314*(BQ879+273.15)) * AM879/BN879 * AL879) * BN879/(100*BB879) * (1000 - BK879)/1000</f>
        <v>0</v>
      </c>
      <c r="AJ879">
        <v>716.9551070600484</v>
      </c>
      <c r="AK879">
        <v>694.8876606060603</v>
      </c>
      <c r="AL879">
        <v>3.348612609409086</v>
      </c>
      <c r="AM879">
        <v>64.84410547335801</v>
      </c>
      <c r="AN879">
        <f>(AP879 - AO879 + BO879*1E3/(8.314*(BQ879+273.15)) * AR879/BN879 * AQ879) * BN879/(100*BB879) * 1000/(1000 - AP879)</f>
        <v>0</v>
      </c>
      <c r="AO879">
        <v>8.912433045320455</v>
      </c>
      <c r="AP879">
        <v>9.415615274725278</v>
      </c>
      <c r="AQ879">
        <v>1.263632419319488E-05</v>
      </c>
      <c r="AR879">
        <v>96.76006741584395</v>
      </c>
      <c r="AS879">
        <v>0</v>
      </c>
      <c r="AT879">
        <v>0</v>
      </c>
      <c r="AU879">
        <f>IF(AS879*$H$13&gt;=AW879,1.0,(AW879/(AW879-AS879*$H$13)))</f>
        <v>0</v>
      </c>
      <c r="AV879">
        <f>(AU879-1)*100</f>
        <v>0</v>
      </c>
      <c r="AW879">
        <f>MAX(0,($B$13+$C$13*BV879)/(1+$D$13*BV879)*BO879/(BQ879+273)*$E$13)</f>
        <v>0</v>
      </c>
      <c r="AX879">
        <f>$B$11*BW879+$C$11*BX879+$F$11*CI879*(1-CL879)</f>
        <v>0</v>
      </c>
      <c r="AY879">
        <f>AX879*AZ879</f>
        <v>0</v>
      </c>
      <c r="AZ879">
        <f>($B$11*$D$9+$C$11*$D$9+$F$11*((CV879+CN879)/MAX(CV879+CN879+CW879, 0.1)*$I$9+CW879/MAX(CV879+CN879+CW879, 0.1)*$J$9))/($B$11+$C$11+$F$11)</f>
        <v>0</v>
      </c>
      <c r="BA879">
        <f>($B$11*$K$9+$C$11*$K$9+$F$11*((CV879+CN879)/MAX(CV879+CN879+CW879, 0.1)*$P$9+CW879/MAX(CV879+CN879+CW879, 0.1)*$Q$9))/($B$11+$C$11+$F$11)</f>
        <v>0</v>
      </c>
      <c r="BB879">
        <v>2.44</v>
      </c>
      <c r="BC879">
        <v>0.5</v>
      </c>
      <c r="BD879" t="s">
        <v>355</v>
      </c>
      <c r="BE879">
        <v>2</v>
      </c>
      <c r="BF879" t="b">
        <v>1</v>
      </c>
      <c r="BG879">
        <v>1679445180.814285</v>
      </c>
      <c r="BH879">
        <v>664.0554642857143</v>
      </c>
      <c r="BI879">
        <v>694.3049285714285</v>
      </c>
      <c r="BJ879">
        <v>9.412561785714287</v>
      </c>
      <c r="BK879">
        <v>8.91055107142857</v>
      </c>
      <c r="BL879">
        <v>667.8588214285713</v>
      </c>
      <c r="BM879">
        <v>9.637735714285714</v>
      </c>
      <c r="BN879">
        <v>500.0493928571429</v>
      </c>
      <c r="BO879">
        <v>89.7944</v>
      </c>
      <c r="BP879">
        <v>0.09999572500000001</v>
      </c>
      <c r="BQ879">
        <v>19.18578571428571</v>
      </c>
      <c r="BR879">
        <v>19.99120357142857</v>
      </c>
      <c r="BS879">
        <v>999.9000000000002</v>
      </c>
      <c r="BT879">
        <v>0</v>
      </c>
      <c r="BU879">
        <v>0</v>
      </c>
      <c r="BV879">
        <v>10002.61392857143</v>
      </c>
      <c r="BW879">
        <v>0</v>
      </c>
      <c r="BX879">
        <v>14.5015</v>
      </c>
      <c r="BY879">
        <v>-30.24935714285714</v>
      </c>
      <c r="BZ879">
        <v>670.3653571428571</v>
      </c>
      <c r="CA879">
        <v>700.5471785714284</v>
      </c>
      <c r="CB879">
        <v>0.502011</v>
      </c>
      <c r="CC879">
        <v>694.3049285714285</v>
      </c>
      <c r="CD879">
        <v>8.91055107142857</v>
      </c>
      <c r="CE879">
        <v>0.8451953571428571</v>
      </c>
      <c r="CF879">
        <v>0.8001176071428571</v>
      </c>
      <c r="CG879">
        <v>4.489901785714285</v>
      </c>
      <c r="CH879">
        <v>3.709389642857143</v>
      </c>
      <c r="CI879">
        <v>1999.905714285715</v>
      </c>
      <c r="CJ879">
        <v>0.9799971785714285</v>
      </c>
      <c r="CK879">
        <v>0.02000302142857143</v>
      </c>
      <c r="CL879">
        <v>0</v>
      </c>
      <c r="CM879">
        <v>2.295214285714286</v>
      </c>
      <c r="CN879">
        <v>0</v>
      </c>
      <c r="CO879">
        <v>5718.1375</v>
      </c>
      <c r="CP879">
        <v>16748.65</v>
      </c>
      <c r="CQ879">
        <v>37.2185</v>
      </c>
      <c r="CR879">
        <v>38.64485714285714</v>
      </c>
      <c r="CS879">
        <v>37.56217857142857</v>
      </c>
      <c r="CT879">
        <v>37.38814285714285</v>
      </c>
      <c r="CU879">
        <v>36.06667857142857</v>
      </c>
      <c r="CV879">
        <v>1959.9025</v>
      </c>
      <c r="CW879">
        <v>40.00357142857143</v>
      </c>
      <c r="CX879">
        <v>0</v>
      </c>
      <c r="CY879">
        <v>1679445195.9</v>
      </c>
      <c r="CZ879">
        <v>0</v>
      </c>
      <c r="DA879">
        <v>0</v>
      </c>
      <c r="DB879" t="s">
        <v>356</v>
      </c>
      <c r="DC879">
        <v>1678823626.5</v>
      </c>
      <c r="DD879">
        <v>1678823640.5</v>
      </c>
      <c r="DE879">
        <v>0</v>
      </c>
      <c r="DF879">
        <v>1.239</v>
      </c>
      <c r="DG879">
        <v>0.006</v>
      </c>
      <c r="DH879">
        <v>-2.298</v>
      </c>
      <c r="DI879">
        <v>-0.146</v>
      </c>
      <c r="DJ879">
        <v>420</v>
      </c>
      <c r="DK879">
        <v>21</v>
      </c>
      <c r="DL879">
        <v>0.57</v>
      </c>
      <c r="DM879">
        <v>0.05</v>
      </c>
      <c r="DN879">
        <v>-30.19621463414634</v>
      </c>
      <c r="DO879">
        <v>-0.9155289198607034</v>
      </c>
      <c r="DP879">
        <v>0.09609539610041397</v>
      </c>
      <c r="DQ879">
        <v>0</v>
      </c>
      <c r="DR879">
        <v>0.5014459512195122</v>
      </c>
      <c r="DS879">
        <v>0.008445094076655718</v>
      </c>
      <c r="DT879">
        <v>0.0009844144960632652</v>
      </c>
      <c r="DU879">
        <v>1</v>
      </c>
      <c r="DV879">
        <v>1</v>
      </c>
      <c r="DW879">
        <v>2</v>
      </c>
      <c r="DX879" t="s">
        <v>357</v>
      </c>
      <c r="DY879">
        <v>2.98426</v>
      </c>
      <c r="DZ879">
        <v>2.7158</v>
      </c>
      <c r="EA879">
        <v>0.134591</v>
      </c>
      <c r="EB879">
        <v>0.136744</v>
      </c>
      <c r="EC879">
        <v>0.0545903</v>
      </c>
      <c r="ED879">
        <v>0.050952</v>
      </c>
      <c r="EE879">
        <v>27535.9</v>
      </c>
      <c r="EF879">
        <v>27563.2</v>
      </c>
      <c r="EG879">
        <v>29566.2</v>
      </c>
      <c r="EH879">
        <v>29524.6</v>
      </c>
      <c r="EI879">
        <v>37050.9</v>
      </c>
      <c r="EJ879">
        <v>37271.4</v>
      </c>
      <c r="EK879">
        <v>41646.3</v>
      </c>
      <c r="EL879">
        <v>42076.7</v>
      </c>
      <c r="EM879">
        <v>1.98165</v>
      </c>
      <c r="EN879">
        <v>1.8769</v>
      </c>
      <c r="EO879">
        <v>0.0396818</v>
      </c>
      <c r="EP879">
        <v>0</v>
      </c>
      <c r="EQ879">
        <v>19.3233</v>
      </c>
      <c r="ER879">
        <v>999.9</v>
      </c>
      <c r="ES879">
        <v>25</v>
      </c>
      <c r="ET879">
        <v>31.3</v>
      </c>
      <c r="EU879">
        <v>12.7771</v>
      </c>
      <c r="EV879">
        <v>62.7111</v>
      </c>
      <c r="EW879">
        <v>33.3413</v>
      </c>
      <c r="EX879">
        <v>1</v>
      </c>
      <c r="EY879">
        <v>-0.122988</v>
      </c>
      <c r="EZ879">
        <v>4.68754</v>
      </c>
      <c r="FA879">
        <v>20.2826</v>
      </c>
      <c r="FB879">
        <v>5.21969</v>
      </c>
      <c r="FC879">
        <v>12.0114</v>
      </c>
      <c r="FD879">
        <v>4.99115</v>
      </c>
      <c r="FE879">
        <v>3.2885</v>
      </c>
      <c r="FF879">
        <v>9999</v>
      </c>
      <c r="FG879">
        <v>9999</v>
      </c>
      <c r="FH879">
        <v>9999</v>
      </c>
      <c r="FI879">
        <v>999.9</v>
      </c>
      <c r="FJ879">
        <v>1.86737</v>
      </c>
      <c r="FK879">
        <v>1.86645</v>
      </c>
      <c r="FL879">
        <v>1.866</v>
      </c>
      <c r="FM879">
        <v>1.86584</v>
      </c>
      <c r="FN879">
        <v>1.86768</v>
      </c>
      <c r="FO879">
        <v>1.87014</v>
      </c>
      <c r="FP879">
        <v>1.86888</v>
      </c>
      <c r="FQ879">
        <v>1.87027</v>
      </c>
      <c r="FR879">
        <v>0</v>
      </c>
      <c r="FS879">
        <v>0</v>
      </c>
      <c r="FT879">
        <v>0</v>
      </c>
      <c r="FU879">
        <v>0</v>
      </c>
      <c r="FV879" t="s">
        <v>358</v>
      </c>
      <c r="FW879" t="s">
        <v>359</v>
      </c>
      <c r="FX879" t="s">
        <v>360</v>
      </c>
      <c r="FY879" t="s">
        <v>360</v>
      </c>
      <c r="FZ879" t="s">
        <v>360</v>
      </c>
      <c r="GA879" t="s">
        <v>360</v>
      </c>
      <c r="GB879">
        <v>0</v>
      </c>
      <c r="GC879">
        <v>100</v>
      </c>
      <c r="GD879">
        <v>100</v>
      </c>
      <c r="GE879">
        <v>-3.872</v>
      </c>
      <c r="GF879">
        <v>-0.2252</v>
      </c>
      <c r="GG879">
        <v>-1.841240210434717</v>
      </c>
      <c r="GH879">
        <v>-0.003310856085068561</v>
      </c>
      <c r="GI879">
        <v>6.863268723063948E-07</v>
      </c>
      <c r="GJ879">
        <v>-1.919107141366201E-10</v>
      </c>
      <c r="GK879">
        <v>-0.1688837207721138</v>
      </c>
      <c r="GL879">
        <v>-0.01731051475613908</v>
      </c>
      <c r="GM879">
        <v>0.001423790055903263</v>
      </c>
      <c r="GN879">
        <v>-2.424810517790065E-05</v>
      </c>
      <c r="GO879">
        <v>3</v>
      </c>
      <c r="GP879">
        <v>2318</v>
      </c>
      <c r="GQ879">
        <v>1</v>
      </c>
      <c r="GR879">
        <v>25</v>
      </c>
      <c r="GS879">
        <v>10359.4</v>
      </c>
      <c r="GT879">
        <v>10359.1</v>
      </c>
      <c r="GU879">
        <v>1.62842</v>
      </c>
      <c r="GV879">
        <v>2.22534</v>
      </c>
      <c r="GW879">
        <v>1.39648</v>
      </c>
      <c r="GX879">
        <v>2.34619</v>
      </c>
      <c r="GY879">
        <v>1.49536</v>
      </c>
      <c r="GZ879">
        <v>2.53418</v>
      </c>
      <c r="HA879">
        <v>35.7544</v>
      </c>
      <c r="HB879">
        <v>24.0525</v>
      </c>
      <c r="HC879">
        <v>18</v>
      </c>
      <c r="HD879">
        <v>527.966</v>
      </c>
      <c r="HE879">
        <v>419.112</v>
      </c>
      <c r="HF879">
        <v>13.8341</v>
      </c>
      <c r="HG879">
        <v>25.6863</v>
      </c>
      <c r="HH879">
        <v>30.0001</v>
      </c>
      <c r="HI879">
        <v>25.7407</v>
      </c>
      <c r="HJ879">
        <v>25.7021</v>
      </c>
      <c r="HK879">
        <v>32.591</v>
      </c>
      <c r="HL879">
        <v>21.0214</v>
      </c>
      <c r="HM879">
        <v>10.0134</v>
      </c>
      <c r="HN879">
        <v>13.8427</v>
      </c>
      <c r="HO879">
        <v>740.673</v>
      </c>
      <c r="HP879">
        <v>8.93717</v>
      </c>
      <c r="HQ879">
        <v>101.107</v>
      </c>
      <c r="HR879">
        <v>101.051</v>
      </c>
    </row>
    <row r="880" spans="1:226">
      <c r="A880">
        <v>864</v>
      </c>
      <c r="B880">
        <v>1679445193.6</v>
      </c>
      <c r="C880">
        <v>23280.5</v>
      </c>
      <c r="D880" t="s">
        <v>2098</v>
      </c>
      <c r="E880" t="s">
        <v>2099</v>
      </c>
      <c r="F880">
        <v>5</v>
      </c>
      <c r="G880" t="s">
        <v>2011</v>
      </c>
      <c r="H880" t="s">
        <v>354</v>
      </c>
      <c r="I880">
        <v>1679445186.1</v>
      </c>
      <c r="J880">
        <f>(K880)/1000</f>
        <v>0</v>
      </c>
      <c r="K880">
        <f>IF(BF880, AN880, AH880)</f>
        <v>0</v>
      </c>
      <c r="L880">
        <f>IF(BF880, AI880, AG880)</f>
        <v>0</v>
      </c>
      <c r="M880">
        <f>BH880 - IF(AU880&gt;1, L880*BB880*100.0/(AW880*BV880), 0)</f>
        <v>0</v>
      </c>
      <c r="N880">
        <f>((T880-J880/2)*M880-L880)/(T880+J880/2)</f>
        <v>0</v>
      </c>
      <c r="O880">
        <f>N880*(BO880+BP880)/1000.0</f>
        <v>0</v>
      </c>
      <c r="P880">
        <f>(BH880 - IF(AU880&gt;1, L880*BB880*100.0/(AW880*BV880), 0))*(BO880+BP880)/1000.0</f>
        <v>0</v>
      </c>
      <c r="Q880">
        <f>2.0/((1/S880-1/R880)+SIGN(S880)*SQRT((1/S880-1/R880)*(1/S880-1/R880) + 4*BC880/((BC880+1)*(BC880+1))*(2*1/S880*1/R880-1/R880*1/R880)))</f>
        <v>0</v>
      </c>
      <c r="R880">
        <f>IF(LEFT(BD880,1)&lt;&gt;"0",IF(LEFT(BD880,1)="1",3.0,BE880),$D$5+$E$5*(BV880*BO880/($K$5*1000))+$F$5*(BV880*BO880/($K$5*1000))*MAX(MIN(BB880,$J$5),$I$5)*MAX(MIN(BB880,$J$5),$I$5)+$G$5*MAX(MIN(BB880,$J$5),$I$5)*(BV880*BO880/($K$5*1000))+$H$5*(BV880*BO880/($K$5*1000))*(BV880*BO880/($K$5*1000)))</f>
        <v>0</v>
      </c>
      <c r="S880">
        <f>J880*(1000-(1000*0.61365*exp(17.502*W880/(240.97+W880))/(BO880+BP880)+BJ880)/2)/(1000*0.61365*exp(17.502*W880/(240.97+W880))/(BO880+BP880)-BJ880)</f>
        <v>0</v>
      </c>
      <c r="T880">
        <f>1/((BC880+1)/(Q880/1.6)+1/(R880/1.37)) + BC880/((BC880+1)/(Q880/1.6) + BC880/(R880/1.37))</f>
        <v>0</v>
      </c>
      <c r="U880">
        <f>(AX880*BA880)</f>
        <v>0</v>
      </c>
      <c r="V880">
        <f>(BQ880+(U880+2*0.95*5.67E-8*(((BQ880+$B$7)+273)^4-(BQ880+273)^4)-44100*J880)/(1.84*29.3*R880+8*0.95*5.67E-8*(BQ880+273)^3))</f>
        <v>0</v>
      </c>
      <c r="W880">
        <f>($C$7*BR880+$D$7*BS880+$E$7*V880)</f>
        <v>0</v>
      </c>
      <c r="X880">
        <f>0.61365*exp(17.502*W880/(240.97+W880))</f>
        <v>0</v>
      </c>
      <c r="Y880">
        <f>(Z880/AA880*100)</f>
        <v>0</v>
      </c>
      <c r="Z880">
        <f>BJ880*(BO880+BP880)/1000</f>
        <v>0</v>
      </c>
      <c r="AA880">
        <f>0.61365*exp(17.502*BQ880/(240.97+BQ880))</f>
        <v>0</v>
      </c>
      <c r="AB880">
        <f>(X880-BJ880*(BO880+BP880)/1000)</f>
        <v>0</v>
      </c>
      <c r="AC880">
        <f>(-J880*44100)</f>
        <v>0</v>
      </c>
      <c r="AD880">
        <f>2*29.3*R880*0.92*(BQ880-W880)</f>
        <v>0</v>
      </c>
      <c r="AE880">
        <f>2*0.95*5.67E-8*(((BQ880+$B$7)+273)^4-(W880+273)^4)</f>
        <v>0</v>
      </c>
      <c r="AF880">
        <f>U880+AE880+AC880+AD880</f>
        <v>0</v>
      </c>
      <c r="AG880">
        <f>BN880*AU880*(BI880-BH880*(1000-AU880*BK880)/(1000-AU880*BJ880))/(100*BB880)</f>
        <v>0</v>
      </c>
      <c r="AH880">
        <f>1000*BN880*AU880*(BJ880-BK880)/(100*BB880*(1000-AU880*BJ880))</f>
        <v>0</v>
      </c>
      <c r="AI880">
        <f>(AJ880 - AK880 - BO880*1E3/(8.314*(BQ880+273.15)) * AM880/BN880 * AL880) * BN880/(100*BB880) * (1000 - BK880)/1000</f>
        <v>0</v>
      </c>
      <c r="AJ880">
        <v>733.8383780240765</v>
      </c>
      <c r="AK880">
        <v>711.6700424242422</v>
      </c>
      <c r="AL880">
        <v>3.35965475738164</v>
      </c>
      <c r="AM880">
        <v>64.84410547335801</v>
      </c>
      <c r="AN880">
        <f>(AP880 - AO880 + BO880*1E3/(8.314*(BQ880+273.15)) * AR880/BN880 * AQ880) * BN880/(100*BB880) * 1000/(1000 - AP880)</f>
        <v>0</v>
      </c>
      <c r="AO880">
        <v>8.911709298092989</v>
      </c>
      <c r="AP880">
        <v>9.418724725274732</v>
      </c>
      <c r="AQ880">
        <v>7.708237023794309E-06</v>
      </c>
      <c r="AR880">
        <v>96.76006741584395</v>
      </c>
      <c r="AS880">
        <v>0</v>
      </c>
      <c r="AT880">
        <v>0</v>
      </c>
      <c r="AU880">
        <f>IF(AS880*$H$13&gt;=AW880,1.0,(AW880/(AW880-AS880*$H$13)))</f>
        <v>0</v>
      </c>
      <c r="AV880">
        <f>(AU880-1)*100</f>
        <v>0</v>
      </c>
      <c r="AW880">
        <f>MAX(0,($B$13+$C$13*BV880)/(1+$D$13*BV880)*BO880/(BQ880+273)*$E$13)</f>
        <v>0</v>
      </c>
      <c r="AX880">
        <f>$B$11*BW880+$C$11*BX880+$F$11*CI880*(1-CL880)</f>
        <v>0</v>
      </c>
      <c r="AY880">
        <f>AX880*AZ880</f>
        <v>0</v>
      </c>
      <c r="AZ880">
        <f>($B$11*$D$9+$C$11*$D$9+$F$11*((CV880+CN880)/MAX(CV880+CN880+CW880, 0.1)*$I$9+CW880/MAX(CV880+CN880+CW880, 0.1)*$J$9))/($B$11+$C$11+$F$11)</f>
        <v>0</v>
      </c>
      <c r="BA880">
        <f>($B$11*$K$9+$C$11*$K$9+$F$11*((CV880+CN880)/MAX(CV880+CN880+CW880, 0.1)*$P$9+CW880/MAX(CV880+CN880+CW880, 0.1)*$Q$9))/($B$11+$C$11+$F$11)</f>
        <v>0</v>
      </c>
      <c r="BB880">
        <v>2.44</v>
      </c>
      <c r="BC880">
        <v>0.5</v>
      </c>
      <c r="BD880" t="s">
        <v>355</v>
      </c>
      <c r="BE880">
        <v>2</v>
      </c>
      <c r="BF880" t="b">
        <v>1</v>
      </c>
      <c r="BG880">
        <v>1679445186.1</v>
      </c>
      <c r="BH880">
        <v>681.6794074074073</v>
      </c>
      <c r="BI880">
        <v>712.0241851851853</v>
      </c>
      <c r="BJ880">
        <v>9.415041851851852</v>
      </c>
      <c r="BK880">
        <v>8.911893333333333</v>
      </c>
      <c r="BL880">
        <v>685.5295185185186</v>
      </c>
      <c r="BM880">
        <v>9.640207777777778</v>
      </c>
      <c r="BN880">
        <v>500.0474444444444</v>
      </c>
      <c r="BO880">
        <v>89.79438148148148</v>
      </c>
      <c r="BP880">
        <v>0.09999072592592594</v>
      </c>
      <c r="BQ880">
        <v>19.18822962962963</v>
      </c>
      <c r="BR880">
        <v>19.98883703703704</v>
      </c>
      <c r="BS880">
        <v>999.9000000000001</v>
      </c>
      <c r="BT880">
        <v>0</v>
      </c>
      <c r="BU880">
        <v>0</v>
      </c>
      <c r="BV880">
        <v>10009.53703703704</v>
      </c>
      <c r="BW880">
        <v>0</v>
      </c>
      <c r="BX880">
        <v>14.5015</v>
      </c>
      <c r="BY880">
        <v>-30.3447</v>
      </c>
      <c r="BZ880">
        <v>688.1584814814814</v>
      </c>
      <c r="CA880">
        <v>718.4267777777778</v>
      </c>
      <c r="CB880">
        <v>0.5031483333333333</v>
      </c>
      <c r="CC880">
        <v>712.0241851851853</v>
      </c>
      <c r="CD880">
        <v>8.911893333333333</v>
      </c>
      <c r="CE880">
        <v>0.8454177777777777</v>
      </c>
      <c r="CF880">
        <v>0.800238</v>
      </c>
      <c r="CG880">
        <v>4.493661851851852</v>
      </c>
      <c r="CH880">
        <v>3.711524814814815</v>
      </c>
      <c r="CI880">
        <v>1999.942592592593</v>
      </c>
      <c r="CJ880">
        <v>0.9799988888888889</v>
      </c>
      <c r="CK880">
        <v>0.02000132962962963</v>
      </c>
      <c r="CL880">
        <v>0</v>
      </c>
      <c r="CM880">
        <v>2.299485185185185</v>
      </c>
      <c r="CN880">
        <v>0</v>
      </c>
      <c r="CO880">
        <v>5717.591111111111</v>
      </c>
      <c r="CP880">
        <v>16748.96666666667</v>
      </c>
      <c r="CQ880">
        <v>37.3284074074074</v>
      </c>
      <c r="CR880">
        <v>38.81922222222222</v>
      </c>
      <c r="CS880">
        <v>37.65244444444444</v>
      </c>
      <c r="CT880">
        <v>37.52059259259259</v>
      </c>
      <c r="CU880">
        <v>36.16644444444444</v>
      </c>
      <c r="CV880">
        <v>1959.942592592593</v>
      </c>
      <c r="CW880">
        <v>40</v>
      </c>
      <c r="CX880">
        <v>0</v>
      </c>
      <c r="CY880">
        <v>1679445201.3</v>
      </c>
      <c r="CZ880">
        <v>0</v>
      </c>
      <c r="DA880">
        <v>0</v>
      </c>
      <c r="DB880" t="s">
        <v>356</v>
      </c>
      <c r="DC880">
        <v>1678823626.5</v>
      </c>
      <c r="DD880">
        <v>1678823640.5</v>
      </c>
      <c r="DE880">
        <v>0</v>
      </c>
      <c r="DF880">
        <v>1.239</v>
      </c>
      <c r="DG880">
        <v>0.006</v>
      </c>
      <c r="DH880">
        <v>-2.298</v>
      </c>
      <c r="DI880">
        <v>-0.146</v>
      </c>
      <c r="DJ880">
        <v>420</v>
      </c>
      <c r="DK880">
        <v>21</v>
      </c>
      <c r="DL880">
        <v>0.57</v>
      </c>
      <c r="DM880">
        <v>0.05</v>
      </c>
      <c r="DN880">
        <v>-30.295365</v>
      </c>
      <c r="DO880">
        <v>-0.9615444652907832</v>
      </c>
      <c r="DP880">
        <v>0.09740093826550136</v>
      </c>
      <c r="DQ880">
        <v>0</v>
      </c>
      <c r="DR880">
        <v>0.50266305</v>
      </c>
      <c r="DS880">
        <v>0.01225940712945559</v>
      </c>
      <c r="DT880">
        <v>0.001337529531449682</v>
      </c>
      <c r="DU880">
        <v>1</v>
      </c>
      <c r="DV880">
        <v>1</v>
      </c>
      <c r="DW880">
        <v>2</v>
      </c>
      <c r="DX880" t="s">
        <v>357</v>
      </c>
      <c r="DY880">
        <v>2.98426</v>
      </c>
      <c r="DZ880">
        <v>2.71588</v>
      </c>
      <c r="EA880">
        <v>0.136781</v>
      </c>
      <c r="EB880">
        <v>0.138887</v>
      </c>
      <c r="EC880">
        <v>0.0546024</v>
      </c>
      <c r="ED880">
        <v>0.0509652</v>
      </c>
      <c r="EE880">
        <v>27465.7</v>
      </c>
      <c r="EF880">
        <v>27494.8</v>
      </c>
      <c r="EG880">
        <v>29565.7</v>
      </c>
      <c r="EH880">
        <v>29524.6</v>
      </c>
      <c r="EI880">
        <v>37050</v>
      </c>
      <c r="EJ880">
        <v>37270.8</v>
      </c>
      <c r="EK880">
        <v>41645.7</v>
      </c>
      <c r="EL880">
        <v>42076.6</v>
      </c>
      <c r="EM880">
        <v>1.9818</v>
      </c>
      <c r="EN880">
        <v>1.87755</v>
      </c>
      <c r="EO880">
        <v>0.040397</v>
      </c>
      <c r="EP880">
        <v>0</v>
      </c>
      <c r="EQ880">
        <v>19.3233</v>
      </c>
      <c r="ER880">
        <v>999.9</v>
      </c>
      <c r="ES880">
        <v>25</v>
      </c>
      <c r="ET880">
        <v>31.3</v>
      </c>
      <c r="EU880">
        <v>12.777</v>
      </c>
      <c r="EV880">
        <v>62.8111</v>
      </c>
      <c r="EW880">
        <v>33.2812</v>
      </c>
      <c r="EX880">
        <v>1</v>
      </c>
      <c r="EY880">
        <v>-0.123473</v>
      </c>
      <c r="EZ880">
        <v>4.66154</v>
      </c>
      <c r="FA880">
        <v>20.2835</v>
      </c>
      <c r="FB880">
        <v>5.21909</v>
      </c>
      <c r="FC880">
        <v>12.0122</v>
      </c>
      <c r="FD880">
        <v>4.99095</v>
      </c>
      <c r="FE880">
        <v>3.2885</v>
      </c>
      <c r="FF880">
        <v>9999</v>
      </c>
      <c r="FG880">
        <v>9999</v>
      </c>
      <c r="FH880">
        <v>9999</v>
      </c>
      <c r="FI880">
        <v>999.9</v>
      </c>
      <c r="FJ880">
        <v>1.86737</v>
      </c>
      <c r="FK880">
        <v>1.86645</v>
      </c>
      <c r="FL880">
        <v>1.866</v>
      </c>
      <c r="FM880">
        <v>1.86584</v>
      </c>
      <c r="FN880">
        <v>1.86768</v>
      </c>
      <c r="FO880">
        <v>1.87014</v>
      </c>
      <c r="FP880">
        <v>1.86884</v>
      </c>
      <c r="FQ880">
        <v>1.87027</v>
      </c>
      <c r="FR880">
        <v>0</v>
      </c>
      <c r="FS880">
        <v>0</v>
      </c>
      <c r="FT880">
        <v>0</v>
      </c>
      <c r="FU880">
        <v>0</v>
      </c>
      <c r="FV880" t="s">
        <v>358</v>
      </c>
      <c r="FW880" t="s">
        <v>359</v>
      </c>
      <c r="FX880" t="s">
        <v>360</v>
      </c>
      <c r="FY880" t="s">
        <v>360</v>
      </c>
      <c r="FZ880" t="s">
        <v>360</v>
      </c>
      <c r="GA880" t="s">
        <v>360</v>
      </c>
      <c r="GB880">
        <v>0</v>
      </c>
      <c r="GC880">
        <v>100</v>
      </c>
      <c r="GD880">
        <v>100</v>
      </c>
      <c r="GE880">
        <v>-3.916</v>
      </c>
      <c r="GF880">
        <v>-0.2252</v>
      </c>
      <c r="GG880">
        <v>-1.841240210434717</v>
      </c>
      <c r="GH880">
        <v>-0.003310856085068561</v>
      </c>
      <c r="GI880">
        <v>6.863268723063948E-07</v>
      </c>
      <c r="GJ880">
        <v>-1.919107141366201E-10</v>
      </c>
      <c r="GK880">
        <v>-0.1688837207721138</v>
      </c>
      <c r="GL880">
        <v>-0.01731051475613908</v>
      </c>
      <c r="GM880">
        <v>0.001423790055903263</v>
      </c>
      <c r="GN880">
        <v>-2.424810517790065E-05</v>
      </c>
      <c r="GO880">
        <v>3</v>
      </c>
      <c r="GP880">
        <v>2318</v>
      </c>
      <c r="GQ880">
        <v>1</v>
      </c>
      <c r="GR880">
        <v>25</v>
      </c>
      <c r="GS880">
        <v>10359.5</v>
      </c>
      <c r="GT880">
        <v>10359.2</v>
      </c>
      <c r="GU880">
        <v>1.65649</v>
      </c>
      <c r="GV880">
        <v>2.23022</v>
      </c>
      <c r="GW880">
        <v>1.39648</v>
      </c>
      <c r="GX880">
        <v>2.34741</v>
      </c>
      <c r="GY880">
        <v>1.49536</v>
      </c>
      <c r="GZ880">
        <v>2.4353</v>
      </c>
      <c r="HA880">
        <v>35.7544</v>
      </c>
      <c r="HB880">
        <v>24.0525</v>
      </c>
      <c r="HC880">
        <v>18</v>
      </c>
      <c r="HD880">
        <v>528.066</v>
      </c>
      <c r="HE880">
        <v>419.481</v>
      </c>
      <c r="HF880">
        <v>13.8428</v>
      </c>
      <c r="HG880">
        <v>25.6863</v>
      </c>
      <c r="HH880">
        <v>30</v>
      </c>
      <c r="HI880">
        <v>25.7407</v>
      </c>
      <c r="HJ880">
        <v>25.701</v>
      </c>
      <c r="HK880">
        <v>33.1467</v>
      </c>
      <c r="HL880">
        <v>21.0214</v>
      </c>
      <c r="HM880">
        <v>10.0134</v>
      </c>
      <c r="HN880">
        <v>13.8525</v>
      </c>
      <c r="HO880">
        <v>760.7089999999999</v>
      </c>
      <c r="HP880">
        <v>8.93323</v>
      </c>
      <c r="HQ880">
        <v>101.105</v>
      </c>
      <c r="HR880">
        <v>101.05</v>
      </c>
    </row>
    <row r="881" spans="1:226">
      <c r="A881">
        <v>865</v>
      </c>
      <c r="B881">
        <v>1679445198.6</v>
      </c>
      <c r="C881">
        <v>23285.5</v>
      </c>
      <c r="D881" t="s">
        <v>2100</v>
      </c>
      <c r="E881" t="s">
        <v>2101</v>
      </c>
      <c r="F881">
        <v>5</v>
      </c>
      <c r="G881" t="s">
        <v>2011</v>
      </c>
      <c r="H881" t="s">
        <v>354</v>
      </c>
      <c r="I881">
        <v>1679445190.814285</v>
      </c>
      <c r="J881">
        <f>(K881)/1000</f>
        <v>0</v>
      </c>
      <c r="K881">
        <f>IF(BF881, AN881, AH881)</f>
        <v>0</v>
      </c>
      <c r="L881">
        <f>IF(BF881, AI881, AG881)</f>
        <v>0</v>
      </c>
      <c r="M881">
        <f>BH881 - IF(AU881&gt;1, L881*BB881*100.0/(AW881*BV881), 0)</f>
        <v>0</v>
      </c>
      <c r="N881">
        <f>((T881-J881/2)*M881-L881)/(T881+J881/2)</f>
        <v>0</v>
      </c>
      <c r="O881">
        <f>N881*(BO881+BP881)/1000.0</f>
        <v>0</v>
      </c>
      <c r="P881">
        <f>(BH881 - IF(AU881&gt;1, L881*BB881*100.0/(AW881*BV881), 0))*(BO881+BP881)/1000.0</f>
        <v>0</v>
      </c>
      <c r="Q881">
        <f>2.0/((1/S881-1/R881)+SIGN(S881)*SQRT((1/S881-1/R881)*(1/S881-1/R881) + 4*BC881/((BC881+1)*(BC881+1))*(2*1/S881*1/R881-1/R881*1/R881)))</f>
        <v>0</v>
      </c>
      <c r="R881">
        <f>IF(LEFT(BD881,1)&lt;&gt;"0",IF(LEFT(BD881,1)="1",3.0,BE881),$D$5+$E$5*(BV881*BO881/($K$5*1000))+$F$5*(BV881*BO881/($K$5*1000))*MAX(MIN(BB881,$J$5),$I$5)*MAX(MIN(BB881,$J$5),$I$5)+$G$5*MAX(MIN(BB881,$J$5),$I$5)*(BV881*BO881/($K$5*1000))+$H$5*(BV881*BO881/($K$5*1000))*(BV881*BO881/($K$5*1000)))</f>
        <v>0</v>
      </c>
      <c r="S881">
        <f>J881*(1000-(1000*0.61365*exp(17.502*W881/(240.97+W881))/(BO881+BP881)+BJ881)/2)/(1000*0.61365*exp(17.502*W881/(240.97+W881))/(BO881+BP881)-BJ881)</f>
        <v>0</v>
      </c>
      <c r="T881">
        <f>1/((BC881+1)/(Q881/1.6)+1/(R881/1.37)) + BC881/((BC881+1)/(Q881/1.6) + BC881/(R881/1.37))</f>
        <v>0</v>
      </c>
      <c r="U881">
        <f>(AX881*BA881)</f>
        <v>0</v>
      </c>
      <c r="V881">
        <f>(BQ881+(U881+2*0.95*5.67E-8*(((BQ881+$B$7)+273)^4-(BQ881+273)^4)-44100*J881)/(1.84*29.3*R881+8*0.95*5.67E-8*(BQ881+273)^3))</f>
        <v>0</v>
      </c>
      <c r="W881">
        <f>($C$7*BR881+$D$7*BS881+$E$7*V881)</f>
        <v>0</v>
      </c>
      <c r="X881">
        <f>0.61365*exp(17.502*W881/(240.97+W881))</f>
        <v>0</v>
      </c>
      <c r="Y881">
        <f>(Z881/AA881*100)</f>
        <v>0</v>
      </c>
      <c r="Z881">
        <f>BJ881*(BO881+BP881)/1000</f>
        <v>0</v>
      </c>
      <c r="AA881">
        <f>0.61365*exp(17.502*BQ881/(240.97+BQ881))</f>
        <v>0</v>
      </c>
      <c r="AB881">
        <f>(X881-BJ881*(BO881+BP881)/1000)</f>
        <v>0</v>
      </c>
      <c r="AC881">
        <f>(-J881*44100)</f>
        <v>0</v>
      </c>
      <c r="AD881">
        <f>2*29.3*R881*0.92*(BQ881-W881)</f>
        <v>0</v>
      </c>
      <c r="AE881">
        <f>2*0.95*5.67E-8*(((BQ881+$B$7)+273)^4-(W881+273)^4)</f>
        <v>0</v>
      </c>
      <c r="AF881">
        <f>U881+AE881+AC881+AD881</f>
        <v>0</v>
      </c>
      <c r="AG881">
        <f>BN881*AU881*(BI881-BH881*(1000-AU881*BK881)/(1000-AU881*BJ881))/(100*BB881)</f>
        <v>0</v>
      </c>
      <c r="AH881">
        <f>1000*BN881*AU881*(BJ881-BK881)/(100*BB881*(1000-AU881*BJ881))</f>
        <v>0</v>
      </c>
      <c r="AI881">
        <f>(AJ881 - AK881 - BO881*1E3/(8.314*(BQ881+273.15)) * AM881/BN881 * AL881) * BN881/(100*BB881) * (1000 - BK881)/1000</f>
        <v>0</v>
      </c>
      <c r="AJ881">
        <v>750.7349075325021</v>
      </c>
      <c r="AK881">
        <v>728.5173515151513</v>
      </c>
      <c r="AL881">
        <v>3.372429181093203</v>
      </c>
      <c r="AM881">
        <v>64.84410547335801</v>
      </c>
      <c r="AN881">
        <f>(AP881 - AO881 + BO881*1E3/(8.314*(BQ881+273.15)) * AR881/BN881 * AQ881) * BN881/(100*BB881) * 1000/(1000 - AP881)</f>
        <v>0</v>
      </c>
      <c r="AO881">
        <v>8.915042354817373</v>
      </c>
      <c r="AP881">
        <v>9.422498241758245</v>
      </c>
      <c r="AQ881">
        <v>1.363766457431416E-05</v>
      </c>
      <c r="AR881">
        <v>96.76006741584395</v>
      </c>
      <c r="AS881">
        <v>0</v>
      </c>
      <c r="AT881">
        <v>0</v>
      </c>
      <c r="AU881">
        <f>IF(AS881*$H$13&gt;=AW881,1.0,(AW881/(AW881-AS881*$H$13)))</f>
        <v>0</v>
      </c>
      <c r="AV881">
        <f>(AU881-1)*100</f>
        <v>0</v>
      </c>
      <c r="AW881">
        <f>MAX(0,($B$13+$C$13*BV881)/(1+$D$13*BV881)*BO881/(BQ881+273)*$E$13)</f>
        <v>0</v>
      </c>
      <c r="AX881">
        <f>$B$11*BW881+$C$11*BX881+$F$11*CI881*(1-CL881)</f>
        <v>0</v>
      </c>
      <c r="AY881">
        <f>AX881*AZ881</f>
        <v>0</v>
      </c>
      <c r="AZ881">
        <f>($B$11*$D$9+$C$11*$D$9+$F$11*((CV881+CN881)/MAX(CV881+CN881+CW881, 0.1)*$I$9+CW881/MAX(CV881+CN881+CW881, 0.1)*$J$9))/($B$11+$C$11+$F$11)</f>
        <v>0</v>
      </c>
      <c r="BA881">
        <f>($B$11*$K$9+$C$11*$K$9+$F$11*((CV881+CN881)/MAX(CV881+CN881+CW881, 0.1)*$P$9+CW881/MAX(CV881+CN881+CW881, 0.1)*$Q$9))/($B$11+$C$11+$F$11)</f>
        <v>0</v>
      </c>
      <c r="BB881">
        <v>2.44</v>
      </c>
      <c r="BC881">
        <v>0.5</v>
      </c>
      <c r="BD881" t="s">
        <v>355</v>
      </c>
      <c r="BE881">
        <v>2</v>
      </c>
      <c r="BF881" t="b">
        <v>1</v>
      </c>
      <c r="BG881">
        <v>1679445190.814285</v>
      </c>
      <c r="BH881">
        <v>697.3831071428573</v>
      </c>
      <c r="BI881">
        <v>727.8061071428571</v>
      </c>
      <c r="BJ881">
        <v>9.417716785714285</v>
      </c>
      <c r="BK881">
        <v>8.91337</v>
      </c>
      <c r="BL881">
        <v>701.2747857142858</v>
      </c>
      <c r="BM881">
        <v>9.642873928571429</v>
      </c>
      <c r="BN881">
        <v>500.061</v>
      </c>
      <c r="BO881">
        <v>89.79418214285714</v>
      </c>
      <c r="BP881">
        <v>0.10000665</v>
      </c>
      <c r="BQ881">
        <v>19.19045357142857</v>
      </c>
      <c r="BR881">
        <v>19.98860357142857</v>
      </c>
      <c r="BS881">
        <v>999.9000000000002</v>
      </c>
      <c r="BT881">
        <v>0</v>
      </c>
      <c r="BU881">
        <v>0</v>
      </c>
      <c r="BV881">
        <v>10009.05857142857</v>
      </c>
      <c r="BW881">
        <v>0</v>
      </c>
      <c r="BX881">
        <v>14.5015</v>
      </c>
      <c r="BY881">
        <v>-30.42293571428572</v>
      </c>
      <c r="BZ881">
        <v>704.013357142857</v>
      </c>
      <c r="CA881">
        <v>734.3516785714286</v>
      </c>
      <c r="CB881">
        <v>0.5043468571428571</v>
      </c>
      <c r="CC881">
        <v>727.8061071428571</v>
      </c>
      <c r="CD881">
        <v>8.91337</v>
      </c>
      <c r="CE881">
        <v>0.8456561071428571</v>
      </c>
      <c r="CF881">
        <v>0.80036875</v>
      </c>
      <c r="CG881">
        <v>4.497688214285714</v>
      </c>
      <c r="CH881">
        <v>3.713843928571428</v>
      </c>
      <c r="CI881">
        <v>1999.9825</v>
      </c>
      <c r="CJ881">
        <v>0.9800004999999999</v>
      </c>
      <c r="CK881">
        <v>0.01999975</v>
      </c>
      <c r="CL881">
        <v>0</v>
      </c>
      <c r="CM881">
        <v>2.273439285714285</v>
      </c>
      <c r="CN881">
        <v>0</v>
      </c>
      <c r="CO881">
        <v>5717.455000000001</v>
      </c>
      <c r="CP881">
        <v>16749.31428571428</v>
      </c>
      <c r="CQ881">
        <v>37.42603571428571</v>
      </c>
      <c r="CR881">
        <v>38.96185714285713</v>
      </c>
      <c r="CS881">
        <v>37.74532142857142</v>
      </c>
      <c r="CT881">
        <v>37.64264285714285</v>
      </c>
      <c r="CU881">
        <v>36.24532142857143</v>
      </c>
      <c r="CV881">
        <v>1959.983214285714</v>
      </c>
      <c r="CW881">
        <v>40</v>
      </c>
      <c r="CX881">
        <v>0</v>
      </c>
      <c r="CY881">
        <v>1679445206.1</v>
      </c>
      <c r="CZ881">
        <v>0</v>
      </c>
      <c r="DA881">
        <v>0</v>
      </c>
      <c r="DB881" t="s">
        <v>356</v>
      </c>
      <c r="DC881">
        <v>1678823626.5</v>
      </c>
      <c r="DD881">
        <v>1678823640.5</v>
      </c>
      <c r="DE881">
        <v>0</v>
      </c>
      <c r="DF881">
        <v>1.239</v>
      </c>
      <c r="DG881">
        <v>0.006</v>
      </c>
      <c r="DH881">
        <v>-2.298</v>
      </c>
      <c r="DI881">
        <v>-0.146</v>
      </c>
      <c r="DJ881">
        <v>420</v>
      </c>
      <c r="DK881">
        <v>21</v>
      </c>
      <c r="DL881">
        <v>0.57</v>
      </c>
      <c r="DM881">
        <v>0.05</v>
      </c>
      <c r="DN881">
        <v>-30.368055</v>
      </c>
      <c r="DO881">
        <v>-1.045024390243878</v>
      </c>
      <c r="DP881">
        <v>0.1058325799317014</v>
      </c>
      <c r="DQ881">
        <v>0</v>
      </c>
      <c r="DR881">
        <v>0.5034806250000001</v>
      </c>
      <c r="DS881">
        <v>0.01478455159474758</v>
      </c>
      <c r="DT881">
        <v>0.001537609893430389</v>
      </c>
      <c r="DU881">
        <v>1</v>
      </c>
      <c r="DV881">
        <v>1</v>
      </c>
      <c r="DW881">
        <v>2</v>
      </c>
      <c r="DX881" t="s">
        <v>357</v>
      </c>
      <c r="DY881">
        <v>2.98428</v>
      </c>
      <c r="DZ881">
        <v>2.71564</v>
      </c>
      <c r="EA881">
        <v>0.13896</v>
      </c>
      <c r="EB881">
        <v>0.141016</v>
      </c>
      <c r="EC881">
        <v>0.0546192</v>
      </c>
      <c r="ED881">
        <v>0.0509697</v>
      </c>
      <c r="EE881">
        <v>27396.7</v>
      </c>
      <c r="EF881">
        <v>27426.7</v>
      </c>
      <c r="EG881">
        <v>29565.9</v>
      </c>
      <c r="EH881">
        <v>29524.5</v>
      </c>
      <c r="EI881">
        <v>37049.5</v>
      </c>
      <c r="EJ881">
        <v>37270.6</v>
      </c>
      <c r="EK881">
        <v>41645.8</v>
      </c>
      <c r="EL881">
        <v>42076.5</v>
      </c>
      <c r="EM881">
        <v>1.98185</v>
      </c>
      <c r="EN881">
        <v>1.87745</v>
      </c>
      <c r="EO881">
        <v>0.0407286</v>
      </c>
      <c r="EP881">
        <v>0</v>
      </c>
      <c r="EQ881">
        <v>19.3233</v>
      </c>
      <c r="ER881">
        <v>999.9</v>
      </c>
      <c r="ES881">
        <v>25</v>
      </c>
      <c r="ET881">
        <v>31.3</v>
      </c>
      <c r="EU881">
        <v>12.7777</v>
      </c>
      <c r="EV881">
        <v>62.7911</v>
      </c>
      <c r="EW881">
        <v>33.3013</v>
      </c>
      <c r="EX881">
        <v>1</v>
      </c>
      <c r="EY881">
        <v>-0.123293</v>
      </c>
      <c r="EZ881">
        <v>4.65504</v>
      </c>
      <c r="FA881">
        <v>20.2835</v>
      </c>
      <c r="FB881">
        <v>5.21849</v>
      </c>
      <c r="FC881">
        <v>12.0114</v>
      </c>
      <c r="FD881">
        <v>4.9908</v>
      </c>
      <c r="FE881">
        <v>3.2885</v>
      </c>
      <c r="FF881">
        <v>9999</v>
      </c>
      <c r="FG881">
        <v>9999</v>
      </c>
      <c r="FH881">
        <v>9999</v>
      </c>
      <c r="FI881">
        <v>999.9</v>
      </c>
      <c r="FJ881">
        <v>1.86737</v>
      </c>
      <c r="FK881">
        <v>1.86646</v>
      </c>
      <c r="FL881">
        <v>1.86599</v>
      </c>
      <c r="FM881">
        <v>1.86584</v>
      </c>
      <c r="FN881">
        <v>1.86768</v>
      </c>
      <c r="FO881">
        <v>1.87014</v>
      </c>
      <c r="FP881">
        <v>1.86887</v>
      </c>
      <c r="FQ881">
        <v>1.87027</v>
      </c>
      <c r="FR881">
        <v>0</v>
      </c>
      <c r="FS881">
        <v>0</v>
      </c>
      <c r="FT881">
        <v>0</v>
      </c>
      <c r="FU881">
        <v>0</v>
      </c>
      <c r="FV881" t="s">
        <v>358</v>
      </c>
      <c r="FW881" t="s">
        <v>359</v>
      </c>
      <c r="FX881" t="s">
        <v>360</v>
      </c>
      <c r="FY881" t="s">
        <v>360</v>
      </c>
      <c r="FZ881" t="s">
        <v>360</v>
      </c>
      <c r="GA881" t="s">
        <v>360</v>
      </c>
      <c r="GB881">
        <v>0</v>
      </c>
      <c r="GC881">
        <v>100</v>
      </c>
      <c r="GD881">
        <v>100</v>
      </c>
      <c r="GE881">
        <v>-3.96</v>
      </c>
      <c r="GF881">
        <v>-0.2251</v>
      </c>
      <c r="GG881">
        <v>-1.841240210434717</v>
      </c>
      <c r="GH881">
        <v>-0.003310856085068561</v>
      </c>
      <c r="GI881">
        <v>6.863268723063948E-07</v>
      </c>
      <c r="GJ881">
        <v>-1.919107141366201E-10</v>
      </c>
      <c r="GK881">
        <v>-0.1688837207721138</v>
      </c>
      <c r="GL881">
        <v>-0.01731051475613908</v>
      </c>
      <c r="GM881">
        <v>0.001423790055903263</v>
      </c>
      <c r="GN881">
        <v>-2.424810517790065E-05</v>
      </c>
      <c r="GO881">
        <v>3</v>
      </c>
      <c r="GP881">
        <v>2318</v>
      </c>
      <c r="GQ881">
        <v>1</v>
      </c>
      <c r="GR881">
        <v>25</v>
      </c>
      <c r="GS881">
        <v>10359.5</v>
      </c>
      <c r="GT881">
        <v>10359.3</v>
      </c>
      <c r="GU881">
        <v>1.68823</v>
      </c>
      <c r="GV881">
        <v>2.22778</v>
      </c>
      <c r="GW881">
        <v>1.39648</v>
      </c>
      <c r="GX881">
        <v>2.34619</v>
      </c>
      <c r="GY881">
        <v>1.49536</v>
      </c>
      <c r="GZ881">
        <v>2.52686</v>
      </c>
      <c r="HA881">
        <v>35.7544</v>
      </c>
      <c r="HB881">
        <v>24.0612</v>
      </c>
      <c r="HC881">
        <v>18</v>
      </c>
      <c r="HD881">
        <v>528.099</v>
      </c>
      <c r="HE881">
        <v>419.422</v>
      </c>
      <c r="HF881">
        <v>13.8529</v>
      </c>
      <c r="HG881">
        <v>25.6846</v>
      </c>
      <c r="HH881">
        <v>30.0001</v>
      </c>
      <c r="HI881">
        <v>25.7407</v>
      </c>
      <c r="HJ881">
        <v>25.701</v>
      </c>
      <c r="HK881">
        <v>33.7795</v>
      </c>
      <c r="HL881">
        <v>21.0214</v>
      </c>
      <c r="HM881">
        <v>10.0134</v>
      </c>
      <c r="HN881">
        <v>13.8576</v>
      </c>
      <c r="HO881">
        <v>774.0940000000001</v>
      </c>
      <c r="HP881">
        <v>8.924950000000001</v>
      </c>
      <c r="HQ881">
        <v>101.106</v>
      </c>
      <c r="HR881">
        <v>101.05</v>
      </c>
    </row>
    <row r="882" spans="1:226">
      <c r="A882">
        <v>866</v>
      </c>
      <c r="B882">
        <v>1679445203.6</v>
      </c>
      <c r="C882">
        <v>23290.5</v>
      </c>
      <c r="D882" t="s">
        <v>2102</v>
      </c>
      <c r="E882" t="s">
        <v>2103</v>
      </c>
      <c r="F882">
        <v>5</v>
      </c>
      <c r="G882" t="s">
        <v>2011</v>
      </c>
      <c r="H882" t="s">
        <v>354</v>
      </c>
      <c r="I882">
        <v>1679445196.1</v>
      </c>
      <c r="J882">
        <f>(K882)/1000</f>
        <v>0</v>
      </c>
      <c r="K882">
        <f>IF(BF882, AN882, AH882)</f>
        <v>0</v>
      </c>
      <c r="L882">
        <f>IF(BF882, AI882, AG882)</f>
        <v>0</v>
      </c>
      <c r="M882">
        <f>BH882 - IF(AU882&gt;1, L882*BB882*100.0/(AW882*BV882), 0)</f>
        <v>0</v>
      </c>
      <c r="N882">
        <f>((T882-J882/2)*M882-L882)/(T882+J882/2)</f>
        <v>0</v>
      </c>
      <c r="O882">
        <f>N882*(BO882+BP882)/1000.0</f>
        <v>0</v>
      </c>
      <c r="P882">
        <f>(BH882 - IF(AU882&gt;1, L882*BB882*100.0/(AW882*BV882), 0))*(BO882+BP882)/1000.0</f>
        <v>0</v>
      </c>
      <c r="Q882">
        <f>2.0/((1/S882-1/R882)+SIGN(S882)*SQRT((1/S882-1/R882)*(1/S882-1/R882) + 4*BC882/((BC882+1)*(BC882+1))*(2*1/S882*1/R882-1/R882*1/R882)))</f>
        <v>0</v>
      </c>
      <c r="R882">
        <f>IF(LEFT(BD882,1)&lt;&gt;"0",IF(LEFT(BD882,1)="1",3.0,BE882),$D$5+$E$5*(BV882*BO882/($K$5*1000))+$F$5*(BV882*BO882/($K$5*1000))*MAX(MIN(BB882,$J$5),$I$5)*MAX(MIN(BB882,$J$5),$I$5)+$G$5*MAX(MIN(BB882,$J$5),$I$5)*(BV882*BO882/($K$5*1000))+$H$5*(BV882*BO882/($K$5*1000))*(BV882*BO882/($K$5*1000)))</f>
        <v>0</v>
      </c>
      <c r="S882">
        <f>J882*(1000-(1000*0.61365*exp(17.502*W882/(240.97+W882))/(BO882+BP882)+BJ882)/2)/(1000*0.61365*exp(17.502*W882/(240.97+W882))/(BO882+BP882)-BJ882)</f>
        <v>0</v>
      </c>
      <c r="T882">
        <f>1/((BC882+1)/(Q882/1.6)+1/(R882/1.37)) + BC882/((BC882+1)/(Q882/1.6) + BC882/(R882/1.37))</f>
        <v>0</v>
      </c>
      <c r="U882">
        <f>(AX882*BA882)</f>
        <v>0</v>
      </c>
      <c r="V882">
        <f>(BQ882+(U882+2*0.95*5.67E-8*(((BQ882+$B$7)+273)^4-(BQ882+273)^4)-44100*J882)/(1.84*29.3*R882+8*0.95*5.67E-8*(BQ882+273)^3))</f>
        <v>0</v>
      </c>
      <c r="W882">
        <f>($C$7*BR882+$D$7*BS882+$E$7*V882)</f>
        <v>0</v>
      </c>
      <c r="X882">
        <f>0.61365*exp(17.502*W882/(240.97+W882))</f>
        <v>0</v>
      </c>
      <c r="Y882">
        <f>(Z882/AA882*100)</f>
        <v>0</v>
      </c>
      <c r="Z882">
        <f>BJ882*(BO882+BP882)/1000</f>
        <v>0</v>
      </c>
      <c r="AA882">
        <f>0.61365*exp(17.502*BQ882/(240.97+BQ882))</f>
        <v>0</v>
      </c>
      <c r="AB882">
        <f>(X882-BJ882*(BO882+BP882)/1000)</f>
        <v>0</v>
      </c>
      <c r="AC882">
        <f>(-J882*44100)</f>
        <v>0</v>
      </c>
      <c r="AD882">
        <f>2*29.3*R882*0.92*(BQ882-W882)</f>
        <v>0</v>
      </c>
      <c r="AE882">
        <f>2*0.95*5.67E-8*(((BQ882+$B$7)+273)^4-(W882+273)^4)</f>
        <v>0</v>
      </c>
      <c r="AF882">
        <f>U882+AE882+AC882+AD882</f>
        <v>0</v>
      </c>
      <c r="AG882">
        <f>BN882*AU882*(BI882-BH882*(1000-AU882*BK882)/(1000-AU882*BJ882))/(100*BB882)</f>
        <v>0</v>
      </c>
      <c r="AH882">
        <f>1000*BN882*AU882*(BJ882-BK882)/(100*BB882*(1000-AU882*BJ882))</f>
        <v>0</v>
      </c>
      <c r="AI882">
        <f>(AJ882 - AK882 - BO882*1E3/(8.314*(BQ882+273.15)) * AM882/BN882 * AL882) * BN882/(100*BB882) * (1000 - BK882)/1000</f>
        <v>0</v>
      </c>
      <c r="AJ882">
        <v>767.7562299991151</v>
      </c>
      <c r="AK882">
        <v>745.3036787878785</v>
      </c>
      <c r="AL882">
        <v>3.354843786534591</v>
      </c>
      <c r="AM882">
        <v>64.84410547335801</v>
      </c>
      <c r="AN882">
        <f>(AP882 - AO882 + BO882*1E3/(8.314*(BQ882+273.15)) * AR882/BN882 * AQ882) * BN882/(100*BB882) * 1000/(1000 - AP882)</f>
        <v>0</v>
      </c>
      <c r="AO882">
        <v>8.915396329583263</v>
      </c>
      <c r="AP882">
        <v>9.42606274725275</v>
      </c>
      <c r="AQ882">
        <v>4.39431146240321E-06</v>
      </c>
      <c r="AR882">
        <v>96.76006741584395</v>
      </c>
      <c r="AS882">
        <v>0</v>
      </c>
      <c r="AT882">
        <v>0</v>
      </c>
      <c r="AU882">
        <f>IF(AS882*$H$13&gt;=AW882,1.0,(AW882/(AW882-AS882*$H$13)))</f>
        <v>0</v>
      </c>
      <c r="AV882">
        <f>(AU882-1)*100</f>
        <v>0</v>
      </c>
      <c r="AW882">
        <f>MAX(0,($B$13+$C$13*BV882)/(1+$D$13*BV882)*BO882/(BQ882+273)*$E$13)</f>
        <v>0</v>
      </c>
      <c r="AX882">
        <f>$B$11*BW882+$C$11*BX882+$F$11*CI882*(1-CL882)</f>
        <v>0</v>
      </c>
      <c r="AY882">
        <f>AX882*AZ882</f>
        <v>0</v>
      </c>
      <c r="AZ882">
        <f>($B$11*$D$9+$C$11*$D$9+$F$11*((CV882+CN882)/MAX(CV882+CN882+CW882, 0.1)*$I$9+CW882/MAX(CV882+CN882+CW882, 0.1)*$J$9))/($B$11+$C$11+$F$11)</f>
        <v>0</v>
      </c>
      <c r="BA882">
        <f>($B$11*$K$9+$C$11*$K$9+$F$11*((CV882+CN882)/MAX(CV882+CN882+CW882, 0.1)*$P$9+CW882/MAX(CV882+CN882+CW882, 0.1)*$Q$9))/($B$11+$C$11+$F$11)</f>
        <v>0</v>
      </c>
      <c r="BB882">
        <v>2.44</v>
      </c>
      <c r="BC882">
        <v>0.5</v>
      </c>
      <c r="BD882" t="s">
        <v>355</v>
      </c>
      <c r="BE882">
        <v>2</v>
      </c>
      <c r="BF882" t="b">
        <v>1</v>
      </c>
      <c r="BG882">
        <v>1679445196.1</v>
      </c>
      <c r="BH882">
        <v>714.971037037037</v>
      </c>
      <c r="BI882">
        <v>745.5426296296295</v>
      </c>
      <c r="BJ882">
        <v>9.420954814814813</v>
      </c>
      <c r="BK882">
        <v>8.914585555555556</v>
      </c>
      <c r="BL882">
        <v>718.9090370370369</v>
      </c>
      <c r="BM882">
        <v>9.646101851851851</v>
      </c>
      <c r="BN882">
        <v>500.064962962963</v>
      </c>
      <c r="BO882">
        <v>89.79457777777777</v>
      </c>
      <c r="BP882">
        <v>0.1000348851851852</v>
      </c>
      <c r="BQ882">
        <v>19.19242962962963</v>
      </c>
      <c r="BR882">
        <v>19.99029629629629</v>
      </c>
      <c r="BS882">
        <v>999.9000000000001</v>
      </c>
      <c r="BT882">
        <v>0</v>
      </c>
      <c r="BU882">
        <v>0</v>
      </c>
      <c r="BV882">
        <v>10005.48037037037</v>
      </c>
      <c r="BW882">
        <v>0</v>
      </c>
      <c r="BX882">
        <v>14.5015</v>
      </c>
      <c r="BY882">
        <v>-30.57156666666667</v>
      </c>
      <c r="BZ882">
        <v>721.7708518518518</v>
      </c>
      <c r="CA882">
        <v>752.2485925925926</v>
      </c>
      <c r="CB882">
        <v>0.5063705925925925</v>
      </c>
      <c r="CC882">
        <v>745.5426296296295</v>
      </c>
      <c r="CD882">
        <v>8.914585555555556</v>
      </c>
      <c r="CE882">
        <v>0.8459507777777778</v>
      </c>
      <c r="CF882">
        <v>0.8004814074074074</v>
      </c>
      <c r="CG882">
        <v>4.502664444444445</v>
      </c>
      <c r="CH882">
        <v>3.715843333333334</v>
      </c>
      <c r="CI882">
        <v>1999.978888888889</v>
      </c>
      <c r="CJ882">
        <v>0.9800016666666665</v>
      </c>
      <c r="CK882">
        <v>0.01999861851851852</v>
      </c>
      <c r="CL882">
        <v>0</v>
      </c>
      <c r="CM882">
        <v>2.236262962962963</v>
      </c>
      <c r="CN882">
        <v>0</v>
      </c>
      <c r="CO882">
        <v>5717.508518518519</v>
      </c>
      <c r="CP882">
        <v>16749.3</v>
      </c>
      <c r="CQ882">
        <v>37.53218518518518</v>
      </c>
      <c r="CR882">
        <v>39.11551851851851</v>
      </c>
      <c r="CS882">
        <v>37.84462962962963</v>
      </c>
      <c r="CT882">
        <v>37.77066666666666</v>
      </c>
      <c r="CU882">
        <v>36.3377037037037</v>
      </c>
      <c r="CV882">
        <v>1959.982592592592</v>
      </c>
      <c r="CW882">
        <v>39.99703703703704</v>
      </c>
      <c r="CX882">
        <v>0</v>
      </c>
      <c r="CY882">
        <v>1679445210.9</v>
      </c>
      <c r="CZ882">
        <v>0</v>
      </c>
      <c r="DA882">
        <v>0</v>
      </c>
      <c r="DB882" t="s">
        <v>356</v>
      </c>
      <c r="DC882">
        <v>1678823626.5</v>
      </c>
      <c r="DD882">
        <v>1678823640.5</v>
      </c>
      <c r="DE882">
        <v>0</v>
      </c>
      <c r="DF882">
        <v>1.239</v>
      </c>
      <c r="DG882">
        <v>0.006</v>
      </c>
      <c r="DH882">
        <v>-2.298</v>
      </c>
      <c r="DI882">
        <v>-0.146</v>
      </c>
      <c r="DJ882">
        <v>420</v>
      </c>
      <c r="DK882">
        <v>21</v>
      </c>
      <c r="DL882">
        <v>0.57</v>
      </c>
      <c r="DM882">
        <v>0.05</v>
      </c>
      <c r="DN882">
        <v>-30.4960625</v>
      </c>
      <c r="DO882">
        <v>-1.63501350844275</v>
      </c>
      <c r="DP882">
        <v>0.1609242907200463</v>
      </c>
      <c r="DQ882">
        <v>0</v>
      </c>
      <c r="DR882">
        <v>0.505357575</v>
      </c>
      <c r="DS882">
        <v>0.02214356848030123</v>
      </c>
      <c r="DT882">
        <v>0.002202948261847059</v>
      </c>
      <c r="DU882">
        <v>1</v>
      </c>
      <c r="DV882">
        <v>1</v>
      </c>
      <c r="DW882">
        <v>2</v>
      </c>
      <c r="DX882" t="s">
        <v>357</v>
      </c>
      <c r="DY882">
        <v>2.98415</v>
      </c>
      <c r="DZ882">
        <v>2.71548</v>
      </c>
      <c r="EA882">
        <v>0.141106</v>
      </c>
      <c r="EB882">
        <v>0.143122</v>
      </c>
      <c r="EC882">
        <v>0.0546354</v>
      </c>
      <c r="ED882">
        <v>0.0509734</v>
      </c>
      <c r="EE882">
        <v>27328.1</v>
      </c>
      <c r="EF882">
        <v>27359.5</v>
      </c>
      <c r="EG882">
        <v>29565.6</v>
      </c>
      <c r="EH882">
        <v>29524.5</v>
      </c>
      <c r="EI882">
        <v>37048.6</v>
      </c>
      <c r="EJ882">
        <v>37270.4</v>
      </c>
      <c r="EK882">
        <v>41645.5</v>
      </c>
      <c r="EL882">
        <v>42076.4</v>
      </c>
      <c r="EM882">
        <v>1.98172</v>
      </c>
      <c r="EN882">
        <v>1.87733</v>
      </c>
      <c r="EO882">
        <v>0.0402145</v>
      </c>
      <c r="EP882">
        <v>0</v>
      </c>
      <c r="EQ882">
        <v>19.3233</v>
      </c>
      <c r="ER882">
        <v>999.9</v>
      </c>
      <c r="ES882">
        <v>24.9</v>
      </c>
      <c r="ET882">
        <v>31.3</v>
      </c>
      <c r="EU882">
        <v>12.7247</v>
      </c>
      <c r="EV882">
        <v>62.8011</v>
      </c>
      <c r="EW882">
        <v>32.8446</v>
      </c>
      <c r="EX882">
        <v>1</v>
      </c>
      <c r="EY882">
        <v>-0.123542</v>
      </c>
      <c r="EZ882">
        <v>4.65414</v>
      </c>
      <c r="FA882">
        <v>20.2834</v>
      </c>
      <c r="FB882">
        <v>5.21864</v>
      </c>
      <c r="FC882">
        <v>12.0117</v>
      </c>
      <c r="FD882">
        <v>4.991</v>
      </c>
      <c r="FE882">
        <v>3.28863</v>
      </c>
      <c r="FF882">
        <v>9999</v>
      </c>
      <c r="FG882">
        <v>9999</v>
      </c>
      <c r="FH882">
        <v>9999</v>
      </c>
      <c r="FI882">
        <v>999.9</v>
      </c>
      <c r="FJ882">
        <v>1.86737</v>
      </c>
      <c r="FK882">
        <v>1.86646</v>
      </c>
      <c r="FL882">
        <v>1.866</v>
      </c>
      <c r="FM882">
        <v>1.86585</v>
      </c>
      <c r="FN882">
        <v>1.86768</v>
      </c>
      <c r="FO882">
        <v>1.87013</v>
      </c>
      <c r="FP882">
        <v>1.86884</v>
      </c>
      <c r="FQ882">
        <v>1.87026</v>
      </c>
      <c r="FR882">
        <v>0</v>
      </c>
      <c r="FS882">
        <v>0</v>
      </c>
      <c r="FT882">
        <v>0</v>
      </c>
      <c r="FU882">
        <v>0</v>
      </c>
      <c r="FV882" t="s">
        <v>358</v>
      </c>
      <c r="FW882" t="s">
        <v>359</v>
      </c>
      <c r="FX882" t="s">
        <v>360</v>
      </c>
      <c r="FY882" t="s">
        <v>360</v>
      </c>
      <c r="FZ882" t="s">
        <v>360</v>
      </c>
      <c r="GA882" t="s">
        <v>360</v>
      </c>
      <c r="GB882">
        <v>0</v>
      </c>
      <c r="GC882">
        <v>100</v>
      </c>
      <c r="GD882">
        <v>100</v>
      </c>
      <c r="GE882">
        <v>-4.004</v>
      </c>
      <c r="GF882">
        <v>-0.2251</v>
      </c>
      <c r="GG882">
        <v>-1.841240210434717</v>
      </c>
      <c r="GH882">
        <v>-0.003310856085068561</v>
      </c>
      <c r="GI882">
        <v>6.863268723063948E-07</v>
      </c>
      <c r="GJ882">
        <v>-1.919107141366201E-10</v>
      </c>
      <c r="GK882">
        <v>-0.1688837207721138</v>
      </c>
      <c r="GL882">
        <v>-0.01731051475613908</v>
      </c>
      <c r="GM882">
        <v>0.001423790055903263</v>
      </c>
      <c r="GN882">
        <v>-2.424810517790065E-05</v>
      </c>
      <c r="GO882">
        <v>3</v>
      </c>
      <c r="GP882">
        <v>2318</v>
      </c>
      <c r="GQ882">
        <v>1</v>
      </c>
      <c r="GR882">
        <v>25</v>
      </c>
      <c r="GS882">
        <v>10359.6</v>
      </c>
      <c r="GT882">
        <v>10359.4</v>
      </c>
      <c r="GU882">
        <v>1.71509</v>
      </c>
      <c r="GV882">
        <v>2.22412</v>
      </c>
      <c r="GW882">
        <v>1.39648</v>
      </c>
      <c r="GX882">
        <v>2.34741</v>
      </c>
      <c r="GY882">
        <v>1.49536</v>
      </c>
      <c r="GZ882">
        <v>2.43652</v>
      </c>
      <c r="HA882">
        <v>35.7544</v>
      </c>
      <c r="HB882">
        <v>24.0525</v>
      </c>
      <c r="HC882">
        <v>18</v>
      </c>
      <c r="HD882">
        <v>528.016</v>
      </c>
      <c r="HE882">
        <v>419.35</v>
      </c>
      <c r="HF882">
        <v>13.8591</v>
      </c>
      <c r="HG882">
        <v>25.6841</v>
      </c>
      <c r="HH882">
        <v>30.0001</v>
      </c>
      <c r="HI882">
        <v>25.7406</v>
      </c>
      <c r="HJ882">
        <v>25.701</v>
      </c>
      <c r="HK882">
        <v>34.328</v>
      </c>
      <c r="HL882">
        <v>21.0214</v>
      </c>
      <c r="HM882">
        <v>10.0134</v>
      </c>
      <c r="HN882">
        <v>13.8637</v>
      </c>
      <c r="HO882">
        <v>787.45</v>
      </c>
      <c r="HP882">
        <v>8.91822</v>
      </c>
      <c r="HQ882">
        <v>101.105</v>
      </c>
      <c r="HR882">
        <v>101.05</v>
      </c>
    </row>
    <row r="883" spans="1:226">
      <c r="A883">
        <v>867</v>
      </c>
      <c r="B883">
        <v>1679445208.6</v>
      </c>
      <c r="C883">
        <v>23295.5</v>
      </c>
      <c r="D883" t="s">
        <v>2104</v>
      </c>
      <c r="E883" t="s">
        <v>2105</v>
      </c>
      <c r="F883">
        <v>5</v>
      </c>
      <c r="G883" t="s">
        <v>2011</v>
      </c>
      <c r="H883" t="s">
        <v>354</v>
      </c>
      <c r="I883">
        <v>1679445200.814285</v>
      </c>
      <c r="J883">
        <f>(K883)/1000</f>
        <v>0</v>
      </c>
      <c r="K883">
        <f>IF(BF883, AN883, AH883)</f>
        <v>0</v>
      </c>
      <c r="L883">
        <f>IF(BF883, AI883, AG883)</f>
        <v>0</v>
      </c>
      <c r="M883">
        <f>BH883 - IF(AU883&gt;1, L883*BB883*100.0/(AW883*BV883), 0)</f>
        <v>0</v>
      </c>
      <c r="N883">
        <f>((T883-J883/2)*M883-L883)/(T883+J883/2)</f>
        <v>0</v>
      </c>
      <c r="O883">
        <f>N883*(BO883+BP883)/1000.0</f>
        <v>0</v>
      </c>
      <c r="P883">
        <f>(BH883 - IF(AU883&gt;1, L883*BB883*100.0/(AW883*BV883), 0))*(BO883+BP883)/1000.0</f>
        <v>0</v>
      </c>
      <c r="Q883">
        <f>2.0/((1/S883-1/R883)+SIGN(S883)*SQRT((1/S883-1/R883)*(1/S883-1/R883) + 4*BC883/((BC883+1)*(BC883+1))*(2*1/S883*1/R883-1/R883*1/R883)))</f>
        <v>0</v>
      </c>
      <c r="R883">
        <f>IF(LEFT(BD883,1)&lt;&gt;"0",IF(LEFT(BD883,1)="1",3.0,BE883),$D$5+$E$5*(BV883*BO883/($K$5*1000))+$F$5*(BV883*BO883/($K$5*1000))*MAX(MIN(BB883,$J$5),$I$5)*MAX(MIN(BB883,$J$5),$I$5)+$G$5*MAX(MIN(BB883,$J$5),$I$5)*(BV883*BO883/($K$5*1000))+$H$5*(BV883*BO883/($K$5*1000))*(BV883*BO883/($K$5*1000)))</f>
        <v>0</v>
      </c>
      <c r="S883">
        <f>J883*(1000-(1000*0.61365*exp(17.502*W883/(240.97+W883))/(BO883+BP883)+BJ883)/2)/(1000*0.61365*exp(17.502*W883/(240.97+W883))/(BO883+BP883)-BJ883)</f>
        <v>0</v>
      </c>
      <c r="T883">
        <f>1/((BC883+1)/(Q883/1.6)+1/(R883/1.37)) + BC883/((BC883+1)/(Q883/1.6) + BC883/(R883/1.37))</f>
        <v>0</v>
      </c>
      <c r="U883">
        <f>(AX883*BA883)</f>
        <v>0</v>
      </c>
      <c r="V883">
        <f>(BQ883+(U883+2*0.95*5.67E-8*(((BQ883+$B$7)+273)^4-(BQ883+273)^4)-44100*J883)/(1.84*29.3*R883+8*0.95*5.67E-8*(BQ883+273)^3))</f>
        <v>0</v>
      </c>
      <c r="W883">
        <f>($C$7*BR883+$D$7*BS883+$E$7*V883)</f>
        <v>0</v>
      </c>
      <c r="X883">
        <f>0.61365*exp(17.502*W883/(240.97+W883))</f>
        <v>0</v>
      </c>
      <c r="Y883">
        <f>(Z883/AA883*100)</f>
        <v>0</v>
      </c>
      <c r="Z883">
        <f>BJ883*(BO883+BP883)/1000</f>
        <v>0</v>
      </c>
      <c r="AA883">
        <f>0.61365*exp(17.502*BQ883/(240.97+BQ883))</f>
        <v>0</v>
      </c>
      <c r="AB883">
        <f>(X883-BJ883*(BO883+BP883)/1000)</f>
        <v>0</v>
      </c>
      <c r="AC883">
        <f>(-J883*44100)</f>
        <v>0</v>
      </c>
      <c r="AD883">
        <f>2*29.3*R883*0.92*(BQ883-W883)</f>
        <v>0</v>
      </c>
      <c r="AE883">
        <f>2*0.95*5.67E-8*(((BQ883+$B$7)+273)^4-(W883+273)^4)</f>
        <v>0</v>
      </c>
      <c r="AF883">
        <f>U883+AE883+AC883+AD883</f>
        <v>0</v>
      </c>
      <c r="AG883">
        <f>BN883*AU883*(BI883-BH883*(1000-AU883*BK883)/(1000-AU883*BJ883))/(100*BB883)</f>
        <v>0</v>
      </c>
      <c r="AH883">
        <f>1000*BN883*AU883*(BJ883-BK883)/(100*BB883*(1000-AU883*BJ883))</f>
        <v>0</v>
      </c>
      <c r="AI883">
        <f>(AJ883 - AK883 - BO883*1E3/(8.314*(BQ883+273.15)) * AM883/BN883 * AL883) * BN883/(100*BB883) * (1000 - BK883)/1000</f>
        <v>0</v>
      </c>
      <c r="AJ883">
        <v>784.6469670490549</v>
      </c>
      <c r="AK883">
        <v>762.1111151515142</v>
      </c>
      <c r="AL883">
        <v>3.356808155533709</v>
      </c>
      <c r="AM883">
        <v>64.84410547335801</v>
      </c>
      <c r="AN883">
        <f>(AP883 - AO883 + BO883*1E3/(8.314*(BQ883+273.15)) * AR883/BN883 * AQ883) * BN883/(100*BB883) * 1000/(1000 - AP883)</f>
        <v>0</v>
      </c>
      <c r="AO883">
        <v>8.91641189693641</v>
      </c>
      <c r="AP883">
        <v>9.427119670329681</v>
      </c>
      <c r="AQ883">
        <v>1.670849574144313E-06</v>
      </c>
      <c r="AR883">
        <v>96.76006741584395</v>
      </c>
      <c r="AS883">
        <v>0</v>
      </c>
      <c r="AT883">
        <v>0</v>
      </c>
      <c r="AU883">
        <f>IF(AS883*$H$13&gt;=AW883,1.0,(AW883/(AW883-AS883*$H$13)))</f>
        <v>0</v>
      </c>
      <c r="AV883">
        <f>(AU883-1)*100</f>
        <v>0</v>
      </c>
      <c r="AW883">
        <f>MAX(0,($B$13+$C$13*BV883)/(1+$D$13*BV883)*BO883/(BQ883+273)*$E$13)</f>
        <v>0</v>
      </c>
      <c r="AX883">
        <f>$B$11*BW883+$C$11*BX883+$F$11*CI883*(1-CL883)</f>
        <v>0</v>
      </c>
      <c r="AY883">
        <f>AX883*AZ883</f>
        <v>0</v>
      </c>
      <c r="AZ883">
        <f>($B$11*$D$9+$C$11*$D$9+$F$11*((CV883+CN883)/MAX(CV883+CN883+CW883, 0.1)*$I$9+CW883/MAX(CV883+CN883+CW883, 0.1)*$J$9))/($B$11+$C$11+$F$11)</f>
        <v>0</v>
      </c>
      <c r="BA883">
        <f>($B$11*$K$9+$C$11*$K$9+$F$11*((CV883+CN883)/MAX(CV883+CN883+CW883, 0.1)*$P$9+CW883/MAX(CV883+CN883+CW883, 0.1)*$Q$9))/($B$11+$C$11+$F$11)</f>
        <v>0</v>
      </c>
      <c r="BB883">
        <v>2.44</v>
      </c>
      <c r="BC883">
        <v>0.5</v>
      </c>
      <c r="BD883" t="s">
        <v>355</v>
      </c>
      <c r="BE883">
        <v>2</v>
      </c>
      <c r="BF883" t="b">
        <v>1</v>
      </c>
      <c r="BG883">
        <v>1679445200.814285</v>
      </c>
      <c r="BH883">
        <v>730.6769642857142</v>
      </c>
      <c r="BI883">
        <v>761.3691785714285</v>
      </c>
      <c r="BJ883">
        <v>9.423728571428571</v>
      </c>
      <c r="BK883">
        <v>8.915517142857142</v>
      </c>
      <c r="BL883">
        <v>734.6562142857143</v>
      </c>
      <c r="BM883">
        <v>9.648865714285714</v>
      </c>
      <c r="BN883">
        <v>500.0639285714286</v>
      </c>
      <c r="BO883">
        <v>89.79506071428571</v>
      </c>
      <c r="BP883">
        <v>0.1000221535714286</v>
      </c>
      <c r="BQ883">
        <v>19.19440714285714</v>
      </c>
      <c r="BR883">
        <v>19.99211071428571</v>
      </c>
      <c r="BS883">
        <v>999.9000000000002</v>
      </c>
      <c r="BT883">
        <v>0</v>
      </c>
      <c r="BU883">
        <v>0</v>
      </c>
      <c r="BV883">
        <v>9999.144285714285</v>
      </c>
      <c r="BW883">
        <v>0</v>
      </c>
      <c r="BX883">
        <v>14.5015</v>
      </c>
      <c r="BY883">
        <v>-30.69221428571429</v>
      </c>
      <c r="BZ883">
        <v>737.6282142857144</v>
      </c>
      <c r="CA883">
        <v>768.2182499999999</v>
      </c>
      <c r="CB883">
        <v>0.5082123214285714</v>
      </c>
      <c r="CC883">
        <v>761.3691785714285</v>
      </c>
      <c r="CD883">
        <v>8.915517142857142</v>
      </c>
      <c r="CE883">
        <v>0.8462043571428571</v>
      </c>
      <c r="CF883">
        <v>0.8005693571428573</v>
      </c>
      <c r="CG883">
        <v>4.506946785714286</v>
      </c>
      <c r="CH883">
        <v>3.717403928571429</v>
      </c>
      <c r="CI883">
        <v>1999.968571428572</v>
      </c>
      <c r="CJ883">
        <v>0.980002857142857</v>
      </c>
      <c r="CK883">
        <v>0.01999743928571429</v>
      </c>
      <c r="CL883">
        <v>0</v>
      </c>
      <c r="CM883">
        <v>2.297264285714285</v>
      </c>
      <c r="CN883">
        <v>0</v>
      </c>
      <c r="CO883">
        <v>5717.688571428573</v>
      </c>
      <c r="CP883">
        <v>16749.21785714286</v>
      </c>
      <c r="CQ883">
        <v>37.62482142857142</v>
      </c>
      <c r="CR883">
        <v>39.23864285714285</v>
      </c>
      <c r="CS883">
        <v>37.93725</v>
      </c>
      <c r="CT883">
        <v>37.88821428571428</v>
      </c>
      <c r="CU883">
        <v>36.42157142857143</v>
      </c>
      <c r="CV883">
        <v>1959.975357142857</v>
      </c>
      <c r="CW883">
        <v>39.99392857142858</v>
      </c>
      <c r="CX883">
        <v>0</v>
      </c>
      <c r="CY883">
        <v>1679445216.3</v>
      </c>
      <c r="CZ883">
        <v>0</v>
      </c>
      <c r="DA883">
        <v>0</v>
      </c>
      <c r="DB883" t="s">
        <v>356</v>
      </c>
      <c r="DC883">
        <v>1678823626.5</v>
      </c>
      <c r="DD883">
        <v>1678823640.5</v>
      </c>
      <c r="DE883">
        <v>0</v>
      </c>
      <c r="DF883">
        <v>1.239</v>
      </c>
      <c r="DG883">
        <v>0.006</v>
      </c>
      <c r="DH883">
        <v>-2.298</v>
      </c>
      <c r="DI883">
        <v>-0.146</v>
      </c>
      <c r="DJ883">
        <v>420</v>
      </c>
      <c r="DK883">
        <v>21</v>
      </c>
      <c r="DL883">
        <v>0.57</v>
      </c>
      <c r="DM883">
        <v>0.05</v>
      </c>
      <c r="DN883">
        <v>-30.60618292682927</v>
      </c>
      <c r="DO883">
        <v>-1.662735888501844</v>
      </c>
      <c r="DP883">
        <v>0.167025334579619</v>
      </c>
      <c r="DQ883">
        <v>0</v>
      </c>
      <c r="DR883">
        <v>0.5069299512195121</v>
      </c>
      <c r="DS883">
        <v>0.02176478048780467</v>
      </c>
      <c r="DT883">
        <v>0.002253766656946089</v>
      </c>
      <c r="DU883">
        <v>1</v>
      </c>
      <c r="DV883">
        <v>1</v>
      </c>
      <c r="DW883">
        <v>2</v>
      </c>
      <c r="DX883" t="s">
        <v>357</v>
      </c>
      <c r="DY883">
        <v>2.98422</v>
      </c>
      <c r="DZ883">
        <v>2.71571</v>
      </c>
      <c r="EA883">
        <v>0.143229</v>
      </c>
      <c r="EB883">
        <v>0.145191</v>
      </c>
      <c r="EC883">
        <v>0.0546431</v>
      </c>
      <c r="ED883">
        <v>0.0509231</v>
      </c>
      <c r="EE883">
        <v>27260.8</v>
      </c>
      <c r="EF883">
        <v>27293.2</v>
      </c>
      <c r="EG883">
        <v>29565.9</v>
      </c>
      <c r="EH883">
        <v>29524.2</v>
      </c>
      <c r="EI883">
        <v>37048.3</v>
      </c>
      <c r="EJ883">
        <v>37272.2</v>
      </c>
      <c r="EK883">
        <v>41645.5</v>
      </c>
      <c r="EL883">
        <v>42076.1</v>
      </c>
      <c r="EM883">
        <v>1.98155</v>
      </c>
      <c r="EN883">
        <v>1.87717</v>
      </c>
      <c r="EO883">
        <v>0.0406578</v>
      </c>
      <c r="EP883">
        <v>0</v>
      </c>
      <c r="EQ883">
        <v>19.3233</v>
      </c>
      <c r="ER883">
        <v>999.9</v>
      </c>
      <c r="ES883">
        <v>24.9</v>
      </c>
      <c r="ET883">
        <v>31.3</v>
      </c>
      <c r="EU883">
        <v>12.7258</v>
      </c>
      <c r="EV883">
        <v>62.8711</v>
      </c>
      <c r="EW883">
        <v>33.0489</v>
      </c>
      <c r="EX883">
        <v>1</v>
      </c>
      <c r="EY883">
        <v>-0.123595</v>
      </c>
      <c r="EZ883">
        <v>4.6496</v>
      </c>
      <c r="FA883">
        <v>20.2837</v>
      </c>
      <c r="FB883">
        <v>5.21864</v>
      </c>
      <c r="FC883">
        <v>12.0128</v>
      </c>
      <c r="FD883">
        <v>4.9911</v>
      </c>
      <c r="FE883">
        <v>3.28865</v>
      </c>
      <c r="FF883">
        <v>9999</v>
      </c>
      <c r="FG883">
        <v>9999</v>
      </c>
      <c r="FH883">
        <v>9999</v>
      </c>
      <c r="FI883">
        <v>999.9</v>
      </c>
      <c r="FJ883">
        <v>1.86738</v>
      </c>
      <c r="FK883">
        <v>1.86644</v>
      </c>
      <c r="FL883">
        <v>1.86598</v>
      </c>
      <c r="FM883">
        <v>1.86584</v>
      </c>
      <c r="FN883">
        <v>1.86768</v>
      </c>
      <c r="FO883">
        <v>1.87013</v>
      </c>
      <c r="FP883">
        <v>1.86885</v>
      </c>
      <c r="FQ883">
        <v>1.87026</v>
      </c>
      <c r="FR883">
        <v>0</v>
      </c>
      <c r="FS883">
        <v>0</v>
      </c>
      <c r="FT883">
        <v>0</v>
      </c>
      <c r="FU883">
        <v>0</v>
      </c>
      <c r="FV883" t="s">
        <v>358</v>
      </c>
      <c r="FW883" t="s">
        <v>359</v>
      </c>
      <c r="FX883" t="s">
        <v>360</v>
      </c>
      <c r="FY883" t="s">
        <v>360</v>
      </c>
      <c r="FZ883" t="s">
        <v>360</v>
      </c>
      <c r="GA883" t="s">
        <v>360</v>
      </c>
      <c r="GB883">
        <v>0</v>
      </c>
      <c r="GC883">
        <v>100</v>
      </c>
      <c r="GD883">
        <v>100</v>
      </c>
      <c r="GE883">
        <v>-4.047</v>
      </c>
      <c r="GF883">
        <v>-0.2251</v>
      </c>
      <c r="GG883">
        <v>-1.841240210434717</v>
      </c>
      <c r="GH883">
        <v>-0.003310856085068561</v>
      </c>
      <c r="GI883">
        <v>6.863268723063948E-07</v>
      </c>
      <c r="GJ883">
        <v>-1.919107141366201E-10</v>
      </c>
      <c r="GK883">
        <v>-0.1688837207721138</v>
      </c>
      <c r="GL883">
        <v>-0.01731051475613908</v>
      </c>
      <c r="GM883">
        <v>0.001423790055903263</v>
      </c>
      <c r="GN883">
        <v>-2.424810517790065E-05</v>
      </c>
      <c r="GO883">
        <v>3</v>
      </c>
      <c r="GP883">
        <v>2318</v>
      </c>
      <c r="GQ883">
        <v>1</v>
      </c>
      <c r="GR883">
        <v>25</v>
      </c>
      <c r="GS883">
        <v>10359.7</v>
      </c>
      <c r="GT883">
        <v>10359.5</v>
      </c>
      <c r="GU883">
        <v>1.74683</v>
      </c>
      <c r="GV883">
        <v>2.23145</v>
      </c>
      <c r="GW883">
        <v>1.39648</v>
      </c>
      <c r="GX883">
        <v>2.34741</v>
      </c>
      <c r="GY883">
        <v>1.49536</v>
      </c>
      <c r="GZ883">
        <v>2.42676</v>
      </c>
      <c r="HA883">
        <v>35.7544</v>
      </c>
      <c r="HB883">
        <v>24.0525</v>
      </c>
      <c r="HC883">
        <v>18</v>
      </c>
      <c r="HD883">
        <v>527.88</v>
      </c>
      <c r="HE883">
        <v>419.263</v>
      </c>
      <c r="HF883">
        <v>13.8649</v>
      </c>
      <c r="HG883">
        <v>25.6841</v>
      </c>
      <c r="HH883">
        <v>30</v>
      </c>
      <c r="HI883">
        <v>25.7385</v>
      </c>
      <c r="HJ883">
        <v>25.701</v>
      </c>
      <c r="HK883">
        <v>34.9539</v>
      </c>
      <c r="HL883">
        <v>21.0214</v>
      </c>
      <c r="HM883">
        <v>9.64317</v>
      </c>
      <c r="HN883">
        <v>13.8693</v>
      </c>
      <c r="HO883">
        <v>807.4829999999999</v>
      </c>
      <c r="HP883">
        <v>8.909829999999999</v>
      </c>
      <c r="HQ883">
        <v>101.105</v>
      </c>
      <c r="HR883">
        <v>101.049</v>
      </c>
    </row>
    <row r="884" spans="1:226">
      <c r="A884">
        <v>868</v>
      </c>
      <c r="B884">
        <v>1679445213.6</v>
      </c>
      <c r="C884">
        <v>23300.5</v>
      </c>
      <c r="D884" t="s">
        <v>2106</v>
      </c>
      <c r="E884" t="s">
        <v>2107</v>
      </c>
      <c r="F884">
        <v>5</v>
      </c>
      <c r="G884" t="s">
        <v>2011</v>
      </c>
      <c r="H884" t="s">
        <v>354</v>
      </c>
      <c r="I884">
        <v>1679445206.1</v>
      </c>
      <c r="J884">
        <f>(K884)/1000</f>
        <v>0</v>
      </c>
      <c r="K884">
        <f>IF(BF884, AN884, AH884)</f>
        <v>0</v>
      </c>
      <c r="L884">
        <f>IF(BF884, AI884, AG884)</f>
        <v>0</v>
      </c>
      <c r="M884">
        <f>BH884 - IF(AU884&gt;1, L884*BB884*100.0/(AW884*BV884), 0)</f>
        <v>0</v>
      </c>
      <c r="N884">
        <f>((T884-J884/2)*M884-L884)/(T884+J884/2)</f>
        <v>0</v>
      </c>
      <c r="O884">
        <f>N884*(BO884+BP884)/1000.0</f>
        <v>0</v>
      </c>
      <c r="P884">
        <f>(BH884 - IF(AU884&gt;1, L884*BB884*100.0/(AW884*BV884), 0))*(BO884+BP884)/1000.0</f>
        <v>0</v>
      </c>
      <c r="Q884">
        <f>2.0/((1/S884-1/R884)+SIGN(S884)*SQRT((1/S884-1/R884)*(1/S884-1/R884) + 4*BC884/((BC884+1)*(BC884+1))*(2*1/S884*1/R884-1/R884*1/R884)))</f>
        <v>0</v>
      </c>
      <c r="R884">
        <f>IF(LEFT(BD884,1)&lt;&gt;"0",IF(LEFT(BD884,1)="1",3.0,BE884),$D$5+$E$5*(BV884*BO884/($K$5*1000))+$F$5*(BV884*BO884/($K$5*1000))*MAX(MIN(BB884,$J$5),$I$5)*MAX(MIN(BB884,$J$5),$I$5)+$G$5*MAX(MIN(BB884,$J$5),$I$5)*(BV884*BO884/($K$5*1000))+$H$5*(BV884*BO884/($K$5*1000))*(BV884*BO884/($K$5*1000)))</f>
        <v>0</v>
      </c>
      <c r="S884">
        <f>J884*(1000-(1000*0.61365*exp(17.502*W884/(240.97+W884))/(BO884+BP884)+BJ884)/2)/(1000*0.61365*exp(17.502*W884/(240.97+W884))/(BO884+BP884)-BJ884)</f>
        <v>0</v>
      </c>
      <c r="T884">
        <f>1/((BC884+1)/(Q884/1.6)+1/(R884/1.37)) + BC884/((BC884+1)/(Q884/1.6) + BC884/(R884/1.37))</f>
        <v>0</v>
      </c>
      <c r="U884">
        <f>(AX884*BA884)</f>
        <v>0</v>
      </c>
      <c r="V884">
        <f>(BQ884+(U884+2*0.95*5.67E-8*(((BQ884+$B$7)+273)^4-(BQ884+273)^4)-44100*J884)/(1.84*29.3*R884+8*0.95*5.67E-8*(BQ884+273)^3))</f>
        <v>0</v>
      </c>
      <c r="W884">
        <f>($C$7*BR884+$D$7*BS884+$E$7*V884)</f>
        <v>0</v>
      </c>
      <c r="X884">
        <f>0.61365*exp(17.502*W884/(240.97+W884))</f>
        <v>0</v>
      </c>
      <c r="Y884">
        <f>(Z884/AA884*100)</f>
        <v>0</v>
      </c>
      <c r="Z884">
        <f>BJ884*(BO884+BP884)/1000</f>
        <v>0</v>
      </c>
      <c r="AA884">
        <f>0.61365*exp(17.502*BQ884/(240.97+BQ884))</f>
        <v>0</v>
      </c>
      <c r="AB884">
        <f>(X884-BJ884*(BO884+BP884)/1000)</f>
        <v>0</v>
      </c>
      <c r="AC884">
        <f>(-J884*44100)</f>
        <v>0</v>
      </c>
      <c r="AD884">
        <f>2*29.3*R884*0.92*(BQ884-W884)</f>
        <v>0</v>
      </c>
      <c r="AE884">
        <f>2*0.95*5.67E-8*(((BQ884+$B$7)+273)^4-(W884+273)^4)</f>
        <v>0</v>
      </c>
      <c r="AF884">
        <f>U884+AE884+AC884+AD884</f>
        <v>0</v>
      </c>
      <c r="AG884">
        <f>BN884*AU884*(BI884-BH884*(1000-AU884*BK884)/(1000-AU884*BJ884))/(100*BB884)</f>
        <v>0</v>
      </c>
      <c r="AH884">
        <f>1000*BN884*AU884*(BJ884-BK884)/(100*BB884*(1000-AU884*BJ884))</f>
        <v>0</v>
      </c>
      <c r="AI884">
        <f>(AJ884 - AK884 - BO884*1E3/(8.314*(BQ884+273.15)) * AM884/BN884 * AL884) * BN884/(100*BB884) * (1000 - BK884)/1000</f>
        <v>0</v>
      </c>
      <c r="AJ884">
        <v>801.4734558397452</v>
      </c>
      <c r="AK884">
        <v>778.9935818181817</v>
      </c>
      <c r="AL884">
        <v>3.382866480444974</v>
      </c>
      <c r="AM884">
        <v>64.84410547335801</v>
      </c>
      <c r="AN884">
        <f>(AP884 - AO884 + BO884*1E3/(8.314*(BQ884+273.15)) * AR884/BN884 * AQ884) * BN884/(100*BB884) * 1000/(1000 - AP884)</f>
        <v>0</v>
      </c>
      <c r="AO884">
        <v>8.894476684379379</v>
      </c>
      <c r="AP884">
        <v>9.416537912087922</v>
      </c>
      <c r="AQ884">
        <v>1.874350429643602E-05</v>
      </c>
      <c r="AR884">
        <v>96.76006741584395</v>
      </c>
      <c r="AS884">
        <v>0</v>
      </c>
      <c r="AT884">
        <v>0</v>
      </c>
      <c r="AU884">
        <f>IF(AS884*$H$13&gt;=AW884,1.0,(AW884/(AW884-AS884*$H$13)))</f>
        <v>0</v>
      </c>
      <c r="AV884">
        <f>(AU884-1)*100</f>
        <v>0</v>
      </c>
      <c r="AW884">
        <f>MAX(0,($B$13+$C$13*BV884)/(1+$D$13*BV884)*BO884/(BQ884+273)*$E$13)</f>
        <v>0</v>
      </c>
      <c r="AX884">
        <f>$B$11*BW884+$C$11*BX884+$F$11*CI884*(1-CL884)</f>
        <v>0</v>
      </c>
      <c r="AY884">
        <f>AX884*AZ884</f>
        <v>0</v>
      </c>
      <c r="AZ884">
        <f>($B$11*$D$9+$C$11*$D$9+$F$11*((CV884+CN884)/MAX(CV884+CN884+CW884, 0.1)*$I$9+CW884/MAX(CV884+CN884+CW884, 0.1)*$J$9))/($B$11+$C$11+$F$11)</f>
        <v>0</v>
      </c>
      <c r="BA884">
        <f>($B$11*$K$9+$C$11*$K$9+$F$11*((CV884+CN884)/MAX(CV884+CN884+CW884, 0.1)*$P$9+CW884/MAX(CV884+CN884+CW884, 0.1)*$Q$9))/($B$11+$C$11+$F$11)</f>
        <v>0</v>
      </c>
      <c r="BB884">
        <v>2.44</v>
      </c>
      <c r="BC884">
        <v>0.5</v>
      </c>
      <c r="BD884" t="s">
        <v>355</v>
      </c>
      <c r="BE884">
        <v>2</v>
      </c>
      <c r="BF884" t="b">
        <v>1</v>
      </c>
      <c r="BG884">
        <v>1679445206.1</v>
      </c>
      <c r="BH884">
        <v>748.2857407407407</v>
      </c>
      <c r="BI884">
        <v>779.1122592592593</v>
      </c>
      <c r="BJ884">
        <v>9.424774814814816</v>
      </c>
      <c r="BK884">
        <v>8.901701481481481</v>
      </c>
      <c r="BL884">
        <v>752.311</v>
      </c>
      <c r="BM884">
        <v>9.649907777777777</v>
      </c>
      <c r="BN884">
        <v>500.0536296296297</v>
      </c>
      <c r="BO884">
        <v>89.79612962962963</v>
      </c>
      <c r="BP884">
        <v>0.09994857777777776</v>
      </c>
      <c r="BQ884">
        <v>19.19632222222222</v>
      </c>
      <c r="BR884">
        <v>19.99438518518518</v>
      </c>
      <c r="BS884">
        <v>999.9000000000001</v>
      </c>
      <c r="BT884">
        <v>0</v>
      </c>
      <c r="BU884">
        <v>0</v>
      </c>
      <c r="BV884">
        <v>10001.54518518519</v>
      </c>
      <c r="BW884">
        <v>0</v>
      </c>
      <c r="BX884">
        <v>14.5015</v>
      </c>
      <c r="BY884">
        <v>-30.82654814814815</v>
      </c>
      <c r="BZ884">
        <v>755.4052592592593</v>
      </c>
      <c r="CA884">
        <v>786.1097037037039</v>
      </c>
      <c r="CB884">
        <v>0.5230735185185185</v>
      </c>
      <c r="CC884">
        <v>779.1122592592593</v>
      </c>
      <c r="CD884">
        <v>8.901701481481481</v>
      </c>
      <c r="CE884">
        <v>0.8463082962962964</v>
      </c>
      <c r="CF884">
        <v>0.7993382592592594</v>
      </c>
      <c r="CG884">
        <v>4.508702222222222</v>
      </c>
      <c r="CH884">
        <v>3.695523333333333</v>
      </c>
      <c r="CI884">
        <v>1999.957037037037</v>
      </c>
      <c r="CJ884">
        <v>0.980004</v>
      </c>
      <c r="CK884">
        <v>0.01999630000000001</v>
      </c>
      <c r="CL884">
        <v>0</v>
      </c>
      <c r="CM884">
        <v>2.368185185185185</v>
      </c>
      <c r="CN884">
        <v>0</v>
      </c>
      <c r="CO884">
        <v>5717.872592592591</v>
      </c>
      <c r="CP884">
        <v>16749.12962962963</v>
      </c>
      <c r="CQ884">
        <v>37.72896296296296</v>
      </c>
      <c r="CR884">
        <v>39.37248148148148</v>
      </c>
      <c r="CS884">
        <v>38.02522222222223</v>
      </c>
      <c r="CT884">
        <v>38.02066666666666</v>
      </c>
      <c r="CU884">
        <v>36.50896296296296</v>
      </c>
      <c r="CV884">
        <v>1959.966666666667</v>
      </c>
      <c r="CW884">
        <v>39.99037037037037</v>
      </c>
      <c r="CX884">
        <v>0</v>
      </c>
      <c r="CY884">
        <v>1679445221.1</v>
      </c>
      <c r="CZ884">
        <v>0</v>
      </c>
      <c r="DA884">
        <v>0</v>
      </c>
      <c r="DB884" t="s">
        <v>356</v>
      </c>
      <c r="DC884">
        <v>1678823626.5</v>
      </c>
      <c r="DD884">
        <v>1678823640.5</v>
      </c>
      <c r="DE884">
        <v>0</v>
      </c>
      <c r="DF884">
        <v>1.239</v>
      </c>
      <c r="DG884">
        <v>0.006</v>
      </c>
      <c r="DH884">
        <v>-2.298</v>
      </c>
      <c r="DI884">
        <v>-0.146</v>
      </c>
      <c r="DJ884">
        <v>420</v>
      </c>
      <c r="DK884">
        <v>21</v>
      </c>
      <c r="DL884">
        <v>0.57</v>
      </c>
      <c r="DM884">
        <v>0.05</v>
      </c>
      <c r="DN884">
        <v>-30.7461825</v>
      </c>
      <c r="DO884">
        <v>-1.510517448405151</v>
      </c>
      <c r="DP884">
        <v>0.1510208626109321</v>
      </c>
      <c r="DQ884">
        <v>0</v>
      </c>
      <c r="DR884">
        <v>0.518010025</v>
      </c>
      <c r="DS884">
        <v>0.1531162288930563</v>
      </c>
      <c r="DT884">
        <v>0.01827033599374612</v>
      </c>
      <c r="DU884">
        <v>0</v>
      </c>
      <c r="DV884">
        <v>0</v>
      </c>
      <c r="DW884">
        <v>2</v>
      </c>
      <c r="DX884" t="s">
        <v>381</v>
      </c>
      <c r="DY884">
        <v>2.98426</v>
      </c>
      <c r="DZ884">
        <v>2.71555</v>
      </c>
      <c r="EA884">
        <v>0.145337</v>
      </c>
      <c r="EB884">
        <v>0.147261</v>
      </c>
      <c r="EC884">
        <v>0.0545852</v>
      </c>
      <c r="ED884">
        <v>0.0507101</v>
      </c>
      <c r="EE884">
        <v>27193.6</v>
      </c>
      <c r="EF884">
        <v>27227.4</v>
      </c>
      <c r="EG884">
        <v>29565.6</v>
      </c>
      <c r="EH884">
        <v>29524.5</v>
      </c>
      <c r="EI884">
        <v>37050.4</v>
      </c>
      <c r="EJ884">
        <v>37280.9</v>
      </c>
      <c r="EK884">
        <v>41645.2</v>
      </c>
      <c r="EL884">
        <v>42076.4</v>
      </c>
      <c r="EM884">
        <v>1.9817</v>
      </c>
      <c r="EN884">
        <v>1.87748</v>
      </c>
      <c r="EO884">
        <v>0.04109</v>
      </c>
      <c r="EP884">
        <v>0</v>
      </c>
      <c r="EQ884">
        <v>19.3233</v>
      </c>
      <c r="ER884">
        <v>999.9</v>
      </c>
      <c r="ES884">
        <v>24.9</v>
      </c>
      <c r="ET884">
        <v>31.3</v>
      </c>
      <c r="EU884">
        <v>12.7249</v>
      </c>
      <c r="EV884">
        <v>62.7611</v>
      </c>
      <c r="EW884">
        <v>33.2051</v>
      </c>
      <c r="EX884">
        <v>1</v>
      </c>
      <c r="EY884">
        <v>-0.123295</v>
      </c>
      <c r="EZ884">
        <v>4.64759</v>
      </c>
      <c r="FA884">
        <v>20.2836</v>
      </c>
      <c r="FB884">
        <v>5.21789</v>
      </c>
      <c r="FC884">
        <v>12.0119</v>
      </c>
      <c r="FD884">
        <v>4.9912</v>
      </c>
      <c r="FE884">
        <v>3.28865</v>
      </c>
      <c r="FF884">
        <v>9999</v>
      </c>
      <c r="FG884">
        <v>9999</v>
      </c>
      <c r="FH884">
        <v>9999</v>
      </c>
      <c r="FI884">
        <v>999.9</v>
      </c>
      <c r="FJ884">
        <v>1.86737</v>
      </c>
      <c r="FK884">
        <v>1.86644</v>
      </c>
      <c r="FL884">
        <v>1.86598</v>
      </c>
      <c r="FM884">
        <v>1.86584</v>
      </c>
      <c r="FN884">
        <v>1.86768</v>
      </c>
      <c r="FO884">
        <v>1.87013</v>
      </c>
      <c r="FP884">
        <v>1.86883</v>
      </c>
      <c r="FQ884">
        <v>1.87027</v>
      </c>
      <c r="FR884">
        <v>0</v>
      </c>
      <c r="FS884">
        <v>0</v>
      </c>
      <c r="FT884">
        <v>0</v>
      </c>
      <c r="FU884">
        <v>0</v>
      </c>
      <c r="FV884" t="s">
        <v>358</v>
      </c>
      <c r="FW884" t="s">
        <v>359</v>
      </c>
      <c r="FX884" t="s">
        <v>360</v>
      </c>
      <c r="FY884" t="s">
        <v>360</v>
      </c>
      <c r="FZ884" t="s">
        <v>360</v>
      </c>
      <c r="GA884" t="s">
        <v>360</v>
      </c>
      <c r="GB884">
        <v>0</v>
      </c>
      <c r="GC884">
        <v>100</v>
      </c>
      <c r="GD884">
        <v>100</v>
      </c>
      <c r="GE884">
        <v>-4.09</v>
      </c>
      <c r="GF884">
        <v>-0.2252</v>
      </c>
      <c r="GG884">
        <v>-1.841240210434717</v>
      </c>
      <c r="GH884">
        <v>-0.003310856085068561</v>
      </c>
      <c r="GI884">
        <v>6.863268723063948E-07</v>
      </c>
      <c r="GJ884">
        <v>-1.919107141366201E-10</v>
      </c>
      <c r="GK884">
        <v>-0.1688837207721138</v>
      </c>
      <c r="GL884">
        <v>-0.01731051475613908</v>
      </c>
      <c r="GM884">
        <v>0.001423790055903263</v>
      </c>
      <c r="GN884">
        <v>-2.424810517790065E-05</v>
      </c>
      <c r="GO884">
        <v>3</v>
      </c>
      <c r="GP884">
        <v>2318</v>
      </c>
      <c r="GQ884">
        <v>1</v>
      </c>
      <c r="GR884">
        <v>25</v>
      </c>
      <c r="GS884">
        <v>10359.8</v>
      </c>
      <c r="GT884">
        <v>10359.6</v>
      </c>
      <c r="GU884">
        <v>1.77368</v>
      </c>
      <c r="GV884">
        <v>2.22168</v>
      </c>
      <c r="GW884">
        <v>1.39648</v>
      </c>
      <c r="GX884">
        <v>2.34741</v>
      </c>
      <c r="GY884">
        <v>1.49536</v>
      </c>
      <c r="GZ884">
        <v>2.51831</v>
      </c>
      <c r="HA884">
        <v>35.7544</v>
      </c>
      <c r="HB884">
        <v>24.0612</v>
      </c>
      <c r="HC884">
        <v>18</v>
      </c>
      <c r="HD884">
        <v>527.979</v>
      </c>
      <c r="HE884">
        <v>419.422</v>
      </c>
      <c r="HF884">
        <v>13.8697</v>
      </c>
      <c r="HG884">
        <v>25.6841</v>
      </c>
      <c r="HH884">
        <v>30.0001</v>
      </c>
      <c r="HI884">
        <v>25.7385</v>
      </c>
      <c r="HJ884">
        <v>25.6989</v>
      </c>
      <c r="HK884">
        <v>35.4948</v>
      </c>
      <c r="HL884">
        <v>21.0214</v>
      </c>
      <c r="HM884">
        <v>9.64317</v>
      </c>
      <c r="HN884">
        <v>13.8703</v>
      </c>
      <c r="HO884">
        <v>820.8390000000001</v>
      </c>
      <c r="HP884">
        <v>8.920210000000001</v>
      </c>
      <c r="HQ884">
        <v>101.104</v>
      </c>
      <c r="HR884">
        <v>101.05</v>
      </c>
    </row>
    <row r="885" spans="1:226">
      <c r="A885">
        <v>869</v>
      </c>
      <c r="B885">
        <v>1679445218.1</v>
      </c>
      <c r="C885">
        <v>23305</v>
      </c>
      <c r="D885" t="s">
        <v>2108</v>
      </c>
      <c r="E885" t="s">
        <v>2109</v>
      </c>
      <c r="F885">
        <v>5</v>
      </c>
      <c r="G885" t="s">
        <v>2011</v>
      </c>
      <c r="H885" t="s">
        <v>354</v>
      </c>
      <c r="I885">
        <v>1679445210.544444</v>
      </c>
      <c r="J885">
        <f>(K885)/1000</f>
        <v>0</v>
      </c>
      <c r="K885">
        <f>IF(BF885, AN885, AH885)</f>
        <v>0</v>
      </c>
      <c r="L885">
        <f>IF(BF885, AI885, AG885)</f>
        <v>0</v>
      </c>
      <c r="M885">
        <f>BH885 - IF(AU885&gt;1, L885*BB885*100.0/(AW885*BV885), 0)</f>
        <v>0</v>
      </c>
      <c r="N885">
        <f>((T885-J885/2)*M885-L885)/(T885+J885/2)</f>
        <v>0</v>
      </c>
      <c r="O885">
        <f>N885*(BO885+BP885)/1000.0</f>
        <v>0</v>
      </c>
      <c r="P885">
        <f>(BH885 - IF(AU885&gt;1, L885*BB885*100.0/(AW885*BV885), 0))*(BO885+BP885)/1000.0</f>
        <v>0</v>
      </c>
      <c r="Q885">
        <f>2.0/((1/S885-1/R885)+SIGN(S885)*SQRT((1/S885-1/R885)*(1/S885-1/R885) + 4*BC885/((BC885+1)*(BC885+1))*(2*1/S885*1/R885-1/R885*1/R885)))</f>
        <v>0</v>
      </c>
      <c r="R885">
        <f>IF(LEFT(BD885,1)&lt;&gt;"0",IF(LEFT(BD885,1)="1",3.0,BE885),$D$5+$E$5*(BV885*BO885/($K$5*1000))+$F$5*(BV885*BO885/($K$5*1000))*MAX(MIN(BB885,$J$5),$I$5)*MAX(MIN(BB885,$J$5),$I$5)+$G$5*MAX(MIN(BB885,$J$5),$I$5)*(BV885*BO885/($K$5*1000))+$H$5*(BV885*BO885/($K$5*1000))*(BV885*BO885/($K$5*1000)))</f>
        <v>0</v>
      </c>
      <c r="S885">
        <f>J885*(1000-(1000*0.61365*exp(17.502*W885/(240.97+W885))/(BO885+BP885)+BJ885)/2)/(1000*0.61365*exp(17.502*W885/(240.97+W885))/(BO885+BP885)-BJ885)</f>
        <v>0</v>
      </c>
      <c r="T885">
        <f>1/((BC885+1)/(Q885/1.6)+1/(R885/1.37)) + BC885/((BC885+1)/(Q885/1.6) + BC885/(R885/1.37))</f>
        <v>0</v>
      </c>
      <c r="U885">
        <f>(AX885*BA885)</f>
        <v>0</v>
      </c>
      <c r="V885">
        <f>(BQ885+(U885+2*0.95*5.67E-8*(((BQ885+$B$7)+273)^4-(BQ885+273)^4)-44100*J885)/(1.84*29.3*R885+8*0.95*5.67E-8*(BQ885+273)^3))</f>
        <v>0</v>
      </c>
      <c r="W885">
        <f>($C$7*BR885+$D$7*BS885+$E$7*V885)</f>
        <v>0</v>
      </c>
      <c r="X885">
        <f>0.61365*exp(17.502*W885/(240.97+W885))</f>
        <v>0</v>
      </c>
      <c r="Y885">
        <f>(Z885/AA885*100)</f>
        <v>0</v>
      </c>
      <c r="Z885">
        <f>BJ885*(BO885+BP885)/1000</f>
        <v>0</v>
      </c>
      <c r="AA885">
        <f>0.61365*exp(17.502*BQ885/(240.97+BQ885))</f>
        <v>0</v>
      </c>
      <c r="AB885">
        <f>(X885-BJ885*(BO885+BP885)/1000)</f>
        <v>0</v>
      </c>
      <c r="AC885">
        <f>(-J885*44100)</f>
        <v>0</v>
      </c>
      <c r="AD885">
        <f>2*29.3*R885*0.92*(BQ885-W885)</f>
        <v>0</v>
      </c>
      <c r="AE885">
        <f>2*0.95*5.67E-8*(((BQ885+$B$7)+273)^4-(W885+273)^4)</f>
        <v>0</v>
      </c>
      <c r="AF885">
        <f>U885+AE885+AC885+AD885</f>
        <v>0</v>
      </c>
      <c r="AG885">
        <f>BN885*AU885*(BI885-BH885*(1000-AU885*BK885)/(1000-AU885*BJ885))/(100*BB885)</f>
        <v>0</v>
      </c>
      <c r="AH885">
        <f>1000*BN885*AU885*(BJ885-BK885)/(100*BB885*(1000-AU885*BJ885))</f>
        <v>0</v>
      </c>
      <c r="AI885">
        <f>(AJ885 - AK885 - BO885*1E3/(8.314*(BQ885+273.15)) * AM885/BN885 * AL885) * BN885/(100*BB885) * (1000 - BK885)/1000</f>
        <v>0</v>
      </c>
      <c r="AJ885">
        <v>816.7244019655326</v>
      </c>
      <c r="AK885">
        <v>794.1353030303029</v>
      </c>
      <c r="AL885">
        <v>3.365067366790823</v>
      </c>
      <c r="AM885">
        <v>64.84410547335801</v>
      </c>
      <c r="AN885">
        <f>(AP885 - AO885 + BO885*1E3/(8.314*(BQ885+273.15)) * AR885/BN885 * AQ885) * BN885/(100*BB885) * 1000/(1000 - AP885)</f>
        <v>0</v>
      </c>
      <c r="AO885">
        <v>8.856000347585139</v>
      </c>
      <c r="AP885">
        <v>9.400579890109894</v>
      </c>
      <c r="AQ885">
        <v>-6.72670896532874E-05</v>
      </c>
      <c r="AR885">
        <v>96.76006741584395</v>
      </c>
      <c r="AS885">
        <v>0</v>
      </c>
      <c r="AT885">
        <v>0</v>
      </c>
      <c r="AU885">
        <f>IF(AS885*$H$13&gt;=AW885,1.0,(AW885/(AW885-AS885*$H$13)))</f>
        <v>0</v>
      </c>
      <c r="AV885">
        <f>(AU885-1)*100</f>
        <v>0</v>
      </c>
      <c r="AW885">
        <f>MAX(0,($B$13+$C$13*BV885)/(1+$D$13*BV885)*BO885/(BQ885+273)*$E$13)</f>
        <v>0</v>
      </c>
      <c r="AX885">
        <f>$B$11*BW885+$C$11*BX885+$F$11*CI885*(1-CL885)</f>
        <v>0</v>
      </c>
      <c r="AY885">
        <f>AX885*AZ885</f>
        <v>0</v>
      </c>
      <c r="AZ885">
        <f>($B$11*$D$9+$C$11*$D$9+$F$11*((CV885+CN885)/MAX(CV885+CN885+CW885, 0.1)*$I$9+CW885/MAX(CV885+CN885+CW885, 0.1)*$J$9))/($B$11+$C$11+$F$11)</f>
        <v>0</v>
      </c>
      <c r="BA885">
        <f>($B$11*$K$9+$C$11*$K$9+$F$11*((CV885+CN885)/MAX(CV885+CN885+CW885, 0.1)*$P$9+CW885/MAX(CV885+CN885+CW885, 0.1)*$Q$9))/($B$11+$C$11+$F$11)</f>
        <v>0</v>
      </c>
      <c r="BB885">
        <v>2.44</v>
      </c>
      <c r="BC885">
        <v>0.5</v>
      </c>
      <c r="BD885" t="s">
        <v>355</v>
      </c>
      <c r="BE885">
        <v>2</v>
      </c>
      <c r="BF885" t="b">
        <v>1</v>
      </c>
      <c r="BG885">
        <v>1679445210.544444</v>
      </c>
      <c r="BH885">
        <v>763.112925925926</v>
      </c>
      <c r="BI885">
        <v>794.0067037037037</v>
      </c>
      <c r="BJ885">
        <v>9.419406296296295</v>
      </c>
      <c r="BK885">
        <v>8.883736296296297</v>
      </c>
      <c r="BL885">
        <v>767.1768518518518</v>
      </c>
      <c r="BM885">
        <v>9.644557037037035</v>
      </c>
      <c r="BN885">
        <v>500.0599629629629</v>
      </c>
      <c r="BO885">
        <v>89.79611111111113</v>
      </c>
      <c r="BP885">
        <v>0.09998427407407409</v>
      </c>
      <c r="BQ885">
        <v>19.19891481481481</v>
      </c>
      <c r="BR885">
        <v>19.99808518518519</v>
      </c>
      <c r="BS885">
        <v>999.9000000000001</v>
      </c>
      <c r="BT885">
        <v>0</v>
      </c>
      <c r="BU885">
        <v>0</v>
      </c>
      <c r="BV885">
        <v>9996.522962962963</v>
      </c>
      <c r="BW885">
        <v>0</v>
      </c>
      <c r="BX885">
        <v>14.5015</v>
      </c>
      <c r="BY885">
        <v>-30.89381481481481</v>
      </c>
      <c r="BZ885">
        <v>770.3692222222222</v>
      </c>
      <c r="CA885">
        <v>801.1233703703703</v>
      </c>
      <c r="CB885">
        <v>0.5356693703703703</v>
      </c>
      <c r="CC885">
        <v>794.0067037037037</v>
      </c>
      <c r="CD885">
        <v>8.883736296296297</v>
      </c>
      <c r="CE885">
        <v>0.8458260370370371</v>
      </c>
      <c r="CF885">
        <v>0.7977249259259259</v>
      </c>
      <c r="CG885">
        <v>4.500551111111111</v>
      </c>
      <c r="CH885">
        <v>3.666827777777778</v>
      </c>
      <c r="CI885">
        <v>1999.961111111111</v>
      </c>
      <c r="CJ885">
        <v>0.9800051111111111</v>
      </c>
      <c r="CK885">
        <v>0.01999518888888889</v>
      </c>
      <c r="CL885">
        <v>0</v>
      </c>
      <c r="CM885">
        <v>2.409107407407407</v>
      </c>
      <c r="CN885">
        <v>0</v>
      </c>
      <c r="CO885">
        <v>5718.357037037036</v>
      </c>
      <c r="CP885">
        <v>16749.16296296296</v>
      </c>
      <c r="CQ885">
        <v>37.81681481481481</v>
      </c>
      <c r="CR885">
        <v>39.479</v>
      </c>
      <c r="CS885">
        <v>38.10396296296295</v>
      </c>
      <c r="CT885">
        <v>38.13177777777778</v>
      </c>
      <c r="CU885">
        <v>36.57844444444444</v>
      </c>
      <c r="CV885">
        <v>1959.971111111111</v>
      </c>
      <c r="CW885">
        <v>39.99037037037037</v>
      </c>
      <c r="CX885">
        <v>0</v>
      </c>
      <c r="CY885">
        <v>1679445225.9</v>
      </c>
      <c r="CZ885">
        <v>0</v>
      </c>
      <c r="DA885">
        <v>0</v>
      </c>
      <c r="DB885" t="s">
        <v>356</v>
      </c>
      <c r="DC885">
        <v>1678823626.5</v>
      </c>
      <c r="DD885">
        <v>1678823640.5</v>
      </c>
      <c r="DE885">
        <v>0</v>
      </c>
      <c r="DF885">
        <v>1.239</v>
      </c>
      <c r="DG885">
        <v>0.006</v>
      </c>
      <c r="DH885">
        <v>-2.298</v>
      </c>
      <c r="DI885">
        <v>-0.146</v>
      </c>
      <c r="DJ885">
        <v>420</v>
      </c>
      <c r="DK885">
        <v>21</v>
      </c>
      <c r="DL885">
        <v>0.57</v>
      </c>
      <c r="DM885">
        <v>0.05</v>
      </c>
      <c r="DN885">
        <v>-30.83740975609756</v>
      </c>
      <c r="DO885">
        <v>-1.133857839721331</v>
      </c>
      <c r="DP885">
        <v>0.1214641165617881</v>
      </c>
      <c r="DQ885">
        <v>0</v>
      </c>
      <c r="DR885">
        <v>0.5278520731707318</v>
      </c>
      <c r="DS885">
        <v>0.189738585365855</v>
      </c>
      <c r="DT885">
        <v>0.02120839360919282</v>
      </c>
      <c r="DU885">
        <v>0</v>
      </c>
      <c r="DV885">
        <v>0</v>
      </c>
      <c r="DW885">
        <v>2</v>
      </c>
      <c r="DX885" t="s">
        <v>381</v>
      </c>
      <c r="DY885">
        <v>2.98444</v>
      </c>
      <c r="DZ885">
        <v>2.71551</v>
      </c>
      <c r="EA885">
        <v>0.147206</v>
      </c>
      <c r="EB885">
        <v>0.149076</v>
      </c>
      <c r="EC885">
        <v>0.054517</v>
      </c>
      <c r="ED885">
        <v>0.0507029</v>
      </c>
      <c r="EE885">
        <v>27134.2</v>
      </c>
      <c r="EF885">
        <v>27169.3</v>
      </c>
      <c r="EG885">
        <v>29565.6</v>
      </c>
      <c r="EH885">
        <v>29524.3</v>
      </c>
      <c r="EI885">
        <v>37052.9</v>
      </c>
      <c r="EJ885">
        <v>37281.1</v>
      </c>
      <c r="EK885">
        <v>41645</v>
      </c>
      <c r="EL885">
        <v>42076.3</v>
      </c>
      <c r="EM885">
        <v>1.9815</v>
      </c>
      <c r="EN885">
        <v>1.87745</v>
      </c>
      <c r="EO885">
        <v>0.0405312</v>
      </c>
      <c r="EP885">
        <v>0</v>
      </c>
      <c r="EQ885">
        <v>19.3229</v>
      </c>
      <c r="ER885">
        <v>999.9</v>
      </c>
      <c r="ES885">
        <v>24.9</v>
      </c>
      <c r="ET885">
        <v>31.3</v>
      </c>
      <c r="EU885">
        <v>12.7261</v>
      </c>
      <c r="EV885">
        <v>62.8011</v>
      </c>
      <c r="EW885">
        <v>33.0128</v>
      </c>
      <c r="EX885">
        <v>1</v>
      </c>
      <c r="EY885">
        <v>-0.123511</v>
      </c>
      <c r="EZ885">
        <v>4.85559</v>
      </c>
      <c r="FA885">
        <v>20.2774</v>
      </c>
      <c r="FB885">
        <v>5.21789</v>
      </c>
      <c r="FC885">
        <v>12.0117</v>
      </c>
      <c r="FD885">
        <v>4.99125</v>
      </c>
      <c r="FE885">
        <v>3.28865</v>
      </c>
      <c r="FF885">
        <v>9999</v>
      </c>
      <c r="FG885">
        <v>9999</v>
      </c>
      <c r="FH885">
        <v>9999</v>
      </c>
      <c r="FI885">
        <v>999.9</v>
      </c>
      <c r="FJ885">
        <v>1.86737</v>
      </c>
      <c r="FK885">
        <v>1.86645</v>
      </c>
      <c r="FL885">
        <v>1.86598</v>
      </c>
      <c r="FM885">
        <v>1.86584</v>
      </c>
      <c r="FN885">
        <v>1.86768</v>
      </c>
      <c r="FO885">
        <v>1.87014</v>
      </c>
      <c r="FP885">
        <v>1.86882</v>
      </c>
      <c r="FQ885">
        <v>1.87026</v>
      </c>
      <c r="FR885">
        <v>0</v>
      </c>
      <c r="FS885">
        <v>0</v>
      </c>
      <c r="FT885">
        <v>0</v>
      </c>
      <c r="FU885">
        <v>0</v>
      </c>
      <c r="FV885" t="s">
        <v>358</v>
      </c>
      <c r="FW885" t="s">
        <v>359</v>
      </c>
      <c r="FX885" t="s">
        <v>360</v>
      </c>
      <c r="FY885" t="s">
        <v>360</v>
      </c>
      <c r="FZ885" t="s">
        <v>360</v>
      </c>
      <c r="GA885" t="s">
        <v>360</v>
      </c>
      <c r="GB885">
        <v>0</v>
      </c>
      <c r="GC885">
        <v>100</v>
      </c>
      <c r="GD885">
        <v>100</v>
      </c>
      <c r="GE885">
        <v>-4.129</v>
      </c>
      <c r="GF885">
        <v>-0.2252</v>
      </c>
      <c r="GG885">
        <v>-1.841240210434717</v>
      </c>
      <c r="GH885">
        <v>-0.003310856085068561</v>
      </c>
      <c r="GI885">
        <v>6.863268723063948E-07</v>
      </c>
      <c r="GJ885">
        <v>-1.919107141366201E-10</v>
      </c>
      <c r="GK885">
        <v>-0.1688837207721138</v>
      </c>
      <c r="GL885">
        <v>-0.01731051475613908</v>
      </c>
      <c r="GM885">
        <v>0.001423790055903263</v>
      </c>
      <c r="GN885">
        <v>-2.424810517790065E-05</v>
      </c>
      <c r="GO885">
        <v>3</v>
      </c>
      <c r="GP885">
        <v>2318</v>
      </c>
      <c r="GQ885">
        <v>1</v>
      </c>
      <c r="GR885">
        <v>25</v>
      </c>
      <c r="GS885">
        <v>10359.9</v>
      </c>
      <c r="GT885">
        <v>10359.6</v>
      </c>
      <c r="GU885">
        <v>1.80176</v>
      </c>
      <c r="GV885">
        <v>2.22778</v>
      </c>
      <c r="GW885">
        <v>1.39771</v>
      </c>
      <c r="GX885">
        <v>2.34863</v>
      </c>
      <c r="GY885">
        <v>1.49536</v>
      </c>
      <c r="GZ885">
        <v>2.3938</v>
      </c>
      <c r="HA885">
        <v>35.7544</v>
      </c>
      <c r="HB885">
        <v>24.035</v>
      </c>
      <c r="HC885">
        <v>18</v>
      </c>
      <c r="HD885">
        <v>527.848</v>
      </c>
      <c r="HE885">
        <v>419.406</v>
      </c>
      <c r="HF885">
        <v>13.8712</v>
      </c>
      <c r="HG885">
        <v>25.6827</v>
      </c>
      <c r="HH885">
        <v>30.0001</v>
      </c>
      <c r="HI885">
        <v>25.7385</v>
      </c>
      <c r="HJ885">
        <v>25.6989</v>
      </c>
      <c r="HK885">
        <v>36.0721</v>
      </c>
      <c r="HL885">
        <v>21.0214</v>
      </c>
      <c r="HM885">
        <v>9.64317</v>
      </c>
      <c r="HN885">
        <v>13.7134</v>
      </c>
      <c r="HO885">
        <v>840.881</v>
      </c>
      <c r="HP885">
        <v>8.920959999999999</v>
      </c>
      <c r="HQ885">
        <v>101.104</v>
      </c>
      <c r="HR885">
        <v>101.049</v>
      </c>
    </row>
    <row r="886" spans="1:226">
      <c r="A886">
        <v>870</v>
      </c>
      <c r="B886">
        <v>1679445223.1</v>
      </c>
      <c r="C886">
        <v>23310</v>
      </c>
      <c r="D886" t="s">
        <v>2110</v>
      </c>
      <c r="E886" t="s">
        <v>2111</v>
      </c>
      <c r="F886">
        <v>5</v>
      </c>
      <c r="G886" t="s">
        <v>2011</v>
      </c>
      <c r="H886" t="s">
        <v>354</v>
      </c>
      <c r="I886">
        <v>1679445215.562963</v>
      </c>
      <c r="J886">
        <f>(K886)/1000</f>
        <v>0</v>
      </c>
      <c r="K886">
        <f>IF(BF886, AN886, AH886)</f>
        <v>0</v>
      </c>
      <c r="L886">
        <f>IF(BF886, AI886, AG886)</f>
        <v>0</v>
      </c>
      <c r="M886">
        <f>BH886 - IF(AU886&gt;1, L886*BB886*100.0/(AW886*BV886), 0)</f>
        <v>0</v>
      </c>
      <c r="N886">
        <f>((T886-J886/2)*M886-L886)/(T886+J886/2)</f>
        <v>0</v>
      </c>
      <c r="O886">
        <f>N886*(BO886+BP886)/1000.0</f>
        <v>0</v>
      </c>
      <c r="P886">
        <f>(BH886 - IF(AU886&gt;1, L886*BB886*100.0/(AW886*BV886), 0))*(BO886+BP886)/1000.0</f>
        <v>0</v>
      </c>
      <c r="Q886">
        <f>2.0/((1/S886-1/R886)+SIGN(S886)*SQRT((1/S886-1/R886)*(1/S886-1/R886) + 4*BC886/((BC886+1)*(BC886+1))*(2*1/S886*1/R886-1/R886*1/R886)))</f>
        <v>0</v>
      </c>
      <c r="R886">
        <f>IF(LEFT(BD886,1)&lt;&gt;"0",IF(LEFT(BD886,1)="1",3.0,BE886),$D$5+$E$5*(BV886*BO886/($K$5*1000))+$F$5*(BV886*BO886/($K$5*1000))*MAX(MIN(BB886,$J$5),$I$5)*MAX(MIN(BB886,$J$5),$I$5)+$G$5*MAX(MIN(BB886,$J$5),$I$5)*(BV886*BO886/($K$5*1000))+$H$5*(BV886*BO886/($K$5*1000))*(BV886*BO886/($K$5*1000)))</f>
        <v>0</v>
      </c>
      <c r="S886">
        <f>J886*(1000-(1000*0.61365*exp(17.502*W886/(240.97+W886))/(BO886+BP886)+BJ886)/2)/(1000*0.61365*exp(17.502*W886/(240.97+W886))/(BO886+BP886)-BJ886)</f>
        <v>0</v>
      </c>
      <c r="T886">
        <f>1/((BC886+1)/(Q886/1.6)+1/(R886/1.37)) + BC886/((BC886+1)/(Q886/1.6) + BC886/(R886/1.37))</f>
        <v>0</v>
      </c>
      <c r="U886">
        <f>(AX886*BA886)</f>
        <v>0</v>
      </c>
      <c r="V886">
        <f>(BQ886+(U886+2*0.95*5.67E-8*(((BQ886+$B$7)+273)^4-(BQ886+273)^4)-44100*J886)/(1.84*29.3*R886+8*0.95*5.67E-8*(BQ886+273)^3))</f>
        <v>0</v>
      </c>
      <c r="W886">
        <f>($C$7*BR886+$D$7*BS886+$E$7*V886)</f>
        <v>0</v>
      </c>
      <c r="X886">
        <f>0.61365*exp(17.502*W886/(240.97+W886))</f>
        <v>0</v>
      </c>
      <c r="Y886">
        <f>(Z886/AA886*100)</f>
        <v>0</v>
      </c>
      <c r="Z886">
        <f>BJ886*(BO886+BP886)/1000</f>
        <v>0</v>
      </c>
      <c r="AA886">
        <f>0.61365*exp(17.502*BQ886/(240.97+BQ886))</f>
        <v>0</v>
      </c>
      <c r="AB886">
        <f>(X886-BJ886*(BO886+BP886)/1000)</f>
        <v>0</v>
      </c>
      <c r="AC886">
        <f>(-J886*44100)</f>
        <v>0</v>
      </c>
      <c r="AD886">
        <f>2*29.3*R886*0.92*(BQ886-W886)</f>
        <v>0</v>
      </c>
      <c r="AE886">
        <f>2*0.95*5.67E-8*(((BQ886+$B$7)+273)^4-(W886+273)^4)</f>
        <v>0</v>
      </c>
      <c r="AF886">
        <f>U886+AE886+AC886+AD886</f>
        <v>0</v>
      </c>
      <c r="AG886">
        <f>BN886*AU886*(BI886-BH886*(1000-AU886*BK886)/(1000-AU886*BJ886))/(100*BB886)</f>
        <v>0</v>
      </c>
      <c r="AH886">
        <f>1000*BN886*AU886*(BJ886-BK886)/(100*BB886*(1000-AU886*BJ886))</f>
        <v>0</v>
      </c>
      <c r="AI886">
        <f>(AJ886 - AK886 - BO886*1E3/(8.314*(BQ886+273.15)) * AM886/BN886 * AL886) * BN886/(100*BB886) * (1000 - BK886)/1000</f>
        <v>0</v>
      </c>
      <c r="AJ886">
        <v>833.6524745469371</v>
      </c>
      <c r="AK886">
        <v>810.8697878787879</v>
      </c>
      <c r="AL886">
        <v>3.348765873431532</v>
      </c>
      <c r="AM886">
        <v>64.84410547335801</v>
      </c>
      <c r="AN886">
        <f>(AP886 - AO886 + BO886*1E3/(8.314*(BQ886+273.15)) * AR886/BN886 * AQ886) * BN886/(100*BB886) * 1000/(1000 - AP886)</f>
        <v>0</v>
      </c>
      <c r="AO886">
        <v>8.855028549364324</v>
      </c>
      <c r="AP886">
        <v>9.391415054945057</v>
      </c>
      <c r="AQ886">
        <v>-3.610975648617331E-05</v>
      </c>
      <c r="AR886">
        <v>96.76006741584395</v>
      </c>
      <c r="AS886">
        <v>0</v>
      </c>
      <c r="AT886">
        <v>0</v>
      </c>
      <c r="AU886">
        <f>IF(AS886*$H$13&gt;=AW886,1.0,(AW886/(AW886-AS886*$H$13)))</f>
        <v>0</v>
      </c>
      <c r="AV886">
        <f>(AU886-1)*100</f>
        <v>0</v>
      </c>
      <c r="AW886">
        <f>MAX(0,($B$13+$C$13*BV886)/(1+$D$13*BV886)*BO886/(BQ886+273)*$E$13)</f>
        <v>0</v>
      </c>
      <c r="AX886">
        <f>$B$11*BW886+$C$11*BX886+$F$11*CI886*(1-CL886)</f>
        <v>0</v>
      </c>
      <c r="AY886">
        <f>AX886*AZ886</f>
        <v>0</v>
      </c>
      <c r="AZ886">
        <f>($B$11*$D$9+$C$11*$D$9+$F$11*((CV886+CN886)/MAX(CV886+CN886+CW886, 0.1)*$I$9+CW886/MAX(CV886+CN886+CW886, 0.1)*$J$9))/($B$11+$C$11+$F$11)</f>
        <v>0</v>
      </c>
      <c r="BA886">
        <f>($B$11*$K$9+$C$11*$K$9+$F$11*((CV886+CN886)/MAX(CV886+CN886+CW886, 0.1)*$P$9+CW886/MAX(CV886+CN886+CW886, 0.1)*$Q$9))/($B$11+$C$11+$F$11)</f>
        <v>0</v>
      </c>
      <c r="BB886">
        <v>2.44</v>
      </c>
      <c r="BC886">
        <v>0.5</v>
      </c>
      <c r="BD886" t="s">
        <v>355</v>
      </c>
      <c r="BE886">
        <v>2</v>
      </c>
      <c r="BF886" t="b">
        <v>1</v>
      </c>
      <c r="BG886">
        <v>1679445215.562963</v>
      </c>
      <c r="BH886">
        <v>779.8363703703703</v>
      </c>
      <c r="BI886">
        <v>810.8231851851853</v>
      </c>
      <c r="BJ886">
        <v>9.408844074074075</v>
      </c>
      <c r="BK886">
        <v>8.864742592592592</v>
      </c>
      <c r="BL886">
        <v>783.9437777777779</v>
      </c>
      <c r="BM886">
        <v>9.634030740740741</v>
      </c>
      <c r="BN886">
        <v>500.0533333333333</v>
      </c>
      <c r="BO886">
        <v>89.79548148148149</v>
      </c>
      <c r="BP886">
        <v>0.1000362777777778</v>
      </c>
      <c r="BQ886">
        <v>19.20205555555555</v>
      </c>
      <c r="BR886">
        <v>19.99889259259259</v>
      </c>
      <c r="BS886">
        <v>999.9000000000001</v>
      </c>
      <c r="BT886">
        <v>0</v>
      </c>
      <c r="BU886">
        <v>0</v>
      </c>
      <c r="BV886">
        <v>9989.44074074074</v>
      </c>
      <c r="BW886">
        <v>0</v>
      </c>
      <c r="BX886">
        <v>14.5015</v>
      </c>
      <c r="BY886">
        <v>-30.9867074074074</v>
      </c>
      <c r="BZ886">
        <v>787.2432592592594</v>
      </c>
      <c r="CA886">
        <v>818.0748888888891</v>
      </c>
      <c r="CB886">
        <v>0.5441011111111111</v>
      </c>
      <c r="CC886">
        <v>810.8231851851853</v>
      </c>
      <c r="CD886">
        <v>8.864742592592592</v>
      </c>
      <c r="CE886">
        <v>0.8448716296296298</v>
      </c>
      <c r="CF886">
        <v>0.7960137407407407</v>
      </c>
      <c r="CG886">
        <v>4.484416666666667</v>
      </c>
      <c r="CH886">
        <v>3.63640074074074</v>
      </c>
      <c r="CI886">
        <v>1999.936666666666</v>
      </c>
      <c r="CJ886">
        <v>0.9800044444444445</v>
      </c>
      <c r="CK886">
        <v>0.01999578888888889</v>
      </c>
      <c r="CL886">
        <v>0</v>
      </c>
      <c r="CM886">
        <v>2.348203703703704</v>
      </c>
      <c r="CN886">
        <v>0</v>
      </c>
      <c r="CO886">
        <v>5719.392592592591</v>
      </c>
      <c r="CP886">
        <v>16748.95925925926</v>
      </c>
      <c r="CQ886">
        <v>37.91407407407407</v>
      </c>
      <c r="CR886">
        <v>39.59237037037038</v>
      </c>
      <c r="CS886">
        <v>38.19648148148148</v>
      </c>
      <c r="CT886">
        <v>38.24751851851852</v>
      </c>
      <c r="CU886">
        <v>36.65718518518518</v>
      </c>
      <c r="CV886">
        <v>1959.946296296296</v>
      </c>
      <c r="CW886">
        <v>39.99074074074074</v>
      </c>
      <c r="CX886">
        <v>0</v>
      </c>
      <c r="CY886">
        <v>1679445230.7</v>
      </c>
      <c r="CZ886">
        <v>0</v>
      </c>
      <c r="DA886">
        <v>0</v>
      </c>
      <c r="DB886" t="s">
        <v>356</v>
      </c>
      <c r="DC886">
        <v>1678823626.5</v>
      </c>
      <c r="DD886">
        <v>1678823640.5</v>
      </c>
      <c r="DE886">
        <v>0</v>
      </c>
      <c r="DF886">
        <v>1.239</v>
      </c>
      <c r="DG886">
        <v>0.006</v>
      </c>
      <c r="DH886">
        <v>-2.298</v>
      </c>
      <c r="DI886">
        <v>-0.146</v>
      </c>
      <c r="DJ886">
        <v>420</v>
      </c>
      <c r="DK886">
        <v>21</v>
      </c>
      <c r="DL886">
        <v>0.57</v>
      </c>
      <c r="DM886">
        <v>0.05</v>
      </c>
      <c r="DN886">
        <v>-30.9336025</v>
      </c>
      <c r="DO886">
        <v>-1.08868255159475</v>
      </c>
      <c r="DP886">
        <v>0.112309390719343</v>
      </c>
      <c r="DQ886">
        <v>0</v>
      </c>
      <c r="DR886">
        <v>0.5350581</v>
      </c>
      <c r="DS886">
        <v>0.1187099662288937</v>
      </c>
      <c r="DT886">
        <v>0.01835045611667459</v>
      </c>
      <c r="DU886">
        <v>0</v>
      </c>
      <c r="DV886">
        <v>0</v>
      </c>
      <c r="DW886">
        <v>2</v>
      </c>
      <c r="DX886" t="s">
        <v>381</v>
      </c>
      <c r="DY886">
        <v>2.98418</v>
      </c>
      <c r="DZ886">
        <v>2.7155</v>
      </c>
      <c r="EA886">
        <v>0.149258</v>
      </c>
      <c r="EB886">
        <v>0.151051</v>
      </c>
      <c r="EC886">
        <v>0.0544795</v>
      </c>
      <c r="ED886">
        <v>0.0507622</v>
      </c>
      <c r="EE886">
        <v>27069</v>
      </c>
      <c r="EF886">
        <v>27106.3</v>
      </c>
      <c r="EG886">
        <v>29565.7</v>
      </c>
      <c r="EH886">
        <v>29524.2</v>
      </c>
      <c r="EI886">
        <v>37054.8</v>
      </c>
      <c r="EJ886">
        <v>37278.8</v>
      </c>
      <c r="EK886">
        <v>41645.4</v>
      </c>
      <c r="EL886">
        <v>42076.3</v>
      </c>
      <c r="EM886">
        <v>1.98167</v>
      </c>
      <c r="EN886">
        <v>1.87765</v>
      </c>
      <c r="EO886">
        <v>0.0407845</v>
      </c>
      <c r="EP886">
        <v>0</v>
      </c>
      <c r="EQ886">
        <v>19.3233</v>
      </c>
      <c r="ER886">
        <v>999.9</v>
      </c>
      <c r="ES886">
        <v>24.9</v>
      </c>
      <c r="ET886">
        <v>31.3</v>
      </c>
      <c r="EU886">
        <v>12.7245</v>
      </c>
      <c r="EV886">
        <v>63.1111</v>
      </c>
      <c r="EW886">
        <v>33.3654</v>
      </c>
      <c r="EX886">
        <v>1</v>
      </c>
      <c r="EY886">
        <v>-0.120165</v>
      </c>
      <c r="EZ886">
        <v>5.19085</v>
      </c>
      <c r="FA886">
        <v>20.2673</v>
      </c>
      <c r="FB886">
        <v>5.21729</v>
      </c>
      <c r="FC886">
        <v>12.0132</v>
      </c>
      <c r="FD886">
        <v>4.9909</v>
      </c>
      <c r="FE886">
        <v>3.28858</v>
      </c>
      <c r="FF886">
        <v>9999</v>
      </c>
      <c r="FG886">
        <v>9999</v>
      </c>
      <c r="FH886">
        <v>9999</v>
      </c>
      <c r="FI886">
        <v>999.9</v>
      </c>
      <c r="FJ886">
        <v>1.8674</v>
      </c>
      <c r="FK886">
        <v>1.86644</v>
      </c>
      <c r="FL886">
        <v>1.86599</v>
      </c>
      <c r="FM886">
        <v>1.86584</v>
      </c>
      <c r="FN886">
        <v>1.86768</v>
      </c>
      <c r="FO886">
        <v>1.87015</v>
      </c>
      <c r="FP886">
        <v>1.86883</v>
      </c>
      <c r="FQ886">
        <v>1.87027</v>
      </c>
      <c r="FR886">
        <v>0</v>
      </c>
      <c r="FS886">
        <v>0</v>
      </c>
      <c r="FT886">
        <v>0</v>
      </c>
      <c r="FU886">
        <v>0</v>
      </c>
      <c r="FV886" t="s">
        <v>358</v>
      </c>
      <c r="FW886" t="s">
        <v>359</v>
      </c>
      <c r="FX886" t="s">
        <v>360</v>
      </c>
      <c r="FY886" t="s">
        <v>360</v>
      </c>
      <c r="FZ886" t="s">
        <v>360</v>
      </c>
      <c r="GA886" t="s">
        <v>360</v>
      </c>
      <c r="GB886">
        <v>0</v>
      </c>
      <c r="GC886">
        <v>100</v>
      </c>
      <c r="GD886">
        <v>100</v>
      </c>
      <c r="GE886">
        <v>-4.173</v>
      </c>
      <c r="GF886">
        <v>-0.2253</v>
      </c>
      <c r="GG886">
        <v>-1.841240210434717</v>
      </c>
      <c r="GH886">
        <v>-0.003310856085068561</v>
      </c>
      <c r="GI886">
        <v>6.863268723063948E-07</v>
      </c>
      <c r="GJ886">
        <v>-1.919107141366201E-10</v>
      </c>
      <c r="GK886">
        <v>-0.1688837207721138</v>
      </c>
      <c r="GL886">
        <v>-0.01731051475613908</v>
      </c>
      <c r="GM886">
        <v>0.001423790055903263</v>
      </c>
      <c r="GN886">
        <v>-2.424810517790065E-05</v>
      </c>
      <c r="GO886">
        <v>3</v>
      </c>
      <c r="GP886">
        <v>2318</v>
      </c>
      <c r="GQ886">
        <v>1</v>
      </c>
      <c r="GR886">
        <v>25</v>
      </c>
      <c r="GS886">
        <v>10359.9</v>
      </c>
      <c r="GT886">
        <v>10359.7</v>
      </c>
      <c r="GU886">
        <v>1.82739</v>
      </c>
      <c r="GV886">
        <v>2.2229</v>
      </c>
      <c r="GW886">
        <v>1.39648</v>
      </c>
      <c r="GX886">
        <v>2.34741</v>
      </c>
      <c r="GY886">
        <v>1.49536</v>
      </c>
      <c r="GZ886">
        <v>2.53662</v>
      </c>
      <c r="HA886">
        <v>35.7544</v>
      </c>
      <c r="HB886">
        <v>24.0612</v>
      </c>
      <c r="HC886">
        <v>18</v>
      </c>
      <c r="HD886">
        <v>527.963</v>
      </c>
      <c r="HE886">
        <v>419.523</v>
      </c>
      <c r="HF886">
        <v>13.7578</v>
      </c>
      <c r="HG886">
        <v>25.6819</v>
      </c>
      <c r="HH886">
        <v>30.0019</v>
      </c>
      <c r="HI886">
        <v>25.7385</v>
      </c>
      <c r="HJ886">
        <v>25.6989</v>
      </c>
      <c r="HK886">
        <v>36.5867</v>
      </c>
      <c r="HL886">
        <v>20.7395</v>
      </c>
      <c r="HM886">
        <v>9.64317</v>
      </c>
      <c r="HN886">
        <v>13.7493</v>
      </c>
      <c r="HO886">
        <v>854.255</v>
      </c>
      <c r="HP886">
        <v>8.920959999999999</v>
      </c>
      <c r="HQ886">
        <v>101.105</v>
      </c>
      <c r="HR886">
        <v>101.049</v>
      </c>
    </row>
    <row r="887" spans="1:226">
      <c r="A887">
        <v>871</v>
      </c>
      <c r="B887">
        <v>1679445228.1</v>
      </c>
      <c r="C887">
        <v>23315</v>
      </c>
      <c r="D887" t="s">
        <v>2112</v>
      </c>
      <c r="E887" t="s">
        <v>2113</v>
      </c>
      <c r="F887">
        <v>5</v>
      </c>
      <c r="G887" t="s">
        <v>2011</v>
      </c>
      <c r="H887" t="s">
        <v>354</v>
      </c>
      <c r="I887">
        <v>1679445220.581481</v>
      </c>
      <c r="J887">
        <f>(K887)/1000</f>
        <v>0</v>
      </c>
      <c r="K887">
        <f>IF(BF887, AN887, AH887)</f>
        <v>0</v>
      </c>
      <c r="L887">
        <f>IF(BF887, AI887, AG887)</f>
        <v>0</v>
      </c>
      <c r="M887">
        <f>BH887 - IF(AU887&gt;1, L887*BB887*100.0/(AW887*BV887), 0)</f>
        <v>0</v>
      </c>
      <c r="N887">
        <f>((T887-J887/2)*M887-L887)/(T887+J887/2)</f>
        <v>0</v>
      </c>
      <c r="O887">
        <f>N887*(BO887+BP887)/1000.0</f>
        <v>0</v>
      </c>
      <c r="P887">
        <f>(BH887 - IF(AU887&gt;1, L887*BB887*100.0/(AW887*BV887), 0))*(BO887+BP887)/1000.0</f>
        <v>0</v>
      </c>
      <c r="Q887">
        <f>2.0/((1/S887-1/R887)+SIGN(S887)*SQRT((1/S887-1/R887)*(1/S887-1/R887) + 4*BC887/((BC887+1)*(BC887+1))*(2*1/S887*1/R887-1/R887*1/R887)))</f>
        <v>0</v>
      </c>
      <c r="R887">
        <f>IF(LEFT(BD887,1)&lt;&gt;"0",IF(LEFT(BD887,1)="1",3.0,BE887),$D$5+$E$5*(BV887*BO887/($K$5*1000))+$F$5*(BV887*BO887/($K$5*1000))*MAX(MIN(BB887,$J$5),$I$5)*MAX(MIN(BB887,$J$5),$I$5)+$G$5*MAX(MIN(BB887,$J$5),$I$5)*(BV887*BO887/($K$5*1000))+$H$5*(BV887*BO887/($K$5*1000))*(BV887*BO887/($K$5*1000)))</f>
        <v>0</v>
      </c>
      <c r="S887">
        <f>J887*(1000-(1000*0.61365*exp(17.502*W887/(240.97+W887))/(BO887+BP887)+BJ887)/2)/(1000*0.61365*exp(17.502*W887/(240.97+W887))/(BO887+BP887)-BJ887)</f>
        <v>0</v>
      </c>
      <c r="T887">
        <f>1/((BC887+1)/(Q887/1.6)+1/(R887/1.37)) + BC887/((BC887+1)/(Q887/1.6) + BC887/(R887/1.37))</f>
        <v>0</v>
      </c>
      <c r="U887">
        <f>(AX887*BA887)</f>
        <v>0</v>
      </c>
      <c r="V887">
        <f>(BQ887+(U887+2*0.95*5.67E-8*(((BQ887+$B$7)+273)^4-(BQ887+273)^4)-44100*J887)/(1.84*29.3*R887+8*0.95*5.67E-8*(BQ887+273)^3))</f>
        <v>0</v>
      </c>
      <c r="W887">
        <f>($C$7*BR887+$D$7*BS887+$E$7*V887)</f>
        <v>0</v>
      </c>
      <c r="X887">
        <f>0.61365*exp(17.502*W887/(240.97+W887))</f>
        <v>0</v>
      </c>
      <c r="Y887">
        <f>(Z887/AA887*100)</f>
        <v>0</v>
      </c>
      <c r="Z887">
        <f>BJ887*(BO887+BP887)/1000</f>
        <v>0</v>
      </c>
      <c r="AA887">
        <f>0.61365*exp(17.502*BQ887/(240.97+BQ887))</f>
        <v>0</v>
      </c>
      <c r="AB887">
        <f>(X887-BJ887*(BO887+BP887)/1000)</f>
        <v>0</v>
      </c>
      <c r="AC887">
        <f>(-J887*44100)</f>
        <v>0</v>
      </c>
      <c r="AD887">
        <f>2*29.3*R887*0.92*(BQ887-W887)</f>
        <v>0</v>
      </c>
      <c r="AE887">
        <f>2*0.95*5.67E-8*(((BQ887+$B$7)+273)^4-(W887+273)^4)</f>
        <v>0</v>
      </c>
      <c r="AF887">
        <f>U887+AE887+AC887+AD887</f>
        <v>0</v>
      </c>
      <c r="AG887">
        <f>BN887*AU887*(BI887-BH887*(1000-AU887*BK887)/(1000-AU887*BJ887))/(100*BB887)</f>
        <v>0</v>
      </c>
      <c r="AH887">
        <f>1000*BN887*AU887*(BJ887-BK887)/(100*BB887*(1000-AU887*BJ887))</f>
        <v>0</v>
      </c>
      <c r="AI887">
        <f>(AJ887 - AK887 - BO887*1E3/(8.314*(BQ887+273.15)) * AM887/BN887 * AL887) * BN887/(100*BB887) * (1000 - BK887)/1000</f>
        <v>0</v>
      </c>
      <c r="AJ887">
        <v>849.7791210434158</v>
      </c>
      <c r="AK887">
        <v>827.3582060606058</v>
      </c>
      <c r="AL887">
        <v>3.272304077845614</v>
      </c>
      <c r="AM887">
        <v>64.84410547335801</v>
      </c>
      <c r="AN887">
        <f>(AP887 - AO887 + BO887*1E3/(8.314*(BQ887+273.15)) * AR887/BN887 * AQ887) * BN887/(100*BB887) * 1000/(1000 - AP887)</f>
        <v>0</v>
      </c>
      <c r="AO887">
        <v>8.87407682800791</v>
      </c>
      <c r="AP887">
        <v>9.390309560439558</v>
      </c>
      <c r="AQ887">
        <v>-1.776037690811037E-05</v>
      </c>
      <c r="AR887">
        <v>96.76006741584395</v>
      </c>
      <c r="AS887">
        <v>0</v>
      </c>
      <c r="AT887">
        <v>0</v>
      </c>
      <c r="AU887">
        <f>IF(AS887*$H$13&gt;=AW887,1.0,(AW887/(AW887-AS887*$H$13)))</f>
        <v>0</v>
      </c>
      <c r="AV887">
        <f>(AU887-1)*100</f>
        <v>0</v>
      </c>
      <c r="AW887">
        <f>MAX(0,($B$13+$C$13*BV887)/(1+$D$13*BV887)*BO887/(BQ887+273)*$E$13)</f>
        <v>0</v>
      </c>
      <c r="AX887">
        <f>$B$11*BW887+$C$11*BX887+$F$11*CI887*(1-CL887)</f>
        <v>0</v>
      </c>
      <c r="AY887">
        <f>AX887*AZ887</f>
        <v>0</v>
      </c>
      <c r="AZ887">
        <f>($B$11*$D$9+$C$11*$D$9+$F$11*((CV887+CN887)/MAX(CV887+CN887+CW887, 0.1)*$I$9+CW887/MAX(CV887+CN887+CW887, 0.1)*$J$9))/($B$11+$C$11+$F$11)</f>
        <v>0</v>
      </c>
      <c r="BA887">
        <f>($B$11*$K$9+$C$11*$K$9+$F$11*((CV887+CN887)/MAX(CV887+CN887+CW887, 0.1)*$P$9+CW887/MAX(CV887+CN887+CW887, 0.1)*$Q$9))/($B$11+$C$11+$F$11)</f>
        <v>0</v>
      </c>
      <c r="BB887">
        <v>2.44</v>
      </c>
      <c r="BC887">
        <v>0.5</v>
      </c>
      <c r="BD887" t="s">
        <v>355</v>
      </c>
      <c r="BE887">
        <v>2</v>
      </c>
      <c r="BF887" t="b">
        <v>1</v>
      </c>
      <c r="BG887">
        <v>1679445220.581481</v>
      </c>
      <c r="BH887">
        <v>796.5226296296298</v>
      </c>
      <c r="BI887">
        <v>827.3782592592593</v>
      </c>
      <c r="BJ887">
        <v>9.397126296296296</v>
      </c>
      <c r="BK887">
        <v>8.863703703703704</v>
      </c>
      <c r="BL887">
        <v>800.6732222222222</v>
      </c>
      <c r="BM887">
        <v>9.62235222222222</v>
      </c>
      <c r="BN887">
        <v>500.0461111111111</v>
      </c>
      <c r="BO887">
        <v>89.79474444444443</v>
      </c>
      <c r="BP887">
        <v>0.1000373333333333</v>
      </c>
      <c r="BQ887">
        <v>19.20552592592592</v>
      </c>
      <c r="BR887">
        <v>19.99517037037037</v>
      </c>
      <c r="BS887">
        <v>999.9000000000001</v>
      </c>
      <c r="BT887">
        <v>0</v>
      </c>
      <c r="BU887">
        <v>0</v>
      </c>
      <c r="BV887">
        <v>9979.999629629629</v>
      </c>
      <c r="BW887">
        <v>0</v>
      </c>
      <c r="BX887">
        <v>14.5015</v>
      </c>
      <c r="BY887">
        <v>-30.85557037037037</v>
      </c>
      <c r="BZ887">
        <v>804.0785925925927</v>
      </c>
      <c r="CA887">
        <v>834.7775185185186</v>
      </c>
      <c r="CB887">
        <v>0.5334224814814815</v>
      </c>
      <c r="CC887">
        <v>827.3782592592593</v>
      </c>
      <c r="CD887">
        <v>8.863703703703704</v>
      </c>
      <c r="CE887">
        <v>0.8438124814814815</v>
      </c>
      <c r="CF887">
        <v>0.7959139629629628</v>
      </c>
      <c r="CG887">
        <v>4.466505925925925</v>
      </c>
      <c r="CH887">
        <v>3.634631111111111</v>
      </c>
      <c r="CI887">
        <v>1999.948888888889</v>
      </c>
      <c r="CJ887">
        <v>0.9800002222222221</v>
      </c>
      <c r="CK887">
        <v>0.01999981111111111</v>
      </c>
      <c r="CL887">
        <v>0</v>
      </c>
      <c r="CM887">
        <v>2.261555555555555</v>
      </c>
      <c r="CN887">
        <v>0</v>
      </c>
      <c r="CO887">
        <v>5721.033703703702</v>
      </c>
      <c r="CP887">
        <v>16749.03703703704</v>
      </c>
      <c r="CQ887">
        <v>38.00437037037037</v>
      </c>
      <c r="CR887">
        <v>39.69648148148148</v>
      </c>
      <c r="CS887">
        <v>38.28448148148149</v>
      </c>
      <c r="CT887">
        <v>38.36325925925926</v>
      </c>
      <c r="CU887">
        <v>36.74518518518518</v>
      </c>
      <c r="CV887">
        <v>1959.951111111111</v>
      </c>
      <c r="CW887">
        <v>39.99814814814815</v>
      </c>
      <c r="CX887">
        <v>0</v>
      </c>
      <c r="CY887">
        <v>1679445235.5</v>
      </c>
      <c r="CZ887">
        <v>0</v>
      </c>
      <c r="DA887">
        <v>0</v>
      </c>
      <c r="DB887" t="s">
        <v>356</v>
      </c>
      <c r="DC887">
        <v>1678823626.5</v>
      </c>
      <c r="DD887">
        <v>1678823640.5</v>
      </c>
      <c r="DE887">
        <v>0</v>
      </c>
      <c r="DF887">
        <v>1.239</v>
      </c>
      <c r="DG887">
        <v>0.006</v>
      </c>
      <c r="DH887">
        <v>-2.298</v>
      </c>
      <c r="DI887">
        <v>-0.146</v>
      </c>
      <c r="DJ887">
        <v>420</v>
      </c>
      <c r="DK887">
        <v>21</v>
      </c>
      <c r="DL887">
        <v>0.57</v>
      </c>
      <c r="DM887">
        <v>0.05</v>
      </c>
      <c r="DN887">
        <v>-30.87133170731707</v>
      </c>
      <c r="DO887">
        <v>1.050756794425092</v>
      </c>
      <c r="DP887">
        <v>0.2269181795585321</v>
      </c>
      <c r="DQ887">
        <v>0</v>
      </c>
      <c r="DR887">
        <v>0.5358728292682927</v>
      </c>
      <c r="DS887">
        <v>-0.09729288501742317</v>
      </c>
      <c r="DT887">
        <v>0.01679611518513475</v>
      </c>
      <c r="DU887">
        <v>1</v>
      </c>
      <c r="DV887">
        <v>1</v>
      </c>
      <c r="DW887">
        <v>2</v>
      </c>
      <c r="DX887" t="s">
        <v>357</v>
      </c>
      <c r="DY887">
        <v>2.98396</v>
      </c>
      <c r="DZ887">
        <v>2.71522</v>
      </c>
      <c r="EA887">
        <v>0.151249</v>
      </c>
      <c r="EB887">
        <v>0.152931</v>
      </c>
      <c r="EC887">
        <v>0.0544839</v>
      </c>
      <c r="ED887">
        <v>0.0508077</v>
      </c>
      <c r="EE887">
        <v>27005.6</v>
      </c>
      <c r="EF887">
        <v>27046.3</v>
      </c>
      <c r="EG887">
        <v>29565.6</v>
      </c>
      <c r="EH887">
        <v>29524.3</v>
      </c>
      <c r="EI887">
        <v>37054.7</v>
      </c>
      <c r="EJ887">
        <v>37276.9</v>
      </c>
      <c r="EK887">
        <v>41645.4</v>
      </c>
      <c r="EL887">
        <v>42076.2</v>
      </c>
      <c r="EM887">
        <v>1.98158</v>
      </c>
      <c r="EN887">
        <v>1.8777</v>
      </c>
      <c r="EO887">
        <v>0.0402033</v>
      </c>
      <c r="EP887">
        <v>0</v>
      </c>
      <c r="EQ887">
        <v>19.3233</v>
      </c>
      <c r="ER887">
        <v>999.9</v>
      </c>
      <c r="ES887">
        <v>24.8</v>
      </c>
      <c r="ET887">
        <v>31.3</v>
      </c>
      <c r="EU887">
        <v>12.6741</v>
      </c>
      <c r="EV887">
        <v>63.2411</v>
      </c>
      <c r="EW887">
        <v>33.137</v>
      </c>
      <c r="EX887">
        <v>1</v>
      </c>
      <c r="EY887">
        <v>-0.121761</v>
      </c>
      <c r="EZ887">
        <v>4.88319</v>
      </c>
      <c r="FA887">
        <v>20.2766</v>
      </c>
      <c r="FB887">
        <v>5.21654</v>
      </c>
      <c r="FC887">
        <v>12.0119</v>
      </c>
      <c r="FD887">
        <v>4.98915</v>
      </c>
      <c r="FE887">
        <v>3.2885</v>
      </c>
      <c r="FF887">
        <v>9999</v>
      </c>
      <c r="FG887">
        <v>9999</v>
      </c>
      <c r="FH887">
        <v>9999</v>
      </c>
      <c r="FI887">
        <v>999.9</v>
      </c>
      <c r="FJ887">
        <v>1.86739</v>
      </c>
      <c r="FK887">
        <v>1.86646</v>
      </c>
      <c r="FL887">
        <v>1.86598</v>
      </c>
      <c r="FM887">
        <v>1.86585</v>
      </c>
      <c r="FN887">
        <v>1.86768</v>
      </c>
      <c r="FO887">
        <v>1.87014</v>
      </c>
      <c r="FP887">
        <v>1.86883</v>
      </c>
      <c r="FQ887">
        <v>1.87027</v>
      </c>
      <c r="FR887">
        <v>0</v>
      </c>
      <c r="FS887">
        <v>0</v>
      </c>
      <c r="FT887">
        <v>0</v>
      </c>
      <c r="FU887">
        <v>0</v>
      </c>
      <c r="FV887" t="s">
        <v>358</v>
      </c>
      <c r="FW887" t="s">
        <v>359</v>
      </c>
      <c r="FX887" t="s">
        <v>360</v>
      </c>
      <c r="FY887" t="s">
        <v>360</v>
      </c>
      <c r="FZ887" t="s">
        <v>360</v>
      </c>
      <c r="GA887" t="s">
        <v>360</v>
      </c>
      <c r="GB887">
        <v>0</v>
      </c>
      <c r="GC887">
        <v>100</v>
      </c>
      <c r="GD887">
        <v>100</v>
      </c>
      <c r="GE887">
        <v>-4.214</v>
      </c>
      <c r="GF887">
        <v>-0.2252</v>
      </c>
      <c r="GG887">
        <v>-1.841240210434717</v>
      </c>
      <c r="GH887">
        <v>-0.003310856085068561</v>
      </c>
      <c r="GI887">
        <v>6.863268723063948E-07</v>
      </c>
      <c r="GJ887">
        <v>-1.919107141366201E-10</v>
      </c>
      <c r="GK887">
        <v>-0.1688837207721138</v>
      </c>
      <c r="GL887">
        <v>-0.01731051475613908</v>
      </c>
      <c r="GM887">
        <v>0.001423790055903263</v>
      </c>
      <c r="GN887">
        <v>-2.424810517790065E-05</v>
      </c>
      <c r="GO887">
        <v>3</v>
      </c>
      <c r="GP887">
        <v>2318</v>
      </c>
      <c r="GQ887">
        <v>1</v>
      </c>
      <c r="GR887">
        <v>25</v>
      </c>
      <c r="GS887">
        <v>10360</v>
      </c>
      <c r="GT887">
        <v>10359.8</v>
      </c>
      <c r="GU887">
        <v>1.85425</v>
      </c>
      <c r="GV887">
        <v>2.21924</v>
      </c>
      <c r="GW887">
        <v>1.39771</v>
      </c>
      <c r="GX887">
        <v>2.34741</v>
      </c>
      <c r="GY887">
        <v>1.49536</v>
      </c>
      <c r="GZ887">
        <v>2.48169</v>
      </c>
      <c r="HA887">
        <v>35.7544</v>
      </c>
      <c r="HB887">
        <v>24.0612</v>
      </c>
      <c r="HC887">
        <v>18</v>
      </c>
      <c r="HD887">
        <v>527.878</v>
      </c>
      <c r="HE887">
        <v>419.539</v>
      </c>
      <c r="HF887">
        <v>13.7287</v>
      </c>
      <c r="HG887">
        <v>25.6819</v>
      </c>
      <c r="HH887">
        <v>29.9999</v>
      </c>
      <c r="HI887">
        <v>25.7364</v>
      </c>
      <c r="HJ887">
        <v>25.697</v>
      </c>
      <c r="HK887">
        <v>37.1203</v>
      </c>
      <c r="HL887">
        <v>20.7395</v>
      </c>
      <c r="HM887">
        <v>9.64317</v>
      </c>
      <c r="HN887">
        <v>13.7556</v>
      </c>
      <c r="HO887">
        <v>874.739</v>
      </c>
      <c r="HP887">
        <v>8.920959999999999</v>
      </c>
      <c r="HQ887">
        <v>101.105</v>
      </c>
      <c r="HR887">
        <v>101.049</v>
      </c>
    </row>
    <row r="888" spans="1:226">
      <c r="A888">
        <v>872</v>
      </c>
      <c r="B888">
        <v>1679445233.1</v>
      </c>
      <c r="C888">
        <v>23320</v>
      </c>
      <c r="D888" t="s">
        <v>2114</v>
      </c>
      <c r="E888" t="s">
        <v>2115</v>
      </c>
      <c r="F888">
        <v>5</v>
      </c>
      <c r="G888" t="s">
        <v>2011</v>
      </c>
      <c r="H888" t="s">
        <v>354</v>
      </c>
      <c r="I888">
        <v>1679445225.6</v>
      </c>
      <c r="J888">
        <f>(K888)/1000</f>
        <v>0</v>
      </c>
      <c r="K888">
        <f>IF(BF888, AN888, AH888)</f>
        <v>0</v>
      </c>
      <c r="L888">
        <f>IF(BF888, AI888, AG888)</f>
        <v>0</v>
      </c>
      <c r="M888">
        <f>BH888 - IF(AU888&gt;1, L888*BB888*100.0/(AW888*BV888), 0)</f>
        <v>0</v>
      </c>
      <c r="N888">
        <f>((T888-J888/2)*M888-L888)/(T888+J888/2)</f>
        <v>0</v>
      </c>
      <c r="O888">
        <f>N888*(BO888+BP888)/1000.0</f>
        <v>0</v>
      </c>
      <c r="P888">
        <f>(BH888 - IF(AU888&gt;1, L888*BB888*100.0/(AW888*BV888), 0))*(BO888+BP888)/1000.0</f>
        <v>0</v>
      </c>
      <c r="Q888">
        <f>2.0/((1/S888-1/R888)+SIGN(S888)*SQRT((1/S888-1/R888)*(1/S888-1/R888) + 4*BC888/((BC888+1)*(BC888+1))*(2*1/S888*1/R888-1/R888*1/R888)))</f>
        <v>0</v>
      </c>
      <c r="R888">
        <f>IF(LEFT(BD888,1)&lt;&gt;"0",IF(LEFT(BD888,1)="1",3.0,BE888),$D$5+$E$5*(BV888*BO888/($K$5*1000))+$F$5*(BV888*BO888/($K$5*1000))*MAX(MIN(BB888,$J$5),$I$5)*MAX(MIN(BB888,$J$5),$I$5)+$G$5*MAX(MIN(BB888,$J$5),$I$5)*(BV888*BO888/($K$5*1000))+$H$5*(BV888*BO888/($K$5*1000))*(BV888*BO888/($K$5*1000)))</f>
        <v>0</v>
      </c>
      <c r="S888">
        <f>J888*(1000-(1000*0.61365*exp(17.502*W888/(240.97+W888))/(BO888+BP888)+BJ888)/2)/(1000*0.61365*exp(17.502*W888/(240.97+W888))/(BO888+BP888)-BJ888)</f>
        <v>0</v>
      </c>
      <c r="T888">
        <f>1/((BC888+1)/(Q888/1.6)+1/(R888/1.37)) + BC888/((BC888+1)/(Q888/1.6) + BC888/(R888/1.37))</f>
        <v>0</v>
      </c>
      <c r="U888">
        <f>(AX888*BA888)</f>
        <v>0</v>
      </c>
      <c r="V888">
        <f>(BQ888+(U888+2*0.95*5.67E-8*(((BQ888+$B$7)+273)^4-(BQ888+273)^4)-44100*J888)/(1.84*29.3*R888+8*0.95*5.67E-8*(BQ888+273)^3))</f>
        <v>0</v>
      </c>
      <c r="W888">
        <f>($C$7*BR888+$D$7*BS888+$E$7*V888)</f>
        <v>0</v>
      </c>
      <c r="X888">
        <f>0.61365*exp(17.502*W888/(240.97+W888))</f>
        <v>0</v>
      </c>
      <c r="Y888">
        <f>(Z888/AA888*100)</f>
        <v>0</v>
      </c>
      <c r="Z888">
        <f>BJ888*(BO888+BP888)/1000</f>
        <v>0</v>
      </c>
      <c r="AA888">
        <f>0.61365*exp(17.502*BQ888/(240.97+BQ888))</f>
        <v>0</v>
      </c>
      <c r="AB888">
        <f>(X888-BJ888*(BO888+BP888)/1000)</f>
        <v>0</v>
      </c>
      <c r="AC888">
        <f>(-J888*44100)</f>
        <v>0</v>
      </c>
      <c r="AD888">
        <f>2*29.3*R888*0.92*(BQ888-W888)</f>
        <v>0</v>
      </c>
      <c r="AE888">
        <f>2*0.95*5.67E-8*(((BQ888+$B$7)+273)^4-(W888+273)^4)</f>
        <v>0</v>
      </c>
      <c r="AF888">
        <f>U888+AE888+AC888+AD888</f>
        <v>0</v>
      </c>
      <c r="AG888">
        <f>BN888*AU888*(BI888-BH888*(1000-AU888*BK888)/(1000-AU888*BJ888))/(100*BB888)</f>
        <v>0</v>
      </c>
      <c r="AH888">
        <f>1000*BN888*AU888*(BJ888-BK888)/(100*BB888*(1000-AU888*BJ888))</f>
        <v>0</v>
      </c>
      <c r="AI888">
        <f>(AJ888 - AK888 - BO888*1E3/(8.314*(BQ888+273.15)) * AM888/BN888 * AL888) * BN888/(100*BB888) * (1000 - BK888)/1000</f>
        <v>0</v>
      </c>
      <c r="AJ888">
        <v>866.0469316490123</v>
      </c>
      <c r="AK888">
        <v>843.7074606060604</v>
      </c>
      <c r="AL888">
        <v>3.276431594173939</v>
      </c>
      <c r="AM888">
        <v>64.84410547335801</v>
      </c>
      <c r="AN888">
        <f>(AP888 - AO888 + BO888*1E3/(8.314*(BQ888+273.15)) * AR888/BN888 * AQ888) * BN888/(100*BB888) * 1000/(1000 - AP888)</f>
        <v>0</v>
      </c>
      <c r="AO888">
        <v>8.878968103536229</v>
      </c>
      <c r="AP888">
        <v>9.393903626373636</v>
      </c>
      <c r="AQ888">
        <v>1.6267709482074E-05</v>
      </c>
      <c r="AR888">
        <v>96.76006741584395</v>
      </c>
      <c r="AS888">
        <v>0</v>
      </c>
      <c r="AT888">
        <v>0</v>
      </c>
      <c r="AU888">
        <f>IF(AS888*$H$13&gt;=AW888,1.0,(AW888/(AW888-AS888*$H$13)))</f>
        <v>0</v>
      </c>
      <c r="AV888">
        <f>(AU888-1)*100</f>
        <v>0</v>
      </c>
      <c r="AW888">
        <f>MAX(0,($B$13+$C$13*BV888)/(1+$D$13*BV888)*BO888/(BQ888+273)*$E$13)</f>
        <v>0</v>
      </c>
      <c r="AX888">
        <f>$B$11*BW888+$C$11*BX888+$F$11*CI888*(1-CL888)</f>
        <v>0</v>
      </c>
      <c r="AY888">
        <f>AX888*AZ888</f>
        <v>0</v>
      </c>
      <c r="AZ888">
        <f>($B$11*$D$9+$C$11*$D$9+$F$11*((CV888+CN888)/MAX(CV888+CN888+CW888, 0.1)*$I$9+CW888/MAX(CV888+CN888+CW888, 0.1)*$J$9))/($B$11+$C$11+$F$11)</f>
        <v>0</v>
      </c>
      <c r="BA888">
        <f>($B$11*$K$9+$C$11*$K$9+$F$11*((CV888+CN888)/MAX(CV888+CN888+CW888, 0.1)*$P$9+CW888/MAX(CV888+CN888+CW888, 0.1)*$Q$9))/($B$11+$C$11+$F$11)</f>
        <v>0</v>
      </c>
      <c r="BB888">
        <v>2.44</v>
      </c>
      <c r="BC888">
        <v>0.5</v>
      </c>
      <c r="BD888" t="s">
        <v>355</v>
      </c>
      <c r="BE888">
        <v>2</v>
      </c>
      <c r="BF888" t="b">
        <v>1</v>
      </c>
      <c r="BG888">
        <v>1679445225.6</v>
      </c>
      <c r="BH888">
        <v>813.0048888888888</v>
      </c>
      <c r="BI888">
        <v>843.7328148148148</v>
      </c>
      <c r="BJ888">
        <v>9.392467407407407</v>
      </c>
      <c r="BK888">
        <v>8.871965925925926</v>
      </c>
      <c r="BL888">
        <v>817.198037037037</v>
      </c>
      <c r="BM888">
        <v>9.617708518518519</v>
      </c>
      <c r="BN888">
        <v>500.0526666666668</v>
      </c>
      <c r="BO888">
        <v>89.79480000000001</v>
      </c>
      <c r="BP888">
        <v>0.1000082444444444</v>
      </c>
      <c r="BQ888">
        <v>19.20391481481481</v>
      </c>
      <c r="BR888">
        <v>19.99315555555556</v>
      </c>
      <c r="BS888">
        <v>999.9000000000001</v>
      </c>
      <c r="BT888">
        <v>0</v>
      </c>
      <c r="BU888">
        <v>0</v>
      </c>
      <c r="BV888">
        <v>9989.445185185186</v>
      </c>
      <c r="BW888">
        <v>0</v>
      </c>
      <c r="BX888">
        <v>14.5015</v>
      </c>
      <c r="BY888">
        <v>-30.72786296296296</v>
      </c>
      <c r="BZ888">
        <v>820.7134814814815</v>
      </c>
      <c r="CA888">
        <v>851.2854074074074</v>
      </c>
      <c r="CB888">
        <v>0.5205015185185184</v>
      </c>
      <c r="CC888">
        <v>843.7328148148148</v>
      </c>
      <c r="CD888">
        <v>8.871965925925926</v>
      </c>
      <c r="CE888">
        <v>0.8433946666666666</v>
      </c>
      <c r="CF888">
        <v>0.7966563703703704</v>
      </c>
      <c r="CG888">
        <v>4.459437037037038</v>
      </c>
      <c r="CH888">
        <v>3.647858888888889</v>
      </c>
      <c r="CI888">
        <v>1999.975185185185</v>
      </c>
      <c r="CJ888">
        <v>0.9799963333333331</v>
      </c>
      <c r="CK888">
        <v>0.0200035</v>
      </c>
      <c r="CL888">
        <v>0</v>
      </c>
      <c r="CM888">
        <v>2.218111111111111</v>
      </c>
      <c r="CN888">
        <v>0</v>
      </c>
      <c r="CO888">
        <v>5722.735185185185</v>
      </c>
      <c r="CP888">
        <v>16749.23703703704</v>
      </c>
      <c r="CQ888">
        <v>38.09696296296296</v>
      </c>
      <c r="CR888">
        <v>39.79599999999999</v>
      </c>
      <c r="CS888">
        <v>38.37477777777777</v>
      </c>
      <c r="CT888">
        <v>38.47433333333333</v>
      </c>
      <c r="CU888">
        <v>36.83311111111112</v>
      </c>
      <c r="CV888">
        <v>1959.97037037037</v>
      </c>
      <c r="CW888">
        <v>40.00481481481482</v>
      </c>
      <c r="CX888">
        <v>0</v>
      </c>
      <c r="CY888">
        <v>1679445240.9</v>
      </c>
      <c r="CZ888">
        <v>0</v>
      </c>
      <c r="DA888">
        <v>0</v>
      </c>
      <c r="DB888" t="s">
        <v>356</v>
      </c>
      <c r="DC888">
        <v>1678823626.5</v>
      </c>
      <c r="DD888">
        <v>1678823640.5</v>
      </c>
      <c r="DE888">
        <v>0</v>
      </c>
      <c r="DF888">
        <v>1.239</v>
      </c>
      <c r="DG888">
        <v>0.006</v>
      </c>
      <c r="DH888">
        <v>-2.298</v>
      </c>
      <c r="DI888">
        <v>-0.146</v>
      </c>
      <c r="DJ888">
        <v>420</v>
      </c>
      <c r="DK888">
        <v>21</v>
      </c>
      <c r="DL888">
        <v>0.57</v>
      </c>
      <c r="DM888">
        <v>0.05</v>
      </c>
      <c r="DN888">
        <v>-30.792575</v>
      </c>
      <c r="DO888">
        <v>2.113202251407186</v>
      </c>
      <c r="DP888">
        <v>0.2762564621416123</v>
      </c>
      <c r="DQ888">
        <v>0</v>
      </c>
      <c r="DR888">
        <v>0.5300971999999999</v>
      </c>
      <c r="DS888">
        <v>-0.1726743939962484</v>
      </c>
      <c r="DT888">
        <v>0.01742755762320125</v>
      </c>
      <c r="DU888">
        <v>0</v>
      </c>
      <c r="DV888">
        <v>0</v>
      </c>
      <c r="DW888">
        <v>2</v>
      </c>
      <c r="DX888" t="s">
        <v>381</v>
      </c>
      <c r="DY888">
        <v>2.98443</v>
      </c>
      <c r="DZ888">
        <v>2.71583</v>
      </c>
      <c r="EA888">
        <v>0.153209</v>
      </c>
      <c r="EB888">
        <v>0.154896</v>
      </c>
      <c r="EC888">
        <v>0.0544972</v>
      </c>
      <c r="ED888">
        <v>0.0508197</v>
      </c>
      <c r="EE888">
        <v>26943.2</v>
      </c>
      <c r="EF888">
        <v>26983.8</v>
      </c>
      <c r="EG888">
        <v>29565.5</v>
      </c>
      <c r="EH888">
        <v>29524.4</v>
      </c>
      <c r="EI888">
        <v>37054.2</v>
      </c>
      <c r="EJ888">
        <v>37276.8</v>
      </c>
      <c r="EK888">
        <v>41645.4</v>
      </c>
      <c r="EL888">
        <v>42076.5</v>
      </c>
      <c r="EM888">
        <v>1.98205</v>
      </c>
      <c r="EN888">
        <v>1.87792</v>
      </c>
      <c r="EO888">
        <v>0.0403672</v>
      </c>
      <c r="EP888">
        <v>0</v>
      </c>
      <c r="EQ888">
        <v>19.3217</v>
      </c>
      <c r="ER888">
        <v>999.9</v>
      </c>
      <c r="ES888">
        <v>24.8</v>
      </c>
      <c r="ET888">
        <v>31.3</v>
      </c>
      <c r="EU888">
        <v>12.6741</v>
      </c>
      <c r="EV888">
        <v>62.9211</v>
      </c>
      <c r="EW888">
        <v>32.8966</v>
      </c>
      <c r="EX888">
        <v>1</v>
      </c>
      <c r="EY888">
        <v>-0.122381</v>
      </c>
      <c r="EZ888">
        <v>4.78135</v>
      </c>
      <c r="FA888">
        <v>20.28</v>
      </c>
      <c r="FB888">
        <v>5.21699</v>
      </c>
      <c r="FC888">
        <v>12.0122</v>
      </c>
      <c r="FD888">
        <v>4.9905</v>
      </c>
      <c r="FE888">
        <v>3.28842</v>
      </c>
      <c r="FF888">
        <v>9999</v>
      </c>
      <c r="FG888">
        <v>9999</v>
      </c>
      <c r="FH888">
        <v>9999</v>
      </c>
      <c r="FI888">
        <v>999.9</v>
      </c>
      <c r="FJ888">
        <v>1.86738</v>
      </c>
      <c r="FK888">
        <v>1.86645</v>
      </c>
      <c r="FL888">
        <v>1.86598</v>
      </c>
      <c r="FM888">
        <v>1.86584</v>
      </c>
      <c r="FN888">
        <v>1.86768</v>
      </c>
      <c r="FO888">
        <v>1.87015</v>
      </c>
      <c r="FP888">
        <v>1.86882</v>
      </c>
      <c r="FQ888">
        <v>1.87027</v>
      </c>
      <c r="FR888">
        <v>0</v>
      </c>
      <c r="FS888">
        <v>0</v>
      </c>
      <c r="FT888">
        <v>0</v>
      </c>
      <c r="FU888">
        <v>0</v>
      </c>
      <c r="FV888" t="s">
        <v>358</v>
      </c>
      <c r="FW888" t="s">
        <v>359</v>
      </c>
      <c r="FX888" t="s">
        <v>360</v>
      </c>
      <c r="FY888" t="s">
        <v>360</v>
      </c>
      <c r="FZ888" t="s">
        <v>360</v>
      </c>
      <c r="GA888" t="s">
        <v>360</v>
      </c>
      <c r="GB888">
        <v>0</v>
      </c>
      <c r="GC888">
        <v>100</v>
      </c>
      <c r="GD888">
        <v>100</v>
      </c>
      <c r="GE888">
        <v>-4.256</v>
      </c>
      <c r="GF888">
        <v>-0.2252</v>
      </c>
      <c r="GG888">
        <v>-1.841240210434717</v>
      </c>
      <c r="GH888">
        <v>-0.003310856085068561</v>
      </c>
      <c r="GI888">
        <v>6.863268723063948E-07</v>
      </c>
      <c r="GJ888">
        <v>-1.919107141366201E-10</v>
      </c>
      <c r="GK888">
        <v>-0.1688837207721138</v>
      </c>
      <c r="GL888">
        <v>-0.01731051475613908</v>
      </c>
      <c r="GM888">
        <v>0.001423790055903263</v>
      </c>
      <c r="GN888">
        <v>-2.424810517790065E-05</v>
      </c>
      <c r="GO888">
        <v>3</v>
      </c>
      <c r="GP888">
        <v>2318</v>
      </c>
      <c r="GQ888">
        <v>1</v>
      </c>
      <c r="GR888">
        <v>25</v>
      </c>
      <c r="GS888">
        <v>10360.1</v>
      </c>
      <c r="GT888">
        <v>10359.9</v>
      </c>
      <c r="GU888">
        <v>1.88477</v>
      </c>
      <c r="GV888">
        <v>2.22534</v>
      </c>
      <c r="GW888">
        <v>1.39648</v>
      </c>
      <c r="GX888">
        <v>2.34741</v>
      </c>
      <c r="GY888">
        <v>1.49536</v>
      </c>
      <c r="GZ888">
        <v>2.38647</v>
      </c>
      <c r="HA888">
        <v>35.7544</v>
      </c>
      <c r="HB888">
        <v>24.0437</v>
      </c>
      <c r="HC888">
        <v>18</v>
      </c>
      <c r="HD888">
        <v>528.1900000000001</v>
      </c>
      <c r="HE888">
        <v>419.666</v>
      </c>
      <c r="HF888">
        <v>13.7358</v>
      </c>
      <c r="HG888">
        <v>25.6806</v>
      </c>
      <c r="HH888">
        <v>29.9995</v>
      </c>
      <c r="HI888">
        <v>25.7364</v>
      </c>
      <c r="HJ888">
        <v>25.6967</v>
      </c>
      <c r="HK888">
        <v>37.7395</v>
      </c>
      <c r="HL888">
        <v>20.7395</v>
      </c>
      <c r="HM888">
        <v>9.64317</v>
      </c>
      <c r="HN888">
        <v>13.76</v>
      </c>
      <c r="HO888">
        <v>888.114</v>
      </c>
      <c r="HP888">
        <v>8.920959999999999</v>
      </c>
      <c r="HQ888">
        <v>101.104</v>
      </c>
      <c r="HR888">
        <v>101.05</v>
      </c>
    </row>
    <row r="889" spans="1:226">
      <c r="A889">
        <v>873</v>
      </c>
      <c r="B889">
        <v>1679445238.1</v>
      </c>
      <c r="C889">
        <v>23325</v>
      </c>
      <c r="D889" t="s">
        <v>2116</v>
      </c>
      <c r="E889" t="s">
        <v>2117</v>
      </c>
      <c r="F889">
        <v>5</v>
      </c>
      <c r="G889" t="s">
        <v>2011</v>
      </c>
      <c r="H889" t="s">
        <v>354</v>
      </c>
      <c r="I889">
        <v>1679445230.314285</v>
      </c>
      <c r="J889">
        <f>(K889)/1000</f>
        <v>0</v>
      </c>
      <c r="K889">
        <f>IF(BF889, AN889, AH889)</f>
        <v>0</v>
      </c>
      <c r="L889">
        <f>IF(BF889, AI889, AG889)</f>
        <v>0</v>
      </c>
      <c r="M889">
        <f>BH889 - IF(AU889&gt;1, L889*BB889*100.0/(AW889*BV889), 0)</f>
        <v>0</v>
      </c>
      <c r="N889">
        <f>((T889-J889/2)*M889-L889)/(T889+J889/2)</f>
        <v>0</v>
      </c>
      <c r="O889">
        <f>N889*(BO889+BP889)/1000.0</f>
        <v>0</v>
      </c>
      <c r="P889">
        <f>(BH889 - IF(AU889&gt;1, L889*BB889*100.0/(AW889*BV889), 0))*(BO889+BP889)/1000.0</f>
        <v>0</v>
      </c>
      <c r="Q889">
        <f>2.0/((1/S889-1/R889)+SIGN(S889)*SQRT((1/S889-1/R889)*(1/S889-1/R889) + 4*BC889/((BC889+1)*(BC889+1))*(2*1/S889*1/R889-1/R889*1/R889)))</f>
        <v>0</v>
      </c>
      <c r="R889">
        <f>IF(LEFT(BD889,1)&lt;&gt;"0",IF(LEFT(BD889,1)="1",3.0,BE889),$D$5+$E$5*(BV889*BO889/($K$5*1000))+$F$5*(BV889*BO889/($K$5*1000))*MAX(MIN(BB889,$J$5),$I$5)*MAX(MIN(BB889,$J$5),$I$5)+$G$5*MAX(MIN(BB889,$J$5),$I$5)*(BV889*BO889/($K$5*1000))+$H$5*(BV889*BO889/($K$5*1000))*(BV889*BO889/($K$5*1000)))</f>
        <v>0</v>
      </c>
      <c r="S889">
        <f>J889*(1000-(1000*0.61365*exp(17.502*W889/(240.97+W889))/(BO889+BP889)+BJ889)/2)/(1000*0.61365*exp(17.502*W889/(240.97+W889))/(BO889+BP889)-BJ889)</f>
        <v>0</v>
      </c>
      <c r="T889">
        <f>1/((BC889+1)/(Q889/1.6)+1/(R889/1.37)) + BC889/((BC889+1)/(Q889/1.6) + BC889/(R889/1.37))</f>
        <v>0</v>
      </c>
      <c r="U889">
        <f>(AX889*BA889)</f>
        <v>0</v>
      </c>
      <c r="V889">
        <f>(BQ889+(U889+2*0.95*5.67E-8*(((BQ889+$B$7)+273)^4-(BQ889+273)^4)-44100*J889)/(1.84*29.3*R889+8*0.95*5.67E-8*(BQ889+273)^3))</f>
        <v>0</v>
      </c>
      <c r="W889">
        <f>($C$7*BR889+$D$7*BS889+$E$7*V889)</f>
        <v>0</v>
      </c>
      <c r="X889">
        <f>0.61365*exp(17.502*W889/(240.97+W889))</f>
        <v>0</v>
      </c>
      <c r="Y889">
        <f>(Z889/AA889*100)</f>
        <v>0</v>
      </c>
      <c r="Z889">
        <f>BJ889*(BO889+BP889)/1000</f>
        <v>0</v>
      </c>
      <c r="AA889">
        <f>0.61365*exp(17.502*BQ889/(240.97+BQ889))</f>
        <v>0</v>
      </c>
      <c r="AB889">
        <f>(X889-BJ889*(BO889+BP889)/1000)</f>
        <v>0</v>
      </c>
      <c r="AC889">
        <f>(-J889*44100)</f>
        <v>0</v>
      </c>
      <c r="AD889">
        <f>2*29.3*R889*0.92*(BQ889-W889)</f>
        <v>0</v>
      </c>
      <c r="AE889">
        <f>2*0.95*5.67E-8*(((BQ889+$B$7)+273)^4-(W889+273)^4)</f>
        <v>0</v>
      </c>
      <c r="AF889">
        <f>U889+AE889+AC889+AD889</f>
        <v>0</v>
      </c>
      <c r="AG889">
        <f>BN889*AU889*(BI889-BH889*(1000-AU889*BK889)/(1000-AU889*BJ889))/(100*BB889)</f>
        <v>0</v>
      </c>
      <c r="AH889">
        <f>1000*BN889*AU889*(BJ889-BK889)/(100*BB889*(1000-AU889*BJ889))</f>
        <v>0</v>
      </c>
      <c r="AI889">
        <f>(AJ889 - AK889 - BO889*1E3/(8.314*(BQ889+273.15)) * AM889/BN889 * AL889) * BN889/(100*BB889) * (1000 - BK889)/1000</f>
        <v>0</v>
      </c>
      <c r="AJ889">
        <v>882.9909996304076</v>
      </c>
      <c r="AK889">
        <v>860.3845272727268</v>
      </c>
      <c r="AL889">
        <v>3.337728603868974</v>
      </c>
      <c r="AM889">
        <v>64.84410547335801</v>
      </c>
      <c r="AN889">
        <f>(AP889 - AO889 + BO889*1E3/(8.314*(BQ889+273.15)) * AR889/BN889 * AQ889) * BN889/(100*BB889) * 1000/(1000 - AP889)</f>
        <v>0</v>
      </c>
      <c r="AO889">
        <v>8.881890255835041</v>
      </c>
      <c r="AP889">
        <v>9.39953362637363</v>
      </c>
      <c r="AQ889">
        <v>1.333428857419778E-05</v>
      </c>
      <c r="AR889">
        <v>96.76006741584395</v>
      </c>
      <c r="AS889">
        <v>0</v>
      </c>
      <c r="AT889">
        <v>0</v>
      </c>
      <c r="AU889">
        <f>IF(AS889*$H$13&gt;=AW889,1.0,(AW889/(AW889-AS889*$H$13)))</f>
        <v>0</v>
      </c>
      <c r="AV889">
        <f>(AU889-1)*100</f>
        <v>0</v>
      </c>
      <c r="AW889">
        <f>MAX(0,($B$13+$C$13*BV889)/(1+$D$13*BV889)*BO889/(BQ889+273)*$E$13)</f>
        <v>0</v>
      </c>
      <c r="AX889">
        <f>$B$11*BW889+$C$11*BX889+$F$11*CI889*(1-CL889)</f>
        <v>0</v>
      </c>
      <c r="AY889">
        <f>AX889*AZ889</f>
        <v>0</v>
      </c>
      <c r="AZ889">
        <f>($B$11*$D$9+$C$11*$D$9+$F$11*((CV889+CN889)/MAX(CV889+CN889+CW889, 0.1)*$I$9+CW889/MAX(CV889+CN889+CW889, 0.1)*$J$9))/($B$11+$C$11+$F$11)</f>
        <v>0</v>
      </c>
      <c r="BA889">
        <f>($B$11*$K$9+$C$11*$K$9+$F$11*((CV889+CN889)/MAX(CV889+CN889+CW889, 0.1)*$P$9+CW889/MAX(CV889+CN889+CW889, 0.1)*$Q$9))/($B$11+$C$11+$F$11)</f>
        <v>0</v>
      </c>
      <c r="BB889">
        <v>2.44</v>
      </c>
      <c r="BC889">
        <v>0.5</v>
      </c>
      <c r="BD889" t="s">
        <v>355</v>
      </c>
      <c r="BE889">
        <v>2</v>
      </c>
      <c r="BF889" t="b">
        <v>1</v>
      </c>
      <c r="BG889">
        <v>1679445230.314285</v>
      </c>
      <c r="BH889">
        <v>828.4312142857143</v>
      </c>
      <c r="BI889">
        <v>859.1364642857142</v>
      </c>
      <c r="BJ889">
        <v>9.39339142857143</v>
      </c>
      <c r="BK889">
        <v>8.879218214285714</v>
      </c>
      <c r="BL889">
        <v>832.6641428571429</v>
      </c>
      <c r="BM889">
        <v>9.618629642857144</v>
      </c>
      <c r="BN889">
        <v>500.0588214285714</v>
      </c>
      <c r="BO889">
        <v>89.79497857142859</v>
      </c>
      <c r="BP889">
        <v>0.09996600357142858</v>
      </c>
      <c r="BQ889">
        <v>19.20212857142857</v>
      </c>
      <c r="BR889">
        <v>19.98758214285714</v>
      </c>
      <c r="BS889">
        <v>999.9000000000002</v>
      </c>
      <c r="BT889">
        <v>0</v>
      </c>
      <c r="BU889">
        <v>0</v>
      </c>
      <c r="BV889">
        <v>10001.40214285714</v>
      </c>
      <c r="BW889">
        <v>0</v>
      </c>
      <c r="BX889">
        <v>14.5015</v>
      </c>
      <c r="BY889">
        <v>-30.70521785714286</v>
      </c>
      <c r="BZ889">
        <v>836.2868214285716</v>
      </c>
      <c r="CA889">
        <v>866.8332500000002</v>
      </c>
      <c r="CB889">
        <v>0.5141730357142856</v>
      </c>
      <c r="CC889">
        <v>859.1364642857142</v>
      </c>
      <c r="CD889">
        <v>8.879218214285714</v>
      </c>
      <c r="CE889">
        <v>0.843479357142857</v>
      </c>
      <c r="CF889">
        <v>0.7973092499999999</v>
      </c>
      <c r="CG889">
        <v>4.460871071428571</v>
      </c>
      <c r="CH889">
        <v>3.6594875</v>
      </c>
      <c r="CI889">
        <v>1999.976428571429</v>
      </c>
      <c r="CJ889">
        <v>0.9799938214285712</v>
      </c>
      <c r="CK889">
        <v>0.02000587857142857</v>
      </c>
      <c r="CL889">
        <v>0</v>
      </c>
      <c r="CM889">
        <v>2.184242857142857</v>
      </c>
      <c r="CN889">
        <v>0</v>
      </c>
      <c r="CO889">
        <v>5724.096428571429</v>
      </c>
      <c r="CP889">
        <v>16749.23571428571</v>
      </c>
      <c r="CQ889">
        <v>38.18274999999999</v>
      </c>
      <c r="CR889">
        <v>39.89710714285713</v>
      </c>
      <c r="CS889">
        <v>38.44846428571428</v>
      </c>
      <c r="CT889">
        <v>38.58682142857143</v>
      </c>
      <c r="CU889">
        <v>36.906</v>
      </c>
      <c r="CV889">
        <v>1959.965714285714</v>
      </c>
      <c r="CW889">
        <v>40.01071428571429</v>
      </c>
      <c r="CX889">
        <v>0</v>
      </c>
      <c r="CY889">
        <v>1679445245.7</v>
      </c>
      <c r="CZ889">
        <v>0</v>
      </c>
      <c r="DA889">
        <v>0</v>
      </c>
      <c r="DB889" t="s">
        <v>356</v>
      </c>
      <c r="DC889">
        <v>1678823626.5</v>
      </c>
      <c r="DD889">
        <v>1678823640.5</v>
      </c>
      <c r="DE889">
        <v>0</v>
      </c>
      <c r="DF889">
        <v>1.239</v>
      </c>
      <c r="DG889">
        <v>0.006</v>
      </c>
      <c r="DH889">
        <v>-2.298</v>
      </c>
      <c r="DI889">
        <v>-0.146</v>
      </c>
      <c r="DJ889">
        <v>420</v>
      </c>
      <c r="DK889">
        <v>21</v>
      </c>
      <c r="DL889">
        <v>0.57</v>
      </c>
      <c r="DM889">
        <v>0.05</v>
      </c>
      <c r="DN889">
        <v>-30.79338292682927</v>
      </c>
      <c r="DO889">
        <v>0.3379296167246891</v>
      </c>
      <c r="DP889">
        <v>0.2804992395124156</v>
      </c>
      <c r="DQ889">
        <v>0</v>
      </c>
      <c r="DR889">
        <v>0.5202127804878048</v>
      </c>
      <c r="DS889">
        <v>-0.08289850871080204</v>
      </c>
      <c r="DT889">
        <v>0.01095082612879202</v>
      </c>
      <c r="DU889">
        <v>1</v>
      </c>
      <c r="DV889">
        <v>1</v>
      </c>
      <c r="DW889">
        <v>2</v>
      </c>
      <c r="DX889" t="s">
        <v>357</v>
      </c>
      <c r="DY889">
        <v>2.98406</v>
      </c>
      <c r="DZ889">
        <v>2.71576</v>
      </c>
      <c r="EA889">
        <v>0.155191</v>
      </c>
      <c r="EB889">
        <v>0.156876</v>
      </c>
      <c r="EC889">
        <v>0.0545168</v>
      </c>
      <c r="ED889">
        <v>0.0508224</v>
      </c>
      <c r="EE889">
        <v>26881.1</v>
      </c>
      <c r="EF889">
        <v>26921</v>
      </c>
      <c r="EG889">
        <v>29566.6</v>
      </c>
      <c r="EH889">
        <v>29524.9</v>
      </c>
      <c r="EI889">
        <v>37054.6</v>
      </c>
      <c r="EJ889">
        <v>37277.3</v>
      </c>
      <c r="EK889">
        <v>41646.7</v>
      </c>
      <c r="EL889">
        <v>42077.1</v>
      </c>
      <c r="EM889">
        <v>1.98148</v>
      </c>
      <c r="EN889">
        <v>1.8779</v>
      </c>
      <c r="EO889">
        <v>0.0397414</v>
      </c>
      <c r="EP889">
        <v>0</v>
      </c>
      <c r="EQ889">
        <v>19.3207</v>
      </c>
      <c r="ER889">
        <v>999.9</v>
      </c>
      <c r="ES889">
        <v>24.8</v>
      </c>
      <c r="ET889">
        <v>31.3</v>
      </c>
      <c r="EU889">
        <v>12.6732</v>
      </c>
      <c r="EV889">
        <v>62.9311</v>
      </c>
      <c r="EW889">
        <v>33.4054</v>
      </c>
      <c r="EX889">
        <v>1</v>
      </c>
      <c r="EY889">
        <v>-0.123158</v>
      </c>
      <c r="EZ889">
        <v>4.72716</v>
      </c>
      <c r="FA889">
        <v>20.2819</v>
      </c>
      <c r="FB889">
        <v>5.21699</v>
      </c>
      <c r="FC889">
        <v>12.0117</v>
      </c>
      <c r="FD889">
        <v>4.99095</v>
      </c>
      <c r="FE889">
        <v>3.2885</v>
      </c>
      <c r="FF889">
        <v>9999</v>
      </c>
      <c r="FG889">
        <v>9999</v>
      </c>
      <c r="FH889">
        <v>9999</v>
      </c>
      <c r="FI889">
        <v>999.9</v>
      </c>
      <c r="FJ889">
        <v>1.86739</v>
      </c>
      <c r="FK889">
        <v>1.86644</v>
      </c>
      <c r="FL889">
        <v>1.86598</v>
      </c>
      <c r="FM889">
        <v>1.86584</v>
      </c>
      <c r="FN889">
        <v>1.86768</v>
      </c>
      <c r="FO889">
        <v>1.87015</v>
      </c>
      <c r="FP889">
        <v>1.86882</v>
      </c>
      <c r="FQ889">
        <v>1.87026</v>
      </c>
      <c r="FR889">
        <v>0</v>
      </c>
      <c r="FS889">
        <v>0</v>
      </c>
      <c r="FT889">
        <v>0</v>
      </c>
      <c r="FU889">
        <v>0</v>
      </c>
      <c r="FV889" t="s">
        <v>358</v>
      </c>
      <c r="FW889" t="s">
        <v>359</v>
      </c>
      <c r="FX889" t="s">
        <v>360</v>
      </c>
      <c r="FY889" t="s">
        <v>360</v>
      </c>
      <c r="FZ889" t="s">
        <v>360</v>
      </c>
      <c r="GA889" t="s">
        <v>360</v>
      </c>
      <c r="GB889">
        <v>0</v>
      </c>
      <c r="GC889">
        <v>100</v>
      </c>
      <c r="GD889">
        <v>100</v>
      </c>
      <c r="GE889">
        <v>-4.299</v>
      </c>
      <c r="GF889">
        <v>-0.2252</v>
      </c>
      <c r="GG889">
        <v>-1.841240210434717</v>
      </c>
      <c r="GH889">
        <v>-0.003310856085068561</v>
      </c>
      <c r="GI889">
        <v>6.863268723063948E-07</v>
      </c>
      <c r="GJ889">
        <v>-1.919107141366201E-10</v>
      </c>
      <c r="GK889">
        <v>-0.1688837207721138</v>
      </c>
      <c r="GL889">
        <v>-0.01731051475613908</v>
      </c>
      <c r="GM889">
        <v>0.001423790055903263</v>
      </c>
      <c r="GN889">
        <v>-2.424810517790065E-05</v>
      </c>
      <c r="GO889">
        <v>3</v>
      </c>
      <c r="GP889">
        <v>2318</v>
      </c>
      <c r="GQ889">
        <v>1</v>
      </c>
      <c r="GR889">
        <v>25</v>
      </c>
      <c r="GS889">
        <v>10360.2</v>
      </c>
      <c r="GT889">
        <v>10360</v>
      </c>
      <c r="GU889">
        <v>1.91162</v>
      </c>
      <c r="GV889">
        <v>2.22046</v>
      </c>
      <c r="GW889">
        <v>1.39648</v>
      </c>
      <c r="GX889">
        <v>2.34497</v>
      </c>
      <c r="GY889">
        <v>1.49536</v>
      </c>
      <c r="GZ889">
        <v>2.50977</v>
      </c>
      <c r="HA889">
        <v>35.7544</v>
      </c>
      <c r="HB889">
        <v>24.0525</v>
      </c>
      <c r="HC889">
        <v>18</v>
      </c>
      <c r="HD889">
        <v>527.811</v>
      </c>
      <c r="HE889">
        <v>419.652</v>
      </c>
      <c r="HF889">
        <v>13.7483</v>
      </c>
      <c r="HG889">
        <v>25.6798</v>
      </c>
      <c r="HH889">
        <v>29.9994</v>
      </c>
      <c r="HI889">
        <v>25.7364</v>
      </c>
      <c r="HJ889">
        <v>25.6967</v>
      </c>
      <c r="HK889">
        <v>38.2733</v>
      </c>
      <c r="HL889">
        <v>20.7395</v>
      </c>
      <c r="HM889">
        <v>9.64317</v>
      </c>
      <c r="HN889">
        <v>13.7736</v>
      </c>
      <c r="HO889">
        <v>908.1660000000001</v>
      </c>
      <c r="HP889">
        <v>8.920959999999999</v>
      </c>
      <c r="HQ889">
        <v>101.108</v>
      </c>
      <c r="HR889">
        <v>101.051</v>
      </c>
    </row>
    <row r="890" spans="1:226">
      <c r="A890">
        <v>874</v>
      </c>
      <c r="B890">
        <v>1679445243.1</v>
      </c>
      <c r="C890">
        <v>23330</v>
      </c>
      <c r="D890" t="s">
        <v>2118</v>
      </c>
      <c r="E890" t="s">
        <v>2119</v>
      </c>
      <c r="F890">
        <v>5</v>
      </c>
      <c r="G890" t="s">
        <v>2011</v>
      </c>
      <c r="H890" t="s">
        <v>354</v>
      </c>
      <c r="I890">
        <v>1679445235.6</v>
      </c>
      <c r="J890">
        <f>(K890)/1000</f>
        <v>0</v>
      </c>
      <c r="K890">
        <f>IF(BF890, AN890, AH890)</f>
        <v>0</v>
      </c>
      <c r="L890">
        <f>IF(BF890, AI890, AG890)</f>
        <v>0</v>
      </c>
      <c r="M890">
        <f>BH890 - IF(AU890&gt;1, L890*BB890*100.0/(AW890*BV890), 0)</f>
        <v>0</v>
      </c>
      <c r="N890">
        <f>((T890-J890/2)*M890-L890)/(T890+J890/2)</f>
        <v>0</v>
      </c>
      <c r="O890">
        <f>N890*(BO890+BP890)/1000.0</f>
        <v>0</v>
      </c>
      <c r="P890">
        <f>(BH890 - IF(AU890&gt;1, L890*BB890*100.0/(AW890*BV890), 0))*(BO890+BP890)/1000.0</f>
        <v>0</v>
      </c>
      <c r="Q890">
        <f>2.0/((1/S890-1/R890)+SIGN(S890)*SQRT((1/S890-1/R890)*(1/S890-1/R890) + 4*BC890/((BC890+1)*(BC890+1))*(2*1/S890*1/R890-1/R890*1/R890)))</f>
        <v>0</v>
      </c>
      <c r="R890">
        <f>IF(LEFT(BD890,1)&lt;&gt;"0",IF(LEFT(BD890,1)="1",3.0,BE890),$D$5+$E$5*(BV890*BO890/($K$5*1000))+$F$5*(BV890*BO890/($K$5*1000))*MAX(MIN(BB890,$J$5),$I$5)*MAX(MIN(BB890,$J$5),$I$5)+$G$5*MAX(MIN(BB890,$J$5),$I$5)*(BV890*BO890/($K$5*1000))+$H$5*(BV890*BO890/($K$5*1000))*(BV890*BO890/($K$5*1000)))</f>
        <v>0</v>
      </c>
      <c r="S890">
        <f>J890*(1000-(1000*0.61365*exp(17.502*W890/(240.97+W890))/(BO890+BP890)+BJ890)/2)/(1000*0.61365*exp(17.502*W890/(240.97+W890))/(BO890+BP890)-BJ890)</f>
        <v>0</v>
      </c>
      <c r="T890">
        <f>1/((BC890+1)/(Q890/1.6)+1/(R890/1.37)) + BC890/((BC890+1)/(Q890/1.6) + BC890/(R890/1.37))</f>
        <v>0</v>
      </c>
      <c r="U890">
        <f>(AX890*BA890)</f>
        <v>0</v>
      </c>
      <c r="V890">
        <f>(BQ890+(U890+2*0.95*5.67E-8*(((BQ890+$B$7)+273)^4-(BQ890+273)^4)-44100*J890)/(1.84*29.3*R890+8*0.95*5.67E-8*(BQ890+273)^3))</f>
        <v>0</v>
      </c>
      <c r="W890">
        <f>($C$7*BR890+$D$7*BS890+$E$7*V890)</f>
        <v>0</v>
      </c>
      <c r="X890">
        <f>0.61365*exp(17.502*W890/(240.97+W890))</f>
        <v>0</v>
      </c>
      <c r="Y890">
        <f>(Z890/AA890*100)</f>
        <v>0</v>
      </c>
      <c r="Z890">
        <f>BJ890*(BO890+BP890)/1000</f>
        <v>0</v>
      </c>
      <c r="AA890">
        <f>0.61365*exp(17.502*BQ890/(240.97+BQ890))</f>
        <v>0</v>
      </c>
      <c r="AB890">
        <f>(X890-BJ890*(BO890+BP890)/1000)</f>
        <v>0</v>
      </c>
      <c r="AC890">
        <f>(-J890*44100)</f>
        <v>0</v>
      </c>
      <c r="AD890">
        <f>2*29.3*R890*0.92*(BQ890-W890)</f>
        <v>0</v>
      </c>
      <c r="AE890">
        <f>2*0.95*5.67E-8*(((BQ890+$B$7)+273)^4-(W890+273)^4)</f>
        <v>0</v>
      </c>
      <c r="AF890">
        <f>U890+AE890+AC890+AD890</f>
        <v>0</v>
      </c>
      <c r="AG890">
        <f>BN890*AU890*(BI890-BH890*(1000-AU890*BK890)/(1000-AU890*BJ890))/(100*BB890)</f>
        <v>0</v>
      </c>
      <c r="AH890">
        <f>1000*BN890*AU890*(BJ890-BK890)/(100*BB890*(1000-AU890*BJ890))</f>
        <v>0</v>
      </c>
      <c r="AI890">
        <f>(AJ890 - AK890 - BO890*1E3/(8.314*(BQ890+273.15)) * AM890/BN890 * AL890) * BN890/(100*BB890) * (1000 - BK890)/1000</f>
        <v>0</v>
      </c>
      <c r="AJ890">
        <v>900.0640431644752</v>
      </c>
      <c r="AK890">
        <v>877.1601999999999</v>
      </c>
      <c r="AL890">
        <v>3.35792666741528</v>
      </c>
      <c r="AM890">
        <v>64.84410547335801</v>
      </c>
      <c r="AN890">
        <f>(AP890 - AO890 + BO890*1E3/(8.314*(BQ890+273.15)) * AR890/BN890 * AQ890) * BN890/(100*BB890) * 1000/(1000 - AP890)</f>
        <v>0</v>
      </c>
      <c r="AO890">
        <v>8.881994244404307</v>
      </c>
      <c r="AP890">
        <v>9.402211868131875</v>
      </c>
      <c r="AQ890">
        <v>3.313526245855311E-07</v>
      </c>
      <c r="AR890">
        <v>96.76006741584395</v>
      </c>
      <c r="AS890">
        <v>0</v>
      </c>
      <c r="AT890">
        <v>0</v>
      </c>
      <c r="AU890">
        <f>IF(AS890*$H$13&gt;=AW890,1.0,(AW890/(AW890-AS890*$H$13)))</f>
        <v>0</v>
      </c>
      <c r="AV890">
        <f>(AU890-1)*100</f>
        <v>0</v>
      </c>
      <c r="AW890">
        <f>MAX(0,($B$13+$C$13*BV890)/(1+$D$13*BV890)*BO890/(BQ890+273)*$E$13)</f>
        <v>0</v>
      </c>
      <c r="AX890">
        <f>$B$11*BW890+$C$11*BX890+$F$11*CI890*(1-CL890)</f>
        <v>0</v>
      </c>
      <c r="AY890">
        <f>AX890*AZ890</f>
        <v>0</v>
      </c>
      <c r="AZ890">
        <f>($B$11*$D$9+$C$11*$D$9+$F$11*((CV890+CN890)/MAX(CV890+CN890+CW890, 0.1)*$I$9+CW890/MAX(CV890+CN890+CW890, 0.1)*$J$9))/($B$11+$C$11+$F$11)</f>
        <v>0</v>
      </c>
      <c r="BA890">
        <f>($B$11*$K$9+$C$11*$K$9+$F$11*((CV890+CN890)/MAX(CV890+CN890+CW890, 0.1)*$P$9+CW890/MAX(CV890+CN890+CW890, 0.1)*$Q$9))/($B$11+$C$11+$F$11)</f>
        <v>0</v>
      </c>
      <c r="BB890">
        <v>2.44</v>
      </c>
      <c r="BC890">
        <v>0.5</v>
      </c>
      <c r="BD890" t="s">
        <v>355</v>
      </c>
      <c r="BE890">
        <v>2</v>
      </c>
      <c r="BF890" t="b">
        <v>1</v>
      </c>
      <c r="BG890">
        <v>1679445235.6</v>
      </c>
      <c r="BH890">
        <v>845.7374444444445</v>
      </c>
      <c r="BI890">
        <v>876.6911481481482</v>
      </c>
      <c r="BJ890">
        <v>9.39698962962963</v>
      </c>
      <c r="BK890">
        <v>8.881651111111109</v>
      </c>
      <c r="BL890">
        <v>850.014962962963</v>
      </c>
      <c r="BM890">
        <v>9.622215185185185</v>
      </c>
      <c r="BN890">
        <v>500.0748888888889</v>
      </c>
      <c r="BO890">
        <v>89.79535925925927</v>
      </c>
      <c r="BP890">
        <v>0.09997662222222223</v>
      </c>
      <c r="BQ890">
        <v>19.2016</v>
      </c>
      <c r="BR890">
        <v>19.98580370370371</v>
      </c>
      <c r="BS890">
        <v>999.9000000000001</v>
      </c>
      <c r="BT890">
        <v>0</v>
      </c>
      <c r="BU890">
        <v>0</v>
      </c>
      <c r="BV890">
        <v>10013.07222222222</v>
      </c>
      <c r="BW890">
        <v>0</v>
      </c>
      <c r="BX890">
        <v>14.5015</v>
      </c>
      <c r="BY890">
        <v>-30.95370370370371</v>
      </c>
      <c r="BZ890">
        <v>853.7601851851853</v>
      </c>
      <c r="CA890">
        <v>884.5474444444444</v>
      </c>
      <c r="CB890">
        <v>0.5153376296296296</v>
      </c>
      <c r="CC890">
        <v>876.6911481481482</v>
      </c>
      <c r="CD890">
        <v>8.881651111111109</v>
      </c>
      <c r="CE890">
        <v>0.8438059629629628</v>
      </c>
      <c r="CF890">
        <v>0.7975310740740741</v>
      </c>
      <c r="CG890">
        <v>4.466400740740741</v>
      </c>
      <c r="CH890">
        <v>3.663434814814814</v>
      </c>
      <c r="CI890">
        <v>1999.971851851852</v>
      </c>
      <c r="CJ890">
        <v>0.9799949999999998</v>
      </c>
      <c r="CK890">
        <v>0.0200047</v>
      </c>
      <c r="CL890">
        <v>0</v>
      </c>
      <c r="CM890">
        <v>2.248781481481481</v>
      </c>
      <c r="CN890">
        <v>0</v>
      </c>
      <c r="CO890">
        <v>5725.59888888889</v>
      </c>
      <c r="CP890">
        <v>16749.19259259259</v>
      </c>
      <c r="CQ890">
        <v>38.28681481481481</v>
      </c>
      <c r="CR890">
        <v>40.00677777777778</v>
      </c>
      <c r="CS890">
        <v>38.53218518518518</v>
      </c>
      <c r="CT890">
        <v>38.71033333333334</v>
      </c>
      <c r="CU890">
        <v>36.98814814814815</v>
      </c>
      <c r="CV890">
        <v>1959.961851851852</v>
      </c>
      <c r="CW890">
        <v>40.01</v>
      </c>
      <c r="CX890">
        <v>0</v>
      </c>
      <c r="CY890">
        <v>1679445250.5</v>
      </c>
      <c r="CZ890">
        <v>0</v>
      </c>
      <c r="DA890">
        <v>0</v>
      </c>
      <c r="DB890" t="s">
        <v>356</v>
      </c>
      <c r="DC890">
        <v>1678823626.5</v>
      </c>
      <c r="DD890">
        <v>1678823640.5</v>
      </c>
      <c r="DE890">
        <v>0</v>
      </c>
      <c r="DF890">
        <v>1.239</v>
      </c>
      <c r="DG890">
        <v>0.006</v>
      </c>
      <c r="DH890">
        <v>-2.298</v>
      </c>
      <c r="DI890">
        <v>-0.146</v>
      </c>
      <c r="DJ890">
        <v>420</v>
      </c>
      <c r="DK890">
        <v>21</v>
      </c>
      <c r="DL890">
        <v>0.57</v>
      </c>
      <c r="DM890">
        <v>0.05</v>
      </c>
      <c r="DN890">
        <v>-30.83193902439024</v>
      </c>
      <c r="DO890">
        <v>-2.108485714285723</v>
      </c>
      <c r="DP890">
        <v>0.3252572256958192</v>
      </c>
      <c r="DQ890">
        <v>0</v>
      </c>
      <c r="DR890">
        <v>0.5156548536585366</v>
      </c>
      <c r="DS890">
        <v>-0.004502278745643897</v>
      </c>
      <c r="DT890">
        <v>0.003911913445853897</v>
      </c>
      <c r="DU890">
        <v>1</v>
      </c>
      <c r="DV890">
        <v>1</v>
      </c>
      <c r="DW890">
        <v>2</v>
      </c>
      <c r="DX890" t="s">
        <v>357</v>
      </c>
      <c r="DY890">
        <v>2.98423</v>
      </c>
      <c r="DZ890">
        <v>2.71552</v>
      </c>
      <c r="EA890">
        <v>0.157168</v>
      </c>
      <c r="EB890">
        <v>0.158821</v>
      </c>
      <c r="EC890">
        <v>0.0545321</v>
      </c>
      <c r="ED890">
        <v>0.0508312</v>
      </c>
      <c r="EE890">
        <v>26817.9</v>
      </c>
      <c r="EF890">
        <v>26859</v>
      </c>
      <c r="EG890">
        <v>29566.1</v>
      </c>
      <c r="EH890">
        <v>29525</v>
      </c>
      <c r="EI890">
        <v>37053.3</v>
      </c>
      <c r="EJ890">
        <v>37277</v>
      </c>
      <c r="EK890">
        <v>41645.9</v>
      </c>
      <c r="EL890">
        <v>42077.2</v>
      </c>
      <c r="EM890">
        <v>1.98155</v>
      </c>
      <c r="EN890">
        <v>1.87777</v>
      </c>
      <c r="EO890">
        <v>0.0402853</v>
      </c>
      <c r="EP890">
        <v>0</v>
      </c>
      <c r="EQ890">
        <v>19.3198</v>
      </c>
      <c r="ER890">
        <v>999.9</v>
      </c>
      <c r="ES890">
        <v>24.8</v>
      </c>
      <c r="ET890">
        <v>31.3</v>
      </c>
      <c r="EU890">
        <v>12.6753</v>
      </c>
      <c r="EV890">
        <v>62.7611</v>
      </c>
      <c r="EW890">
        <v>32.9006</v>
      </c>
      <c r="EX890">
        <v>1</v>
      </c>
      <c r="EY890">
        <v>-0.123483</v>
      </c>
      <c r="EZ890">
        <v>4.68635</v>
      </c>
      <c r="FA890">
        <v>20.2827</v>
      </c>
      <c r="FB890">
        <v>5.21759</v>
      </c>
      <c r="FC890">
        <v>12.0119</v>
      </c>
      <c r="FD890">
        <v>4.99075</v>
      </c>
      <c r="FE890">
        <v>3.28863</v>
      </c>
      <c r="FF890">
        <v>9999</v>
      </c>
      <c r="FG890">
        <v>9999</v>
      </c>
      <c r="FH890">
        <v>9999</v>
      </c>
      <c r="FI890">
        <v>999.9</v>
      </c>
      <c r="FJ890">
        <v>1.8674</v>
      </c>
      <c r="FK890">
        <v>1.86646</v>
      </c>
      <c r="FL890">
        <v>1.86599</v>
      </c>
      <c r="FM890">
        <v>1.86584</v>
      </c>
      <c r="FN890">
        <v>1.86768</v>
      </c>
      <c r="FO890">
        <v>1.87015</v>
      </c>
      <c r="FP890">
        <v>1.86882</v>
      </c>
      <c r="FQ890">
        <v>1.87027</v>
      </c>
      <c r="FR890">
        <v>0</v>
      </c>
      <c r="FS890">
        <v>0</v>
      </c>
      <c r="FT890">
        <v>0</v>
      </c>
      <c r="FU890">
        <v>0</v>
      </c>
      <c r="FV890" t="s">
        <v>358</v>
      </c>
      <c r="FW890" t="s">
        <v>359</v>
      </c>
      <c r="FX890" t="s">
        <v>360</v>
      </c>
      <c r="FY890" t="s">
        <v>360</v>
      </c>
      <c r="FZ890" t="s">
        <v>360</v>
      </c>
      <c r="GA890" t="s">
        <v>360</v>
      </c>
      <c r="GB890">
        <v>0</v>
      </c>
      <c r="GC890">
        <v>100</v>
      </c>
      <c r="GD890">
        <v>100</v>
      </c>
      <c r="GE890">
        <v>-4.341</v>
      </c>
      <c r="GF890">
        <v>-0.2252</v>
      </c>
      <c r="GG890">
        <v>-1.841240210434717</v>
      </c>
      <c r="GH890">
        <v>-0.003310856085068561</v>
      </c>
      <c r="GI890">
        <v>6.863268723063948E-07</v>
      </c>
      <c r="GJ890">
        <v>-1.919107141366201E-10</v>
      </c>
      <c r="GK890">
        <v>-0.1688837207721138</v>
      </c>
      <c r="GL890">
        <v>-0.01731051475613908</v>
      </c>
      <c r="GM890">
        <v>0.001423790055903263</v>
      </c>
      <c r="GN890">
        <v>-2.424810517790065E-05</v>
      </c>
      <c r="GO890">
        <v>3</v>
      </c>
      <c r="GP890">
        <v>2318</v>
      </c>
      <c r="GQ890">
        <v>1</v>
      </c>
      <c r="GR890">
        <v>25</v>
      </c>
      <c r="GS890">
        <v>10360.3</v>
      </c>
      <c r="GT890">
        <v>10360</v>
      </c>
      <c r="GU890">
        <v>1.94214</v>
      </c>
      <c r="GV890">
        <v>2.21802</v>
      </c>
      <c r="GW890">
        <v>1.39648</v>
      </c>
      <c r="GX890">
        <v>2.34619</v>
      </c>
      <c r="GY890">
        <v>1.49536</v>
      </c>
      <c r="GZ890">
        <v>2.47559</v>
      </c>
      <c r="HA890">
        <v>35.7544</v>
      </c>
      <c r="HB890">
        <v>24.0525</v>
      </c>
      <c r="HC890">
        <v>18</v>
      </c>
      <c r="HD890">
        <v>527.848</v>
      </c>
      <c r="HE890">
        <v>419.57</v>
      </c>
      <c r="HF890">
        <v>13.7664</v>
      </c>
      <c r="HG890">
        <v>25.6798</v>
      </c>
      <c r="HH890">
        <v>29.9996</v>
      </c>
      <c r="HI890">
        <v>25.735</v>
      </c>
      <c r="HJ890">
        <v>25.6954</v>
      </c>
      <c r="HK890">
        <v>38.8808</v>
      </c>
      <c r="HL890">
        <v>20.7395</v>
      </c>
      <c r="HM890">
        <v>9.64317</v>
      </c>
      <c r="HN890">
        <v>13.7855</v>
      </c>
      <c r="HO890">
        <v>921.526</v>
      </c>
      <c r="HP890">
        <v>8.920959999999999</v>
      </c>
      <c r="HQ890">
        <v>101.106</v>
      </c>
      <c r="HR890">
        <v>101.052</v>
      </c>
    </row>
    <row r="891" spans="1:226">
      <c r="A891">
        <v>875</v>
      </c>
      <c r="B891">
        <v>1679445248.1</v>
      </c>
      <c r="C891">
        <v>23335</v>
      </c>
      <c r="D891" t="s">
        <v>2120</v>
      </c>
      <c r="E891" t="s">
        <v>2121</v>
      </c>
      <c r="F891">
        <v>5</v>
      </c>
      <c r="G891" t="s">
        <v>2011</v>
      </c>
      <c r="H891" t="s">
        <v>354</v>
      </c>
      <c r="I891">
        <v>1679445240.314285</v>
      </c>
      <c r="J891">
        <f>(K891)/1000</f>
        <v>0</v>
      </c>
      <c r="K891">
        <f>IF(BF891, AN891, AH891)</f>
        <v>0</v>
      </c>
      <c r="L891">
        <f>IF(BF891, AI891, AG891)</f>
        <v>0</v>
      </c>
      <c r="M891">
        <f>BH891 - IF(AU891&gt;1, L891*BB891*100.0/(AW891*BV891), 0)</f>
        <v>0</v>
      </c>
      <c r="N891">
        <f>((T891-J891/2)*M891-L891)/(T891+J891/2)</f>
        <v>0</v>
      </c>
      <c r="O891">
        <f>N891*(BO891+BP891)/1000.0</f>
        <v>0</v>
      </c>
      <c r="P891">
        <f>(BH891 - IF(AU891&gt;1, L891*BB891*100.0/(AW891*BV891), 0))*(BO891+BP891)/1000.0</f>
        <v>0</v>
      </c>
      <c r="Q891">
        <f>2.0/((1/S891-1/R891)+SIGN(S891)*SQRT((1/S891-1/R891)*(1/S891-1/R891) + 4*BC891/((BC891+1)*(BC891+1))*(2*1/S891*1/R891-1/R891*1/R891)))</f>
        <v>0</v>
      </c>
      <c r="R891">
        <f>IF(LEFT(BD891,1)&lt;&gt;"0",IF(LEFT(BD891,1)="1",3.0,BE891),$D$5+$E$5*(BV891*BO891/($K$5*1000))+$F$5*(BV891*BO891/($K$5*1000))*MAX(MIN(BB891,$J$5),$I$5)*MAX(MIN(BB891,$J$5),$I$5)+$G$5*MAX(MIN(BB891,$J$5),$I$5)*(BV891*BO891/($K$5*1000))+$H$5*(BV891*BO891/($K$5*1000))*(BV891*BO891/($K$5*1000)))</f>
        <v>0</v>
      </c>
      <c r="S891">
        <f>J891*(1000-(1000*0.61365*exp(17.502*W891/(240.97+W891))/(BO891+BP891)+BJ891)/2)/(1000*0.61365*exp(17.502*W891/(240.97+W891))/(BO891+BP891)-BJ891)</f>
        <v>0</v>
      </c>
      <c r="T891">
        <f>1/((BC891+1)/(Q891/1.6)+1/(R891/1.37)) + BC891/((BC891+1)/(Q891/1.6) + BC891/(R891/1.37))</f>
        <v>0</v>
      </c>
      <c r="U891">
        <f>(AX891*BA891)</f>
        <v>0</v>
      </c>
      <c r="V891">
        <f>(BQ891+(U891+2*0.95*5.67E-8*(((BQ891+$B$7)+273)^4-(BQ891+273)^4)-44100*J891)/(1.84*29.3*R891+8*0.95*5.67E-8*(BQ891+273)^3))</f>
        <v>0</v>
      </c>
      <c r="W891">
        <f>($C$7*BR891+$D$7*BS891+$E$7*V891)</f>
        <v>0</v>
      </c>
      <c r="X891">
        <f>0.61365*exp(17.502*W891/(240.97+W891))</f>
        <v>0</v>
      </c>
      <c r="Y891">
        <f>(Z891/AA891*100)</f>
        <v>0</v>
      </c>
      <c r="Z891">
        <f>BJ891*(BO891+BP891)/1000</f>
        <v>0</v>
      </c>
      <c r="AA891">
        <f>0.61365*exp(17.502*BQ891/(240.97+BQ891))</f>
        <v>0</v>
      </c>
      <c r="AB891">
        <f>(X891-BJ891*(BO891+BP891)/1000)</f>
        <v>0</v>
      </c>
      <c r="AC891">
        <f>(-J891*44100)</f>
        <v>0</v>
      </c>
      <c r="AD891">
        <f>2*29.3*R891*0.92*(BQ891-W891)</f>
        <v>0</v>
      </c>
      <c r="AE891">
        <f>2*0.95*5.67E-8*(((BQ891+$B$7)+273)^4-(W891+273)^4)</f>
        <v>0</v>
      </c>
      <c r="AF891">
        <f>U891+AE891+AC891+AD891</f>
        <v>0</v>
      </c>
      <c r="AG891">
        <f>BN891*AU891*(BI891-BH891*(1000-AU891*BK891)/(1000-AU891*BJ891))/(100*BB891)</f>
        <v>0</v>
      </c>
      <c r="AH891">
        <f>1000*BN891*AU891*(BJ891-BK891)/(100*BB891*(1000-AU891*BJ891))</f>
        <v>0</v>
      </c>
      <c r="AI891">
        <f>(AJ891 - AK891 - BO891*1E3/(8.314*(BQ891+273.15)) * AM891/BN891 * AL891) * BN891/(100*BB891) * (1000 - BK891)/1000</f>
        <v>0</v>
      </c>
      <c r="AJ891">
        <v>917.0453539874618</v>
      </c>
      <c r="AK891">
        <v>893.9775696969691</v>
      </c>
      <c r="AL891">
        <v>3.366587025633845</v>
      </c>
      <c r="AM891">
        <v>64.84410547335801</v>
      </c>
      <c r="AN891">
        <f>(AP891 - AO891 + BO891*1E3/(8.314*(BQ891+273.15)) * AR891/BN891 * AQ891) * BN891/(100*BB891) * 1000/(1000 - AP891)</f>
        <v>0</v>
      </c>
      <c r="AO891">
        <v>8.88419828136678</v>
      </c>
      <c r="AP891">
        <v>9.405246153846155</v>
      </c>
      <c r="AQ891">
        <v>9.63423618011262E-06</v>
      </c>
      <c r="AR891">
        <v>96.76006741584395</v>
      </c>
      <c r="AS891">
        <v>0</v>
      </c>
      <c r="AT891">
        <v>0</v>
      </c>
      <c r="AU891">
        <f>IF(AS891*$H$13&gt;=AW891,1.0,(AW891/(AW891-AS891*$H$13)))</f>
        <v>0</v>
      </c>
      <c r="AV891">
        <f>(AU891-1)*100</f>
        <v>0</v>
      </c>
      <c r="AW891">
        <f>MAX(0,($B$13+$C$13*BV891)/(1+$D$13*BV891)*BO891/(BQ891+273)*$E$13)</f>
        <v>0</v>
      </c>
      <c r="AX891">
        <f>$B$11*BW891+$C$11*BX891+$F$11*CI891*(1-CL891)</f>
        <v>0</v>
      </c>
      <c r="AY891">
        <f>AX891*AZ891</f>
        <v>0</v>
      </c>
      <c r="AZ891">
        <f>($B$11*$D$9+$C$11*$D$9+$F$11*((CV891+CN891)/MAX(CV891+CN891+CW891, 0.1)*$I$9+CW891/MAX(CV891+CN891+CW891, 0.1)*$J$9))/($B$11+$C$11+$F$11)</f>
        <v>0</v>
      </c>
      <c r="BA891">
        <f>($B$11*$K$9+$C$11*$K$9+$F$11*((CV891+CN891)/MAX(CV891+CN891+CW891, 0.1)*$P$9+CW891/MAX(CV891+CN891+CW891, 0.1)*$Q$9))/($B$11+$C$11+$F$11)</f>
        <v>0</v>
      </c>
      <c r="BB891">
        <v>2.44</v>
      </c>
      <c r="BC891">
        <v>0.5</v>
      </c>
      <c r="BD891" t="s">
        <v>355</v>
      </c>
      <c r="BE891">
        <v>2</v>
      </c>
      <c r="BF891" t="b">
        <v>1</v>
      </c>
      <c r="BG891">
        <v>1679445240.314285</v>
      </c>
      <c r="BH891">
        <v>861.3323571428573</v>
      </c>
      <c r="BI891">
        <v>892.5648214285713</v>
      </c>
      <c r="BJ891">
        <v>9.40045607142857</v>
      </c>
      <c r="BK891">
        <v>8.883001428571427</v>
      </c>
      <c r="BL891">
        <v>865.6498214285715</v>
      </c>
      <c r="BM891">
        <v>9.62567107142857</v>
      </c>
      <c r="BN891">
        <v>500.0589642857143</v>
      </c>
      <c r="BO891">
        <v>89.79561071428574</v>
      </c>
      <c r="BP891">
        <v>0.09997697500000001</v>
      </c>
      <c r="BQ891">
        <v>19.20518571428571</v>
      </c>
      <c r="BR891">
        <v>19.98476428571428</v>
      </c>
      <c r="BS891">
        <v>999.9000000000002</v>
      </c>
      <c r="BT891">
        <v>0</v>
      </c>
      <c r="BU891">
        <v>0</v>
      </c>
      <c r="BV891">
        <v>10008.49464285714</v>
      </c>
      <c r="BW891">
        <v>0</v>
      </c>
      <c r="BX891">
        <v>14.5015</v>
      </c>
      <c r="BY891">
        <v>-31.23247857142857</v>
      </c>
      <c r="BZ891">
        <v>869.5060714285712</v>
      </c>
      <c r="CA891">
        <v>900.5646071428572</v>
      </c>
      <c r="CB891">
        <v>0.5174538571428571</v>
      </c>
      <c r="CC891">
        <v>892.5648214285713</v>
      </c>
      <c r="CD891">
        <v>8.883001428571427</v>
      </c>
      <c r="CE891">
        <v>0.8441195357142857</v>
      </c>
      <c r="CF891">
        <v>0.7976545357142856</v>
      </c>
      <c r="CG891">
        <v>4.471707857142857</v>
      </c>
      <c r="CH891">
        <v>3.665631071428571</v>
      </c>
      <c r="CI891">
        <v>1999.956428571428</v>
      </c>
      <c r="CJ891">
        <v>0.979995964285714</v>
      </c>
      <c r="CK891">
        <v>0.02000373571428572</v>
      </c>
      <c r="CL891">
        <v>0</v>
      </c>
      <c r="CM891">
        <v>2.241707142857142</v>
      </c>
      <c r="CN891">
        <v>0</v>
      </c>
      <c r="CO891">
        <v>5726.9075</v>
      </c>
      <c r="CP891">
        <v>16749.06428571428</v>
      </c>
      <c r="CQ891">
        <v>38.36807142857143</v>
      </c>
      <c r="CR891">
        <v>40.10021428571428</v>
      </c>
      <c r="CS891">
        <v>38.60467857142857</v>
      </c>
      <c r="CT891">
        <v>38.82110714285714</v>
      </c>
      <c r="CU891">
        <v>37.05782142857142</v>
      </c>
      <c r="CV891">
        <v>1959.949285714285</v>
      </c>
      <c r="CW891">
        <v>40.00678571428572</v>
      </c>
      <c r="CX891">
        <v>0</v>
      </c>
      <c r="CY891">
        <v>1679445255.9</v>
      </c>
      <c r="CZ891">
        <v>0</v>
      </c>
      <c r="DA891">
        <v>0</v>
      </c>
      <c r="DB891" t="s">
        <v>356</v>
      </c>
      <c r="DC891">
        <v>1678823626.5</v>
      </c>
      <c r="DD891">
        <v>1678823640.5</v>
      </c>
      <c r="DE891">
        <v>0</v>
      </c>
      <c r="DF891">
        <v>1.239</v>
      </c>
      <c r="DG891">
        <v>0.006</v>
      </c>
      <c r="DH891">
        <v>-2.298</v>
      </c>
      <c r="DI891">
        <v>-0.146</v>
      </c>
      <c r="DJ891">
        <v>420</v>
      </c>
      <c r="DK891">
        <v>21</v>
      </c>
      <c r="DL891">
        <v>0.57</v>
      </c>
      <c r="DM891">
        <v>0.05</v>
      </c>
      <c r="DN891">
        <v>-31.05273658536585</v>
      </c>
      <c r="DO891">
        <v>-3.658739372822347</v>
      </c>
      <c r="DP891">
        <v>0.3718393888502608</v>
      </c>
      <c r="DQ891">
        <v>0</v>
      </c>
      <c r="DR891">
        <v>0.5162793658536586</v>
      </c>
      <c r="DS891">
        <v>0.02694614634146314</v>
      </c>
      <c r="DT891">
        <v>0.002721450265773366</v>
      </c>
      <c r="DU891">
        <v>1</v>
      </c>
      <c r="DV891">
        <v>1</v>
      </c>
      <c r="DW891">
        <v>2</v>
      </c>
      <c r="DX891" t="s">
        <v>357</v>
      </c>
      <c r="DY891">
        <v>2.98426</v>
      </c>
      <c r="DZ891">
        <v>2.71559</v>
      </c>
      <c r="EA891">
        <v>0.159127</v>
      </c>
      <c r="EB891">
        <v>0.160733</v>
      </c>
      <c r="EC891">
        <v>0.0545459</v>
      </c>
      <c r="ED891">
        <v>0.0508358</v>
      </c>
      <c r="EE891">
        <v>26755.7</v>
      </c>
      <c r="EF891">
        <v>26798.3</v>
      </c>
      <c r="EG891">
        <v>29566.2</v>
      </c>
      <c r="EH891">
        <v>29525.3</v>
      </c>
      <c r="EI891">
        <v>37053.1</v>
      </c>
      <c r="EJ891">
        <v>37277</v>
      </c>
      <c r="EK891">
        <v>41646.3</v>
      </c>
      <c r="EL891">
        <v>42077.3</v>
      </c>
      <c r="EM891">
        <v>1.98172</v>
      </c>
      <c r="EN891">
        <v>1.87783</v>
      </c>
      <c r="EO891">
        <v>0.0405945</v>
      </c>
      <c r="EP891">
        <v>0</v>
      </c>
      <c r="EQ891">
        <v>19.3184</v>
      </c>
      <c r="ER891">
        <v>999.9</v>
      </c>
      <c r="ES891">
        <v>24.8</v>
      </c>
      <c r="ET891">
        <v>31.3</v>
      </c>
      <c r="EU891">
        <v>12.6758</v>
      </c>
      <c r="EV891">
        <v>63.0111</v>
      </c>
      <c r="EW891">
        <v>32.8966</v>
      </c>
      <c r="EX891">
        <v>1</v>
      </c>
      <c r="EY891">
        <v>-0.123938</v>
      </c>
      <c r="EZ891">
        <v>4.6716</v>
      </c>
      <c r="FA891">
        <v>20.2831</v>
      </c>
      <c r="FB891">
        <v>5.21789</v>
      </c>
      <c r="FC891">
        <v>12.0126</v>
      </c>
      <c r="FD891">
        <v>4.99085</v>
      </c>
      <c r="FE891">
        <v>3.28865</v>
      </c>
      <c r="FF891">
        <v>9999</v>
      </c>
      <c r="FG891">
        <v>9999</v>
      </c>
      <c r="FH891">
        <v>9999</v>
      </c>
      <c r="FI891">
        <v>999.9</v>
      </c>
      <c r="FJ891">
        <v>1.86738</v>
      </c>
      <c r="FK891">
        <v>1.86645</v>
      </c>
      <c r="FL891">
        <v>1.86599</v>
      </c>
      <c r="FM891">
        <v>1.86584</v>
      </c>
      <c r="FN891">
        <v>1.86768</v>
      </c>
      <c r="FO891">
        <v>1.87014</v>
      </c>
      <c r="FP891">
        <v>1.8688</v>
      </c>
      <c r="FQ891">
        <v>1.87026</v>
      </c>
      <c r="FR891">
        <v>0</v>
      </c>
      <c r="FS891">
        <v>0</v>
      </c>
      <c r="FT891">
        <v>0</v>
      </c>
      <c r="FU891">
        <v>0</v>
      </c>
      <c r="FV891" t="s">
        <v>358</v>
      </c>
      <c r="FW891" t="s">
        <v>359</v>
      </c>
      <c r="FX891" t="s">
        <v>360</v>
      </c>
      <c r="FY891" t="s">
        <v>360</v>
      </c>
      <c r="FZ891" t="s">
        <v>360</v>
      </c>
      <c r="GA891" t="s">
        <v>360</v>
      </c>
      <c r="GB891">
        <v>0</v>
      </c>
      <c r="GC891">
        <v>100</v>
      </c>
      <c r="GD891">
        <v>100</v>
      </c>
      <c r="GE891">
        <v>-4.384</v>
      </c>
      <c r="GF891">
        <v>-0.2252</v>
      </c>
      <c r="GG891">
        <v>-1.841240210434717</v>
      </c>
      <c r="GH891">
        <v>-0.003310856085068561</v>
      </c>
      <c r="GI891">
        <v>6.863268723063948E-07</v>
      </c>
      <c r="GJ891">
        <v>-1.919107141366201E-10</v>
      </c>
      <c r="GK891">
        <v>-0.1688837207721138</v>
      </c>
      <c r="GL891">
        <v>-0.01731051475613908</v>
      </c>
      <c r="GM891">
        <v>0.001423790055903263</v>
      </c>
      <c r="GN891">
        <v>-2.424810517790065E-05</v>
      </c>
      <c r="GO891">
        <v>3</v>
      </c>
      <c r="GP891">
        <v>2318</v>
      </c>
      <c r="GQ891">
        <v>1</v>
      </c>
      <c r="GR891">
        <v>25</v>
      </c>
      <c r="GS891">
        <v>10360.4</v>
      </c>
      <c r="GT891">
        <v>10360.1</v>
      </c>
      <c r="GU891">
        <v>1.96899</v>
      </c>
      <c r="GV891">
        <v>2.22412</v>
      </c>
      <c r="GW891">
        <v>1.39648</v>
      </c>
      <c r="GX891">
        <v>2.34619</v>
      </c>
      <c r="GY891">
        <v>1.49536</v>
      </c>
      <c r="GZ891">
        <v>2.46948</v>
      </c>
      <c r="HA891">
        <v>35.7544</v>
      </c>
      <c r="HB891">
        <v>24.0525</v>
      </c>
      <c r="HC891">
        <v>18</v>
      </c>
      <c r="HD891">
        <v>527.956</v>
      </c>
      <c r="HE891">
        <v>419.591</v>
      </c>
      <c r="HF891">
        <v>13.7817</v>
      </c>
      <c r="HG891">
        <v>25.678</v>
      </c>
      <c r="HH891">
        <v>29.9997</v>
      </c>
      <c r="HI891">
        <v>25.7342</v>
      </c>
      <c r="HJ891">
        <v>25.6945</v>
      </c>
      <c r="HK891">
        <v>39.4101</v>
      </c>
      <c r="HL891">
        <v>20.7395</v>
      </c>
      <c r="HM891">
        <v>9.64317</v>
      </c>
      <c r="HN891">
        <v>13.7923</v>
      </c>
      <c r="HO891">
        <v>941.566</v>
      </c>
      <c r="HP891">
        <v>8.920959999999999</v>
      </c>
      <c r="HQ891">
        <v>101.107</v>
      </c>
      <c r="HR891">
        <v>101.052</v>
      </c>
    </row>
    <row r="892" spans="1:226">
      <c r="A892">
        <v>876</v>
      </c>
      <c r="B892">
        <v>1679445253.1</v>
      </c>
      <c r="C892">
        <v>23340</v>
      </c>
      <c r="D892" t="s">
        <v>2122</v>
      </c>
      <c r="E892" t="s">
        <v>2123</v>
      </c>
      <c r="F892">
        <v>5</v>
      </c>
      <c r="G892" t="s">
        <v>2011</v>
      </c>
      <c r="H892" t="s">
        <v>354</v>
      </c>
      <c r="I892">
        <v>1679445245.6</v>
      </c>
      <c r="J892">
        <f>(K892)/1000</f>
        <v>0</v>
      </c>
      <c r="K892">
        <f>IF(BF892, AN892, AH892)</f>
        <v>0</v>
      </c>
      <c r="L892">
        <f>IF(BF892, AI892, AG892)</f>
        <v>0</v>
      </c>
      <c r="M892">
        <f>BH892 - IF(AU892&gt;1, L892*BB892*100.0/(AW892*BV892), 0)</f>
        <v>0</v>
      </c>
      <c r="N892">
        <f>((T892-J892/2)*M892-L892)/(T892+J892/2)</f>
        <v>0</v>
      </c>
      <c r="O892">
        <f>N892*(BO892+BP892)/1000.0</f>
        <v>0</v>
      </c>
      <c r="P892">
        <f>(BH892 - IF(AU892&gt;1, L892*BB892*100.0/(AW892*BV892), 0))*(BO892+BP892)/1000.0</f>
        <v>0</v>
      </c>
      <c r="Q892">
        <f>2.0/((1/S892-1/R892)+SIGN(S892)*SQRT((1/S892-1/R892)*(1/S892-1/R892) + 4*BC892/((BC892+1)*(BC892+1))*(2*1/S892*1/R892-1/R892*1/R892)))</f>
        <v>0</v>
      </c>
      <c r="R892">
        <f>IF(LEFT(BD892,1)&lt;&gt;"0",IF(LEFT(BD892,1)="1",3.0,BE892),$D$5+$E$5*(BV892*BO892/($K$5*1000))+$F$5*(BV892*BO892/($K$5*1000))*MAX(MIN(BB892,$J$5),$I$5)*MAX(MIN(BB892,$J$5),$I$5)+$G$5*MAX(MIN(BB892,$J$5),$I$5)*(BV892*BO892/($K$5*1000))+$H$5*(BV892*BO892/($K$5*1000))*(BV892*BO892/($K$5*1000)))</f>
        <v>0</v>
      </c>
      <c r="S892">
        <f>J892*(1000-(1000*0.61365*exp(17.502*W892/(240.97+W892))/(BO892+BP892)+BJ892)/2)/(1000*0.61365*exp(17.502*W892/(240.97+W892))/(BO892+BP892)-BJ892)</f>
        <v>0</v>
      </c>
      <c r="T892">
        <f>1/((BC892+1)/(Q892/1.6)+1/(R892/1.37)) + BC892/((BC892+1)/(Q892/1.6) + BC892/(R892/1.37))</f>
        <v>0</v>
      </c>
      <c r="U892">
        <f>(AX892*BA892)</f>
        <v>0</v>
      </c>
      <c r="V892">
        <f>(BQ892+(U892+2*0.95*5.67E-8*(((BQ892+$B$7)+273)^4-(BQ892+273)^4)-44100*J892)/(1.84*29.3*R892+8*0.95*5.67E-8*(BQ892+273)^3))</f>
        <v>0</v>
      </c>
      <c r="W892">
        <f>($C$7*BR892+$D$7*BS892+$E$7*V892)</f>
        <v>0</v>
      </c>
      <c r="X892">
        <f>0.61365*exp(17.502*W892/(240.97+W892))</f>
        <v>0</v>
      </c>
      <c r="Y892">
        <f>(Z892/AA892*100)</f>
        <v>0</v>
      </c>
      <c r="Z892">
        <f>BJ892*(BO892+BP892)/1000</f>
        <v>0</v>
      </c>
      <c r="AA892">
        <f>0.61365*exp(17.502*BQ892/(240.97+BQ892))</f>
        <v>0</v>
      </c>
      <c r="AB892">
        <f>(X892-BJ892*(BO892+BP892)/1000)</f>
        <v>0</v>
      </c>
      <c r="AC892">
        <f>(-J892*44100)</f>
        <v>0</v>
      </c>
      <c r="AD892">
        <f>2*29.3*R892*0.92*(BQ892-W892)</f>
        <v>0</v>
      </c>
      <c r="AE892">
        <f>2*0.95*5.67E-8*(((BQ892+$B$7)+273)^4-(W892+273)^4)</f>
        <v>0</v>
      </c>
      <c r="AF892">
        <f>U892+AE892+AC892+AD892</f>
        <v>0</v>
      </c>
      <c r="AG892">
        <f>BN892*AU892*(BI892-BH892*(1000-AU892*BK892)/(1000-AU892*BJ892))/(100*BB892)</f>
        <v>0</v>
      </c>
      <c r="AH892">
        <f>1000*BN892*AU892*(BJ892-BK892)/(100*BB892*(1000-AU892*BJ892))</f>
        <v>0</v>
      </c>
      <c r="AI892">
        <f>(AJ892 - AK892 - BO892*1E3/(8.314*(BQ892+273.15)) * AM892/BN892 * AL892) * BN892/(100*BB892) * (1000 - BK892)/1000</f>
        <v>0</v>
      </c>
      <c r="AJ892">
        <v>933.9046056558553</v>
      </c>
      <c r="AK892">
        <v>910.726296969697</v>
      </c>
      <c r="AL892">
        <v>3.342978304105606</v>
      </c>
      <c r="AM892">
        <v>64.84410547335801</v>
      </c>
      <c r="AN892">
        <f>(AP892 - AO892 + BO892*1E3/(8.314*(BQ892+273.15)) * AR892/BN892 * AQ892) * BN892/(100*BB892) * 1000/(1000 - AP892)</f>
        <v>0</v>
      </c>
      <c r="AO892">
        <v>8.885172355679293</v>
      </c>
      <c r="AP892">
        <v>9.407245824175829</v>
      </c>
      <c r="AQ892">
        <v>8.743478354808039E-06</v>
      </c>
      <c r="AR892">
        <v>96.76006741584395</v>
      </c>
      <c r="AS892">
        <v>0</v>
      </c>
      <c r="AT892">
        <v>0</v>
      </c>
      <c r="AU892">
        <f>IF(AS892*$H$13&gt;=AW892,1.0,(AW892/(AW892-AS892*$H$13)))</f>
        <v>0</v>
      </c>
      <c r="AV892">
        <f>(AU892-1)*100</f>
        <v>0</v>
      </c>
      <c r="AW892">
        <f>MAX(0,($B$13+$C$13*BV892)/(1+$D$13*BV892)*BO892/(BQ892+273)*$E$13)</f>
        <v>0</v>
      </c>
      <c r="AX892">
        <f>$B$11*BW892+$C$11*BX892+$F$11*CI892*(1-CL892)</f>
        <v>0</v>
      </c>
      <c r="AY892">
        <f>AX892*AZ892</f>
        <v>0</v>
      </c>
      <c r="AZ892">
        <f>($B$11*$D$9+$C$11*$D$9+$F$11*((CV892+CN892)/MAX(CV892+CN892+CW892, 0.1)*$I$9+CW892/MAX(CV892+CN892+CW892, 0.1)*$J$9))/($B$11+$C$11+$F$11)</f>
        <v>0</v>
      </c>
      <c r="BA892">
        <f>($B$11*$K$9+$C$11*$K$9+$F$11*((CV892+CN892)/MAX(CV892+CN892+CW892, 0.1)*$P$9+CW892/MAX(CV892+CN892+CW892, 0.1)*$Q$9))/($B$11+$C$11+$F$11)</f>
        <v>0</v>
      </c>
      <c r="BB892">
        <v>2.44</v>
      </c>
      <c r="BC892">
        <v>0.5</v>
      </c>
      <c r="BD892" t="s">
        <v>355</v>
      </c>
      <c r="BE892">
        <v>2</v>
      </c>
      <c r="BF892" t="b">
        <v>1</v>
      </c>
      <c r="BG892">
        <v>1679445245.6</v>
      </c>
      <c r="BH892">
        <v>878.8976296296295</v>
      </c>
      <c r="BI892">
        <v>910.3304074074075</v>
      </c>
      <c r="BJ892">
        <v>9.403830740740741</v>
      </c>
      <c r="BK892">
        <v>8.884248518518518</v>
      </c>
      <c r="BL892">
        <v>883.2600370370369</v>
      </c>
      <c r="BM892">
        <v>9.629035185185185</v>
      </c>
      <c r="BN892">
        <v>500.0622222222221</v>
      </c>
      <c r="BO892">
        <v>89.79592222222222</v>
      </c>
      <c r="BP892">
        <v>0.09994904444444443</v>
      </c>
      <c r="BQ892">
        <v>19.20891111111111</v>
      </c>
      <c r="BR892">
        <v>19.9885037037037</v>
      </c>
      <c r="BS892">
        <v>999.9000000000001</v>
      </c>
      <c r="BT892">
        <v>0</v>
      </c>
      <c r="BU892">
        <v>0</v>
      </c>
      <c r="BV892">
        <v>10005.78703703704</v>
      </c>
      <c r="BW892">
        <v>0</v>
      </c>
      <c r="BX892">
        <v>14.5015</v>
      </c>
      <c r="BY892">
        <v>-31.43280740740741</v>
      </c>
      <c r="BZ892">
        <v>887.2410740740738</v>
      </c>
      <c r="CA892">
        <v>918.4906666666668</v>
      </c>
      <c r="CB892">
        <v>0.5195818148148148</v>
      </c>
      <c r="CC892">
        <v>910.3304074074075</v>
      </c>
      <c r="CD892">
        <v>8.884248518518518</v>
      </c>
      <c r="CE892">
        <v>0.8444255185185185</v>
      </c>
      <c r="CF892">
        <v>0.7977692222222222</v>
      </c>
      <c r="CG892">
        <v>4.476884814814815</v>
      </c>
      <c r="CH892">
        <v>3.667671481481481</v>
      </c>
      <c r="CI892">
        <v>1999.973333333334</v>
      </c>
      <c r="CJ892">
        <v>0.9799971111111111</v>
      </c>
      <c r="CK892">
        <v>0.02000258888888889</v>
      </c>
      <c r="CL892">
        <v>0</v>
      </c>
      <c r="CM892">
        <v>2.281996296296296</v>
      </c>
      <c r="CN892">
        <v>0</v>
      </c>
      <c r="CO892">
        <v>5728.189629629631</v>
      </c>
      <c r="CP892">
        <v>16749.22222222222</v>
      </c>
      <c r="CQ892">
        <v>38.46496296296296</v>
      </c>
      <c r="CR892">
        <v>40.19877777777777</v>
      </c>
      <c r="CS892">
        <v>38.69188888888888</v>
      </c>
      <c r="CT892">
        <v>38.93714814814815</v>
      </c>
      <c r="CU892">
        <v>37.14562962962963</v>
      </c>
      <c r="CV892">
        <v>1959.968888888889</v>
      </c>
      <c r="CW892">
        <v>40.00407407407407</v>
      </c>
      <c r="CX892">
        <v>0</v>
      </c>
      <c r="CY892">
        <v>1679445260.7</v>
      </c>
      <c r="CZ892">
        <v>0</v>
      </c>
      <c r="DA892">
        <v>0</v>
      </c>
      <c r="DB892" t="s">
        <v>356</v>
      </c>
      <c r="DC892">
        <v>1678823626.5</v>
      </c>
      <c r="DD892">
        <v>1678823640.5</v>
      </c>
      <c r="DE892">
        <v>0</v>
      </c>
      <c r="DF892">
        <v>1.239</v>
      </c>
      <c r="DG892">
        <v>0.006</v>
      </c>
      <c r="DH892">
        <v>-2.298</v>
      </c>
      <c r="DI892">
        <v>-0.146</v>
      </c>
      <c r="DJ892">
        <v>420</v>
      </c>
      <c r="DK892">
        <v>21</v>
      </c>
      <c r="DL892">
        <v>0.57</v>
      </c>
      <c r="DM892">
        <v>0.05</v>
      </c>
      <c r="DN892">
        <v>-31.25753170731707</v>
      </c>
      <c r="DO892">
        <v>-2.482028571428511</v>
      </c>
      <c r="DP892">
        <v>0.2598584834745064</v>
      </c>
      <c r="DQ892">
        <v>0</v>
      </c>
      <c r="DR892">
        <v>0.5178431707317074</v>
      </c>
      <c r="DS892">
        <v>0.02717462717770132</v>
      </c>
      <c r="DT892">
        <v>0.002745285803260273</v>
      </c>
      <c r="DU892">
        <v>1</v>
      </c>
      <c r="DV892">
        <v>1</v>
      </c>
      <c r="DW892">
        <v>2</v>
      </c>
      <c r="DX892" t="s">
        <v>357</v>
      </c>
      <c r="DY892">
        <v>2.9842</v>
      </c>
      <c r="DZ892">
        <v>2.71577</v>
      </c>
      <c r="EA892">
        <v>0.161062</v>
      </c>
      <c r="EB892">
        <v>0.162637</v>
      </c>
      <c r="EC892">
        <v>0.0545525</v>
      </c>
      <c r="ED892">
        <v>0.0508427</v>
      </c>
      <c r="EE892">
        <v>26694.1</v>
      </c>
      <c r="EF892">
        <v>26737.4</v>
      </c>
      <c r="EG892">
        <v>29566.2</v>
      </c>
      <c r="EH892">
        <v>29525.2</v>
      </c>
      <c r="EI892">
        <v>37052.5</v>
      </c>
      <c r="EJ892">
        <v>37276.4</v>
      </c>
      <c r="EK892">
        <v>41645.8</v>
      </c>
      <c r="EL892">
        <v>42076.9</v>
      </c>
      <c r="EM892">
        <v>1.98188</v>
      </c>
      <c r="EN892">
        <v>1.87775</v>
      </c>
      <c r="EO892">
        <v>0.0404865</v>
      </c>
      <c r="EP892">
        <v>0</v>
      </c>
      <c r="EQ892">
        <v>19.3167</v>
      </c>
      <c r="ER892">
        <v>999.9</v>
      </c>
      <c r="ES892">
        <v>24.8</v>
      </c>
      <c r="ET892">
        <v>31.3</v>
      </c>
      <c r="EU892">
        <v>12.6747</v>
      </c>
      <c r="EV892">
        <v>62.9011</v>
      </c>
      <c r="EW892">
        <v>33.4696</v>
      </c>
      <c r="EX892">
        <v>1</v>
      </c>
      <c r="EY892">
        <v>-0.123941</v>
      </c>
      <c r="EZ892">
        <v>4.68559</v>
      </c>
      <c r="FA892">
        <v>20.2826</v>
      </c>
      <c r="FB892">
        <v>5.21744</v>
      </c>
      <c r="FC892">
        <v>12.012</v>
      </c>
      <c r="FD892">
        <v>4.9905</v>
      </c>
      <c r="FE892">
        <v>3.2885</v>
      </c>
      <c r="FF892">
        <v>9999</v>
      </c>
      <c r="FG892">
        <v>9999</v>
      </c>
      <c r="FH892">
        <v>9999</v>
      </c>
      <c r="FI892">
        <v>999.9</v>
      </c>
      <c r="FJ892">
        <v>1.86737</v>
      </c>
      <c r="FK892">
        <v>1.86646</v>
      </c>
      <c r="FL892">
        <v>1.86599</v>
      </c>
      <c r="FM892">
        <v>1.86584</v>
      </c>
      <c r="FN892">
        <v>1.86768</v>
      </c>
      <c r="FO892">
        <v>1.87012</v>
      </c>
      <c r="FP892">
        <v>1.86883</v>
      </c>
      <c r="FQ892">
        <v>1.87027</v>
      </c>
      <c r="FR892">
        <v>0</v>
      </c>
      <c r="FS892">
        <v>0</v>
      </c>
      <c r="FT892">
        <v>0</v>
      </c>
      <c r="FU892">
        <v>0</v>
      </c>
      <c r="FV892" t="s">
        <v>358</v>
      </c>
      <c r="FW892" t="s">
        <v>359</v>
      </c>
      <c r="FX892" t="s">
        <v>360</v>
      </c>
      <c r="FY892" t="s">
        <v>360</v>
      </c>
      <c r="FZ892" t="s">
        <v>360</v>
      </c>
      <c r="GA892" t="s">
        <v>360</v>
      </c>
      <c r="GB892">
        <v>0</v>
      </c>
      <c r="GC892">
        <v>100</v>
      </c>
      <c r="GD892">
        <v>100</v>
      </c>
      <c r="GE892">
        <v>-4.426</v>
      </c>
      <c r="GF892">
        <v>-0.2252</v>
      </c>
      <c r="GG892">
        <v>-1.841240210434717</v>
      </c>
      <c r="GH892">
        <v>-0.003310856085068561</v>
      </c>
      <c r="GI892">
        <v>6.863268723063948E-07</v>
      </c>
      <c r="GJ892">
        <v>-1.919107141366201E-10</v>
      </c>
      <c r="GK892">
        <v>-0.1688837207721138</v>
      </c>
      <c r="GL892">
        <v>-0.01731051475613908</v>
      </c>
      <c r="GM892">
        <v>0.001423790055903263</v>
      </c>
      <c r="GN892">
        <v>-2.424810517790065E-05</v>
      </c>
      <c r="GO892">
        <v>3</v>
      </c>
      <c r="GP892">
        <v>2318</v>
      </c>
      <c r="GQ892">
        <v>1</v>
      </c>
      <c r="GR892">
        <v>25</v>
      </c>
      <c r="GS892">
        <v>10360.4</v>
      </c>
      <c r="GT892">
        <v>10360.2</v>
      </c>
      <c r="GU892">
        <v>1.99951</v>
      </c>
      <c r="GV892">
        <v>2.22046</v>
      </c>
      <c r="GW892">
        <v>1.39648</v>
      </c>
      <c r="GX892">
        <v>2.34619</v>
      </c>
      <c r="GY892">
        <v>1.49536</v>
      </c>
      <c r="GZ892">
        <v>2.52808</v>
      </c>
      <c r="HA892">
        <v>35.7544</v>
      </c>
      <c r="HB892">
        <v>24.0612</v>
      </c>
      <c r="HC892">
        <v>18</v>
      </c>
      <c r="HD892">
        <v>528.0549999999999</v>
      </c>
      <c r="HE892">
        <v>419.548</v>
      </c>
      <c r="HF892">
        <v>13.7941</v>
      </c>
      <c r="HG892">
        <v>25.6776</v>
      </c>
      <c r="HH892">
        <v>29.9998</v>
      </c>
      <c r="HI892">
        <v>25.7342</v>
      </c>
      <c r="HJ892">
        <v>25.6945</v>
      </c>
      <c r="HK892">
        <v>40.0163</v>
      </c>
      <c r="HL892">
        <v>20.7395</v>
      </c>
      <c r="HM892">
        <v>9.64317</v>
      </c>
      <c r="HN892">
        <v>13.7992</v>
      </c>
      <c r="HO892">
        <v>955.011</v>
      </c>
      <c r="HP892">
        <v>8.9209</v>
      </c>
      <c r="HQ892">
        <v>101.106</v>
      </c>
      <c r="HR892">
        <v>101.052</v>
      </c>
    </row>
    <row r="893" spans="1:226">
      <c r="A893">
        <v>877</v>
      </c>
      <c r="B893">
        <v>1679445258.1</v>
      </c>
      <c r="C893">
        <v>23345</v>
      </c>
      <c r="D893" t="s">
        <v>2124</v>
      </c>
      <c r="E893" t="s">
        <v>2125</v>
      </c>
      <c r="F893">
        <v>5</v>
      </c>
      <c r="G893" t="s">
        <v>2011</v>
      </c>
      <c r="H893" t="s">
        <v>354</v>
      </c>
      <c r="I893">
        <v>1679445250.314285</v>
      </c>
      <c r="J893">
        <f>(K893)/1000</f>
        <v>0</v>
      </c>
      <c r="K893">
        <f>IF(BF893, AN893, AH893)</f>
        <v>0</v>
      </c>
      <c r="L893">
        <f>IF(BF893, AI893, AG893)</f>
        <v>0</v>
      </c>
      <c r="M893">
        <f>BH893 - IF(AU893&gt;1, L893*BB893*100.0/(AW893*BV893), 0)</f>
        <v>0</v>
      </c>
      <c r="N893">
        <f>((T893-J893/2)*M893-L893)/(T893+J893/2)</f>
        <v>0</v>
      </c>
      <c r="O893">
        <f>N893*(BO893+BP893)/1000.0</f>
        <v>0</v>
      </c>
      <c r="P893">
        <f>(BH893 - IF(AU893&gt;1, L893*BB893*100.0/(AW893*BV893), 0))*(BO893+BP893)/1000.0</f>
        <v>0</v>
      </c>
      <c r="Q893">
        <f>2.0/((1/S893-1/R893)+SIGN(S893)*SQRT((1/S893-1/R893)*(1/S893-1/R893) + 4*BC893/((BC893+1)*(BC893+1))*(2*1/S893*1/R893-1/R893*1/R893)))</f>
        <v>0</v>
      </c>
      <c r="R893">
        <f>IF(LEFT(BD893,1)&lt;&gt;"0",IF(LEFT(BD893,1)="1",3.0,BE893),$D$5+$E$5*(BV893*BO893/($K$5*1000))+$F$5*(BV893*BO893/($K$5*1000))*MAX(MIN(BB893,$J$5),$I$5)*MAX(MIN(BB893,$J$5),$I$5)+$G$5*MAX(MIN(BB893,$J$5),$I$5)*(BV893*BO893/($K$5*1000))+$H$5*(BV893*BO893/($K$5*1000))*(BV893*BO893/($K$5*1000)))</f>
        <v>0</v>
      </c>
      <c r="S893">
        <f>J893*(1000-(1000*0.61365*exp(17.502*W893/(240.97+W893))/(BO893+BP893)+BJ893)/2)/(1000*0.61365*exp(17.502*W893/(240.97+W893))/(BO893+BP893)-BJ893)</f>
        <v>0</v>
      </c>
      <c r="T893">
        <f>1/((BC893+1)/(Q893/1.6)+1/(R893/1.37)) + BC893/((BC893+1)/(Q893/1.6) + BC893/(R893/1.37))</f>
        <v>0</v>
      </c>
      <c r="U893">
        <f>(AX893*BA893)</f>
        <v>0</v>
      </c>
      <c r="V893">
        <f>(BQ893+(U893+2*0.95*5.67E-8*(((BQ893+$B$7)+273)^4-(BQ893+273)^4)-44100*J893)/(1.84*29.3*R893+8*0.95*5.67E-8*(BQ893+273)^3))</f>
        <v>0</v>
      </c>
      <c r="W893">
        <f>($C$7*BR893+$D$7*BS893+$E$7*V893)</f>
        <v>0</v>
      </c>
      <c r="X893">
        <f>0.61365*exp(17.502*W893/(240.97+W893))</f>
        <v>0</v>
      </c>
      <c r="Y893">
        <f>(Z893/AA893*100)</f>
        <v>0</v>
      </c>
      <c r="Z893">
        <f>BJ893*(BO893+BP893)/1000</f>
        <v>0</v>
      </c>
      <c r="AA893">
        <f>0.61365*exp(17.502*BQ893/(240.97+BQ893))</f>
        <v>0</v>
      </c>
      <c r="AB893">
        <f>(X893-BJ893*(BO893+BP893)/1000)</f>
        <v>0</v>
      </c>
      <c r="AC893">
        <f>(-J893*44100)</f>
        <v>0</v>
      </c>
      <c r="AD893">
        <f>2*29.3*R893*0.92*(BQ893-W893)</f>
        <v>0</v>
      </c>
      <c r="AE893">
        <f>2*0.95*5.67E-8*(((BQ893+$B$7)+273)^4-(W893+273)^4)</f>
        <v>0</v>
      </c>
      <c r="AF893">
        <f>U893+AE893+AC893+AD893</f>
        <v>0</v>
      </c>
      <c r="AG893">
        <f>BN893*AU893*(BI893-BH893*(1000-AU893*BK893)/(1000-AU893*BJ893))/(100*BB893)</f>
        <v>0</v>
      </c>
      <c r="AH893">
        <f>1000*BN893*AU893*(BJ893-BK893)/(100*BB893*(1000-AU893*BJ893))</f>
        <v>0</v>
      </c>
      <c r="AI893">
        <f>(AJ893 - AK893 - BO893*1E3/(8.314*(BQ893+273.15)) * AM893/BN893 * AL893) * BN893/(100*BB893) * (1000 - BK893)/1000</f>
        <v>0</v>
      </c>
      <c r="AJ893">
        <v>950.7575722033278</v>
      </c>
      <c r="AK893">
        <v>927.6767151515154</v>
      </c>
      <c r="AL893">
        <v>3.387104822575098</v>
      </c>
      <c r="AM893">
        <v>64.84410547335801</v>
      </c>
      <c r="AN893">
        <f>(AP893 - AO893 + BO893*1E3/(8.314*(BQ893+273.15)) * AR893/BN893 * AQ893) * BN893/(100*BB893) * 1000/(1000 - AP893)</f>
        <v>0</v>
      </c>
      <c r="AO893">
        <v>8.886862933332203</v>
      </c>
      <c r="AP893">
        <v>9.410757912087913</v>
      </c>
      <c r="AQ893">
        <v>-6.927939339255583E-07</v>
      </c>
      <c r="AR893">
        <v>96.76006741584395</v>
      </c>
      <c r="AS893">
        <v>0</v>
      </c>
      <c r="AT893">
        <v>0</v>
      </c>
      <c r="AU893">
        <f>IF(AS893*$H$13&gt;=AW893,1.0,(AW893/(AW893-AS893*$H$13)))</f>
        <v>0</v>
      </c>
      <c r="AV893">
        <f>(AU893-1)*100</f>
        <v>0</v>
      </c>
      <c r="AW893">
        <f>MAX(0,($B$13+$C$13*BV893)/(1+$D$13*BV893)*BO893/(BQ893+273)*$E$13)</f>
        <v>0</v>
      </c>
      <c r="AX893">
        <f>$B$11*BW893+$C$11*BX893+$F$11*CI893*(1-CL893)</f>
        <v>0</v>
      </c>
      <c r="AY893">
        <f>AX893*AZ893</f>
        <v>0</v>
      </c>
      <c r="AZ893">
        <f>($B$11*$D$9+$C$11*$D$9+$F$11*((CV893+CN893)/MAX(CV893+CN893+CW893, 0.1)*$I$9+CW893/MAX(CV893+CN893+CW893, 0.1)*$J$9))/($B$11+$C$11+$F$11)</f>
        <v>0</v>
      </c>
      <c r="BA893">
        <f>($B$11*$K$9+$C$11*$K$9+$F$11*((CV893+CN893)/MAX(CV893+CN893+CW893, 0.1)*$P$9+CW893/MAX(CV893+CN893+CW893, 0.1)*$Q$9))/($B$11+$C$11+$F$11)</f>
        <v>0</v>
      </c>
      <c r="BB893">
        <v>2.44</v>
      </c>
      <c r="BC893">
        <v>0.5</v>
      </c>
      <c r="BD893" t="s">
        <v>355</v>
      </c>
      <c r="BE893">
        <v>2</v>
      </c>
      <c r="BF893" t="b">
        <v>1</v>
      </c>
      <c r="BG893">
        <v>1679445250.314285</v>
      </c>
      <c r="BH893">
        <v>894.6072857142859</v>
      </c>
      <c r="BI893">
        <v>926.1225000000001</v>
      </c>
      <c r="BJ893">
        <v>9.406430357142856</v>
      </c>
      <c r="BK893">
        <v>8.8855925</v>
      </c>
      <c r="BL893">
        <v>899.0096785714286</v>
      </c>
      <c r="BM893">
        <v>9.631626428571428</v>
      </c>
      <c r="BN893">
        <v>500.0553571428572</v>
      </c>
      <c r="BO893">
        <v>89.79557857142856</v>
      </c>
      <c r="BP893">
        <v>0.1000459714285714</v>
      </c>
      <c r="BQ893">
        <v>19.21251071428571</v>
      </c>
      <c r="BR893">
        <v>19.99029642857143</v>
      </c>
      <c r="BS893">
        <v>999.9000000000002</v>
      </c>
      <c r="BT893">
        <v>0</v>
      </c>
      <c r="BU893">
        <v>0</v>
      </c>
      <c r="BV893">
        <v>9999.439999999999</v>
      </c>
      <c r="BW893">
        <v>0</v>
      </c>
      <c r="BX893">
        <v>14.5015</v>
      </c>
      <c r="BY893">
        <v>-31.51531428571429</v>
      </c>
      <c r="BZ893">
        <v>903.1021785714286</v>
      </c>
      <c r="CA893">
        <v>934.4255357142857</v>
      </c>
      <c r="CB893">
        <v>0.5208372857142857</v>
      </c>
      <c r="CC893">
        <v>926.1225000000001</v>
      </c>
      <c r="CD893">
        <v>8.8855925</v>
      </c>
      <c r="CE893">
        <v>0.8446557857142857</v>
      </c>
      <c r="CF893">
        <v>0.7978869285714286</v>
      </c>
      <c r="CG893">
        <v>4.480779642857143</v>
      </c>
      <c r="CH893">
        <v>3.669764999999999</v>
      </c>
      <c r="CI893">
        <v>1999.983214285714</v>
      </c>
      <c r="CJ893">
        <v>0.9799983214285714</v>
      </c>
      <c r="CK893">
        <v>0.02000137857142857</v>
      </c>
      <c r="CL893">
        <v>0</v>
      </c>
      <c r="CM893">
        <v>2.22</v>
      </c>
      <c r="CN893">
        <v>0</v>
      </c>
      <c r="CO893">
        <v>5729.123571428571</v>
      </c>
      <c r="CP893">
        <v>16749.31785714285</v>
      </c>
      <c r="CQ893">
        <v>38.54432142857142</v>
      </c>
      <c r="CR893">
        <v>40.28542857142856</v>
      </c>
      <c r="CS893">
        <v>38.77435714285713</v>
      </c>
      <c r="CT893">
        <v>39.03989285714285</v>
      </c>
      <c r="CU893">
        <v>37.22075</v>
      </c>
      <c r="CV893">
        <v>1959.981428571429</v>
      </c>
      <c r="CW893">
        <v>40.00142857142857</v>
      </c>
      <c r="CX893">
        <v>0</v>
      </c>
      <c r="CY893">
        <v>1679445265.5</v>
      </c>
      <c r="CZ893">
        <v>0</v>
      </c>
      <c r="DA893">
        <v>0</v>
      </c>
      <c r="DB893" t="s">
        <v>356</v>
      </c>
      <c r="DC893">
        <v>1678823626.5</v>
      </c>
      <c r="DD893">
        <v>1678823640.5</v>
      </c>
      <c r="DE893">
        <v>0</v>
      </c>
      <c r="DF893">
        <v>1.239</v>
      </c>
      <c r="DG893">
        <v>0.006</v>
      </c>
      <c r="DH893">
        <v>-2.298</v>
      </c>
      <c r="DI893">
        <v>-0.146</v>
      </c>
      <c r="DJ893">
        <v>420</v>
      </c>
      <c r="DK893">
        <v>21</v>
      </c>
      <c r="DL893">
        <v>0.57</v>
      </c>
      <c r="DM893">
        <v>0.05</v>
      </c>
      <c r="DN893">
        <v>-31.45571219512195</v>
      </c>
      <c r="DO893">
        <v>-1.089727526132379</v>
      </c>
      <c r="DP893">
        <v>0.1208273333539448</v>
      </c>
      <c r="DQ893">
        <v>0</v>
      </c>
      <c r="DR893">
        <v>0.5199477560975609</v>
      </c>
      <c r="DS893">
        <v>0.01651559581881624</v>
      </c>
      <c r="DT893">
        <v>0.001754966830073419</v>
      </c>
      <c r="DU893">
        <v>1</v>
      </c>
      <c r="DV893">
        <v>1</v>
      </c>
      <c r="DW893">
        <v>2</v>
      </c>
      <c r="DX893" t="s">
        <v>357</v>
      </c>
      <c r="DY893">
        <v>2.98407</v>
      </c>
      <c r="DZ893">
        <v>2.7157</v>
      </c>
      <c r="EA893">
        <v>0.163</v>
      </c>
      <c r="EB893">
        <v>0.164523</v>
      </c>
      <c r="EC893">
        <v>0.0545662</v>
      </c>
      <c r="ED893">
        <v>0.0508468</v>
      </c>
      <c r="EE893">
        <v>26632.7</v>
      </c>
      <c r="EF893">
        <v>26677.7</v>
      </c>
      <c r="EG893">
        <v>29566.4</v>
      </c>
      <c r="EH893">
        <v>29525.7</v>
      </c>
      <c r="EI893">
        <v>37052.9</v>
      </c>
      <c r="EJ893">
        <v>37276.9</v>
      </c>
      <c r="EK893">
        <v>41646.8</v>
      </c>
      <c r="EL893">
        <v>42077.7</v>
      </c>
      <c r="EM893">
        <v>1.98188</v>
      </c>
      <c r="EN893">
        <v>1.87768</v>
      </c>
      <c r="EO893">
        <v>0.0405088</v>
      </c>
      <c r="EP893">
        <v>0</v>
      </c>
      <c r="EQ893">
        <v>19.3162</v>
      </c>
      <c r="ER893">
        <v>999.9</v>
      </c>
      <c r="ES893">
        <v>24.8</v>
      </c>
      <c r="ET893">
        <v>31.3</v>
      </c>
      <c r="EU893">
        <v>12.6738</v>
      </c>
      <c r="EV893">
        <v>62.9111</v>
      </c>
      <c r="EW893">
        <v>33.0649</v>
      </c>
      <c r="EX893">
        <v>1</v>
      </c>
      <c r="EY893">
        <v>-0.124329</v>
      </c>
      <c r="EZ893">
        <v>4.68995</v>
      </c>
      <c r="FA893">
        <v>20.2826</v>
      </c>
      <c r="FB893">
        <v>5.21864</v>
      </c>
      <c r="FC893">
        <v>12.0114</v>
      </c>
      <c r="FD893">
        <v>4.99045</v>
      </c>
      <c r="FE893">
        <v>3.2885</v>
      </c>
      <c r="FF893">
        <v>9999</v>
      </c>
      <c r="FG893">
        <v>9999</v>
      </c>
      <c r="FH893">
        <v>9999</v>
      </c>
      <c r="FI893">
        <v>999.9</v>
      </c>
      <c r="FJ893">
        <v>1.86738</v>
      </c>
      <c r="FK893">
        <v>1.86646</v>
      </c>
      <c r="FL893">
        <v>1.866</v>
      </c>
      <c r="FM893">
        <v>1.86584</v>
      </c>
      <c r="FN893">
        <v>1.86768</v>
      </c>
      <c r="FO893">
        <v>1.87014</v>
      </c>
      <c r="FP893">
        <v>1.86884</v>
      </c>
      <c r="FQ893">
        <v>1.87027</v>
      </c>
      <c r="FR893">
        <v>0</v>
      </c>
      <c r="FS893">
        <v>0</v>
      </c>
      <c r="FT893">
        <v>0</v>
      </c>
      <c r="FU893">
        <v>0</v>
      </c>
      <c r="FV893" t="s">
        <v>358</v>
      </c>
      <c r="FW893" t="s">
        <v>359</v>
      </c>
      <c r="FX893" t="s">
        <v>360</v>
      </c>
      <c r="FY893" t="s">
        <v>360</v>
      </c>
      <c r="FZ893" t="s">
        <v>360</v>
      </c>
      <c r="GA893" t="s">
        <v>360</v>
      </c>
      <c r="GB893">
        <v>0</v>
      </c>
      <c r="GC893">
        <v>100</v>
      </c>
      <c r="GD893">
        <v>100</v>
      </c>
      <c r="GE893">
        <v>-4.469</v>
      </c>
      <c r="GF893">
        <v>-0.2252</v>
      </c>
      <c r="GG893">
        <v>-1.841240210434717</v>
      </c>
      <c r="GH893">
        <v>-0.003310856085068561</v>
      </c>
      <c r="GI893">
        <v>6.863268723063948E-07</v>
      </c>
      <c r="GJ893">
        <v>-1.919107141366201E-10</v>
      </c>
      <c r="GK893">
        <v>-0.1688837207721138</v>
      </c>
      <c r="GL893">
        <v>-0.01731051475613908</v>
      </c>
      <c r="GM893">
        <v>0.001423790055903263</v>
      </c>
      <c r="GN893">
        <v>-2.424810517790065E-05</v>
      </c>
      <c r="GO893">
        <v>3</v>
      </c>
      <c r="GP893">
        <v>2318</v>
      </c>
      <c r="GQ893">
        <v>1</v>
      </c>
      <c r="GR893">
        <v>25</v>
      </c>
      <c r="GS893">
        <v>10360.5</v>
      </c>
      <c r="GT893">
        <v>10360.3</v>
      </c>
      <c r="GU893">
        <v>2.02515</v>
      </c>
      <c r="GV893">
        <v>2.22412</v>
      </c>
      <c r="GW893">
        <v>1.39648</v>
      </c>
      <c r="GX893">
        <v>2.34985</v>
      </c>
      <c r="GY893">
        <v>1.49536</v>
      </c>
      <c r="GZ893">
        <v>2.53418</v>
      </c>
      <c r="HA893">
        <v>35.7544</v>
      </c>
      <c r="HB893">
        <v>24.0525</v>
      </c>
      <c r="HC893">
        <v>18</v>
      </c>
      <c r="HD893">
        <v>528.0549999999999</v>
      </c>
      <c r="HE893">
        <v>419.504</v>
      </c>
      <c r="HF893">
        <v>13.8015</v>
      </c>
      <c r="HG893">
        <v>25.6776</v>
      </c>
      <c r="HH893">
        <v>30</v>
      </c>
      <c r="HI893">
        <v>25.7342</v>
      </c>
      <c r="HJ893">
        <v>25.6945</v>
      </c>
      <c r="HK893">
        <v>40.5452</v>
      </c>
      <c r="HL893">
        <v>20.7395</v>
      </c>
      <c r="HM893">
        <v>9.64317</v>
      </c>
      <c r="HN893">
        <v>13.8062</v>
      </c>
      <c r="HO893">
        <v>975.064</v>
      </c>
      <c r="HP893">
        <v>8.920590000000001</v>
      </c>
      <c r="HQ893">
        <v>101.108</v>
      </c>
      <c r="HR893">
        <v>101.053</v>
      </c>
    </row>
    <row r="894" spans="1:226">
      <c r="A894">
        <v>878</v>
      </c>
      <c r="B894">
        <v>1679445263.1</v>
      </c>
      <c r="C894">
        <v>23350</v>
      </c>
      <c r="D894" t="s">
        <v>2126</v>
      </c>
      <c r="E894" t="s">
        <v>2127</v>
      </c>
      <c r="F894">
        <v>5</v>
      </c>
      <c r="G894" t="s">
        <v>2011</v>
      </c>
      <c r="H894" t="s">
        <v>354</v>
      </c>
      <c r="I894">
        <v>1679445255.6</v>
      </c>
      <c r="J894">
        <f>(K894)/1000</f>
        <v>0</v>
      </c>
      <c r="K894">
        <f>IF(BF894, AN894, AH894)</f>
        <v>0</v>
      </c>
      <c r="L894">
        <f>IF(BF894, AI894, AG894)</f>
        <v>0</v>
      </c>
      <c r="M894">
        <f>BH894 - IF(AU894&gt;1, L894*BB894*100.0/(AW894*BV894), 0)</f>
        <v>0</v>
      </c>
      <c r="N894">
        <f>((T894-J894/2)*M894-L894)/(T894+J894/2)</f>
        <v>0</v>
      </c>
      <c r="O894">
        <f>N894*(BO894+BP894)/1000.0</f>
        <v>0</v>
      </c>
      <c r="P894">
        <f>(BH894 - IF(AU894&gt;1, L894*BB894*100.0/(AW894*BV894), 0))*(BO894+BP894)/1000.0</f>
        <v>0</v>
      </c>
      <c r="Q894">
        <f>2.0/((1/S894-1/R894)+SIGN(S894)*SQRT((1/S894-1/R894)*(1/S894-1/R894) + 4*BC894/((BC894+1)*(BC894+1))*(2*1/S894*1/R894-1/R894*1/R894)))</f>
        <v>0</v>
      </c>
      <c r="R894">
        <f>IF(LEFT(BD894,1)&lt;&gt;"0",IF(LEFT(BD894,1)="1",3.0,BE894),$D$5+$E$5*(BV894*BO894/($K$5*1000))+$F$5*(BV894*BO894/($K$5*1000))*MAX(MIN(BB894,$J$5),$I$5)*MAX(MIN(BB894,$J$5),$I$5)+$G$5*MAX(MIN(BB894,$J$5),$I$5)*(BV894*BO894/($K$5*1000))+$H$5*(BV894*BO894/($K$5*1000))*(BV894*BO894/($K$5*1000)))</f>
        <v>0</v>
      </c>
      <c r="S894">
        <f>J894*(1000-(1000*0.61365*exp(17.502*W894/(240.97+W894))/(BO894+BP894)+BJ894)/2)/(1000*0.61365*exp(17.502*W894/(240.97+W894))/(BO894+BP894)-BJ894)</f>
        <v>0</v>
      </c>
      <c r="T894">
        <f>1/((BC894+1)/(Q894/1.6)+1/(R894/1.37)) + BC894/((BC894+1)/(Q894/1.6) + BC894/(R894/1.37))</f>
        <v>0</v>
      </c>
      <c r="U894">
        <f>(AX894*BA894)</f>
        <v>0</v>
      </c>
      <c r="V894">
        <f>(BQ894+(U894+2*0.95*5.67E-8*(((BQ894+$B$7)+273)^4-(BQ894+273)^4)-44100*J894)/(1.84*29.3*R894+8*0.95*5.67E-8*(BQ894+273)^3))</f>
        <v>0</v>
      </c>
      <c r="W894">
        <f>($C$7*BR894+$D$7*BS894+$E$7*V894)</f>
        <v>0</v>
      </c>
      <c r="X894">
        <f>0.61365*exp(17.502*W894/(240.97+W894))</f>
        <v>0</v>
      </c>
      <c r="Y894">
        <f>(Z894/AA894*100)</f>
        <v>0</v>
      </c>
      <c r="Z894">
        <f>BJ894*(BO894+BP894)/1000</f>
        <v>0</v>
      </c>
      <c r="AA894">
        <f>0.61365*exp(17.502*BQ894/(240.97+BQ894))</f>
        <v>0</v>
      </c>
      <c r="AB894">
        <f>(X894-BJ894*(BO894+BP894)/1000)</f>
        <v>0</v>
      </c>
      <c r="AC894">
        <f>(-J894*44100)</f>
        <v>0</v>
      </c>
      <c r="AD894">
        <f>2*29.3*R894*0.92*(BQ894-W894)</f>
        <v>0</v>
      </c>
      <c r="AE894">
        <f>2*0.95*5.67E-8*(((BQ894+$B$7)+273)^4-(W894+273)^4)</f>
        <v>0</v>
      </c>
      <c r="AF894">
        <f>U894+AE894+AC894+AD894</f>
        <v>0</v>
      </c>
      <c r="AG894">
        <f>BN894*AU894*(BI894-BH894*(1000-AU894*BK894)/(1000-AU894*BJ894))/(100*BB894)</f>
        <v>0</v>
      </c>
      <c r="AH894">
        <f>1000*BN894*AU894*(BJ894-BK894)/(100*BB894*(1000-AU894*BJ894))</f>
        <v>0</v>
      </c>
      <c r="AI894">
        <f>(AJ894 - AK894 - BO894*1E3/(8.314*(BQ894+273.15)) * AM894/BN894 * AL894) * BN894/(100*BB894) * (1000 - BK894)/1000</f>
        <v>0</v>
      </c>
      <c r="AJ894">
        <v>967.696637109666</v>
      </c>
      <c r="AK894">
        <v>944.5870484848484</v>
      </c>
      <c r="AL894">
        <v>3.383580151191746</v>
      </c>
      <c r="AM894">
        <v>64.84410547335801</v>
      </c>
      <c r="AN894">
        <f>(AP894 - AO894 + BO894*1E3/(8.314*(BQ894+273.15)) * AR894/BN894 * AQ894) * BN894/(100*BB894) * 1000/(1000 - AP894)</f>
        <v>0</v>
      </c>
      <c r="AO894">
        <v>8.88787138297103</v>
      </c>
      <c r="AP894">
        <v>9.410853186813194</v>
      </c>
      <c r="AQ894">
        <v>-3.625429463810485E-06</v>
      </c>
      <c r="AR894">
        <v>96.76006741584395</v>
      </c>
      <c r="AS894">
        <v>0</v>
      </c>
      <c r="AT894">
        <v>0</v>
      </c>
      <c r="AU894">
        <f>IF(AS894*$H$13&gt;=AW894,1.0,(AW894/(AW894-AS894*$H$13)))</f>
        <v>0</v>
      </c>
      <c r="AV894">
        <f>(AU894-1)*100</f>
        <v>0</v>
      </c>
      <c r="AW894">
        <f>MAX(0,($B$13+$C$13*BV894)/(1+$D$13*BV894)*BO894/(BQ894+273)*$E$13)</f>
        <v>0</v>
      </c>
      <c r="AX894">
        <f>$B$11*BW894+$C$11*BX894+$F$11*CI894*(1-CL894)</f>
        <v>0</v>
      </c>
      <c r="AY894">
        <f>AX894*AZ894</f>
        <v>0</v>
      </c>
      <c r="AZ894">
        <f>($B$11*$D$9+$C$11*$D$9+$F$11*((CV894+CN894)/MAX(CV894+CN894+CW894, 0.1)*$I$9+CW894/MAX(CV894+CN894+CW894, 0.1)*$J$9))/($B$11+$C$11+$F$11)</f>
        <v>0</v>
      </c>
      <c r="BA894">
        <f>($B$11*$K$9+$C$11*$K$9+$F$11*((CV894+CN894)/MAX(CV894+CN894+CW894, 0.1)*$P$9+CW894/MAX(CV894+CN894+CW894, 0.1)*$Q$9))/($B$11+$C$11+$F$11)</f>
        <v>0</v>
      </c>
      <c r="BB894">
        <v>2.44</v>
      </c>
      <c r="BC894">
        <v>0.5</v>
      </c>
      <c r="BD894" t="s">
        <v>355</v>
      </c>
      <c r="BE894">
        <v>2</v>
      </c>
      <c r="BF894" t="b">
        <v>1</v>
      </c>
      <c r="BG894">
        <v>1679445255.6</v>
      </c>
      <c r="BH894">
        <v>912.26</v>
      </c>
      <c r="BI894">
        <v>943.8155185185185</v>
      </c>
      <c r="BJ894">
        <v>9.408537037037037</v>
      </c>
      <c r="BK894">
        <v>8.887002962962963</v>
      </c>
      <c r="BL894">
        <v>916.7072592592593</v>
      </c>
      <c r="BM894">
        <v>9.633725925925924</v>
      </c>
      <c r="BN894">
        <v>500.0623333333334</v>
      </c>
      <c r="BO894">
        <v>89.79605925925927</v>
      </c>
      <c r="BP894">
        <v>0.0999481962962963</v>
      </c>
      <c r="BQ894">
        <v>19.21571111111111</v>
      </c>
      <c r="BR894">
        <v>19.98890370370371</v>
      </c>
      <c r="BS894">
        <v>999.9000000000001</v>
      </c>
      <c r="BT894">
        <v>0</v>
      </c>
      <c r="BU894">
        <v>0</v>
      </c>
      <c r="BV894">
        <v>10010.6062962963</v>
      </c>
      <c r="BW894">
        <v>0</v>
      </c>
      <c r="BX894">
        <v>14.5015</v>
      </c>
      <c r="BY894">
        <v>-31.55572222222222</v>
      </c>
      <c r="BZ894">
        <v>920.9244444444444</v>
      </c>
      <c r="CA894">
        <v>952.2785555555555</v>
      </c>
      <c r="CB894">
        <v>0.5215336296296297</v>
      </c>
      <c r="CC894">
        <v>943.8155185185185</v>
      </c>
      <c r="CD894">
        <v>8.887002962962963</v>
      </c>
      <c r="CE894">
        <v>0.8448496296296294</v>
      </c>
      <c r="CF894">
        <v>0.7980179259259259</v>
      </c>
      <c r="CG894">
        <v>4.484057407407407</v>
      </c>
      <c r="CH894">
        <v>3.672094444444444</v>
      </c>
      <c r="CI894">
        <v>1999.993703703704</v>
      </c>
      <c r="CJ894">
        <v>0.9799995555555556</v>
      </c>
      <c r="CK894">
        <v>0.02000014444444445</v>
      </c>
      <c r="CL894">
        <v>0</v>
      </c>
      <c r="CM894">
        <v>2.274140740740741</v>
      </c>
      <c r="CN894">
        <v>0</v>
      </c>
      <c r="CO894">
        <v>5730.251851851853</v>
      </c>
      <c r="CP894">
        <v>16749.42222222222</v>
      </c>
      <c r="CQ894">
        <v>38.64096296296297</v>
      </c>
      <c r="CR894">
        <v>40.37937037037037</v>
      </c>
      <c r="CS894">
        <v>38.86322222222222</v>
      </c>
      <c r="CT894">
        <v>39.15255555555555</v>
      </c>
      <c r="CU894">
        <v>37.30762962962963</v>
      </c>
      <c r="CV894">
        <v>1959.992592592592</v>
      </c>
      <c r="CW894">
        <v>40.00111111111111</v>
      </c>
      <c r="CX894">
        <v>0</v>
      </c>
      <c r="CY894">
        <v>1679445270.9</v>
      </c>
      <c r="CZ894">
        <v>0</v>
      </c>
      <c r="DA894">
        <v>0</v>
      </c>
      <c r="DB894" t="s">
        <v>356</v>
      </c>
      <c r="DC894">
        <v>1678823626.5</v>
      </c>
      <c r="DD894">
        <v>1678823640.5</v>
      </c>
      <c r="DE894">
        <v>0</v>
      </c>
      <c r="DF894">
        <v>1.239</v>
      </c>
      <c r="DG894">
        <v>0.006</v>
      </c>
      <c r="DH894">
        <v>-2.298</v>
      </c>
      <c r="DI894">
        <v>-0.146</v>
      </c>
      <c r="DJ894">
        <v>420</v>
      </c>
      <c r="DK894">
        <v>21</v>
      </c>
      <c r="DL894">
        <v>0.57</v>
      </c>
      <c r="DM894">
        <v>0.05</v>
      </c>
      <c r="DN894">
        <v>-31.51895853658537</v>
      </c>
      <c r="DO894">
        <v>-0.6255324041812553</v>
      </c>
      <c r="DP894">
        <v>0.08107671457723803</v>
      </c>
      <c r="DQ894">
        <v>0</v>
      </c>
      <c r="DR894">
        <v>0.5208229999999999</v>
      </c>
      <c r="DS894">
        <v>0.01041988850174329</v>
      </c>
      <c r="DT894">
        <v>0.001274870801679767</v>
      </c>
      <c r="DU894">
        <v>1</v>
      </c>
      <c r="DV894">
        <v>1</v>
      </c>
      <c r="DW894">
        <v>2</v>
      </c>
      <c r="DX894" t="s">
        <v>357</v>
      </c>
      <c r="DY894">
        <v>2.98429</v>
      </c>
      <c r="DZ894">
        <v>2.71569</v>
      </c>
      <c r="EA894">
        <v>0.164915</v>
      </c>
      <c r="EB894">
        <v>0.16638</v>
      </c>
      <c r="EC894">
        <v>0.0545739</v>
      </c>
      <c r="ED894">
        <v>0.0508529</v>
      </c>
      <c r="EE894">
        <v>26571.8</v>
      </c>
      <c r="EF894">
        <v>26618.4</v>
      </c>
      <c r="EG894">
        <v>29566.4</v>
      </c>
      <c r="EH894">
        <v>29525.7</v>
      </c>
      <c r="EI894">
        <v>37052.4</v>
      </c>
      <c r="EJ894">
        <v>37277</v>
      </c>
      <c r="EK894">
        <v>41646.5</v>
      </c>
      <c r="EL894">
        <v>42077.9</v>
      </c>
      <c r="EM894">
        <v>1.98188</v>
      </c>
      <c r="EN894">
        <v>1.87783</v>
      </c>
      <c r="EO894">
        <v>0.0408366</v>
      </c>
      <c r="EP894">
        <v>0</v>
      </c>
      <c r="EQ894">
        <v>19.315</v>
      </c>
      <c r="ER894">
        <v>999.9</v>
      </c>
      <c r="ES894">
        <v>24.8</v>
      </c>
      <c r="ET894">
        <v>31.3</v>
      </c>
      <c r="EU894">
        <v>12.6734</v>
      </c>
      <c r="EV894">
        <v>62.5611</v>
      </c>
      <c r="EW894">
        <v>33.0329</v>
      </c>
      <c r="EX894">
        <v>1</v>
      </c>
      <c r="EY894">
        <v>-0.1242</v>
      </c>
      <c r="EZ894">
        <v>4.68697</v>
      </c>
      <c r="FA894">
        <v>20.2826</v>
      </c>
      <c r="FB894">
        <v>5.21819</v>
      </c>
      <c r="FC894">
        <v>12.0123</v>
      </c>
      <c r="FD894">
        <v>4.9902</v>
      </c>
      <c r="FE894">
        <v>3.2885</v>
      </c>
      <c r="FF894">
        <v>9999</v>
      </c>
      <c r="FG894">
        <v>9999</v>
      </c>
      <c r="FH894">
        <v>9999</v>
      </c>
      <c r="FI894">
        <v>999.9</v>
      </c>
      <c r="FJ894">
        <v>1.86737</v>
      </c>
      <c r="FK894">
        <v>1.86645</v>
      </c>
      <c r="FL894">
        <v>1.866</v>
      </c>
      <c r="FM894">
        <v>1.86584</v>
      </c>
      <c r="FN894">
        <v>1.86768</v>
      </c>
      <c r="FO894">
        <v>1.87014</v>
      </c>
      <c r="FP894">
        <v>1.86882</v>
      </c>
      <c r="FQ894">
        <v>1.87027</v>
      </c>
      <c r="FR894">
        <v>0</v>
      </c>
      <c r="FS894">
        <v>0</v>
      </c>
      <c r="FT894">
        <v>0</v>
      </c>
      <c r="FU894">
        <v>0</v>
      </c>
      <c r="FV894" t="s">
        <v>358</v>
      </c>
      <c r="FW894" t="s">
        <v>359</v>
      </c>
      <c r="FX894" t="s">
        <v>360</v>
      </c>
      <c r="FY894" t="s">
        <v>360</v>
      </c>
      <c r="FZ894" t="s">
        <v>360</v>
      </c>
      <c r="GA894" t="s">
        <v>360</v>
      </c>
      <c r="GB894">
        <v>0</v>
      </c>
      <c r="GC894">
        <v>100</v>
      </c>
      <c r="GD894">
        <v>100</v>
      </c>
      <c r="GE894">
        <v>-4.511</v>
      </c>
      <c r="GF894">
        <v>-0.2252</v>
      </c>
      <c r="GG894">
        <v>-1.841240210434717</v>
      </c>
      <c r="GH894">
        <v>-0.003310856085068561</v>
      </c>
      <c r="GI894">
        <v>6.863268723063948E-07</v>
      </c>
      <c r="GJ894">
        <v>-1.919107141366201E-10</v>
      </c>
      <c r="GK894">
        <v>-0.1688837207721138</v>
      </c>
      <c r="GL894">
        <v>-0.01731051475613908</v>
      </c>
      <c r="GM894">
        <v>0.001423790055903263</v>
      </c>
      <c r="GN894">
        <v>-2.424810517790065E-05</v>
      </c>
      <c r="GO894">
        <v>3</v>
      </c>
      <c r="GP894">
        <v>2318</v>
      </c>
      <c r="GQ894">
        <v>1</v>
      </c>
      <c r="GR894">
        <v>25</v>
      </c>
      <c r="GS894">
        <v>10360.6</v>
      </c>
      <c r="GT894">
        <v>10360.4</v>
      </c>
      <c r="GU894">
        <v>2.05566</v>
      </c>
      <c r="GV894">
        <v>2.2168</v>
      </c>
      <c r="GW894">
        <v>1.39648</v>
      </c>
      <c r="GX894">
        <v>2.34619</v>
      </c>
      <c r="GY894">
        <v>1.49536</v>
      </c>
      <c r="GZ894">
        <v>2.46826</v>
      </c>
      <c r="HA894">
        <v>35.7777</v>
      </c>
      <c r="HB894">
        <v>24.0612</v>
      </c>
      <c r="HC894">
        <v>18</v>
      </c>
      <c r="HD894">
        <v>528.04</v>
      </c>
      <c r="HE894">
        <v>419.591</v>
      </c>
      <c r="HF894">
        <v>13.8084</v>
      </c>
      <c r="HG894">
        <v>25.6762</v>
      </c>
      <c r="HH894">
        <v>30.0001</v>
      </c>
      <c r="HI894">
        <v>25.7326</v>
      </c>
      <c r="HJ894">
        <v>25.6945</v>
      </c>
      <c r="HK894">
        <v>41.1492</v>
      </c>
      <c r="HL894">
        <v>20.7395</v>
      </c>
      <c r="HM894">
        <v>9.64317</v>
      </c>
      <c r="HN894">
        <v>13.8157</v>
      </c>
      <c r="HO894">
        <v>988.422</v>
      </c>
      <c r="HP894">
        <v>8.91705</v>
      </c>
      <c r="HQ894">
        <v>101.107</v>
      </c>
      <c r="HR894">
        <v>101.054</v>
      </c>
    </row>
    <row r="895" spans="1:226">
      <c r="A895">
        <v>879</v>
      </c>
      <c r="B895">
        <v>1679445268.1</v>
      </c>
      <c r="C895">
        <v>23355</v>
      </c>
      <c r="D895" t="s">
        <v>2128</v>
      </c>
      <c r="E895" t="s">
        <v>2129</v>
      </c>
      <c r="F895">
        <v>5</v>
      </c>
      <c r="G895" t="s">
        <v>2011</v>
      </c>
      <c r="H895" t="s">
        <v>354</v>
      </c>
      <c r="I895">
        <v>1679445260.314285</v>
      </c>
      <c r="J895">
        <f>(K895)/1000</f>
        <v>0</v>
      </c>
      <c r="K895">
        <f>IF(BF895, AN895, AH895)</f>
        <v>0</v>
      </c>
      <c r="L895">
        <f>IF(BF895, AI895, AG895)</f>
        <v>0</v>
      </c>
      <c r="M895">
        <f>BH895 - IF(AU895&gt;1, L895*BB895*100.0/(AW895*BV895), 0)</f>
        <v>0</v>
      </c>
      <c r="N895">
        <f>((T895-J895/2)*M895-L895)/(T895+J895/2)</f>
        <v>0</v>
      </c>
      <c r="O895">
        <f>N895*(BO895+BP895)/1000.0</f>
        <v>0</v>
      </c>
      <c r="P895">
        <f>(BH895 - IF(AU895&gt;1, L895*BB895*100.0/(AW895*BV895), 0))*(BO895+BP895)/1000.0</f>
        <v>0</v>
      </c>
      <c r="Q895">
        <f>2.0/((1/S895-1/R895)+SIGN(S895)*SQRT((1/S895-1/R895)*(1/S895-1/R895) + 4*BC895/((BC895+1)*(BC895+1))*(2*1/S895*1/R895-1/R895*1/R895)))</f>
        <v>0</v>
      </c>
      <c r="R895">
        <f>IF(LEFT(BD895,1)&lt;&gt;"0",IF(LEFT(BD895,1)="1",3.0,BE895),$D$5+$E$5*(BV895*BO895/($K$5*1000))+$F$5*(BV895*BO895/($K$5*1000))*MAX(MIN(BB895,$J$5),$I$5)*MAX(MIN(BB895,$J$5),$I$5)+$G$5*MAX(MIN(BB895,$J$5),$I$5)*(BV895*BO895/($K$5*1000))+$H$5*(BV895*BO895/($K$5*1000))*(BV895*BO895/($K$5*1000)))</f>
        <v>0</v>
      </c>
      <c r="S895">
        <f>J895*(1000-(1000*0.61365*exp(17.502*W895/(240.97+W895))/(BO895+BP895)+BJ895)/2)/(1000*0.61365*exp(17.502*W895/(240.97+W895))/(BO895+BP895)-BJ895)</f>
        <v>0</v>
      </c>
      <c r="T895">
        <f>1/((BC895+1)/(Q895/1.6)+1/(R895/1.37)) + BC895/((BC895+1)/(Q895/1.6) + BC895/(R895/1.37))</f>
        <v>0</v>
      </c>
      <c r="U895">
        <f>(AX895*BA895)</f>
        <v>0</v>
      </c>
      <c r="V895">
        <f>(BQ895+(U895+2*0.95*5.67E-8*(((BQ895+$B$7)+273)^4-(BQ895+273)^4)-44100*J895)/(1.84*29.3*R895+8*0.95*5.67E-8*(BQ895+273)^3))</f>
        <v>0</v>
      </c>
      <c r="W895">
        <f>($C$7*BR895+$D$7*BS895+$E$7*V895)</f>
        <v>0</v>
      </c>
      <c r="X895">
        <f>0.61365*exp(17.502*W895/(240.97+W895))</f>
        <v>0</v>
      </c>
      <c r="Y895">
        <f>(Z895/AA895*100)</f>
        <v>0</v>
      </c>
      <c r="Z895">
        <f>BJ895*(BO895+BP895)/1000</f>
        <v>0</v>
      </c>
      <c r="AA895">
        <f>0.61365*exp(17.502*BQ895/(240.97+BQ895))</f>
        <v>0</v>
      </c>
      <c r="AB895">
        <f>(X895-BJ895*(BO895+BP895)/1000)</f>
        <v>0</v>
      </c>
      <c r="AC895">
        <f>(-J895*44100)</f>
        <v>0</v>
      </c>
      <c r="AD895">
        <f>2*29.3*R895*0.92*(BQ895-W895)</f>
        <v>0</v>
      </c>
      <c r="AE895">
        <f>2*0.95*5.67E-8*(((BQ895+$B$7)+273)^4-(W895+273)^4)</f>
        <v>0</v>
      </c>
      <c r="AF895">
        <f>U895+AE895+AC895+AD895</f>
        <v>0</v>
      </c>
      <c r="AG895">
        <f>BN895*AU895*(BI895-BH895*(1000-AU895*BK895)/(1000-AU895*BJ895))/(100*BB895)</f>
        <v>0</v>
      </c>
      <c r="AH895">
        <f>1000*BN895*AU895*(BJ895-BK895)/(100*BB895*(1000-AU895*BJ895))</f>
        <v>0</v>
      </c>
      <c r="AI895">
        <f>(AJ895 - AK895 - BO895*1E3/(8.314*(BQ895+273.15)) * AM895/BN895 * AL895) * BN895/(100*BB895) * (1000 - BK895)/1000</f>
        <v>0</v>
      </c>
      <c r="AJ895">
        <v>984.5425582053592</v>
      </c>
      <c r="AK895">
        <v>961.34723030303</v>
      </c>
      <c r="AL895">
        <v>3.355756295346226</v>
      </c>
      <c r="AM895">
        <v>64.84410547335801</v>
      </c>
      <c r="AN895">
        <f>(AP895 - AO895 + BO895*1E3/(8.314*(BQ895+273.15)) * AR895/BN895 * AQ895) * BN895/(100*BB895) * 1000/(1000 - AP895)</f>
        <v>0</v>
      </c>
      <c r="AO895">
        <v>8.889028683356734</v>
      </c>
      <c r="AP895">
        <v>9.412876593406597</v>
      </c>
      <c r="AQ895">
        <v>3.818239912918911E-06</v>
      </c>
      <c r="AR895">
        <v>96.76006741584395</v>
      </c>
      <c r="AS895">
        <v>0</v>
      </c>
      <c r="AT895">
        <v>0</v>
      </c>
      <c r="AU895">
        <f>IF(AS895*$H$13&gt;=AW895,1.0,(AW895/(AW895-AS895*$H$13)))</f>
        <v>0</v>
      </c>
      <c r="AV895">
        <f>(AU895-1)*100</f>
        <v>0</v>
      </c>
      <c r="AW895">
        <f>MAX(0,($B$13+$C$13*BV895)/(1+$D$13*BV895)*BO895/(BQ895+273)*$E$13)</f>
        <v>0</v>
      </c>
      <c r="AX895">
        <f>$B$11*BW895+$C$11*BX895+$F$11*CI895*(1-CL895)</f>
        <v>0</v>
      </c>
      <c r="AY895">
        <f>AX895*AZ895</f>
        <v>0</v>
      </c>
      <c r="AZ895">
        <f>($B$11*$D$9+$C$11*$D$9+$F$11*((CV895+CN895)/MAX(CV895+CN895+CW895, 0.1)*$I$9+CW895/MAX(CV895+CN895+CW895, 0.1)*$J$9))/($B$11+$C$11+$F$11)</f>
        <v>0</v>
      </c>
      <c r="BA895">
        <f>($B$11*$K$9+$C$11*$K$9+$F$11*((CV895+CN895)/MAX(CV895+CN895+CW895, 0.1)*$P$9+CW895/MAX(CV895+CN895+CW895, 0.1)*$Q$9))/($B$11+$C$11+$F$11)</f>
        <v>0</v>
      </c>
      <c r="BB895">
        <v>2.44</v>
      </c>
      <c r="BC895">
        <v>0.5</v>
      </c>
      <c r="BD895" t="s">
        <v>355</v>
      </c>
      <c r="BE895">
        <v>2</v>
      </c>
      <c r="BF895" t="b">
        <v>1</v>
      </c>
      <c r="BG895">
        <v>1679445260.314285</v>
      </c>
      <c r="BH895">
        <v>928.001607142857</v>
      </c>
      <c r="BI895">
        <v>959.5862857142857</v>
      </c>
      <c r="BJ895">
        <v>9.410141428571427</v>
      </c>
      <c r="BK895">
        <v>8.888275</v>
      </c>
      <c r="BL895">
        <v>932.4888928571429</v>
      </c>
      <c r="BM895">
        <v>9.635324285714287</v>
      </c>
      <c r="BN895">
        <v>500.0627857142857</v>
      </c>
      <c r="BO895">
        <v>89.7967</v>
      </c>
      <c r="BP895">
        <v>0.1000053785714285</v>
      </c>
      <c r="BQ895">
        <v>19.22196428571429</v>
      </c>
      <c r="BR895">
        <v>19.99089285714286</v>
      </c>
      <c r="BS895">
        <v>999.9000000000002</v>
      </c>
      <c r="BT895">
        <v>0</v>
      </c>
      <c r="BU895">
        <v>0</v>
      </c>
      <c r="BV895">
        <v>10004.82571428571</v>
      </c>
      <c r="BW895">
        <v>0</v>
      </c>
      <c r="BX895">
        <v>14.5015</v>
      </c>
      <c r="BY895">
        <v>-31.58484285714286</v>
      </c>
      <c r="BZ895">
        <v>936.8172142857142</v>
      </c>
      <c r="CA895">
        <v>968.192</v>
      </c>
      <c r="CB895">
        <v>0.5218656785714285</v>
      </c>
      <c r="CC895">
        <v>959.5862857142857</v>
      </c>
      <c r="CD895">
        <v>8.888275</v>
      </c>
      <c r="CE895">
        <v>0.8449996785714287</v>
      </c>
      <c r="CF895">
        <v>0.7981379285714284</v>
      </c>
      <c r="CG895">
        <v>4.486594642857143</v>
      </c>
      <c r="CH895">
        <v>3.6742275</v>
      </c>
      <c r="CI895">
        <v>1999.993571428571</v>
      </c>
      <c r="CJ895">
        <v>0.9800006785714288</v>
      </c>
      <c r="CK895">
        <v>0.01999902142857143</v>
      </c>
      <c r="CL895">
        <v>0</v>
      </c>
      <c r="CM895">
        <v>2.285878571428572</v>
      </c>
      <c r="CN895">
        <v>0</v>
      </c>
      <c r="CO895">
        <v>5731.407857142856</v>
      </c>
      <c r="CP895">
        <v>16749.41428571429</v>
      </c>
      <c r="CQ895">
        <v>38.723</v>
      </c>
      <c r="CR895">
        <v>40.45732142857141</v>
      </c>
      <c r="CS895">
        <v>38.93732142857142</v>
      </c>
      <c r="CT895">
        <v>39.24982142857142</v>
      </c>
      <c r="CU895">
        <v>37.37692857142857</v>
      </c>
      <c r="CV895">
        <v>1959.993571428571</v>
      </c>
      <c r="CW895">
        <v>39.99892857142857</v>
      </c>
      <c r="CX895">
        <v>0</v>
      </c>
      <c r="CY895">
        <v>1679445275.7</v>
      </c>
      <c r="CZ895">
        <v>0</v>
      </c>
      <c r="DA895">
        <v>0</v>
      </c>
      <c r="DB895" t="s">
        <v>356</v>
      </c>
      <c r="DC895">
        <v>1678823626.5</v>
      </c>
      <c r="DD895">
        <v>1678823640.5</v>
      </c>
      <c r="DE895">
        <v>0</v>
      </c>
      <c r="DF895">
        <v>1.239</v>
      </c>
      <c r="DG895">
        <v>0.006</v>
      </c>
      <c r="DH895">
        <v>-2.298</v>
      </c>
      <c r="DI895">
        <v>-0.146</v>
      </c>
      <c r="DJ895">
        <v>420</v>
      </c>
      <c r="DK895">
        <v>21</v>
      </c>
      <c r="DL895">
        <v>0.57</v>
      </c>
      <c r="DM895">
        <v>0.05</v>
      </c>
      <c r="DN895">
        <v>-31.56902682926829</v>
      </c>
      <c r="DO895">
        <v>-0.3501742160278724</v>
      </c>
      <c r="DP895">
        <v>0.05982714541887213</v>
      </c>
      <c r="DQ895">
        <v>0</v>
      </c>
      <c r="DR895">
        <v>0.5216925853658538</v>
      </c>
      <c r="DS895">
        <v>0.005312445993031477</v>
      </c>
      <c r="DT895">
        <v>0.0008404304348864319</v>
      </c>
      <c r="DU895">
        <v>1</v>
      </c>
      <c r="DV895">
        <v>1</v>
      </c>
      <c r="DW895">
        <v>2</v>
      </c>
      <c r="DX895" t="s">
        <v>357</v>
      </c>
      <c r="DY895">
        <v>2.98418</v>
      </c>
      <c r="DZ895">
        <v>2.71558</v>
      </c>
      <c r="EA895">
        <v>0.166801</v>
      </c>
      <c r="EB895">
        <v>0.168234</v>
      </c>
      <c r="EC895">
        <v>0.0545812</v>
      </c>
      <c r="ED895">
        <v>0.0508637</v>
      </c>
      <c r="EE895">
        <v>26512.2</v>
      </c>
      <c r="EF895">
        <v>26559</v>
      </c>
      <c r="EG895">
        <v>29566.8</v>
      </c>
      <c r="EH895">
        <v>29525.3</v>
      </c>
      <c r="EI895">
        <v>37052.7</v>
      </c>
      <c r="EJ895">
        <v>37276.1</v>
      </c>
      <c r="EK895">
        <v>41647.2</v>
      </c>
      <c r="EL895">
        <v>42077.4</v>
      </c>
      <c r="EM895">
        <v>1.98183</v>
      </c>
      <c r="EN895">
        <v>1.87827</v>
      </c>
      <c r="EO895">
        <v>0.0414625</v>
      </c>
      <c r="EP895">
        <v>0</v>
      </c>
      <c r="EQ895">
        <v>19.3134</v>
      </c>
      <c r="ER895">
        <v>999.9</v>
      </c>
      <c r="ES895">
        <v>24.8</v>
      </c>
      <c r="ET895">
        <v>31.3</v>
      </c>
      <c r="EU895">
        <v>12.6747</v>
      </c>
      <c r="EV895">
        <v>62.7511</v>
      </c>
      <c r="EW895">
        <v>32.9247</v>
      </c>
      <c r="EX895">
        <v>1</v>
      </c>
      <c r="EY895">
        <v>-0.124238</v>
      </c>
      <c r="EZ895">
        <v>4.67856</v>
      </c>
      <c r="FA895">
        <v>20.2829</v>
      </c>
      <c r="FB895">
        <v>5.21804</v>
      </c>
      <c r="FC895">
        <v>12.0122</v>
      </c>
      <c r="FD895">
        <v>4.98975</v>
      </c>
      <c r="FE895">
        <v>3.2884</v>
      </c>
      <c r="FF895">
        <v>9999</v>
      </c>
      <c r="FG895">
        <v>9999</v>
      </c>
      <c r="FH895">
        <v>9999</v>
      </c>
      <c r="FI895">
        <v>999.9</v>
      </c>
      <c r="FJ895">
        <v>1.86738</v>
      </c>
      <c r="FK895">
        <v>1.86645</v>
      </c>
      <c r="FL895">
        <v>1.86599</v>
      </c>
      <c r="FM895">
        <v>1.86584</v>
      </c>
      <c r="FN895">
        <v>1.86768</v>
      </c>
      <c r="FO895">
        <v>1.87013</v>
      </c>
      <c r="FP895">
        <v>1.86883</v>
      </c>
      <c r="FQ895">
        <v>1.87026</v>
      </c>
      <c r="FR895">
        <v>0</v>
      </c>
      <c r="FS895">
        <v>0</v>
      </c>
      <c r="FT895">
        <v>0</v>
      </c>
      <c r="FU895">
        <v>0</v>
      </c>
      <c r="FV895" t="s">
        <v>358</v>
      </c>
      <c r="FW895" t="s">
        <v>359</v>
      </c>
      <c r="FX895" t="s">
        <v>360</v>
      </c>
      <c r="FY895" t="s">
        <v>360</v>
      </c>
      <c r="FZ895" t="s">
        <v>360</v>
      </c>
      <c r="GA895" t="s">
        <v>360</v>
      </c>
      <c r="GB895">
        <v>0</v>
      </c>
      <c r="GC895">
        <v>100</v>
      </c>
      <c r="GD895">
        <v>100</v>
      </c>
      <c r="GE895">
        <v>-4.553</v>
      </c>
      <c r="GF895">
        <v>-0.2252</v>
      </c>
      <c r="GG895">
        <v>-1.841240210434717</v>
      </c>
      <c r="GH895">
        <v>-0.003310856085068561</v>
      </c>
      <c r="GI895">
        <v>6.863268723063948E-07</v>
      </c>
      <c r="GJ895">
        <v>-1.919107141366201E-10</v>
      </c>
      <c r="GK895">
        <v>-0.1688837207721138</v>
      </c>
      <c r="GL895">
        <v>-0.01731051475613908</v>
      </c>
      <c r="GM895">
        <v>0.001423790055903263</v>
      </c>
      <c r="GN895">
        <v>-2.424810517790065E-05</v>
      </c>
      <c r="GO895">
        <v>3</v>
      </c>
      <c r="GP895">
        <v>2318</v>
      </c>
      <c r="GQ895">
        <v>1</v>
      </c>
      <c r="GR895">
        <v>25</v>
      </c>
      <c r="GS895">
        <v>10360.7</v>
      </c>
      <c r="GT895">
        <v>10360.5</v>
      </c>
      <c r="GU895">
        <v>2.08252</v>
      </c>
      <c r="GV895">
        <v>2.2229</v>
      </c>
      <c r="GW895">
        <v>1.39771</v>
      </c>
      <c r="GX895">
        <v>2.34619</v>
      </c>
      <c r="GY895">
        <v>1.49536</v>
      </c>
      <c r="GZ895">
        <v>2.46582</v>
      </c>
      <c r="HA895">
        <v>35.7777</v>
      </c>
      <c r="HB895">
        <v>24.0612</v>
      </c>
      <c r="HC895">
        <v>18</v>
      </c>
      <c r="HD895">
        <v>528.002</v>
      </c>
      <c r="HE895">
        <v>419.84</v>
      </c>
      <c r="HF895">
        <v>13.816</v>
      </c>
      <c r="HG895">
        <v>25.6755</v>
      </c>
      <c r="HH895">
        <v>30</v>
      </c>
      <c r="HI895">
        <v>25.7321</v>
      </c>
      <c r="HJ895">
        <v>25.6928</v>
      </c>
      <c r="HK895">
        <v>41.677</v>
      </c>
      <c r="HL895">
        <v>20.7395</v>
      </c>
      <c r="HM895">
        <v>9.64317</v>
      </c>
      <c r="HN895">
        <v>13.8194</v>
      </c>
      <c r="HO895">
        <v>1008.48</v>
      </c>
      <c r="HP895">
        <v>8.91722</v>
      </c>
      <c r="HQ895">
        <v>101.109</v>
      </c>
      <c r="HR895">
        <v>101.052</v>
      </c>
    </row>
    <row r="896" spans="1:226">
      <c r="A896">
        <v>880</v>
      </c>
      <c r="B896">
        <v>1679445273.1</v>
      </c>
      <c r="C896">
        <v>23360</v>
      </c>
      <c r="D896" t="s">
        <v>2130</v>
      </c>
      <c r="E896" t="s">
        <v>2131</v>
      </c>
      <c r="F896">
        <v>5</v>
      </c>
      <c r="G896" t="s">
        <v>2011</v>
      </c>
      <c r="H896" t="s">
        <v>354</v>
      </c>
      <c r="I896">
        <v>1679445265.6</v>
      </c>
      <c r="J896">
        <f>(K896)/1000</f>
        <v>0</v>
      </c>
      <c r="K896">
        <f>IF(BF896, AN896, AH896)</f>
        <v>0</v>
      </c>
      <c r="L896">
        <f>IF(BF896, AI896, AG896)</f>
        <v>0</v>
      </c>
      <c r="M896">
        <f>BH896 - IF(AU896&gt;1, L896*BB896*100.0/(AW896*BV896), 0)</f>
        <v>0</v>
      </c>
      <c r="N896">
        <f>((T896-J896/2)*M896-L896)/(T896+J896/2)</f>
        <v>0</v>
      </c>
      <c r="O896">
        <f>N896*(BO896+BP896)/1000.0</f>
        <v>0</v>
      </c>
      <c r="P896">
        <f>(BH896 - IF(AU896&gt;1, L896*BB896*100.0/(AW896*BV896), 0))*(BO896+BP896)/1000.0</f>
        <v>0</v>
      </c>
      <c r="Q896">
        <f>2.0/((1/S896-1/R896)+SIGN(S896)*SQRT((1/S896-1/R896)*(1/S896-1/R896) + 4*BC896/((BC896+1)*(BC896+1))*(2*1/S896*1/R896-1/R896*1/R896)))</f>
        <v>0</v>
      </c>
      <c r="R896">
        <f>IF(LEFT(BD896,1)&lt;&gt;"0",IF(LEFT(BD896,1)="1",3.0,BE896),$D$5+$E$5*(BV896*BO896/($K$5*1000))+$F$5*(BV896*BO896/($K$5*1000))*MAX(MIN(BB896,$J$5),$I$5)*MAX(MIN(BB896,$J$5),$I$5)+$G$5*MAX(MIN(BB896,$J$5),$I$5)*(BV896*BO896/($K$5*1000))+$H$5*(BV896*BO896/($K$5*1000))*(BV896*BO896/($K$5*1000)))</f>
        <v>0</v>
      </c>
      <c r="S896">
        <f>J896*(1000-(1000*0.61365*exp(17.502*W896/(240.97+W896))/(BO896+BP896)+BJ896)/2)/(1000*0.61365*exp(17.502*W896/(240.97+W896))/(BO896+BP896)-BJ896)</f>
        <v>0</v>
      </c>
      <c r="T896">
        <f>1/((BC896+1)/(Q896/1.6)+1/(R896/1.37)) + BC896/((BC896+1)/(Q896/1.6) + BC896/(R896/1.37))</f>
        <v>0</v>
      </c>
      <c r="U896">
        <f>(AX896*BA896)</f>
        <v>0</v>
      </c>
      <c r="V896">
        <f>(BQ896+(U896+2*0.95*5.67E-8*(((BQ896+$B$7)+273)^4-(BQ896+273)^4)-44100*J896)/(1.84*29.3*R896+8*0.95*5.67E-8*(BQ896+273)^3))</f>
        <v>0</v>
      </c>
      <c r="W896">
        <f>($C$7*BR896+$D$7*BS896+$E$7*V896)</f>
        <v>0</v>
      </c>
      <c r="X896">
        <f>0.61365*exp(17.502*W896/(240.97+W896))</f>
        <v>0</v>
      </c>
      <c r="Y896">
        <f>(Z896/AA896*100)</f>
        <v>0</v>
      </c>
      <c r="Z896">
        <f>BJ896*(BO896+BP896)/1000</f>
        <v>0</v>
      </c>
      <c r="AA896">
        <f>0.61365*exp(17.502*BQ896/(240.97+BQ896))</f>
        <v>0</v>
      </c>
      <c r="AB896">
        <f>(X896-BJ896*(BO896+BP896)/1000)</f>
        <v>0</v>
      </c>
      <c r="AC896">
        <f>(-J896*44100)</f>
        <v>0</v>
      </c>
      <c r="AD896">
        <f>2*29.3*R896*0.92*(BQ896-W896)</f>
        <v>0</v>
      </c>
      <c r="AE896">
        <f>2*0.95*5.67E-8*(((BQ896+$B$7)+273)^4-(W896+273)^4)</f>
        <v>0</v>
      </c>
      <c r="AF896">
        <f>U896+AE896+AC896+AD896</f>
        <v>0</v>
      </c>
      <c r="AG896">
        <f>BN896*AU896*(BI896-BH896*(1000-AU896*BK896)/(1000-AU896*BJ896))/(100*BB896)</f>
        <v>0</v>
      </c>
      <c r="AH896">
        <f>1000*BN896*AU896*(BJ896-BK896)/(100*BB896*(1000-AU896*BJ896))</f>
        <v>0</v>
      </c>
      <c r="AI896">
        <f>(AJ896 - AK896 - BO896*1E3/(8.314*(BQ896+273.15)) * AM896/BN896 * AL896) * BN896/(100*BB896) * (1000 - BK896)/1000</f>
        <v>0</v>
      </c>
      <c r="AJ896">
        <v>1001.523694502629</v>
      </c>
      <c r="AK896">
        <v>978.1983333333337</v>
      </c>
      <c r="AL896">
        <v>3.357987003331552</v>
      </c>
      <c r="AM896">
        <v>64.84410547335801</v>
      </c>
      <c r="AN896">
        <f>(AP896 - AO896 + BO896*1E3/(8.314*(BQ896+273.15)) * AR896/BN896 * AQ896) * BN896/(100*BB896) * 1000/(1000 - AP896)</f>
        <v>0</v>
      </c>
      <c r="AO896">
        <v>8.891488290882551</v>
      </c>
      <c r="AP896">
        <v>9.414209560439568</v>
      </c>
      <c r="AQ896">
        <v>2.093253466078116E-06</v>
      </c>
      <c r="AR896">
        <v>96.76006741584395</v>
      </c>
      <c r="AS896">
        <v>0</v>
      </c>
      <c r="AT896">
        <v>0</v>
      </c>
      <c r="AU896">
        <f>IF(AS896*$H$13&gt;=AW896,1.0,(AW896/(AW896-AS896*$H$13)))</f>
        <v>0</v>
      </c>
      <c r="AV896">
        <f>(AU896-1)*100</f>
        <v>0</v>
      </c>
      <c r="AW896">
        <f>MAX(0,($B$13+$C$13*BV896)/(1+$D$13*BV896)*BO896/(BQ896+273)*$E$13)</f>
        <v>0</v>
      </c>
      <c r="AX896">
        <f>$B$11*BW896+$C$11*BX896+$F$11*CI896*(1-CL896)</f>
        <v>0</v>
      </c>
      <c r="AY896">
        <f>AX896*AZ896</f>
        <v>0</v>
      </c>
      <c r="AZ896">
        <f>($B$11*$D$9+$C$11*$D$9+$F$11*((CV896+CN896)/MAX(CV896+CN896+CW896, 0.1)*$I$9+CW896/MAX(CV896+CN896+CW896, 0.1)*$J$9))/($B$11+$C$11+$F$11)</f>
        <v>0</v>
      </c>
      <c r="BA896">
        <f>($B$11*$K$9+$C$11*$K$9+$F$11*((CV896+CN896)/MAX(CV896+CN896+CW896, 0.1)*$P$9+CW896/MAX(CV896+CN896+CW896, 0.1)*$Q$9))/($B$11+$C$11+$F$11)</f>
        <v>0</v>
      </c>
      <c r="BB896">
        <v>2.44</v>
      </c>
      <c r="BC896">
        <v>0.5</v>
      </c>
      <c r="BD896" t="s">
        <v>355</v>
      </c>
      <c r="BE896">
        <v>2</v>
      </c>
      <c r="BF896" t="b">
        <v>1</v>
      </c>
      <c r="BG896">
        <v>1679445265.6</v>
      </c>
      <c r="BH896">
        <v>945.6576666666667</v>
      </c>
      <c r="BI896">
        <v>977.2992222222222</v>
      </c>
      <c r="BJ896">
        <v>9.411928518518518</v>
      </c>
      <c r="BK896">
        <v>8.890002592592593</v>
      </c>
      <c r="BL896">
        <v>950.1897777777777</v>
      </c>
      <c r="BM896">
        <v>9.637107037037037</v>
      </c>
      <c r="BN896">
        <v>500.0565185185185</v>
      </c>
      <c r="BO896">
        <v>89.79717777777778</v>
      </c>
      <c r="BP896">
        <v>0.09993410740740741</v>
      </c>
      <c r="BQ896">
        <v>19.22687407407408</v>
      </c>
      <c r="BR896">
        <v>19.99268888888889</v>
      </c>
      <c r="BS896">
        <v>999.9000000000001</v>
      </c>
      <c r="BT896">
        <v>0</v>
      </c>
      <c r="BU896">
        <v>0</v>
      </c>
      <c r="BV896">
        <v>10007.18148148148</v>
      </c>
      <c r="BW896">
        <v>0</v>
      </c>
      <c r="BX896">
        <v>14.5015</v>
      </c>
      <c r="BY896">
        <v>-31.6415</v>
      </c>
      <c r="BZ896">
        <v>954.6427777777777</v>
      </c>
      <c r="CA896">
        <v>986.0649999999999</v>
      </c>
      <c r="CB896">
        <v>0.5219265185185186</v>
      </c>
      <c r="CC896">
        <v>977.2992222222222</v>
      </c>
      <c r="CD896">
        <v>8.890002592592593</v>
      </c>
      <c r="CE896">
        <v>0.8451646666666667</v>
      </c>
      <c r="CF896">
        <v>0.7982972592592593</v>
      </c>
      <c r="CG896">
        <v>4.489384814814814</v>
      </c>
      <c r="CH896">
        <v>3.677060740740741</v>
      </c>
      <c r="CI896">
        <v>1999.994074074074</v>
      </c>
      <c r="CJ896">
        <v>0.9800018888888888</v>
      </c>
      <c r="CK896">
        <v>0.01999781111111111</v>
      </c>
      <c r="CL896">
        <v>0</v>
      </c>
      <c r="CM896">
        <v>2.32777037037037</v>
      </c>
      <c r="CN896">
        <v>0</v>
      </c>
      <c r="CO896">
        <v>5733.032592592594</v>
      </c>
      <c r="CP896">
        <v>16749.42222222222</v>
      </c>
      <c r="CQ896">
        <v>38.81688888888888</v>
      </c>
      <c r="CR896">
        <v>40.54837037037036</v>
      </c>
      <c r="CS896">
        <v>39.01596296296297</v>
      </c>
      <c r="CT896">
        <v>39.36092592592592</v>
      </c>
      <c r="CU896">
        <v>37.46037037037037</v>
      </c>
      <c r="CV896">
        <v>1959.997407407408</v>
      </c>
      <c r="CW896">
        <v>39.99555555555556</v>
      </c>
      <c r="CX896">
        <v>0</v>
      </c>
      <c r="CY896">
        <v>1679445280.5</v>
      </c>
      <c r="CZ896">
        <v>0</v>
      </c>
      <c r="DA896">
        <v>0</v>
      </c>
      <c r="DB896" t="s">
        <v>356</v>
      </c>
      <c r="DC896">
        <v>1678823626.5</v>
      </c>
      <c r="DD896">
        <v>1678823640.5</v>
      </c>
      <c r="DE896">
        <v>0</v>
      </c>
      <c r="DF896">
        <v>1.239</v>
      </c>
      <c r="DG896">
        <v>0.006</v>
      </c>
      <c r="DH896">
        <v>-2.298</v>
      </c>
      <c r="DI896">
        <v>-0.146</v>
      </c>
      <c r="DJ896">
        <v>420</v>
      </c>
      <c r="DK896">
        <v>21</v>
      </c>
      <c r="DL896">
        <v>0.57</v>
      </c>
      <c r="DM896">
        <v>0.05</v>
      </c>
      <c r="DN896">
        <v>-31.61203414634146</v>
      </c>
      <c r="DO896">
        <v>-0.4409331010452921</v>
      </c>
      <c r="DP896">
        <v>0.06728421555829914</v>
      </c>
      <c r="DQ896">
        <v>0</v>
      </c>
      <c r="DR896">
        <v>0.5218494634146341</v>
      </c>
      <c r="DS896">
        <v>0.002540487804878077</v>
      </c>
      <c r="DT896">
        <v>0.0007592952476156777</v>
      </c>
      <c r="DU896">
        <v>1</v>
      </c>
      <c r="DV896">
        <v>1</v>
      </c>
      <c r="DW896">
        <v>2</v>
      </c>
      <c r="DX896" t="s">
        <v>357</v>
      </c>
      <c r="DY896">
        <v>2.98435</v>
      </c>
      <c r="DZ896">
        <v>2.71579</v>
      </c>
      <c r="EA896">
        <v>0.168669</v>
      </c>
      <c r="EB896">
        <v>0.17007</v>
      </c>
      <c r="EC896">
        <v>0.0545882</v>
      </c>
      <c r="ED896">
        <v>0.0508712</v>
      </c>
      <c r="EE896">
        <v>26452.4</v>
      </c>
      <c r="EF896">
        <v>26500.2</v>
      </c>
      <c r="EG896">
        <v>29566.4</v>
      </c>
      <c r="EH896">
        <v>29525</v>
      </c>
      <c r="EI896">
        <v>37051.9</v>
      </c>
      <c r="EJ896">
        <v>37275.7</v>
      </c>
      <c r="EK896">
        <v>41646.6</v>
      </c>
      <c r="EL896">
        <v>42077.2</v>
      </c>
      <c r="EM896">
        <v>1.98165</v>
      </c>
      <c r="EN896">
        <v>1.87825</v>
      </c>
      <c r="EO896">
        <v>0.0409186</v>
      </c>
      <c r="EP896">
        <v>0</v>
      </c>
      <c r="EQ896">
        <v>19.3132</v>
      </c>
      <c r="ER896">
        <v>999.9</v>
      </c>
      <c r="ES896">
        <v>24.7</v>
      </c>
      <c r="ET896">
        <v>31.3</v>
      </c>
      <c r="EU896">
        <v>12.6228</v>
      </c>
      <c r="EV896">
        <v>62.6111</v>
      </c>
      <c r="EW896">
        <v>32.9888</v>
      </c>
      <c r="EX896">
        <v>1</v>
      </c>
      <c r="EY896">
        <v>-0.124207</v>
      </c>
      <c r="EZ896">
        <v>4.68831</v>
      </c>
      <c r="FA896">
        <v>20.2826</v>
      </c>
      <c r="FB896">
        <v>5.21849</v>
      </c>
      <c r="FC896">
        <v>12.0122</v>
      </c>
      <c r="FD896">
        <v>4.99005</v>
      </c>
      <c r="FE896">
        <v>3.28848</v>
      </c>
      <c r="FF896">
        <v>9999</v>
      </c>
      <c r="FG896">
        <v>9999</v>
      </c>
      <c r="FH896">
        <v>9999</v>
      </c>
      <c r="FI896">
        <v>999.9</v>
      </c>
      <c r="FJ896">
        <v>1.86738</v>
      </c>
      <c r="FK896">
        <v>1.86645</v>
      </c>
      <c r="FL896">
        <v>1.86599</v>
      </c>
      <c r="FM896">
        <v>1.86584</v>
      </c>
      <c r="FN896">
        <v>1.86768</v>
      </c>
      <c r="FO896">
        <v>1.87014</v>
      </c>
      <c r="FP896">
        <v>1.86888</v>
      </c>
      <c r="FQ896">
        <v>1.87027</v>
      </c>
      <c r="FR896">
        <v>0</v>
      </c>
      <c r="FS896">
        <v>0</v>
      </c>
      <c r="FT896">
        <v>0</v>
      </c>
      <c r="FU896">
        <v>0</v>
      </c>
      <c r="FV896" t="s">
        <v>358</v>
      </c>
      <c r="FW896" t="s">
        <v>359</v>
      </c>
      <c r="FX896" t="s">
        <v>360</v>
      </c>
      <c r="FY896" t="s">
        <v>360</v>
      </c>
      <c r="FZ896" t="s">
        <v>360</v>
      </c>
      <c r="GA896" t="s">
        <v>360</v>
      </c>
      <c r="GB896">
        <v>0</v>
      </c>
      <c r="GC896">
        <v>100</v>
      </c>
      <c r="GD896">
        <v>100</v>
      </c>
      <c r="GE896">
        <v>-4.596</v>
      </c>
      <c r="GF896">
        <v>-0.2252</v>
      </c>
      <c r="GG896">
        <v>-1.841240210434717</v>
      </c>
      <c r="GH896">
        <v>-0.003310856085068561</v>
      </c>
      <c r="GI896">
        <v>6.863268723063948E-07</v>
      </c>
      <c r="GJ896">
        <v>-1.919107141366201E-10</v>
      </c>
      <c r="GK896">
        <v>-0.1688837207721138</v>
      </c>
      <c r="GL896">
        <v>-0.01731051475613908</v>
      </c>
      <c r="GM896">
        <v>0.001423790055903263</v>
      </c>
      <c r="GN896">
        <v>-2.424810517790065E-05</v>
      </c>
      <c r="GO896">
        <v>3</v>
      </c>
      <c r="GP896">
        <v>2318</v>
      </c>
      <c r="GQ896">
        <v>1</v>
      </c>
      <c r="GR896">
        <v>25</v>
      </c>
      <c r="GS896">
        <v>10360.8</v>
      </c>
      <c r="GT896">
        <v>10360.5</v>
      </c>
      <c r="GU896">
        <v>2.11182</v>
      </c>
      <c r="GV896">
        <v>2.20947</v>
      </c>
      <c r="GW896">
        <v>1.39648</v>
      </c>
      <c r="GX896">
        <v>2.34619</v>
      </c>
      <c r="GY896">
        <v>1.49536</v>
      </c>
      <c r="GZ896">
        <v>2.47437</v>
      </c>
      <c r="HA896">
        <v>35.7777</v>
      </c>
      <c r="HB896">
        <v>24.0612</v>
      </c>
      <c r="HC896">
        <v>18</v>
      </c>
      <c r="HD896">
        <v>527.886</v>
      </c>
      <c r="HE896">
        <v>419.822</v>
      </c>
      <c r="HF896">
        <v>13.8212</v>
      </c>
      <c r="HG896">
        <v>25.6755</v>
      </c>
      <c r="HH896">
        <v>30.0001</v>
      </c>
      <c r="HI896">
        <v>25.7321</v>
      </c>
      <c r="HJ896">
        <v>25.6924</v>
      </c>
      <c r="HK896">
        <v>42.2781</v>
      </c>
      <c r="HL896">
        <v>20.7395</v>
      </c>
      <c r="HM896">
        <v>9.64317</v>
      </c>
      <c r="HN896">
        <v>13.8218</v>
      </c>
      <c r="HO896">
        <v>1021.84</v>
      </c>
      <c r="HP896">
        <v>8.91267</v>
      </c>
      <c r="HQ896">
        <v>101.107</v>
      </c>
      <c r="HR896">
        <v>101.052</v>
      </c>
    </row>
    <row r="897" spans="1:226">
      <c r="A897">
        <v>881</v>
      </c>
      <c r="B897">
        <v>1679445278.1</v>
      </c>
      <c r="C897">
        <v>23365</v>
      </c>
      <c r="D897" t="s">
        <v>2132</v>
      </c>
      <c r="E897" t="s">
        <v>2133</v>
      </c>
      <c r="F897">
        <v>5</v>
      </c>
      <c r="G897" t="s">
        <v>2011</v>
      </c>
      <c r="H897" t="s">
        <v>354</v>
      </c>
      <c r="I897">
        <v>1679445270.314285</v>
      </c>
      <c r="J897">
        <f>(K897)/1000</f>
        <v>0</v>
      </c>
      <c r="K897">
        <f>IF(BF897, AN897, AH897)</f>
        <v>0</v>
      </c>
      <c r="L897">
        <f>IF(BF897, AI897, AG897)</f>
        <v>0</v>
      </c>
      <c r="M897">
        <f>BH897 - IF(AU897&gt;1, L897*BB897*100.0/(AW897*BV897), 0)</f>
        <v>0</v>
      </c>
      <c r="N897">
        <f>((T897-J897/2)*M897-L897)/(T897+J897/2)</f>
        <v>0</v>
      </c>
      <c r="O897">
        <f>N897*(BO897+BP897)/1000.0</f>
        <v>0</v>
      </c>
      <c r="P897">
        <f>(BH897 - IF(AU897&gt;1, L897*BB897*100.0/(AW897*BV897), 0))*(BO897+BP897)/1000.0</f>
        <v>0</v>
      </c>
      <c r="Q897">
        <f>2.0/((1/S897-1/R897)+SIGN(S897)*SQRT((1/S897-1/R897)*(1/S897-1/R897) + 4*BC897/((BC897+1)*(BC897+1))*(2*1/S897*1/R897-1/R897*1/R897)))</f>
        <v>0</v>
      </c>
      <c r="R897">
        <f>IF(LEFT(BD897,1)&lt;&gt;"0",IF(LEFT(BD897,1)="1",3.0,BE897),$D$5+$E$5*(BV897*BO897/($K$5*1000))+$F$5*(BV897*BO897/($K$5*1000))*MAX(MIN(BB897,$J$5),$I$5)*MAX(MIN(BB897,$J$5),$I$5)+$G$5*MAX(MIN(BB897,$J$5),$I$5)*(BV897*BO897/($K$5*1000))+$H$5*(BV897*BO897/($K$5*1000))*(BV897*BO897/($K$5*1000)))</f>
        <v>0</v>
      </c>
      <c r="S897">
        <f>J897*(1000-(1000*0.61365*exp(17.502*W897/(240.97+W897))/(BO897+BP897)+BJ897)/2)/(1000*0.61365*exp(17.502*W897/(240.97+W897))/(BO897+BP897)-BJ897)</f>
        <v>0</v>
      </c>
      <c r="T897">
        <f>1/((BC897+1)/(Q897/1.6)+1/(R897/1.37)) + BC897/((BC897+1)/(Q897/1.6) + BC897/(R897/1.37))</f>
        <v>0</v>
      </c>
      <c r="U897">
        <f>(AX897*BA897)</f>
        <v>0</v>
      </c>
      <c r="V897">
        <f>(BQ897+(U897+2*0.95*5.67E-8*(((BQ897+$B$7)+273)^4-(BQ897+273)^4)-44100*J897)/(1.84*29.3*R897+8*0.95*5.67E-8*(BQ897+273)^3))</f>
        <v>0</v>
      </c>
      <c r="W897">
        <f>($C$7*BR897+$D$7*BS897+$E$7*V897)</f>
        <v>0</v>
      </c>
      <c r="X897">
        <f>0.61365*exp(17.502*W897/(240.97+W897))</f>
        <v>0</v>
      </c>
      <c r="Y897">
        <f>(Z897/AA897*100)</f>
        <v>0</v>
      </c>
      <c r="Z897">
        <f>BJ897*(BO897+BP897)/1000</f>
        <v>0</v>
      </c>
      <c r="AA897">
        <f>0.61365*exp(17.502*BQ897/(240.97+BQ897))</f>
        <v>0</v>
      </c>
      <c r="AB897">
        <f>(X897-BJ897*(BO897+BP897)/1000)</f>
        <v>0</v>
      </c>
      <c r="AC897">
        <f>(-J897*44100)</f>
        <v>0</v>
      </c>
      <c r="AD897">
        <f>2*29.3*R897*0.92*(BQ897-W897)</f>
        <v>0</v>
      </c>
      <c r="AE897">
        <f>2*0.95*5.67E-8*(((BQ897+$B$7)+273)^4-(W897+273)^4)</f>
        <v>0</v>
      </c>
      <c r="AF897">
        <f>U897+AE897+AC897+AD897</f>
        <v>0</v>
      </c>
      <c r="AG897">
        <f>BN897*AU897*(BI897-BH897*(1000-AU897*BK897)/(1000-AU897*BJ897))/(100*BB897)</f>
        <v>0</v>
      </c>
      <c r="AH897">
        <f>1000*BN897*AU897*(BJ897-BK897)/(100*BB897*(1000-AU897*BJ897))</f>
        <v>0</v>
      </c>
      <c r="AI897">
        <f>(AJ897 - AK897 - BO897*1E3/(8.314*(BQ897+273.15)) * AM897/BN897 * AL897) * BN897/(100*BB897) * (1000 - BK897)/1000</f>
        <v>0</v>
      </c>
      <c r="AJ897">
        <v>1018.398614734096</v>
      </c>
      <c r="AK897">
        <v>995.0883151515158</v>
      </c>
      <c r="AL897">
        <v>3.397950478498484</v>
      </c>
      <c r="AM897">
        <v>64.84410547335801</v>
      </c>
      <c r="AN897">
        <f>(AP897 - AO897 + BO897*1E3/(8.314*(BQ897+273.15)) * AR897/BN897 * AQ897) * BN897/(100*BB897) * 1000/(1000 - AP897)</f>
        <v>0</v>
      </c>
      <c r="AO897">
        <v>8.89267170857115</v>
      </c>
      <c r="AP897">
        <v>9.416012857142865</v>
      </c>
      <c r="AQ897">
        <v>6.665237295488875E-06</v>
      </c>
      <c r="AR897">
        <v>96.76006741584395</v>
      </c>
      <c r="AS897">
        <v>0</v>
      </c>
      <c r="AT897">
        <v>0</v>
      </c>
      <c r="AU897">
        <f>IF(AS897*$H$13&gt;=AW897,1.0,(AW897/(AW897-AS897*$H$13)))</f>
        <v>0</v>
      </c>
      <c r="AV897">
        <f>(AU897-1)*100</f>
        <v>0</v>
      </c>
      <c r="AW897">
        <f>MAX(0,($B$13+$C$13*BV897)/(1+$D$13*BV897)*BO897/(BQ897+273)*$E$13)</f>
        <v>0</v>
      </c>
      <c r="AX897">
        <f>$B$11*BW897+$C$11*BX897+$F$11*CI897*(1-CL897)</f>
        <v>0</v>
      </c>
      <c r="AY897">
        <f>AX897*AZ897</f>
        <v>0</v>
      </c>
      <c r="AZ897">
        <f>($B$11*$D$9+$C$11*$D$9+$F$11*((CV897+CN897)/MAX(CV897+CN897+CW897, 0.1)*$I$9+CW897/MAX(CV897+CN897+CW897, 0.1)*$J$9))/($B$11+$C$11+$F$11)</f>
        <v>0</v>
      </c>
      <c r="BA897">
        <f>($B$11*$K$9+$C$11*$K$9+$F$11*((CV897+CN897)/MAX(CV897+CN897+CW897, 0.1)*$P$9+CW897/MAX(CV897+CN897+CW897, 0.1)*$Q$9))/($B$11+$C$11+$F$11)</f>
        <v>0</v>
      </c>
      <c r="BB897">
        <v>2.44</v>
      </c>
      <c r="BC897">
        <v>0.5</v>
      </c>
      <c r="BD897" t="s">
        <v>355</v>
      </c>
      <c r="BE897">
        <v>2</v>
      </c>
      <c r="BF897" t="b">
        <v>1</v>
      </c>
      <c r="BG897">
        <v>1679445270.314285</v>
      </c>
      <c r="BH897">
        <v>961.3667142857141</v>
      </c>
      <c r="BI897">
        <v>993.0953571428572</v>
      </c>
      <c r="BJ897">
        <v>9.41370857142857</v>
      </c>
      <c r="BK897">
        <v>8.8915025</v>
      </c>
      <c r="BL897">
        <v>965.9387142857142</v>
      </c>
      <c r="BM897">
        <v>9.638880357142858</v>
      </c>
      <c r="BN897">
        <v>500.0622142857143</v>
      </c>
      <c r="BO897">
        <v>89.79709642857142</v>
      </c>
      <c r="BP897">
        <v>0.1000802678571429</v>
      </c>
      <c r="BQ897">
        <v>19.23123214285714</v>
      </c>
      <c r="BR897">
        <v>19.994975</v>
      </c>
      <c r="BS897">
        <v>999.9000000000002</v>
      </c>
      <c r="BT897">
        <v>0</v>
      </c>
      <c r="BU897">
        <v>0</v>
      </c>
      <c r="BV897">
        <v>9992.034285714286</v>
      </c>
      <c r="BW897">
        <v>0</v>
      </c>
      <c r="BX897">
        <v>14.50215714285715</v>
      </c>
      <c r="BY897">
        <v>-31.72846071428572</v>
      </c>
      <c r="BZ897">
        <v>970.5028928571428</v>
      </c>
      <c r="CA897">
        <v>1002.005</v>
      </c>
      <c r="CB897">
        <v>0.5222065714285714</v>
      </c>
      <c r="CC897">
        <v>993.0953571428572</v>
      </c>
      <c r="CD897">
        <v>8.8915025</v>
      </c>
      <c r="CE897">
        <v>0.8453237142857144</v>
      </c>
      <c r="CF897">
        <v>0.7984311785714285</v>
      </c>
      <c r="CG897">
        <v>4.492072857142857</v>
      </c>
      <c r="CH897">
        <v>3.6794425</v>
      </c>
      <c r="CI897">
        <v>1999.990714285714</v>
      </c>
      <c r="CJ897">
        <v>0.9800029285714287</v>
      </c>
      <c r="CK897">
        <v>0.01999677142857142</v>
      </c>
      <c r="CL897">
        <v>0</v>
      </c>
      <c r="CM897">
        <v>2.329467857142858</v>
      </c>
      <c r="CN897">
        <v>0</v>
      </c>
      <c r="CO897">
        <v>5734.328928571428</v>
      </c>
      <c r="CP897">
        <v>16749.38928571429</v>
      </c>
      <c r="CQ897">
        <v>38.89485714285714</v>
      </c>
      <c r="CR897">
        <v>40.627</v>
      </c>
      <c r="CS897">
        <v>39.08682142857142</v>
      </c>
      <c r="CT897">
        <v>39.45953571428571</v>
      </c>
      <c r="CU897">
        <v>37.53321428571428</v>
      </c>
      <c r="CV897">
        <v>1959.997142857143</v>
      </c>
      <c r="CW897">
        <v>39.99250000000001</v>
      </c>
      <c r="CX897">
        <v>0</v>
      </c>
      <c r="CY897">
        <v>1679445285.9</v>
      </c>
      <c r="CZ897">
        <v>0</v>
      </c>
      <c r="DA897">
        <v>0</v>
      </c>
      <c r="DB897" t="s">
        <v>356</v>
      </c>
      <c r="DC897">
        <v>1678823626.5</v>
      </c>
      <c r="DD897">
        <v>1678823640.5</v>
      </c>
      <c r="DE897">
        <v>0</v>
      </c>
      <c r="DF897">
        <v>1.239</v>
      </c>
      <c r="DG897">
        <v>0.006</v>
      </c>
      <c r="DH897">
        <v>-2.298</v>
      </c>
      <c r="DI897">
        <v>-0.146</v>
      </c>
      <c r="DJ897">
        <v>420</v>
      </c>
      <c r="DK897">
        <v>21</v>
      </c>
      <c r="DL897">
        <v>0.57</v>
      </c>
      <c r="DM897">
        <v>0.05</v>
      </c>
      <c r="DN897">
        <v>-31.6875487804878</v>
      </c>
      <c r="DO897">
        <v>-1.049567247386828</v>
      </c>
      <c r="DP897">
        <v>0.1122168656554671</v>
      </c>
      <c r="DQ897">
        <v>0</v>
      </c>
      <c r="DR897">
        <v>0.5221716829268293</v>
      </c>
      <c r="DS897">
        <v>0.001000641114983637</v>
      </c>
      <c r="DT897">
        <v>0.0004942391264345148</v>
      </c>
      <c r="DU897">
        <v>1</v>
      </c>
      <c r="DV897">
        <v>1</v>
      </c>
      <c r="DW897">
        <v>2</v>
      </c>
      <c r="DX897" t="s">
        <v>357</v>
      </c>
      <c r="DY897">
        <v>2.98442</v>
      </c>
      <c r="DZ897">
        <v>2.71546</v>
      </c>
      <c r="EA897">
        <v>0.170539</v>
      </c>
      <c r="EB897">
        <v>0.171906</v>
      </c>
      <c r="EC897">
        <v>0.0545944</v>
      </c>
      <c r="ED897">
        <v>0.0508785</v>
      </c>
      <c r="EE897">
        <v>26393.5</v>
      </c>
      <c r="EF897">
        <v>26441.8</v>
      </c>
      <c r="EG897">
        <v>29567</v>
      </c>
      <c r="EH897">
        <v>29525.3</v>
      </c>
      <c r="EI897">
        <v>37052.4</v>
      </c>
      <c r="EJ897">
        <v>37275.4</v>
      </c>
      <c r="EK897">
        <v>41647.4</v>
      </c>
      <c r="EL897">
        <v>42077.2</v>
      </c>
      <c r="EM897">
        <v>1.9817</v>
      </c>
      <c r="EN897">
        <v>1.87835</v>
      </c>
      <c r="EO897">
        <v>0.0411421</v>
      </c>
      <c r="EP897">
        <v>0</v>
      </c>
      <c r="EQ897">
        <v>19.3117</v>
      </c>
      <c r="ER897">
        <v>999.9</v>
      </c>
      <c r="ES897">
        <v>24.7</v>
      </c>
      <c r="ET897">
        <v>31.3</v>
      </c>
      <c r="EU897">
        <v>12.6231</v>
      </c>
      <c r="EV897">
        <v>62.8311</v>
      </c>
      <c r="EW897">
        <v>33.2933</v>
      </c>
      <c r="EX897">
        <v>1</v>
      </c>
      <c r="EY897">
        <v>-0.124245</v>
      </c>
      <c r="EZ897">
        <v>4.68686</v>
      </c>
      <c r="FA897">
        <v>20.2825</v>
      </c>
      <c r="FB897">
        <v>5.21984</v>
      </c>
      <c r="FC897">
        <v>12.0125</v>
      </c>
      <c r="FD897">
        <v>4.99</v>
      </c>
      <c r="FE897">
        <v>3.28865</v>
      </c>
      <c r="FF897">
        <v>9999</v>
      </c>
      <c r="FG897">
        <v>9999</v>
      </c>
      <c r="FH897">
        <v>9999</v>
      </c>
      <c r="FI897">
        <v>999.9</v>
      </c>
      <c r="FJ897">
        <v>1.86737</v>
      </c>
      <c r="FK897">
        <v>1.86646</v>
      </c>
      <c r="FL897">
        <v>1.86599</v>
      </c>
      <c r="FM897">
        <v>1.86584</v>
      </c>
      <c r="FN897">
        <v>1.86768</v>
      </c>
      <c r="FO897">
        <v>1.87014</v>
      </c>
      <c r="FP897">
        <v>1.86883</v>
      </c>
      <c r="FQ897">
        <v>1.87027</v>
      </c>
      <c r="FR897">
        <v>0</v>
      </c>
      <c r="FS897">
        <v>0</v>
      </c>
      <c r="FT897">
        <v>0</v>
      </c>
      <c r="FU897">
        <v>0</v>
      </c>
      <c r="FV897" t="s">
        <v>358</v>
      </c>
      <c r="FW897" t="s">
        <v>359</v>
      </c>
      <c r="FX897" t="s">
        <v>360</v>
      </c>
      <c r="FY897" t="s">
        <v>360</v>
      </c>
      <c r="FZ897" t="s">
        <v>360</v>
      </c>
      <c r="GA897" t="s">
        <v>360</v>
      </c>
      <c r="GB897">
        <v>0</v>
      </c>
      <c r="GC897">
        <v>100</v>
      </c>
      <c r="GD897">
        <v>100</v>
      </c>
      <c r="GE897">
        <v>-4.637</v>
      </c>
      <c r="GF897">
        <v>-0.2252</v>
      </c>
      <c r="GG897">
        <v>-1.841240210434717</v>
      </c>
      <c r="GH897">
        <v>-0.003310856085068561</v>
      </c>
      <c r="GI897">
        <v>6.863268723063948E-07</v>
      </c>
      <c r="GJ897">
        <v>-1.919107141366201E-10</v>
      </c>
      <c r="GK897">
        <v>-0.1688837207721138</v>
      </c>
      <c r="GL897">
        <v>-0.01731051475613908</v>
      </c>
      <c r="GM897">
        <v>0.001423790055903263</v>
      </c>
      <c r="GN897">
        <v>-2.424810517790065E-05</v>
      </c>
      <c r="GO897">
        <v>3</v>
      </c>
      <c r="GP897">
        <v>2318</v>
      </c>
      <c r="GQ897">
        <v>1</v>
      </c>
      <c r="GR897">
        <v>25</v>
      </c>
      <c r="GS897">
        <v>10360.9</v>
      </c>
      <c r="GT897">
        <v>10360.6</v>
      </c>
      <c r="GU897">
        <v>2.13745</v>
      </c>
      <c r="GV897">
        <v>2.22046</v>
      </c>
      <c r="GW897">
        <v>1.39648</v>
      </c>
      <c r="GX897">
        <v>2.34619</v>
      </c>
      <c r="GY897">
        <v>1.49536</v>
      </c>
      <c r="GZ897">
        <v>2.39258</v>
      </c>
      <c r="HA897">
        <v>35.7777</v>
      </c>
      <c r="HB897">
        <v>24.0437</v>
      </c>
      <c r="HC897">
        <v>18</v>
      </c>
      <c r="HD897">
        <v>527.919</v>
      </c>
      <c r="HE897">
        <v>419.88</v>
      </c>
      <c r="HF897">
        <v>13.8232</v>
      </c>
      <c r="HG897">
        <v>25.6736</v>
      </c>
      <c r="HH897">
        <v>30</v>
      </c>
      <c r="HI897">
        <v>25.7321</v>
      </c>
      <c r="HJ897">
        <v>25.6924</v>
      </c>
      <c r="HK897">
        <v>42.7962</v>
      </c>
      <c r="HL897">
        <v>20.7395</v>
      </c>
      <c r="HM897">
        <v>9.64317</v>
      </c>
      <c r="HN897">
        <v>13.8263</v>
      </c>
      <c r="HO897">
        <v>1041.88</v>
      </c>
      <c r="HP897">
        <v>8.9108</v>
      </c>
      <c r="HQ897">
        <v>101.109</v>
      </c>
      <c r="HR897">
        <v>101.052</v>
      </c>
    </row>
    <row r="898" spans="1:226">
      <c r="A898">
        <v>882</v>
      </c>
      <c r="B898">
        <v>1679445283.1</v>
      </c>
      <c r="C898">
        <v>23370</v>
      </c>
      <c r="D898" t="s">
        <v>2134</v>
      </c>
      <c r="E898" t="s">
        <v>2135</v>
      </c>
      <c r="F898">
        <v>5</v>
      </c>
      <c r="G898" t="s">
        <v>2011</v>
      </c>
      <c r="H898" t="s">
        <v>354</v>
      </c>
      <c r="I898">
        <v>1679445275.6</v>
      </c>
      <c r="J898">
        <f>(K898)/1000</f>
        <v>0</v>
      </c>
      <c r="K898">
        <f>IF(BF898, AN898, AH898)</f>
        <v>0</v>
      </c>
      <c r="L898">
        <f>IF(BF898, AI898, AG898)</f>
        <v>0</v>
      </c>
      <c r="M898">
        <f>BH898 - IF(AU898&gt;1, L898*BB898*100.0/(AW898*BV898), 0)</f>
        <v>0</v>
      </c>
      <c r="N898">
        <f>((T898-J898/2)*M898-L898)/(T898+J898/2)</f>
        <v>0</v>
      </c>
      <c r="O898">
        <f>N898*(BO898+BP898)/1000.0</f>
        <v>0</v>
      </c>
      <c r="P898">
        <f>(BH898 - IF(AU898&gt;1, L898*BB898*100.0/(AW898*BV898), 0))*(BO898+BP898)/1000.0</f>
        <v>0</v>
      </c>
      <c r="Q898">
        <f>2.0/((1/S898-1/R898)+SIGN(S898)*SQRT((1/S898-1/R898)*(1/S898-1/R898) + 4*BC898/((BC898+1)*(BC898+1))*(2*1/S898*1/R898-1/R898*1/R898)))</f>
        <v>0</v>
      </c>
      <c r="R898">
        <f>IF(LEFT(BD898,1)&lt;&gt;"0",IF(LEFT(BD898,1)="1",3.0,BE898),$D$5+$E$5*(BV898*BO898/($K$5*1000))+$F$5*(BV898*BO898/($K$5*1000))*MAX(MIN(BB898,$J$5),$I$5)*MAX(MIN(BB898,$J$5),$I$5)+$G$5*MAX(MIN(BB898,$J$5),$I$5)*(BV898*BO898/($K$5*1000))+$H$5*(BV898*BO898/($K$5*1000))*(BV898*BO898/($K$5*1000)))</f>
        <v>0</v>
      </c>
      <c r="S898">
        <f>J898*(1000-(1000*0.61365*exp(17.502*W898/(240.97+W898))/(BO898+BP898)+BJ898)/2)/(1000*0.61365*exp(17.502*W898/(240.97+W898))/(BO898+BP898)-BJ898)</f>
        <v>0</v>
      </c>
      <c r="T898">
        <f>1/((BC898+1)/(Q898/1.6)+1/(R898/1.37)) + BC898/((BC898+1)/(Q898/1.6) + BC898/(R898/1.37))</f>
        <v>0</v>
      </c>
      <c r="U898">
        <f>(AX898*BA898)</f>
        <v>0</v>
      </c>
      <c r="V898">
        <f>(BQ898+(U898+2*0.95*5.67E-8*(((BQ898+$B$7)+273)^4-(BQ898+273)^4)-44100*J898)/(1.84*29.3*R898+8*0.95*5.67E-8*(BQ898+273)^3))</f>
        <v>0</v>
      </c>
      <c r="W898">
        <f>($C$7*BR898+$D$7*BS898+$E$7*V898)</f>
        <v>0</v>
      </c>
      <c r="X898">
        <f>0.61365*exp(17.502*W898/(240.97+W898))</f>
        <v>0</v>
      </c>
      <c r="Y898">
        <f>(Z898/AA898*100)</f>
        <v>0</v>
      </c>
      <c r="Z898">
        <f>BJ898*(BO898+BP898)/1000</f>
        <v>0</v>
      </c>
      <c r="AA898">
        <f>0.61365*exp(17.502*BQ898/(240.97+BQ898))</f>
        <v>0</v>
      </c>
      <c r="AB898">
        <f>(X898-BJ898*(BO898+BP898)/1000)</f>
        <v>0</v>
      </c>
      <c r="AC898">
        <f>(-J898*44100)</f>
        <v>0</v>
      </c>
      <c r="AD898">
        <f>2*29.3*R898*0.92*(BQ898-W898)</f>
        <v>0</v>
      </c>
      <c r="AE898">
        <f>2*0.95*5.67E-8*(((BQ898+$B$7)+273)^4-(W898+273)^4)</f>
        <v>0</v>
      </c>
      <c r="AF898">
        <f>U898+AE898+AC898+AD898</f>
        <v>0</v>
      </c>
      <c r="AG898">
        <f>BN898*AU898*(BI898-BH898*(1000-AU898*BK898)/(1000-AU898*BJ898))/(100*BB898)</f>
        <v>0</v>
      </c>
      <c r="AH898">
        <f>1000*BN898*AU898*(BJ898-BK898)/(100*BB898*(1000-AU898*BJ898))</f>
        <v>0</v>
      </c>
      <c r="AI898">
        <f>(AJ898 - AK898 - BO898*1E3/(8.314*(BQ898+273.15)) * AM898/BN898 * AL898) * BN898/(100*BB898) * (1000 - BK898)/1000</f>
        <v>0</v>
      </c>
      <c r="AJ898">
        <v>1035.344415655635</v>
      </c>
      <c r="AK898">
        <v>1011.917696969697</v>
      </c>
      <c r="AL898">
        <v>3.367523628604735</v>
      </c>
      <c r="AM898">
        <v>64.84410547335801</v>
      </c>
      <c r="AN898">
        <f>(AP898 - AO898 + BO898*1E3/(8.314*(BQ898+273.15)) * AR898/BN898 * AQ898) * BN898/(100*BB898) * 1000/(1000 - AP898)</f>
        <v>0</v>
      </c>
      <c r="AO898">
        <v>8.894923040145455</v>
      </c>
      <c r="AP898">
        <v>9.418290219780229</v>
      </c>
      <c r="AQ898">
        <v>-2.149531440433335E-06</v>
      </c>
      <c r="AR898">
        <v>96.76006741584395</v>
      </c>
      <c r="AS898">
        <v>0</v>
      </c>
      <c r="AT898">
        <v>0</v>
      </c>
      <c r="AU898">
        <f>IF(AS898*$H$13&gt;=AW898,1.0,(AW898/(AW898-AS898*$H$13)))</f>
        <v>0</v>
      </c>
      <c r="AV898">
        <f>(AU898-1)*100</f>
        <v>0</v>
      </c>
      <c r="AW898">
        <f>MAX(0,($B$13+$C$13*BV898)/(1+$D$13*BV898)*BO898/(BQ898+273)*$E$13)</f>
        <v>0</v>
      </c>
      <c r="AX898">
        <f>$B$11*BW898+$C$11*BX898+$F$11*CI898*(1-CL898)</f>
        <v>0</v>
      </c>
      <c r="AY898">
        <f>AX898*AZ898</f>
        <v>0</v>
      </c>
      <c r="AZ898">
        <f>($B$11*$D$9+$C$11*$D$9+$F$11*((CV898+CN898)/MAX(CV898+CN898+CW898, 0.1)*$I$9+CW898/MAX(CV898+CN898+CW898, 0.1)*$J$9))/($B$11+$C$11+$F$11)</f>
        <v>0</v>
      </c>
      <c r="BA898">
        <f>($B$11*$K$9+$C$11*$K$9+$F$11*((CV898+CN898)/MAX(CV898+CN898+CW898, 0.1)*$P$9+CW898/MAX(CV898+CN898+CW898, 0.1)*$Q$9))/($B$11+$C$11+$F$11)</f>
        <v>0</v>
      </c>
      <c r="BB898">
        <v>2.44</v>
      </c>
      <c r="BC898">
        <v>0.5</v>
      </c>
      <c r="BD898" t="s">
        <v>355</v>
      </c>
      <c r="BE898">
        <v>2</v>
      </c>
      <c r="BF898" t="b">
        <v>1</v>
      </c>
      <c r="BG898">
        <v>1679445275.6</v>
      </c>
      <c r="BH898">
        <v>979.0063333333333</v>
      </c>
      <c r="BI898">
        <v>1010.829333333333</v>
      </c>
      <c r="BJ898">
        <v>9.415390370370371</v>
      </c>
      <c r="BK898">
        <v>8.893419259259259</v>
      </c>
      <c r="BL898">
        <v>983.6225925925927</v>
      </c>
      <c r="BM898">
        <v>9.640555925925927</v>
      </c>
      <c r="BN898">
        <v>500.0482962962963</v>
      </c>
      <c r="BO898">
        <v>89.79711481481482</v>
      </c>
      <c r="BP898">
        <v>0.09996870000000001</v>
      </c>
      <c r="BQ898">
        <v>19.23400740740741</v>
      </c>
      <c r="BR898">
        <v>19.99942222222223</v>
      </c>
      <c r="BS898">
        <v>999.9000000000001</v>
      </c>
      <c r="BT898">
        <v>0</v>
      </c>
      <c r="BU898">
        <v>0</v>
      </c>
      <c r="BV898">
        <v>9998.826296296296</v>
      </c>
      <c r="BW898">
        <v>0</v>
      </c>
      <c r="BX898">
        <v>14.50688148148148</v>
      </c>
      <c r="BY898">
        <v>-31.82312222222222</v>
      </c>
      <c r="BZ898">
        <v>988.3117407407408</v>
      </c>
      <c r="CA898">
        <v>1019.899888888889</v>
      </c>
      <c r="CB898">
        <v>0.5219725925925927</v>
      </c>
      <c r="CC898">
        <v>1010.829333333333</v>
      </c>
      <c r="CD898">
        <v>8.893419259259259</v>
      </c>
      <c r="CE898">
        <v>0.8454748518518519</v>
      </c>
      <c r="CF898">
        <v>0.7986032592592592</v>
      </c>
      <c r="CG898">
        <v>4.494627037037037</v>
      </c>
      <c r="CH898">
        <v>3.682501851851852</v>
      </c>
      <c r="CI898">
        <v>1999.965925925926</v>
      </c>
      <c r="CJ898">
        <v>0.9800038888888888</v>
      </c>
      <c r="CK898">
        <v>0.01999581111111111</v>
      </c>
      <c r="CL898">
        <v>0</v>
      </c>
      <c r="CM898">
        <v>2.341051851851852</v>
      </c>
      <c r="CN898">
        <v>0</v>
      </c>
      <c r="CO898">
        <v>5735.58037037037</v>
      </c>
      <c r="CP898">
        <v>16749.18518518519</v>
      </c>
      <c r="CQ898">
        <v>38.99051851851851</v>
      </c>
      <c r="CR898">
        <v>40.71962962962962</v>
      </c>
      <c r="CS898">
        <v>39.17103703703703</v>
      </c>
      <c r="CT898">
        <v>39.56911111111111</v>
      </c>
      <c r="CU898">
        <v>37.61544444444444</v>
      </c>
      <c r="CV898">
        <v>1959.975555555556</v>
      </c>
      <c r="CW898">
        <v>39.99037037037037</v>
      </c>
      <c r="CX898">
        <v>0</v>
      </c>
      <c r="CY898">
        <v>1679445290.7</v>
      </c>
      <c r="CZ898">
        <v>0</v>
      </c>
      <c r="DA898">
        <v>0</v>
      </c>
      <c r="DB898" t="s">
        <v>356</v>
      </c>
      <c r="DC898">
        <v>1678823626.5</v>
      </c>
      <c r="DD898">
        <v>1678823640.5</v>
      </c>
      <c r="DE898">
        <v>0</v>
      </c>
      <c r="DF898">
        <v>1.239</v>
      </c>
      <c r="DG898">
        <v>0.006</v>
      </c>
      <c r="DH898">
        <v>-2.298</v>
      </c>
      <c r="DI898">
        <v>-0.146</v>
      </c>
      <c r="DJ898">
        <v>420</v>
      </c>
      <c r="DK898">
        <v>21</v>
      </c>
      <c r="DL898">
        <v>0.57</v>
      </c>
      <c r="DM898">
        <v>0.05</v>
      </c>
      <c r="DN898">
        <v>-31.74781219512195</v>
      </c>
      <c r="DO898">
        <v>-1.257326132404199</v>
      </c>
      <c r="DP898">
        <v>0.1269656938399291</v>
      </c>
      <c r="DQ898">
        <v>0</v>
      </c>
      <c r="DR898">
        <v>0.5220576341463414</v>
      </c>
      <c r="DS898">
        <v>-0.002005463414633858</v>
      </c>
      <c r="DT898">
        <v>0.0005408049445986225</v>
      </c>
      <c r="DU898">
        <v>1</v>
      </c>
      <c r="DV898">
        <v>1</v>
      </c>
      <c r="DW898">
        <v>2</v>
      </c>
      <c r="DX898" t="s">
        <v>357</v>
      </c>
      <c r="DY898">
        <v>2.98425</v>
      </c>
      <c r="DZ898">
        <v>2.71554</v>
      </c>
      <c r="EA898">
        <v>0.172377</v>
      </c>
      <c r="EB898">
        <v>0.173694</v>
      </c>
      <c r="EC898">
        <v>0.0546022</v>
      </c>
      <c r="ED898">
        <v>0.0508816</v>
      </c>
      <c r="EE898">
        <v>26334.9</v>
      </c>
      <c r="EF898">
        <v>26384.8</v>
      </c>
      <c r="EG898">
        <v>29566.8</v>
      </c>
      <c r="EH898">
        <v>29525.3</v>
      </c>
      <c r="EI898">
        <v>37052.2</v>
      </c>
      <c r="EJ898">
        <v>37275.3</v>
      </c>
      <c r="EK898">
        <v>41647.4</v>
      </c>
      <c r="EL898">
        <v>42077.1</v>
      </c>
      <c r="EM898">
        <v>1.98185</v>
      </c>
      <c r="EN898">
        <v>1.8788</v>
      </c>
      <c r="EO898">
        <v>0.0423491</v>
      </c>
      <c r="EP898">
        <v>0</v>
      </c>
      <c r="EQ898">
        <v>19.3117</v>
      </c>
      <c r="ER898">
        <v>999.9</v>
      </c>
      <c r="ES898">
        <v>24.7</v>
      </c>
      <c r="ET898">
        <v>31.3</v>
      </c>
      <c r="EU898">
        <v>12.6219</v>
      </c>
      <c r="EV898">
        <v>63.0811</v>
      </c>
      <c r="EW898">
        <v>33.0809</v>
      </c>
      <c r="EX898">
        <v>1</v>
      </c>
      <c r="EY898">
        <v>-0.124263</v>
      </c>
      <c r="EZ898">
        <v>4.73244</v>
      </c>
      <c r="FA898">
        <v>20.2806</v>
      </c>
      <c r="FB898">
        <v>5.21624</v>
      </c>
      <c r="FC898">
        <v>12.0116</v>
      </c>
      <c r="FD898">
        <v>4.989</v>
      </c>
      <c r="FE898">
        <v>3.28803</v>
      </c>
      <c r="FF898">
        <v>9999</v>
      </c>
      <c r="FG898">
        <v>9999</v>
      </c>
      <c r="FH898">
        <v>9999</v>
      </c>
      <c r="FI898">
        <v>999.9</v>
      </c>
      <c r="FJ898">
        <v>1.86737</v>
      </c>
      <c r="FK898">
        <v>1.86644</v>
      </c>
      <c r="FL898">
        <v>1.866</v>
      </c>
      <c r="FM898">
        <v>1.86584</v>
      </c>
      <c r="FN898">
        <v>1.86768</v>
      </c>
      <c r="FO898">
        <v>1.87012</v>
      </c>
      <c r="FP898">
        <v>1.86882</v>
      </c>
      <c r="FQ898">
        <v>1.87026</v>
      </c>
      <c r="FR898">
        <v>0</v>
      </c>
      <c r="FS898">
        <v>0</v>
      </c>
      <c r="FT898">
        <v>0</v>
      </c>
      <c r="FU898">
        <v>0</v>
      </c>
      <c r="FV898" t="s">
        <v>358</v>
      </c>
      <c r="FW898" t="s">
        <v>359</v>
      </c>
      <c r="FX898" t="s">
        <v>360</v>
      </c>
      <c r="FY898" t="s">
        <v>360</v>
      </c>
      <c r="FZ898" t="s">
        <v>360</v>
      </c>
      <c r="GA898" t="s">
        <v>360</v>
      </c>
      <c r="GB898">
        <v>0</v>
      </c>
      <c r="GC898">
        <v>100</v>
      </c>
      <c r="GD898">
        <v>100</v>
      </c>
      <c r="GE898">
        <v>-4.68</v>
      </c>
      <c r="GF898">
        <v>-0.2252</v>
      </c>
      <c r="GG898">
        <v>-1.841240210434717</v>
      </c>
      <c r="GH898">
        <v>-0.003310856085068561</v>
      </c>
      <c r="GI898">
        <v>6.863268723063948E-07</v>
      </c>
      <c r="GJ898">
        <v>-1.919107141366201E-10</v>
      </c>
      <c r="GK898">
        <v>-0.1688837207721138</v>
      </c>
      <c r="GL898">
        <v>-0.01731051475613908</v>
      </c>
      <c r="GM898">
        <v>0.001423790055903263</v>
      </c>
      <c r="GN898">
        <v>-2.424810517790065E-05</v>
      </c>
      <c r="GO898">
        <v>3</v>
      </c>
      <c r="GP898">
        <v>2318</v>
      </c>
      <c r="GQ898">
        <v>1</v>
      </c>
      <c r="GR898">
        <v>25</v>
      </c>
      <c r="GS898">
        <v>10360.9</v>
      </c>
      <c r="GT898">
        <v>10360.7</v>
      </c>
      <c r="GU898">
        <v>2.16797</v>
      </c>
      <c r="GV898">
        <v>2.21191</v>
      </c>
      <c r="GW898">
        <v>1.39648</v>
      </c>
      <c r="GX898">
        <v>2.34497</v>
      </c>
      <c r="GY898">
        <v>1.49536</v>
      </c>
      <c r="GZ898">
        <v>2.50977</v>
      </c>
      <c r="HA898">
        <v>35.7777</v>
      </c>
      <c r="HB898">
        <v>24.0525</v>
      </c>
      <c r="HC898">
        <v>18</v>
      </c>
      <c r="HD898">
        <v>527.998</v>
      </c>
      <c r="HE898">
        <v>420.141</v>
      </c>
      <c r="HF898">
        <v>13.8271</v>
      </c>
      <c r="HG898">
        <v>25.6733</v>
      </c>
      <c r="HH898">
        <v>30.0001</v>
      </c>
      <c r="HI898">
        <v>25.7299</v>
      </c>
      <c r="HJ898">
        <v>25.6924</v>
      </c>
      <c r="HK898">
        <v>43.3975</v>
      </c>
      <c r="HL898">
        <v>20.7395</v>
      </c>
      <c r="HM898">
        <v>9.64317</v>
      </c>
      <c r="HN898">
        <v>13.7878</v>
      </c>
      <c r="HO898">
        <v>1055.25</v>
      </c>
      <c r="HP898">
        <v>8.91272</v>
      </c>
      <c r="HQ898">
        <v>101.109</v>
      </c>
      <c r="HR898">
        <v>101.052</v>
      </c>
    </row>
    <row r="899" spans="1:226">
      <c r="A899">
        <v>883</v>
      </c>
      <c r="B899">
        <v>1679445288.1</v>
      </c>
      <c r="C899">
        <v>23375</v>
      </c>
      <c r="D899" t="s">
        <v>2136</v>
      </c>
      <c r="E899" t="s">
        <v>2137</v>
      </c>
      <c r="F899">
        <v>5</v>
      </c>
      <c r="G899" t="s">
        <v>2011</v>
      </c>
      <c r="H899" t="s">
        <v>354</v>
      </c>
      <c r="I899">
        <v>1679445280.314285</v>
      </c>
      <c r="J899">
        <f>(K899)/1000</f>
        <v>0</v>
      </c>
      <c r="K899">
        <f>IF(BF899, AN899, AH899)</f>
        <v>0</v>
      </c>
      <c r="L899">
        <f>IF(BF899, AI899, AG899)</f>
        <v>0</v>
      </c>
      <c r="M899">
        <f>BH899 - IF(AU899&gt;1, L899*BB899*100.0/(AW899*BV899), 0)</f>
        <v>0</v>
      </c>
      <c r="N899">
        <f>((T899-J899/2)*M899-L899)/(T899+J899/2)</f>
        <v>0</v>
      </c>
      <c r="O899">
        <f>N899*(BO899+BP899)/1000.0</f>
        <v>0</v>
      </c>
      <c r="P899">
        <f>(BH899 - IF(AU899&gt;1, L899*BB899*100.0/(AW899*BV899), 0))*(BO899+BP899)/1000.0</f>
        <v>0</v>
      </c>
      <c r="Q899">
        <f>2.0/((1/S899-1/R899)+SIGN(S899)*SQRT((1/S899-1/R899)*(1/S899-1/R899) + 4*BC899/((BC899+1)*(BC899+1))*(2*1/S899*1/R899-1/R899*1/R899)))</f>
        <v>0</v>
      </c>
      <c r="R899">
        <f>IF(LEFT(BD899,1)&lt;&gt;"0",IF(LEFT(BD899,1)="1",3.0,BE899),$D$5+$E$5*(BV899*BO899/($K$5*1000))+$F$5*(BV899*BO899/($K$5*1000))*MAX(MIN(BB899,$J$5),$I$5)*MAX(MIN(BB899,$J$5),$I$5)+$G$5*MAX(MIN(BB899,$J$5),$I$5)*(BV899*BO899/($K$5*1000))+$H$5*(BV899*BO899/($K$5*1000))*(BV899*BO899/($K$5*1000)))</f>
        <v>0</v>
      </c>
      <c r="S899">
        <f>J899*(1000-(1000*0.61365*exp(17.502*W899/(240.97+W899))/(BO899+BP899)+BJ899)/2)/(1000*0.61365*exp(17.502*W899/(240.97+W899))/(BO899+BP899)-BJ899)</f>
        <v>0</v>
      </c>
      <c r="T899">
        <f>1/((BC899+1)/(Q899/1.6)+1/(R899/1.37)) + BC899/((BC899+1)/(Q899/1.6) + BC899/(R899/1.37))</f>
        <v>0</v>
      </c>
      <c r="U899">
        <f>(AX899*BA899)</f>
        <v>0</v>
      </c>
      <c r="V899">
        <f>(BQ899+(U899+2*0.95*5.67E-8*(((BQ899+$B$7)+273)^4-(BQ899+273)^4)-44100*J899)/(1.84*29.3*R899+8*0.95*5.67E-8*(BQ899+273)^3))</f>
        <v>0</v>
      </c>
      <c r="W899">
        <f>($C$7*BR899+$D$7*BS899+$E$7*V899)</f>
        <v>0</v>
      </c>
      <c r="X899">
        <f>0.61365*exp(17.502*W899/(240.97+W899))</f>
        <v>0</v>
      </c>
      <c r="Y899">
        <f>(Z899/AA899*100)</f>
        <v>0</v>
      </c>
      <c r="Z899">
        <f>BJ899*(BO899+BP899)/1000</f>
        <v>0</v>
      </c>
      <c r="AA899">
        <f>0.61365*exp(17.502*BQ899/(240.97+BQ899))</f>
        <v>0</v>
      </c>
      <c r="AB899">
        <f>(X899-BJ899*(BO899+BP899)/1000)</f>
        <v>0</v>
      </c>
      <c r="AC899">
        <f>(-J899*44100)</f>
        <v>0</v>
      </c>
      <c r="AD899">
        <f>2*29.3*R899*0.92*(BQ899-W899)</f>
        <v>0</v>
      </c>
      <c r="AE899">
        <f>2*0.95*5.67E-8*(((BQ899+$B$7)+273)^4-(W899+273)^4)</f>
        <v>0</v>
      </c>
      <c r="AF899">
        <f>U899+AE899+AC899+AD899</f>
        <v>0</v>
      </c>
      <c r="AG899">
        <f>BN899*AU899*(BI899-BH899*(1000-AU899*BK899)/(1000-AU899*BJ899))/(100*BB899)</f>
        <v>0</v>
      </c>
      <c r="AH899">
        <f>1000*BN899*AU899*(BJ899-BK899)/(100*BB899*(1000-AU899*BJ899))</f>
        <v>0</v>
      </c>
      <c r="AI899">
        <f>(AJ899 - AK899 - BO899*1E3/(8.314*(BQ899+273.15)) * AM899/BN899 * AL899) * BN899/(100*BB899) * (1000 - BK899)/1000</f>
        <v>0</v>
      </c>
      <c r="AJ899">
        <v>1052.263813884662</v>
      </c>
      <c r="AK899">
        <v>1028.843818181818</v>
      </c>
      <c r="AL899">
        <v>3.391311510795617</v>
      </c>
      <c r="AM899">
        <v>64.84410547335801</v>
      </c>
      <c r="AN899">
        <f>(AP899 - AO899 + BO899*1E3/(8.314*(BQ899+273.15)) * AR899/BN899 * AQ899) * BN899/(100*BB899) * 1000/(1000 - AP899)</f>
        <v>0</v>
      </c>
      <c r="AO899">
        <v>8.895621770638508</v>
      </c>
      <c r="AP899">
        <v>9.418088021978026</v>
      </c>
      <c r="AQ899">
        <v>5.321421398330942E-07</v>
      </c>
      <c r="AR899">
        <v>96.76006741584395</v>
      </c>
      <c r="AS899">
        <v>0</v>
      </c>
      <c r="AT899">
        <v>0</v>
      </c>
      <c r="AU899">
        <f>IF(AS899*$H$13&gt;=AW899,1.0,(AW899/(AW899-AS899*$H$13)))</f>
        <v>0</v>
      </c>
      <c r="AV899">
        <f>(AU899-1)*100</f>
        <v>0</v>
      </c>
      <c r="AW899">
        <f>MAX(0,($B$13+$C$13*BV899)/(1+$D$13*BV899)*BO899/(BQ899+273)*$E$13)</f>
        <v>0</v>
      </c>
      <c r="AX899">
        <f>$B$11*BW899+$C$11*BX899+$F$11*CI899*(1-CL899)</f>
        <v>0</v>
      </c>
      <c r="AY899">
        <f>AX899*AZ899</f>
        <v>0</v>
      </c>
      <c r="AZ899">
        <f>($B$11*$D$9+$C$11*$D$9+$F$11*((CV899+CN899)/MAX(CV899+CN899+CW899, 0.1)*$I$9+CW899/MAX(CV899+CN899+CW899, 0.1)*$J$9))/($B$11+$C$11+$F$11)</f>
        <v>0</v>
      </c>
      <c r="BA899">
        <f>($B$11*$K$9+$C$11*$K$9+$F$11*((CV899+CN899)/MAX(CV899+CN899+CW899, 0.1)*$P$9+CW899/MAX(CV899+CN899+CW899, 0.1)*$Q$9))/($B$11+$C$11+$F$11)</f>
        <v>0</v>
      </c>
      <c r="BB899">
        <v>2.44</v>
      </c>
      <c r="BC899">
        <v>0.5</v>
      </c>
      <c r="BD899" t="s">
        <v>355</v>
      </c>
      <c r="BE899">
        <v>2</v>
      </c>
      <c r="BF899" t="b">
        <v>1</v>
      </c>
      <c r="BG899">
        <v>1679445280.314285</v>
      </c>
      <c r="BH899">
        <v>994.7468928571431</v>
      </c>
      <c r="BI899">
        <v>1026.64</v>
      </c>
      <c r="BJ899">
        <v>9.416735000000001</v>
      </c>
      <c r="BK899">
        <v>8.894862857142858</v>
      </c>
      <c r="BL899">
        <v>999.403</v>
      </c>
      <c r="BM899">
        <v>9.641895357142857</v>
      </c>
      <c r="BN899">
        <v>500.04975</v>
      </c>
      <c r="BO899">
        <v>89.79753571428571</v>
      </c>
      <c r="BP899">
        <v>0.1000249928571429</v>
      </c>
      <c r="BQ899">
        <v>19.23993214285714</v>
      </c>
      <c r="BR899">
        <v>20.002075</v>
      </c>
      <c r="BS899">
        <v>999.9000000000002</v>
      </c>
      <c r="BT899">
        <v>0</v>
      </c>
      <c r="BU899">
        <v>0</v>
      </c>
      <c r="BV899">
        <v>9994.023928571429</v>
      </c>
      <c r="BW899">
        <v>0</v>
      </c>
      <c r="BX899">
        <v>14.51237142857143</v>
      </c>
      <c r="BY899">
        <v>-31.89318571428571</v>
      </c>
      <c r="BZ899">
        <v>1004.202928571429</v>
      </c>
      <c r="CA899">
        <v>1035.854642857143</v>
      </c>
      <c r="CB899">
        <v>0.5218726785714285</v>
      </c>
      <c r="CC899">
        <v>1026.64</v>
      </c>
      <c r="CD899">
        <v>8.894862857142858</v>
      </c>
      <c r="CE899">
        <v>0.8455995714285713</v>
      </c>
      <c r="CF899">
        <v>0.7987366428571427</v>
      </c>
      <c r="CG899">
        <v>4.496733571428572</v>
      </c>
      <c r="CH899">
        <v>3.6848725</v>
      </c>
      <c r="CI899">
        <v>1999.967857142857</v>
      </c>
      <c r="CJ899">
        <v>0.9800048571428572</v>
      </c>
      <c r="CK899">
        <v>0.01999484285714285</v>
      </c>
      <c r="CL899">
        <v>0</v>
      </c>
      <c r="CM899">
        <v>2.349010714285714</v>
      </c>
      <c r="CN899">
        <v>0</v>
      </c>
      <c r="CO899">
        <v>5736.543571428572</v>
      </c>
      <c r="CP899">
        <v>16749.21071428572</v>
      </c>
      <c r="CQ899">
        <v>39.07339285714285</v>
      </c>
      <c r="CR899">
        <v>40.79882142857142</v>
      </c>
      <c r="CS899">
        <v>39.24975</v>
      </c>
      <c r="CT899">
        <v>39.66710714285713</v>
      </c>
      <c r="CU899">
        <v>37.68946428571429</v>
      </c>
      <c r="CV899">
        <v>1959.977857142857</v>
      </c>
      <c r="CW899">
        <v>39.99</v>
      </c>
      <c r="CX899">
        <v>0</v>
      </c>
      <c r="CY899">
        <v>1679445295.5</v>
      </c>
      <c r="CZ899">
        <v>0</v>
      </c>
      <c r="DA899">
        <v>0</v>
      </c>
      <c r="DB899" t="s">
        <v>356</v>
      </c>
      <c r="DC899">
        <v>1678823626.5</v>
      </c>
      <c r="DD899">
        <v>1678823640.5</v>
      </c>
      <c r="DE899">
        <v>0</v>
      </c>
      <c r="DF899">
        <v>1.239</v>
      </c>
      <c r="DG899">
        <v>0.006</v>
      </c>
      <c r="DH899">
        <v>-2.298</v>
      </c>
      <c r="DI899">
        <v>-0.146</v>
      </c>
      <c r="DJ899">
        <v>420</v>
      </c>
      <c r="DK899">
        <v>21</v>
      </c>
      <c r="DL899">
        <v>0.57</v>
      </c>
      <c r="DM899">
        <v>0.05</v>
      </c>
      <c r="DN899">
        <v>-31.8462</v>
      </c>
      <c r="DO899">
        <v>-0.8610439024390801</v>
      </c>
      <c r="DP899">
        <v>0.09301857669173458</v>
      </c>
      <c r="DQ899">
        <v>0</v>
      </c>
      <c r="DR899">
        <v>0.521908243902439</v>
      </c>
      <c r="DS899">
        <v>-0.002068536585365419</v>
      </c>
      <c r="DT899">
        <v>0.0006701430419016228</v>
      </c>
      <c r="DU899">
        <v>1</v>
      </c>
      <c r="DV899">
        <v>1</v>
      </c>
      <c r="DW899">
        <v>2</v>
      </c>
      <c r="DX899" t="s">
        <v>357</v>
      </c>
      <c r="DY899">
        <v>2.98427</v>
      </c>
      <c r="DZ899">
        <v>2.7157</v>
      </c>
      <c r="EA899">
        <v>0.174219</v>
      </c>
      <c r="EB899">
        <v>0.175501</v>
      </c>
      <c r="EC899">
        <v>0.0546076</v>
      </c>
      <c r="ED899">
        <v>0.050891</v>
      </c>
      <c r="EE899">
        <v>26276.4</v>
      </c>
      <c r="EF899">
        <v>26327.3</v>
      </c>
      <c r="EG899">
        <v>29566.8</v>
      </c>
      <c r="EH899">
        <v>29525.5</v>
      </c>
      <c r="EI899">
        <v>37051.8</v>
      </c>
      <c r="EJ899">
        <v>37275.1</v>
      </c>
      <c r="EK899">
        <v>41647.2</v>
      </c>
      <c r="EL899">
        <v>42077.4</v>
      </c>
      <c r="EM899">
        <v>1.98193</v>
      </c>
      <c r="EN899">
        <v>1.8784</v>
      </c>
      <c r="EO899">
        <v>0.0419915</v>
      </c>
      <c r="EP899">
        <v>0</v>
      </c>
      <c r="EQ899">
        <v>19.3104</v>
      </c>
      <c r="ER899">
        <v>999.9</v>
      </c>
      <c r="ES899">
        <v>24.7</v>
      </c>
      <c r="ET899">
        <v>31.3</v>
      </c>
      <c r="EU899">
        <v>12.6241</v>
      </c>
      <c r="EV899">
        <v>63.2111</v>
      </c>
      <c r="EW899">
        <v>33.2652</v>
      </c>
      <c r="EX899">
        <v>1</v>
      </c>
      <c r="EY899">
        <v>-0.123361</v>
      </c>
      <c r="EZ899">
        <v>4.85163</v>
      </c>
      <c r="FA899">
        <v>20.2779</v>
      </c>
      <c r="FB899">
        <v>5.21939</v>
      </c>
      <c r="FC899">
        <v>12.0114</v>
      </c>
      <c r="FD899">
        <v>4.9897</v>
      </c>
      <c r="FE899">
        <v>3.28865</v>
      </c>
      <c r="FF899">
        <v>9999</v>
      </c>
      <c r="FG899">
        <v>9999</v>
      </c>
      <c r="FH899">
        <v>9999</v>
      </c>
      <c r="FI899">
        <v>999.9</v>
      </c>
      <c r="FJ899">
        <v>1.86737</v>
      </c>
      <c r="FK899">
        <v>1.86646</v>
      </c>
      <c r="FL899">
        <v>1.86599</v>
      </c>
      <c r="FM899">
        <v>1.86584</v>
      </c>
      <c r="FN899">
        <v>1.86768</v>
      </c>
      <c r="FO899">
        <v>1.87015</v>
      </c>
      <c r="FP899">
        <v>1.86883</v>
      </c>
      <c r="FQ899">
        <v>1.87027</v>
      </c>
      <c r="FR899">
        <v>0</v>
      </c>
      <c r="FS899">
        <v>0</v>
      </c>
      <c r="FT899">
        <v>0</v>
      </c>
      <c r="FU899">
        <v>0</v>
      </c>
      <c r="FV899" t="s">
        <v>358</v>
      </c>
      <c r="FW899" t="s">
        <v>359</v>
      </c>
      <c r="FX899" t="s">
        <v>360</v>
      </c>
      <c r="FY899" t="s">
        <v>360</v>
      </c>
      <c r="FZ899" t="s">
        <v>360</v>
      </c>
      <c r="GA899" t="s">
        <v>360</v>
      </c>
      <c r="GB899">
        <v>0</v>
      </c>
      <c r="GC899">
        <v>100</v>
      </c>
      <c r="GD899">
        <v>100</v>
      </c>
      <c r="GE899">
        <v>-4.72</v>
      </c>
      <c r="GF899">
        <v>-0.2251</v>
      </c>
      <c r="GG899">
        <v>-1.841240210434717</v>
      </c>
      <c r="GH899">
        <v>-0.003310856085068561</v>
      </c>
      <c r="GI899">
        <v>6.863268723063948E-07</v>
      </c>
      <c r="GJ899">
        <v>-1.919107141366201E-10</v>
      </c>
      <c r="GK899">
        <v>-0.1688837207721138</v>
      </c>
      <c r="GL899">
        <v>-0.01731051475613908</v>
      </c>
      <c r="GM899">
        <v>0.001423790055903263</v>
      </c>
      <c r="GN899">
        <v>-2.424810517790065E-05</v>
      </c>
      <c r="GO899">
        <v>3</v>
      </c>
      <c r="GP899">
        <v>2318</v>
      </c>
      <c r="GQ899">
        <v>1</v>
      </c>
      <c r="GR899">
        <v>25</v>
      </c>
      <c r="GS899">
        <v>10361</v>
      </c>
      <c r="GT899">
        <v>10360.8</v>
      </c>
      <c r="GU899">
        <v>2.1936</v>
      </c>
      <c r="GV899">
        <v>2.21436</v>
      </c>
      <c r="GW899">
        <v>1.39648</v>
      </c>
      <c r="GX899">
        <v>2.34741</v>
      </c>
      <c r="GY899">
        <v>1.49536</v>
      </c>
      <c r="GZ899">
        <v>2.44019</v>
      </c>
      <c r="HA899">
        <v>35.7777</v>
      </c>
      <c r="HB899">
        <v>24.0525</v>
      </c>
      <c r="HC899">
        <v>18</v>
      </c>
      <c r="HD899">
        <v>528.048</v>
      </c>
      <c r="HE899">
        <v>419.893</v>
      </c>
      <c r="HF899">
        <v>13.8013</v>
      </c>
      <c r="HG899">
        <v>25.6733</v>
      </c>
      <c r="HH899">
        <v>30.0005</v>
      </c>
      <c r="HI899">
        <v>25.7299</v>
      </c>
      <c r="HJ899">
        <v>25.6903</v>
      </c>
      <c r="HK899">
        <v>43.9101</v>
      </c>
      <c r="HL899">
        <v>20.7395</v>
      </c>
      <c r="HM899">
        <v>9.64317</v>
      </c>
      <c r="HN899">
        <v>13.7813</v>
      </c>
      <c r="HO899">
        <v>1075.28</v>
      </c>
      <c r="HP899">
        <v>8.91272</v>
      </c>
      <c r="HQ899">
        <v>101.109</v>
      </c>
      <c r="HR899">
        <v>101.053</v>
      </c>
    </row>
    <row r="900" spans="1:226">
      <c r="A900">
        <v>884</v>
      </c>
      <c r="B900">
        <v>1679445293.1</v>
      </c>
      <c r="C900">
        <v>23380</v>
      </c>
      <c r="D900" t="s">
        <v>2138</v>
      </c>
      <c r="E900" t="s">
        <v>2139</v>
      </c>
      <c r="F900">
        <v>5</v>
      </c>
      <c r="G900" t="s">
        <v>2011</v>
      </c>
      <c r="H900" t="s">
        <v>354</v>
      </c>
      <c r="I900">
        <v>1679445285.6</v>
      </c>
      <c r="J900">
        <f>(K900)/1000</f>
        <v>0</v>
      </c>
      <c r="K900">
        <f>IF(BF900, AN900, AH900)</f>
        <v>0</v>
      </c>
      <c r="L900">
        <f>IF(BF900, AI900, AG900)</f>
        <v>0</v>
      </c>
      <c r="M900">
        <f>BH900 - IF(AU900&gt;1, L900*BB900*100.0/(AW900*BV900), 0)</f>
        <v>0</v>
      </c>
      <c r="N900">
        <f>((T900-J900/2)*M900-L900)/(T900+J900/2)</f>
        <v>0</v>
      </c>
      <c r="O900">
        <f>N900*(BO900+BP900)/1000.0</f>
        <v>0</v>
      </c>
      <c r="P900">
        <f>(BH900 - IF(AU900&gt;1, L900*BB900*100.0/(AW900*BV900), 0))*(BO900+BP900)/1000.0</f>
        <v>0</v>
      </c>
      <c r="Q900">
        <f>2.0/((1/S900-1/R900)+SIGN(S900)*SQRT((1/S900-1/R900)*(1/S900-1/R900) + 4*BC900/((BC900+1)*(BC900+1))*(2*1/S900*1/R900-1/R900*1/R900)))</f>
        <v>0</v>
      </c>
      <c r="R900">
        <f>IF(LEFT(BD900,1)&lt;&gt;"0",IF(LEFT(BD900,1)="1",3.0,BE900),$D$5+$E$5*(BV900*BO900/($K$5*1000))+$F$5*(BV900*BO900/($K$5*1000))*MAX(MIN(BB900,$J$5),$I$5)*MAX(MIN(BB900,$J$5),$I$5)+$G$5*MAX(MIN(BB900,$J$5),$I$5)*(BV900*BO900/($K$5*1000))+$H$5*(BV900*BO900/($K$5*1000))*(BV900*BO900/($K$5*1000)))</f>
        <v>0</v>
      </c>
      <c r="S900">
        <f>J900*(1000-(1000*0.61365*exp(17.502*W900/(240.97+W900))/(BO900+BP900)+BJ900)/2)/(1000*0.61365*exp(17.502*W900/(240.97+W900))/(BO900+BP900)-BJ900)</f>
        <v>0</v>
      </c>
      <c r="T900">
        <f>1/((BC900+1)/(Q900/1.6)+1/(R900/1.37)) + BC900/((BC900+1)/(Q900/1.6) + BC900/(R900/1.37))</f>
        <v>0</v>
      </c>
      <c r="U900">
        <f>(AX900*BA900)</f>
        <v>0</v>
      </c>
      <c r="V900">
        <f>(BQ900+(U900+2*0.95*5.67E-8*(((BQ900+$B$7)+273)^4-(BQ900+273)^4)-44100*J900)/(1.84*29.3*R900+8*0.95*5.67E-8*(BQ900+273)^3))</f>
        <v>0</v>
      </c>
      <c r="W900">
        <f>($C$7*BR900+$D$7*BS900+$E$7*V900)</f>
        <v>0</v>
      </c>
      <c r="X900">
        <f>0.61365*exp(17.502*W900/(240.97+W900))</f>
        <v>0</v>
      </c>
      <c r="Y900">
        <f>(Z900/AA900*100)</f>
        <v>0</v>
      </c>
      <c r="Z900">
        <f>BJ900*(BO900+BP900)/1000</f>
        <v>0</v>
      </c>
      <c r="AA900">
        <f>0.61365*exp(17.502*BQ900/(240.97+BQ900))</f>
        <v>0</v>
      </c>
      <c r="AB900">
        <f>(X900-BJ900*(BO900+BP900)/1000)</f>
        <v>0</v>
      </c>
      <c r="AC900">
        <f>(-J900*44100)</f>
        <v>0</v>
      </c>
      <c r="AD900">
        <f>2*29.3*R900*0.92*(BQ900-W900)</f>
        <v>0</v>
      </c>
      <c r="AE900">
        <f>2*0.95*5.67E-8*(((BQ900+$B$7)+273)^4-(W900+273)^4)</f>
        <v>0</v>
      </c>
      <c r="AF900">
        <f>U900+AE900+AC900+AD900</f>
        <v>0</v>
      </c>
      <c r="AG900">
        <f>BN900*AU900*(BI900-BH900*(1000-AU900*BK900)/(1000-AU900*BJ900))/(100*BB900)</f>
        <v>0</v>
      </c>
      <c r="AH900">
        <f>1000*BN900*AU900*(BJ900-BK900)/(100*BB900*(1000-AU900*BJ900))</f>
        <v>0</v>
      </c>
      <c r="AI900">
        <f>(AJ900 - AK900 - BO900*1E3/(8.314*(BQ900+273.15)) * AM900/BN900 * AL900) * BN900/(100*BB900) * (1000 - BK900)/1000</f>
        <v>0</v>
      </c>
      <c r="AJ900">
        <v>1069.101404326123</v>
      </c>
      <c r="AK900">
        <v>1045.73903030303</v>
      </c>
      <c r="AL900">
        <v>3.361186981028986</v>
      </c>
      <c r="AM900">
        <v>64.84410547335801</v>
      </c>
      <c r="AN900">
        <f>(AP900 - AO900 + BO900*1E3/(8.314*(BQ900+273.15)) * AR900/BN900 * AQ900) * BN900/(100*BB900) * 1000/(1000 - AP900)</f>
        <v>0</v>
      </c>
      <c r="AO900">
        <v>8.897317180010122</v>
      </c>
      <c r="AP900">
        <v>9.418563296703303</v>
      </c>
      <c r="AQ900">
        <v>3.646497878989605E-06</v>
      </c>
      <c r="AR900">
        <v>96.76006741584395</v>
      </c>
      <c r="AS900">
        <v>0</v>
      </c>
      <c r="AT900">
        <v>0</v>
      </c>
      <c r="AU900">
        <f>IF(AS900*$H$13&gt;=AW900,1.0,(AW900/(AW900-AS900*$H$13)))</f>
        <v>0</v>
      </c>
      <c r="AV900">
        <f>(AU900-1)*100</f>
        <v>0</v>
      </c>
      <c r="AW900">
        <f>MAX(0,($B$13+$C$13*BV900)/(1+$D$13*BV900)*BO900/(BQ900+273)*$E$13)</f>
        <v>0</v>
      </c>
      <c r="AX900">
        <f>$B$11*BW900+$C$11*BX900+$F$11*CI900*(1-CL900)</f>
        <v>0</v>
      </c>
      <c r="AY900">
        <f>AX900*AZ900</f>
        <v>0</v>
      </c>
      <c r="AZ900">
        <f>($B$11*$D$9+$C$11*$D$9+$F$11*((CV900+CN900)/MAX(CV900+CN900+CW900, 0.1)*$I$9+CW900/MAX(CV900+CN900+CW900, 0.1)*$J$9))/($B$11+$C$11+$F$11)</f>
        <v>0</v>
      </c>
      <c r="BA900">
        <f>($B$11*$K$9+$C$11*$K$9+$F$11*((CV900+CN900)/MAX(CV900+CN900+CW900, 0.1)*$P$9+CW900/MAX(CV900+CN900+CW900, 0.1)*$Q$9))/($B$11+$C$11+$F$11)</f>
        <v>0</v>
      </c>
      <c r="BB900">
        <v>2.44</v>
      </c>
      <c r="BC900">
        <v>0.5</v>
      </c>
      <c r="BD900" t="s">
        <v>355</v>
      </c>
      <c r="BE900">
        <v>2</v>
      </c>
      <c r="BF900" t="b">
        <v>1</v>
      </c>
      <c r="BG900">
        <v>1679445285.6</v>
      </c>
      <c r="BH900">
        <v>1012.460037037037</v>
      </c>
      <c r="BI900">
        <v>1044.338148148148</v>
      </c>
      <c r="BJ900">
        <v>9.417815185185185</v>
      </c>
      <c r="BK900">
        <v>8.896528148148148</v>
      </c>
      <c r="BL900">
        <v>1017.160740740741</v>
      </c>
      <c r="BM900">
        <v>9.642971851851851</v>
      </c>
      <c r="BN900">
        <v>500.0526666666668</v>
      </c>
      <c r="BO900">
        <v>89.79757407407408</v>
      </c>
      <c r="BP900">
        <v>0.09999174074074074</v>
      </c>
      <c r="BQ900">
        <v>19.2454962962963</v>
      </c>
      <c r="BR900">
        <v>20.00617037037037</v>
      </c>
      <c r="BS900">
        <v>999.9000000000001</v>
      </c>
      <c r="BT900">
        <v>0</v>
      </c>
      <c r="BU900">
        <v>0</v>
      </c>
      <c r="BV900">
        <v>9999.217777777778</v>
      </c>
      <c r="BW900">
        <v>0</v>
      </c>
      <c r="BX900">
        <v>14.51209259259259</v>
      </c>
      <c r="BY900">
        <v>-31.87811481481481</v>
      </c>
      <c r="BZ900">
        <v>1022.086296296296</v>
      </c>
      <c r="CA900">
        <v>1053.712962962963</v>
      </c>
      <c r="CB900">
        <v>0.5212872222222221</v>
      </c>
      <c r="CC900">
        <v>1044.338148148148</v>
      </c>
      <c r="CD900">
        <v>8.896528148148148</v>
      </c>
      <c r="CE900">
        <v>0.8456969629629628</v>
      </c>
      <c r="CF900">
        <v>0.7988865925925926</v>
      </c>
      <c r="CG900">
        <v>4.498378518518518</v>
      </c>
      <c r="CH900">
        <v>3.687536296296297</v>
      </c>
      <c r="CI900">
        <v>1999.961111111111</v>
      </c>
      <c r="CJ900">
        <v>0.9800019999999998</v>
      </c>
      <c r="CK900">
        <v>0.01999779629629629</v>
      </c>
      <c r="CL900">
        <v>0</v>
      </c>
      <c r="CM900">
        <v>2.321807407407408</v>
      </c>
      <c r="CN900">
        <v>0</v>
      </c>
      <c r="CO900">
        <v>5737.482222222222</v>
      </c>
      <c r="CP900">
        <v>16749.15185185185</v>
      </c>
      <c r="CQ900">
        <v>39.16644444444444</v>
      </c>
      <c r="CR900">
        <v>40.88629629629629</v>
      </c>
      <c r="CS900">
        <v>39.3377037037037</v>
      </c>
      <c r="CT900">
        <v>39.77062962962962</v>
      </c>
      <c r="CU900">
        <v>37.77285185185185</v>
      </c>
      <c r="CV900">
        <v>1959.965555555556</v>
      </c>
      <c r="CW900">
        <v>39.99518518518519</v>
      </c>
      <c r="CX900">
        <v>0</v>
      </c>
      <c r="CY900">
        <v>1679445300.9</v>
      </c>
      <c r="CZ900">
        <v>0</v>
      </c>
      <c r="DA900">
        <v>0</v>
      </c>
      <c r="DB900" t="s">
        <v>356</v>
      </c>
      <c r="DC900">
        <v>1678823626.5</v>
      </c>
      <c r="DD900">
        <v>1678823640.5</v>
      </c>
      <c r="DE900">
        <v>0</v>
      </c>
      <c r="DF900">
        <v>1.239</v>
      </c>
      <c r="DG900">
        <v>0.006</v>
      </c>
      <c r="DH900">
        <v>-2.298</v>
      </c>
      <c r="DI900">
        <v>-0.146</v>
      </c>
      <c r="DJ900">
        <v>420</v>
      </c>
      <c r="DK900">
        <v>21</v>
      </c>
      <c r="DL900">
        <v>0.57</v>
      </c>
      <c r="DM900">
        <v>0.05</v>
      </c>
      <c r="DN900">
        <v>-31.86901707317073</v>
      </c>
      <c r="DO900">
        <v>0.02613240418117972</v>
      </c>
      <c r="DP900">
        <v>0.07131767441607048</v>
      </c>
      <c r="DQ900">
        <v>1</v>
      </c>
      <c r="DR900">
        <v>0.5217031219512195</v>
      </c>
      <c r="DS900">
        <v>-0.005508125435539682</v>
      </c>
      <c r="DT900">
        <v>0.0008189693461943149</v>
      </c>
      <c r="DU900">
        <v>1</v>
      </c>
      <c r="DV900">
        <v>2</v>
      </c>
      <c r="DW900">
        <v>2</v>
      </c>
      <c r="DX900" t="s">
        <v>392</v>
      </c>
      <c r="DY900">
        <v>2.98435</v>
      </c>
      <c r="DZ900">
        <v>2.7157</v>
      </c>
      <c r="EA900">
        <v>0.176032</v>
      </c>
      <c r="EB900">
        <v>0.17726</v>
      </c>
      <c r="EC900">
        <v>0.0546085</v>
      </c>
      <c r="ED900">
        <v>0.0508977</v>
      </c>
      <c r="EE900">
        <v>26219</v>
      </c>
      <c r="EF900">
        <v>26271</v>
      </c>
      <c r="EG900">
        <v>29567.2</v>
      </c>
      <c r="EH900">
        <v>29525.3</v>
      </c>
      <c r="EI900">
        <v>37052.1</v>
      </c>
      <c r="EJ900">
        <v>37274.8</v>
      </c>
      <c r="EK900">
        <v>41647.6</v>
      </c>
      <c r="EL900">
        <v>42077.3</v>
      </c>
      <c r="EM900">
        <v>1.98167</v>
      </c>
      <c r="EN900">
        <v>1.87868</v>
      </c>
      <c r="EO900">
        <v>0.041537</v>
      </c>
      <c r="EP900">
        <v>0</v>
      </c>
      <c r="EQ900">
        <v>19.31</v>
      </c>
      <c r="ER900">
        <v>999.9</v>
      </c>
      <c r="ES900">
        <v>24.7</v>
      </c>
      <c r="ET900">
        <v>31.3</v>
      </c>
      <c r="EU900">
        <v>12.6228</v>
      </c>
      <c r="EV900">
        <v>63.1011</v>
      </c>
      <c r="EW900">
        <v>33.3213</v>
      </c>
      <c r="EX900">
        <v>1</v>
      </c>
      <c r="EY900">
        <v>-0.123587</v>
      </c>
      <c r="EZ900">
        <v>4.82165</v>
      </c>
      <c r="FA900">
        <v>20.2788</v>
      </c>
      <c r="FB900">
        <v>5.21894</v>
      </c>
      <c r="FC900">
        <v>12.0122</v>
      </c>
      <c r="FD900">
        <v>4.9895</v>
      </c>
      <c r="FE900">
        <v>3.28845</v>
      </c>
      <c r="FF900">
        <v>9999</v>
      </c>
      <c r="FG900">
        <v>9999</v>
      </c>
      <c r="FH900">
        <v>9999</v>
      </c>
      <c r="FI900">
        <v>999.9</v>
      </c>
      <c r="FJ900">
        <v>1.86737</v>
      </c>
      <c r="FK900">
        <v>1.86646</v>
      </c>
      <c r="FL900">
        <v>1.866</v>
      </c>
      <c r="FM900">
        <v>1.86584</v>
      </c>
      <c r="FN900">
        <v>1.86768</v>
      </c>
      <c r="FO900">
        <v>1.87013</v>
      </c>
      <c r="FP900">
        <v>1.86885</v>
      </c>
      <c r="FQ900">
        <v>1.87027</v>
      </c>
      <c r="FR900">
        <v>0</v>
      </c>
      <c r="FS900">
        <v>0</v>
      </c>
      <c r="FT900">
        <v>0</v>
      </c>
      <c r="FU900">
        <v>0</v>
      </c>
      <c r="FV900" t="s">
        <v>358</v>
      </c>
      <c r="FW900" t="s">
        <v>359</v>
      </c>
      <c r="FX900" t="s">
        <v>360</v>
      </c>
      <c r="FY900" t="s">
        <v>360</v>
      </c>
      <c r="FZ900" t="s">
        <v>360</v>
      </c>
      <c r="GA900" t="s">
        <v>360</v>
      </c>
      <c r="GB900">
        <v>0</v>
      </c>
      <c r="GC900">
        <v>100</v>
      </c>
      <c r="GD900">
        <v>100</v>
      </c>
      <c r="GE900">
        <v>-4.76</v>
      </c>
      <c r="GF900">
        <v>-0.2252</v>
      </c>
      <c r="GG900">
        <v>-1.841240210434717</v>
      </c>
      <c r="GH900">
        <v>-0.003310856085068561</v>
      </c>
      <c r="GI900">
        <v>6.863268723063948E-07</v>
      </c>
      <c r="GJ900">
        <v>-1.919107141366201E-10</v>
      </c>
      <c r="GK900">
        <v>-0.1688837207721138</v>
      </c>
      <c r="GL900">
        <v>-0.01731051475613908</v>
      </c>
      <c r="GM900">
        <v>0.001423790055903263</v>
      </c>
      <c r="GN900">
        <v>-2.424810517790065E-05</v>
      </c>
      <c r="GO900">
        <v>3</v>
      </c>
      <c r="GP900">
        <v>2318</v>
      </c>
      <c r="GQ900">
        <v>1</v>
      </c>
      <c r="GR900">
        <v>25</v>
      </c>
      <c r="GS900">
        <v>10361.1</v>
      </c>
      <c r="GT900">
        <v>10360.9</v>
      </c>
      <c r="GU900">
        <v>2.22412</v>
      </c>
      <c r="GV900">
        <v>2.21313</v>
      </c>
      <c r="GW900">
        <v>1.39648</v>
      </c>
      <c r="GX900">
        <v>2.34497</v>
      </c>
      <c r="GY900">
        <v>1.49536</v>
      </c>
      <c r="GZ900">
        <v>2.50977</v>
      </c>
      <c r="HA900">
        <v>35.7777</v>
      </c>
      <c r="HB900">
        <v>24.0437</v>
      </c>
      <c r="HC900">
        <v>18</v>
      </c>
      <c r="HD900">
        <v>527.883</v>
      </c>
      <c r="HE900">
        <v>420.052</v>
      </c>
      <c r="HF900">
        <v>13.7815</v>
      </c>
      <c r="HG900">
        <v>25.6719</v>
      </c>
      <c r="HH900">
        <v>30.0001</v>
      </c>
      <c r="HI900">
        <v>25.7299</v>
      </c>
      <c r="HJ900">
        <v>25.6903</v>
      </c>
      <c r="HK900">
        <v>44.507</v>
      </c>
      <c r="HL900">
        <v>20.7395</v>
      </c>
      <c r="HM900">
        <v>9.27285</v>
      </c>
      <c r="HN900">
        <v>13.7754</v>
      </c>
      <c r="HO900">
        <v>1088.65</v>
      </c>
      <c r="HP900">
        <v>8.91272</v>
      </c>
      <c r="HQ900">
        <v>101.11</v>
      </c>
      <c r="HR900">
        <v>101.052</v>
      </c>
    </row>
    <row r="901" spans="1:226">
      <c r="A901">
        <v>885</v>
      </c>
      <c r="B901">
        <v>1679445298.1</v>
      </c>
      <c r="C901">
        <v>23385</v>
      </c>
      <c r="D901" t="s">
        <v>2140</v>
      </c>
      <c r="E901" t="s">
        <v>2141</v>
      </c>
      <c r="F901">
        <v>5</v>
      </c>
      <c r="G901" t="s">
        <v>2011</v>
      </c>
      <c r="H901" t="s">
        <v>354</v>
      </c>
      <c r="I901">
        <v>1679445290.314285</v>
      </c>
      <c r="J901">
        <f>(K901)/1000</f>
        <v>0</v>
      </c>
      <c r="K901">
        <f>IF(BF901, AN901, AH901)</f>
        <v>0</v>
      </c>
      <c r="L901">
        <f>IF(BF901, AI901, AG901)</f>
        <v>0</v>
      </c>
      <c r="M901">
        <f>BH901 - IF(AU901&gt;1, L901*BB901*100.0/(AW901*BV901), 0)</f>
        <v>0</v>
      </c>
      <c r="N901">
        <f>((T901-J901/2)*M901-L901)/(T901+J901/2)</f>
        <v>0</v>
      </c>
      <c r="O901">
        <f>N901*(BO901+BP901)/1000.0</f>
        <v>0</v>
      </c>
      <c r="P901">
        <f>(BH901 - IF(AU901&gt;1, L901*BB901*100.0/(AW901*BV901), 0))*(BO901+BP901)/1000.0</f>
        <v>0</v>
      </c>
      <c r="Q901">
        <f>2.0/((1/S901-1/R901)+SIGN(S901)*SQRT((1/S901-1/R901)*(1/S901-1/R901) + 4*BC901/((BC901+1)*(BC901+1))*(2*1/S901*1/R901-1/R901*1/R901)))</f>
        <v>0</v>
      </c>
      <c r="R901">
        <f>IF(LEFT(BD901,1)&lt;&gt;"0",IF(LEFT(BD901,1)="1",3.0,BE901),$D$5+$E$5*(BV901*BO901/($K$5*1000))+$F$5*(BV901*BO901/($K$5*1000))*MAX(MIN(BB901,$J$5),$I$5)*MAX(MIN(BB901,$J$5),$I$5)+$G$5*MAX(MIN(BB901,$J$5),$I$5)*(BV901*BO901/($K$5*1000))+$H$5*(BV901*BO901/($K$5*1000))*(BV901*BO901/($K$5*1000)))</f>
        <v>0</v>
      </c>
      <c r="S901">
        <f>J901*(1000-(1000*0.61365*exp(17.502*W901/(240.97+W901))/(BO901+BP901)+BJ901)/2)/(1000*0.61365*exp(17.502*W901/(240.97+W901))/(BO901+BP901)-BJ901)</f>
        <v>0</v>
      </c>
      <c r="T901">
        <f>1/((BC901+1)/(Q901/1.6)+1/(R901/1.37)) + BC901/((BC901+1)/(Q901/1.6) + BC901/(R901/1.37))</f>
        <v>0</v>
      </c>
      <c r="U901">
        <f>(AX901*BA901)</f>
        <v>0</v>
      </c>
      <c r="V901">
        <f>(BQ901+(U901+2*0.95*5.67E-8*(((BQ901+$B$7)+273)^4-(BQ901+273)^4)-44100*J901)/(1.84*29.3*R901+8*0.95*5.67E-8*(BQ901+273)^3))</f>
        <v>0</v>
      </c>
      <c r="W901">
        <f>($C$7*BR901+$D$7*BS901+$E$7*V901)</f>
        <v>0</v>
      </c>
      <c r="X901">
        <f>0.61365*exp(17.502*W901/(240.97+W901))</f>
        <v>0</v>
      </c>
      <c r="Y901">
        <f>(Z901/AA901*100)</f>
        <v>0</v>
      </c>
      <c r="Z901">
        <f>BJ901*(BO901+BP901)/1000</f>
        <v>0</v>
      </c>
      <c r="AA901">
        <f>0.61365*exp(17.502*BQ901/(240.97+BQ901))</f>
        <v>0</v>
      </c>
      <c r="AB901">
        <f>(X901-BJ901*(BO901+BP901)/1000)</f>
        <v>0</v>
      </c>
      <c r="AC901">
        <f>(-J901*44100)</f>
        <v>0</v>
      </c>
      <c r="AD901">
        <f>2*29.3*R901*0.92*(BQ901-W901)</f>
        <v>0</v>
      </c>
      <c r="AE901">
        <f>2*0.95*5.67E-8*(((BQ901+$B$7)+273)^4-(W901+273)^4)</f>
        <v>0</v>
      </c>
      <c r="AF901">
        <f>U901+AE901+AC901+AD901</f>
        <v>0</v>
      </c>
      <c r="AG901">
        <f>BN901*AU901*(BI901-BH901*(1000-AU901*BK901)/(1000-AU901*BJ901))/(100*BB901)</f>
        <v>0</v>
      </c>
      <c r="AH901">
        <f>1000*BN901*AU901*(BJ901-BK901)/(100*BB901*(1000-AU901*BJ901))</f>
        <v>0</v>
      </c>
      <c r="AI901">
        <f>(AJ901 - AK901 - BO901*1E3/(8.314*(BQ901+273.15)) * AM901/BN901 * AL901) * BN901/(100*BB901) * (1000 - BK901)/1000</f>
        <v>0</v>
      </c>
      <c r="AJ901">
        <v>1085.939069234745</v>
      </c>
      <c r="AK901">
        <v>1062.481454545454</v>
      </c>
      <c r="AL901">
        <v>3.357814545862821</v>
      </c>
      <c r="AM901">
        <v>64.84410547335801</v>
      </c>
      <c r="AN901">
        <f>(AP901 - AO901 + BO901*1E3/(8.314*(BQ901+273.15)) * AR901/BN901 * AQ901) * BN901/(100*BB901) * 1000/(1000 - AP901)</f>
        <v>0</v>
      </c>
      <c r="AO901">
        <v>8.899559613892553</v>
      </c>
      <c r="AP901">
        <v>9.415346153846158</v>
      </c>
      <c r="AQ901">
        <v>5.221071727729318E-06</v>
      </c>
      <c r="AR901">
        <v>96.76006741584395</v>
      </c>
      <c r="AS901">
        <v>0</v>
      </c>
      <c r="AT901">
        <v>0</v>
      </c>
      <c r="AU901">
        <f>IF(AS901*$H$13&gt;=AW901,1.0,(AW901/(AW901-AS901*$H$13)))</f>
        <v>0</v>
      </c>
      <c r="AV901">
        <f>(AU901-1)*100</f>
        <v>0</v>
      </c>
      <c r="AW901">
        <f>MAX(0,($B$13+$C$13*BV901)/(1+$D$13*BV901)*BO901/(BQ901+273)*$E$13)</f>
        <v>0</v>
      </c>
      <c r="AX901">
        <f>$B$11*BW901+$C$11*BX901+$F$11*CI901*(1-CL901)</f>
        <v>0</v>
      </c>
      <c r="AY901">
        <f>AX901*AZ901</f>
        <v>0</v>
      </c>
      <c r="AZ901">
        <f>($B$11*$D$9+$C$11*$D$9+$F$11*((CV901+CN901)/MAX(CV901+CN901+CW901, 0.1)*$I$9+CW901/MAX(CV901+CN901+CW901, 0.1)*$J$9))/($B$11+$C$11+$F$11)</f>
        <v>0</v>
      </c>
      <c r="BA901">
        <f>($B$11*$K$9+$C$11*$K$9+$F$11*((CV901+CN901)/MAX(CV901+CN901+CW901, 0.1)*$P$9+CW901/MAX(CV901+CN901+CW901, 0.1)*$Q$9))/($B$11+$C$11+$F$11)</f>
        <v>0</v>
      </c>
      <c r="BB901">
        <v>2.44</v>
      </c>
      <c r="BC901">
        <v>0.5</v>
      </c>
      <c r="BD901" t="s">
        <v>355</v>
      </c>
      <c r="BE901">
        <v>2</v>
      </c>
      <c r="BF901" t="b">
        <v>1</v>
      </c>
      <c r="BG901">
        <v>1679445290.314285</v>
      </c>
      <c r="BH901">
        <v>1028.21</v>
      </c>
      <c r="BI901">
        <v>1060.106785714286</v>
      </c>
      <c r="BJ901">
        <v>9.418177857142856</v>
      </c>
      <c r="BK901">
        <v>8.89077607142857</v>
      </c>
      <c r="BL901">
        <v>1032.950357142857</v>
      </c>
      <c r="BM901">
        <v>9.643334642857141</v>
      </c>
      <c r="BN901">
        <v>500.0477857142858</v>
      </c>
      <c r="BO901">
        <v>89.79798214285714</v>
      </c>
      <c r="BP901">
        <v>0.1000644642857143</v>
      </c>
      <c r="BQ901">
        <v>19.24976071428572</v>
      </c>
      <c r="BR901">
        <v>20.00580357142857</v>
      </c>
      <c r="BS901">
        <v>999.9000000000002</v>
      </c>
      <c r="BT901">
        <v>0</v>
      </c>
      <c r="BU901">
        <v>0</v>
      </c>
      <c r="BV901">
        <v>9996.227857142858</v>
      </c>
      <c r="BW901">
        <v>0</v>
      </c>
      <c r="BX901">
        <v>14.50768571428572</v>
      </c>
      <c r="BY901">
        <v>-31.89670000000001</v>
      </c>
      <c r="BZ901">
        <v>1037.986785714286</v>
      </c>
      <c r="CA901">
        <v>1069.616785714286</v>
      </c>
      <c r="CB901">
        <v>0.5274016428571427</v>
      </c>
      <c r="CC901">
        <v>1060.106785714286</v>
      </c>
      <c r="CD901">
        <v>8.89077607142857</v>
      </c>
      <c r="CE901">
        <v>0.8457334642857143</v>
      </c>
      <c r="CF901">
        <v>0.7983738214285715</v>
      </c>
      <c r="CG901">
        <v>4.498994285714286</v>
      </c>
      <c r="CH901">
        <v>3.678402857142857</v>
      </c>
      <c r="CI901">
        <v>1999.985714285714</v>
      </c>
      <c r="CJ901">
        <v>0.9799984285714284</v>
      </c>
      <c r="CK901">
        <v>0.02000149285714286</v>
      </c>
      <c r="CL901">
        <v>0</v>
      </c>
      <c r="CM901">
        <v>2.285635714285715</v>
      </c>
      <c r="CN901">
        <v>0</v>
      </c>
      <c r="CO901">
        <v>5738.371428571428</v>
      </c>
      <c r="CP901">
        <v>16749.33928571429</v>
      </c>
      <c r="CQ901">
        <v>39.24532142857142</v>
      </c>
      <c r="CR901">
        <v>40.95957142857142</v>
      </c>
      <c r="CS901">
        <v>39.40821428571428</v>
      </c>
      <c r="CT901">
        <v>39.86364285714285</v>
      </c>
      <c r="CU901">
        <v>37.84792857142857</v>
      </c>
      <c r="CV901">
        <v>1959.983214285714</v>
      </c>
      <c r="CW901">
        <v>40.00214285714286</v>
      </c>
      <c r="CX901">
        <v>0</v>
      </c>
      <c r="CY901">
        <v>1679445305.7</v>
      </c>
      <c r="CZ901">
        <v>0</v>
      </c>
      <c r="DA901">
        <v>0</v>
      </c>
      <c r="DB901" t="s">
        <v>356</v>
      </c>
      <c r="DC901">
        <v>1678823626.5</v>
      </c>
      <c r="DD901">
        <v>1678823640.5</v>
      </c>
      <c r="DE901">
        <v>0</v>
      </c>
      <c r="DF901">
        <v>1.239</v>
      </c>
      <c r="DG901">
        <v>0.006</v>
      </c>
      <c r="DH901">
        <v>-2.298</v>
      </c>
      <c r="DI901">
        <v>-0.146</v>
      </c>
      <c r="DJ901">
        <v>420</v>
      </c>
      <c r="DK901">
        <v>21</v>
      </c>
      <c r="DL901">
        <v>0.57</v>
      </c>
      <c r="DM901">
        <v>0.05</v>
      </c>
      <c r="DN901">
        <v>-31.8859731707317</v>
      </c>
      <c r="DO901">
        <v>0.07822160278739004</v>
      </c>
      <c r="DP901">
        <v>0.07176889748382675</v>
      </c>
      <c r="DQ901">
        <v>1</v>
      </c>
      <c r="DR901">
        <v>0.5230000243902438</v>
      </c>
      <c r="DS901">
        <v>0.02257003484320623</v>
      </c>
      <c r="DT901">
        <v>0.006134928434940713</v>
      </c>
      <c r="DU901">
        <v>1</v>
      </c>
      <c r="DV901">
        <v>2</v>
      </c>
      <c r="DW901">
        <v>2</v>
      </c>
      <c r="DX901" t="s">
        <v>392</v>
      </c>
      <c r="DY901">
        <v>2.98435</v>
      </c>
      <c r="DZ901">
        <v>2.71578</v>
      </c>
      <c r="EA901">
        <v>0.177826</v>
      </c>
      <c r="EB901">
        <v>0.179034</v>
      </c>
      <c r="EC901">
        <v>0.0545794</v>
      </c>
      <c r="ED901">
        <v>0.0505363</v>
      </c>
      <c r="EE901">
        <v>26162</v>
      </c>
      <c r="EF901">
        <v>26214.3</v>
      </c>
      <c r="EG901">
        <v>29567.2</v>
      </c>
      <c r="EH901">
        <v>29525.2</v>
      </c>
      <c r="EI901">
        <v>37053.3</v>
      </c>
      <c r="EJ901">
        <v>37289.1</v>
      </c>
      <c r="EK901">
        <v>41647.6</v>
      </c>
      <c r="EL901">
        <v>42077.3</v>
      </c>
      <c r="EM901">
        <v>1.9818</v>
      </c>
      <c r="EN901">
        <v>1.87875</v>
      </c>
      <c r="EO901">
        <v>0.0426695</v>
      </c>
      <c r="EP901">
        <v>0</v>
      </c>
      <c r="EQ901">
        <v>19.3098</v>
      </c>
      <c r="ER901">
        <v>999.9</v>
      </c>
      <c r="ES901">
        <v>24.7</v>
      </c>
      <c r="ET901">
        <v>31.3</v>
      </c>
      <c r="EU901">
        <v>12.623</v>
      </c>
      <c r="EV901">
        <v>63.1711</v>
      </c>
      <c r="EW901">
        <v>32.8646</v>
      </c>
      <c r="EX901">
        <v>1</v>
      </c>
      <c r="EY901">
        <v>-0.123633</v>
      </c>
      <c r="EZ901">
        <v>4.81167</v>
      </c>
      <c r="FA901">
        <v>20.2791</v>
      </c>
      <c r="FB901">
        <v>5.21864</v>
      </c>
      <c r="FC901">
        <v>12.0126</v>
      </c>
      <c r="FD901">
        <v>4.9895</v>
      </c>
      <c r="FE901">
        <v>3.2885</v>
      </c>
      <c r="FF901">
        <v>9999</v>
      </c>
      <c r="FG901">
        <v>9999</v>
      </c>
      <c r="FH901">
        <v>9999</v>
      </c>
      <c r="FI901">
        <v>999.9</v>
      </c>
      <c r="FJ901">
        <v>1.86737</v>
      </c>
      <c r="FK901">
        <v>1.86646</v>
      </c>
      <c r="FL901">
        <v>1.86598</v>
      </c>
      <c r="FM901">
        <v>1.86584</v>
      </c>
      <c r="FN901">
        <v>1.86768</v>
      </c>
      <c r="FO901">
        <v>1.87014</v>
      </c>
      <c r="FP901">
        <v>1.86884</v>
      </c>
      <c r="FQ901">
        <v>1.87027</v>
      </c>
      <c r="FR901">
        <v>0</v>
      </c>
      <c r="FS901">
        <v>0</v>
      </c>
      <c r="FT901">
        <v>0</v>
      </c>
      <c r="FU901">
        <v>0</v>
      </c>
      <c r="FV901" t="s">
        <v>358</v>
      </c>
      <c r="FW901" t="s">
        <v>359</v>
      </c>
      <c r="FX901" t="s">
        <v>360</v>
      </c>
      <c r="FY901" t="s">
        <v>360</v>
      </c>
      <c r="FZ901" t="s">
        <v>360</v>
      </c>
      <c r="GA901" t="s">
        <v>360</v>
      </c>
      <c r="GB901">
        <v>0</v>
      </c>
      <c r="GC901">
        <v>100</v>
      </c>
      <c r="GD901">
        <v>100</v>
      </c>
      <c r="GE901">
        <v>-4.8</v>
      </c>
      <c r="GF901">
        <v>-0.2252</v>
      </c>
      <c r="GG901">
        <v>-1.841240210434717</v>
      </c>
      <c r="GH901">
        <v>-0.003310856085068561</v>
      </c>
      <c r="GI901">
        <v>6.863268723063948E-07</v>
      </c>
      <c r="GJ901">
        <v>-1.919107141366201E-10</v>
      </c>
      <c r="GK901">
        <v>-0.1688837207721138</v>
      </c>
      <c r="GL901">
        <v>-0.01731051475613908</v>
      </c>
      <c r="GM901">
        <v>0.001423790055903263</v>
      </c>
      <c r="GN901">
        <v>-2.424810517790065E-05</v>
      </c>
      <c r="GO901">
        <v>3</v>
      </c>
      <c r="GP901">
        <v>2318</v>
      </c>
      <c r="GQ901">
        <v>1</v>
      </c>
      <c r="GR901">
        <v>25</v>
      </c>
      <c r="GS901">
        <v>10361.2</v>
      </c>
      <c r="GT901">
        <v>10361</v>
      </c>
      <c r="GU901">
        <v>2.24854</v>
      </c>
      <c r="GV901">
        <v>2.20947</v>
      </c>
      <c r="GW901">
        <v>1.39648</v>
      </c>
      <c r="GX901">
        <v>2.34619</v>
      </c>
      <c r="GY901">
        <v>1.49536</v>
      </c>
      <c r="GZ901">
        <v>2.50122</v>
      </c>
      <c r="HA901">
        <v>35.7777</v>
      </c>
      <c r="HB901">
        <v>24.0525</v>
      </c>
      <c r="HC901">
        <v>18</v>
      </c>
      <c r="HD901">
        <v>527.965</v>
      </c>
      <c r="HE901">
        <v>420.096</v>
      </c>
      <c r="HF901">
        <v>13.7734</v>
      </c>
      <c r="HG901">
        <v>25.6711</v>
      </c>
      <c r="HH901">
        <v>30.0001</v>
      </c>
      <c r="HI901">
        <v>25.7299</v>
      </c>
      <c r="HJ901">
        <v>25.6903</v>
      </c>
      <c r="HK901">
        <v>45.0171</v>
      </c>
      <c r="HL901">
        <v>20.3695</v>
      </c>
      <c r="HM901">
        <v>9.27285</v>
      </c>
      <c r="HN901">
        <v>13.7716</v>
      </c>
      <c r="HO901">
        <v>1108.68</v>
      </c>
      <c r="HP901">
        <v>8.91272</v>
      </c>
      <c r="HQ901">
        <v>101.11</v>
      </c>
      <c r="HR901">
        <v>101.052</v>
      </c>
    </row>
    <row r="902" spans="1:226">
      <c r="A902">
        <v>886</v>
      </c>
      <c r="B902">
        <v>1679445303.1</v>
      </c>
      <c r="C902">
        <v>23390</v>
      </c>
      <c r="D902" t="s">
        <v>2142</v>
      </c>
      <c r="E902" t="s">
        <v>2143</v>
      </c>
      <c r="F902">
        <v>5</v>
      </c>
      <c r="G902" t="s">
        <v>2011</v>
      </c>
      <c r="H902" t="s">
        <v>354</v>
      </c>
      <c r="I902">
        <v>1679445295.6</v>
      </c>
      <c r="J902">
        <f>(K902)/1000</f>
        <v>0</v>
      </c>
      <c r="K902">
        <f>IF(BF902, AN902, AH902)</f>
        <v>0</v>
      </c>
      <c r="L902">
        <f>IF(BF902, AI902, AG902)</f>
        <v>0</v>
      </c>
      <c r="M902">
        <f>BH902 - IF(AU902&gt;1, L902*BB902*100.0/(AW902*BV902), 0)</f>
        <v>0</v>
      </c>
      <c r="N902">
        <f>((T902-J902/2)*M902-L902)/(T902+J902/2)</f>
        <v>0</v>
      </c>
      <c r="O902">
        <f>N902*(BO902+BP902)/1000.0</f>
        <v>0</v>
      </c>
      <c r="P902">
        <f>(BH902 - IF(AU902&gt;1, L902*BB902*100.0/(AW902*BV902), 0))*(BO902+BP902)/1000.0</f>
        <v>0</v>
      </c>
      <c r="Q902">
        <f>2.0/((1/S902-1/R902)+SIGN(S902)*SQRT((1/S902-1/R902)*(1/S902-1/R902) + 4*BC902/((BC902+1)*(BC902+1))*(2*1/S902*1/R902-1/R902*1/R902)))</f>
        <v>0</v>
      </c>
      <c r="R902">
        <f>IF(LEFT(BD902,1)&lt;&gt;"0",IF(LEFT(BD902,1)="1",3.0,BE902),$D$5+$E$5*(BV902*BO902/($K$5*1000))+$F$5*(BV902*BO902/($K$5*1000))*MAX(MIN(BB902,$J$5),$I$5)*MAX(MIN(BB902,$J$5),$I$5)+$G$5*MAX(MIN(BB902,$J$5),$I$5)*(BV902*BO902/($K$5*1000))+$H$5*(BV902*BO902/($K$5*1000))*(BV902*BO902/($K$5*1000)))</f>
        <v>0</v>
      </c>
      <c r="S902">
        <f>J902*(1000-(1000*0.61365*exp(17.502*W902/(240.97+W902))/(BO902+BP902)+BJ902)/2)/(1000*0.61365*exp(17.502*W902/(240.97+W902))/(BO902+BP902)-BJ902)</f>
        <v>0</v>
      </c>
      <c r="T902">
        <f>1/((BC902+1)/(Q902/1.6)+1/(R902/1.37)) + BC902/((BC902+1)/(Q902/1.6) + BC902/(R902/1.37))</f>
        <v>0</v>
      </c>
      <c r="U902">
        <f>(AX902*BA902)</f>
        <v>0</v>
      </c>
      <c r="V902">
        <f>(BQ902+(U902+2*0.95*5.67E-8*(((BQ902+$B$7)+273)^4-(BQ902+273)^4)-44100*J902)/(1.84*29.3*R902+8*0.95*5.67E-8*(BQ902+273)^3))</f>
        <v>0</v>
      </c>
      <c r="W902">
        <f>($C$7*BR902+$D$7*BS902+$E$7*V902)</f>
        <v>0</v>
      </c>
      <c r="X902">
        <f>0.61365*exp(17.502*W902/(240.97+W902))</f>
        <v>0</v>
      </c>
      <c r="Y902">
        <f>(Z902/AA902*100)</f>
        <v>0</v>
      </c>
      <c r="Z902">
        <f>BJ902*(BO902+BP902)/1000</f>
        <v>0</v>
      </c>
      <c r="AA902">
        <f>0.61365*exp(17.502*BQ902/(240.97+BQ902))</f>
        <v>0</v>
      </c>
      <c r="AB902">
        <f>(X902-BJ902*(BO902+BP902)/1000)</f>
        <v>0</v>
      </c>
      <c r="AC902">
        <f>(-J902*44100)</f>
        <v>0</v>
      </c>
      <c r="AD902">
        <f>2*29.3*R902*0.92*(BQ902-W902)</f>
        <v>0</v>
      </c>
      <c r="AE902">
        <f>2*0.95*5.67E-8*(((BQ902+$B$7)+273)^4-(W902+273)^4)</f>
        <v>0</v>
      </c>
      <c r="AF902">
        <f>U902+AE902+AC902+AD902</f>
        <v>0</v>
      </c>
      <c r="AG902">
        <f>BN902*AU902*(BI902-BH902*(1000-AU902*BK902)/(1000-AU902*BJ902))/(100*BB902)</f>
        <v>0</v>
      </c>
      <c r="AH902">
        <f>1000*BN902*AU902*(BJ902-BK902)/(100*BB902*(1000-AU902*BJ902))</f>
        <v>0</v>
      </c>
      <c r="AI902">
        <f>(AJ902 - AK902 - BO902*1E3/(8.314*(BQ902+273.15)) * AM902/BN902 * AL902) * BN902/(100*BB902) * (1000 - BK902)/1000</f>
        <v>0</v>
      </c>
      <c r="AJ902">
        <v>1102.726539051467</v>
      </c>
      <c r="AK902">
        <v>1079.271212121212</v>
      </c>
      <c r="AL902">
        <v>3.363315458254772</v>
      </c>
      <c r="AM902">
        <v>64.84410547335801</v>
      </c>
      <c r="AN902">
        <f>(AP902 - AO902 + BO902*1E3/(8.314*(BQ902+273.15)) * AR902/BN902 * AQ902) * BN902/(100*BB902) * 1000/(1000 - AP902)</f>
        <v>0</v>
      </c>
      <c r="AO902">
        <v>8.793350123978739</v>
      </c>
      <c r="AP902">
        <v>9.372335604395605</v>
      </c>
      <c r="AQ902">
        <v>-4.314006406683429E-05</v>
      </c>
      <c r="AR902">
        <v>96.76006741584395</v>
      </c>
      <c r="AS902">
        <v>0</v>
      </c>
      <c r="AT902">
        <v>0</v>
      </c>
      <c r="AU902">
        <f>IF(AS902*$H$13&gt;=AW902,1.0,(AW902/(AW902-AS902*$H$13)))</f>
        <v>0</v>
      </c>
      <c r="AV902">
        <f>(AU902-1)*100</f>
        <v>0</v>
      </c>
      <c r="AW902">
        <f>MAX(0,($B$13+$C$13*BV902)/(1+$D$13*BV902)*BO902/(BQ902+273)*$E$13)</f>
        <v>0</v>
      </c>
      <c r="AX902">
        <f>$B$11*BW902+$C$11*BX902+$F$11*CI902*(1-CL902)</f>
        <v>0</v>
      </c>
      <c r="AY902">
        <f>AX902*AZ902</f>
        <v>0</v>
      </c>
      <c r="AZ902">
        <f>($B$11*$D$9+$C$11*$D$9+$F$11*((CV902+CN902)/MAX(CV902+CN902+CW902, 0.1)*$I$9+CW902/MAX(CV902+CN902+CW902, 0.1)*$J$9))/($B$11+$C$11+$F$11)</f>
        <v>0</v>
      </c>
      <c r="BA902">
        <f>($B$11*$K$9+$C$11*$K$9+$F$11*((CV902+CN902)/MAX(CV902+CN902+CW902, 0.1)*$P$9+CW902/MAX(CV902+CN902+CW902, 0.1)*$Q$9))/($B$11+$C$11+$F$11)</f>
        <v>0</v>
      </c>
      <c r="BB902">
        <v>2.44</v>
      </c>
      <c r="BC902">
        <v>0.5</v>
      </c>
      <c r="BD902" t="s">
        <v>355</v>
      </c>
      <c r="BE902">
        <v>2</v>
      </c>
      <c r="BF902" t="b">
        <v>1</v>
      </c>
      <c r="BG902">
        <v>1679445295.6</v>
      </c>
      <c r="BH902">
        <v>1045.851111111111</v>
      </c>
      <c r="BI902">
        <v>1077.768888888889</v>
      </c>
      <c r="BJ902">
        <v>9.409430370370371</v>
      </c>
      <c r="BK902">
        <v>8.857129629629629</v>
      </c>
      <c r="BL902">
        <v>1050.635925925926</v>
      </c>
      <c r="BM902">
        <v>9.634617037037037</v>
      </c>
      <c r="BN902">
        <v>500.0558888888888</v>
      </c>
      <c r="BO902">
        <v>89.79910370370372</v>
      </c>
      <c r="BP902">
        <v>0.100001262962963</v>
      </c>
      <c r="BQ902">
        <v>19.2518</v>
      </c>
      <c r="BR902">
        <v>20.01038518518519</v>
      </c>
      <c r="BS902">
        <v>999.9000000000001</v>
      </c>
      <c r="BT902">
        <v>0</v>
      </c>
      <c r="BU902">
        <v>0</v>
      </c>
      <c r="BV902">
        <v>10005.48962962963</v>
      </c>
      <c r="BW902">
        <v>0</v>
      </c>
      <c r="BX902">
        <v>14.5015</v>
      </c>
      <c r="BY902">
        <v>-31.91817037037037</v>
      </c>
      <c r="BZ902">
        <v>1055.786296296296</v>
      </c>
      <c r="CA902">
        <v>1087.40037037037</v>
      </c>
      <c r="CB902">
        <v>0.5523015925925926</v>
      </c>
      <c r="CC902">
        <v>1077.768888888889</v>
      </c>
      <c r="CD902">
        <v>8.857129629629629</v>
      </c>
      <c r="CE902">
        <v>0.8449585555555555</v>
      </c>
      <c r="CF902">
        <v>0.7953622222222222</v>
      </c>
      <c r="CG902">
        <v>4.485883333333333</v>
      </c>
      <c r="CH902">
        <v>3.624628888888889</v>
      </c>
      <c r="CI902">
        <v>1999.992962962963</v>
      </c>
      <c r="CJ902">
        <v>0.979994222222222</v>
      </c>
      <c r="CK902">
        <v>0.02000584074074074</v>
      </c>
      <c r="CL902">
        <v>0</v>
      </c>
      <c r="CM902">
        <v>2.317477777777778</v>
      </c>
      <c r="CN902">
        <v>0</v>
      </c>
      <c r="CO902">
        <v>5739.278888888889</v>
      </c>
      <c r="CP902">
        <v>16749.36296296296</v>
      </c>
      <c r="CQ902">
        <v>39.3377037037037</v>
      </c>
      <c r="CR902">
        <v>41.03677777777778</v>
      </c>
      <c r="CS902">
        <v>39.48577777777777</v>
      </c>
      <c r="CT902">
        <v>39.9627037037037</v>
      </c>
      <c r="CU902">
        <v>37.9257037037037</v>
      </c>
      <c r="CV902">
        <v>1959.982592592592</v>
      </c>
      <c r="CW902">
        <v>40.01</v>
      </c>
      <c r="CX902">
        <v>0</v>
      </c>
      <c r="CY902">
        <v>1679445310.5</v>
      </c>
      <c r="CZ902">
        <v>0</v>
      </c>
      <c r="DA902">
        <v>0</v>
      </c>
      <c r="DB902" t="s">
        <v>356</v>
      </c>
      <c r="DC902">
        <v>1678823626.5</v>
      </c>
      <c r="DD902">
        <v>1678823640.5</v>
      </c>
      <c r="DE902">
        <v>0</v>
      </c>
      <c r="DF902">
        <v>1.239</v>
      </c>
      <c r="DG902">
        <v>0.006</v>
      </c>
      <c r="DH902">
        <v>-2.298</v>
      </c>
      <c r="DI902">
        <v>-0.146</v>
      </c>
      <c r="DJ902">
        <v>420</v>
      </c>
      <c r="DK902">
        <v>21</v>
      </c>
      <c r="DL902">
        <v>0.57</v>
      </c>
      <c r="DM902">
        <v>0.05</v>
      </c>
      <c r="DN902">
        <v>-31.922955</v>
      </c>
      <c r="DO902">
        <v>-0.4043166979361882</v>
      </c>
      <c r="DP902">
        <v>0.09950541932477837</v>
      </c>
      <c r="DQ902">
        <v>0</v>
      </c>
      <c r="DR902">
        <v>0.54345185</v>
      </c>
      <c r="DS902">
        <v>0.2768113170731696</v>
      </c>
      <c r="DT902">
        <v>0.03423104360704621</v>
      </c>
      <c r="DU902">
        <v>0</v>
      </c>
      <c r="DV902">
        <v>0</v>
      </c>
      <c r="DW902">
        <v>2</v>
      </c>
      <c r="DX902" t="s">
        <v>381</v>
      </c>
      <c r="DY902">
        <v>2.9843</v>
      </c>
      <c r="DZ902">
        <v>2.71578</v>
      </c>
      <c r="EA902">
        <v>0.179608</v>
      </c>
      <c r="EB902">
        <v>0.180773</v>
      </c>
      <c r="EC902">
        <v>0.0544047</v>
      </c>
      <c r="ED902">
        <v>0.0506089</v>
      </c>
      <c r="EE902">
        <v>26105.5</v>
      </c>
      <c r="EF902">
        <v>26158.6</v>
      </c>
      <c r="EG902">
        <v>29567.3</v>
      </c>
      <c r="EH902">
        <v>29525</v>
      </c>
      <c r="EI902">
        <v>37060.5</v>
      </c>
      <c r="EJ902">
        <v>37286</v>
      </c>
      <c r="EK902">
        <v>41647.9</v>
      </c>
      <c r="EL902">
        <v>42077</v>
      </c>
      <c r="EM902">
        <v>1.98218</v>
      </c>
      <c r="EN902">
        <v>1.87847</v>
      </c>
      <c r="EO902">
        <v>0.043042</v>
      </c>
      <c r="EP902">
        <v>0</v>
      </c>
      <c r="EQ902">
        <v>19.3083</v>
      </c>
      <c r="ER902">
        <v>999.9</v>
      </c>
      <c r="ES902">
        <v>24.6</v>
      </c>
      <c r="ET902">
        <v>31.3</v>
      </c>
      <c r="EU902">
        <v>12.571</v>
      </c>
      <c r="EV902">
        <v>63.0011</v>
      </c>
      <c r="EW902">
        <v>32.9247</v>
      </c>
      <c r="EX902">
        <v>1</v>
      </c>
      <c r="EY902">
        <v>-0.123714</v>
      </c>
      <c r="EZ902">
        <v>4.80783</v>
      </c>
      <c r="FA902">
        <v>20.2793</v>
      </c>
      <c r="FB902">
        <v>5.21969</v>
      </c>
      <c r="FC902">
        <v>12.012</v>
      </c>
      <c r="FD902">
        <v>4.9895</v>
      </c>
      <c r="FE902">
        <v>3.2885</v>
      </c>
      <c r="FF902">
        <v>9999</v>
      </c>
      <c r="FG902">
        <v>9999</v>
      </c>
      <c r="FH902">
        <v>9999</v>
      </c>
      <c r="FI902">
        <v>999.9</v>
      </c>
      <c r="FJ902">
        <v>1.86737</v>
      </c>
      <c r="FK902">
        <v>1.86646</v>
      </c>
      <c r="FL902">
        <v>1.86599</v>
      </c>
      <c r="FM902">
        <v>1.86584</v>
      </c>
      <c r="FN902">
        <v>1.86768</v>
      </c>
      <c r="FO902">
        <v>1.87013</v>
      </c>
      <c r="FP902">
        <v>1.86882</v>
      </c>
      <c r="FQ902">
        <v>1.87027</v>
      </c>
      <c r="FR902">
        <v>0</v>
      </c>
      <c r="FS902">
        <v>0</v>
      </c>
      <c r="FT902">
        <v>0</v>
      </c>
      <c r="FU902">
        <v>0</v>
      </c>
      <c r="FV902" t="s">
        <v>358</v>
      </c>
      <c r="FW902" t="s">
        <v>359</v>
      </c>
      <c r="FX902" t="s">
        <v>360</v>
      </c>
      <c r="FY902" t="s">
        <v>360</v>
      </c>
      <c r="FZ902" t="s">
        <v>360</v>
      </c>
      <c r="GA902" t="s">
        <v>360</v>
      </c>
      <c r="GB902">
        <v>0</v>
      </c>
      <c r="GC902">
        <v>100</v>
      </c>
      <c r="GD902">
        <v>100</v>
      </c>
      <c r="GE902">
        <v>-4.85</v>
      </c>
      <c r="GF902">
        <v>-0.2253</v>
      </c>
      <c r="GG902">
        <v>-1.841240210434717</v>
      </c>
      <c r="GH902">
        <v>-0.003310856085068561</v>
      </c>
      <c r="GI902">
        <v>6.863268723063948E-07</v>
      </c>
      <c r="GJ902">
        <v>-1.919107141366201E-10</v>
      </c>
      <c r="GK902">
        <v>-0.1688837207721138</v>
      </c>
      <c r="GL902">
        <v>-0.01731051475613908</v>
      </c>
      <c r="GM902">
        <v>0.001423790055903263</v>
      </c>
      <c r="GN902">
        <v>-2.424810517790065E-05</v>
      </c>
      <c r="GO902">
        <v>3</v>
      </c>
      <c r="GP902">
        <v>2318</v>
      </c>
      <c r="GQ902">
        <v>1</v>
      </c>
      <c r="GR902">
        <v>25</v>
      </c>
      <c r="GS902">
        <v>10361.3</v>
      </c>
      <c r="GT902">
        <v>10361</v>
      </c>
      <c r="GU902">
        <v>2.27905</v>
      </c>
      <c r="GV902">
        <v>2.22168</v>
      </c>
      <c r="GW902">
        <v>1.39648</v>
      </c>
      <c r="GX902">
        <v>2.34863</v>
      </c>
      <c r="GY902">
        <v>1.49536</v>
      </c>
      <c r="GZ902">
        <v>2.41821</v>
      </c>
      <c r="HA902">
        <v>35.7777</v>
      </c>
      <c r="HB902">
        <v>24.0525</v>
      </c>
      <c r="HC902">
        <v>18</v>
      </c>
      <c r="HD902">
        <v>528.205</v>
      </c>
      <c r="HE902">
        <v>419.937</v>
      </c>
      <c r="HF902">
        <v>13.7677</v>
      </c>
      <c r="HG902">
        <v>25.6711</v>
      </c>
      <c r="HH902">
        <v>30</v>
      </c>
      <c r="HI902">
        <v>25.729</v>
      </c>
      <c r="HJ902">
        <v>25.6903</v>
      </c>
      <c r="HK902">
        <v>45.6148</v>
      </c>
      <c r="HL902">
        <v>19.8164</v>
      </c>
      <c r="HM902">
        <v>9.27285</v>
      </c>
      <c r="HN902">
        <v>13.7531</v>
      </c>
      <c r="HO902">
        <v>1122.06</v>
      </c>
      <c r="HP902">
        <v>8.94642</v>
      </c>
      <c r="HQ902">
        <v>101.111</v>
      </c>
      <c r="HR902">
        <v>101.051</v>
      </c>
    </row>
    <row r="903" spans="1:226">
      <c r="A903">
        <v>887</v>
      </c>
      <c r="B903">
        <v>1679445308.1</v>
      </c>
      <c r="C903">
        <v>23395</v>
      </c>
      <c r="D903" t="s">
        <v>2144</v>
      </c>
      <c r="E903" t="s">
        <v>2145</v>
      </c>
      <c r="F903">
        <v>5</v>
      </c>
      <c r="G903" t="s">
        <v>2011</v>
      </c>
      <c r="H903" t="s">
        <v>354</v>
      </c>
      <c r="I903">
        <v>1679445300.314285</v>
      </c>
      <c r="J903">
        <f>(K903)/1000</f>
        <v>0</v>
      </c>
      <c r="K903">
        <f>IF(BF903, AN903, AH903)</f>
        <v>0</v>
      </c>
      <c r="L903">
        <f>IF(BF903, AI903, AG903)</f>
        <v>0</v>
      </c>
      <c r="M903">
        <f>BH903 - IF(AU903&gt;1, L903*BB903*100.0/(AW903*BV903), 0)</f>
        <v>0</v>
      </c>
      <c r="N903">
        <f>((T903-J903/2)*M903-L903)/(T903+J903/2)</f>
        <v>0</v>
      </c>
      <c r="O903">
        <f>N903*(BO903+BP903)/1000.0</f>
        <v>0</v>
      </c>
      <c r="P903">
        <f>(BH903 - IF(AU903&gt;1, L903*BB903*100.0/(AW903*BV903), 0))*(BO903+BP903)/1000.0</f>
        <v>0</v>
      </c>
      <c r="Q903">
        <f>2.0/((1/S903-1/R903)+SIGN(S903)*SQRT((1/S903-1/R903)*(1/S903-1/R903) + 4*BC903/((BC903+1)*(BC903+1))*(2*1/S903*1/R903-1/R903*1/R903)))</f>
        <v>0</v>
      </c>
      <c r="R903">
        <f>IF(LEFT(BD903,1)&lt;&gt;"0",IF(LEFT(BD903,1)="1",3.0,BE903),$D$5+$E$5*(BV903*BO903/($K$5*1000))+$F$5*(BV903*BO903/($K$5*1000))*MAX(MIN(BB903,$J$5),$I$5)*MAX(MIN(BB903,$J$5),$I$5)+$G$5*MAX(MIN(BB903,$J$5),$I$5)*(BV903*BO903/($K$5*1000))+$H$5*(BV903*BO903/($K$5*1000))*(BV903*BO903/($K$5*1000)))</f>
        <v>0</v>
      </c>
      <c r="S903">
        <f>J903*(1000-(1000*0.61365*exp(17.502*W903/(240.97+W903))/(BO903+BP903)+BJ903)/2)/(1000*0.61365*exp(17.502*W903/(240.97+W903))/(BO903+BP903)-BJ903)</f>
        <v>0</v>
      </c>
      <c r="T903">
        <f>1/((BC903+1)/(Q903/1.6)+1/(R903/1.37)) + BC903/((BC903+1)/(Q903/1.6) + BC903/(R903/1.37))</f>
        <v>0</v>
      </c>
      <c r="U903">
        <f>(AX903*BA903)</f>
        <v>0</v>
      </c>
      <c r="V903">
        <f>(BQ903+(U903+2*0.95*5.67E-8*(((BQ903+$B$7)+273)^4-(BQ903+273)^4)-44100*J903)/(1.84*29.3*R903+8*0.95*5.67E-8*(BQ903+273)^3))</f>
        <v>0</v>
      </c>
      <c r="W903">
        <f>($C$7*BR903+$D$7*BS903+$E$7*V903)</f>
        <v>0</v>
      </c>
      <c r="X903">
        <f>0.61365*exp(17.502*W903/(240.97+W903))</f>
        <v>0</v>
      </c>
      <c r="Y903">
        <f>(Z903/AA903*100)</f>
        <v>0</v>
      </c>
      <c r="Z903">
        <f>BJ903*(BO903+BP903)/1000</f>
        <v>0</v>
      </c>
      <c r="AA903">
        <f>0.61365*exp(17.502*BQ903/(240.97+BQ903))</f>
        <v>0</v>
      </c>
      <c r="AB903">
        <f>(X903-BJ903*(BO903+BP903)/1000)</f>
        <v>0</v>
      </c>
      <c r="AC903">
        <f>(-J903*44100)</f>
        <v>0</v>
      </c>
      <c r="AD903">
        <f>2*29.3*R903*0.92*(BQ903-W903)</f>
        <v>0</v>
      </c>
      <c r="AE903">
        <f>2*0.95*5.67E-8*(((BQ903+$B$7)+273)^4-(W903+273)^4)</f>
        <v>0</v>
      </c>
      <c r="AF903">
        <f>U903+AE903+AC903+AD903</f>
        <v>0</v>
      </c>
      <c r="AG903">
        <f>BN903*AU903*(BI903-BH903*(1000-AU903*BK903)/(1000-AU903*BJ903))/(100*BB903)</f>
        <v>0</v>
      </c>
      <c r="AH903">
        <f>1000*BN903*AU903*(BJ903-BK903)/(100*BB903*(1000-AU903*BJ903))</f>
        <v>0</v>
      </c>
      <c r="AI903">
        <f>(AJ903 - AK903 - BO903*1E3/(8.314*(BQ903+273.15)) * AM903/BN903 * AL903) * BN903/(100*BB903) * (1000 - BK903)/1000</f>
        <v>0</v>
      </c>
      <c r="AJ903">
        <v>1119.8331536782</v>
      </c>
      <c r="AK903">
        <v>1096.098848484848</v>
      </c>
      <c r="AL903">
        <v>3.369748482466449</v>
      </c>
      <c r="AM903">
        <v>64.84410547335801</v>
      </c>
      <c r="AN903">
        <f>(AP903 - AO903 + BO903*1E3/(8.314*(BQ903+273.15)) * AR903/BN903 * AQ903) * BN903/(100*BB903) * 1000/(1000 - AP903)</f>
        <v>0</v>
      </c>
      <c r="AO903">
        <v>8.847021026848676</v>
      </c>
      <c r="AP903">
        <v>9.378303186813197</v>
      </c>
      <c r="AQ903">
        <v>-0.005856627080962319</v>
      </c>
      <c r="AR903">
        <v>96.76006741584395</v>
      </c>
      <c r="AS903">
        <v>0</v>
      </c>
      <c r="AT903">
        <v>0</v>
      </c>
      <c r="AU903">
        <f>IF(AS903*$H$13&gt;=AW903,1.0,(AW903/(AW903-AS903*$H$13)))</f>
        <v>0</v>
      </c>
      <c r="AV903">
        <f>(AU903-1)*100</f>
        <v>0</v>
      </c>
      <c r="AW903">
        <f>MAX(0,($B$13+$C$13*BV903)/(1+$D$13*BV903)*BO903/(BQ903+273)*$E$13)</f>
        <v>0</v>
      </c>
      <c r="AX903">
        <f>$B$11*BW903+$C$11*BX903+$F$11*CI903*(1-CL903)</f>
        <v>0</v>
      </c>
      <c r="AY903">
        <f>AX903*AZ903</f>
        <v>0</v>
      </c>
      <c r="AZ903">
        <f>($B$11*$D$9+$C$11*$D$9+$F$11*((CV903+CN903)/MAX(CV903+CN903+CW903, 0.1)*$I$9+CW903/MAX(CV903+CN903+CW903, 0.1)*$J$9))/($B$11+$C$11+$F$11)</f>
        <v>0</v>
      </c>
      <c r="BA903">
        <f>($B$11*$K$9+$C$11*$K$9+$F$11*((CV903+CN903)/MAX(CV903+CN903+CW903, 0.1)*$P$9+CW903/MAX(CV903+CN903+CW903, 0.1)*$Q$9))/($B$11+$C$11+$F$11)</f>
        <v>0</v>
      </c>
      <c r="BB903">
        <v>2.44</v>
      </c>
      <c r="BC903">
        <v>0.5</v>
      </c>
      <c r="BD903" t="s">
        <v>355</v>
      </c>
      <c r="BE903">
        <v>2</v>
      </c>
      <c r="BF903" t="b">
        <v>1</v>
      </c>
      <c r="BG903">
        <v>1679445300.314285</v>
      </c>
      <c r="BH903">
        <v>1061.532857142857</v>
      </c>
      <c r="BI903">
        <v>1093.570357142857</v>
      </c>
      <c r="BJ903">
        <v>9.394730714285714</v>
      </c>
      <c r="BK903">
        <v>8.849113214285714</v>
      </c>
      <c r="BL903">
        <v>1066.356428571429</v>
      </c>
      <c r="BM903">
        <v>9.619966071428573</v>
      </c>
      <c r="BN903">
        <v>500.0591428571428</v>
      </c>
      <c r="BO903">
        <v>89.80022857142856</v>
      </c>
      <c r="BP903">
        <v>0.09998552142857144</v>
      </c>
      <c r="BQ903">
        <v>19.25535357142857</v>
      </c>
      <c r="BR903">
        <v>20.01214999999999</v>
      </c>
      <c r="BS903">
        <v>999.9000000000002</v>
      </c>
      <c r="BT903">
        <v>0</v>
      </c>
      <c r="BU903">
        <v>0</v>
      </c>
      <c r="BV903">
        <v>10006.1875</v>
      </c>
      <c r="BW903">
        <v>0</v>
      </c>
      <c r="BX903">
        <v>14.50215714285715</v>
      </c>
      <c r="BY903">
        <v>-32.03847142857143</v>
      </c>
      <c r="BZ903">
        <v>1071.6</v>
      </c>
      <c r="CA903">
        <v>1103.334285714286</v>
      </c>
      <c r="CB903">
        <v>0.5456181785714286</v>
      </c>
      <c r="CC903">
        <v>1093.570357142857</v>
      </c>
      <c r="CD903">
        <v>8.849113214285714</v>
      </c>
      <c r="CE903">
        <v>0.8436490357142857</v>
      </c>
      <c r="CF903">
        <v>0.7946523571428571</v>
      </c>
      <c r="CG903">
        <v>4.463713928571428</v>
      </c>
      <c r="CH903">
        <v>3.612001785714286</v>
      </c>
      <c r="CI903">
        <v>1999.983928571429</v>
      </c>
      <c r="CJ903">
        <v>0.9799940357142854</v>
      </c>
      <c r="CK903">
        <v>0.02000606428571429</v>
      </c>
      <c r="CL903">
        <v>0</v>
      </c>
      <c r="CM903">
        <v>2.356153571428571</v>
      </c>
      <c r="CN903">
        <v>0</v>
      </c>
      <c r="CO903">
        <v>5740.063214285714</v>
      </c>
      <c r="CP903">
        <v>16749.28571428571</v>
      </c>
      <c r="CQ903">
        <v>39.41492857142857</v>
      </c>
      <c r="CR903">
        <v>41.10460714285713</v>
      </c>
      <c r="CS903">
        <v>39.55996428571428</v>
      </c>
      <c r="CT903">
        <v>40.0510357142857</v>
      </c>
      <c r="CU903">
        <v>37.99525</v>
      </c>
      <c r="CV903">
        <v>1959.9725</v>
      </c>
      <c r="CW903">
        <v>40.01142857142857</v>
      </c>
      <c r="CX903">
        <v>0</v>
      </c>
      <c r="CY903">
        <v>1679445315.9</v>
      </c>
      <c r="CZ903">
        <v>0</v>
      </c>
      <c r="DA903">
        <v>0</v>
      </c>
      <c r="DB903" t="s">
        <v>356</v>
      </c>
      <c r="DC903">
        <v>1678823626.5</v>
      </c>
      <c r="DD903">
        <v>1678823640.5</v>
      </c>
      <c r="DE903">
        <v>0</v>
      </c>
      <c r="DF903">
        <v>1.239</v>
      </c>
      <c r="DG903">
        <v>0.006</v>
      </c>
      <c r="DH903">
        <v>-2.298</v>
      </c>
      <c r="DI903">
        <v>-0.146</v>
      </c>
      <c r="DJ903">
        <v>420</v>
      </c>
      <c r="DK903">
        <v>21</v>
      </c>
      <c r="DL903">
        <v>0.57</v>
      </c>
      <c r="DM903">
        <v>0.05</v>
      </c>
      <c r="DN903">
        <v>-31.98197073170732</v>
      </c>
      <c r="DO903">
        <v>-1.206489198606309</v>
      </c>
      <c r="DP903">
        <v>0.1456884350900126</v>
      </c>
      <c r="DQ903">
        <v>0</v>
      </c>
      <c r="DR903">
        <v>0.5401175609756098</v>
      </c>
      <c r="DS903">
        <v>0.01682201393728397</v>
      </c>
      <c r="DT903">
        <v>0.0374727813629513</v>
      </c>
      <c r="DU903">
        <v>1</v>
      </c>
      <c r="DV903">
        <v>1</v>
      </c>
      <c r="DW903">
        <v>2</v>
      </c>
      <c r="DX903" t="s">
        <v>357</v>
      </c>
      <c r="DY903">
        <v>2.98423</v>
      </c>
      <c r="DZ903">
        <v>2.71558</v>
      </c>
      <c r="EA903">
        <v>0.181373</v>
      </c>
      <c r="EB903">
        <v>0.18251</v>
      </c>
      <c r="EC903">
        <v>0.0544347</v>
      </c>
      <c r="ED903">
        <v>0.0508794</v>
      </c>
      <c r="EE903">
        <v>26049.8</v>
      </c>
      <c r="EF903">
        <v>26103.5</v>
      </c>
      <c r="EG903">
        <v>29567.8</v>
      </c>
      <c r="EH903">
        <v>29525.3</v>
      </c>
      <c r="EI903">
        <v>37060.2</v>
      </c>
      <c r="EJ903">
        <v>37275.8</v>
      </c>
      <c r="EK903">
        <v>41648.8</v>
      </c>
      <c r="EL903">
        <v>42077.4</v>
      </c>
      <c r="EM903">
        <v>1.98195</v>
      </c>
      <c r="EN903">
        <v>1.87903</v>
      </c>
      <c r="EO903">
        <v>0.0426359</v>
      </c>
      <c r="EP903">
        <v>0</v>
      </c>
      <c r="EQ903">
        <v>19.3083</v>
      </c>
      <c r="ER903">
        <v>999.9</v>
      </c>
      <c r="ES903">
        <v>24.6</v>
      </c>
      <c r="ET903">
        <v>31.3</v>
      </c>
      <c r="EU903">
        <v>12.5711</v>
      </c>
      <c r="EV903">
        <v>63.1311</v>
      </c>
      <c r="EW903">
        <v>33.0489</v>
      </c>
      <c r="EX903">
        <v>1</v>
      </c>
      <c r="EY903">
        <v>-0.123623</v>
      </c>
      <c r="EZ903">
        <v>4.85248</v>
      </c>
      <c r="FA903">
        <v>20.278</v>
      </c>
      <c r="FB903">
        <v>5.21954</v>
      </c>
      <c r="FC903">
        <v>12.011</v>
      </c>
      <c r="FD903">
        <v>4.9897</v>
      </c>
      <c r="FE903">
        <v>3.2885</v>
      </c>
      <c r="FF903">
        <v>9999</v>
      </c>
      <c r="FG903">
        <v>9999</v>
      </c>
      <c r="FH903">
        <v>9999</v>
      </c>
      <c r="FI903">
        <v>999.9</v>
      </c>
      <c r="FJ903">
        <v>1.86739</v>
      </c>
      <c r="FK903">
        <v>1.86646</v>
      </c>
      <c r="FL903">
        <v>1.86598</v>
      </c>
      <c r="FM903">
        <v>1.86585</v>
      </c>
      <c r="FN903">
        <v>1.86768</v>
      </c>
      <c r="FO903">
        <v>1.87014</v>
      </c>
      <c r="FP903">
        <v>1.86884</v>
      </c>
      <c r="FQ903">
        <v>1.87027</v>
      </c>
      <c r="FR903">
        <v>0</v>
      </c>
      <c r="FS903">
        <v>0</v>
      </c>
      <c r="FT903">
        <v>0</v>
      </c>
      <c r="FU903">
        <v>0</v>
      </c>
      <c r="FV903" t="s">
        <v>358</v>
      </c>
      <c r="FW903" t="s">
        <v>359</v>
      </c>
      <c r="FX903" t="s">
        <v>360</v>
      </c>
      <c r="FY903" t="s">
        <v>360</v>
      </c>
      <c r="FZ903" t="s">
        <v>360</v>
      </c>
      <c r="GA903" t="s">
        <v>360</v>
      </c>
      <c r="GB903">
        <v>0</v>
      </c>
      <c r="GC903">
        <v>100</v>
      </c>
      <c r="GD903">
        <v>100</v>
      </c>
      <c r="GE903">
        <v>-4.89</v>
      </c>
      <c r="GF903">
        <v>-0.2253</v>
      </c>
      <c r="GG903">
        <v>-1.841240210434717</v>
      </c>
      <c r="GH903">
        <v>-0.003310856085068561</v>
      </c>
      <c r="GI903">
        <v>6.863268723063948E-07</v>
      </c>
      <c r="GJ903">
        <v>-1.919107141366201E-10</v>
      </c>
      <c r="GK903">
        <v>-0.1688837207721138</v>
      </c>
      <c r="GL903">
        <v>-0.01731051475613908</v>
      </c>
      <c r="GM903">
        <v>0.001423790055903263</v>
      </c>
      <c r="GN903">
        <v>-2.424810517790065E-05</v>
      </c>
      <c r="GO903">
        <v>3</v>
      </c>
      <c r="GP903">
        <v>2318</v>
      </c>
      <c r="GQ903">
        <v>1</v>
      </c>
      <c r="GR903">
        <v>25</v>
      </c>
      <c r="GS903">
        <v>10361.4</v>
      </c>
      <c r="GT903">
        <v>10361.1</v>
      </c>
      <c r="GU903">
        <v>2.30469</v>
      </c>
      <c r="GV903">
        <v>2.20947</v>
      </c>
      <c r="GW903">
        <v>1.39648</v>
      </c>
      <c r="GX903">
        <v>2.34863</v>
      </c>
      <c r="GY903">
        <v>1.49536</v>
      </c>
      <c r="GZ903">
        <v>2.53296</v>
      </c>
      <c r="HA903">
        <v>35.7777</v>
      </c>
      <c r="HB903">
        <v>24.0525</v>
      </c>
      <c r="HC903">
        <v>18</v>
      </c>
      <c r="HD903">
        <v>528.044</v>
      </c>
      <c r="HE903">
        <v>420.255</v>
      </c>
      <c r="HF903">
        <v>13.7538</v>
      </c>
      <c r="HG903">
        <v>25.6711</v>
      </c>
      <c r="HH903">
        <v>30.0001</v>
      </c>
      <c r="HI903">
        <v>25.7277</v>
      </c>
      <c r="HJ903">
        <v>25.6901</v>
      </c>
      <c r="HK903">
        <v>46.1227</v>
      </c>
      <c r="HL903">
        <v>19.8164</v>
      </c>
      <c r="HM903">
        <v>9.27285</v>
      </c>
      <c r="HN903">
        <v>13.7394</v>
      </c>
      <c r="HO903">
        <v>1142.1</v>
      </c>
      <c r="HP903">
        <v>8.94164</v>
      </c>
      <c r="HQ903">
        <v>101.113</v>
      </c>
      <c r="HR903">
        <v>101.052</v>
      </c>
    </row>
    <row r="904" spans="1:226">
      <c r="A904">
        <v>888</v>
      </c>
      <c r="B904">
        <v>1679445313.1</v>
      </c>
      <c r="C904">
        <v>23400</v>
      </c>
      <c r="D904" t="s">
        <v>2146</v>
      </c>
      <c r="E904" t="s">
        <v>2147</v>
      </c>
      <c r="F904">
        <v>5</v>
      </c>
      <c r="G904" t="s">
        <v>2011</v>
      </c>
      <c r="H904" t="s">
        <v>354</v>
      </c>
      <c r="I904">
        <v>1679445305.6</v>
      </c>
      <c r="J904">
        <f>(K904)/1000</f>
        <v>0</v>
      </c>
      <c r="K904">
        <f>IF(BF904, AN904, AH904)</f>
        <v>0</v>
      </c>
      <c r="L904">
        <f>IF(BF904, AI904, AG904)</f>
        <v>0</v>
      </c>
      <c r="M904">
        <f>BH904 - IF(AU904&gt;1, L904*BB904*100.0/(AW904*BV904), 0)</f>
        <v>0</v>
      </c>
      <c r="N904">
        <f>((T904-J904/2)*M904-L904)/(T904+J904/2)</f>
        <v>0</v>
      </c>
      <c r="O904">
        <f>N904*(BO904+BP904)/1000.0</f>
        <v>0</v>
      </c>
      <c r="P904">
        <f>(BH904 - IF(AU904&gt;1, L904*BB904*100.0/(AW904*BV904), 0))*(BO904+BP904)/1000.0</f>
        <v>0</v>
      </c>
      <c r="Q904">
        <f>2.0/((1/S904-1/R904)+SIGN(S904)*SQRT((1/S904-1/R904)*(1/S904-1/R904) + 4*BC904/((BC904+1)*(BC904+1))*(2*1/S904*1/R904-1/R904*1/R904)))</f>
        <v>0</v>
      </c>
      <c r="R904">
        <f>IF(LEFT(BD904,1)&lt;&gt;"0",IF(LEFT(BD904,1)="1",3.0,BE904),$D$5+$E$5*(BV904*BO904/($K$5*1000))+$F$5*(BV904*BO904/($K$5*1000))*MAX(MIN(BB904,$J$5),$I$5)*MAX(MIN(BB904,$J$5),$I$5)+$G$5*MAX(MIN(BB904,$J$5),$I$5)*(BV904*BO904/($K$5*1000))+$H$5*(BV904*BO904/($K$5*1000))*(BV904*BO904/($K$5*1000)))</f>
        <v>0</v>
      </c>
      <c r="S904">
        <f>J904*(1000-(1000*0.61365*exp(17.502*W904/(240.97+W904))/(BO904+BP904)+BJ904)/2)/(1000*0.61365*exp(17.502*W904/(240.97+W904))/(BO904+BP904)-BJ904)</f>
        <v>0</v>
      </c>
      <c r="T904">
        <f>1/((BC904+1)/(Q904/1.6)+1/(R904/1.37)) + BC904/((BC904+1)/(Q904/1.6) + BC904/(R904/1.37))</f>
        <v>0</v>
      </c>
      <c r="U904">
        <f>(AX904*BA904)</f>
        <v>0</v>
      </c>
      <c r="V904">
        <f>(BQ904+(U904+2*0.95*5.67E-8*(((BQ904+$B$7)+273)^4-(BQ904+273)^4)-44100*J904)/(1.84*29.3*R904+8*0.95*5.67E-8*(BQ904+273)^3))</f>
        <v>0</v>
      </c>
      <c r="W904">
        <f>($C$7*BR904+$D$7*BS904+$E$7*V904)</f>
        <v>0</v>
      </c>
      <c r="X904">
        <f>0.61365*exp(17.502*W904/(240.97+W904))</f>
        <v>0</v>
      </c>
      <c r="Y904">
        <f>(Z904/AA904*100)</f>
        <v>0</v>
      </c>
      <c r="Z904">
        <f>BJ904*(BO904+BP904)/1000</f>
        <v>0</v>
      </c>
      <c r="AA904">
        <f>0.61365*exp(17.502*BQ904/(240.97+BQ904))</f>
        <v>0</v>
      </c>
      <c r="AB904">
        <f>(X904-BJ904*(BO904+BP904)/1000)</f>
        <v>0</v>
      </c>
      <c r="AC904">
        <f>(-J904*44100)</f>
        <v>0</v>
      </c>
      <c r="AD904">
        <f>2*29.3*R904*0.92*(BQ904-W904)</f>
        <v>0</v>
      </c>
      <c r="AE904">
        <f>2*0.95*5.67E-8*(((BQ904+$B$7)+273)^4-(W904+273)^4)</f>
        <v>0</v>
      </c>
      <c r="AF904">
        <f>U904+AE904+AC904+AD904</f>
        <v>0</v>
      </c>
      <c r="AG904">
        <f>BN904*AU904*(BI904-BH904*(1000-AU904*BK904)/(1000-AU904*BJ904))/(100*BB904)</f>
        <v>0</v>
      </c>
      <c r="AH904">
        <f>1000*BN904*AU904*(BJ904-BK904)/(100*BB904*(1000-AU904*BJ904))</f>
        <v>0</v>
      </c>
      <c r="AI904">
        <f>(AJ904 - AK904 - BO904*1E3/(8.314*(BQ904+273.15)) * AM904/BN904 * AL904) * BN904/(100*BB904) * (1000 - BK904)/1000</f>
        <v>0</v>
      </c>
      <c r="AJ904">
        <v>1136.77020092838</v>
      </c>
      <c r="AK904">
        <v>1113.017575757576</v>
      </c>
      <c r="AL904">
        <v>3.397655755397902</v>
      </c>
      <c r="AM904">
        <v>64.84410547335801</v>
      </c>
      <c r="AN904">
        <f>(AP904 - AO904 + BO904*1E3/(8.314*(BQ904+273.15)) * AR904/BN904 * AQ904) * BN904/(100*BB904) * 1000/(1000 - AP904)</f>
        <v>0</v>
      </c>
      <c r="AO904">
        <v>8.898651715883895</v>
      </c>
      <c r="AP904">
        <v>9.396463736263744</v>
      </c>
      <c r="AQ904">
        <v>0.001190003313729311</v>
      </c>
      <c r="AR904">
        <v>96.76006741584395</v>
      </c>
      <c r="AS904">
        <v>0</v>
      </c>
      <c r="AT904">
        <v>0</v>
      </c>
      <c r="AU904">
        <f>IF(AS904*$H$13&gt;=AW904,1.0,(AW904/(AW904-AS904*$H$13)))</f>
        <v>0</v>
      </c>
      <c r="AV904">
        <f>(AU904-1)*100</f>
        <v>0</v>
      </c>
      <c r="AW904">
        <f>MAX(0,($B$13+$C$13*BV904)/(1+$D$13*BV904)*BO904/(BQ904+273)*$E$13)</f>
        <v>0</v>
      </c>
      <c r="AX904">
        <f>$B$11*BW904+$C$11*BX904+$F$11*CI904*(1-CL904)</f>
        <v>0</v>
      </c>
      <c r="AY904">
        <f>AX904*AZ904</f>
        <v>0</v>
      </c>
      <c r="AZ904">
        <f>($B$11*$D$9+$C$11*$D$9+$F$11*((CV904+CN904)/MAX(CV904+CN904+CW904, 0.1)*$I$9+CW904/MAX(CV904+CN904+CW904, 0.1)*$J$9))/($B$11+$C$11+$F$11)</f>
        <v>0</v>
      </c>
      <c r="BA904">
        <f>($B$11*$K$9+$C$11*$K$9+$F$11*((CV904+CN904)/MAX(CV904+CN904+CW904, 0.1)*$P$9+CW904/MAX(CV904+CN904+CW904, 0.1)*$Q$9))/($B$11+$C$11+$F$11)</f>
        <v>0</v>
      </c>
      <c r="BB904">
        <v>2.44</v>
      </c>
      <c r="BC904">
        <v>0.5</v>
      </c>
      <c r="BD904" t="s">
        <v>355</v>
      </c>
      <c r="BE904">
        <v>2</v>
      </c>
      <c r="BF904" t="b">
        <v>1</v>
      </c>
      <c r="BG904">
        <v>1679445305.6</v>
      </c>
      <c r="BH904">
        <v>1079.152222222222</v>
      </c>
      <c r="BI904">
        <v>1111.304444444444</v>
      </c>
      <c r="BJ904">
        <v>9.38427222222222</v>
      </c>
      <c r="BK904">
        <v>8.855755555555556</v>
      </c>
      <c r="BL904">
        <v>1084.020740740741</v>
      </c>
      <c r="BM904">
        <v>9.609540740740741</v>
      </c>
      <c r="BN904">
        <v>500.0601111111112</v>
      </c>
      <c r="BO904">
        <v>89.80105925925925</v>
      </c>
      <c r="BP904">
        <v>0.1000025777777778</v>
      </c>
      <c r="BQ904">
        <v>19.25801851851852</v>
      </c>
      <c r="BR904">
        <v>20.01556666666667</v>
      </c>
      <c r="BS904">
        <v>999.9000000000001</v>
      </c>
      <c r="BT904">
        <v>0</v>
      </c>
      <c r="BU904">
        <v>0</v>
      </c>
      <c r="BV904">
        <v>10002.10814814815</v>
      </c>
      <c r="BW904">
        <v>0</v>
      </c>
      <c r="BX904">
        <v>14.50688148148148</v>
      </c>
      <c r="BY904">
        <v>-32.15285925925926</v>
      </c>
      <c r="BZ904">
        <v>1089.374814814815</v>
      </c>
      <c r="CA904">
        <v>1121.235185185185</v>
      </c>
      <c r="CB904">
        <v>0.5285166296296296</v>
      </c>
      <c r="CC904">
        <v>1111.304444444444</v>
      </c>
      <c r="CD904">
        <v>8.855755555555556</v>
      </c>
      <c r="CE904">
        <v>0.8427175185185185</v>
      </c>
      <c r="CF904">
        <v>0.7952561481481482</v>
      </c>
      <c r="CG904">
        <v>4.447956666666668</v>
      </c>
      <c r="CH904">
        <v>3.622740740740741</v>
      </c>
      <c r="CI904">
        <v>1999.967777777778</v>
      </c>
      <c r="CJ904">
        <v>0.9799951111111108</v>
      </c>
      <c r="CK904">
        <v>0.02000498888888889</v>
      </c>
      <c r="CL904">
        <v>0</v>
      </c>
      <c r="CM904">
        <v>2.421940740740741</v>
      </c>
      <c r="CN904">
        <v>0</v>
      </c>
      <c r="CO904">
        <v>5740.826296296296</v>
      </c>
      <c r="CP904">
        <v>16749.15925925926</v>
      </c>
      <c r="CQ904">
        <v>39.50437037037037</v>
      </c>
      <c r="CR904">
        <v>41.1757037037037</v>
      </c>
      <c r="CS904">
        <v>39.64318518518518</v>
      </c>
      <c r="CT904">
        <v>40.14555555555555</v>
      </c>
      <c r="CU904">
        <v>38.07385185185185</v>
      </c>
      <c r="CV904">
        <v>1959.957037037037</v>
      </c>
      <c r="CW904">
        <v>40.01074074074074</v>
      </c>
      <c r="CX904">
        <v>0</v>
      </c>
      <c r="CY904">
        <v>1679445320.7</v>
      </c>
      <c r="CZ904">
        <v>0</v>
      </c>
      <c r="DA904">
        <v>0</v>
      </c>
      <c r="DB904" t="s">
        <v>356</v>
      </c>
      <c r="DC904">
        <v>1678823626.5</v>
      </c>
      <c r="DD904">
        <v>1678823640.5</v>
      </c>
      <c r="DE904">
        <v>0</v>
      </c>
      <c r="DF904">
        <v>1.239</v>
      </c>
      <c r="DG904">
        <v>0.006</v>
      </c>
      <c r="DH904">
        <v>-2.298</v>
      </c>
      <c r="DI904">
        <v>-0.146</v>
      </c>
      <c r="DJ904">
        <v>420</v>
      </c>
      <c r="DK904">
        <v>21</v>
      </c>
      <c r="DL904">
        <v>0.57</v>
      </c>
      <c r="DM904">
        <v>0.05</v>
      </c>
      <c r="DN904">
        <v>-32.06063170731707</v>
      </c>
      <c r="DO904">
        <v>-1.461533101045356</v>
      </c>
      <c r="DP904">
        <v>0.1593139475146313</v>
      </c>
      <c r="DQ904">
        <v>0</v>
      </c>
      <c r="DR904">
        <v>0.5331122439024389</v>
      </c>
      <c r="DS904">
        <v>-0.2109568222996508</v>
      </c>
      <c r="DT904">
        <v>0.04325516472914408</v>
      </c>
      <c r="DU904">
        <v>0</v>
      </c>
      <c r="DV904">
        <v>0</v>
      </c>
      <c r="DW904">
        <v>2</v>
      </c>
      <c r="DX904" t="s">
        <v>381</v>
      </c>
      <c r="DY904">
        <v>2.98434</v>
      </c>
      <c r="DZ904">
        <v>2.71558</v>
      </c>
      <c r="EA904">
        <v>0.18314</v>
      </c>
      <c r="EB904">
        <v>0.184238</v>
      </c>
      <c r="EC904">
        <v>0.0545153</v>
      </c>
      <c r="ED904">
        <v>0.0509379</v>
      </c>
      <c r="EE904">
        <v>25993.4</v>
      </c>
      <c r="EF904">
        <v>26048.2</v>
      </c>
      <c r="EG904">
        <v>29567.6</v>
      </c>
      <c r="EH904">
        <v>29525.1</v>
      </c>
      <c r="EI904">
        <v>37056.7</v>
      </c>
      <c r="EJ904">
        <v>37273.2</v>
      </c>
      <c r="EK904">
        <v>41648.4</v>
      </c>
      <c r="EL904">
        <v>42077.1</v>
      </c>
      <c r="EM904">
        <v>1.98213</v>
      </c>
      <c r="EN904">
        <v>1.87915</v>
      </c>
      <c r="EO904">
        <v>0.0432059</v>
      </c>
      <c r="EP904">
        <v>0</v>
      </c>
      <c r="EQ904">
        <v>19.3083</v>
      </c>
      <c r="ER904">
        <v>999.9</v>
      </c>
      <c r="ES904">
        <v>24.6</v>
      </c>
      <c r="ET904">
        <v>31.3</v>
      </c>
      <c r="EU904">
        <v>12.5722</v>
      </c>
      <c r="EV904">
        <v>63.0811</v>
      </c>
      <c r="EW904">
        <v>32.9167</v>
      </c>
      <c r="EX904">
        <v>1</v>
      </c>
      <c r="EY904">
        <v>-0.123542</v>
      </c>
      <c r="EZ904">
        <v>4.86364</v>
      </c>
      <c r="FA904">
        <v>20.2774</v>
      </c>
      <c r="FB904">
        <v>5.21894</v>
      </c>
      <c r="FC904">
        <v>12.0114</v>
      </c>
      <c r="FD904">
        <v>4.98945</v>
      </c>
      <c r="FE904">
        <v>3.2885</v>
      </c>
      <c r="FF904">
        <v>9999</v>
      </c>
      <c r="FG904">
        <v>9999</v>
      </c>
      <c r="FH904">
        <v>9999</v>
      </c>
      <c r="FI904">
        <v>999.9</v>
      </c>
      <c r="FJ904">
        <v>1.86738</v>
      </c>
      <c r="FK904">
        <v>1.86646</v>
      </c>
      <c r="FL904">
        <v>1.86598</v>
      </c>
      <c r="FM904">
        <v>1.86584</v>
      </c>
      <c r="FN904">
        <v>1.86768</v>
      </c>
      <c r="FO904">
        <v>1.87015</v>
      </c>
      <c r="FP904">
        <v>1.86883</v>
      </c>
      <c r="FQ904">
        <v>1.87026</v>
      </c>
      <c r="FR904">
        <v>0</v>
      </c>
      <c r="FS904">
        <v>0</v>
      </c>
      <c r="FT904">
        <v>0</v>
      </c>
      <c r="FU904">
        <v>0</v>
      </c>
      <c r="FV904" t="s">
        <v>358</v>
      </c>
      <c r="FW904" t="s">
        <v>359</v>
      </c>
      <c r="FX904" t="s">
        <v>360</v>
      </c>
      <c r="FY904" t="s">
        <v>360</v>
      </c>
      <c r="FZ904" t="s">
        <v>360</v>
      </c>
      <c r="GA904" t="s">
        <v>360</v>
      </c>
      <c r="GB904">
        <v>0</v>
      </c>
      <c r="GC904">
        <v>100</v>
      </c>
      <c r="GD904">
        <v>100</v>
      </c>
      <c r="GE904">
        <v>-4.93</v>
      </c>
      <c r="GF904">
        <v>-0.2252</v>
      </c>
      <c r="GG904">
        <v>-1.841240210434717</v>
      </c>
      <c r="GH904">
        <v>-0.003310856085068561</v>
      </c>
      <c r="GI904">
        <v>6.863268723063948E-07</v>
      </c>
      <c r="GJ904">
        <v>-1.919107141366201E-10</v>
      </c>
      <c r="GK904">
        <v>-0.1688837207721138</v>
      </c>
      <c r="GL904">
        <v>-0.01731051475613908</v>
      </c>
      <c r="GM904">
        <v>0.001423790055903263</v>
      </c>
      <c r="GN904">
        <v>-2.424810517790065E-05</v>
      </c>
      <c r="GO904">
        <v>3</v>
      </c>
      <c r="GP904">
        <v>2318</v>
      </c>
      <c r="GQ904">
        <v>1</v>
      </c>
      <c r="GR904">
        <v>25</v>
      </c>
      <c r="GS904">
        <v>10361.4</v>
      </c>
      <c r="GT904">
        <v>10361.2</v>
      </c>
      <c r="GU904">
        <v>2.33398</v>
      </c>
      <c r="GV904">
        <v>2.21069</v>
      </c>
      <c r="GW904">
        <v>1.39648</v>
      </c>
      <c r="GX904">
        <v>2.34985</v>
      </c>
      <c r="GY904">
        <v>1.49536</v>
      </c>
      <c r="GZ904">
        <v>2.51709</v>
      </c>
      <c r="HA904">
        <v>35.7777</v>
      </c>
      <c r="HB904">
        <v>24.0612</v>
      </c>
      <c r="HC904">
        <v>18</v>
      </c>
      <c r="HD904">
        <v>528.16</v>
      </c>
      <c r="HE904">
        <v>420.312</v>
      </c>
      <c r="HF904">
        <v>13.7391</v>
      </c>
      <c r="HG904">
        <v>25.669</v>
      </c>
      <c r="HH904">
        <v>30.0002</v>
      </c>
      <c r="HI904">
        <v>25.7277</v>
      </c>
      <c r="HJ904">
        <v>25.6881</v>
      </c>
      <c r="HK904">
        <v>46.712</v>
      </c>
      <c r="HL904">
        <v>19.8164</v>
      </c>
      <c r="HM904">
        <v>9.27285</v>
      </c>
      <c r="HN904">
        <v>13.7249</v>
      </c>
      <c r="HO904">
        <v>1155.49</v>
      </c>
      <c r="HP904">
        <v>8.931749999999999</v>
      </c>
      <c r="HQ904">
        <v>101.112</v>
      </c>
      <c r="HR904">
        <v>101.052</v>
      </c>
    </row>
    <row r="905" spans="1:226">
      <c r="A905">
        <v>889</v>
      </c>
      <c r="B905">
        <v>1679445318.1</v>
      </c>
      <c r="C905">
        <v>23405</v>
      </c>
      <c r="D905" t="s">
        <v>2148</v>
      </c>
      <c r="E905" t="s">
        <v>2149</v>
      </c>
      <c r="F905">
        <v>5</v>
      </c>
      <c r="G905" t="s">
        <v>2011</v>
      </c>
      <c r="H905" t="s">
        <v>354</v>
      </c>
      <c r="I905">
        <v>1679445310.314285</v>
      </c>
      <c r="J905">
        <f>(K905)/1000</f>
        <v>0</v>
      </c>
      <c r="K905">
        <f>IF(BF905, AN905, AH905)</f>
        <v>0</v>
      </c>
      <c r="L905">
        <f>IF(BF905, AI905, AG905)</f>
        <v>0</v>
      </c>
      <c r="M905">
        <f>BH905 - IF(AU905&gt;1, L905*BB905*100.0/(AW905*BV905), 0)</f>
        <v>0</v>
      </c>
      <c r="N905">
        <f>((T905-J905/2)*M905-L905)/(T905+J905/2)</f>
        <v>0</v>
      </c>
      <c r="O905">
        <f>N905*(BO905+BP905)/1000.0</f>
        <v>0</v>
      </c>
      <c r="P905">
        <f>(BH905 - IF(AU905&gt;1, L905*BB905*100.0/(AW905*BV905), 0))*(BO905+BP905)/1000.0</f>
        <v>0</v>
      </c>
      <c r="Q905">
        <f>2.0/((1/S905-1/R905)+SIGN(S905)*SQRT((1/S905-1/R905)*(1/S905-1/R905) + 4*BC905/((BC905+1)*(BC905+1))*(2*1/S905*1/R905-1/R905*1/R905)))</f>
        <v>0</v>
      </c>
      <c r="R905">
        <f>IF(LEFT(BD905,1)&lt;&gt;"0",IF(LEFT(BD905,1)="1",3.0,BE905),$D$5+$E$5*(BV905*BO905/($K$5*1000))+$F$5*(BV905*BO905/($K$5*1000))*MAX(MIN(BB905,$J$5),$I$5)*MAX(MIN(BB905,$J$5),$I$5)+$G$5*MAX(MIN(BB905,$J$5),$I$5)*(BV905*BO905/($K$5*1000))+$H$5*(BV905*BO905/($K$5*1000))*(BV905*BO905/($K$5*1000)))</f>
        <v>0</v>
      </c>
      <c r="S905">
        <f>J905*(1000-(1000*0.61365*exp(17.502*W905/(240.97+W905))/(BO905+BP905)+BJ905)/2)/(1000*0.61365*exp(17.502*W905/(240.97+W905))/(BO905+BP905)-BJ905)</f>
        <v>0</v>
      </c>
      <c r="T905">
        <f>1/((BC905+1)/(Q905/1.6)+1/(R905/1.37)) + BC905/((BC905+1)/(Q905/1.6) + BC905/(R905/1.37))</f>
        <v>0</v>
      </c>
      <c r="U905">
        <f>(AX905*BA905)</f>
        <v>0</v>
      </c>
      <c r="V905">
        <f>(BQ905+(U905+2*0.95*5.67E-8*(((BQ905+$B$7)+273)^4-(BQ905+273)^4)-44100*J905)/(1.84*29.3*R905+8*0.95*5.67E-8*(BQ905+273)^3))</f>
        <v>0</v>
      </c>
      <c r="W905">
        <f>($C$7*BR905+$D$7*BS905+$E$7*V905)</f>
        <v>0</v>
      </c>
      <c r="X905">
        <f>0.61365*exp(17.502*W905/(240.97+W905))</f>
        <v>0</v>
      </c>
      <c r="Y905">
        <f>(Z905/AA905*100)</f>
        <v>0</v>
      </c>
      <c r="Z905">
        <f>BJ905*(BO905+BP905)/1000</f>
        <v>0</v>
      </c>
      <c r="AA905">
        <f>0.61365*exp(17.502*BQ905/(240.97+BQ905))</f>
        <v>0</v>
      </c>
      <c r="AB905">
        <f>(X905-BJ905*(BO905+BP905)/1000)</f>
        <v>0</v>
      </c>
      <c r="AC905">
        <f>(-J905*44100)</f>
        <v>0</v>
      </c>
      <c r="AD905">
        <f>2*29.3*R905*0.92*(BQ905-W905)</f>
        <v>0</v>
      </c>
      <c r="AE905">
        <f>2*0.95*5.67E-8*(((BQ905+$B$7)+273)^4-(W905+273)^4)</f>
        <v>0</v>
      </c>
      <c r="AF905">
        <f>U905+AE905+AC905+AD905</f>
        <v>0</v>
      </c>
      <c r="AG905">
        <f>BN905*AU905*(BI905-BH905*(1000-AU905*BK905)/(1000-AU905*BJ905))/(100*BB905)</f>
        <v>0</v>
      </c>
      <c r="AH905">
        <f>1000*BN905*AU905*(BJ905-BK905)/(100*BB905*(1000-AU905*BJ905))</f>
        <v>0</v>
      </c>
      <c r="AI905">
        <f>(AJ905 - AK905 - BO905*1E3/(8.314*(BQ905+273.15)) * AM905/BN905 * AL905) * BN905/(100*BB905) * (1000 - BK905)/1000</f>
        <v>0</v>
      </c>
      <c r="AJ905">
        <v>1153.708830792151</v>
      </c>
      <c r="AK905">
        <v>1129.919090909091</v>
      </c>
      <c r="AL905">
        <v>3.381730905279396</v>
      </c>
      <c r="AM905">
        <v>64.84410547335801</v>
      </c>
      <c r="AN905">
        <f>(AP905 - AO905 + BO905*1E3/(8.314*(BQ905+273.15)) * AR905/BN905 * AQ905) * BN905/(100*BB905) * 1000/(1000 - AP905)</f>
        <v>0</v>
      </c>
      <c r="AO905">
        <v>8.908083627862471</v>
      </c>
      <c r="AP905">
        <v>9.407874505494512</v>
      </c>
      <c r="AQ905">
        <v>0.0005113437281261667</v>
      </c>
      <c r="AR905">
        <v>96.76006741584395</v>
      </c>
      <c r="AS905">
        <v>0</v>
      </c>
      <c r="AT905">
        <v>0</v>
      </c>
      <c r="AU905">
        <f>IF(AS905*$H$13&gt;=AW905,1.0,(AW905/(AW905-AS905*$H$13)))</f>
        <v>0</v>
      </c>
      <c r="AV905">
        <f>(AU905-1)*100</f>
        <v>0</v>
      </c>
      <c r="AW905">
        <f>MAX(0,($B$13+$C$13*BV905)/(1+$D$13*BV905)*BO905/(BQ905+273)*$E$13)</f>
        <v>0</v>
      </c>
      <c r="AX905">
        <f>$B$11*BW905+$C$11*BX905+$F$11*CI905*(1-CL905)</f>
        <v>0</v>
      </c>
      <c r="AY905">
        <f>AX905*AZ905</f>
        <v>0</v>
      </c>
      <c r="AZ905">
        <f>($B$11*$D$9+$C$11*$D$9+$F$11*((CV905+CN905)/MAX(CV905+CN905+CW905, 0.1)*$I$9+CW905/MAX(CV905+CN905+CW905, 0.1)*$J$9))/($B$11+$C$11+$F$11)</f>
        <v>0</v>
      </c>
      <c r="BA905">
        <f>($B$11*$K$9+$C$11*$K$9+$F$11*((CV905+CN905)/MAX(CV905+CN905+CW905, 0.1)*$P$9+CW905/MAX(CV905+CN905+CW905, 0.1)*$Q$9))/($B$11+$C$11+$F$11)</f>
        <v>0</v>
      </c>
      <c r="BB905">
        <v>2.44</v>
      </c>
      <c r="BC905">
        <v>0.5</v>
      </c>
      <c r="BD905" t="s">
        <v>355</v>
      </c>
      <c r="BE905">
        <v>2</v>
      </c>
      <c r="BF905" t="b">
        <v>1</v>
      </c>
      <c r="BG905">
        <v>1679445310.314285</v>
      </c>
      <c r="BH905">
        <v>1094.900357142857</v>
      </c>
      <c r="BI905">
        <v>1127.143928571429</v>
      </c>
      <c r="BJ905">
        <v>9.387794285714287</v>
      </c>
      <c r="BK905">
        <v>8.891039285714287</v>
      </c>
      <c r="BL905">
        <v>1099.808214285714</v>
      </c>
      <c r="BM905">
        <v>9.613050714285714</v>
      </c>
      <c r="BN905">
        <v>500.0711785714286</v>
      </c>
      <c r="BO905">
        <v>89.80075000000001</v>
      </c>
      <c r="BP905">
        <v>0.1000141142857143</v>
      </c>
      <c r="BQ905">
        <v>19.26119285714286</v>
      </c>
      <c r="BR905">
        <v>20.01833928571429</v>
      </c>
      <c r="BS905">
        <v>999.9000000000002</v>
      </c>
      <c r="BT905">
        <v>0</v>
      </c>
      <c r="BU905">
        <v>0</v>
      </c>
      <c r="BV905">
        <v>9998.144285714287</v>
      </c>
      <c r="BW905">
        <v>0</v>
      </c>
      <c r="BX905">
        <v>14.51122142857143</v>
      </c>
      <c r="BY905">
        <v>-32.244175</v>
      </c>
      <c r="BZ905">
        <v>1105.276428571429</v>
      </c>
      <c r="CA905">
        <v>1137.256071428571</v>
      </c>
      <c r="CB905">
        <v>0.4967537857142857</v>
      </c>
      <c r="CC905">
        <v>1127.143928571429</v>
      </c>
      <c r="CD905">
        <v>8.891039285714287</v>
      </c>
      <c r="CE905">
        <v>0.8430308571428572</v>
      </c>
      <c r="CF905">
        <v>0.7984220000000001</v>
      </c>
      <c r="CG905">
        <v>4.453261071428572</v>
      </c>
      <c r="CH905">
        <v>3.679234642857142</v>
      </c>
      <c r="CI905">
        <v>1999.9675</v>
      </c>
      <c r="CJ905">
        <v>0.9799963928571426</v>
      </c>
      <c r="CK905">
        <v>0.02000370714285715</v>
      </c>
      <c r="CL905">
        <v>0</v>
      </c>
      <c r="CM905">
        <v>2.386639285714286</v>
      </c>
      <c r="CN905">
        <v>0</v>
      </c>
      <c r="CO905">
        <v>5741.584642857144</v>
      </c>
      <c r="CP905">
        <v>16749.16785714286</v>
      </c>
      <c r="CQ905">
        <v>39.57789285714285</v>
      </c>
      <c r="CR905">
        <v>41.24524999999999</v>
      </c>
      <c r="CS905">
        <v>39.71399999999999</v>
      </c>
      <c r="CT905">
        <v>40.22964285714285</v>
      </c>
      <c r="CU905">
        <v>38.15157142857142</v>
      </c>
      <c r="CV905">
        <v>1959.960357142857</v>
      </c>
      <c r="CW905">
        <v>40.00785714285714</v>
      </c>
      <c r="CX905">
        <v>0</v>
      </c>
      <c r="CY905">
        <v>1679445326.1</v>
      </c>
      <c r="CZ905">
        <v>0</v>
      </c>
      <c r="DA905">
        <v>0</v>
      </c>
      <c r="DB905" t="s">
        <v>356</v>
      </c>
      <c r="DC905">
        <v>1678823626.5</v>
      </c>
      <c r="DD905">
        <v>1678823640.5</v>
      </c>
      <c r="DE905">
        <v>0</v>
      </c>
      <c r="DF905">
        <v>1.239</v>
      </c>
      <c r="DG905">
        <v>0.006</v>
      </c>
      <c r="DH905">
        <v>-2.298</v>
      </c>
      <c r="DI905">
        <v>-0.146</v>
      </c>
      <c r="DJ905">
        <v>420</v>
      </c>
      <c r="DK905">
        <v>21</v>
      </c>
      <c r="DL905">
        <v>0.57</v>
      </c>
      <c r="DM905">
        <v>0.05</v>
      </c>
      <c r="DN905">
        <v>-32.16283658536585</v>
      </c>
      <c r="DO905">
        <v>-1.038083623693418</v>
      </c>
      <c r="DP905">
        <v>0.1236068605643881</v>
      </c>
      <c r="DQ905">
        <v>0</v>
      </c>
      <c r="DR905">
        <v>0.525394463414634</v>
      </c>
      <c r="DS905">
        <v>-0.3929788222996514</v>
      </c>
      <c r="DT905">
        <v>0.04675071670356982</v>
      </c>
      <c r="DU905">
        <v>0</v>
      </c>
      <c r="DV905">
        <v>0</v>
      </c>
      <c r="DW905">
        <v>2</v>
      </c>
      <c r="DX905" t="s">
        <v>381</v>
      </c>
      <c r="DY905">
        <v>2.98418</v>
      </c>
      <c r="DZ905">
        <v>2.71579</v>
      </c>
      <c r="EA905">
        <v>0.184884</v>
      </c>
      <c r="EB905">
        <v>0.185961</v>
      </c>
      <c r="EC905">
        <v>0.0545626</v>
      </c>
      <c r="ED905">
        <v>0.0509549</v>
      </c>
      <c r="EE905">
        <v>25938.1</v>
      </c>
      <c r="EF905">
        <v>25993.4</v>
      </c>
      <c r="EG905">
        <v>29567.7</v>
      </c>
      <c r="EH905">
        <v>29525.3</v>
      </c>
      <c r="EI905">
        <v>37054.8</v>
      </c>
      <c r="EJ905">
        <v>37272.9</v>
      </c>
      <c r="EK905">
        <v>41648.3</v>
      </c>
      <c r="EL905">
        <v>42077.4</v>
      </c>
      <c r="EM905">
        <v>1.9819</v>
      </c>
      <c r="EN905">
        <v>1.8797</v>
      </c>
      <c r="EO905">
        <v>0.0433624</v>
      </c>
      <c r="EP905">
        <v>0</v>
      </c>
      <c r="EQ905">
        <v>19.3083</v>
      </c>
      <c r="ER905">
        <v>999.9</v>
      </c>
      <c r="ES905">
        <v>24.5</v>
      </c>
      <c r="ET905">
        <v>31.3</v>
      </c>
      <c r="EU905">
        <v>12.5198</v>
      </c>
      <c r="EV905">
        <v>63.1511</v>
      </c>
      <c r="EW905">
        <v>32.8405</v>
      </c>
      <c r="EX905">
        <v>1</v>
      </c>
      <c r="EY905">
        <v>-0.123455</v>
      </c>
      <c r="EZ905">
        <v>4.89657</v>
      </c>
      <c r="FA905">
        <v>20.2766</v>
      </c>
      <c r="FB905">
        <v>5.21924</v>
      </c>
      <c r="FC905">
        <v>12.0116</v>
      </c>
      <c r="FD905">
        <v>4.9897</v>
      </c>
      <c r="FE905">
        <v>3.2885</v>
      </c>
      <c r="FF905">
        <v>9999</v>
      </c>
      <c r="FG905">
        <v>9999</v>
      </c>
      <c r="FH905">
        <v>9999</v>
      </c>
      <c r="FI905">
        <v>999.9</v>
      </c>
      <c r="FJ905">
        <v>1.86739</v>
      </c>
      <c r="FK905">
        <v>1.86646</v>
      </c>
      <c r="FL905">
        <v>1.866</v>
      </c>
      <c r="FM905">
        <v>1.86584</v>
      </c>
      <c r="FN905">
        <v>1.86768</v>
      </c>
      <c r="FO905">
        <v>1.87017</v>
      </c>
      <c r="FP905">
        <v>1.86882</v>
      </c>
      <c r="FQ905">
        <v>1.87027</v>
      </c>
      <c r="FR905">
        <v>0</v>
      </c>
      <c r="FS905">
        <v>0</v>
      </c>
      <c r="FT905">
        <v>0</v>
      </c>
      <c r="FU905">
        <v>0</v>
      </c>
      <c r="FV905" t="s">
        <v>358</v>
      </c>
      <c r="FW905" t="s">
        <v>359</v>
      </c>
      <c r="FX905" t="s">
        <v>360</v>
      </c>
      <c r="FY905" t="s">
        <v>360</v>
      </c>
      <c r="FZ905" t="s">
        <v>360</v>
      </c>
      <c r="GA905" t="s">
        <v>360</v>
      </c>
      <c r="GB905">
        <v>0</v>
      </c>
      <c r="GC905">
        <v>100</v>
      </c>
      <c r="GD905">
        <v>100</v>
      </c>
      <c r="GE905">
        <v>-4.97</v>
      </c>
      <c r="GF905">
        <v>-0.2252</v>
      </c>
      <c r="GG905">
        <v>-1.841240210434717</v>
      </c>
      <c r="GH905">
        <v>-0.003310856085068561</v>
      </c>
      <c r="GI905">
        <v>6.863268723063948E-07</v>
      </c>
      <c r="GJ905">
        <v>-1.919107141366201E-10</v>
      </c>
      <c r="GK905">
        <v>-0.1688837207721138</v>
      </c>
      <c r="GL905">
        <v>-0.01731051475613908</v>
      </c>
      <c r="GM905">
        <v>0.001423790055903263</v>
      </c>
      <c r="GN905">
        <v>-2.424810517790065E-05</v>
      </c>
      <c r="GO905">
        <v>3</v>
      </c>
      <c r="GP905">
        <v>2318</v>
      </c>
      <c r="GQ905">
        <v>1</v>
      </c>
      <c r="GR905">
        <v>25</v>
      </c>
      <c r="GS905">
        <v>10361.5</v>
      </c>
      <c r="GT905">
        <v>10361.3</v>
      </c>
      <c r="GU905">
        <v>2.35962</v>
      </c>
      <c r="GV905">
        <v>2.21924</v>
      </c>
      <c r="GW905">
        <v>1.39648</v>
      </c>
      <c r="GX905">
        <v>2.34741</v>
      </c>
      <c r="GY905">
        <v>1.49536</v>
      </c>
      <c r="GZ905">
        <v>2.47314</v>
      </c>
      <c r="HA905">
        <v>35.7777</v>
      </c>
      <c r="HB905">
        <v>24.0525</v>
      </c>
      <c r="HC905">
        <v>18</v>
      </c>
      <c r="HD905">
        <v>528.011</v>
      </c>
      <c r="HE905">
        <v>420.631</v>
      </c>
      <c r="HF905">
        <v>13.7244</v>
      </c>
      <c r="HG905">
        <v>25.669</v>
      </c>
      <c r="HH905">
        <v>30.0002</v>
      </c>
      <c r="HI905">
        <v>25.7277</v>
      </c>
      <c r="HJ905">
        <v>25.6881</v>
      </c>
      <c r="HK905">
        <v>47.2098</v>
      </c>
      <c r="HL905">
        <v>19.8164</v>
      </c>
      <c r="HM905">
        <v>9.27285</v>
      </c>
      <c r="HN905">
        <v>13.6986</v>
      </c>
      <c r="HO905">
        <v>1175.53</v>
      </c>
      <c r="HP905">
        <v>8.931789999999999</v>
      </c>
      <c r="HQ905">
        <v>101.112</v>
      </c>
      <c r="HR905">
        <v>101.052</v>
      </c>
    </row>
    <row r="906" spans="1:226">
      <c r="A906">
        <v>890</v>
      </c>
      <c r="B906">
        <v>1679445323.1</v>
      </c>
      <c r="C906">
        <v>23410</v>
      </c>
      <c r="D906" t="s">
        <v>2150</v>
      </c>
      <c r="E906" t="s">
        <v>2151</v>
      </c>
      <c r="F906">
        <v>5</v>
      </c>
      <c r="G906" t="s">
        <v>2011</v>
      </c>
      <c r="H906" t="s">
        <v>354</v>
      </c>
      <c r="I906">
        <v>1679445315.6</v>
      </c>
      <c r="J906">
        <f>(K906)/1000</f>
        <v>0</v>
      </c>
      <c r="K906">
        <f>IF(BF906, AN906, AH906)</f>
        <v>0</v>
      </c>
      <c r="L906">
        <f>IF(BF906, AI906, AG906)</f>
        <v>0</v>
      </c>
      <c r="M906">
        <f>BH906 - IF(AU906&gt;1, L906*BB906*100.0/(AW906*BV906), 0)</f>
        <v>0</v>
      </c>
      <c r="N906">
        <f>((T906-J906/2)*M906-L906)/(T906+J906/2)</f>
        <v>0</v>
      </c>
      <c r="O906">
        <f>N906*(BO906+BP906)/1000.0</f>
        <v>0</v>
      </c>
      <c r="P906">
        <f>(BH906 - IF(AU906&gt;1, L906*BB906*100.0/(AW906*BV906), 0))*(BO906+BP906)/1000.0</f>
        <v>0</v>
      </c>
      <c r="Q906">
        <f>2.0/((1/S906-1/R906)+SIGN(S906)*SQRT((1/S906-1/R906)*(1/S906-1/R906) + 4*BC906/((BC906+1)*(BC906+1))*(2*1/S906*1/R906-1/R906*1/R906)))</f>
        <v>0</v>
      </c>
      <c r="R906">
        <f>IF(LEFT(BD906,1)&lt;&gt;"0",IF(LEFT(BD906,1)="1",3.0,BE906),$D$5+$E$5*(BV906*BO906/($K$5*1000))+$F$5*(BV906*BO906/($K$5*1000))*MAX(MIN(BB906,$J$5),$I$5)*MAX(MIN(BB906,$J$5),$I$5)+$G$5*MAX(MIN(BB906,$J$5),$I$5)*(BV906*BO906/($K$5*1000))+$H$5*(BV906*BO906/($K$5*1000))*(BV906*BO906/($K$5*1000)))</f>
        <v>0</v>
      </c>
      <c r="S906">
        <f>J906*(1000-(1000*0.61365*exp(17.502*W906/(240.97+W906))/(BO906+BP906)+BJ906)/2)/(1000*0.61365*exp(17.502*W906/(240.97+W906))/(BO906+BP906)-BJ906)</f>
        <v>0</v>
      </c>
      <c r="T906">
        <f>1/((BC906+1)/(Q906/1.6)+1/(R906/1.37)) + BC906/((BC906+1)/(Q906/1.6) + BC906/(R906/1.37))</f>
        <v>0</v>
      </c>
      <c r="U906">
        <f>(AX906*BA906)</f>
        <v>0</v>
      </c>
      <c r="V906">
        <f>(BQ906+(U906+2*0.95*5.67E-8*(((BQ906+$B$7)+273)^4-(BQ906+273)^4)-44100*J906)/(1.84*29.3*R906+8*0.95*5.67E-8*(BQ906+273)^3))</f>
        <v>0</v>
      </c>
      <c r="W906">
        <f>($C$7*BR906+$D$7*BS906+$E$7*V906)</f>
        <v>0</v>
      </c>
      <c r="X906">
        <f>0.61365*exp(17.502*W906/(240.97+W906))</f>
        <v>0</v>
      </c>
      <c r="Y906">
        <f>(Z906/AA906*100)</f>
        <v>0</v>
      </c>
      <c r="Z906">
        <f>BJ906*(BO906+BP906)/1000</f>
        <v>0</v>
      </c>
      <c r="AA906">
        <f>0.61365*exp(17.502*BQ906/(240.97+BQ906))</f>
        <v>0</v>
      </c>
      <c r="AB906">
        <f>(X906-BJ906*(BO906+BP906)/1000)</f>
        <v>0</v>
      </c>
      <c r="AC906">
        <f>(-J906*44100)</f>
        <v>0</v>
      </c>
      <c r="AD906">
        <f>2*29.3*R906*0.92*(BQ906-W906)</f>
        <v>0</v>
      </c>
      <c r="AE906">
        <f>2*0.95*5.67E-8*(((BQ906+$B$7)+273)^4-(W906+273)^4)</f>
        <v>0</v>
      </c>
      <c r="AF906">
        <f>U906+AE906+AC906+AD906</f>
        <v>0</v>
      </c>
      <c r="AG906">
        <f>BN906*AU906*(BI906-BH906*(1000-AU906*BK906)/(1000-AU906*BJ906))/(100*BB906)</f>
        <v>0</v>
      </c>
      <c r="AH906">
        <f>1000*BN906*AU906*(BJ906-BK906)/(100*BB906*(1000-AU906*BJ906))</f>
        <v>0</v>
      </c>
      <c r="AI906">
        <f>(AJ906 - AK906 - BO906*1E3/(8.314*(BQ906+273.15)) * AM906/BN906 * AL906) * BN906/(100*BB906) * (1000 - BK906)/1000</f>
        <v>0</v>
      </c>
      <c r="AJ906">
        <v>1170.566278767447</v>
      </c>
      <c r="AK906">
        <v>1146.721272727272</v>
      </c>
      <c r="AL906">
        <v>3.350052731560455</v>
      </c>
      <c r="AM906">
        <v>64.84410547335801</v>
      </c>
      <c r="AN906">
        <f>(AP906 - AO906 + BO906*1E3/(8.314*(BQ906+273.15)) * AR906/BN906 * AQ906) * BN906/(100*BB906) * 1000/(1000 - AP906)</f>
        <v>0</v>
      </c>
      <c r="AO906">
        <v>8.911631142805501</v>
      </c>
      <c r="AP906">
        <v>9.413396153846161</v>
      </c>
      <c r="AQ906">
        <v>0.0001422239101098438</v>
      </c>
      <c r="AR906">
        <v>96.76006741584395</v>
      </c>
      <c r="AS906">
        <v>0</v>
      </c>
      <c r="AT906">
        <v>0</v>
      </c>
      <c r="AU906">
        <f>IF(AS906*$H$13&gt;=AW906,1.0,(AW906/(AW906-AS906*$H$13)))</f>
        <v>0</v>
      </c>
      <c r="AV906">
        <f>(AU906-1)*100</f>
        <v>0</v>
      </c>
      <c r="AW906">
        <f>MAX(0,($B$13+$C$13*BV906)/(1+$D$13*BV906)*BO906/(BQ906+273)*$E$13)</f>
        <v>0</v>
      </c>
      <c r="AX906">
        <f>$B$11*BW906+$C$11*BX906+$F$11*CI906*(1-CL906)</f>
        <v>0</v>
      </c>
      <c r="AY906">
        <f>AX906*AZ906</f>
        <v>0</v>
      </c>
      <c r="AZ906">
        <f>($B$11*$D$9+$C$11*$D$9+$F$11*((CV906+CN906)/MAX(CV906+CN906+CW906, 0.1)*$I$9+CW906/MAX(CV906+CN906+CW906, 0.1)*$J$9))/($B$11+$C$11+$F$11)</f>
        <v>0</v>
      </c>
      <c r="BA906">
        <f>($B$11*$K$9+$C$11*$K$9+$F$11*((CV906+CN906)/MAX(CV906+CN906+CW906, 0.1)*$P$9+CW906/MAX(CV906+CN906+CW906, 0.1)*$Q$9))/($B$11+$C$11+$F$11)</f>
        <v>0</v>
      </c>
      <c r="BB906">
        <v>2.44</v>
      </c>
      <c r="BC906">
        <v>0.5</v>
      </c>
      <c r="BD906" t="s">
        <v>355</v>
      </c>
      <c r="BE906">
        <v>2</v>
      </c>
      <c r="BF906" t="b">
        <v>1</v>
      </c>
      <c r="BG906">
        <v>1679445315.6</v>
      </c>
      <c r="BH906">
        <v>1112.572962962963</v>
      </c>
      <c r="BI906">
        <v>1144.877407407407</v>
      </c>
      <c r="BJ906">
        <v>9.401344074074073</v>
      </c>
      <c r="BK906">
        <v>8.908186296296297</v>
      </c>
      <c r="BL906">
        <v>1117.525185185185</v>
      </c>
      <c r="BM906">
        <v>9.626555925925926</v>
      </c>
      <c r="BN906">
        <v>500.0642592592592</v>
      </c>
      <c r="BO906">
        <v>89.8011925925926</v>
      </c>
      <c r="BP906">
        <v>0.09998605185185186</v>
      </c>
      <c r="BQ906">
        <v>19.26364444444445</v>
      </c>
      <c r="BR906">
        <v>20.02314814814815</v>
      </c>
      <c r="BS906">
        <v>999.9000000000001</v>
      </c>
      <c r="BT906">
        <v>0</v>
      </c>
      <c r="BU906">
        <v>0</v>
      </c>
      <c r="BV906">
        <v>10002.24037037037</v>
      </c>
      <c r="BW906">
        <v>0</v>
      </c>
      <c r="BX906">
        <v>14.5117925925926</v>
      </c>
      <c r="BY906">
        <v>-32.30454444444445</v>
      </c>
      <c r="BZ906">
        <v>1123.131851851852</v>
      </c>
      <c r="CA906">
        <v>1155.167407407407</v>
      </c>
      <c r="CB906">
        <v>0.4931568518518519</v>
      </c>
      <c r="CC906">
        <v>1144.877407407407</v>
      </c>
      <c r="CD906">
        <v>8.908186296296297</v>
      </c>
      <c r="CE906">
        <v>0.8442518518518519</v>
      </c>
      <c r="CF906">
        <v>0.7999658148148148</v>
      </c>
      <c r="CG906">
        <v>4.473939259259259</v>
      </c>
      <c r="CH906">
        <v>3.706694814814815</v>
      </c>
      <c r="CI906">
        <v>1999.96037037037</v>
      </c>
      <c r="CJ906">
        <v>0.9799975555555555</v>
      </c>
      <c r="CK906">
        <v>0.02000254814814815</v>
      </c>
      <c r="CL906">
        <v>0</v>
      </c>
      <c r="CM906">
        <v>2.411692592592592</v>
      </c>
      <c r="CN906">
        <v>0</v>
      </c>
      <c r="CO906">
        <v>5742.425555555556</v>
      </c>
      <c r="CP906">
        <v>16749.11851851852</v>
      </c>
      <c r="CQ906">
        <v>39.66644444444444</v>
      </c>
      <c r="CR906">
        <v>41.31925925925925</v>
      </c>
      <c r="CS906">
        <v>39.79144444444444</v>
      </c>
      <c r="CT906">
        <v>40.31918518518518</v>
      </c>
      <c r="CU906">
        <v>38.23355555555555</v>
      </c>
      <c r="CV906">
        <v>1959.956666666667</v>
      </c>
      <c r="CW906">
        <v>40.00444444444444</v>
      </c>
      <c r="CX906">
        <v>0</v>
      </c>
      <c r="CY906">
        <v>1679445330.9</v>
      </c>
      <c r="CZ906">
        <v>0</v>
      </c>
      <c r="DA906">
        <v>0</v>
      </c>
      <c r="DB906" t="s">
        <v>356</v>
      </c>
      <c r="DC906">
        <v>1678823626.5</v>
      </c>
      <c r="DD906">
        <v>1678823640.5</v>
      </c>
      <c r="DE906">
        <v>0</v>
      </c>
      <c r="DF906">
        <v>1.239</v>
      </c>
      <c r="DG906">
        <v>0.006</v>
      </c>
      <c r="DH906">
        <v>-2.298</v>
      </c>
      <c r="DI906">
        <v>-0.146</v>
      </c>
      <c r="DJ906">
        <v>420</v>
      </c>
      <c r="DK906">
        <v>21</v>
      </c>
      <c r="DL906">
        <v>0.57</v>
      </c>
      <c r="DM906">
        <v>0.05</v>
      </c>
      <c r="DN906">
        <v>-32.2498125</v>
      </c>
      <c r="DO906">
        <v>-0.7632821763601644</v>
      </c>
      <c r="DP906">
        <v>0.09645698830955662</v>
      </c>
      <c r="DQ906">
        <v>0</v>
      </c>
      <c r="DR906">
        <v>0.4977906</v>
      </c>
      <c r="DS906">
        <v>-0.05315997748592901</v>
      </c>
      <c r="DT906">
        <v>0.01424494478894179</v>
      </c>
      <c r="DU906">
        <v>1</v>
      </c>
      <c r="DV906">
        <v>1</v>
      </c>
      <c r="DW906">
        <v>2</v>
      </c>
      <c r="DX906" t="s">
        <v>357</v>
      </c>
      <c r="DY906">
        <v>2.9841</v>
      </c>
      <c r="DZ906">
        <v>2.71562</v>
      </c>
      <c r="EA906">
        <v>0.186607</v>
      </c>
      <c r="EB906">
        <v>0.187665</v>
      </c>
      <c r="EC906">
        <v>0.0545862</v>
      </c>
      <c r="ED906">
        <v>0.0509622</v>
      </c>
      <c r="EE906">
        <v>25883.1</v>
      </c>
      <c r="EF906">
        <v>25939.3</v>
      </c>
      <c r="EG906">
        <v>29567.5</v>
      </c>
      <c r="EH906">
        <v>29525.7</v>
      </c>
      <c r="EI906">
        <v>37053.7</v>
      </c>
      <c r="EJ906">
        <v>37273</v>
      </c>
      <c r="EK906">
        <v>41648.2</v>
      </c>
      <c r="EL906">
        <v>42077.8</v>
      </c>
      <c r="EM906">
        <v>1.9818</v>
      </c>
      <c r="EN906">
        <v>1.87955</v>
      </c>
      <c r="EO906">
        <v>0.0434145</v>
      </c>
      <c r="EP906">
        <v>0</v>
      </c>
      <c r="EQ906">
        <v>19.3083</v>
      </c>
      <c r="ER906">
        <v>999.9</v>
      </c>
      <c r="ES906">
        <v>24.5</v>
      </c>
      <c r="ET906">
        <v>31.3</v>
      </c>
      <c r="EU906">
        <v>12.5205</v>
      </c>
      <c r="EV906">
        <v>63.0711</v>
      </c>
      <c r="EW906">
        <v>33.3774</v>
      </c>
      <c r="EX906">
        <v>1</v>
      </c>
      <c r="EY906">
        <v>-0.123143</v>
      </c>
      <c r="EZ906">
        <v>4.94224</v>
      </c>
      <c r="FA906">
        <v>20.2754</v>
      </c>
      <c r="FB906">
        <v>5.21954</v>
      </c>
      <c r="FC906">
        <v>12.0122</v>
      </c>
      <c r="FD906">
        <v>4.98985</v>
      </c>
      <c r="FE906">
        <v>3.28865</v>
      </c>
      <c r="FF906">
        <v>9999</v>
      </c>
      <c r="FG906">
        <v>9999</v>
      </c>
      <c r="FH906">
        <v>9999</v>
      </c>
      <c r="FI906">
        <v>999.9</v>
      </c>
      <c r="FJ906">
        <v>1.86737</v>
      </c>
      <c r="FK906">
        <v>1.86646</v>
      </c>
      <c r="FL906">
        <v>1.866</v>
      </c>
      <c r="FM906">
        <v>1.86584</v>
      </c>
      <c r="FN906">
        <v>1.86768</v>
      </c>
      <c r="FO906">
        <v>1.87012</v>
      </c>
      <c r="FP906">
        <v>1.86884</v>
      </c>
      <c r="FQ906">
        <v>1.87027</v>
      </c>
      <c r="FR906">
        <v>0</v>
      </c>
      <c r="FS906">
        <v>0</v>
      </c>
      <c r="FT906">
        <v>0</v>
      </c>
      <c r="FU906">
        <v>0</v>
      </c>
      <c r="FV906" t="s">
        <v>358</v>
      </c>
      <c r="FW906" t="s">
        <v>359</v>
      </c>
      <c r="FX906" t="s">
        <v>360</v>
      </c>
      <c r="FY906" t="s">
        <v>360</v>
      </c>
      <c r="FZ906" t="s">
        <v>360</v>
      </c>
      <c r="GA906" t="s">
        <v>360</v>
      </c>
      <c r="GB906">
        <v>0</v>
      </c>
      <c r="GC906">
        <v>100</v>
      </c>
      <c r="GD906">
        <v>100</v>
      </c>
      <c r="GE906">
        <v>-5.02</v>
      </c>
      <c r="GF906">
        <v>-0.2252</v>
      </c>
      <c r="GG906">
        <v>-1.841240210434717</v>
      </c>
      <c r="GH906">
        <v>-0.003310856085068561</v>
      </c>
      <c r="GI906">
        <v>6.863268723063948E-07</v>
      </c>
      <c r="GJ906">
        <v>-1.919107141366201E-10</v>
      </c>
      <c r="GK906">
        <v>-0.1688837207721138</v>
      </c>
      <c r="GL906">
        <v>-0.01731051475613908</v>
      </c>
      <c r="GM906">
        <v>0.001423790055903263</v>
      </c>
      <c r="GN906">
        <v>-2.424810517790065E-05</v>
      </c>
      <c r="GO906">
        <v>3</v>
      </c>
      <c r="GP906">
        <v>2318</v>
      </c>
      <c r="GQ906">
        <v>1</v>
      </c>
      <c r="GR906">
        <v>25</v>
      </c>
      <c r="GS906">
        <v>10361.6</v>
      </c>
      <c r="GT906">
        <v>10361.4</v>
      </c>
      <c r="GU906">
        <v>2.38892</v>
      </c>
      <c r="GV906">
        <v>2.21558</v>
      </c>
      <c r="GW906">
        <v>1.39648</v>
      </c>
      <c r="GX906">
        <v>2.34741</v>
      </c>
      <c r="GY906">
        <v>1.49536</v>
      </c>
      <c r="GZ906">
        <v>2.51831</v>
      </c>
      <c r="HA906">
        <v>35.7777</v>
      </c>
      <c r="HB906">
        <v>24.0525</v>
      </c>
      <c r="HC906">
        <v>18</v>
      </c>
      <c r="HD906">
        <v>527.932</v>
      </c>
      <c r="HE906">
        <v>420.544</v>
      </c>
      <c r="HF906">
        <v>13.6999</v>
      </c>
      <c r="HG906">
        <v>25.669</v>
      </c>
      <c r="HH906">
        <v>30.0003</v>
      </c>
      <c r="HI906">
        <v>25.7263</v>
      </c>
      <c r="HJ906">
        <v>25.6881</v>
      </c>
      <c r="HK906">
        <v>47.7893</v>
      </c>
      <c r="HL906">
        <v>19.8164</v>
      </c>
      <c r="HM906">
        <v>9.27285</v>
      </c>
      <c r="HN906">
        <v>13.672</v>
      </c>
      <c r="HO906">
        <v>1188.94</v>
      </c>
      <c r="HP906">
        <v>8.931789999999999</v>
      </c>
      <c r="HQ906">
        <v>101.111</v>
      </c>
      <c r="HR906">
        <v>101.054</v>
      </c>
    </row>
    <row r="907" spans="1:226">
      <c r="A907">
        <v>891</v>
      </c>
      <c r="B907">
        <v>1679445328.1</v>
      </c>
      <c r="C907">
        <v>23415</v>
      </c>
      <c r="D907" t="s">
        <v>2152</v>
      </c>
      <c r="E907" t="s">
        <v>2153</v>
      </c>
      <c r="F907">
        <v>5</v>
      </c>
      <c r="G907" t="s">
        <v>2011</v>
      </c>
      <c r="H907" t="s">
        <v>354</v>
      </c>
      <c r="I907">
        <v>1679445320.314285</v>
      </c>
      <c r="J907">
        <f>(K907)/1000</f>
        <v>0</v>
      </c>
      <c r="K907">
        <f>IF(BF907, AN907, AH907)</f>
        <v>0</v>
      </c>
      <c r="L907">
        <f>IF(BF907, AI907, AG907)</f>
        <v>0</v>
      </c>
      <c r="M907">
        <f>BH907 - IF(AU907&gt;1, L907*BB907*100.0/(AW907*BV907), 0)</f>
        <v>0</v>
      </c>
      <c r="N907">
        <f>((T907-J907/2)*M907-L907)/(T907+J907/2)</f>
        <v>0</v>
      </c>
      <c r="O907">
        <f>N907*(BO907+BP907)/1000.0</f>
        <v>0</v>
      </c>
      <c r="P907">
        <f>(BH907 - IF(AU907&gt;1, L907*BB907*100.0/(AW907*BV907), 0))*(BO907+BP907)/1000.0</f>
        <v>0</v>
      </c>
      <c r="Q907">
        <f>2.0/((1/S907-1/R907)+SIGN(S907)*SQRT((1/S907-1/R907)*(1/S907-1/R907) + 4*BC907/((BC907+1)*(BC907+1))*(2*1/S907*1/R907-1/R907*1/R907)))</f>
        <v>0</v>
      </c>
      <c r="R907">
        <f>IF(LEFT(BD907,1)&lt;&gt;"0",IF(LEFT(BD907,1)="1",3.0,BE907),$D$5+$E$5*(BV907*BO907/($K$5*1000))+$F$5*(BV907*BO907/($K$5*1000))*MAX(MIN(BB907,$J$5),$I$5)*MAX(MIN(BB907,$J$5),$I$5)+$G$5*MAX(MIN(BB907,$J$5),$I$5)*(BV907*BO907/($K$5*1000))+$H$5*(BV907*BO907/($K$5*1000))*(BV907*BO907/($K$5*1000)))</f>
        <v>0</v>
      </c>
      <c r="S907">
        <f>J907*(1000-(1000*0.61365*exp(17.502*W907/(240.97+W907))/(BO907+BP907)+BJ907)/2)/(1000*0.61365*exp(17.502*W907/(240.97+W907))/(BO907+BP907)-BJ907)</f>
        <v>0</v>
      </c>
      <c r="T907">
        <f>1/((BC907+1)/(Q907/1.6)+1/(R907/1.37)) + BC907/((BC907+1)/(Q907/1.6) + BC907/(R907/1.37))</f>
        <v>0</v>
      </c>
      <c r="U907">
        <f>(AX907*BA907)</f>
        <v>0</v>
      </c>
      <c r="V907">
        <f>(BQ907+(U907+2*0.95*5.67E-8*(((BQ907+$B$7)+273)^4-(BQ907+273)^4)-44100*J907)/(1.84*29.3*R907+8*0.95*5.67E-8*(BQ907+273)^3))</f>
        <v>0</v>
      </c>
      <c r="W907">
        <f>($C$7*BR907+$D$7*BS907+$E$7*V907)</f>
        <v>0</v>
      </c>
      <c r="X907">
        <f>0.61365*exp(17.502*W907/(240.97+W907))</f>
        <v>0</v>
      </c>
      <c r="Y907">
        <f>(Z907/AA907*100)</f>
        <v>0</v>
      </c>
      <c r="Z907">
        <f>BJ907*(BO907+BP907)/1000</f>
        <v>0</v>
      </c>
      <c r="AA907">
        <f>0.61365*exp(17.502*BQ907/(240.97+BQ907))</f>
        <v>0</v>
      </c>
      <c r="AB907">
        <f>(X907-BJ907*(BO907+BP907)/1000)</f>
        <v>0</v>
      </c>
      <c r="AC907">
        <f>(-J907*44100)</f>
        <v>0</v>
      </c>
      <c r="AD907">
        <f>2*29.3*R907*0.92*(BQ907-W907)</f>
        <v>0</v>
      </c>
      <c r="AE907">
        <f>2*0.95*5.67E-8*(((BQ907+$B$7)+273)^4-(W907+273)^4)</f>
        <v>0</v>
      </c>
      <c r="AF907">
        <f>U907+AE907+AC907+AD907</f>
        <v>0</v>
      </c>
      <c r="AG907">
        <f>BN907*AU907*(BI907-BH907*(1000-AU907*BK907)/(1000-AU907*BJ907))/(100*BB907)</f>
        <v>0</v>
      </c>
      <c r="AH907">
        <f>1000*BN907*AU907*(BJ907-BK907)/(100*BB907*(1000-AU907*BJ907))</f>
        <v>0</v>
      </c>
      <c r="AI907">
        <f>(AJ907 - AK907 - BO907*1E3/(8.314*(BQ907+273.15)) * AM907/BN907 * AL907) * BN907/(100*BB907) * (1000 - BK907)/1000</f>
        <v>0</v>
      </c>
      <c r="AJ907">
        <v>1187.616703829524</v>
      </c>
      <c r="AK907">
        <v>1163.571515151515</v>
      </c>
      <c r="AL907">
        <v>3.377408483214899</v>
      </c>
      <c r="AM907">
        <v>64.84410547335801</v>
      </c>
      <c r="AN907">
        <f>(AP907 - AO907 + BO907*1E3/(8.314*(BQ907+273.15)) * AR907/BN907 * AQ907) * BN907/(100*BB907) * 1000/(1000 - AP907)</f>
        <v>0</v>
      </c>
      <c r="AO907">
        <v>8.912727375203694</v>
      </c>
      <c r="AP907">
        <v>9.415621648351655</v>
      </c>
      <c r="AQ907">
        <v>4.928174276952648E-05</v>
      </c>
      <c r="AR907">
        <v>96.76006741584395</v>
      </c>
      <c r="AS907">
        <v>0</v>
      </c>
      <c r="AT907">
        <v>0</v>
      </c>
      <c r="AU907">
        <f>IF(AS907*$H$13&gt;=AW907,1.0,(AW907/(AW907-AS907*$H$13)))</f>
        <v>0</v>
      </c>
      <c r="AV907">
        <f>(AU907-1)*100</f>
        <v>0</v>
      </c>
      <c r="AW907">
        <f>MAX(0,($B$13+$C$13*BV907)/(1+$D$13*BV907)*BO907/(BQ907+273)*$E$13)</f>
        <v>0</v>
      </c>
      <c r="AX907">
        <f>$B$11*BW907+$C$11*BX907+$F$11*CI907*(1-CL907)</f>
        <v>0</v>
      </c>
      <c r="AY907">
        <f>AX907*AZ907</f>
        <v>0</v>
      </c>
      <c r="AZ907">
        <f>($B$11*$D$9+$C$11*$D$9+$F$11*((CV907+CN907)/MAX(CV907+CN907+CW907, 0.1)*$I$9+CW907/MAX(CV907+CN907+CW907, 0.1)*$J$9))/($B$11+$C$11+$F$11)</f>
        <v>0</v>
      </c>
      <c r="BA907">
        <f>($B$11*$K$9+$C$11*$K$9+$F$11*((CV907+CN907)/MAX(CV907+CN907+CW907, 0.1)*$P$9+CW907/MAX(CV907+CN907+CW907, 0.1)*$Q$9))/($B$11+$C$11+$F$11)</f>
        <v>0</v>
      </c>
      <c r="BB907">
        <v>2.44</v>
      </c>
      <c r="BC907">
        <v>0.5</v>
      </c>
      <c r="BD907" t="s">
        <v>355</v>
      </c>
      <c r="BE907">
        <v>2</v>
      </c>
      <c r="BF907" t="b">
        <v>1</v>
      </c>
      <c r="BG907">
        <v>1679445320.314285</v>
      </c>
      <c r="BH907">
        <v>1128.316428571429</v>
      </c>
      <c r="BI907">
        <v>1160.705</v>
      </c>
      <c r="BJ907">
        <v>9.409342142857142</v>
      </c>
      <c r="BK907">
        <v>8.911564285714286</v>
      </c>
      <c r="BL907">
        <v>1133.306785714286</v>
      </c>
      <c r="BM907">
        <v>9.634527500000001</v>
      </c>
      <c r="BN907">
        <v>500.0666071428572</v>
      </c>
      <c r="BO907">
        <v>89.8014857142857</v>
      </c>
      <c r="BP907">
        <v>0.09994790357142858</v>
      </c>
      <c r="BQ907">
        <v>19.26674285714286</v>
      </c>
      <c r="BR907">
        <v>20.02559285714286</v>
      </c>
      <c r="BS907">
        <v>999.9000000000002</v>
      </c>
      <c r="BT907">
        <v>0</v>
      </c>
      <c r="BU907">
        <v>0</v>
      </c>
      <c r="BV907">
        <v>10004.84142857143</v>
      </c>
      <c r="BW907">
        <v>0</v>
      </c>
      <c r="BX907">
        <v>14.51187857142857</v>
      </c>
      <c r="BY907">
        <v>-32.38977857142857</v>
      </c>
      <c r="BZ907">
        <v>1139.033214285714</v>
      </c>
      <c r="CA907">
        <v>1171.141785714286</v>
      </c>
      <c r="CB907">
        <v>0.4977774642857143</v>
      </c>
      <c r="CC907">
        <v>1160.705</v>
      </c>
      <c r="CD907">
        <v>8.911564285714286</v>
      </c>
      <c r="CE907">
        <v>0.8449729999999999</v>
      </c>
      <c r="CF907">
        <v>0.8002717857142858</v>
      </c>
      <c r="CG907">
        <v>4.486138928571428</v>
      </c>
      <c r="CH907">
        <v>3.712124642857143</v>
      </c>
      <c r="CI907">
        <v>1999.969642857143</v>
      </c>
      <c r="CJ907">
        <v>0.9799987500000003</v>
      </c>
      <c r="CK907">
        <v>0.020001375</v>
      </c>
      <c r="CL907">
        <v>0</v>
      </c>
      <c r="CM907">
        <v>2.346178571428571</v>
      </c>
      <c r="CN907">
        <v>0</v>
      </c>
      <c r="CO907">
        <v>5743.213571428573</v>
      </c>
      <c r="CP907">
        <v>16749.2</v>
      </c>
      <c r="CQ907">
        <v>39.74310714285714</v>
      </c>
      <c r="CR907">
        <v>41.38814285714285</v>
      </c>
      <c r="CS907">
        <v>39.87032142857142</v>
      </c>
      <c r="CT907">
        <v>40.40824999999999</v>
      </c>
      <c r="CU907">
        <v>38.30114285714286</v>
      </c>
      <c r="CV907">
        <v>1959.968571428572</v>
      </c>
      <c r="CW907">
        <v>40.00178571428571</v>
      </c>
      <c r="CX907">
        <v>0</v>
      </c>
      <c r="CY907">
        <v>1679445335.7</v>
      </c>
      <c r="CZ907">
        <v>0</v>
      </c>
      <c r="DA907">
        <v>0</v>
      </c>
      <c r="DB907" t="s">
        <v>356</v>
      </c>
      <c r="DC907">
        <v>1678823626.5</v>
      </c>
      <c r="DD907">
        <v>1678823640.5</v>
      </c>
      <c r="DE907">
        <v>0</v>
      </c>
      <c r="DF907">
        <v>1.239</v>
      </c>
      <c r="DG907">
        <v>0.006</v>
      </c>
      <c r="DH907">
        <v>-2.298</v>
      </c>
      <c r="DI907">
        <v>-0.146</v>
      </c>
      <c r="DJ907">
        <v>420</v>
      </c>
      <c r="DK907">
        <v>21</v>
      </c>
      <c r="DL907">
        <v>0.57</v>
      </c>
      <c r="DM907">
        <v>0.05</v>
      </c>
      <c r="DN907">
        <v>-32.34966829268293</v>
      </c>
      <c r="DO907">
        <v>-1.112734494773532</v>
      </c>
      <c r="DP907">
        <v>0.1303724447899161</v>
      </c>
      <c r="DQ907">
        <v>0</v>
      </c>
      <c r="DR907">
        <v>0.4947996097560975</v>
      </c>
      <c r="DS907">
        <v>0.0578011777003499</v>
      </c>
      <c r="DT907">
        <v>0.005946383138772306</v>
      </c>
      <c r="DU907">
        <v>1</v>
      </c>
      <c r="DV907">
        <v>1</v>
      </c>
      <c r="DW907">
        <v>2</v>
      </c>
      <c r="DX907" t="s">
        <v>357</v>
      </c>
      <c r="DY907">
        <v>2.98424</v>
      </c>
      <c r="DZ907">
        <v>2.71579</v>
      </c>
      <c r="EA907">
        <v>0.188327</v>
      </c>
      <c r="EB907">
        <v>0.189335</v>
      </c>
      <c r="EC907">
        <v>0.0545962</v>
      </c>
      <c r="ED907">
        <v>0.0509746</v>
      </c>
      <c r="EE907">
        <v>25828.1</v>
      </c>
      <c r="EF907">
        <v>25885.7</v>
      </c>
      <c r="EG907">
        <v>29567.1</v>
      </c>
      <c r="EH907">
        <v>29525.3</v>
      </c>
      <c r="EI907">
        <v>37052.6</v>
      </c>
      <c r="EJ907">
        <v>37272.2</v>
      </c>
      <c r="EK907">
        <v>41647.4</v>
      </c>
      <c r="EL907">
        <v>42077.4</v>
      </c>
      <c r="EM907">
        <v>1.98177</v>
      </c>
      <c r="EN907">
        <v>1.87965</v>
      </c>
      <c r="EO907">
        <v>0.0435859</v>
      </c>
      <c r="EP907">
        <v>0</v>
      </c>
      <c r="EQ907">
        <v>19.3067</v>
      </c>
      <c r="ER907">
        <v>999.9</v>
      </c>
      <c r="ES907">
        <v>24.5</v>
      </c>
      <c r="ET907">
        <v>31.3</v>
      </c>
      <c r="EU907">
        <v>12.5194</v>
      </c>
      <c r="EV907">
        <v>62.9011</v>
      </c>
      <c r="EW907">
        <v>33.2372</v>
      </c>
      <c r="EX907">
        <v>1</v>
      </c>
      <c r="EY907">
        <v>-0.12281</v>
      </c>
      <c r="EZ907">
        <v>4.99313</v>
      </c>
      <c r="FA907">
        <v>20.2739</v>
      </c>
      <c r="FB907">
        <v>5.22014</v>
      </c>
      <c r="FC907">
        <v>12.0131</v>
      </c>
      <c r="FD907">
        <v>4.98985</v>
      </c>
      <c r="FE907">
        <v>3.28863</v>
      </c>
      <c r="FF907">
        <v>9999</v>
      </c>
      <c r="FG907">
        <v>9999</v>
      </c>
      <c r="FH907">
        <v>9999</v>
      </c>
      <c r="FI907">
        <v>999.9</v>
      </c>
      <c r="FJ907">
        <v>1.86739</v>
      </c>
      <c r="FK907">
        <v>1.86646</v>
      </c>
      <c r="FL907">
        <v>1.86599</v>
      </c>
      <c r="FM907">
        <v>1.86584</v>
      </c>
      <c r="FN907">
        <v>1.86768</v>
      </c>
      <c r="FO907">
        <v>1.87015</v>
      </c>
      <c r="FP907">
        <v>1.86886</v>
      </c>
      <c r="FQ907">
        <v>1.87027</v>
      </c>
      <c r="FR907">
        <v>0</v>
      </c>
      <c r="FS907">
        <v>0</v>
      </c>
      <c r="FT907">
        <v>0</v>
      </c>
      <c r="FU907">
        <v>0</v>
      </c>
      <c r="FV907" t="s">
        <v>358</v>
      </c>
      <c r="FW907" t="s">
        <v>359</v>
      </c>
      <c r="FX907" t="s">
        <v>360</v>
      </c>
      <c r="FY907" t="s">
        <v>360</v>
      </c>
      <c r="FZ907" t="s">
        <v>360</v>
      </c>
      <c r="GA907" t="s">
        <v>360</v>
      </c>
      <c r="GB907">
        <v>0</v>
      </c>
      <c r="GC907">
        <v>100</v>
      </c>
      <c r="GD907">
        <v>100</v>
      </c>
      <c r="GE907">
        <v>-5.06</v>
      </c>
      <c r="GF907">
        <v>-0.2252</v>
      </c>
      <c r="GG907">
        <v>-1.841240210434717</v>
      </c>
      <c r="GH907">
        <v>-0.003310856085068561</v>
      </c>
      <c r="GI907">
        <v>6.863268723063948E-07</v>
      </c>
      <c r="GJ907">
        <v>-1.919107141366201E-10</v>
      </c>
      <c r="GK907">
        <v>-0.1688837207721138</v>
      </c>
      <c r="GL907">
        <v>-0.01731051475613908</v>
      </c>
      <c r="GM907">
        <v>0.001423790055903263</v>
      </c>
      <c r="GN907">
        <v>-2.424810517790065E-05</v>
      </c>
      <c r="GO907">
        <v>3</v>
      </c>
      <c r="GP907">
        <v>2318</v>
      </c>
      <c r="GQ907">
        <v>1</v>
      </c>
      <c r="GR907">
        <v>25</v>
      </c>
      <c r="GS907">
        <v>10361.7</v>
      </c>
      <c r="GT907">
        <v>10361.5</v>
      </c>
      <c r="GU907">
        <v>2.41333</v>
      </c>
      <c r="GV907">
        <v>2.20825</v>
      </c>
      <c r="GW907">
        <v>1.39648</v>
      </c>
      <c r="GX907">
        <v>2.34741</v>
      </c>
      <c r="GY907">
        <v>1.49536</v>
      </c>
      <c r="GZ907">
        <v>2.48901</v>
      </c>
      <c r="HA907">
        <v>35.7777</v>
      </c>
      <c r="HB907">
        <v>24.0525</v>
      </c>
      <c r="HC907">
        <v>18</v>
      </c>
      <c r="HD907">
        <v>527.909</v>
      </c>
      <c r="HE907">
        <v>420.594</v>
      </c>
      <c r="HF907">
        <v>13.6741</v>
      </c>
      <c r="HG907">
        <v>25.6676</v>
      </c>
      <c r="HH907">
        <v>30.0003</v>
      </c>
      <c r="HI907">
        <v>25.7256</v>
      </c>
      <c r="HJ907">
        <v>25.6869</v>
      </c>
      <c r="HK907">
        <v>48.2945</v>
      </c>
      <c r="HL907">
        <v>19.8164</v>
      </c>
      <c r="HM907">
        <v>9.27285</v>
      </c>
      <c r="HN907">
        <v>13.6482</v>
      </c>
      <c r="HO907">
        <v>1208.98</v>
      </c>
      <c r="HP907">
        <v>8.931789999999999</v>
      </c>
      <c r="HQ907">
        <v>101.11</v>
      </c>
      <c r="HR907">
        <v>101.052</v>
      </c>
    </row>
    <row r="908" spans="1:226">
      <c r="A908">
        <v>892</v>
      </c>
      <c r="B908">
        <v>1679445333.1</v>
      </c>
      <c r="C908">
        <v>23420</v>
      </c>
      <c r="D908" t="s">
        <v>2154</v>
      </c>
      <c r="E908" t="s">
        <v>2155</v>
      </c>
      <c r="F908">
        <v>5</v>
      </c>
      <c r="G908" t="s">
        <v>2011</v>
      </c>
      <c r="H908" t="s">
        <v>354</v>
      </c>
      <c r="I908">
        <v>1679445325.6</v>
      </c>
      <c r="J908">
        <f>(K908)/1000</f>
        <v>0</v>
      </c>
      <c r="K908">
        <f>IF(BF908, AN908, AH908)</f>
        <v>0</v>
      </c>
      <c r="L908">
        <f>IF(BF908, AI908, AG908)</f>
        <v>0</v>
      </c>
      <c r="M908">
        <f>BH908 - IF(AU908&gt;1, L908*BB908*100.0/(AW908*BV908), 0)</f>
        <v>0</v>
      </c>
      <c r="N908">
        <f>((T908-J908/2)*M908-L908)/(T908+J908/2)</f>
        <v>0</v>
      </c>
      <c r="O908">
        <f>N908*(BO908+BP908)/1000.0</f>
        <v>0</v>
      </c>
      <c r="P908">
        <f>(BH908 - IF(AU908&gt;1, L908*BB908*100.0/(AW908*BV908), 0))*(BO908+BP908)/1000.0</f>
        <v>0</v>
      </c>
      <c r="Q908">
        <f>2.0/((1/S908-1/R908)+SIGN(S908)*SQRT((1/S908-1/R908)*(1/S908-1/R908) + 4*BC908/((BC908+1)*(BC908+1))*(2*1/S908*1/R908-1/R908*1/R908)))</f>
        <v>0</v>
      </c>
      <c r="R908">
        <f>IF(LEFT(BD908,1)&lt;&gt;"0",IF(LEFT(BD908,1)="1",3.0,BE908),$D$5+$E$5*(BV908*BO908/($K$5*1000))+$F$5*(BV908*BO908/($K$5*1000))*MAX(MIN(BB908,$J$5),$I$5)*MAX(MIN(BB908,$J$5),$I$5)+$G$5*MAX(MIN(BB908,$J$5),$I$5)*(BV908*BO908/($K$5*1000))+$H$5*(BV908*BO908/($K$5*1000))*(BV908*BO908/($K$5*1000)))</f>
        <v>0</v>
      </c>
      <c r="S908">
        <f>J908*(1000-(1000*0.61365*exp(17.502*W908/(240.97+W908))/(BO908+BP908)+BJ908)/2)/(1000*0.61365*exp(17.502*W908/(240.97+W908))/(BO908+BP908)-BJ908)</f>
        <v>0</v>
      </c>
      <c r="T908">
        <f>1/((BC908+1)/(Q908/1.6)+1/(R908/1.37)) + BC908/((BC908+1)/(Q908/1.6) + BC908/(R908/1.37))</f>
        <v>0</v>
      </c>
      <c r="U908">
        <f>(AX908*BA908)</f>
        <v>0</v>
      </c>
      <c r="V908">
        <f>(BQ908+(U908+2*0.95*5.67E-8*(((BQ908+$B$7)+273)^4-(BQ908+273)^4)-44100*J908)/(1.84*29.3*R908+8*0.95*5.67E-8*(BQ908+273)^3))</f>
        <v>0</v>
      </c>
      <c r="W908">
        <f>($C$7*BR908+$D$7*BS908+$E$7*V908)</f>
        <v>0</v>
      </c>
      <c r="X908">
        <f>0.61365*exp(17.502*W908/(240.97+W908))</f>
        <v>0</v>
      </c>
      <c r="Y908">
        <f>(Z908/AA908*100)</f>
        <v>0</v>
      </c>
      <c r="Z908">
        <f>BJ908*(BO908+BP908)/1000</f>
        <v>0</v>
      </c>
      <c r="AA908">
        <f>0.61365*exp(17.502*BQ908/(240.97+BQ908))</f>
        <v>0</v>
      </c>
      <c r="AB908">
        <f>(X908-BJ908*(BO908+BP908)/1000)</f>
        <v>0</v>
      </c>
      <c r="AC908">
        <f>(-J908*44100)</f>
        <v>0</v>
      </c>
      <c r="AD908">
        <f>2*29.3*R908*0.92*(BQ908-W908)</f>
        <v>0</v>
      </c>
      <c r="AE908">
        <f>2*0.95*5.67E-8*(((BQ908+$B$7)+273)^4-(W908+273)^4)</f>
        <v>0</v>
      </c>
      <c r="AF908">
        <f>U908+AE908+AC908+AD908</f>
        <v>0</v>
      </c>
      <c r="AG908">
        <f>BN908*AU908*(BI908-BH908*(1000-AU908*BK908)/(1000-AU908*BJ908))/(100*BB908)</f>
        <v>0</v>
      </c>
      <c r="AH908">
        <f>1000*BN908*AU908*(BJ908-BK908)/(100*BB908*(1000-AU908*BJ908))</f>
        <v>0</v>
      </c>
      <c r="AI908">
        <f>(AJ908 - AK908 - BO908*1E3/(8.314*(BQ908+273.15)) * AM908/BN908 * AL908) * BN908/(100*BB908) * (1000 - BK908)/1000</f>
        <v>0</v>
      </c>
      <c r="AJ908">
        <v>1204.399961364853</v>
      </c>
      <c r="AK908">
        <v>1180.414242424243</v>
      </c>
      <c r="AL908">
        <v>3.367995754649056</v>
      </c>
      <c r="AM908">
        <v>64.84410547335801</v>
      </c>
      <c r="AN908">
        <f>(AP908 - AO908 + BO908*1E3/(8.314*(BQ908+273.15)) * AR908/BN908 * AQ908) * BN908/(100*BB908) * 1000/(1000 - AP908)</f>
        <v>0</v>
      </c>
      <c r="AO908">
        <v>8.915527834270037</v>
      </c>
      <c r="AP908">
        <v>9.415905384615392</v>
      </c>
      <c r="AQ908">
        <v>4.210773263380358E-06</v>
      </c>
      <c r="AR908">
        <v>96.76006741584395</v>
      </c>
      <c r="AS908">
        <v>0</v>
      </c>
      <c r="AT908">
        <v>0</v>
      </c>
      <c r="AU908">
        <f>IF(AS908*$H$13&gt;=AW908,1.0,(AW908/(AW908-AS908*$H$13)))</f>
        <v>0</v>
      </c>
      <c r="AV908">
        <f>(AU908-1)*100</f>
        <v>0</v>
      </c>
      <c r="AW908">
        <f>MAX(0,($B$13+$C$13*BV908)/(1+$D$13*BV908)*BO908/(BQ908+273)*$E$13)</f>
        <v>0</v>
      </c>
      <c r="AX908">
        <f>$B$11*BW908+$C$11*BX908+$F$11*CI908*(1-CL908)</f>
        <v>0</v>
      </c>
      <c r="AY908">
        <f>AX908*AZ908</f>
        <v>0</v>
      </c>
      <c r="AZ908">
        <f>($B$11*$D$9+$C$11*$D$9+$F$11*((CV908+CN908)/MAX(CV908+CN908+CW908, 0.1)*$I$9+CW908/MAX(CV908+CN908+CW908, 0.1)*$J$9))/($B$11+$C$11+$F$11)</f>
        <v>0</v>
      </c>
      <c r="BA908">
        <f>($B$11*$K$9+$C$11*$K$9+$F$11*((CV908+CN908)/MAX(CV908+CN908+CW908, 0.1)*$P$9+CW908/MAX(CV908+CN908+CW908, 0.1)*$Q$9))/($B$11+$C$11+$F$11)</f>
        <v>0</v>
      </c>
      <c r="BB908">
        <v>2.44</v>
      </c>
      <c r="BC908">
        <v>0.5</v>
      </c>
      <c r="BD908" t="s">
        <v>355</v>
      </c>
      <c r="BE908">
        <v>2</v>
      </c>
      <c r="BF908" t="b">
        <v>1</v>
      </c>
      <c r="BG908">
        <v>1679445325.6</v>
      </c>
      <c r="BH908">
        <v>1145.948888888889</v>
      </c>
      <c r="BI908">
        <v>1178.415555555556</v>
      </c>
      <c r="BJ908">
        <v>9.413797777777779</v>
      </c>
      <c r="BK908">
        <v>8.913849259259258</v>
      </c>
      <c r="BL908">
        <v>1150.984074074074</v>
      </c>
      <c r="BM908">
        <v>9.638967777777779</v>
      </c>
      <c r="BN908">
        <v>500.0538148148149</v>
      </c>
      <c r="BO908">
        <v>89.80212962962962</v>
      </c>
      <c r="BP908">
        <v>0.09998314444444445</v>
      </c>
      <c r="BQ908">
        <v>19.2686074074074</v>
      </c>
      <c r="BR908">
        <v>20.02870740740741</v>
      </c>
      <c r="BS908">
        <v>999.9000000000001</v>
      </c>
      <c r="BT908">
        <v>0</v>
      </c>
      <c r="BU908">
        <v>0</v>
      </c>
      <c r="BV908">
        <v>10000.32333333333</v>
      </c>
      <c r="BW908">
        <v>0</v>
      </c>
      <c r="BX908">
        <v>14.51381481481481</v>
      </c>
      <c r="BY908">
        <v>-32.46762962962963</v>
      </c>
      <c r="BZ908">
        <v>1156.838518518519</v>
      </c>
      <c r="CA908">
        <v>1189.014074074074</v>
      </c>
      <c r="CB908">
        <v>0.4999484074074074</v>
      </c>
      <c r="CC908">
        <v>1178.415555555556</v>
      </c>
      <c r="CD908">
        <v>8.913849259259258</v>
      </c>
      <c r="CE908">
        <v>0.8453791481481482</v>
      </c>
      <c r="CF908">
        <v>0.8004826666666667</v>
      </c>
      <c r="CG908">
        <v>4.493007037037037</v>
      </c>
      <c r="CH908">
        <v>3.715864814814815</v>
      </c>
      <c r="CI908">
        <v>1999.954814814815</v>
      </c>
      <c r="CJ908">
        <v>0.979999777777778</v>
      </c>
      <c r="CK908">
        <v>0.02000038148148148</v>
      </c>
      <c r="CL908">
        <v>0</v>
      </c>
      <c r="CM908">
        <v>2.392411111111111</v>
      </c>
      <c r="CN908">
        <v>0</v>
      </c>
      <c r="CO908">
        <v>5743.732962962963</v>
      </c>
      <c r="CP908">
        <v>16749.08518518518</v>
      </c>
      <c r="CQ908">
        <v>39.8354074074074</v>
      </c>
      <c r="CR908">
        <v>41.46044444444443</v>
      </c>
      <c r="CS908">
        <v>39.94892592592592</v>
      </c>
      <c r="CT908">
        <v>40.50677777777778</v>
      </c>
      <c r="CU908">
        <v>38.3747037037037</v>
      </c>
      <c r="CV908">
        <v>1959.954444444444</v>
      </c>
      <c r="CW908">
        <v>40.00037037037037</v>
      </c>
      <c r="CX908">
        <v>0</v>
      </c>
      <c r="CY908">
        <v>1679445340.5</v>
      </c>
      <c r="CZ908">
        <v>0</v>
      </c>
      <c r="DA908">
        <v>0</v>
      </c>
      <c r="DB908" t="s">
        <v>356</v>
      </c>
      <c r="DC908">
        <v>1678823626.5</v>
      </c>
      <c r="DD908">
        <v>1678823640.5</v>
      </c>
      <c r="DE908">
        <v>0</v>
      </c>
      <c r="DF908">
        <v>1.239</v>
      </c>
      <c r="DG908">
        <v>0.006</v>
      </c>
      <c r="DH908">
        <v>-2.298</v>
      </c>
      <c r="DI908">
        <v>-0.146</v>
      </c>
      <c r="DJ908">
        <v>420</v>
      </c>
      <c r="DK908">
        <v>21</v>
      </c>
      <c r="DL908">
        <v>0.57</v>
      </c>
      <c r="DM908">
        <v>0.05</v>
      </c>
      <c r="DN908">
        <v>-32.40115853658536</v>
      </c>
      <c r="DO908">
        <v>-1.024749825783978</v>
      </c>
      <c r="DP908">
        <v>0.1263484978736652</v>
      </c>
      <c r="DQ908">
        <v>0</v>
      </c>
      <c r="DR908">
        <v>0.4976319512195121</v>
      </c>
      <c r="DS908">
        <v>0.03305556794425128</v>
      </c>
      <c r="DT908">
        <v>0.003832831844581755</v>
      </c>
      <c r="DU908">
        <v>1</v>
      </c>
      <c r="DV908">
        <v>1</v>
      </c>
      <c r="DW908">
        <v>2</v>
      </c>
      <c r="DX908" t="s">
        <v>357</v>
      </c>
      <c r="DY908">
        <v>2.98421</v>
      </c>
      <c r="DZ908">
        <v>2.71556</v>
      </c>
      <c r="EA908">
        <v>0.190026</v>
      </c>
      <c r="EB908">
        <v>0.19101</v>
      </c>
      <c r="EC908">
        <v>0.0545979</v>
      </c>
      <c r="ED908">
        <v>0.0509792</v>
      </c>
      <c r="EE908">
        <v>25774.5</v>
      </c>
      <c r="EF908">
        <v>25832.4</v>
      </c>
      <c r="EG908">
        <v>29567.6</v>
      </c>
      <c r="EH908">
        <v>29525.4</v>
      </c>
      <c r="EI908">
        <v>37053.1</v>
      </c>
      <c r="EJ908">
        <v>37272.1</v>
      </c>
      <c r="EK908">
        <v>41648</v>
      </c>
      <c r="EL908">
        <v>42077.6</v>
      </c>
      <c r="EM908">
        <v>1.9816</v>
      </c>
      <c r="EN908">
        <v>1.8794</v>
      </c>
      <c r="EO908">
        <v>0.0446364</v>
      </c>
      <c r="EP908">
        <v>0</v>
      </c>
      <c r="EQ908">
        <v>19.3067</v>
      </c>
      <c r="ER908">
        <v>999.9</v>
      </c>
      <c r="ES908">
        <v>24.5</v>
      </c>
      <c r="ET908">
        <v>31.3</v>
      </c>
      <c r="EU908">
        <v>12.5197</v>
      </c>
      <c r="EV908">
        <v>62.8811</v>
      </c>
      <c r="EW908">
        <v>33.0208</v>
      </c>
      <c r="EX908">
        <v>1</v>
      </c>
      <c r="EY908">
        <v>-0.122917</v>
      </c>
      <c r="EZ908">
        <v>5.01012</v>
      </c>
      <c r="FA908">
        <v>20.2732</v>
      </c>
      <c r="FB908">
        <v>5.21999</v>
      </c>
      <c r="FC908">
        <v>12.0126</v>
      </c>
      <c r="FD908">
        <v>4.98985</v>
      </c>
      <c r="FE908">
        <v>3.28848</v>
      </c>
      <c r="FF908">
        <v>9999</v>
      </c>
      <c r="FG908">
        <v>9999</v>
      </c>
      <c r="FH908">
        <v>9999</v>
      </c>
      <c r="FI908">
        <v>999.9</v>
      </c>
      <c r="FJ908">
        <v>1.8674</v>
      </c>
      <c r="FK908">
        <v>1.86645</v>
      </c>
      <c r="FL908">
        <v>1.866</v>
      </c>
      <c r="FM908">
        <v>1.86585</v>
      </c>
      <c r="FN908">
        <v>1.86768</v>
      </c>
      <c r="FO908">
        <v>1.87014</v>
      </c>
      <c r="FP908">
        <v>1.86886</v>
      </c>
      <c r="FQ908">
        <v>1.87027</v>
      </c>
      <c r="FR908">
        <v>0</v>
      </c>
      <c r="FS908">
        <v>0</v>
      </c>
      <c r="FT908">
        <v>0</v>
      </c>
      <c r="FU908">
        <v>0</v>
      </c>
      <c r="FV908" t="s">
        <v>358</v>
      </c>
      <c r="FW908" t="s">
        <v>359</v>
      </c>
      <c r="FX908" t="s">
        <v>360</v>
      </c>
      <c r="FY908" t="s">
        <v>360</v>
      </c>
      <c r="FZ908" t="s">
        <v>360</v>
      </c>
      <c r="GA908" t="s">
        <v>360</v>
      </c>
      <c r="GB908">
        <v>0</v>
      </c>
      <c r="GC908">
        <v>100</v>
      </c>
      <c r="GD908">
        <v>100</v>
      </c>
      <c r="GE908">
        <v>-5.1</v>
      </c>
      <c r="GF908">
        <v>-0.2252</v>
      </c>
      <c r="GG908">
        <v>-1.841240210434717</v>
      </c>
      <c r="GH908">
        <v>-0.003310856085068561</v>
      </c>
      <c r="GI908">
        <v>6.863268723063948E-07</v>
      </c>
      <c r="GJ908">
        <v>-1.919107141366201E-10</v>
      </c>
      <c r="GK908">
        <v>-0.1688837207721138</v>
      </c>
      <c r="GL908">
        <v>-0.01731051475613908</v>
      </c>
      <c r="GM908">
        <v>0.001423790055903263</v>
      </c>
      <c r="GN908">
        <v>-2.424810517790065E-05</v>
      </c>
      <c r="GO908">
        <v>3</v>
      </c>
      <c r="GP908">
        <v>2318</v>
      </c>
      <c r="GQ908">
        <v>1</v>
      </c>
      <c r="GR908">
        <v>25</v>
      </c>
      <c r="GS908">
        <v>10361.8</v>
      </c>
      <c r="GT908">
        <v>10361.5</v>
      </c>
      <c r="GU908">
        <v>2.44263</v>
      </c>
      <c r="GV908">
        <v>2.2168</v>
      </c>
      <c r="GW908">
        <v>1.39648</v>
      </c>
      <c r="GX908">
        <v>2.34741</v>
      </c>
      <c r="GY908">
        <v>1.49536</v>
      </c>
      <c r="GZ908">
        <v>2.42188</v>
      </c>
      <c r="HA908">
        <v>35.7777</v>
      </c>
      <c r="HB908">
        <v>24.0437</v>
      </c>
      <c r="HC908">
        <v>18</v>
      </c>
      <c r="HD908">
        <v>527.794</v>
      </c>
      <c r="HE908">
        <v>420.441</v>
      </c>
      <c r="HF908">
        <v>13.6466</v>
      </c>
      <c r="HG908">
        <v>25.6668</v>
      </c>
      <c r="HH908">
        <v>30.0002</v>
      </c>
      <c r="HI908">
        <v>25.7256</v>
      </c>
      <c r="HJ908">
        <v>25.6859</v>
      </c>
      <c r="HK908">
        <v>48.8731</v>
      </c>
      <c r="HL908">
        <v>19.8164</v>
      </c>
      <c r="HM908">
        <v>9.27285</v>
      </c>
      <c r="HN908">
        <v>13.6148</v>
      </c>
      <c r="HO908">
        <v>1222.34</v>
      </c>
      <c r="HP908">
        <v>8.931789999999999</v>
      </c>
      <c r="HQ908">
        <v>101.111</v>
      </c>
      <c r="HR908">
        <v>101.053</v>
      </c>
    </row>
    <row r="909" spans="1:226">
      <c r="A909">
        <v>893</v>
      </c>
      <c r="B909">
        <v>1679445338.1</v>
      </c>
      <c r="C909">
        <v>23425</v>
      </c>
      <c r="D909" t="s">
        <v>2156</v>
      </c>
      <c r="E909" t="s">
        <v>2157</v>
      </c>
      <c r="F909">
        <v>5</v>
      </c>
      <c r="G909" t="s">
        <v>2011</v>
      </c>
      <c r="H909" t="s">
        <v>354</v>
      </c>
      <c r="I909">
        <v>1679445330.314285</v>
      </c>
      <c r="J909">
        <f>(K909)/1000</f>
        <v>0</v>
      </c>
      <c r="K909">
        <f>IF(BF909, AN909, AH909)</f>
        <v>0</v>
      </c>
      <c r="L909">
        <f>IF(BF909, AI909, AG909)</f>
        <v>0</v>
      </c>
      <c r="M909">
        <f>BH909 - IF(AU909&gt;1, L909*BB909*100.0/(AW909*BV909), 0)</f>
        <v>0</v>
      </c>
      <c r="N909">
        <f>((T909-J909/2)*M909-L909)/(T909+J909/2)</f>
        <v>0</v>
      </c>
      <c r="O909">
        <f>N909*(BO909+BP909)/1000.0</f>
        <v>0</v>
      </c>
      <c r="P909">
        <f>(BH909 - IF(AU909&gt;1, L909*BB909*100.0/(AW909*BV909), 0))*(BO909+BP909)/1000.0</f>
        <v>0</v>
      </c>
      <c r="Q909">
        <f>2.0/((1/S909-1/R909)+SIGN(S909)*SQRT((1/S909-1/R909)*(1/S909-1/R909) + 4*BC909/((BC909+1)*(BC909+1))*(2*1/S909*1/R909-1/R909*1/R909)))</f>
        <v>0</v>
      </c>
      <c r="R909">
        <f>IF(LEFT(BD909,1)&lt;&gt;"0",IF(LEFT(BD909,1)="1",3.0,BE909),$D$5+$E$5*(BV909*BO909/($K$5*1000))+$F$5*(BV909*BO909/($K$5*1000))*MAX(MIN(BB909,$J$5),$I$5)*MAX(MIN(BB909,$J$5),$I$5)+$G$5*MAX(MIN(BB909,$J$5),$I$5)*(BV909*BO909/($K$5*1000))+$H$5*(BV909*BO909/($K$5*1000))*(BV909*BO909/($K$5*1000)))</f>
        <v>0</v>
      </c>
      <c r="S909">
        <f>J909*(1000-(1000*0.61365*exp(17.502*W909/(240.97+W909))/(BO909+BP909)+BJ909)/2)/(1000*0.61365*exp(17.502*W909/(240.97+W909))/(BO909+BP909)-BJ909)</f>
        <v>0</v>
      </c>
      <c r="T909">
        <f>1/((BC909+1)/(Q909/1.6)+1/(R909/1.37)) + BC909/((BC909+1)/(Q909/1.6) + BC909/(R909/1.37))</f>
        <v>0</v>
      </c>
      <c r="U909">
        <f>(AX909*BA909)</f>
        <v>0</v>
      </c>
      <c r="V909">
        <f>(BQ909+(U909+2*0.95*5.67E-8*(((BQ909+$B$7)+273)^4-(BQ909+273)^4)-44100*J909)/(1.84*29.3*R909+8*0.95*5.67E-8*(BQ909+273)^3))</f>
        <v>0</v>
      </c>
      <c r="W909">
        <f>($C$7*BR909+$D$7*BS909+$E$7*V909)</f>
        <v>0</v>
      </c>
      <c r="X909">
        <f>0.61365*exp(17.502*W909/(240.97+W909))</f>
        <v>0</v>
      </c>
      <c r="Y909">
        <f>(Z909/AA909*100)</f>
        <v>0</v>
      </c>
      <c r="Z909">
        <f>BJ909*(BO909+BP909)/1000</f>
        <v>0</v>
      </c>
      <c r="AA909">
        <f>0.61365*exp(17.502*BQ909/(240.97+BQ909))</f>
        <v>0</v>
      </c>
      <c r="AB909">
        <f>(X909-BJ909*(BO909+BP909)/1000)</f>
        <v>0</v>
      </c>
      <c r="AC909">
        <f>(-J909*44100)</f>
        <v>0</v>
      </c>
      <c r="AD909">
        <f>2*29.3*R909*0.92*(BQ909-W909)</f>
        <v>0</v>
      </c>
      <c r="AE909">
        <f>2*0.95*5.67E-8*(((BQ909+$B$7)+273)^4-(W909+273)^4)</f>
        <v>0</v>
      </c>
      <c r="AF909">
        <f>U909+AE909+AC909+AD909</f>
        <v>0</v>
      </c>
      <c r="AG909">
        <f>BN909*AU909*(BI909-BH909*(1000-AU909*BK909)/(1000-AU909*BJ909))/(100*BB909)</f>
        <v>0</v>
      </c>
      <c r="AH909">
        <f>1000*BN909*AU909*(BJ909-BK909)/(100*BB909*(1000-AU909*BJ909))</f>
        <v>0</v>
      </c>
      <c r="AI909">
        <f>(AJ909 - AK909 - BO909*1E3/(8.314*(BQ909+273.15)) * AM909/BN909 * AL909) * BN909/(100*BB909) * (1000 - BK909)/1000</f>
        <v>0</v>
      </c>
      <c r="AJ909">
        <v>1221.283693021223</v>
      </c>
      <c r="AK909">
        <v>1197.179212121212</v>
      </c>
      <c r="AL909">
        <v>3.356022120429469</v>
      </c>
      <c r="AM909">
        <v>64.84410547335801</v>
      </c>
      <c r="AN909">
        <f>(AP909 - AO909 + BO909*1E3/(8.314*(BQ909+273.15)) * AR909/BN909 * AQ909) * BN909/(100*BB909) * 1000/(1000 - AP909)</f>
        <v>0</v>
      </c>
      <c r="AO909">
        <v>8.916875653882853</v>
      </c>
      <c r="AP909">
        <v>9.415450989010992</v>
      </c>
      <c r="AQ909">
        <v>1.251390206135269E-05</v>
      </c>
      <c r="AR909">
        <v>96.76006741584395</v>
      </c>
      <c r="AS909">
        <v>0</v>
      </c>
      <c r="AT909">
        <v>0</v>
      </c>
      <c r="AU909">
        <f>IF(AS909*$H$13&gt;=AW909,1.0,(AW909/(AW909-AS909*$H$13)))</f>
        <v>0</v>
      </c>
      <c r="AV909">
        <f>(AU909-1)*100</f>
        <v>0</v>
      </c>
      <c r="AW909">
        <f>MAX(0,($B$13+$C$13*BV909)/(1+$D$13*BV909)*BO909/(BQ909+273)*$E$13)</f>
        <v>0</v>
      </c>
      <c r="AX909">
        <f>$B$11*BW909+$C$11*BX909+$F$11*CI909*(1-CL909)</f>
        <v>0</v>
      </c>
      <c r="AY909">
        <f>AX909*AZ909</f>
        <v>0</v>
      </c>
      <c r="AZ909">
        <f>($B$11*$D$9+$C$11*$D$9+$F$11*((CV909+CN909)/MAX(CV909+CN909+CW909, 0.1)*$I$9+CW909/MAX(CV909+CN909+CW909, 0.1)*$J$9))/($B$11+$C$11+$F$11)</f>
        <v>0</v>
      </c>
      <c r="BA909">
        <f>($B$11*$K$9+$C$11*$K$9+$F$11*((CV909+CN909)/MAX(CV909+CN909+CW909, 0.1)*$P$9+CW909/MAX(CV909+CN909+CW909, 0.1)*$Q$9))/($B$11+$C$11+$F$11)</f>
        <v>0</v>
      </c>
      <c r="BB909">
        <v>2.44</v>
      </c>
      <c r="BC909">
        <v>0.5</v>
      </c>
      <c r="BD909" t="s">
        <v>355</v>
      </c>
      <c r="BE909">
        <v>2</v>
      </c>
      <c r="BF909" t="b">
        <v>1</v>
      </c>
      <c r="BG909">
        <v>1679445330.314285</v>
      </c>
      <c r="BH909">
        <v>1161.648928571429</v>
      </c>
      <c r="BI909">
        <v>1194.206071428571</v>
      </c>
      <c r="BJ909">
        <v>9.415336785714286</v>
      </c>
      <c r="BK909">
        <v>8.915541428571428</v>
      </c>
      <c r="BL909">
        <v>1166.723214285714</v>
      </c>
      <c r="BM909">
        <v>9.640502499999998</v>
      </c>
      <c r="BN909">
        <v>500.0432857142857</v>
      </c>
      <c r="BO909">
        <v>89.80192857142858</v>
      </c>
      <c r="BP909">
        <v>0.09992744642857143</v>
      </c>
      <c r="BQ909">
        <v>19.26921071428572</v>
      </c>
      <c r="BR909">
        <v>20.0329</v>
      </c>
      <c r="BS909">
        <v>999.9000000000002</v>
      </c>
      <c r="BT909">
        <v>0</v>
      </c>
      <c r="BU909">
        <v>0</v>
      </c>
      <c r="BV909">
        <v>9997.853571428572</v>
      </c>
      <c r="BW909">
        <v>0</v>
      </c>
      <c r="BX909">
        <v>14.51639642857143</v>
      </c>
      <c r="BY909">
        <v>-32.55855357142857</v>
      </c>
      <c r="BZ909">
        <v>1172.688571428572</v>
      </c>
      <c r="CA909">
        <v>1204.949285714285</v>
      </c>
      <c r="CB909">
        <v>0.4997957142857143</v>
      </c>
      <c r="CC909">
        <v>1194.206071428571</v>
      </c>
      <c r="CD909">
        <v>8.915541428571428</v>
      </c>
      <c r="CE909">
        <v>0.8455155000000001</v>
      </c>
      <c r="CF909">
        <v>0.8006328571428571</v>
      </c>
      <c r="CG909">
        <v>4.495311785714286</v>
      </c>
      <c r="CH909">
        <v>3.718528214285715</v>
      </c>
      <c r="CI909">
        <v>1999.965</v>
      </c>
      <c r="CJ909">
        <v>0.9800007857142859</v>
      </c>
      <c r="CK909">
        <v>0.0199994</v>
      </c>
      <c r="CL909">
        <v>0</v>
      </c>
      <c r="CM909">
        <v>2.397760714285714</v>
      </c>
      <c r="CN909">
        <v>0</v>
      </c>
      <c r="CO909">
        <v>5744.061071428572</v>
      </c>
      <c r="CP909">
        <v>16749.16428571429</v>
      </c>
      <c r="CQ909">
        <v>39.91714285714285</v>
      </c>
      <c r="CR909">
        <v>41.52428571428571</v>
      </c>
      <c r="CS909">
        <v>40.01764285714285</v>
      </c>
      <c r="CT909">
        <v>40.59357142857142</v>
      </c>
      <c r="CU909">
        <v>38.44396428571428</v>
      </c>
      <c r="CV909">
        <v>1959.965714285714</v>
      </c>
      <c r="CW909">
        <v>39.99928571428571</v>
      </c>
      <c r="CX909">
        <v>0</v>
      </c>
      <c r="CY909">
        <v>1679445345.9</v>
      </c>
      <c r="CZ909">
        <v>0</v>
      </c>
      <c r="DA909">
        <v>0</v>
      </c>
      <c r="DB909" t="s">
        <v>356</v>
      </c>
      <c r="DC909">
        <v>1678823626.5</v>
      </c>
      <c r="DD909">
        <v>1678823640.5</v>
      </c>
      <c r="DE909">
        <v>0</v>
      </c>
      <c r="DF909">
        <v>1.239</v>
      </c>
      <c r="DG909">
        <v>0.006</v>
      </c>
      <c r="DH909">
        <v>-2.298</v>
      </c>
      <c r="DI909">
        <v>-0.146</v>
      </c>
      <c r="DJ909">
        <v>420</v>
      </c>
      <c r="DK909">
        <v>21</v>
      </c>
      <c r="DL909">
        <v>0.57</v>
      </c>
      <c r="DM909">
        <v>0.05</v>
      </c>
      <c r="DN909">
        <v>-32.49237</v>
      </c>
      <c r="DO909">
        <v>-0.9857020637897593</v>
      </c>
      <c r="DP909">
        <v>0.1195679580824222</v>
      </c>
      <c r="DQ909">
        <v>0</v>
      </c>
      <c r="DR909">
        <v>0.4995545999999999</v>
      </c>
      <c r="DS909">
        <v>9.647279549641311E-05</v>
      </c>
      <c r="DT909">
        <v>0.001285189009445689</v>
      </c>
      <c r="DU909">
        <v>1</v>
      </c>
      <c r="DV909">
        <v>1</v>
      </c>
      <c r="DW909">
        <v>2</v>
      </c>
      <c r="DX909" t="s">
        <v>357</v>
      </c>
      <c r="DY909">
        <v>2.98422</v>
      </c>
      <c r="DZ909">
        <v>2.71541</v>
      </c>
      <c r="EA909">
        <v>0.191712</v>
      </c>
      <c r="EB909">
        <v>0.192665</v>
      </c>
      <c r="EC909">
        <v>0.0545958</v>
      </c>
      <c r="ED909">
        <v>0.0509871</v>
      </c>
      <c r="EE909">
        <v>25720.5</v>
      </c>
      <c r="EF909">
        <v>25779.5</v>
      </c>
      <c r="EG909">
        <v>29567.1</v>
      </c>
      <c r="EH909">
        <v>29525.3</v>
      </c>
      <c r="EI909">
        <v>37053</v>
      </c>
      <c r="EJ909">
        <v>37271.9</v>
      </c>
      <c r="EK909">
        <v>41647.7</v>
      </c>
      <c r="EL909">
        <v>42077.6</v>
      </c>
      <c r="EM909">
        <v>1.98193</v>
      </c>
      <c r="EN909">
        <v>1.87895</v>
      </c>
      <c r="EO909">
        <v>0.0440925</v>
      </c>
      <c r="EP909">
        <v>0</v>
      </c>
      <c r="EQ909">
        <v>19.3067</v>
      </c>
      <c r="ER909">
        <v>999.9</v>
      </c>
      <c r="ES909">
        <v>24.5</v>
      </c>
      <c r="ET909">
        <v>31.3</v>
      </c>
      <c r="EU909">
        <v>12.5198</v>
      </c>
      <c r="EV909">
        <v>63.0411</v>
      </c>
      <c r="EW909">
        <v>33.105</v>
      </c>
      <c r="EX909">
        <v>1</v>
      </c>
      <c r="EY909">
        <v>-0.122769</v>
      </c>
      <c r="EZ909">
        <v>5.08347</v>
      </c>
      <c r="FA909">
        <v>20.2705</v>
      </c>
      <c r="FB909">
        <v>5.21579</v>
      </c>
      <c r="FC909">
        <v>12.0143</v>
      </c>
      <c r="FD909">
        <v>4.98865</v>
      </c>
      <c r="FE909">
        <v>3.2878</v>
      </c>
      <c r="FF909">
        <v>9999</v>
      </c>
      <c r="FG909">
        <v>9999</v>
      </c>
      <c r="FH909">
        <v>9999</v>
      </c>
      <c r="FI909">
        <v>999.9</v>
      </c>
      <c r="FJ909">
        <v>1.86741</v>
      </c>
      <c r="FK909">
        <v>1.86646</v>
      </c>
      <c r="FL909">
        <v>1.866</v>
      </c>
      <c r="FM909">
        <v>1.86584</v>
      </c>
      <c r="FN909">
        <v>1.86768</v>
      </c>
      <c r="FO909">
        <v>1.87015</v>
      </c>
      <c r="FP909">
        <v>1.86884</v>
      </c>
      <c r="FQ909">
        <v>1.87027</v>
      </c>
      <c r="FR909">
        <v>0</v>
      </c>
      <c r="FS909">
        <v>0</v>
      </c>
      <c r="FT909">
        <v>0</v>
      </c>
      <c r="FU909">
        <v>0</v>
      </c>
      <c r="FV909" t="s">
        <v>358</v>
      </c>
      <c r="FW909" t="s">
        <v>359</v>
      </c>
      <c r="FX909" t="s">
        <v>360</v>
      </c>
      <c r="FY909" t="s">
        <v>360</v>
      </c>
      <c r="FZ909" t="s">
        <v>360</v>
      </c>
      <c r="GA909" t="s">
        <v>360</v>
      </c>
      <c r="GB909">
        <v>0</v>
      </c>
      <c r="GC909">
        <v>100</v>
      </c>
      <c r="GD909">
        <v>100</v>
      </c>
      <c r="GE909">
        <v>-5.14</v>
      </c>
      <c r="GF909">
        <v>-0.2252</v>
      </c>
      <c r="GG909">
        <v>-1.841240210434717</v>
      </c>
      <c r="GH909">
        <v>-0.003310856085068561</v>
      </c>
      <c r="GI909">
        <v>6.863268723063948E-07</v>
      </c>
      <c r="GJ909">
        <v>-1.919107141366201E-10</v>
      </c>
      <c r="GK909">
        <v>-0.1688837207721138</v>
      </c>
      <c r="GL909">
        <v>-0.01731051475613908</v>
      </c>
      <c r="GM909">
        <v>0.001423790055903263</v>
      </c>
      <c r="GN909">
        <v>-2.424810517790065E-05</v>
      </c>
      <c r="GO909">
        <v>3</v>
      </c>
      <c r="GP909">
        <v>2318</v>
      </c>
      <c r="GQ909">
        <v>1</v>
      </c>
      <c r="GR909">
        <v>25</v>
      </c>
      <c r="GS909">
        <v>10361.9</v>
      </c>
      <c r="GT909">
        <v>10361.6</v>
      </c>
      <c r="GU909">
        <v>2.46704</v>
      </c>
      <c r="GV909">
        <v>2.21436</v>
      </c>
      <c r="GW909">
        <v>1.39648</v>
      </c>
      <c r="GX909">
        <v>2.34863</v>
      </c>
      <c r="GY909">
        <v>1.49536</v>
      </c>
      <c r="GZ909">
        <v>2.48291</v>
      </c>
      <c r="HA909">
        <v>35.801</v>
      </c>
      <c r="HB909">
        <v>24.035</v>
      </c>
      <c r="HC909">
        <v>18</v>
      </c>
      <c r="HD909">
        <v>528.001</v>
      </c>
      <c r="HE909">
        <v>420.18</v>
      </c>
      <c r="HF909">
        <v>13.615</v>
      </c>
      <c r="HG909">
        <v>25.6668</v>
      </c>
      <c r="HH909">
        <v>30.0002</v>
      </c>
      <c r="HI909">
        <v>25.7247</v>
      </c>
      <c r="HJ909">
        <v>25.6859</v>
      </c>
      <c r="HK909">
        <v>49.3685</v>
      </c>
      <c r="HL909">
        <v>19.8164</v>
      </c>
      <c r="HM909">
        <v>9.27285</v>
      </c>
      <c r="HN909">
        <v>13.5734</v>
      </c>
      <c r="HO909">
        <v>1242.37</v>
      </c>
      <c r="HP909">
        <v>8.96744</v>
      </c>
      <c r="HQ909">
        <v>101.11</v>
      </c>
      <c r="HR909">
        <v>101.053</v>
      </c>
    </row>
    <row r="910" spans="1:226">
      <c r="A910">
        <v>894</v>
      </c>
      <c r="B910">
        <v>1679445343.1</v>
      </c>
      <c r="C910">
        <v>23430</v>
      </c>
      <c r="D910" t="s">
        <v>2158</v>
      </c>
      <c r="E910" t="s">
        <v>2159</v>
      </c>
      <c r="F910">
        <v>5</v>
      </c>
      <c r="G910" t="s">
        <v>2011</v>
      </c>
      <c r="H910" t="s">
        <v>354</v>
      </c>
      <c r="I910">
        <v>1679445335.6</v>
      </c>
      <c r="J910">
        <f>(K910)/1000</f>
        <v>0</v>
      </c>
      <c r="K910">
        <f>IF(BF910, AN910, AH910)</f>
        <v>0</v>
      </c>
      <c r="L910">
        <f>IF(BF910, AI910, AG910)</f>
        <v>0</v>
      </c>
      <c r="M910">
        <f>BH910 - IF(AU910&gt;1, L910*BB910*100.0/(AW910*BV910), 0)</f>
        <v>0</v>
      </c>
      <c r="N910">
        <f>((T910-J910/2)*M910-L910)/(T910+J910/2)</f>
        <v>0</v>
      </c>
      <c r="O910">
        <f>N910*(BO910+BP910)/1000.0</f>
        <v>0</v>
      </c>
      <c r="P910">
        <f>(BH910 - IF(AU910&gt;1, L910*BB910*100.0/(AW910*BV910), 0))*(BO910+BP910)/1000.0</f>
        <v>0</v>
      </c>
      <c r="Q910">
        <f>2.0/((1/S910-1/R910)+SIGN(S910)*SQRT((1/S910-1/R910)*(1/S910-1/R910) + 4*BC910/((BC910+1)*(BC910+1))*(2*1/S910*1/R910-1/R910*1/R910)))</f>
        <v>0</v>
      </c>
      <c r="R910">
        <f>IF(LEFT(BD910,1)&lt;&gt;"0",IF(LEFT(BD910,1)="1",3.0,BE910),$D$5+$E$5*(BV910*BO910/($K$5*1000))+$F$5*(BV910*BO910/($K$5*1000))*MAX(MIN(BB910,$J$5),$I$5)*MAX(MIN(BB910,$J$5),$I$5)+$G$5*MAX(MIN(BB910,$J$5),$I$5)*(BV910*BO910/($K$5*1000))+$H$5*(BV910*BO910/($K$5*1000))*(BV910*BO910/($K$5*1000)))</f>
        <v>0</v>
      </c>
      <c r="S910">
        <f>J910*(1000-(1000*0.61365*exp(17.502*W910/(240.97+W910))/(BO910+BP910)+BJ910)/2)/(1000*0.61365*exp(17.502*W910/(240.97+W910))/(BO910+BP910)-BJ910)</f>
        <v>0</v>
      </c>
      <c r="T910">
        <f>1/((BC910+1)/(Q910/1.6)+1/(R910/1.37)) + BC910/((BC910+1)/(Q910/1.6) + BC910/(R910/1.37))</f>
        <v>0</v>
      </c>
      <c r="U910">
        <f>(AX910*BA910)</f>
        <v>0</v>
      </c>
      <c r="V910">
        <f>(BQ910+(U910+2*0.95*5.67E-8*(((BQ910+$B$7)+273)^4-(BQ910+273)^4)-44100*J910)/(1.84*29.3*R910+8*0.95*5.67E-8*(BQ910+273)^3))</f>
        <v>0</v>
      </c>
      <c r="W910">
        <f>($C$7*BR910+$D$7*BS910+$E$7*V910)</f>
        <v>0</v>
      </c>
      <c r="X910">
        <f>0.61365*exp(17.502*W910/(240.97+W910))</f>
        <v>0</v>
      </c>
      <c r="Y910">
        <f>(Z910/AA910*100)</f>
        <v>0</v>
      </c>
      <c r="Z910">
        <f>BJ910*(BO910+BP910)/1000</f>
        <v>0</v>
      </c>
      <c r="AA910">
        <f>0.61365*exp(17.502*BQ910/(240.97+BQ910))</f>
        <v>0</v>
      </c>
      <c r="AB910">
        <f>(X910-BJ910*(BO910+BP910)/1000)</f>
        <v>0</v>
      </c>
      <c r="AC910">
        <f>(-J910*44100)</f>
        <v>0</v>
      </c>
      <c r="AD910">
        <f>2*29.3*R910*0.92*(BQ910-W910)</f>
        <v>0</v>
      </c>
      <c r="AE910">
        <f>2*0.95*5.67E-8*(((BQ910+$B$7)+273)^4-(W910+273)^4)</f>
        <v>0</v>
      </c>
      <c r="AF910">
        <f>U910+AE910+AC910+AD910</f>
        <v>0</v>
      </c>
      <c r="AG910">
        <f>BN910*AU910*(BI910-BH910*(1000-AU910*BK910)/(1000-AU910*BJ910))/(100*BB910)</f>
        <v>0</v>
      </c>
      <c r="AH910">
        <f>1000*BN910*AU910*(BJ910-BK910)/(100*BB910*(1000-AU910*BJ910))</f>
        <v>0</v>
      </c>
      <c r="AI910">
        <f>(AJ910 - AK910 - BO910*1E3/(8.314*(BQ910+273.15)) * AM910/BN910 * AL910) * BN910/(100*BB910) * (1000 - BK910)/1000</f>
        <v>0</v>
      </c>
      <c r="AJ910">
        <v>1238.210339603966</v>
      </c>
      <c r="AK910">
        <v>1214.107999999999</v>
      </c>
      <c r="AL910">
        <v>3.378150001871568</v>
      </c>
      <c r="AM910">
        <v>64.84410547335801</v>
      </c>
      <c r="AN910">
        <f>(AP910 - AO910 + BO910*1E3/(8.314*(BQ910+273.15)) * AR910/BN910 * AQ910) * BN910/(100*BB910) * 1000/(1000 - AP910)</f>
        <v>0</v>
      </c>
      <c r="AO910">
        <v>8.917911899594026</v>
      </c>
      <c r="AP910">
        <v>9.414259230769234</v>
      </c>
      <c r="AQ910">
        <v>-6.66268881458281E-06</v>
      </c>
      <c r="AR910">
        <v>96.76006741584395</v>
      </c>
      <c r="AS910">
        <v>0</v>
      </c>
      <c r="AT910">
        <v>0</v>
      </c>
      <c r="AU910">
        <f>IF(AS910*$H$13&gt;=AW910,1.0,(AW910/(AW910-AS910*$H$13)))</f>
        <v>0</v>
      </c>
      <c r="AV910">
        <f>(AU910-1)*100</f>
        <v>0</v>
      </c>
      <c r="AW910">
        <f>MAX(0,($B$13+$C$13*BV910)/(1+$D$13*BV910)*BO910/(BQ910+273)*$E$13)</f>
        <v>0</v>
      </c>
      <c r="AX910">
        <f>$B$11*BW910+$C$11*BX910+$F$11*CI910*(1-CL910)</f>
        <v>0</v>
      </c>
      <c r="AY910">
        <f>AX910*AZ910</f>
        <v>0</v>
      </c>
      <c r="AZ910">
        <f>($B$11*$D$9+$C$11*$D$9+$F$11*((CV910+CN910)/MAX(CV910+CN910+CW910, 0.1)*$I$9+CW910/MAX(CV910+CN910+CW910, 0.1)*$J$9))/($B$11+$C$11+$F$11)</f>
        <v>0</v>
      </c>
      <c r="BA910">
        <f>($B$11*$K$9+$C$11*$K$9+$F$11*((CV910+CN910)/MAX(CV910+CN910+CW910, 0.1)*$P$9+CW910/MAX(CV910+CN910+CW910, 0.1)*$Q$9))/($B$11+$C$11+$F$11)</f>
        <v>0</v>
      </c>
      <c r="BB910">
        <v>2.44</v>
      </c>
      <c r="BC910">
        <v>0.5</v>
      </c>
      <c r="BD910" t="s">
        <v>355</v>
      </c>
      <c r="BE910">
        <v>2</v>
      </c>
      <c r="BF910" t="b">
        <v>1</v>
      </c>
      <c r="BG910">
        <v>1679445335.6</v>
      </c>
      <c r="BH910">
        <v>1179.29</v>
      </c>
      <c r="BI910">
        <v>1211.884074074074</v>
      </c>
      <c r="BJ910">
        <v>9.415505555555557</v>
      </c>
      <c r="BK910">
        <v>8.916838148148148</v>
      </c>
      <c r="BL910">
        <v>1184.408518518519</v>
      </c>
      <c r="BM910">
        <v>9.640670370370371</v>
      </c>
      <c r="BN910">
        <v>500.0537037037037</v>
      </c>
      <c r="BO910">
        <v>89.80197777777779</v>
      </c>
      <c r="BP910">
        <v>0.100021937037037</v>
      </c>
      <c r="BQ910">
        <v>19.27043333333333</v>
      </c>
      <c r="BR910">
        <v>20.03660740740741</v>
      </c>
      <c r="BS910">
        <v>999.9000000000001</v>
      </c>
      <c r="BT910">
        <v>0</v>
      </c>
      <c r="BU910">
        <v>0</v>
      </c>
      <c r="BV910">
        <v>9988.442962962963</v>
      </c>
      <c r="BW910">
        <v>0</v>
      </c>
      <c r="BX910">
        <v>14.51611481481481</v>
      </c>
      <c r="BY910">
        <v>-32.59506666666667</v>
      </c>
      <c r="BZ910">
        <v>1190.497777777778</v>
      </c>
      <c r="CA910">
        <v>1222.787407407407</v>
      </c>
      <c r="CB910">
        <v>0.498667037037037</v>
      </c>
      <c r="CC910">
        <v>1211.884074074074</v>
      </c>
      <c r="CD910">
        <v>8.916838148148148</v>
      </c>
      <c r="CE910">
        <v>0.8455309999999999</v>
      </c>
      <c r="CF910">
        <v>0.8007497407407408</v>
      </c>
      <c r="CG910">
        <v>4.495574444444444</v>
      </c>
      <c r="CH910">
        <v>3.720600370370371</v>
      </c>
      <c r="CI910">
        <v>1999.972962962963</v>
      </c>
      <c r="CJ910">
        <v>0.9800019999999999</v>
      </c>
      <c r="CK910">
        <v>0.0199982</v>
      </c>
      <c r="CL910">
        <v>0</v>
      </c>
      <c r="CM910">
        <v>2.457818518518519</v>
      </c>
      <c r="CN910">
        <v>0</v>
      </c>
      <c r="CO910">
        <v>5744.368518518519</v>
      </c>
      <c r="CP910">
        <v>16749.23703703703</v>
      </c>
      <c r="CQ910">
        <v>40.00896296296296</v>
      </c>
      <c r="CR910">
        <v>41.59462962962962</v>
      </c>
      <c r="CS910">
        <v>40.09003703703703</v>
      </c>
      <c r="CT910">
        <v>40.68270370370369</v>
      </c>
      <c r="CU910">
        <v>38.51818518518518</v>
      </c>
      <c r="CV910">
        <v>1959.977037037036</v>
      </c>
      <c r="CW910">
        <v>39.99592592592593</v>
      </c>
      <c r="CX910">
        <v>0</v>
      </c>
      <c r="CY910">
        <v>1679445350.7</v>
      </c>
      <c r="CZ910">
        <v>0</v>
      </c>
      <c r="DA910">
        <v>0</v>
      </c>
      <c r="DB910" t="s">
        <v>356</v>
      </c>
      <c r="DC910">
        <v>1678823626.5</v>
      </c>
      <c r="DD910">
        <v>1678823640.5</v>
      </c>
      <c r="DE910">
        <v>0</v>
      </c>
      <c r="DF910">
        <v>1.239</v>
      </c>
      <c r="DG910">
        <v>0.006</v>
      </c>
      <c r="DH910">
        <v>-2.298</v>
      </c>
      <c r="DI910">
        <v>-0.146</v>
      </c>
      <c r="DJ910">
        <v>420</v>
      </c>
      <c r="DK910">
        <v>21</v>
      </c>
      <c r="DL910">
        <v>0.57</v>
      </c>
      <c r="DM910">
        <v>0.05</v>
      </c>
      <c r="DN910">
        <v>-32.5721625</v>
      </c>
      <c r="DO910">
        <v>-0.5229692307691383</v>
      </c>
      <c r="DP910">
        <v>0.07769746034298673</v>
      </c>
      <c r="DQ910">
        <v>0</v>
      </c>
      <c r="DR910">
        <v>0.499406775</v>
      </c>
      <c r="DS910">
        <v>-0.01304317823639964</v>
      </c>
      <c r="DT910">
        <v>0.001355783896635078</v>
      </c>
      <c r="DU910">
        <v>1</v>
      </c>
      <c r="DV910">
        <v>1</v>
      </c>
      <c r="DW910">
        <v>2</v>
      </c>
      <c r="DX910" t="s">
        <v>357</v>
      </c>
      <c r="DY910">
        <v>2.98424</v>
      </c>
      <c r="DZ910">
        <v>2.71564</v>
      </c>
      <c r="EA910">
        <v>0.193393</v>
      </c>
      <c r="EB910">
        <v>0.19431</v>
      </c>
      <c r="EC910">
        <v>0.0545883</v>
      </c>
      <c r="ED910">
        <v>0.0509794</v>
      </c>
      <c r="EE910">
        <v>25667</v>
      </c>
      <c r="EF910">
        <v>25727.1</v>
      </c>
      <c r="EG910">
        <v>29567.1</v>
      </c>
      <c r="EH910">
        <v>29525.3</v>
      </c>
      <c r="EI910">
        <v>37053.2</v>
      </c>
      <c r="EJ910">
        <v>37271.8</v>
      </c>
      <c r="EK910">
        <v>41647.5</v>
      </c>
      <c r="EL910">
        <v>42077.1</v>
      </c>
      <c r="EM910">
        <v>1.98205</v>
      </c>
      <c r="EN910">
        <v>1.87945</v>
      </c>
      <c r="EO910">
        <v>0.0435039</v>
      </c>
      <c r="EP910">
        <v>0</v>
      </c>
      <c r="EQ910">
        <v>19.3067</v>
      </c>
      <c r="ER910">
        <v>999.9</v>
      </c>
      <c r="ES910">
        <v>24.4</v>
      </c>
      <c r="ET910">
        <v>31.3</v>
      </c>
      <c r="EU910">
        <v>12.4678</v>
      </c>
      <c r="EV910">
        <v>63.2311</v>
      </c>
      <c r="EW910">
        <v>33.4054</v>
      </c>
      <c r="EX910">
        <v>1</v>
      </c>
      <c r="EY910">
        <v>-0.122337</v>
      </c>
      <c r="EZ910">
        <v>5.13263</v>
      </c>
      <c r="FA910">
        <v>20.2696</v>
      </c>
      <c r="FB910">
        <v>5.21954</v>
      </c>
      <c r="FC910">
        <v>12.0146</v>
      </c>
      <c r="FD910">
        <v>4.98985</v>
      </c>
      <c r="FE910">
        <v>3.2885</v>
      </c>
      <c r="FF910">
        <v>9999</v>
      </c>
      <c r="FG910">
        <v>9999</v>
      </c>
      <c r="FH910">
        <v>9999</v>
      </c>
      <c r="FI910">
        <v>999.9</v>
      </c>
      <c r="FJ910">
        <v>1.86738</v>
      </c>
      <c r="FK910">
        <v>1.86644</v>
      </c>
      <c r="FL910">
        <v>1.866</v>
      </c>
      <c r="FM910">
        <v>1.86584</v>
      </c>
      <c r="FN910">
        <v>1.86768</v>
      </c>
      <c r="FO910">
        <v>1.87012</v>
      </c>
      <c r="FP910">
        <v>1.86885</v>
      </c>
      <c r="FQ910">
        <v>1.87027</v>
      </c>
      <c r="FR910">
        <v>0</v>
      </c>
      <c r="FS910">
        <v>0</v>
      </c>
      <c r="FT910">
        <v>0</v>
      </c>
      <c r="FU910">
        <v>0</v>
      </c>
      <c r="FV910" t="s">
        <v>358</v>
      </c>
      <c r="FW910" t="s">
        <v>359</v>
      </c>
      <c r="FX910" t="s">
        <v>360</v>
      </c>
      <c r="FY910" t="s">
        <v>360</v>
      </c>
      <c r="FZ910" t="s">
        <v>360</v>
      </c>
      <c r="GA910" t="s">
        <v>360</v>
      </c>
      <c r="GB910">
        <v>0</v>
      </c>
      <c r="GC910">
        <v>100</v>
      </c>
      <c r="GD910">
        <v>100</v>
      </c>
      <c r="GE910">
        <v>-5.18</v>
      </c>
      <c r="GF910">
        <v>-0.2252</v>
      </c>
      <c r="GG910">
        <v>-1.841240210434717</v>
      </c>
      <c r="GH910">
        <v>-0.003310856085068561</v>
      </c>
      <c r="GI910">
        <v>6.863268723063948E-07</v>
      </c>
      <c r="GJ910">
        <v>-1.919107141366201E-10</v>
      </c>
      <c r="GK910">
        <v>-0.1688837207721138</v>
      </c>
      <c r="GL910">
        <v>-0.01731051475613908</v>
      </c>
      <c r="GM910">
        <v>0.001423790055903263</v>
      </c>
      <c r="GN910">
        <v>-2.424810517790065E-05</v>
      </c>
      <c r="GO910">
        <v>3</v>
      </c>
      <c r="GP910">
        <v>2318</v>
      </c>
      <c r="GQ910">
        <v>1</v>
      </c>
      <c r="GR910">
        <v>25</v>
      </c>
      <c r="GS910">
        <v>10361.9</v>
      </c>
      <c r="GT910">
        <v>10361.7</v>
      </c>
      <c r="GU910">
        <v>2.49634</v>
      </c>
      <c r="GV910">
        <v>2.21436</v>
      </c>
      <c r="GW910">
        <v>1.39648</v>
      </c>
      <c r="GX910">
        <v>2.34863</v>
      </c>
      <c r="GY910">
        <v>1.49536</v>
      </c>
      <c r="GZ910">
        <v>2.52808</v>
      </c>
      <c r="HA910">
        <v>35.801</v>
      </c>
      <c r="HB910">
        <v>24.0437</v>
      </c>
      <c r="HC910">
        <v>18</v>
      </c>
      <c r="HD910">
        <v>528.072</v>
      </c>
      <c r="HE910">
        <v>420.454</v>
      </c>
      <c r="HF910">
        <v>13.5745</v>
      </c>
      <c r="HG910">
        <v>25.6654</v>
      </c>
      <c r="HH910">
        <v>30.0003</v>
      </c>
      <c r="HI910">
        <v>25.7235</v>
      </c>
      <c r="HJ910">
        <v>25.6838</v>
      </c>
      <c r="HK910">
        <v>49.9479</v>
      </c>
      <c r="HL910">
        <v>19.8164</v>
      </c>
      <c r="HM910">
        <v>9.27285</v>
      </c>
      <c r="HN910">
        <v>13.5387</v>
      </c>
      <c r="HO910">
        <v>1255.75</v>
      </c>
      <c r="HP910">
        <v>8.981730000000001</v>
      </c>
      <c r="HQ910">
        <v>101.11</v>
      </c>
      <c r="HR910">
        <v>101.052</v>
      </c>
    </row>
    <row r="911" spans="1:226">
      <c r="A911">
        <v>895</v>
      </c>
      <c r="B911">
        <v>1679445348.1</v>
      </c>
      <c r="C911">
        <v>23435</v>
      </c>
      <c r="D911" t="s">
        <v>2160</v>
      </c>
      <c r="E911" t="s">
        <v>2161</v>
      </c>
      <c r="F911">
        <v>5</v>
      </c>
      <c r="G911" t="s">
        <v>2011</v>
      </c>
      <c r="H911" t="s">
        <v>354</v>
      </c>
      <c r="I911">
        <v>1679445340.314285</v>
      </c>
      <c r="J911">
        <f>(K911)/1000</f>
        <v>0</v>
      </c>
      <c r="K911">
        <f>IF(BF911, AN911, AH911)</f>
        <v>0</v>
      </c>
      <c r="L911">
        <f>IF(BF911, AI911, AG911)</f>
        <v>0</v>
      </c>
      <c r="M911">
        <f>BH911 - IF(AU911&gt;1, L911*BB911*100.0/(AW911*BV911), 0)</f>
        <v>0</v>
      </c>
      <c r="N911">
        <f>((T911-J911/2)*M911-L911)/(T911+J911/2)</f>
        <v>0</v>
      </c>
      <c r="O911">
        <f>N911*(BO911+BP911)/1000.0</f>
        <v>0</v>
      </c>
      <c r="P911">
        <f>(BH911 - IF(AU911&gt;1, L911*BB911*100.0/(AW911*BV911), 0))*(BO911+BP911)/1000.0</f>
        <v>0</v>
      </c>
      <c r="Q911">
        <f>2.0/((1/S911-1/R911)+SIGN(S911)*SQRT((1/S911-1/R911)*(1/S911-1/R911) + 4*BC911/((BC911+1)*(BC911+1))*(2*1/S911*1/R911-1/R911*1/R911)))</f>
        <v>0</v>
      </c>
      <c r="R911">
        <f>IF(LEFT(BD911,1)&lt;&gt;"0",IF(LEFT(BD911,1)="1",3.0,BE911),$D$5+$E$5*(BV911*BO911/($K$5*1000))+$F$5*(BV911*BO911/($K$5*1000))*MAX(MIN(BB911,$J$5),$I$5)*MAX(MIN(BB911,$J$5),$I$5)+$G$5*MAX(MIN(BB911,$J$5),$I$5)*(BV911*BO911/($K$5*1000))+$H$5*(BV911*BO911/($K$5*1000))*(BV911*BO911/($K$5*1000)))</f>
        <v>0</v>
      </c>
      <c r="S911">
        <f>J911*(1000-(1000*0.61365*exp(17.502*W911/(240.97+W911))/(BO911+BP911)+BJ911)/2)/(1000*0.61365*exp(17.502*W911/(240.97+W911))/(BO911+BP911)-BJ911)</f>
        <v>0</v>
      </c>
      <c r="T911">
        <f>1/((BC911+1)/(Q911/1.6)+1/(R911/1.37)) + BC911/((BC911+1)/(Q911/1.6) + BC911/(R911/1.37))</f>
        <v>0</v>
      </c>
      <c r="U911">
        <f>(AX911*BA911)</f>
        <v>0</v>
      </c>
      <c r="V911">
        <f>(BQ911+(U911+2*0.95*5.67E-8*(((BQ911+$B$7)+273)^4-(BQ911+273)^4)-44100*J911)/(1.84*29.3*R911+8*0.95*5.67E-8*(BQ911+273)^3))</f>
        <v>0</v>
      </c>
      <c r="W911">
        <f>($C$7*BR911+$D$7*BS911+$E$7*V911)</f>
        <v>0</v>
      </c>
      <c r="X911">
        <f>0.61365*exp(17.502*W911/(240.97+W911))</f>
        <v>0</v>
      </c>
      <c r="Y911">
        <f>(Z911/AA911*100)</f>
        <v>0</v>
      </c>
      <c r="Z911">
        <f>BJ911*(BO911+BP911)/1000</f>
        <v>0</v>
      </c>
      <c r="AA911">
        <f>0.61365*exp(17.502*BQ911/(240.97+BQ911))</f>
        <v>0</v>
      </c>
      <c r="AB911">
        <f>(X911-BJ911*(BO911+BP911)/1000)</f>
        <v>0</v>
      </c>
      <c r="AC911">
        <f>(-J911*44100)</f>
        <v>0</v>
      </c>
      <c r="AD911">
        <f>2*29.3*R911*0.92*(BQ911-W911)</f>
        <v>0</v>
      </c>
      <c r="AE911">
        <f>2*0.95*5.67E-8*(((BQ911+$B$7)+273)^4-(W911+273)^4)</f>
        <v>0</v>
      </c>
      <c r="AF911">
        <f>U911+AE911+AC911+AD911</f>
        <v>0</v>
      </c>
      <c r="AG911">
        <f>BN911*AU911*(BI911-BH911*(1000-AU911*BK911)/(1000-AU911*BJ911))/(100*BB911)</f>
        <v>0</v>
      </c>
      <c r="AH911">
        <f>1000*BN911*AU911*(BJ911-BK911)/(100*BB911*(1000-AU911*BJ911))</f>
        <v>0</v>
      </c>
      <c r="AI911">
        <f>(AJ911 - AK911 - BO911*1E3/(8.314*(BQ911+273.15)) * AM911/BN911 * AL911) * BN911/(100*BB911) * (1000 - BK911)/1000</f>
        <v>0</v>
      </c>
      <c r="AJ911">
        <v>1254.959902756322</v>
      </c>
      <c r="AK911">
        <v>1231.023757575757</v>
      </c>
      <c r="AL911">
        <v>3.392057572694646</v>
      </c>
      <c r="AM911">
        <v>64.84410547335801</v>
      </c>
      <c r="AN911">
        <f>(AP911 - AO911 + BO911*1E3/(8.314*(BQ911+273.15)) * AR911/BN911 * AQ911) * BN911/(100*BB911) * 1000/(1000 - AP911)</f>
        <v>0</v>
      </c>
      <c r="AO911">
        <v>8.918703823234541</v>
      </c>
      <c r="AP911">
        <v>9.411528571428576</v>
      </c>
      <c r="AQ911">
        <v>-2.945788738725575E-05</v>
      </c>
      <c r="AR911">
        <v>96.76006741584395</v>
      </c>
      <c r="AS911">
        <v>0</v>
      </c>
      <c r="AT911">
        <v>0</v>
      </c>
      <c r="AU911">
        <f>IF(AS911*$H$13&gt;=AW911,1.0,(AW911/(AW911-AS911*$H$13)))</f>
        <v>0</v>
      </c>
      <c r="AV911">
        <f>(AU911-1)*100</f>
        <v>0</v>
      </c>
      <c r="AW911">
        <f>MAX(0,($B$13+$C$13*BV911)/(1+$D$13*BV911)*BO911/(BQ911+273)*$E$13)</f>
        <v>0</v>
      </c>
      <c r="AX911">
        <f>$B$11*BW911+$C$11*BX911+$F$11*CI911*(1-CL911)</f>
        <v>0</v>
      </c>
      <c r="AY911">
        <f>AX911*AZ911</f>
        <v>0</v>
      </c>
      <c r="AZ911">
        <f>($B$11*$D$9+$C$11*$D$9+$F$11*((CV911+CN911)/MAX(CV911+CN911+CW911, 0.1)*$I$9+CW911/MAX(CV911+CN911+CW911, 0.1)*$J$9))/($B$11+$C$11+$F$11)</f>
        <v>0</v>
      </c>
      <c r="BA911">
        <f>($B$11*$K$9+$C$11*$K$9+$F$11*((CV911+CN911)/MAX(CV911+CN911+CW911, 0.1)*$P$9+CW911/MAX(CV911+CN911+CW911, 0.1)*$Q$9))/($B$11+$C$11+$F$11)</f>
        <v>0</v>
      </c>
      <c r="BB911">
        <v>2.44</v>
      </c>
      <c r="BC911">
        <v>0.5</v>
      </c>
      <c r="BD911" t="s">
        <v>355</v>
      </c>
      <c r="BE911">
        <v>2</v>
      </c>
      <c r="BF911" t="b">
        <v>1</v>
      </c>
      <c r="BG911">
        <v>1679445340.314285</v>
      </c>
      <c r="BH911">
        <v>1195.032857142857</v>
      </c>
      <c r="BI911">
        <v>1227.633214285714</v>
      </c>
      <c r="BJ911">
        <v>9.414508214285714</v>
      </c>
      <c r="BK911">
        <v>8.918146428571429</v>
      </c>
      <c r="BL911">
        <v>1200.190714285714</v>
      </c>
      <c r="BM911">
        <v>9.639676071428571</v>
      </c>
      <c r="BN911">
        <v>500.0600357142857</v>
      </c>
      <c r="BO911">
        <v>89.80263214285712</v>
      </c>
      <c r="BP911">
        <v>0.09999524642857142</v>
      </c>
      <c r="BQ911">
        <v>19.27363571428571</v>
      </c>
      <c r="BR911">
        <v>20.03258214285714</v>
      </c>
      <c r="BS911">
        <v>999.9000000000002</v>
      </c>
      <c r="BT911">
        <v>0</v>
      </c>
      <c r="BU911">
        <v>0</v>
      </c>
      <c r="BV911">
        <v>9991.532500000001</v>
      </c>
      <c r="BW911">
        <v>0</v>
      </c>
      <c r="BX911">
        <v>14.510275</v>
      </c>
      <c r="BY911">
        <v>-32.60102142857143</v>
      </c>
      <c r="BZ911">
        <v>1206.39</v>
      </c>
      <c r="CA911">
        <v>1238.68</v>
      </c>
      <c r="CB911">
        <v>0.4963614285714286</v>
      </c>
      <c r="CC911">
        <v>1227.633214285714</v>
      </c>
      <c r="CD911">
        <v>8.918146428571429</v>
      </c>
      <c r="CE911">
        <v>0.8454476428571427</v>
      </c>
      <c r="CF911">
        <v>0.8008731428571428</v>
      </c>
      <c r="CG911">
        <v>4.494165714285715</v>
      </c>
      <c r="CH911">
        <v>3.7227875</v>
      </c>
      <c r="CI911">
        <v>1999.963571428572</v>
      </c>
      <c r="CJ911">
        <v>0.9800029285714287</v>
      </c>
      <c r="CK911">
        <v>0.01999727142857143</v>
      </c>
      <c r="CL911">
        <v>0</v>
      </c>
      <c r="CM911">
        <v>2.431817857142857</v>
      </c>
      <c r="CN911">
        <v>0</v>
      </c>
      <c r="CO911">
        <v>5744.665357142857</v>
      </c>
      <c r="CP911">
        <v>16749.16785714286</v>
      </c>
      <c r="CQ911">
        <v>40.07789285714285</v>
      </c>
      <c r="CR911">
        <v>41.65821428571428</v>
      </c>
      <c r="CS911">
        <v>40.16496428571428</v>
      </c>
      <c r="CT911">
        <v>40.7565</v>
      </c>
      <c r="CU911">
        <v>38.58674999999999</v>
      </c>
      <c r="CV911">
        <v>1959.970714285715</v>
      </c>
      <c r="CW911">
        <v>39.99285714285715</v>
      </c>
      <c r="CX911">
        <v>0</v>
      </c>
      <c r="CY911">
        <v>1679445355.5</v>
      </c>
      <c r="CZ911">
        <v>0</v>
      </c>
      <c r="DA911">
        <v>0</v>
      </c>
      <c r="DB911" t="s">
        <v>356</v>
      </c>
      <c r="DC911">
        <v>1678823626.5</v>
      </c>
      <c r="DD911">
        <v>1678823640.5</v>
      </c>
      <c r="DE911">
        <v>0</v>
      </c>
      <c r="DF911">
        <v>1.239</v>
      </c>
      <c r="DG911">
        <v>0.006</v>
      </c>
      <c r="DH911">
        <v>-2.298</v>
      </c>
      <c r="DI911">
        <v>-0.146</v>
      </c>
      <c r="DJ911">
        <v>420</v>
      </c>
      <c r="DK911">
        <v>21</v>
      </c>
      <c r="DL911">
        <v>0.57</v>
      </c>
      <c r="DM911">
        <v>0.05</v>
      </c>
      <c r="DN911">
        <v>-32.577785</v>
      </c>
      <c r="DO911">
        <v>-0.3281493433395227</v>
      </c>
      <c r="DP911">
        <v>0.07695311088578544</v>
      </c>
      <c r="DQ911">
        <v>0</v>
      </c>
      <c r="DR911">
        <v>0.497563525</v>
      </c>
      <c r="DS911">
        <v>-0.02458055909943776</v>
      </c>
      <c r="DT911">
        <v>0.002704944860690327</v>
      </c>
      <c r="DU911">
        <v>1</v>
      </c>
      <c r="DV911">
        <v>1</v>
      </c>
      <c r="DW911">
        <v>2</v>
      </c>
      <c r="DX911" t="s">
        <v>357</v>
      </c>
      <c r="DY911">
        <v>2.98424</v>
      </c>
      <c r="DZ911">
        <v>2.71557</v>
      </c>
      <c r="EA911">
        <v>0.195072</v>
      </c>
      <c r="EB911">
        <v>0.195946</v>
      </c>
      <c r="EC911">
        <v>0.0545783</v>
      </c>
      <c r="ED911">
        <v>0.0509992</v>
      </c>
      <c r="EE911">
        <v>25614.1</v>
      </c>
      <c r="EF911">
        <v>25675.1</v>
      </c>
      <c r="EG911">
        <v>29567.6</v>
      </c>
      <c r="EH911">
        <v>29525.6</v>
      </c>
      <c r="EI911">
        <v>37054</v>
      </c>
      <c r="EJ911">
        <v>37271.7</v>
      </c>
      <c r="EK911">
        <v>41647.9</v>
      </c>
      <c r="EL911">
        <v>42077.9</v>
      </c>
      <c r="EM911">
        <v>1.98193</v>
      </c>
      <c r="EN911">
        <v>1.87947</v>
      </c>
      <c r="EO911">
        <v>0.0429899</v>
      </c>
      <c r="EP911">
        <v>0</v>
      </c>
      <c r="EQ911">
        <v>19.3067</v>
      </c>
      <c r="ER911">
        <v>999.9</v>
      </c>
      <c r="ES911">
        <v>24.4</v>
      </c>
      <c r="ET911">
        <v>31.3</v>
      </c>
      <c r="EU911">
        <v>12.4688</v>
      </c>
      <c r="EV911">
        <v>63.1811</v>
      </c>
      <c r="EW911">
        <v>33.1731</v>
      </c>
      <c r="EX911">
        <v>1</v>
      </c>
      <c r="EY911">
        <v>-0.122353</v>
      </c>
      <c r="EZ911">
        <v>5.16216</v>
      </c>
      <c r="FA911">
        <v>20.2688</v>
      </c>
      <c r="FB911">
        <v>5.22014</v>
      </c>
      <c r="FC911">
        <v>12.0141</v>
      </c>
      <c r="FD911">
        <v>4.99015</v>
      </c>
      <c r="FE911">
        <v>3.28858</v>
      </c>
      <c r="FF911">
        <v>9999</v>
      </c>
      <c r="FG911">
        <v>9999</v>
      </c>
      <c r="FH911">
        <v>9999</v>
      </c>
      <c r="FI911">
        <v>999.9</v>
      </c>
      <c r="FJ911">
        <v>1.86742</v>
      </c>
      <c r="FK911">
        <v>1.86644</v>
      </c>
      <c r="FL911">
        <v>1.86599</v>
      </c>
      <c r="FM911">
        <v>1.86584</v>
      </c>
      <c r="FN911">
        <v>1.86768</v>
      </c>
      <c r="FO911">
        <v>1.87014</v>
      </c>
      <c r="FP911">
        <v>1.86886</v>
      </c>
      <c r="FQ911">
        <v>1.87027</v>
      </c>
      <c r="FR911">
        <v>0</v>
      </c>
      <c r="FS911">
        <v>0</v>
      </c>
      <c r="FT911">
        <v>0</v>
      </c>
      <c r="FU911">
        <v>0</v>
      </c>
      <c r="FV911" t="s">
        <v>358</v>
      </c>
      <c r="FW911" t="s">
        <v>359</v>
      </c>
      <c r="FX911" t="s">
        <v>360</v>
      </c>
      <c r="FY911" t="s">
        <v>360</v>
      </c>
      <c r="FZ911" t="s">
        <v>360</v>
      </c>
      <c r="GA911" t="s">
        <v>360</v>
      </c>
      <c r="GB911">
        <v>0</v>
      </c>
      <c r="GC911">
        <v>100</v>
      </c>
      <c r="GD911">
        <v>100</v>
      </c>
      <c r="GE911">
        <v>-5.23</v>
      </c>
      <c r="GF911">
        <v>-0.2252</v>
      </c>
      <c r="GG911">
        <v>-1.841240210434717</v>
      </c>
      <c r="GH911">
        <v>-0.003310856085068561</v>
      </c>
      <c r="GI911">
        <v>6.863268723063948E-07</v>
      </c>
      <c r="GJ911">
        <v>-1.919107141366201E-10</v>
      </c>
      <c r="GK911">
        <v>-0.1688837207721138</v>
      </c>
      <c r="GL911">
        <v>-0.01731051475613908</v>
      </c>
      <c r="GM911">
        <v>0.001423790055903263</v>
      </c>
      <c r="GN911">
        <v>-2.424810517790065E-05</v>
      </c>
      <c r="GO911">
        <v>3</v>
      </c>
      <c r="GP911">
        <v>2318</v>
      </c>
      <c r="GQ911">
        <v>1</v>
      </c>
      <c r="GR911">
        <v>25</v>
      </c>
      <c r="GS911">
        <v>10362</v>
      </c>
      <c r="GT911">
        <v>10361.8</v>
      </c>
      <c r="GU911">
        <v>2.52075</v>
      </c>
      <c r="GV911">
        <v>2.20825</v>
      </c>
      <c r="GW911">
        <v>1.39648</v>
      </c>
      <c r="GX911">
        <v>2.34741</v>
      </c>
      <c r="GY911">
        <v>1.49536</v>
      </c>
      <c r="GZ911">
        <v>2.51343</v>
      </c>
      <c r="HA911">
        <v>35.801</v>
      </c>
      <c r="HB911">
        <v>24.0437</v>
      </c>
      <c r="HC911">
        <v>18</v>
      </c>
      <c r="HD911">
        <v>527.9880000000001</v>
      </c>
      <c r="HE911">
        <v>420.469</v>
      </c>
      <c r="HF911">
        <v>13.5376</v>
      </c>
      <c r="HG911">
        <v>25.6647</v>
      </c>
      <c r="HH911">
        <v>30.0002</v>
      </c>
      <c r="HI911">
        <v>25.7235</v>
      </c>
      <c r="HJ911">
        <v>25.6838</v>
      </c>
      <c r="HK911">
        <v>50.4463</v>
      </c>
      <c r="HL911">
        <v>19.5378</v>
      </c>
      <c r="HM911">
        <v>9.27285</v>
      </c>
      <c r="HN911">
        <v>13.5148</v>
      </c>
      <c r="HO911">
        <v>1269.11</v>
      </c>
      <c r="HP911">
        <v>8.999269999999999</v>
      </c>
      <c r="HQ911">
        <v>101.111</v>
      </c>
      <c r="HR911">
        <v>101.053</v>
      </c>
    </row>
    <row r="912" spans="1:226">
      <c r="A912">
        <v>896</v>
      </c>
      <c r="B912">
        <v>1679445353.1</v>
      </c>
      <c r="C912">
        <v>23440</v>
      </c>
      <c r="D912" t="s">
        <v>2162</v>
      </c>
      <c r="E912" t="s">
        <v>2163</v>
      </c>
      <c r="F912">
        <v>5</v>
      </c>
      <c r="G912" t="s">
        <v>2011</v>
      </c>
      <c r="H912" t="s">
        <v>354</v>
      </c>
      <c r="I912">
        <v>1679445345.6</v>
      </c>
      <c r="J912">
        <f>(K912)/1000</f>
        <v>0</v>
      </c>
      <c r="K912">
        <f>IF(BF912, AN912, AH912)</f>
        <v>0</v>
      </c>
      <c r="L912">
        <f>IF(BF912, AI912, AG912)</f>
        <v>0</v>
      </c>
      <c r="M912">
        <f>BH912 - IF(AU912&gt;1, L912*BB912*100.0/(AW912*BV912), 0)</f>
        <v>0</v>
      </c>
      <c r="N912">
        <f>((T912-J912/2)*M912-L912)/(T912+J912/2)</f>
        <v>0</v>
      </c>
      <c r="O912">
        <f>N912*(BO912+BP912)/1000.0</f>
        <v>0</v>
      </c>
      <c r="P912">
        <f>(BH912 - IF(AU912&gt;1, L912*BB912*100.0/(AW912*BV912), 0))*(BO912+BP912)/1000.0</f>
        <v>0</v>
      </c>
      <c r="Q912">
        <f>2.0/((1/S912-1/R912)+SIGN(S912)*SQRT((1/S912-1/R912)*(1/S912-1/R912) + 4*BC912/((BC912+1)*(BC912+1))*(2*1/S912*1/R912-1/R912*1/R912)))</f>
        <v>0</v>
      </c>
      <c r="R912">
        <f>IF(LEFT(BD912,1)&lt;&gt;"0",IF(LEFT(BD912,1)="1",3.0,BE912),$D$5+$E$5*(BV912*BO912/($K$5*1000))+$F$5*(BV912*BO912/($K$5*1000))*MAX(MIN(BB912,$J$5),$I$5)*MAX(MIN(BB912,$J$5),$I$5)+$G$5*MAX(MIN(BB912,$J$5),$I$5)*(BV912*BO912/($K$5*1000))+$H$5*(BV912*BO912/($K$5*1000))*(BV912*BO912/($K$5*1000)))</f>
        <v>0</v>
      </c>
      <c r="S912">
        <f>J912*(1000-(1000*0.61365*exp(17.502*W912/(240.97+W912))/(BO912+BP912)+BJ912)/2)/(1000*0.61365*exp(17.502*W912/(240.97+W912))/(BO912+BP912)-BJ912)</f>
        <v>0</v>
      </c>
      <c r="T912">
        <f>1/((BC912+1)/(Q912/1.6)+1/(R912/1.37)) + BC912/((BC912+1)/(Q912/1.6) + BC912/(R912/1.37))</f>
        <v>0</v>
      </c>
      <c r="U912">
        <f>(AX912*BA912)</f>
        <v>0</v>
      </c>
      <c r="V912">
        <f>(BQ912+(U912+2*0.95*5.67E-8*(((BQ912+$B$7)+273)^4-(BQ912+273)^4)-44100*J912)/(1.84*29.3*R912+8*0.95*5.67E-8*(BQ912+273)^3))</f>
        <v>0</v>
      </c>
      <c r="W912">
        <f>($C$7*BR912+$D$7*BS912+$E$7*V912)</f>
        <v>0</v>
      </c>
      <c r="X912">
        <f>0.61365*exp(17.502*W912/(240.97+W912))</f>
        <v>0</v>
      </c>
      <c r="Y912">
        <f>(Z912/AA912*100)</f>
        <v>0</v>
      </c>
      <c r="Z912">
        <f>BJ912*(BO912+BP912)/1000</f>
        <v>0</v>
      </c>
      <c r="AA912">
        <f>0.61365*exp(17.502*BQ912/(240.97+BQ912))</f>
        <v>0</v>
      </c>
      <c r="AB912">
        <f>(X912-BJ912*(BO912+BP912)/1000)</f>
        <v>0</v>
      </c>
      <c r="AC912">
        <f>(-J912*44100)</f>
        <v>0</v>
      </c>
      <c r="AD912">
        <f>2*29.3*R912*0.92*(BQ912-W912)</f>
        <v>0</v>
      </c>
      <c r="AE912">
        <f>2*0.95*5.67E-8*(((BQ912+$B$7)+273)^4-(W912+273)^4)</f>
        <v>0</v>
      </c>
      <c r="AF912">
        <f>U912+AE912+AC912+AD912</f>
        <v>0</v>
      </c>
      <c r="AG912">
        <f>BN912*AU912*(BI912-BH912*(1000-AU912*BK912)/(1000-AU912*BJ912))/(100*BB912)</f>
        <v>0</v>
      </c>
      <c r="AH912">
        <f>1000*BN912*AU912*(BJ912-BK912)/(100*BB912*(1000-AU912*BJ912))</f>
        <v>0</v>
      </c>
      <c r="AI912">
        <f>(AJ912 - AK912 - BO912*1E3/(8.314*(BQ912+273.15)) * AM912/BN912 * AL912) * BN912/(100*BB912) * (1000 - BK912)/1000</f>
        <v>0</v>
      </c>
      <c r="AJ912">
        <v>1271.888360476656</v>
      </c>
      <c r="AK912">
        <v>1247.815818181818</v>
      </c>
      <c r="AL912">
        <v>3.350304844877587</v>
      </c>
      <c r="AM912">
        <v>64.84410547335801</v>
      </c>
      <c r="AN912">
        <f>(AP912 - AO912 + BO912*1E3/(8.314*(BQ912+273.15)) * AR912/BN912 * AQ912) * BN912/(100*BB912) * 1000/(1000 - AP912)</f>
        <v>0</v>
      </c>
      <c r="AO912">
        <v>8.921216172379163</v>
      </c>
      <c r="AP912">
        <v>9.411444175824183</v>
      </c>
      <c r="AQ912">
        <v>-2.332369555873876E-05</v>
      </c>
      <c r="AR912">
        <v>96.76006741584395</v>
      </c>
      <c r="AS912">
        <v>0</v>
      </c>
      <c r="AT912">
        <v>0</v>
      </c>
      <c r="AU912">
        <f>IF(AS912*$H$13&gt;=AW912,1.0,(AW912/(AW912-AS912*$H$13)))</f>
        <v>0</v>
      </c>
      <c r="AV912">
        <f>(AU912-1)*100</f>
        <v>0</v>
      </c>
      <c r="AW912">
        <f>MAX(0,($B$13+$C$13*BV912)/(1+$D$13*BV912)*BO912/(BQ912+273)*$E$13)</f>
        <v>0</v>
      </c>
      <c r="AX912">
        <f>$B$11*BW912+$C$11*BX912+$F$11*CI912*(1-CL912)</f>
        <v>0</v>
      </c>
      <c r="AY912">
        <f>AX912*AZ912</f>
        <v>0</v>
      </c>
      <c r="AZ912">
        <f>($B$11*$D$9+$C$11*$D$9+$F$11*((CV912+CN912)/MAX(CV912+CN912+CW912, 0.1)*$I$9+CW912/MAX(CV912+CN912+CW912, 0.1)*$J$9))/($B$11+$C$11+$F$11)</f>
        <v>0</v>
      </c>
      <c r="BA912">
        <f>($B$11*$K$9+$C$11*$K$9+$F$11*((CV912+CN912)/MAX(CV912+CN912+CW912, 0.1)*$P$9+CW912/MAX(CV912+CN912+CW912, 0.1)*$Q$9))/($B$11+$C$11+$F$11)</f>
        <v>0</v>
      </c>
      <c r="BB912">
        <v>2.44</v>
      </c>
      <c r="BC912">
        <v>0.5</v>
      </c>
      <c r="BD912" t="s">
        <v>355</v>
      </c>
      <c r="BE912">
        <v>2</v>
      </c>
      <c r="BF912" t="b">
        <v>1</v>
      </c>
      <c r="BG912">
        <v>1679445345.6</v>
      </c>
      <c r="BH912">
        <v>1212.708518518519</v>
      </c>
      <c r="BI912">
        <v>1245.306296296297</v>
      </c>
      <c r="BJ912">
        <v>9.412822592592594</v>
      </c>
      <c r="BK912">
        <v>8.922573703703703</v>
      </c>
      <c r="BL912">
        <v>1217.911111111111</v>
      </c>
      <c r="BM912">
        <v>9.637995555555555</v>
      </c>
      <c r="BN912">
        <v>500.0727037037037</v>
      </c>
      <c r="BO912">
        <v>89.80345555555557</v>
      </c>
      <c r="BP912">
        <v>0.1000523444444444</v>
      </c>
      <c r="BQ912">
        <v>19.27634814814814</v>
      </c>
      <c r="BR912">
        <v>20.02477407407407</v>
      </c>
      <c r="BS912">
        <v>999.9000000000001</v>
      </c>
      <c r="BT912">
        <v>0</v>
      </c>
      <c r="BU912">
        <v>0</v>
      </c>
      <c r="BV912">
        <v>9989.996296296296</v>
      </c>
      <c r="BW912">
        <v>0</v>
      </c>
      <c r="BX912">
        <v>14.50903333333333</v>
      </c>
      <c r="BY912">
        <v>-32.59791111111112</v>
      </c>
      <c r="BZ912">
        <v>1224.232222222222</v>
      </c>
      <c r="CA912">
        <v>1256.517037037037</v>
      </c>
      <c r="CB912">
        <v>0.4902475555555555</v>
      </c>
      <c r="CC912">
        <v>1245.306296296297</v>
      </c>
      <c r="CD912">
        <v>8.922573703703703</v>
      </c>
      <c r="CE912">
        <v>0.8453039259259258</v>
      </c>
      <c r="CF912">
        <v>0.801278</v>
      </c>
      <c r="CG912">
        <v>4.491736296296296</v>
      </c>
      <c r="CH912">
        <v>3.729958518518519</v>
      </c>
      <c r="CI912">
        <v>1999.967407407407</v>
      </c>
      <c r="CJ912">
        <v>0.9800042222222222</v>
      </c>
      <c r="CK912">
        <v>0.01999597777777778</v>
      </c>
      <c r="CL912">
        <v>0</v>
      </c>
      <c r="CM912">
        <v>2.344903703703704</v>
      </c>
      <c r="CN912">
        <v>0</v>
      </c>
      <c r="CO912">
        <v>5744.892592592593</v>
      </c>
      <c r="CP912">
        <v>16749.21481481482</v>
      </c>
      <c r="CQ912">
        <v>40.16644444444444</v>
      </c>
      <c r="CR912">
        <v>41.72429629629628</v>
      </c>
      <c r="CS912">
        <v>40.24514814814815</v>
      </c>
      <c r="CT912">
        <v>40.84462962962962</v>
      </c>
      <c r="CU912">
        <v>38.65711111111111</v>
      </c>
      <c r="CV912">
        <v>1959.977037037037</v>
      </c>
      <c r="CW912">
        <v>39.99037037037037</v>
      </c>
      <c r="CX912">
        <v>0</v>
      </c>
      <c r="CY912">
        <v>1679445360.9</v>
      </c>
      <c r="CZ912">
        <v>0</v>
      </c>
      <c r="DA912">
        <v>0</v>
      </c>
      <c r="DB912" t="s">
        <v>356</v>
      </c>
      <c r="DC912">
        <v>1678823626.5</v>
      </c>
      <c r="DD912">
        <v>1678823640.5</v>
      </c>
      <c r="DE912">
        <v>0</v>
      </c>
      <c r="DF912">
        <v>1.239</v>
      </c>
      <c r="DG912">
        <v>0.006</v>
      </c>
      <c r="DH912">
        <v>-2.298</v>
      </c>
      <c r="DI912">
        <v>-0.146</v>
      </c>
      <c r="DJ912">
        <v>420</v>
      </c>
      <c r="DK912">
        <v>21</v>
      </c>
      <c r="DL912">
        <v>0.57</v>
      </c>
      <c r="DM912">
        <v>0.05</v>
      </c>
      <c r="DN912">
        <v>-32.60088536585366</v>
      </c>
      <c r="DO912">
        <v>0.05040418118472773</v>
      </c>
      <c r="DP912">
        <v>0.05149513621823339</v>
      </c>
      <c r="DQ912">
        <v>1</v>
      </c>
      <c r="DR912">
        <v>0.4928853170731707</v>
      </c>
      <c r="DS912">
        <v>-0.06824443902438938</v>
      </c>
      <c r="DT912">
        <v>0.008099216362090378</v>
      </c>
      <c r="DU912">
        <v>1</v>
      </c>
      <c r="DV912">
        <v>2</v>
      </c>
      <c r="DW912">
        <v>2</v>
      </c>
      <c r="DX912" t="s">
        <v>392</v>
      </c>
      <c r="DY912">
        <v>2.98426</v>
      </c>
      <c r="DZ912">
        <v>2.71566</v>
      </c>
      <c r="EA912">
        <v>0.196721</v>
      </c>
      <c r="EB912">
        <v>0.197574</v>
      </c>
      <c r="EC912">
        <v>0.054586</v>
      </c>
      <c r="ED912">
        <v>0.0511195</v>
      </c>
      <c r="EE912">
        <v>25561.8</v>
      </c>
      <c r="EF912">
        <v>25622.9</v>
      </c>
      <c r="EG912">
        <v>29567.8</v>
      </c>
      <c r="EH912">
        <v>29525.3</v>
      </c>
      <c r="EI912">
        <v>37054.1</v>
      </c>
      <c r="EJ912">
        <v>37266.5</v>
      </c>
      <c r="EK912">
        <v>41648.4</v>
      </c>
      <c r="EL912">
        <v>42077.3</v>
      </c>
      <c r="EM912">
        <v>1.9821</v>
      </c>
      <c r="EN912">
        <v>1.87947</v>
      </c>
      <c r="EO912">
        <v>0.0430793</v>
      </c>
      <c r="EP912">
        <v>0</v>
      </c>
      <c r="EQ912">
        <v>19.3067</v>
      </c>
      <c r="ER912">
        <v>999.9</v>
      </c>
      <c r="ES912">
        <v>24.4</v>
      </c>
      <c r="ET912">
        <v>31.3</v>
      </c>
      <c r="EU912">
        <v>12.4696</v>
      </c>
      <c r="EV912">
        <v>63.1611</v>
      </c>
      <c r="EW912">
        <v>32.8285</v>
      </c>
      <c r="EX912">
        <v>1</v>
      </c>
      <c r="EY912">
        <v>-0.122459</v>
      </c>
      <c r="EZ912">
        <v>5.14205</v>
      </c>
      <c r="FA912">
        <v>20.2697</v>
      </c>
      <c r="FB912">
        <v>5.22014</v>
      </c>
      <c r="FC912">
        <v>12.0141</v>
      </c>
      <c r="FD912">
        <v>4.9901</v>
      </c>
      <c r="FE912">
        <v>3.28865</v>
      </c>
      <c r="FF912">
        <v>9999</v>
      </c>
      <c r="FG912">
        <v>9999</v>
      </c>
      <c r="FH912">
        <v>9999</v>
      </c>
      <c r="FI912">
        <v>999.9</v>
      </c>
      <c r="FJ912">
        <v>1.86741</v>
      </c>
      <c r="FK912">
        <v>1.86646</v>
      </c>
      <c r="FL912">
        <v>1.86598</v>
      </c>
      <c r="FM912">
        <v>1.86585</v>
      </c>
      <c r="FN912">
        <v>1.86768</v>
      </c>
      <c r="FO912">
        <v>1.87014</v>
      </c>
      <c r="FP912">
        <v>1.86886</v>
      </c>
      <c r="FQ912">
        <v>1.87026</v>
      </c>
      <c r="FR912">
        <v>0</v>
      </c>
      <c r="FS912">
        <v>0</v>
      </c>
      <c r="FT912">
        <v>0</v>
      </c>
      <c r="FU912">
        <v>0</v>
      </c>
      <c r="FV912" t="s">
        <v>358</v>
      </c>
      <c r="FW912" t="s">
        <v>359</v>
      </c>
      <c r="FX912" t="s">
        <v>360</v>
      </c>
      <c r="FY912" t="s">
        <v>360</v>
      </c>
      <c r="FZ912" t="s">
        <v>360</v>
      </c>
      <c r="GA912" t="s">
        <v>360</v>
      </c>
      <c r="GB912">
        <v>0</v>
      </c>
      <c r="GC912">
        <v>100</v>
      </c>
      <c r="GD912">
        <v>100</v>
      </c>
      <c r="GE912">
        <v>-5.26</v>
      </c>
      <c r="GF912">
        <v>-0.2252</v>
      </c>
      <c r="GG912">
        <v>-1.841240210434717</v>
      </c>
      <c r="GH912">
        <v>-0.003310856085068561</v>
      </c>
      <c r="GI912">
        <v>6.863268723063948E-07</v>
      </c>
      <c r="GJ912">
        <v>-1.919107141366201E-10</v>
      </c>
      <c r="GK912">
        <v>-0.1688837207721138</v>
      </c>
      <c r="GL912">
        <v>-0.01731051475613908</v>
      </c>
      <c r="GM912">
        <v>0.001423790055903263</v>
      </c>
      <c r="GN912">
        <v>-2.424810517790065E-05</v>
      </c>
      <c r="GO912">
        <v>3</v>
      </c>
      <c r="GP912">
        <v>2318</v>
      </c>
      <c r="GQ912">
        <v>1</v>
      </c>
      <c r="GR912">
        <v>25</v>
      </c>
      <c r="GS912">
        <v>10362.1</v>
      </c>
      <c r="GT912">
        <v>10361.9</v>
      </c>
      <c r="GU912">
        <v>2.54883</v>
      </c>
      <c r="GV912">
        <v>2.21069</v>
      </c>
      <c r="GW912">
        <v>1.39771</v>
      </c>
      <c r="GX912">
        <v>2.34741</v>
      </c>
      <c r="GY912">
        <v>1.49536</v>
      </c>
      <c r="GZ912">
        <v>2.41821</v>
      </c>
      <c r="HA912">
        <v>35.801</v>
      </c>
      <c r="HB912">
        <v>24.035</v>
      </c>
      <c r="HC912">
        <v>18</v>
      </c>
      <c r="HD912">
        <v>528.101</v>
      </c>
      <c r="HE912">
        <v>420.469</v>
      </c>
      <c r="HF912">
        <v>13.5085</v>
      </c>
      <c r="HG912">
        <v>25.6647</v>
      </c>
      <c r="HH912">
        <v>30</v>
      </c>
      <c r="HI912">
        <v>25.7231</v>
      </c>
      <c r="HJ912">
        <v>25.6838</v>
      </c>
      <c r="HK912">
        <v>51.0138</v>
      </c>
      <c r="HL912">
        <v>19.5378</v>
      </c>
      <c r="HM912">
        <v>9.27285</v>
      </c>
      <c r="HN912">
        <v>13.4968</v>
      </c>
      <c r="HO912">
        <v>1289.14</v>
      </c>
      <c r="HP912">
        <v>9.0093</v>
      </c>
      <c r="HQ912">
        <v>101.112</v>
      </c>
      <c r="HR912">
        <v>101.052</v>
      </c>
    </row>
    <row r="913" spans="1:226">
      <c r="A913">
        <v>897</v>
      </c>
      <c r="B913">
        <v>1679445358.1</v>
      </c>
      <c r="C913">
        <v>23445</v>
      </c>
      <c r="D913" t="s">
        <v>2164</v>
      </c>
      <c r="E913" t="s">
        <v>2165</v>
      </c>
      <c r="F913">
        <v>5</v>
      </c>
      <c r="G913" t="s">
        <v>2011</v>
      </c>
      <c r="H913" t="s">
        <v>354</v>
      </c>
      <c r="I913">
        <v>1679445350.314285</v>
      </c>
      <c r="J913">
        <f>(K913)/1000</f>
        <v>0</v>
      </c>
      <c r="K913">
        <f>IF(BF913, AN913, AH913)</f>
        <v>0</v>
      </c>
      <c r="L913">
        <f>IF(BF913, AI913, AG913)</f>
        <v>0</v>
      </c>
      <c r="M913">
        <f>BH913 - IF(AU913&gt;1, L913*BB913*100.0/(AW913*BV913), 0)</f>
        <v>0</v>
      </c>
      <c r="N913">
        <f>((T913-J913/2)*M913-L913)/(T913+J913/2)</f>
        <v>0</v>
      </c>
      <c r="O913">
        <f>N913*(BO913+BP913)/1000.0</f>
        <v>0</v>
      </c>
      <c r="P913">
        <f>(BH913 - IF(AU913&gt;1, L913*BB913*100.0/(AW913*BV913), 0))*(BO913+BP913)/1000.0</f>
        <v>0</v>
      </c>
      <c r="Q913">
        <f>2.0/((1/S913-1/R913)+SIGN(S913)*SQRT((1/S913-1/R913)*(1/S913-1/R913) + 4*BC913/((BC913+1)*(BC913+1))*(2*1/S913*1/R913-1/R913*1/R913)))</f>
        <v>0</v>
      </c>
      <c r="R913">
        <f>IF(LEFT(BD913,1)&lt;&gt;"0",IF(LEFT(BD913,1)="1",3.0,BE913),$D$5+$E$5*(BV913*BO913/($K$5*1000))+$F$5*(BV913*BO913/($K$5*1000))*MAX(MIN(BB913,$J$5),$I$5)*MAX(MIN(BB913,$J$5),$I$5)+$G$5*MAX(MIN(BB913,$J$5),$I$5)*(BV913*BO913/($K$5*1000))+$H$5*(BV913*BO913/($K$5*1000))*(BV913*BO913/($K$5*1000)))</f>
        <v>0</v>
      </c>
      <c r="S913">
        <f>J913*(1000-(1000*0.61365*exp(17.502*W913/(240.97+W913))/(BO913+BP913)+BJ913)/2)/(1000*0.61365*exp(17.502*W913/(240.97+W913))/(BO913+BP913)-BJ913)</f>
        <v>0</v>
      </c>
      <c r="T913">
        <f>1/((BC913+1)/(Q913/1.6)+1/(R913/1.37)) + BC913/((BC913+1)/(Q913/1.6) + BC913/(R913/1.37))</f>
        <v>0</v>
      </c>
      <c r="U913">
        <f>(AX913*BA913)</f>
        <v>0</v>
      </c>
      <c r="V913">
        <f>(BQ913+(U913+2*0.95*5.67E-8*(((BQ913+$B$7)+273)^4-(BQ913+273)^4)-44100*J913)/(1.84*29.3*R913+8*0.95*5.67E-8*(BQ913+273)^3))</f>
        <v>0</v>
      </c>
      <c r="W913">
        <f>($C$7*BR913+$D$7*BS913+$E$7*V913)</f>
        <v>0</v>
      </c>
      <c r="X913">
        <f>0.61365*exp(17.502*W913/(240.97+W913))</f>
        <v>0</v>
      </c>
      <c r="Y913">
        <f>(Z913/AA913*100)</f>
        <v>0</v>
      </c>
      <c r="Z913">
        <f>BJ913*(BO913+BP913)/1000</f>
        <v>0</v>
      </c>
      <c r="AA913">
        <f>0.61365*exp(17.502*BQ913/(240.97+BQ913))</f>
        <v>0</v>
      </c>
      <c r="AB913">
        <f>(X913-BJ913*(BO913+BP913)/1000)</f>
        <v>0</v>
      </c>
      <c r="AC913">
        <f>(-J913*44100)</f>
        <v>0</v>
      </c>
      <c r="AD913">
        <f>2*29.3*R913*0.92*(BQ913-W913)</f>
        <v>0</v>
      </c>
      <c r="AE913">
        <f>2*0.95*5.67E-8*(((BQ913+$B$7)+273)^4-(W913+273)^4)</f>
        <v>0</v>
      </c>
      <c r="AF913">
        <f>U913+AE913+AC913+AD913</f>
        <v>0</v>
      </c>
      <c r="AG913">
        <f>BN913*AU913*(BI913-BH913*(1000-AU913*BK913)/(1000-AU913*BJ913))/(100*BB913)</f>
        <v>0</v>
      </c>
      <c r="AH913">
        <f>1000*BN913*AU913*(BJ913-BK913)/(100*BB913*(1000-AU913*BJ913))</f>
        <v>0</v>
      </c>
      <c r="AI913">
        <f>(AJ913 - AK913 - BO913*1E3/(8.314*(BQ913+273.15)) * AM913/BN913 * AL913) * BN913/(100*BB913) * (1000 - BK913)/1000</f>
        <v>0</v>
      </c>
      <c r="AJ913">
        <v>1289.022705095707</v>
      </c>
      <c r="AK913">
        <v>1264.732060606061</v>
      </c>
      <c r="AL913">
        <v>3.38069727779758</v>
      </c>
      <c r="AM913">
        <v>64.84410547335801</v>
      </c>
      <c r="AN913">
        <f>(AP913 - AO913 + BO913*1E3/(8.314*(BQ913+273.15)) * AR913/BN913 * AQ913) * BN913/(100*BB913) * 1000/(1000 - AP913)</f>
        <v>0</v>
      </c>
      <c r="AO913">
        <v>8.952009567381362</v>
      </c>
      <c r="AP913">
        <v>9.423302087912091</v>
      </c>
      <c r="AQ913">
        <v>8.170155614083255E-05</v>
      </c>
      <c r="AR913">
        <v>96.76006741584395</v>
      </c>
      <c r="AS913">
        <v>0</v>
      </c>
      <c r="AT913">
        <v>0</v>
      </c>
      <c r="AU913">
        <f>IF(AS913*$H$13&gt;=AW913,1.0,(AW913/(AW913-AS913*$H$13)))</f>
        <v>0</v>
      </c>
      <c r="AV913">
        <f>(AU913-1)*100</f>
        <v>0</v>
      </c>
      <c r="AW913">
        <f>MAX(0,($B$13+$C$13*BV913)/(1+$D$13*BV913)*BO913/(BQ913+273)*$E$13)</f>
        <v>0</v>
      </c>
      <c r="AX913">
        <f>$B$11*BW913+$C$11*BX913+$F$11*CI913*(1-CL913)</f>
        <v>0</v>
      </c>
      <c r="AY913">
        <f>AX913*AZ913</f>
        <v>0</v>
      </c>
      <c r="AZ913">
        <f>($B$11*$D$9+$C$11*$D$9+$F$11*((CV913+CN913)/MAX(CV913+CN913+CW913, 0.1)*$I$9+CW913/MAX(CV913+CN913+CW913, 0.1)*$J$9))/($B$11+$C$11+$F$11)</f>
        <v>0</v>
      </c>
      <c r="BA913">
        <f>($B$11*$K$9+$C$11*$K$9+$F$11*((CV913+CN913)/MAX(CV913+CN913+CW913, 0.1)*$P$9+CW913/MAX(CV913+CN913+CW913, 0.1)*$Q$9))/($B$11+$C$11+$F$11)</f>
        <v>0</v>
      </c>
      <c r="BB913">
        <v>2.44</v>
      </c>
      <c r="BC913">
        <v>0.5</v>
      </c>
      <c r="BD913" t="s">
        <v>355</v>
      </c>
      <c r="BE913">
        <v>2</v>
      </c>
      <c r="BF913" t="b">
        <v>1</v>
      </c>
      <c r="BG913">
        <v>1679445350.314285</v>
      </c>
      <c r="BH913">
        <v>1228.467857142857</v>
      </c>
      <c r="BI913">
        <v>1261.120357142857</v>
      </c>
      <c r="BJ913">
        <v>9.414156428571429</v>
      </c>
      <c r="BK913">
        <v>8.934890357142857</v>
      </c>
      <c r="BL913">
        <v>1233.71</v>
      </c>
      <c r="BM913">
        <v>9.639324642857144</v>
      </c>
      <c r="BN913">
        <v>500.0661071428572</v>
      </c>
      <c r="BO913">
        <v>89.80334285714287</v>
      </c>
      <c r="BP913">
        <v>0.0999663357142857</v>
      </c>
      <c r="BQ913">
        <v>19.27811428571428</v>
      </c>
      <c r="BR913">
        <v>20.021325</v>
      </c>
      <c r="BS913">
        <v>999.9000000000002</v>
      </c>
      <c r="BT913">
        <v>0</v>
      </c>
      <c r="BU913">
        <v>0</v>
      </c>
      <c r="BV913">
        <v>9993.634999999998</v>
      </c>
      <c r="BW913">
        <v>0</v>
      </c>
      <c r="BX913">
        <v>14.50826071428571</v>
      </c>
      <c r="BY913">
        <v>-32.65264642857143</v>
      </c>
      <c r="BZ913">
        <v>1240.143214285714</v>
      </c>
      <c r="CA913">
        <v>1272.489285714286</v>
      </c>
      <c r="CB913">
        <v>0.4792651428571428</v>
      </c>
      <c r="CC913">
        <v>1261.120357142857</v>
      </c>
      <c r="CD913">
        <v>8.934890357142857</v>
      </c>
      <c r="CE913">
        <v>0.8454226785714285</v>
      </c>
      <c r="CF913">
        <v>0.8023830357142856</v>
      </c>
      <c r="CG913">
        <v>4.493742857142857</v>
      </c>
      <c r="CH913">
        <v>3.749510357142857</v>
      </c>
      <c r="CI913">
        <v>1999.951428571429</v>
      </c>
      <c r="CJ913">
        <v>0.9800051785714287</v>
      </c>
      <c r="CK913">
        <v>0.01999502142857143</v>
      </c>
      <c r="CL913">
        <v>0</v>
      </c>
      <c r="CM913">
        <v>2.332614285714286</v>
      </c>
      <c r="CN913">
        <v>0</v>
      </c>
      <c r="CO913">
        <v>5744.870714285714</v>
      </c>
      <c r="CP913">
        <v>16749.08214285714</v>
      </c>
      <c r="CQ913">
        <v>40.24082142857143</v>
      </c>
      <c r="CR913">
        <v>41.78328571428572</v>
      </c>
      <c r="CS913">
        <v>40.319</v>
      </c>
      <c r="CT913">
        <v>40.92382142857142</v>
      </c>
      <c r="CU913">
        <v>38.72517857142856</v>
      </c>
      <c r="CV913">
        <v>1959.961428571429</v>
      </c>
      <c r="CW913">
        <v>39.99</v>
      </c>
      <c r="CX913">
        <v>0</v>
      </c>
      <c r="CY913">
        <v>1679445365.7</v>
      </c>
      <c r="CZ913">
        <v>0</v>
      </c>
      <c r="DA913">
        <v>0</v>
      </c>
      <c r="DB913" t="s">
        <v>356</v>
      </c>
      <c r="DC913">
        <v>1678823626.5</v>
      </c>
      <c r="DD913">
        <v>1678823640.5</v>
      </c>
      <c r="DE913">
        <v>0</v>
      </c>
      <c r="DF913">
        <v>1.239</v>
      </c>
      <c r="DG913">
        <v>0.006</v>
      </c>
      <c r="DH913">
        <v>-2.298</v>
      </c>
      <c r="DI913">
        <v>-0.146</v>
      </c>
      <c r="DJ913">
        <v>420</v>
      </c>
      <c r="DK913">
        <v>21</v>
      </c>
      <c r="DL913">
        <v>0.57</v>
      </c>
      <c r="DM913">
        <v>0.05</v>
      </c>
      <c r="DN913">
        <v>-32.64784878048781</v>
      </c>
      <c r="DO913">
        <v>-0.5973324041811811</v>
      </c>
      <c r="DP913">
        <v>0.09957808829880431</v>
      </c>
      <c r="DQ913">
        <v>0</v>
      </c>
      <c r="DR913">
        <v>0.4841750243902438</v>
      </c>
      <c r="DS913">
        <v>-0.1327912473867587</v>
      </c>
      <c r="DT913">
        <v>0.01407368059143197</v>
      </c>
      <c r="DU913">
        <v>0</v>
      </c>
      <c r="DV913">
        <v>0</v>
      </c>
      <c r="DW913">
        <v>2</v>
      </c>
      <c r="DX913" t="s">
        <v>381</v>
      </c>
      <c r="DY913">
        <v>2.98422</v>
      </c>
      <c r="DZ913">
        <v>2.71544</v>
      </c>
      <c r="EA913">
        <v>0.198366</v>
      </c>
      <c r="EB913">
        <v>0.199194</v>
      </c>
      <c r="EC913">
        <v>0.0546339</v>
      </c>
      <c r="ED913">
        <v>0.0511724</v>
      </c>
      <c r="EE913">
        <v>25508.6</v>
      </c>
      <c r="EF913">
        <v>25571.4</v>
      </c>
      <c r="EG913">
        <v>29566.7</v>
      </c>
      <c r="EH913">
        <v>29525.5</v>
      </c>
      <c r="EI913">
        <v>37051</v>
      </c>
      <c r="EJ913">
        <v>37264.8</v>
      </c>
      <c r="EK913">
        <v>41647</v>
      </c>
      <c r="EL913">
        <v>42077.7</v>
      </c>
      <c r="EM913">
        <v>1.98205</v>
      </c>
      <c r="EN913">
        <v>1.87943</v>
      </c>
      <c r="EO913">
        <v>0.0435561</v>
      </c>
      <c r="EP913">
        <v>0</v>
      </c>
      <c r="EQ913">
        <v>19.3057</v>
      </c>
      <c r="ER913">
        <v>999.9</v>
      </c>
      <c r="ES913">
        <v>24.4</v>
      </c>
      <c r="ET913">
        <v>31.3</v>
      </c>
      <c r="EU913">
        <v>12.4697</v>
      </c>
      <c r="EV913">
        <v>63.1711</v>
      </c>
      <c r="EW913">
        <v>33.0729</v>
      </c>
      <c r="EX913">
        <v>1</v>
      </c>
      <c r="EY913">
        <v>-0.122774</v>
      </c>
      <c r="EZ913">
        <v>5.12642</v>
      </c>
      <c r="FA913">
        <v>20.2702</v>
      </c>
      <c r="FB913">
        <v>5.21984</v>
      </c>
      <c r="FC913">
        <v>12.0128</v>
      </c>
      <c r="FD913">
        <v>4.9903</v>
      </c>
      <c r="FE913">
        <v>3.28865</v>
      </c>
      <c r="FF913">
        <v>9999</v>
      </c>
      <c r="FG913">
        <v>9999</v>
      </c>
      <c r="FH913">
        <v>9999</v>
      </c>
      <c r="FI913">
        <v>999.9</v>
      </c>
      <c r="FJ913">
        <v>1.86741</v>
      </c>
      <c r="FK913">
        <v>1.86646</v>
      </c>
      <c r="FL913">
        <v>1.86598</v>
      </c>
      <c r="FM913">
        <v>1.86584</v>
      </c>
      <c r="FN913">
        <v>1.86768</v>
      </c>
      <c r="FO913">
        <v>1.87012</v>
      </c>
      <c r="FP913">
        <v>1.86884</v>
      </c>
      <c r="FQ913">
        <v>1.87027</v>
      </c>
      <c r="FR913">
        <v>0</v>
      </c>
      <c r="FS913">
        <v>0</v>
      </c>
      <c r="FT913">
        <v>0</v>
      </c>
      <c r="FU913">
        <v>0</v>
      </c>
      <c r="FV913" t="s">
        <v>358</v>
      </c>
      <c r="FW913" t="s">
        <v>359</v>
      </c>
      <c r="FX913" t="s">
        <v>360</v>
      </c>
      <c r="FY913" t="s">
        <v>360</v>
      </c>
      <c r="FZ913" t="s">
        <v>360</v>
      </c>
      <c r="GA913" t="s">
        <v>360</v>
      </c>
      <c r="GB913">
        <v>0</v>
      </c>
      <c r="GC913">
        <v>100</v>
      </c>
      <c r="GD913">
        <v>100</v>
      </c>
      <c r="GE913">
        <v>-5.31</v>
      </c>
      <c r="GF913">
        <v>-0.2251</v>
      </c>
      <c r="GG913">
        <v>-1.841240210434717</v>
      </c>
      <c r="GH913">
        <v>-0.003310856085068561</v>
      </c>
      <c r="GI913">
        <v>6.863268723063948E-07</v>
      </c>
      <c r="GJ913">
        <v>-1.919107141366201E-10</v>
      </c>
      <c r="GK913">
        <v>-0.1688837207721138</v>
      </c>
      <c r="GL913">
        <v>-0.01731051475613908</v>
      </c>
      <c r="GM913">
        <v>0.001423790055903263</v>
      </c>
      <c r="GN913">
        <v>-2.424810517790065E-05</v>
      </c>
      <c r="GO913">
        <v>3</v>
      </c>
      <c r="GP913">
        <v>2318</v>
      </c>
      <c r="GQ913">
        <v>1</v>
      </c>
      <c r="GR913">
        <v>25</v>
      </c>
      <c r="GS913">
        <v>10362.2</v>
      </c>
      <c r="GT913">
        <v>10362</v>
      </c>
      <c r="GU913">
        <v>2.57324</v>
      </c>
      <c r="GV913">
        <v>2.21558</v>
      </c>
      <c r="GW913">
        <v>1.39648</v>
      </c>
      <c r="GX913">
        <v>2.34741</v>
      </c>
      <c r="GY913">
        <v>1.49536</v>
      </c>
      <c r="GZ913">
        <v>2.44629</v>
      </c>
      <c r="HA913">
        <v>35.801</v>
      </c>
      <c r="HB913">
        <v>24.0437</v>
      </c>
      <c r="HC913">
        <v>18</v>
      </c>
      <c r="HD913">
        <v>528.05</v>
      </c>
      <c r="HE913">
        <v>420.431</v>
      </c>
      <c r="HF913">
        <v>13.4883</v>
      </c>
      <c r="HG913">
        <v>25.6638</v>
      </c>
      <c r="HH913">
        <v>30.0001</v>
      </c>
      <c r="HI913">
        <v>25.7213</v>
      </c>
      <c r="HJ913">
        <v>25.6825</v>
      </c>
      <c r="HK913">
        <v>51.4996</v>
      </c>
      <c r="HL913">
        <v>19.5378</v>
      </c>
      <c r="HM913">
        <v>9.27285</v>
      </c>
      <c r="HN913">
        <v>13.4752</v>
      </c>
      <c r="HO913">
        <v>1302.5</v>
      </c>
      <c r="HP913">
        <v>9.012309999999999</v>
      </c>
      <c r="HQ913">
        <v>101.108</v>
      </c>
      <c r="HR913">
        <v>101.053</v>
      </c>
    </row>
    <row r="914" spans="1:226">
      <c r="A914">
        <v>898</v>
      </c>
      <c r="B914">
        <v>1679445363.1</v>
      </c>
      <c r="C914">
        <v>23450</v>
      </c>
      <c r="D914" t="s">
        <v>2166</v>
      </c>
      <c r="E914" t="s">
        <v>2167</v>
      </c>
      <c r="F914">
        <v>5</v>
      </c>
      <c r="G914" t="s">
        <v>2011</v>
      </c>
      <c r="H914" t="s">
        <v>354</v>
      </c>
      <c r="I914">
        <v>1679445355.6</v>
      </c>
      <c r="J914">
        <f>(K914)/1000</f>
        <v>0</v>
      </c>
      <c r="K914">
        <f>IF(BF914, AN914, AH914)</f>
        <v>0</v>
      </c>
      <c r="L914">
        <f>IF(BF914, AI914, AG914)</f>
        <v>0</v>
      </c>
      <c r="M914">
        <f>BH914 - IF(AU914&gt;1, L914*BB914*100.0/(AW914*BV914), 0)</f>
        <v>0</v>
      </c>
      <c r="N914">
        <f>((T914-J914/2)*M914-L914)/(T914+J914/2)</f>
        <v>0</v>
      </c>
      <c r="O914">
        <f>N914*(BO914+BP914)/1000.0</f>
        <v>0</v>
      </c>
      <c r="P914">
        <f>(BH914 - IF(AU914&gt;1, L914*BB914*100.0/(AW914*BV914), 0))*(BO914+BP914)/1000.0</f>
        <v>0</v>
      </c>
      <c r="Q914">
        <f>2.0/((1/S914-1/R914)+SIGN(S914)*SQRT((1/S914-1/R914)*(1/S914-1/R914) + 4*BC914/((BC914+1)*(BC914+1))*(2*1/S914*1/R914-1/R914*1/R914)))</f>
        <v>0</v>
      </c>
      <c r="R914">
        <f>IF(LEFT(BD914,1)&lt;&gt;"0",IF(LEFT(BD914,1)="1",3.0,BE914),$D$5+$E$5*(BV914*BO914/($K$5*1000))+$F$5*(BV914*BO914/($K$5*1000))*MAX(MIN(BB914,$J$5),$I$5)*MAX(MIN(BB914,$J$5),$I$5)+$G$5*MAX(MIN(BB914,$J$5),$I$5)*(BV914*BO914/($K$5*1000))+$H$5*(BV914*BO914/($K$5*1000))*(BV914*BO914/($K$5*1000)))</f>
        <v>0</v>
      </c>
      <c r="S914">
        <f>J914*(1000-(1000*0.61365*exp(17.502*W914/(240.97+W914))/(BO914+BP914)+BJ914)/2)/(1000*0.61365*exp(17.502*W914/(240.97+W914))/(BO914+BP914)-BJ914)</f>
        <v>0</v>
      </c>
      <c r="T914">
        <f>1/((BC914+1)/(Q914/1.6)+1/(R914/1.37)) + BC914/((BC914+1)/(Q914/1.6) + BC914/(R914/1.37))</f>
        <v>0</v>
      </c>
      <c r="U914">
        <f>(AX914*BA914)</f>
        <v>0</v>
      </c>
      <c r="V914">
        <f>(BQ914+(U914+2*0.95*5.67E-8*(((BQ914+$B$7)+273)^4-(BQ914+273)^4)-44100*J914)/(1.84*29.3*R914+8*0.95*5.67E-8*(BQ914+273)^3))</f>
        <v>0</v>
      </c>
      <c r="W914">
        <f>($C$7*BR914+$D$7*BS914+$E$7*V914)</f>
        <v>0</v>
      </c>
      <c r="X914">
        <f>0.61365*exp(17.502*W914/(240.97+W914))</f>
        <v>0</v>
      </c>
      <c r="Y914">
        <f>(Z914/AA914*100)</f>
        <v>0</v>
      </c>
      <c r="Z914">
        <f>BJ914*(BO914+BP914)/1000</f>
        <v>0</v>
      </c>
      <c r="AA914">
        <f>0.61365*exp(17.502*BQ914/(240.97+BQ914))</f>
        <v>0</v>
      </c>
      <c r="AB914">
        <f>(X914-BJ914*(BO914+BP914)/1000)</f>
        <v>0</v>
      </c>
      <c r="AC914">
        <f>(-J914*44100)</f>
        <v>0</v>
      </c>
      <c r="AD914">
        <f>2*29.3*R914*0.92*(BQ914-W914)</f>
        <v>0</v>
      </c>
      <c r="AE914">
        <f>2*0.95*5.67E-8*(((BQ914+$B$7)+273)^4-(W914+273)^4)</f>
        <v>0</v>
      </c>
      <c r="AF914">
        <f>U914+AE914+AC914+AD914</f>
        <v>0</v>
      </c>
      <c r="AG914">
        <f>BN914*AU914*(BI914-BH914*(1000-AU914*BK914)/(1000-AU914*BJ914))/(100*BB914)</f>
        <v>0</v>
      </c>
      <c r="AH914">
        <f>1000*BN914*AU914*(BJ914-BK914)/(100*BB914*(1000-AU914*BJ914))</f>
        <v>0</v>
      </c>
      <c r="AI914">
        <f>(AJ914 - AK914 - BO914*1E3/(8.314*(BQ914+273.15)) * AM914/BN914 * AL914) * BN914/(100*BB914) * (1000 - BK914)/1000</f>
        <v>0</v>
      </c>
      <c r="AJ914">
        <v>1305.862531570732</v>
      </c>
      <c r="AK914">
        <v>1281.580242424242</v>
      </c>
      <c r="AL914">
        <v>3.356745764007168</v>
      </c>
      <c r="AM914">
        <v>64.84410547335801</v>
      </c>
      <c r="AN914">
        <f>(AP914 - AO914 + BO914*1E3/(8.314*(BQ914+273.15)) * AR914/BN914 * AQ914) * BN914/(100*BB914) * 1000/(1000 - AP914)</f>
        <v>0</v>
      </c>
      <c r="AO914">
        <v>8.960090763159851</v>
      </c>
      <c r="AP914">
        <v>9.428202307692317</v>
      </c>
      <c r="AQ914">
        <v>8.087446897151512E-05</v>
      </c>
      <c r="AR914">
        <v>96.76006741584395</v>
      </c>
      <c r="AS914">
        <v>0</v>
      </c>
      <c r="AT914">
        <v>0</v>
      </c>
      <c r="AU914">
        <f>IF(AS914*$H$13&gt;=AW914,1.0,(AW914/(AW914-AS914*$H$13)))</f>
        <v>0</v>
      </c>
      <c r="AV914">
        <f>(AU914-1)*100</f>
        <v>0</v>
      </c>
      <c r="AW914">
        <f>MAX(0,($B$13+$C$13*BV914)/(1+$D$13*BV914)*BO914/(BQ914+273)*$E$13)</f>
        <v>0</v>
      </c>
      <c r="AX914">
        <f>$B$11*BW914+$C$11*BX914+$F$11*CI914*(1-CL914)</f>
        <v>0</v>
      </c>
      <c r="AY914">
        <f>AX914*AZ914</f>
        <v>0</v>
      </c>
      <c r="AZ914">
        <f>($B$11*$D$9+$C$11*$D$9+$F$11*((CV914+CN914)/MAX(CV914+CN914+CW914, 0.1)*$I$9+CW914/MAX(CV914+CN914+CW914, 0.1)*$J$9))/($B$11+$C$11+$F$11)</f>
        <v>0</v>
      </c>
      <c r="BA914">
        <f>($B$11*$K$9+$C$11*$K$9+$F$11*((CV914+CN914)/MAX(CV914+CN914+CW914, 0.1)*$P$9+CW914/MAX(CV914+CN914+CW914, 0.1)*$Q$9))/($B$11+$C$11+$F$11)</f>
        <v>0</v>
      </c>
      <c r="BB914">
        <v>2.44</v>
      </c>
      <c r="BC914">
        <v>0.5</v>
      </c>
      <c r="BD914" t="s">
        <v>355</v>
      </c>
      <c r="BE914">
        <v>2</v>
      </c>
      <c r="BF914" t="b">
        <v>1</v>
      </c>
      <c r="BG914">
        <v>1679445355.6</v>
      </c>
      <c r="BH914">
        <v>1246.141111111111</v>
      </c>
      <c r="BI914">
        <v>1278.864074074074</v>
      </c>
      <c r="BJ914">
        <v>9.419079259259259</v>
      </c>
      <c r="BK914">
        <v>8.948975555555556</v>
      </c>
      <c r="BL914">
        <v>1251.426296296296</v>
      </c>
      <c r="BM914">
        <v>9.644230370370371</v>
      </c>
      <c r="BN914">
        <v>500.0556666666666</v>
      </c>
      <c r="BO914">
        <v>89.80279259259258</v>
      </c>
      <c r="BP914">
        <v>0.09999351851851851</v>
      </c>
      <c r="BQ914">
        <v>19.27635555555555</v>
      </c>
      <c r="BR914">
        <v>20.02226296296296</v>
      </c>
      <c r="BS914">
        <v>999.9000000000001</v>
      </c>
      <c r="BT914">
        <v>0</v>
      </c>
      <c r="BU914">
        <v>0</v>
      </c>
      <c r="BV914">
        <v>9993.194814814815</v>
      </c>
      <c r="BW914">
        <v>0</v>
      </c>
      <c r="BX914">
        <v>14.50814444444445</v>
      </c>
      <c r="BY914">
        <v>-32.72378888888889</v>
      </c>
      <c r="BZ914">
        <v>1257.98962962963</v>
      </c>
      <c r="CA914">
        <v>1290.411111111111</v>
      </c>
      <c r="CB914">
        <v>0.4701018888888889</v>
      </c>
      <c r="CC914">
        <v>1278.864074074074</v>
      </c>
      <c r="CD914">
        <v>8.948975555555556</v>
      </c>
      <c r="CE914">
        <v>0.8458594074074074</v>
      </c>
      <c r="CF914">
        <v>0.8036429629629629</v>
      </c>
      <c r="CG914">
        <v>4.501119629629629</v>
      </c>
      <c r="CH914">
        <v>3.771797037037036</v>
      </c>
      <c r="CI914">
        <v>1999.946666666666</v>
      </c>
      <c r="CJ914">
        <v>0.9800038518518517</v>
      </c>
      <c r="CK914">
        <v>0.01999625925925926</v>
      </c>
      <c r="CL914">
        <v>0</v>
      </c>
      <c r="CM914">
        <v>2.380133333333333</v>
      </c>
      <c r="CN914">
        <v>0</v>
      </c>
      <c r="CO914">
        <v>5744.735185185185</v>
      </c>
      <c r="CP914">
        <v>16749.03703703704</v>
      </c>
      <c r="CQ914">
        <v>40.32844444444444</v>
      </c>
      <c r="CR914">
        <v>41.84929629629628</v>
      </c>
      <c r="CS914">
        <v>40.39555555555555</v>
      </c>
      <c r="CT914">
        <v>41.01129629629629</v>
      </c>
      <c r="CU914">
        <v>38.79844444444444</v>
      </c>
      <c r="CV914">
        <v>1959.953703703704</v>
      </c>
      <c r="CW914">
        <v>39.9937037037037</v>
      </c>
      <c r="CX914">
        <v>0</v>
      </c>
      <c r="CY914">
        <v>1679445370.5</v>
      </c>
      <c r="CZ914">
        <v>0</v>
      </c>
      <c r="DA914">
        <v>0</v>
      </c>
      <c r="DB914" t="s">
        <v>356</v>
      </c>
      <c r="DC914">
        <v>1678823626.5</v>
      </c>
      <c r="DD914">
        <v>1678823640.5</v>
      </c>
      <c r="DE914">
        <v>0</v>
      </c>
      <c r="DF914">
        <v>1.239</v>
      </c>
      <c r="DG914">
        <v>0.006</v>
      </c>
      <c r="DH914">
        <v>-2.298</v>
      </c>
      <c r="DI914">
        <v>-0.146</v>
      </c>
      <c r="DJ914">
        <v>420</v>
      </c>
      <c r="DK914">
        <v>21</v>
      </c>
      <c r="DL914">
        <v>0.57</v>
      </c>
      <c r="DM914">
        <v>0.05</v>
      </c>
      <c r="DN914">
        <v>-32.67640243902439</v>
      </c>
      <c r="DO914">
        <v>-0.8233254355401359</v>
      </c>
      <c r="DP914">
        <v>0.1111507315135729</v>
      </c>
      <c r="DQ914">
        <v>0</v>
      </c>
      <c r="DR914">
        <v>0.4780359756097561</v>
      </c>
      <c r="DS914">
        <v>-0.1250135958188158</v>
      </c>
      <c r="DT914">
        <v>0.01360067252728802</v>
      </c>
      <c r="DU914">
        <v>0</v>
      </c>
      <c r="DV914">
        <v>0</v>
      </c>
      <c r="DW914">
        <v>2</v>
      </c>
      <c r="DX914" t="s">
        <v>381</v>
      </c>
      <c r="DY914">
        <v>2.98441</v>
      </c>
      <c r="DZ914">
        <v>2.7157</v>
      </c>
      <c r="EA914">
        <v>0.199996</v>
      </c>
      <c r="EB914">
        <v>0.200783</v>
      </c>
      <c r="EC914">
        <v>0.0546527</v>
      </c>
      <c r="ED914">
        <v>0.0511733</v>
      </c>
      <c r="EE914">
        <v>25456.9</v>
      </c>
      <c r="EF914">
        <v>25521.1</v>
      </c>
      <c r="EG914">
        <v>29566.9</v>
      </c>
      <c r="EH914">
        <v>29525.9</v>
      </c>
      <c r="EI914">
        <v>37050.4</v>
      </c>
      <c r="EJ914">
        <v>37265.1</v>
      </c>
      <c r="EK914">
        <v>41647.2</v>
      </c>
      <c r="EL914">
        <v>42078</v>
      </c>
      <c r="EM914">
        <v>1.98195</v>
      </c>
      <c r="EN914">
        <v>1.87962</v>
      </c>
      <c r="EO914">
        <v>0.0430495</v>
      </c>
      <c r="EP914">
        <v>0</v>
      </c>
      <c r="EQ914">
        <v>19.3049</v>
      </c>
      <c r="ER914">
        <v>999.9</v>
      </c>
      <c r="ES914">
        <v>24.4</v>
      </c>
      <c r="ET914">
        <v>31.3</v>
      </c>
      <c r="EU914">
        <v>12.4684</v>
      </c>
      <c r="EV914">
        <v>63.1211</v>
      </c>
      <c r="EW914">
        <v>32.9247</v>
      </c>
      <c r="EX914">
        <v>1</v>
      </c>
      <c r="EY914">
        <v>-0.122848</v>
      </c>
      <c r="EZ914">
        <v>5.14458</v>
      </c>
      <c r="FA914">
        <v>20.2696</v>
      </c>
      <c r="FB914">
        <v>5.22028</v>
      </c>
      <c r="FC914">
        <v>12.0131</v>
      </c>
      <c r="FD914">
        <v>4.9904</v>
      </c>
      <c r="FE914">
        <v>3.28865</v>
      </c>
      <c r="FF914">
        <v>9999</v>
      </c>
      <c r="FG914">
        <v>9999</v>
      </c>
      <c r="FH914">
        <v>9999</v>
      </c>
      <c r="FI914">
        <v>999.9</v>
      </c>
      <c r="FJ914">
        <v>1.86739</v>
      </c>
      <c r="FK914">
        <v>1.86646</v>
      </c>
      <c r="FL914">
        <v>1.866</v>
      </c>
      <c r="FM914">
        <v>1.86584</v>
      </c>
      <c r="FN914">
        <v>1.86768</v>
      </c>
      <c r="FO914">
        <v>1.87016</v>
      </c>
      <c r="FP914">
        <v>1.86886</v>
      </c>
      <c r="FQ914">
        <v>1.87027</v>
      </c>
      <c r="FR914">
        <v>0</v>
      </c>
      <c r="FS914">
        <v>0</v>
      </c>
      <c r="FT914">
        <v>0</v>
      </c>
      <c r="FU914">
        <v>0</v>
      </c>
      <c r="FV914" t="s">
        <v>358</v>
      </c>
      <c r="FW914" t="s">
        <v>359</v>
      </c>
      <c r="FX914" t="s">
        <v>360</v>
      </c>
      <c r="FY914" t="s">
        <v>360</v>
      </c>
      <c r="FZ914" t="s">
        <v>360</v>
      </c>
      <c r="GA914" t="s">
        <v>360</v>
      </c>
      <c r="GB914">
        <v>0</v>
      </c>
      <c r="GC914">
        <v>100</v>
      </c>
      <c r="GD914">
        <v>100</v>
      </c>
      <c r="GE914">
        <v>-5.35</v>
      </c>
      <c r="GF914">
        <v>-0.2251</v>
      </c>
      <c r="GG914">
        <v>-1.841240210434717</v>
      </c>
      <c r="GH914">
        <v>-0.003310856085068561</v>
      </c>
      <c r="GI914">
        <v>6.863268723063948E-07</v>
      </c>
      <c r="GJ914">
        <v>-1.919107141366201E-10</v>
      </c>
      <c r="GK914">
        <v>-0.1688837207721138</v>
      </c>
      <c r="GL914">
        <v>-0.01731051475613908</v>
      </c>
      <c r="GM914">
        <v>0.001423790055903263</v>
      </c>
      <c r="GN914">
        <v>-2.424810517790065E-05</v>
      </c>
      <c r="GO914">
        <v>3</v>
      </c>
      <c r="GP914">
        <v>2318</v>
      </c>
      <c r="GQ914">
        <v>1</v>
      </c>
      <c r="GR914">
        <v>25</v>
      </c>
      <c r="GS914">
        <v>10362.3</v>
      </c>
      <c r="GT914">
        <v>10362</v>
      </c>
      <c r="GU914">
        <v>2.60254</v>
      </c>
      <c r="GV914">
        <v>2.20825</v>
      </c>
      <c r="GW914">
        <v>1.39648</v>
      </c>
      <c r="GX914">
        <v>2.34619</v>
      </c>
      <c r="GY914">
        <v>1.49536</v>
      </c>
      <c r="GZ914">
        <v>2.48535</v>
      </c>
      <c r="HA914">
        <v>35.801</v>
      </c>
      <c r="HB914">
        <v>24.0437</v>
      </c>
      <c r="HC914">
        <v>18</v>
      </c>
      <c r="HD914">
        <v>527.984</v>
      </c>
      <c r="HE914">
        <v>420.54</v>
      </c>
      <c r="HF914">
        <v>13.4695</v>
      </c>
      <c r="HG914">
        <v>25.6625</v>
      </c>
      <c r="HH914">
        <v>30</v>
      </c>
      <c r="HI914">
        <v>25.7213</v>
      </c>
      <c r="HJ914">
        <v>25.6817</v>
      </c>
      <c r="HK914">
        <v>52.0778</v>
      </c>
      <c r="HL914">
        <v>19.5378</v>
      </c>
      <c r="HM914">
        <v>9.27285</v>
      </c>
      <c r="HN914">
        <v>13.4483</v>
      </c>
      <c r="HO914">
        <v>1322.54</v>
      </c>
      <c r="HP914">
        <v>9.019780000000001</v>
      </c>
      <c r="HQ914">
        <v>101.109</v>
      </c>
      <c r="HR914">
        <v>101.054</v>
      </c>
    </row>
    <row r="915" spans="1:226">
      <c r="A915">
        <v>899</v>
      </c>
      <c r="B915">
        <v>1679445368.1</v>
      </c>
      <c r="C915">
        <v>23455</v>
      </c>
      <c r="D915" t="s">
        <v>2168</v>
      </c>
      <c r="E915" t="s">
        <v>2169</v>
      </c>
      <c r="F915">
        <v>5</v>
      </c>
      <c r="G915" t="s">
        <v>2011</v>
      </c>
      <c r="H915" t="s">
        <v>354</v>
      </c>
      <c r="I915">
        <v>1679445360.314285</v>
      </c>
      <c r="J915">
        <f>(K915)/1000</f>
        <v>0</v>
      </c>
      <c r="K915">
        <f>IF(BF915, AN915, AH915)</f>
        <v>0</v>
      </c>
      <c r="L915">
        <f>IF(BF915, AI915, AG915)</f>
        <v>0</v>
      </c>
      <c r="M915">
        <f>BH915 - IF(AU915&gt;1, L915*BB915*100.0/(AW915*BV915), 0)</f>
        <v>0</v>
      </c>
      <c r="N915">
        <f>((T915-J915/2)*M915-L915)/(T915+J915/2)</f>
        <v>0</v>
      </c>
      <c r="O915">
        <f>N915*(BO915+BP915)/1000.0</f>
        <v>0</v>
      </c>
      <c r="P915">
        <f>(BH915 - IF(AU915&gt;1, L915*BB915*100.0/(AW915*BV915), 0))*(BO915+BP915)/1000.0</f>
        <v>0</v>
      </c>
      <c r="Q915">
        <f>2.0/((1/S915-1/R915)+SIGN(S915)*SQRT((1/S915-1/R915)*(1/S915-1/R915) + 4*BC915/((BC915+1)*(BC915+1))*(2*1/S915*1/R915-1/R915*1/R915)))</f>
        <v>0</v>
      </c>
      <c r="R915">
        <f>IF(LEFT(BD915,1)&lt;&gt;"0",IF(LEFT(BD915,1)="1",3.0,BE915),$D$5+$E$5*(BV915*BO915/($K$5*1000))+$F$5*(BV915*BO915/($K$5*1000))*MAX(MIN(BB915,$J$5),$I$5)*MAX(MIN(BB915,$J$5),$I$5)+$G$5*MAX(MIN(BB915,$J$5),$I$5)*(BV915*BO915/($K$5*1000))+$H$5*(BV915*BO915/($K$5*1000))*(BV915*BO915/($K$5*1000)))</f>
        <v>0</v>
      </c>
      <c r="S915">
        <f>J915*(1000-(1000*0.61365*exp(17.502*W915/(240.97+W915))/(BO915+BP915)+BJ915)/2)/(1000*0.61365*exp(17.502*W915/(240.97+W915))/(BO915+BP915)-BJ915)</f>
        <v>0</v>
      </c>
      <c r="T915">
        <f>1/((BC915+1)/(Q915/1.6)+1/(R915/1.37)) + BC915/((BC915+1)/(Q915/1.6) + BC915/(R915/1.37))</f>
        <v>0</v>
      </c>
      <c r="U915">
        <f>(AX915*BA915)</f>
        <v>0</v>
      </c>
      <c r="V915">
        <f>(BQ915+(U915+2*0.95*5.67E-8*(((BQ915+$B$7)+273)^4-(BQ915+273)^4)-44100*J915)/(1.84*29.3*R915+8*0.95*5.67E-8*(BQ915+273)^3))</f>
        <v>0</v>
      </c>
      <c r="W915">
        <f>($C$7*BR915+$D$7*BS915+$E$7*V915)</f>
        <v>0</v>
      </c>
      <c r="X915">
        <f>0.61365*exp(17.502*W915/(240.97+W915))</f>
        <v>0</v>
      </c>
      <c r="Y915">
        <f>(Z915/AA915*100)</f>
        <v>0</v>
      </c>
      <c r="Z915">
        <f>BJ915*(BO915+BP915)/1000</f>
        <v>0</v>
      </c>
      <c r="AA915">
        <f>0.61365*exp(17.502*BQ915/(240.97+BQ915))</f>
        <v>0</v>
      </c>
      <c r="AB915">
        <f>(X915-BJ915*(BO915+BP915)/1000)</f>
        <v>0</v>
      </c>
      <c r="AC915">
        <f>(-J915*44100)</f>
        <v>0</v>
      </c>
      <c r="AD915">
        <f>2*29.3*R915*0.92*(BQ915-W915)</f>
        <v>0</v>
      </c>
      <c r="AE915">
        <f>2*0.95*5.67E-8*(((BQ915+$B$7)+273)^4-(W915+273)^4)</f>
        <v>0</v>
      </c>
      <c r="AF915">
        <f>U915+AE915+AC915+AD915</f>
        <v>0</v>
      </c>
      <c r="AG915">
        <f>BN915*AU915*(BI915-BH915*(1000-AU915*BK915)/(1000-AU915*BJ915))/(100*BB915)</f>
        <v>0</v>
      </c>
      <c r="AH915">
        <f>1000*BN915*AU915*(BJ915-BK915)/(100*BB915*(1000-AU915*BJ915))</f>
        <v>0</v>
      </c>
      <c r="AI915">
        <f>(AJ915 - AK915 - BO915*1E3/(8.314*(BQ915+273.15)) * AM915/BN915 * AL915) * BN915/(100*BB915) * (1000 - BK915)/1000</f>
        <v>0</v>
      </c>
      <c r="AJ915">
        <v>1322.667487257724</v>
      </c>
      <c r="AK915">
        <v>1298.434606060606</v>
      </c>
      <c r="AL915">
        <v>3.377536066765469</v>
      </c>
      <c r="AM915">
        <v>64.84410547335801</v>
      </c>
      <c r="AN915">
        <f>(AP915 - AO915 + BO915*1E3/(8.314*(BQ915+273.15)) * AR915/BN915 * AQ915) * BN915/(100*BB915) * 1000/(1000 - AP915)</f>
        <v>0</v>
      </c>
      <c r="AO915">
        <v>8.96210454513238</v>
      </c>
      <c r="AP915">
        <v>9.429814505494509</v>
      </c>
      <c r="AQ915">
        <v>1.806296728763704E-05</v>
      </c>
      <c r="AR915">
        <v>96.76006741584395</v>
      </c>
      <c r="AS915">
        <v>0</v>
      </c>
      <c r="AT915">
        <v>0</v>
      </c>
      <c r="AU915">
        <f>IF(AS915*$H$13&gt;=AW915,1.0,(AW915/(AW915-AS915*$H$13)))</f>
        <v>0</v>
      </c>
      <c r="AV915">
        <f>(AU915-1)*100</f>
        <v>0</v>
      </c>
      <c r="AW915">
        <f>MAX(0,($B$13+$C$13*BV915)/(1+$D$13*BV915)*BO915/(BQ915+273)*$E$13)</f>
        <v>0</v>
      </c>
      <c r="AX915">
        <f>$B$11*BW915+$C$11*BX915+$F$11*CI915*(1-CL915)</f>
        <v>0</v>
      </c>
      <c r="AY915">
        <f>AX915*AZ915</f>
        <v>0</v>
      </c>
      <c r="AZ915">
        <f>($B$11*$D$9+$C$11*$D$9+$F$11*((CV915+CN915)/MAX(CV915+CN915+CW915, 0.1)*$I$9+CW915/MAX(CV915+CN915+CW915, 0.1)*$J$9))/($B$11+$C$11+$F$11)</f>
        <v>0</v>
      </c>
      <c r="BA915">
        <f>($B$11*$K$9+$C$11*$K$9+$F$11*((CV915+CN915)/MAX(CV915+CN915+CW915, 0.1)*$P$9+CW915/MAX(CV915+CN915+CW915, 0.1)*$Q$9))/($B$11+$C$11+$F$11)</f>
        <v>0</v>
      </c>
      <c r="BB915">
        <v>2.44</v>
      </c>
      <c r="BC915">
        <v>0.5</v>
      </c>
      <c r="BD915" t="s">
        <v>355</v>
      </c>
      <c r="BE915">
        <v>2</v>
      </c>
      <c r="BF915" t="b">
        <v>1</v>
      </c>
      <c r="BG915">
        <v>1679445360.314285</v>
      </c>
      <c r="BH915">
        <v>1261.879285714286</v>
      </c>
      <c r="BI915">
        <v>1294.647142857143</v>
      </c>
      <c r="BJ915">
        <v>9.424741428571426</v>
      </c>
      <c r="BK915">
        <v>8.959218928571429</v>
      </c>
      <c r="BL915">
        <v>1267.204642857143</v>
      </c>
      <c r="BM915">
        <v>9.649874285714287</v>
      </c>
      <c r="BN915">
        <v>500.0537142857143</v>
      </c>
      <c r="BO915">
        <v>89.80274999999999</v>
      </c>
      <c r="BP915">
        <v>0.1000048035714286</v>
      </c>
      <c r="BQ915">
        <v>19.27609642857143</v>
      </c>
      <c r="BR915">
        <v>20.02012142857143</v>
      </c>
      <c r="BS915">
        <v>999.9000000000002</v>
      </c>
      <c r="BT915">
        <v>0</v>
      </c>
      <c r="BU915">
        <v>0</v>
      </c>
      <c r="BV915">
        <v>9993.0375</v>
      </c>
      <c r="BW915">
        <v>0</v>
      </c>
      <c r="BX915">
        <v>14.50886428571429</v>
      </c>
      <c r="BY915">
        <v>-32.768325</v>
      </c>
      <c r="BZ915">
        <v>1273.885714285714</v>
      </c>
      <c r="CA915">
        <v>1306.350357142857</v>
      </c>
      <c r="CB915">
        <v>0.4655217857142858</v>
      </c>
      <c r="CC915">
        <v>1294.647142857143</v>
      </c>
      <c r="CD915">
        <v>8.959218928571429</v>
      </c>
      <c r="CE915">
        <v>0.8463676428571431</v>
      </c>
      <c r="CF915">
        <v>0.8045624285714286</v>
      </c>
      <c r="CG915">
        <v>4.509702142857143</v>
      </c>
      <c r="CH915">
        <v>3.788053571428571</v>
      </c>
      <c r="CI915">
        <v>1999.956071428572</v>
      </c>
      <c r="CJ915">
        <v>0.9800002857142855</v>
      </c>
      <c r="CK915">
        <v>0.01999968571428571</v>
      </c>
      <c r="CL915">
        <v>0</v>
      </c>
      <c r="CM915">
        <v>2.404339285714286</v>
      </c>
      <c r="CN915">
        <v>0</v>
      </c>
      <c r="CO915">
        <v>5744.758214285713</v>
      </c>
      <c r="CP915">
        <v>16749.09642857143</v>
      </c>
      <c r="CQ915">
        <v>40.39928571428571</v>
      </c>
      <c r="CR915">
        <v>41.91271428571429</v>
      </c>
      <c r="CS915">
        <v>40.46625</v>
      </c>
      <c r="CT915">
        <v>41.08457142857141</v>
      </c>
      <c r="CU915">
        <v>38.86807142857143</v>
      </c>
      <c r="CV915">
        <v>1959.957142857143</v>
      </c>
      <c r="CW915">
        <v>39.99928571428571</v>
      </c>
      <c r="CX915">
        <v>0</v>
      </c>
      <c r="CY915">
        <v>1679445375.9</v>
      </c>
      <c r="CZ915">
        <v>0</v>
      </c>
      <c r="DA915">
        <v>0</v>
      </c>
      <c r="DB915" t="s">
        <v>356</v>
      </c>
      <c r="DC915">
        <v>1678823626.5</v>
      </c>
      <c r="DD915">
        <v>1678823640.5</v>
      </c>
      <c r="DE915">
        <v>0</v>
      </c>
      <c r="DF915">
        <v>1.239</v>
      </c>
      <c r="DG915">
        <v>0.006</v>
      </c>
      <c r="DH915">
        <v>-2.298</v>
      </c>
      <c r="DI915">
        <v>-0.146</v>
      </c>
      <c r="DJ915">
        <v>420</v>
      </c>
      <c r="DK915">
        <v>21</v>
      </c>
      <c r="DL915">
        <v>0.57</v>
      </c>
      <c r="DM915">
        <v>0.05</v>
      </c>
      <c r="DN915">
        <v>-32.72392195121952</v>
      </c>
      <c r="DO915">
        <v>-0.5278097560975505</v>
      </c>
      <c r="DP915">
        <v>0.09074851745666705</v>
      </c>
      <c r="DQ915">
        <v>0</v>
      </c>
      <c r="DR915">
        <v>0.4700404634146341</v>
      </c>
      <c r="DS915">
        <v>-0.05559901045296192</v>
      </c>
      <c r="DT915">
        <v>0.008844327194137159</v>
      </c>
      <c r="DU915">
        <v>1</v>
      </c>
      <c r="DV915">
        <v>1</v>
      </c>
      <c r="DW915">
        <v>2</v>
      </c>
      <c r="DX915" t="s">
        <v>357</v>
      </c>
      <c r="DY915">
        <v>2.98416</v>
      </c>
      <c r="DZ915">
        <v>2.71548</v>
      </c>
      <c r="EA915">
        <v>0.201618</v>
      </c>
      <c r="EB915">
        <v>0.202375</v>
      </c>
      <c r="EC915">
        <v>0.0546582</v>
      </c>
      <c r="ED915">
        <v>0.0511932</v>
      </c>
      <c r="EE915">
        <v>25405.8</v>
      </c>
      <c r="EF915">
        <v>25470</v>
      </c>
      <c r="EG915">
        <v>29567.4</v>
      </c>
      <c r="EH915">
        <v>29525.6</v>
      </c>
      <c r="EI915">
        <v>37050.7</v>
      </c>
      <c r="EJ915">
        <v>37263.9</v>
      </c>
      <c r="EK915">
        <v>41647.7</v>
      </c>
      <c r="EL915">
        <v>42077.6</v>
      </c>
      <c r="EM915">
        <v>1.98197</v>
      </c>
      <c r="EN915">
        <v>1.8798</v>
      </c>
      <c r="EO915">
        <v>0.0426769</v>
      </c>
      <c r="EP915">
        <v>0</v>
      </c>
      <c r="EQ915">
        <v>19.3028</v>
      </c>
      <c r="ER915">
        <v>999.9</v>
      </c>
      <c r="ES915">
        <v>24.4</v>
      </c>
      <c r="ET915">
        <v>31.3</v>
      </c>
      <c r="EU915">
        <v>12.4698</v>
      </c>
      <c r="EV915">
        <v>63.1911</v>
      </c>
      <c r="EW915">
        <v>32.7965</v>
      </c>
      <c r="EX915">
        <v>1</v>
      </c>
      <c r="EY915">
        <v>-0.122449</v>
      </c>
      <c r="EZ915">
        <v>5.16966</v>
      </c>
      <c r="FA915">
        <v>20.2685</v>
      </c>
      <c r="FB915">
        <v>5.21804</v>
      </c>
      <c r="FC915">
        <v>12.0116</v>
      </c>
      <c r="FD915">
        <v>4.9897</v>
      </c>
      <c r="FE915">
        <v>3.28813</v>
      </c>
      <c r="FF915">
        <v>9999</v>
      </c>
      <c r="FG915">
        <v>9999</v>
      </c>
      <c r="FH915">
        <v>9999</v>
      </c>
      <c r="FI915">
        <v>999.9</v>
      </c>
      <c r="FJ915">
        <v>1.86741</v>
      </c>
      <c r="FK915">
        <v>1.86646</v>
      </c>
      <c r="FL915">
        <v>1.866</v>
      </c>
      <c r="FM915">
        <v>1.86584</v>
      </c>
      <c r="FN915">
        <v>1.86768</v>
      </c>
      <c r="FO915">
        <v>1.87015</v>
      </c>
      <c r="FP915">
        <v>1.86884</v>
      </c>
      <c r="FQ915">
        <v>1.87027</v>
      </c>
      <c r="FR915">
        <v>0</v>
      </c>
      <c r="FS915">
        <v>0</v>
      </c>
      <c r="FT915">
        <v>0</v>
      </c>
      <c r="FU915">
        <v>0</v>
      </c>
      <c r="FV915" t="s">
        <v>358</v>
      </c>
      <c r="FW915" t="s">
        <v>359</v>
      </c>
      <c r="FX915" t="s">
        <v>360</v>
      </c>
      <c r="FY915" t="s">
        <v>360</v>
      </c>
      <c r="FZ915" t="s">
        <v>360</v>
      </c>
      <c r="GA915" t="s">
        <v>360</v>
      </c>
      <c r="GB915">
        <v>0</v>
      </c>
      <c r="GC915">
        <v>100</v>
      </c>
      <c r="GD915">
        <v>100</v>
      </c>
      <c r="GE915">
        <v>-5.39</v>
      </c>
      <c r="GF915">
        <v>-0.2251</v>
      </c>
      <c r="GG915">
        <v>-1.841240210434717</v>
      </c>
      <c r="GH915">
        <v>-0.003310856085068561</v>
      </c>
      <c r="GI915">
        <v>6.863268723063948E-07</v>
      </c>
      <c r="GJ915">
        <v>-1.919107141366201E-10</v>
      </c>
      <c r="GK915">
        <v>-0.1688837207721138</v>
      </c>
      <c r="GL915">
        <v>-0.01731051475613908</v>
      </c>
      <c r="GM915">
        <v>0.001423790055903263</v>
      </c>
      <c r="GN915">
        <v>-2.424810517790065E-05</v>
      </c>
      <c r="GO915">
        <v>3</v>
      </c>
      <c r="GP915">
        <v>2318</v>
      </c>
      <c r="GQ915">
        <v>1</v>
      </c>
      <c r="GR915">
        <v>25</v>
      </c>
      <c r="GS915">
        <v>10362.4</v>
      </c>
      <c r="GT915">
        <v>10362.1</v>
      </c>
      <c r="GU915">
        <v>2.62695</v>
      </c>
      <c r="GV915">
        <v>2.21436</v>
      </c>
      <c r="GW915">
        <v>1.39648</v>
      </c>
      <c r="GX915">
        <v>2.34619</v>
      </c>
      <c r="GY915">
        <v>1.49536</v>
      </c>
      <c r="GZ915">
        <v>2.39014</v>
      </c>
      <c r="HA915">
        <v>35.801</v>
      </c>
      <c r="HB915">
        <v>24.0437</v>
      </c>
      <c r="HC915">
        <v>18</v>
      </c>
      <c r="HD915">
        <v>528.002</v>
      </c>
      <c r="HE915">
        <v>420.642</v>
      </c>
      <c r="HF915">
        <v>13.4464</v>
      </c>
      <c r="HG915">
        <v>25.6625</v>
      </c>
      <c r="HH915">
        <v>30.0002</v>
      </c>
      <c r="HI915">
        <v>25.7213</v>
      </c>
      <c r="HJ915">
        <v>25.6817</v>
      </c>
      <c r="HK915">
        <v>52.5642</v>
      </c>
      <c r="HL915">
        <v>19.2475</v>
      </c>
      <c r="HM915">
        <v>9.27285</v>
      </c>
      <c r="HN915">
        <v>13.4351</v>
      </c>
      <c r="HO915">
        <v>1335.91</v>
      </c>
      <c r="HP915">
        <v>9.007709999999999</v>
      </c>
      <c r="HQ915">
        <v>101.11</v>
      </c>
      <c r="HR915">
        <v>101.053</v>
      </c>
    </row>
    <row r="916" spans="1:226">
      <c r="A916">
        <v>900</v>
      </c>
      <c r="B916">
        <v>1679445373.1</v>
      </c>
      <c r="C916">
        <v>23460</v>
      </c>
      <c r="D916" t="s">
        <v>2170</v>
      </c>
      <c r="E916" t="s">
        <v>2171</v>
      </c>
      <c r="F916">
        <v>5</v>
      </c>
      <c r="G916" t="s">
        <v>2011</v>
      </c>
      <c r="H916" t="s">
        <v>354</v>
      </c>
      <c r="I916">
        <v>1679445365.6</v>
      </c>
      <c r="J916">
        <f>(K916)/1000</f>
        <v>0</v>
      </c>
      <c r="K916">
        <f>IF(BF916, AN916, AH916)</f>
        <v>0</v>
      </c>
      <c r="L916">
        <f>IF(BF916, AI916, AG916)</f>
        <v>0</v>
      </c>
      <c r="M916">
        <f>BH916 - IF(AU916&gt;1, L916*BB916*100.0/(AW916*BV916), 0)</f>
        <v>0</v>
      </c>
      <c r="N916">
        <f>((T916-J916/2)*M916-L916)/(T916+J916/2)</f>
        <v>0</v>
      </c>
      <c r="O916">
        <f>N916*(BO916+BP916)/1000.0</f>
        <v>0</v>
      </c>
      <c r="P916">
        <f>(BH916 - IF(AU916&gt;1, L916*BB916*100.0/(AW916*BV916), 0))*(BO916+BP916)/1000.0</f>
        <v>0</v>
      </c>
      <c r="Q916">
        <f>2.0/((1/S916-1/R916)+SIGN(S916)*SQRT((1/S916-1/R916)*(1/S916-1/R916) + 4*BC916/((BC916+1)*(BC916+1))*(2*1/S916*1/R916-1/R916*1/R916)))</f>
        <v>0</v>
      </c>
      <c r="R916">
        <f>IF(LEFT(BD916,1)&lt;&gt;"0",IF(LEFT(BD916,1)="1",3.0,BE916),$D$5+$E$5*(BV916*BO916/($K$5*1000))+$F$5*(BV916*BO916/($K$5*1000))*MAX(MIN(BB916,$J$5),$I$5)*MAX(MIN(BB916,$J$5),$I$5)+$G$5*MAX(MIN(BB916,$J$5),$I$5)*(BV916*BO916/($K$5*1000))+$H$5*(BV916*BO916/($K$5*1000))*(BV916*BO916/($K$5*1000)))</f>
        <v>0</v>
      </c>
      <c r="S916">
        <f>J916*(1000-(1000*0.61365*exp(17.502*W916/(240.97+W916))/(BO916+BP916)+BJ916)/2)/(1000*0.61365*exp(17.502*W916/(240.97+W916))/(BO916+BP916)-BJ916)</f>
        <v>0</v>
      </c>
      <c r="T916">
        <f>1/((BC916+1)/(Q916/1.6)+1/(R916/1.37)) + BC916/((BC916+1)/(Q916/1.6) + BC916/(R916/1.37))</f>
        <v>0</v>
      </c>
      <c r="U916">
        <f>(AX916*BA916)</f>
        <v>0</v>
      </c>
      <c r="V916">
        <f>(BQ916+(U916+2*0.95*5.67E-8*(((BQ916+$B$7)+273)^4-(BQ916+273)^4)-44100*J916)/(1.84*29.3*R916+8*0.95*5.67E-8*(BQ916+273)^3))</f>
        <v>0</v>
      </c>
      <c r="W916">
        <f>($C$7*BR916+$D$7*BS916+$E$7*V916)</f>
        <v>0</v>
      </c>
      <c r="X916">
        <f>0.61365*exp(17.502*W916/(240.97+W916))</f>
        <v>0</v>
      </c>
      <c r="Y916">
        <f>(Z916/AA916*100)</f>
        <v>0</v>
      </c>
      <c r="Z916">
        <f>BJ916*(BO916+BP916)/1000</f>
        <v>0</v>
      </c>
      <c r="AA916">
        <f>0.61365*exp(17.502*BQ916/(240.97+BQ916))</f>
        <v>0</v>
      </c>
      <c r="AB916">
        <f>(X916-BJ916*(BO916+BP916)/1000)</f>
        <v>0</v>
      </c>
      <c r="AC916">
        <f>(-J916*44100)</f>
        <v>0</v>
      </c>
      <c r="AD916">
        <f>2*29.3*R916*0.92*(BQ916-W916)</f>
        <v>0</v>
      </c>
      <c r="AE916">
        <f>2*0.95*5.67E-8*(((BQ916+$B$7)+273)^4-(W916+273)^4)</f>
        <v>0</v>
      </c>
      <c r="AF916">
        <f>U916+AE916+AC916+AD916</f>
        <v>0</v>
      </c>
      <c r="AG916">
        <f>BN916*AU916*(BI916-BH916*(1000-AU916*BK916)/(1000-AU916*BJ916))/(100*BB916)</f>
        <v>0</v>
      </c>
      <c r="AH916">
        <f>1000*BN916*AU916*(BJ916-BK916)/(100*BB916*(1000-AU916*BJ916))</f>
        <v>0</v>
      </c>
      <c r="AI916">
        <f>(AJ916 - AK916 - BO916*1E3/(8.314*(BQ916+273.15)) * AM916/BN916 * AL916) * BN916/(100*BB916) * (1000 - BK916)/1000</f>
        <v>0</v>
      </c>
      <c r="AJ916">
        <v>1339.417640851008</v>
      </c>
      <c r="AK916">
        <v>1315.156727272727</v>
      </c>
      <c r="AL916">
        <v>3.337690611879712</v>
      </c>
      <c r="AM916">
        <v>64.84410547335801</v>
      </c>
      <c r="AN916">
        <f>(AP916 - AO916 + BO916*1E3/(8.314*(BQ916+273.15)) * AR916/BN916 * AQ916) * BN916/(100*BB916) * 1000/(1000 - AP916)</f>
        <v>0</v>
      </c>
      <c r="AO916">
        <v>8.970325831841036</v>
      </c>
      <c r="AP916">
        <v>9.43452780219781</v>
      </c>
      <c r="AQ916">
        <v>-2.459862452698956E-05</v>
      </c>
      <c r="AR916">
        <v>96.76006741584395</v>
      </c>
      <c r="AS916">
        <v>0</v>
      </c>
      <c r="AT916">
        <v>0</v>
      </c>
      <c r="AU916">
        <f>IF(AS916*$H$13&gt;=AW916,1.0,(AW916/(AW916-AS916*$H$13)))</f>
        <v>0</v>
      </c>
      <c r="AV916">
        <f>(AU916-1)*100</f>
        <v>0</v>
      </c>
      <c r="AW916">
        <f>MAX(0,($B$13+$C$13*BV916)/(1+$D$13*BV916)*BO916/(BQ916+273)*$E$13)</f>
        <v>0</v>
      </c>
      <c r="AX916">
        <f>$B$11*BW916+$C$11*BX916+$F$11*CI916*(1-CL916)</f>
        <v>0</v>
      </c>
      <c r="AY916">
        <f>AX916*AZ916</f>
        <v>0</v>
      </c>
      <c r="AZ916">
        <f>($B$11*$D$9+$C$11*$D$9+$F$11*((CV916+CN916)/MAX(CV916+CN916+CW916, 0.1)*$I$9+CW916/MAX(CV916+CN916+CW916, 0.1)*$J$9))/($B$11+$C$11+$F$11)</f>
        <v>0</v>
      </c>
      <c r="BA916">
        <f>($B$11*$K$9+$C$11*$K$9+$F$11*((CV916+CN916)/MAX(CV916+CN916+CW916, 0.1)*$P$9+CW916/MAX(CV916+CN916+CW916, 0.1)*$Q$9))/($B$11+$C$11+$F$11)</f>
        <v>0</v>
      </c>
      <c r="BB916">
        <v>2.44</v>
      </c>
      <c r="BC916">
        <v>0.5</v>
      </c>
      <c r="BD916" t="s">
        <v>355</v>
      </c>
      <c r="BE916">
        <v>2</v>
      </c>
      <c r="BF916" t="b">
        <v>1</v>
      </c>
      <c r="BG916">
        <v>1679445365.6</v>
      </c>
      <c r="BH916">
        <v>1279.508518518519</v>
      </c>
      <c r="BI916">
        <v>1312.222592592593</v>
      </c>
      <c r="BJ916">
        <v>9.429257037037036</v>
      </c>
      <c r="BK916">
        <v>8.968772592592593</v>
      </c>
      <c r="BL916">
        <v>1284.877777777778</v>
      </c>
      <c r="BM916">
        <v>9.654374444444445</v>
      </c>
      <c r="BN916">
        <v>500.0475555555556</v>
      </c>
      <c r="BO916">
        <v>89.80328148148149</v>
      </c>
      <c r="BP916">
        <v>0.09996816296296294</v>
      </c>
      <c r="BQ916">
        <v>19.27476666666666</v>
      </c>
      <c r="BR916">
        <v>20.01610740740741</v>
      </c>
      <c r="BS916">
        <v>999.9000000000001</v>
      </c>
      <c r="BT916">
        <v>0</v>
      </c>
      <c r="BU916">
        <v>0</v>
      </c>
      <c r="BV916">
        <v>9997.874444444444</v>
      </c>
      <c r="BW916">
        <v>0</v>
      </c>
      <c r="BX916">
        <v>14.50636666666667</v>
      </c>
      <c r="BY916">
        <v>-32.71488518518519</v>
      </c>
      <c r="BZ916">
        <v>1291.688518518518</v>
      </c>
      <c r="CA916">
        <v>1324.098518518518</v>
      </c>
      <c r="CB916">
        <v>0.460483037037037</v>
      </c>
      <c r="CC916">
        <v>1312.222592592593</v>
      </c>
      <c r="CD916">
        <v>8.968772592592593</v>
      </c>
      <c r="CE916">
        <v>0.8467781851851852</v>
      </c>
      <c r="CF916">
        <v>0.8054252222222222</v>
      </c>
      <c r="CG916">
        <v>4.516633333333333</v>
      </c>
      <c r="CH916">
        <v>3.80326962962963</v>
      </c>
      <c r="CI916">
        <v>1999.946296296297</v>
      </c>
      <c r="CJ916">
        <v>0.9799955925925926</v>
      </c>
      <c r="CK916">
        <v>0.02000417037037037</v>
      </c>
      <c r="CL916">
        <v>0</v>
      </c>
      <c r="CM916">
        <v>2.377685185185185</v>
      </c>
      <c r="CN916">
        <v>0</v>
      </c>
      <c r="CO916">
        <v>5744.688518518518</v>
      </c>
      <c r="CP916">
        <v>16749.0037037037</v>
      </c>
      <c r="CQ916">
        <v>40.47888888888888</v>
      </c>
      <c r="CR916">
        <v>41.97429629629628</v>
      </c>
      <c r="CS916">
        <v>40.53677777777778</v>
      </c>
      <c r="CT916">
        <v>41.16644444444444</v>
      </c>
      <c r="CU916">
        <v>38.94659259259259</v>
      </c>
      <c r="CV916">
        <v>1959.94037037037</v>
      </c>
      <c r="CW916">
        <v>40.0062962962963</v>
      </c>
      <c r="CX916">
        <v>0</v>
      </c>
      <c r="CY916">
        <v>1679445380.7</v>
      </c>
      <c r="CZ916">
        <v>0</v>
      </c>
      <c r="DA916">
        <v>0</v>
      </c>
      <c r="DB916" t="s">
        <v>356</v>
      </c>
      <c r="DC916">
        <v>1678823626.5</v>
      </c>
      <c r="DD916">
        <v>1678823640.5</v>
      </c>
      <c r="DE916">
        <v>0</v>
      </c>
      <c r="DF916">
        <v>1.239</v>
      </c>
      <c r="DG916">
        <v>0.006</v>
      </c>
      <c r="DH916">
        <v>-2.298</v>
      </c>
      <c r="DI916">
        <v>-0.146</v>
      </c>
      <c r="DJ916">
        <v>420</v>
      </c>
      <c r="DK916">
        <v>21</v>
      </c>
      <c r="DL916">
        <v>0.57</v>
      </c>
      <c r="DM916">
        <v>0.05</v>
      </c>
      <c r="DN916">
        <v>-32.74719024390244</v>
      </c>
      <c r="DO916">
        <v>0.2002285714285922</v>
      </c>
      <c r="DP916">
        <v>0.06581332730655735</v>
      </c>
      <c r="DQ916">
        <v>0</v>
      </c>
      <c r="DR916">
        <v>0.4632965121951219</v>
      </c>
      <c r="DS916">
        <v>-0.0366477491289185</v>
      </c>
      <c r="DT916">
        <v>0.006861175864955749</v>
      </c>
      <c r="DU916">
        <v>1</v>
      </c>
      <c r="DV916">
        <v>1</v>
      </c>
      <c r="DW916">
        <v>2</v>
      </c>
      <c r="DX916" t="s">
        <v>357</v>
      </c>
      <c r="DY916">
        <v>2.98434</v>
      </c>
      <c r="DZ916">
        <v>2.71558</v>
      </c>
      <c r="EA916">
        <v>0.203207</v>
      </c>
      <c r="EB916">
        <v>0.20389</v>
      </c>
      <c r="EC916">
        <v>0.0546868</v>
      </c>
      <c r="ED916">
        <v>0.0513442</v>
      </c>
      <c r="EE916">
        <v>25355.3</v>
      </c>
      <c r="EF916">
        <v>25421.8</v>
      </c>
      <c r="EG916">
        <v>29567.5</v>
      </c>
      <c r="EH916">
        <v>29525.7</v>
      </c>
      <c r="EI916">
        <v>37049.8</v>
      </c>
      <c r="EJ916">
        <v>37258.5</v>
      </c>
      <c r="EK916">
        <v>41647.9</v>
      </c>
      <c r="EL916">
        <v>42078.1</v>
      </c>
      <c r="EM916">
        <v>1.9818</v>
      </c>
      <c r="EN916">
        <v>1.87965</v>
      </c>
      <c r="EO916">
        <v>0.0430048</v>
      </c>
      <c r="EP916">
        <v>0</v>
      </c>
      <c r="EQ916">
        <v>19.3007</v>
      </c>
      <c r="ER916">
        <v>999.9</v>
      </c>
      <c r="ES916">
        <v>24.4</v>
      </c>
      <c r="ET916">
        <v>31.3</v>
      </c>
      <c r="EU916">
        <v>12.4679</v>
      </c>
      <c r="EV916">
        <v>63.0811</v>
      </c>
      <c r="EW916">
        <v>33.105</v>
      </c>
      <c r="EX916">
        <v>1</v>
      </c>
      <c r="EY916">
        <v>-0.123016</v>
      </c>
      <c r="EZ916">
        <v>5.14836</v>
      </c>
      <c r="FA916">
        <v>20.2686</v>
      </c>
      <c r="FB916">
        <v>5.21909</v>
      </c>
      <c r="FC916">
        <v>12.0129</v>
      </c>
      <c r="FD916">
        <v>4.9903</v>
      </c>
      <c r="FE916">
        <v>3.28842</v>
      </c>
      <c r="FF916">
        <v>9999</v>
      </c>
      <c r="FG916">
        <v>9999</v>
      </c>
      <c r="FH916">
        <v>9999</v>
      </c>
      <c r="FI916">
        <v>999.9</v>
      </c>
      <c r="FJ916">
        <v>1.8674</v>
      </c>
      <c r="FK916">
        <v>1.86645</v>
      </c>
      <c r="FL916">
        <v>1.866</v>
      </c>
      <c r="FM916">
        <v>1.86585</v>
      </c>
      <c r="FN916">
        <v>1.86768</v>
      </c>
      <c r="FO916">
        <v>1.87015</v>
      </c>
      <c r="FP916">
        <v>1.86886</v>
      </c>
      <c r="FQ916">
        <v>1.87027</v>
      </c>
      <c r="FR916">
        <v>0</v>
      </c>
      <c r="FS916">
        <v>0</v>
      </c>
      <c r="FT916">
        <v>0</v>
      </c>
      <c r="FU916">
        <v>0</v>
      </c>
      <c r="FV916" t="s">
        <v>358</v>
      </c>
      <c r="FW916" t="s">
        <v>359</v>
      </c>
      <c r="FX916" t="s">
        <v>360</v>
      </c>
      <c r="FY916" t="s">
        <v>360</v>
      </c>
      <c r="FZ916" t="s">
        <v>360</v>
      </c>
      <c r="GA916" t="s">
        <v>360</v>
      </c>
      <c r="GB916">
        <v>0</v>
      </c>
      <c r="GC916">
        <v>100</v>
      </c>
      <c r="GD916">
        <v>100</v>
      </c>
      <c r="GE916">
        <v>-5.43</v>
      </c>
      <c r="GF916">
        <v>-0.2251</v>
      </c>
      <c r="GG916">
        <v>-1.841240210434717</v>
      </c>
      <c r="GH916">
        <v>-0.003310856085068561</v>
      </c>
      <c r="GI916">
        <v>6.863268723063948E-07</v>
      </c>
      <c r="GJ916">
        <v>-1.919107141366201E-10</v>
      </c>
      <c r="GK916">
        <v>-0.1688837207721138</v>
      </c>
      <c r="GL916">
        <v>-0.01731051475613908</v>
      </c>
      <c r="GM916">
        <v>0.001423790055903263</v>
      </c>
      <c r="GN916">
        <v>-2.424810517790065E-05</v>
      </c>
      <c r="GO916">
        <v>3</v>
      </c>
      <c r="GP916">
        <v>2318</v>
      </c>
      <c r="GQ916">
        <v>1</v>
      </c>
      <c r="GR916">
        <v>25</v>
      </c>
      <c r="GS916">
        <v>10362.4</v>
      </c>
      <c r="GT916">
        <v>10362.2</v>
      </c>
      <c r="GU916">
        <v>2.65503</v>
      </c>
      <c r="GV916">
        <v>2.21069</v>
      </c>
      <c r="GW916">
        <v>1.39648</v>
      </c>
      <c r="GX916">
        <v>2.34741</v>
      </c>
      <c r="GY916">
        <v>1.49536</v>
      </c>
      <c r="GZ916">
        <v>2.4646</v>
      </c>
      <c r="HA916">
        <v>35.801</v>
      </c>
      <c r="HB916">
        <v>24.0437</v>
      </c>
      <c r="HC916">
        <v>18</v>
      </c>
      <c r="HD916">
        <v>527.8680000000001</v>
      </c>
      <c r="HE916">
        <v>420.554</v>
      </c>
      <c r="HF916">
        <v>13.4297</v>
      </c>
      <c r="HG916">
        <v>25.6625</v>
      </c>
      <c r="HH916">
        <v>30</v>
      </c>
      <c r="HI916">
        <v>25.7193</v>
      </c>
      <c r="HJ916">
        <v>25.6817</v>
      </c>
      <c r="HK916">
        <v>53.1184</v>
      </c>
      <c r="HL916">
        <v>19.2475</v>
      </c>
      <c r="HM916">
        <v>9.27285</v>
      </c>
      <c r="HN916">
        <v>13.4247</v>
      </c>
      <c r="HO916">
        <v>1355.99</v>
      </c>
      <c r="HP916">
        <v>9.007709999999999</v>
      </c>
      <c r="HQ916">
        <v>101.111</v>
      </c>
      <c r="HR916">
        <v>101.054</v>
      </c>
    </row>
    <row r="917" spans="1:226">
      <c r="A917">
        <v>901</v>
      </c>
      <c r="B917">
        <v>1679445378.1</v>
      </c>
      <c r="C917">
        <v>23465</v>
      </c>
      <c r="D917" t="s">
        <v>2172</v>
      </c>
      <c r="E917" t="s">
        <v>2173</v>
      </c>
      <c r="F917">
        <v>5</v>
      </c>
      <c r="G917" t="s">
        <v>2011</v>
      </c>
      <c r="H917" t="s">
        <v>354</v>
      </c>
      <c r="I917">
        <v>1679445370.314285</v>
      </c>
      <c r="J917">
        <f>(K917)/1000</f>
        <v>0</v>
      </c>
      <c r="K917">
        <f>IF(BF917, AN917, AH917)</f>
        <v>0</v>
      </c>
      <c r="L917">
        <f>IF(BF917, AI917, AG917)</f>
        <v>0</v>
      </c>
      <c r="M917">
        <f>BH917 - IF(AU917&gt;1, L917*BB917*100.0/(AW917*BV917), 0)</f>
        <v>0</v>
      </c>
      <c r="N917">
        <f>((T917-J917/2)*M917-L917)/(T917+J917/2)</f>
        <v>0</v>
      </c>
      <c r="O917">
        <f>N917*(BO917+BP917)/1000.0</f>
        <v>0</v>
      </c>
      <c r="P917">
        <f>(BH917 - IF(AU917&gt;1, L917*BB917*100.0/(AW917*BV917), 0))*(BO917+BP917)/1000.0</f>
        <v>0</v>
      </c>
      <c r="Q917">
        <f>2.0/((1/S917-1/R917)+SIGN(S917)*SQRT((1/S917-1/R917)*(1/S917-1/R917) + 4*BC917/((BC917+1)*(BC917+1))*(2*1/S917*1/R917-1/R917*1/R917)))</f>
        <v>0</v>
      </c>
      <c r="R917">
        <f>IF(LEFT(BD917,1)&lt;&gt;"0",IF(LEFT(BD917,1)="1",3.0,BE917),$D$5+$E$5*(BV917*BO917/($K$5*1000))+$F$5*(BV917*BO917/($K$5*1000))*MAX(MIN(BB917,$J$5),$I$5)*MAX(MIN(BB917,$J$5),$I$5)+$G$5*MAX(MIN(BB917,$J$5),$I$5)*(BV917*BO917/($K$5*1000))+$H$5*(BV917*BO917/($K$5*1000))*(BV917*BO917/($K$5*1000)))</f>
        <v>0</v>
      </c>
      <c r="S917">
        <f>J917*(1000-(1000*0.61365*exp(17.502*W917/(240.97+W917))/(BO917+BP917)+BJ917)/2)/(1000*0.61365*exp(17.502*W917/(240.97+W917))/(BO917+BP917)-BJ917)</f>
        <v>0</v>
      </c>
      <c r="T917">
        <f>1/((BC917+1)/(Q917/1.6)+1/(R917/1.37)) + BC917/((BC917+1)/(Q917/1.6) + BC917/(R917/1.37))</f>
        <v>0</v>
      </c>
      <c r="U917">
        <f>(AX917*BA917)</f>
        <v>0</v>
      </c>
      <c r="V917">
        <f>(BQ917+(U917+2*0.95*5.67E-8*(((BQ917+$B$7)+273)^4-(BQ917+273)^4)-44100*J917)/(1.84*29.3*R917+8*0.95*5.67E-8*(BQ917+273)^3))</f>
        <v>0</v>
      </c>
      <c r="W917">
        <f>($C$7*BR917+$D$7*BS917+$E$7*V917)</f>
        <v>0</v>
      </c>
      <c r="X917">
        <f>0.61365*exp(17.502*W917/(240.97+W917))</f>
        <v>0</v>
      </c>
      <c r="Y917">
        <f>(Z917/AA917*100)</f>
        <v>0</v>
      </c>
      <c r="Z917">
        <f>BJ917*(BO917+BP917)/1000</f>
        <v>0</v>
      </c>
      <c r="AA917">
        <f>0.61365*exp(17.502*BQ917/(240.97+BQ917))</f>
        <v>0</v>
      </c>
      <c r="AB917">
        <f>(X917-BJ917*(BO917+BP917)/1000)</f>
        <v>0</v>
      </c>
      <c r="AC917">
        <f>(-J917*44100)</f>
        <v>0</v>
      </c>
      <c r="AD917">
        <f>2*29.3*R917*0.92*(BQ917-W917)</f>
        <v>0</v>
      </c>
      <c r="AE917">
        <f>2*0.95*5.67E-8*(((BQ917+$B$7)+273)^4-(W917+273)^4)</f>
        <v>0</v>
      </c>
      <c r="AF917">
        <f>U917+AE917+AC917+AD917</f>
        <v>0</v>
      </c>
      <c r="AG917">
        <f>BN917*AU917*(BI917-BH917*(1000-AU917*BK917)/(1000-AU917*BJ917))/(100*BB917)</f>
        <v>0</v>
      </c>
      <c r="AH917">
        <f>1000*BN917*AU917*(BJ917-BK917)/(100*BB917*(1000-AU917*BJ917))</f>
        <v>0</v>
      </c>
      <c r="AI917">
        <f>(AJ917 - AK917 - BO917*1E3/(8.314*(BQ917+273.15)) * AM917/BN917 * AL917) * BN917/(100*BB917) * (1000 - BK917)/1000</f>
        <v>0</v>
      </c>
      <c r="AJ917">
        <v>1355.499336320198</v>
      </c>
      <c r="AK917">
        <v>1331.51103030303</v>
      </c>
      <c r="AL917">
        <v>3.273986966055597</v>
      </c>
      <c r="AM917">
        <v>64.84410547335801</v>
      </c>
      <c r="AN917">
        <f>(AP917 - AO917 + BO917*1E3/(8.314*(BQ917+273.15)) * AR917/BN917 * AQ917) * BN917/(100*BB917) * 1000/(1000 - AP917)</f>
        <v>0</v>
      </c>
      <c r="AO917">
        <v>8.999200874241662</v>
      </c>
      <c r="AP917">
        <v>9.446458571428579</v>
      </c>
      <c r="AQ917">
        <v>9.071572268412976E-05</v>
      </c>
      <c r="AR917">
        <v>96.76006741584395</v>
      </c>
      <c r="AS917">
        <v>0</v>
      </c>
      <c r="AT917">
        <v>0</v>
      </c>
      <c r="AU917">
        <f>IF(AS917*$H$13&gt;=AW917,1.0,(AW917/(AW917-AS917*$H$13)))</f>
        <v>0</v>
      </c>
      <c r="AV917">
        <f>(AU917-1)*100</f>
        <v>0</v>
      </c>
      <c r="AW917">
        <f>MAX(0,($B$13+$C$13*BV917)/(1+$D$13*BV917)*BO917/(BQ917+273)*$E$13)</f>
        <v>0</v>
      </c>
      <c r="AX917">
        <f>$B$11*BW917+$C$11*BX917+$F$11*CI917*(1-CL917)</f>
        <v>0</v>
      </c>
      <c r="AY917">
        <f>AX917*AZ917</f>
        <v>0</v>
      </c>
      <c r="AZ917">
        <f>($B$11*$D$9+$C$11*$D$9+$F$11*((CV917+CN917)/MAX(CV917+CN917+CW917, 0.1)*$I$9+CW917/MAX(CV917+CN917+CW917, 0.1)*$J$9))/($B$11+$C$11+$F$11)</f>
        <v>0</v>
      </c>
      <c r="BA917">
        <f>($B$11*$K$9+$C$11*$K$9+$F$11*((CV917+CN917)/MAX(CV917+CN917+CW917, 0.1)*$P$9+CW917/MAX(CV917+CN917+CW917, 0.1)*$Q$9))/($B$11+$C$11+$F$11)</f>
        <v>0</v>
      </c>
      <c r="BB917">
        <v>2.44</v>
      </c>
      <c r="BC917">
        <v>0.5</v>
      </c>
      <c r="BD917" t="s">
        <v>355</v>
      </c>
      <c r="BE917">
        <v>2</v>
      </c>
      <c r="BF917" t="b">
        <v>1</v>
      </c>
      <c r="BG917">
        <v>1679445370.314285</v>
      </c>
      <c r="BH917">
        <v>1295.0875</v>
      </c>
      <c r="BI917">
        <v>1327.6875</v>
      </c>
      <c r="BJ917">
        <v>9.434140714285714</v>
      </c>
      <c r="BK917">
        <v>8.981409642857143</v>
      </c>
      <c r="BL917">
        <v>1300.496428571429</v>
      </c>
      <c r="BM917">
        <v>9.659242142857142</v>
      </c>
      <c r="BN917">
        <v>500.0563571428571</v>
      </c>
      <c r="BO917">
        <v>89.80337857142855</v>
      </c>
      <c r="BP917">
        <v>0.09999098571428573</v>
      </c>
      <c r="BQ917">
        <v>19.27625357142857</v>
      </c>
      <c r="BR917">
        <v>20.01211071428571</v>
      </c>
      <c r="BS917">
        <v>999.9000000000002</v>
      </c>
      <c r="BT917">
        <v>0</v>
      </c>
      <c r="BU917">
        <v>0</v>
      </c>
      <c r="BV917">
        <v>9999.201785714287</v>
      </c>
      <c r="BW917">
        <v>0</v>
      </c>
      <c r="BX917">
        <v>14.50533214285714</v>
      </c>
      <c r="BY917">
        <v>-32.59925</v>
      </c>
      <c r="BZ917">
        <v>1307.423214285714</v>
      </c>
      <c r="CA917">
        <v>1339.72</v>
      </c>
      <c r="CB917">
        <v>0.4527309642857142</v>
      </c>
      <c r="CC917">
        <v>1327.6875</v>
      </c>
      <c r="CD917">
        <v>8.981409642857143</v>
      </c>
      <c r="CE917">
        <v>0.8472178214285714</v>
      </c>
      <c r="CF917">
        <v>0.8065609642857143</v>
      </c>
      <c r="CG917">
        <v>4.524047857142858</v>
      </c>
      <c r="CH917">
        <v>3.823278214285714</v>
      </c>
      <c r="CI917">
        <v>2000.018571428571</v>
      </c>
      <c r="CJ917">
        <v>0.9799942500000001</v>
      </c>
      <c r="CK917">
        <v>0.02000544285714286</v>
      </c>
      <c r="CL917">
        <v>0</v>
      </c>
      <c r="CM917">
        <v>2.360664285714286</v>
      </c>
      <c r="CN917">
        <v>0</v>
      </c>
      <c r="CO917">
        <v>5744.68642857143</v>
      </c>
      <c r="CP917">
        <v>16749.58928571428</v>
      </c>
      <c r="CQ917">
        <v>40.52864285714285</v>
      </c>
      <c r="CR917">
        <v>41.98192857142856</v>
      </c>
      <c r="CS917">
        <v>40.58689285714286</v>
      </c>
      <c r="CT917">
        <v>41.15157142857142</v>
      </c>
      <c r="CU917">
        <v>38.94392857142856</v>
      </c>
      <c r="CV917">
        <v>1960.008571428571</v>
      </c>
      <c r="CW917">
        <v>40.00964285714286</v>
      </c>
      <c r="CX917">
        <v>0</v>
      </c>
      <c r="CY917">
        <v>1679445385.5</v>
      </c>
      <c r="CZ917">
        <v>0</v>
      </c>
      <c r="DA917">
        <v>0</v>
      </c>
      <c r="DB917" t="s">
        <v>356</v>
      </c>
      <c r="DC917">
        <v>1678823626.5</v>
      </c>
      <c r="DD917">
        <v>1678823640.5</v>
      </c>
      <c r="DE917">
        <v>0</v>
      </c>
      <c r="DF917">
        <v>1.239</v>
      </c>
      <c r="DG917">
        <v>0.006</v>
      </c>
      <c r="DH917">
        <v>-2.298</v>
      </c>
      <c r="DI917">
        <v>-0.146</v>
      </c>
      <c r="DJ917">
        <v>420</v>
      </c>
      <c r="DK917">
        <v>21</v>
      </c>
      <c r="DL917">
        <v>0.57</v>
      </c>
      <c r="DM917">
        <v>0.05</v>
      </c>
      <c r="DN917">
        <v>-32.64337317073171</v>
      </c>
      <c r="DO917">
        <v>1.344286411149774</v>
      </c>
      <c r="DP917">
        <v>0.1837022671028504</v>
      </c>
      <c r="DQ917">
        <v>0</v>
      </c>
      <c r="DR917">
        <v>0.4563490243902439</v>
      </c>
      <c r="DS917">
        <v>-0.1044425435540069</v>
      </c>
      <c r="DT917">
        <v>0.01194400123235215</v>
      </c>
      <c r="DU917">
        <v>0</v>
      </c>
      <c r="DV917">
        <v>0</v>
      </c>
      <c r="DW917">
        <v>2</v>
      </c>
      <c r="DX917" t="s">
        <v>381</v>
      </c>
      <c r="DY917">
        <v>2.98441</v>
      </c>
      <c r="DZ917">
        <v>2.71574</v>
      </c>
      <c r="EA917">
        <v>0.204758</v>
      </c>
      <c r="EB917">
        <v>0.205439</v>
      </c>
      <c r="EC917">
        <v>0.0547358</v>
      </c>
      <c r="ED917">
        <v>0.0513574</v>
      </c>
      <c r="EE917">
        <v>25305.9</v>
      </c>
      <c r="EF917">
        <v>25372.1</v>
      </c>
      <c r="EG917">
        <v>29567.3</v>
      </c>
      <c r="EH917">
        <v>29525.4</v>
      </c>
      <c r="EI917">
        <v>37047.7</v>
      </c>
      <c r="EJ917">
        <v>37257.6</v>
      </c>
      <c r="EK917">
        <v>41647.7</v>
      </c>
      <c r="EL917">
        <v>42077.8</v>
      </c>
      <c r="EM917">
        <v>1.98183</v>
      </c>
      <c r="EN917">
        <v>1.8799</v>
      </c>
      <c r="EO917">
        <v>0.0432134</v>
      </c>
      <c r="EP917">
        <v>0</v>
      </c>
      <c r="EQ917">
        <v>19.2991</v>
      </c>
      <c r="ER917">
        <v>999.9</v>
      </c>
      <c r="ES917">
        <v>24.4</v>
      </c>
      <c r="ET917">
        <v>31.3</v>
      </c>
      <c r="EU917">
        <v>12.4673</v>
      </c>
      <c r="EV917">
        <v>63.1211</v>
      </c>
      <c r="EW917">
        <v>33.2572</v>
      </c>
      <c r="EX917">
        <v>1</v>
      </c>
      <c r="EY917">
        <v>-0.122973</v>
      </c>
      <c r="EZ917">
        <v>5.1457</v>
      </c>
      <c r="FA917">
        <v>20.2681</v>
      </c>
      <c r="FB917">
        <v>5.21969</v>
      </c>
      <c r="FC917">
        <v>12.014</v>
      </c>
      <c r="FD917">
        <v>4.9902</v>
      </c>
      <c r="FE917">
        <v>3.28855</v>
      </c>
      <c r="FF917">
        <v>9999</v>
      </c>
      <c r="FG917">
        <v>9999</v>
      </c>
      <c r="FH917">
        <v>9999</v>
      </c>
      <c r="FI917">
        <v>999.9</v>
      </c>
      <c r="FJ917">
        <v>1.86737</v>
      </c>
      <c r="FK917">
        <v>1.86646</v>
      </c>
      <c r="FL917">
        <v>1.86599</v>
      </c>
      <c r="FM917">
        <v>1.86584</v>
      </c>
      <c r="FN917">
        <v>1.86768</v>
      </c>
      <c r="FO917">
        <v>1.87015</v>
      </c>
      <c r="FP917">
        <v>1.86885</v>
      </c>
      <c r="FQ917">
        <v>1.87027</v>
      </c>
      <c r="FR917">
        <v>0</v>
      </c>
      <c r="FS917">
        <v>0</v>
      </c>
      <c r="FT917">
        <v>0</v>
      </c>
      <c r="FU917">
        <v>0</v>
      </c>
      <c r="FV917" t="s">
        <v>358</v>
      </c>
      <c r="FW917" t="s">
        <v>359</v>
      </c>
      <c r="FX917" t="s">
        <v>360</v>
      </c>
      <c r="FY917" t="s">
        <v>360</v>
      </c>
      <c r="FZ917" t="s">
        <v>360</v>
      </c>
      <c r="GA917" t="s">
        <v>360</v>
      </c>
      <c r="GB917">
        <v>0</v>
      </c>
      <c r="GC917">
        <v>100</v>
      </c>
      <c r="GD917">
        <v>100</v>
      </c>
      <c r="GE917">
        <v>-5.48</v>
      </c>
      <c r="GF917">
        <v>-0.2251</v>
      </c>
      <c r="GG917">
        <v>-1.841240210434717</v>
      </c>
      <c r="GH917">
        <v>-0.003310856085068561</v>
      </c>
      <c r="GI917">
        <v>6.863268723063948E-07</v>
      </c>
      <c r="GJ917">
        <v>-1.919107141366201E-10</v>
      </c>
      <c r="GK917">
        <v>-0.1688837207721138</v>
      </c>
      <c r="GL917">
        <v>-0.01731051475613908</v>
      </c>
      <c r="GM917">
        <v>0.001423790055903263</v>
      </c>
      <c r="GN917">
        <v>-2.424810517790065E-05</v>
      </c>
      <c r="GO917">
        <v>3</v>
      </c>
      <c r="GP917">
        <v>2318</v>
      </c>
      <c r="GQ917">
        <v>1</v>
      </c>
      <c r="GR917">
        <v>25</v>
      </c>
      <c r="GS917">
        <v>10362.5</v>
      </c>
      <c r="GT917">
        <v>10362.3</v>
      </c>
      <c r="GU917">
        <v>2.67822</v>
      </c>
      <c r="GV917">
        <v>2.20703</v>
      </c>
      <c r="GW917">
        <v>1.39648</v>
      </c>
      <c r="GX917">
        <v>2.34741</v>
      </c>
      <c r="GY917">
        <v>1.49536</v>
      </c>
      <c r="GZ917">
        <v>2.53906</v>
      </c>
      <c r="HA917">
        <v>35.801</v>
      </c>
      <c r="HB917">
        <v>24.0525</v>
      </c>
      <c r="HC917">
        <v>18</v>
      </c>
      <c r="HD917">
        <v>527.881</v>
      </c>
      <c r="HE917">
        <v>420.687</v>
      </c>
      <c r="HF917">
        <v>13.4202</v>
      </c>
      <c r="HG917">
        <v>25.6625</v>
      </c>
      <c r="HH917">
        <v>30.0001</v>
      </c>
      <c r="HI917">
        <v>25.7191</v>
      </c>
      <c r="HJ917">
        <v>25.6799</v>
      </c>
      <c r="HK917">
        <v>53.5814</v>
      </c>
      <c r="HL917">
        <v>19.2475</v>
      </c>
      <c r="HM917">
        <v>9.27285</v>
      </c>
      <c r="HN917">
        <v>13.4118</v>
      </c>
      <c r="HO917">
        <v>1369.43</v>
      </c>
      <c r="HP917">
        <v>9.007709999999999</v>
      </c>
      <c r="HQ917">
        <v>101.11</v>
      </c>
      <c r="HR917">
        <v>101.053</v>
      </c>
    </row>
    <row r="918" spans="1:226">
      <c r="A918">
        <v>902</v>
      </c>
      <c r="B918">
        <v>1679445383.1</v>
      </c>
      <c r="C918">
        <v>23470</v>
      </c>
      <c r="D918" t="s">
        <v>2174</v>
      </c>
      <c r="E918" t="s">
        <v>2175</v>
      </c>
      <c r="F918">
        <v>5</v>
      </c>
      <c r="G918" t="s">
        <v>2011</v>
      </c>
      <c r="H918" t="s">
        <v>354</v>
      </c>
      <c r="I918">
        <v>1679445375.6</v>
      </c>
      <c r="J918">
        <f>(K918)/1000</f>
        <v>0</v>
      </c>
      <c r="K918">
        <f>IF(BF918, AN918, AH918)</f>
        <v>0</v>
      </c>
      <c r="L918">
        <f>IF(BF918, AI918, AG918)</f>
        <v>0</v>
      </c>
      <c r="M918">
        <f>BH918 - IF(AU918&gt;1, L918*BB918*100.0/(AW918*BV918), 0)</f>
        <v>0</v>
      </c>
      <c r="N918">
        <f>((T918-J918/2)*M918-L918)/(T918+J918/2)</f>
        <v>0</v>
      </c>
      <c r="O918">
        <f>N918*(BO918+BP918)/1000.0</f>
        <v>0</v>
      </c>
      <c r="P918">
        <f>(BH918 - IF(AU918&gt;1, L918*BB918*100.0/(AW918*BV918), 0))*(BO918+BP918)/1000.0</f>
        <v>0</v>
      </c>
      <c r="Q918">
        <f>2.0/((1/S918-1/R918)+SIGN(S918)*SQRT((1/S918-1/R918)*(1/S918-1/R918) + 4*BC918/((BC918+1)*(BC918+1))*(2*1/S918*1/R918-1/R918*1/R918)))</f>
        <v>0</v>
      </c>
      <c r="R918">
        <f>IF(LEFT(BD918,1)&lt;&gt;"0",IF(LEFT(BD918,1)="1",3.0,BE918),$D$5+$E$5*(BV918*BO918/($K$5*1000))+$F$5*(BV918*BO918/($K$5*1000))*MAX(MIN(BB918,$J$5),$I$5)*MAX(MIN(BB918,$J$5),$I$5)+$G$5*MAX(MIN(BB918,$J$5),$I$5)*(BV918*BO918/($K$5*1000))+$H$5*(BV918*BO918/($K$5*1000))*(BV918*BO918/($K$5*1000)))</f>
        <v>0</v>
      </c>
      <c r="S918">
        <f>J918*(1000-(1000*0.61365*exp(17.502*W918/(240.97+W918))/(BO918+BP918)+BJ918)/2)/(1000*0.61365*exp(17.502*W918/(240.97+W918))/(BO918+BP918)-BJ918)</f>
        <v>0</v>
      </c>
      <c r="T918">
        <f>1/((BC918+1)/(Q918/1.6)+1/(R918/1.37)) + BC918/((BC918+1)/(Q918/1.6) + BC918/(R918/1.37))</f>
        <v>0</v>
      </c>
      <c r="U918">
        <f>(AX918*BA918)</f>
        <v>0</v>
      </c>
      <c r="V918">
        <f>(BQ918+(U918+2*0.95*5.67E-8*(((BQ918+$B$7)+273)^4-(BQ918+273)^4)-44100*J918)/(1.84*29.3*R918+8*0.95*5.67E-8*(BQ918+273)^3))</f>
        <v>0</v>
      </c>
      <c r="W918">
        <f>($C$7*BR918+$D$7*BS918+$E$7*V918)</f>
        <v>0</v>
      </c>
      <c r="X918">
        <f>0.61365*exp(17.502*W918/(240.97+W918))</f>
        <v>0</v>
      </c>
      <c r="Y918">
        <f>(Z918/AA918*100)</f>
        <v>0</v>
      </c>
      <c r="Z918">
        <f>BJ918*(BO918+BP918)/1000</f>
        <v>0</v>
      </c>
      <c r="AA918">
        <f>0.61365*exp(17.502*BQ918/(240.97+BQ918))</f>
        <v>0</v>
      </c>
      <c r="AB918">
        <f>(X918-BJ918*(BO918+BP918)/1000)</f>
        <v>0</v>
      </c>
      <c r="AC918">
        <f>(-J918*44100)</f>
        <v>0</v>
      </c>
      <c r="AD918">
        <f>2*29.3*R918*0.92*(BQ918-W918)</f>
        <v>0</v>
      </c>
      <c r="AE918">
        <f>2*0.95*5.67E-8*(((BQ918+$B$7)+273)^4-(W918+273)^4)</f>
        <v>0</v>
      </c>
      <c r="AF918">
        <f>U918+AE918+AC918+AD918</f>
        <v>0</v>
      </c>
      <c r="AG918">
        <f>BN918*AU918*(BI918-BH918*(1000-AU918*BK918)/(1000-AU918*BJ918))/(100*BB918)</f>
        <v>0</v>
      </c>
      <c r="AH918">
        <f>1000*BN918*AU918*(BJ918-BK918)/(100*BB918*(1000-AU918*BJ918))</f>
        <v>0</v>
      </c>
      <c r="AI918">
        <f>(AJ918 - AK918 - BO918*1E3/(8.314*(BQ918+273.15)) * AM918/BN918 * AL918) * BN918/(100*BB918) * (1000 - BK918)/1000</f>
        <v>0</v>
      </c>
      <c r="AJ918">
        <v>1372.329417963735</v>
      </c>
      <c r="AK918">
        <v>1348.080424242424</v>
      </c>
      <c r="AL918">
        <v>3.310697575689373</v>
      </c>
      <c r="AM918">
        <v>64.84410547335801</v>
      </c>
      <c r="AN918">
        <f>(AP918 - AO918 + BO918*1E3/(8.314*(BQ918+273.15)) * AR918/BN918 * AQ918) * BN918/(100*BB918) * 1000/(1000 - AP918)</f>
        <v>0</v>
      </c>
      <c r="AO918">
        <v>9.002967443559111</v>
      </c>
      <c r="AP918">
        <v>9.450086483516488</v>
      </c>
      <c r="AQ918">
        <v>4.411010789844831E-05</v>
      </c>
      <c r="AR918">
        <v>96.76006741584395</v>
      </c>
      <c r="AS918">
        <v>0</v>
      </c>
      <c r="AT918">
        <v>0</v>
      </c>
      <c r="AU918">
        <f>IF(AS918*$H$13&gt;=AW918,1.0,(AW918/(AW918-AS918*$H$13)))</f>
        <v>0</v>
      </c>
      <c r="AV918">
        <f>(AU918-1)*100</f>
        <v>0</v>
      </c>
      <c r="AW918">
        <f>MAX(0,($B$13+$C$13*BV918)/(1+$D$13*BV918)*BO918/(BQ918+273)*$E$13)</f>
        <v>0</v>
      </c>
      <c r="AX918">
        <f>$B$11*BW918+$C$11*BX918+$F$11*CI918*(1-CL918)</f>
        <v>0</v>
      </c>
      <c r="AY918">
        <f>AX918*AZ918</f>
        <v>0</v>
      </c>
      <c r="AZ918">
        <f>($B$11*$D$9+$C$11*$D$9+$F$11*((CV918+CN918)/MAX(CV918+CN918+CW918, 0.1)*$I$9+CW918/MAX(CV918+CN918+CW918, 0.1)*$J$9))/($B$11+$C$11+$F$11)</f>
        <v>0</v>
      </c>
      <c r="BA918">
        <f>($B$11*$K$9+$C$11*$K$9+$F$11*((CV918+CN918)/MAX(CV918+CN918+CW918, 0.1)*$P$9+CW918/MAX(CV918+CN918+CW918, 0.1)*$Q$9))/($B$11+$C$11+$F$11)</f>
        <v>0</v>
      </c>
      <c r="BB918">
        <v>2.44</v>
      </c>
      <c r="BC918">
        <v>0.5</v>
      </c>
      <c r="BD918" t="s">
        <v>355</v>
      </c>
      <c r="BE918">
        <v>2</v>
      </c>
      <c r="BF918" t="b">
        <v>1</v>
      </c>
      <c r="BG918">
        <v>1679445375.6</v>
      </c>
      <c r="BH918">
        <v>1312.459629629629</v>
      </c>
      <c r="BI918">
        <v>1345.02</v>
      </c>
      <c r="BJ918">
        <v>9.441027777777778</v>
      </c>
      <c r="BK918">
        <v>8.995869629629631</v>
      </c>
      <c r="BL918">
        <v>1317.911481481482</v>
      </c>
      <c r="BM918">
        <v>9.666105555555555</v>
      </c>
      <c r="BN918">
        <v>500.0629259259259</v>
      </c>
      <c r="BO918">
        <v>89.80327777777777</v>
      </c>
      <c r="BP918">
        <v>0.1000073666666667</v>
      </c>
      <c r="BQ918">
        <v>19.27560370370371</v>
      </c>
      <c r="BR918">
        <v>20.01210740740741</v>
      </c>
      <c r="BS918">
        <v>999.9000000000001</v>
      </c>
      <c r="BT918">
        <v>0</v>
      </c>
      <c r="BU918">
        <v>0</v>
      </c>
      <c r="BV918">
        <v>9998.962222222222</v>
      </c>
      <c r="BW918">
        <v>0</v>
      </c>
      <c r="BX918">
        <v>14.50322592592593</v>
      </c>
      <c r="BY918">
        <v>-32.55923333333334</v>
      </c>
      <c r="BZ918">
        <v>1324.969259259259</v>
      </c>
      <c r="CA918">
        <v>1357.228888888889</v>
      </c>
      <c r="CB918">
        <v>0.4451578148148148</v>
      </c>
      <c r="CC918">
        <v>1345.02</v>
      </c>
      <c r="CD918">
        <v>8.995869629629631</v>
      </c>
      <c r="CE918">
        <v>0.8478352962962964</v>
      </c>
      <c r="CF918">
        <v>0.8078587037037037</v>
      </c>
      <c r="CG918">
        <v>4.534458888888889</v>
      </c>
      <c r="CH918">
        <v>3.846134444444445</v>
      </c>
      <c r="CI918">
        <v>2000.058518518519</v>
      </c>
      <c r="CJ918">
        <v>0.9799976296296298</v>
      </c>
      <c r="CK918">
        <v>0.02000221481481481</v>
      </c>
      <c r="CL918">
        <v>0</v>
      </c>
      <c r="CM918">
        <v>2.349266666666667</v>
      </c>
      <c r="CN918">
        <v>0</v>
      </c>
      <c r="CO918">
        <v>5744.110740740742</v>
      </c>
      <c r="CP918">
        <v>16749.93333333333</v>
      </c>
      <c r="CQ918">
        <v>40.53666666666666</v>
      </c>
      <c r="CR918">
        <v>41.90022222222222</v>
      </c>
      <c r="CS918">
        <v>40.618</v>
      </c>
      <c r="CT918">
        <v>41.03914814814814</v>
      </c>
      <c r="CU918">
        <v>38.86548148148148</v>
      </c>
      <c r="CV918">
        <v>1960.054074074074</v>
      </c>
      <c r="CW918">
        <v>40.00481481481482</v>
      </c>
      <c r="CX918">
        <v>0</v>
      </c>
      <c r="CY918">
        <v>1679445390.9</v>
      </c>
      <c r="CZ918">
        <v>0</v>
      </c>
      <c r="DA918">
        <v>0</v>
      </c>
      <c r="DB918" t="s">
        <v>356</v>
      </c>
      <c r="DC918">
        <v>1678823626.5</v>
      </c>
      <c r="DD918">
        <v>1678823640.5</v>
      </c>
      <c r="DE918">
        <v>0</v>
      </c>
      <c r="DF918">
        <v>1.239</v>
      </c>
      <c r="DG918">
        <v>0.006</v>
      </c>
      <c r="DH918">
        <v>-2.298</v>
      </c>
      <c r="DI918">
        <v>-0.146</v>
      </c>
      <c r="DJ918">
        <v>420</v>
      </c>
      <c r="DK918">
        <v>21</v>
      </c>
      <c r="DL918">
        <v>0.57</v>
      </c>
      <c r="DM918">
        <v>0.05</v>
      </c>
      <c r="DN918">
        <v>-32.61829024390244</v>
      </c>
      <c r="DO918">
        <v>0.7239909407666744</v>
      </c>
      <c r="DP918">
        <v>0.1737043265884598</v>
      </c>
      <c r="DQ918">
        <v>0</v>
      </c>
      <c r="DR918">
        <v>0.4523670975609755</v>
      </c>
      <c r="DS918">
        <v>-0.09368155400696869</v>
      </c>
      <c r="DT918">
        <v>0.01136684320422809</v>
      </c>
      <c r="DU918">
        <v>1</v>
      </c>
      <c r="DV918">
        <v>1</v>
      </c>
      <c r="DW918">
        <v>2</v>
      </c>
      <c r="DX918" t="s">
        <v>357</v>
      </c>
      <c r="DY918">
        <v>2.98427</v>
      </c>
      <c r="DZ918">
        <v>2.7156</v>
      </c>
      <c r="EA918">
        <v>0.206313</v>
      </c>
      <c r="EB918">
        <v>0.206964</v>
      </c>
      <c r="EC918">
        <v>0.0547476</v>
      </c>
      <c r="ED918">
        <v>0.0513666</v>
      </c>
      <c r="EE918">
        <v>25256.5</v>
      </c>
      <c r="EF918">
        <v>25323.6</v>
      </c>
      <c r="EG918">
        <v>29567.3</v>
      </c>
      <c r="EH918">
        <v>29525.6</v>
      </c>
      <c r="EI918">
        <v>37047.2</v>
      </c>
      <c r="EJ918">
        <v>37257.1</v>
      </c>
      <c r="EK918">
        <v>41647.7</v>
      </c>
      <c r="EL918">
        <v>42077.5</v>
      </c>
      <c r="EM918">
        <v>1.98197</v>
      </c>
      <c r="EN918">
        <v>1.87985</v>
      </c>
      <c r="EO918">
        <v>0.0429377</v>
      </c>
      <c r="EP918">
        <v>0</v>
      </c>
      <c r="EQ918">
        <v>19.297</v>
      </c>
      <c r="ER918">
        <v>999.9</v>
      </c>
      <c r="ES918">
        <v>24.4</v>
      </c>
      <c r="ET918">
        <v>31.3</v>
      </c>
      <c r="EU918">
        <v>12.4689</v>
      </c>
      <c r="EV918">
        <v>63.1311</v>
      </c>
      <c r="EW918">
        <v>33.0288</v>
      </c>
      <c r="EX918">
        <v>1</v>
      </c>
      <c r="EY918">
        <v>-0.122988</v>
      </c>
      <c r="EZ918">
        <v>5.15267</v>
      </c>
      <c r="FA918">
        <v>20.2678</v>
      </c>
      <c r="FB918">
        <v>5.21924</v>
      </c>
      <c r="FC918">
        <v>12.0131</v>
      </c>
      <c r="FD918">
        <v>4.99045</v>
      </c>
      <c r="FE918">
        <v>3.2885</v>
      </c>
      <c r="FF918">
        <v>9999</v>
      </c>
      <c r="FG918">
        <v>9999</v>
      </c>
      <c r="FH918">
        <v>9999</v>
      </c>
      <c r="FI918">
        <v>999.9</v>
      </c>
      <c r="FJ918">
        <v>1.86738</v>
      </c>
      <c r="FK918">
        <v>1.86645</v>
      </c>
      <c r="FL918">
        <v>1.86599</v>
      </c>
      <c r="FM918">
        <v>1.86584</v>
      </c>
      <c r="FN918">
        <v>1.86768</v>
      </c>
      <c r="FO918">
        <v>1.87015</v>
      </c>
      <c r="FP918">
        <v>1.8688</v>
      </c>
      <c r="FQ918">
        <v>1.87027</v>
      </c>
      <c r="FR918">
        <v>0</v>
      </c>
      <c r="FS918">
        <v>0</v>
      </c>
      <c r="FT918">
        <v>0</v>
      </c>
      <c r="FU918">
        <v>0</v>
      </c>
      <c r="FV918" t="s">
        <v>358</v>
      </c>
      <c r="FW918" t="s">
        <v>359</v>
      </c>
      <c r="FX918" t="s">
        <v>360</v>
      </c>
      <c r="FY918" t="s">
        <v>360</v>
      </c>
      <c r="FZ918" t="s">
        <v>360</v>
      </c>
      <c r="GA918" t="s">
        <v>360</v>
      </c>
      <c r="GB918">
        <v>0</v>
      </c>
      <c r="GC918">
        <v>100</v>
      </c>
      <c r="GD918">
        <v>100</v>
      </c>
      <c r="GE918">
        <v>-5.51</v>
      </c>
      <c r="GF918">
        <v>-0.225</v>
      </c>
      <c r="GG918">
        <v>-1.841240210434717</v>
      </c>
      <c r="GH918">
        <v>-0.003310856085068561</v>
      </c>
      <c r="GI918">
        <v>6.863268723063948E-07</v>
      </c>
      <c r="GJ918">
        <v>-1.919107141366201E-10</v>
      </c>
      <c r="GK918">
        <v>-0.1688837207721138</v>
      </c>
      <c r="GL918">
        <v>-0.01731051475613908</v>
      </c>
      <c r="GM918">
        <v>0.001423790055903263</v>
      </c>
      <c r="GN918">
        <v>-2.424810517790065E-05</v>
      </c>
      <c r="GO918">
        <v>3</v>
      </c>
      <c r="GP918">
        <v>2318</v>
      </c>
      <c r="GQ918">
        <v>1</v>
      </c>
      <c r="GR918">
        <v>25</v>
      </c>
      <c r="GS918">
        <v>10362.6</v>
      </c>
      <c r="GT918">
        <v>10362.4</v>
      </c>
      <c r="GU918">
        <v>2.70508</v>
      </c>
      <c r="GV918">
        <v>2.20215</v>
      </c>
      <c r="GW918">
        <v>1.39648</v>
      </c>
      <c r="GX918">
        <v>2.34741</v>
      </c>
      <c r="GY918">
        <v>1.49536</v>
      </c>
      <c r="GZ918">
        <v>2.49268</v>
      </c>
      <c r="HA918">
        <v>35.801</v>
      </c>
      <c r="HB918">
        <v>24.0437</v>
      </c>
      <c r="HC918">
        <v>18</v>
      </c>
      <c r="HD918">
        <v>527.981</v>
      </c>
      <c r="HE918">
        <v>420.654</v>
      </c>
      <c r="HF918">
        <v>13.4085</v>
      </c>
      <c r="HG918">
        <v>25.6622</v>
      </c>
      <c r="HH918">
        <v>30.0001</v>
      </c>
      <c r="HI918">
        <v>25.7191</v>
      </c>
      <c r="HJ918">
        <v>25.6796</v>
      </c>
      <c r="HK918">
        <v>54.133</v>
      </c>
      <c r="HL918">
        <v>19.2475</v>
      </c>
      <c r="HM918">
        <v>9.27285</v>
      </c>
      <c r="HN918">
        <v>13.3988</v>
      </c>
      <c r="HO918">
        <v>1389.64</v>
      </c>
      <c r="HP918">
        <v>9.007709999999999</v>
      </c>
      <c r="HQ918">
        <v>101.11</v>
      </c>
      <c r="HR918">
        <v>101.053</v>
      </c>
    </row>
    <row r="919" spans="1:226">
      <c r="A919">
        <v>903</v>
      </c>
      <c r="B919">
        <v>1679445388.1</v>
      </c>
      <c r="C919">
        <v>23475</v>
      </c>
      <c r="D919" t="s">
        <v>2176</v>
      </c>
      <c r="E919" t="s">
        <v>2177</v>
      </c>
      <c r="F919">
        <v>5</v>
      </c>
      <c r="G919" t="s">
        <v>2011</v>
      </c>
      <c r="H919" t="s">
        <v>354</v>
      </c>
      <c r="I919">
        <v>1679445380.314285</v>
      </c>
      <c r="J919">
        <f>(K919)/1000</f>
        <v>0</v>
      </c>
      <c r="K919">
        <f>IF(BF919, AN919, AH919)</f>
        <v>0</v>
      </c>
      <c r="L919">
        <f>IF(BF919, AI919, AG919)</f>
        <v>0</v>
      </c>
      <c r="M919">
        <f>BH919 - IF(AU919&gt;1, L919*BB919*100.0/(AW919*BV919), 0)</f>
        <v>0</v>
      </c>
      <c r="N919">
        <f>((T919-J919/2)*M919-L919)/(T919+J919/2)</f>
        <v>0</v>
      </c>
      <c r="O919">
        <f>N919*(BO919+BP919)/1000.0</f>
        <v>0</v>
      </c>
      <c r="P919">
        <f>(BH919 - IF(AU919&gt;1, L919*BB919*100.0/(AW919*BV919), 0))*(BO919+BP919)/1000.0</f>
        <v>0</v>
      </c>
      <c r="Q919">
        <f>2.0/((1/S919-1/R919)+SIGN(S919)*SQRT((1/S919-1/R919)*(1/S919-1/R919) + 4*BC919/((BC919+1)*(BC919+1))*(2*1/S919*1/R919-1/R919*1/R919)))</f>
        <v>0</v>
      </c>
      <c r="R919">
        <f>IF(LEFT(BD919,1)&lt;&gt;"0",IF(LEFT(BD919,1)="1",3.0,BE919),$D$5+$E$5*(BV919*BO919/($K$5*1000))+$F$5*(BV919*BO919/($K$5*1000))*MAX(MIN(BB919,$J$5),$I$5)*MAX(MIN(BB919,$J$5),$I$5)+$G$5*MAX(MIN(BB919,$J$5),$I$5)*(BV919*BO919/($K$5*1000))+$H$5*(BV919*BO919/($K$5*1000))*(BV919*BO919/($K$5*1000)))</f>
        <v>0</v>
      </c>
      <c r="S919">
        <f>J919*(1000-(1000*0.61365*exp(17.502*W919/(240.97+W919))/(BO919+BP919)+BJ919)/2)/(1000*0.61365*exp(17.502*W919/(240.97+W919))/(BO919+BP919)-BJ919)</f>
        <v>0</v>
      </c>
      <c r="T919">
        <f>1/((BC919+1)/(Q919/1.6)+1/(R919/1.37)) + BC919/((BC919+1)/(Q919/1.6) + BC919/(R919/1.37))</f>
        <v>0</v>
      </c>
      <c r="U919">
        <f>(AX919*BA919)</f>
        <v>0</v>
      </c>
      <c r="V919">
        <f>(BQ919+(U919+2*0.95*5.67E-8*(((BQ919+$B$7)+273)^4-(BQ919+273)^4)-44100*J919)/(1.84*29.3*R919+8*0.95*5.67E-8*(BQ919+273)^3))</f>
        <v>0</v>
      </c>
      <c r="W919">
        <f>($C$7*BR919+$D$7*BS919+$E$7*V919)</f>
        <v>0</v>
      </c>
      <c r="X919">
        <f>0.61365*exp(17.502*W919/(240.97+W919))</f>
        <v>0</v>
      </c>
      <c r="Y919">
        <f>(Z919/AA919*100)</f>
        <v>0</v>
      </c>
      <c r="Z919">
        <f>BJ919*(BO919+BP919)/1000</f>
        <v>0</v>
      </c>
      <c r="AA919">
        <f>0.61365*exp(17.502*BQ919/(240.97+BQ919))</f>
        <v>0</v>
      </c>
      <c r="AB919">
        <f>(X919-BJ919*(BO919+BP919)/1000)</f>
        <v>0</v>
      </c>
      <c r="AC919">
        <f>(-J919*44100)</f>
        <v>0</v>
      </c>
      <c r="AD919">
        <f>2*29.3*R919*0.92*(BQ919-W919)</f>
        <v>0</v>
      </c>
      <c r="AE919">
        <f>2*0.95*5.67E-8*(((BQ919+$B$7)+273)^4-(W919+273)^4)</f>
        <v>0</v>
      </c>
      <c r="AF919">
        <f>U919+AE919+AC919+AD919</f>
        <v>0</v>
      </c>
      <c r="AG919">
        <f>BN919*AU919*(BI919-BH919*(1000-AU919*BK919)/(1000-AU919*BJ919))/(100*BB919)</f>
        <v>0</v>
      </c>
      <c r="AH919">
        <f>1000*BN919*AU919*(BJ919-BK919)/(100*BB919*(1000-AU919*BJ919))</f>
        <v>0</v>
      </c>
      <c r="AI919">
        <f>(AJ919 - AK919 - BO919*1E3/(8.314*(BQ919+273.15)) * AM919/BN919 * AL919) * BN919/(100*BB919) * (1000 - BK919)/1000</f>
        <v>0</v>
      </c>
      <c r="AJ919">
        <v>1388.972240893286</v>
      </c>
      <c r="AK919">
        <v>1364.637696969697</v>
      </c>
      <c r="AL919">
        <v>3.31283029826594</v>
      </c>
      <c r="AM919">
        <v>64.84410547335801</v>
      </c>
      <c r="AN919">
        <f>(AP919 - AO919 + BO919*1E3/(8.314*(BQ919+273.15)) * AR919/BN919 * AQ919) * BN919/(100*BB919) * 1000/(1000 - AP919)</f>
        <v>0</v>
      </c>
      <c r="AO919">
        <v>9.0054284296383</v>
      </c>
      <c r="AP919">
        <v>9.450969450549454</v>
      </c>
      <c r="AQ919">
        <v>9.73369100842202E-06</v>
      </c>
      <c r="AR919">
        <v>96.76006741584395</v>
      </c>
      <c r="AS919">
        <v>0</v>
      </c>
      <c r="AT919">
        <v>0</v>
      </c>
      <c r="AU919">
        <f>IF(AS919*$H$13&gt;=AW919,1.0,(AW919/(AW919-AS919*$H$13)))</f>
        <v>0</v>
      </c>
      <c r="AV919">
        <f>(AU919-1)*100</f>
        <v>0</v>
      </c>
      <c r="AW919">
        <f>MAX(0,($B$13+$C$13*BV919)/(1+$D$13*BV919)*BO919/(BQ919+273)*$E$13)</f>
        <v>0</v>
      </c>
      <c r="AX919">
        <f>$B$11*BW919+$C$11*BX919+$F$11*CI919*(1-CL919)</f>
        <v>0</v>
      </c>
      <c r="AY919">
        <f>AX919*AZ919</f>
        <v>0</v>
      </c>
      <c r="AZ919">
        <f>($B$11*$D$9+$C$11*$D$9+$F$11*((CV919+CN919)/MAX(CV919+CN919+CW919, 0.1)*$I$9+CW919/MAX(CV919+CN919+CW919, 0.1)*$J$9))/($B$11+$C$11+$F$11)</f>
        <v>0</v>
      </c>
      <c r="BA919">
        <f>($B$11*$K$9+$C$11*$K$9+$F$11*((CV919+CN919)/MAX(CV919+CN919+CW919, 0.1)*$P$9+CW919/MAX(CV919+CN919+CW919, 0.1)*$Q$9))/($B$11+$C$11+$F$11)</f>
        <v>0</v>
      </c>
      <c r="BB919">
        <v>2.44</v>
      </c>
      <c r="BC919">
        <v>0.5</v>
      </c>
      <c r="BD919" t="s">
        <v>355</v>
      </c>
      <c r="BE919">
        <v>2</v>
      </c>
      <c r="BF919" t="b">
        <v>1</v>
      </c>
      <c r="BG919">
        <v>1679445380.314285</v>
      </c>
      <c r="BH919">
        <v>1327.866428571428</v>
      </c>
      <c r="BI919">
        <v>1360.466071428571</v>
      </c>
      <c r="BJ919">
        <v>9.447238214285715</v>
      </c>
      <c r="BK919">
        <v>9.002979642857143</v>
      </c>
      <c r="BL919">
        <v>1333.357142857143</v>
      </c>
      <c r="BM919">
        <v>9.672295714285713</v>
      </c>
      <c r="BN919">
        <v>500.0655357142857</v>
      </c>
      <c r="BO919">
        <v>89.80321071428571</v>
      </c>
      <c r="BP919">
        <v>0.1000562035714286</v>
      </c>
      <c r="BQ919">
        <v>19.27583214285714</v>
      </c>
      <c r="BR919">
        <v>20.01368571428571</v>
      </c>
      <c r="BS919">
        <v>999.9000000000002</v>
      </c>
      <c r="BT919">
        <v>0</v>
      </c>
      <c r="BU919">
        <v>0</v>
      </c>
      <c r="BV919">
        <v>9996.873928571429</v>
      </c>
      <c r="BW919">
        <v>0</v>
      </c>
      <c r="BX919">
        <v>14.50568928571429</v>
      </c>
      <c r="BY919">
        <v>-32.59797857142858</v>
      </c>
      <c r="BZ919">
        <v>1340.531785714286</v>
      </c>
      <c r="CA919">
        <v>1372.824642857143</v>
      </c>
      <c r="CB919">
        <v>0.4442591785714285</v>
      </c>
      <c r="CC919">
        <v>1360.466071428571</v>
      </c>
      <c r="CD919">
        <v>9.002979642857143</v>
      </c>
      <c r="CE919">
        <v>0.8483923571428571</v>
      </c>
      <c r="CF919">
        <v>0.8084965000000001</v>
      </c>
      <c r="CG919">
        <v>4.543848214285714</v>
      </c>
      <c r="CH919">
        <v>3.857359642857143</v>
      </c>
      <c r="CI919">
        <v>2000.125</v>
      </c>
      <c r="CJ919">
        <v>0.9800000714285716</v>
      </c>
      <c r="CK919">
        <v>0.01999995357142857</v>
      </c>
      <c r="CL919">
        <v>0</v>
      </c>
      <c r="CM919">
        <v>2.369782142857143</v>
      </c>
      <c r="CN919">
        <v>0</v>
      </c>
      <c r="CO919">
        <v>5743.37</v>
      </c>
      <c r="CP919">
        <v>16750.49642857143</v>
      </c>
      <c r="CQ919">
        <v>40.48632142857143</v>
      </c>
      <c r="CR919">
        <v>41.75867857142856</v>
      </c>
      <c r="CS919">
        <v>40.60699999999999</v>
      </c>
      <c r="CT919">
        <v>40.85242857142856</v>
      </c>
      <c r="CU919">
        <v>38.74303571428571</v>
      </c>
      <c r="CV919">
        <v>1960.123571428571</v>
      </c>
      <c r="CW919">
        <v>40.00178571428572</v>
      </c>
      <c r="CX919">
        <v>0</v>
      </c>
      <c r="CY919">
        <v>1679445395.7</v>
      </c>
      <c r="CZ919">
        <v>0</v>
      </c>
      <c r="DA919">
        <v>0</v>
      </c>
      <c r="DB919" t="s">
        <v>356</v>
      </c>
      <c r="DC919">
        <v>1678823626.5</v>
      </c>
      <c r="DD919">
        <v>1678823640.5</v>
      </c>
      <c r="DE919">
        <v>0</v>
      </c>
      <c r="DF919">
        <v>1.239</v>
      </c>
      <c r="DG919">
        <v>0.006</v>
      </c>
      <c r="DH919">
        <v>-2.298</v>
      </c>
      <c r="DI919">
        <v>-0.146</v>
      </c>
      <c r="DJ919">
        <v>420</v>
      </c>
      <c r="DK919">
        <v>21</v>
      </c>
      <c r="DL919">
        <v>0.57</v>
      </c>
      <c r="DM919">
        <v>0.05</v>
      </c>
      <c r="DN919">
        <v>-32.61418780487805</v>
      </c>
      <c r="DO919">
        <v>-0.6114418118467031</v>
      </c>
      <c r="DP919">
        <v>0.1794692693242128</v>
      </c>
      <c r="DQ919">
        <v>0</v>
      </c>
      <c r="DR919">
        <v>0.4460682926829269</v>
      </c>
      <c r="DS919">
        <v>-0.02015728222996649</v>
      </c>
      <c r="DT919">
        <v>0.006287574580826752</v>
      </c>
      <c r="DU919">
        <v>1</v>
      </c>
      <c r="DV919">
        <v>1</v>
      </c>
      <c r="DW919">
        <v>2</v>
      </c>
      <c r="DX919" t="s">
        <v>357</v>
      </c>
      <c r="DY919">
        <v>2.9842</v>
      </c>
      <c r="DZ919">
        <v>2.71566</v>
      </c>
      <c r="EA919">
        <v>0.207868</v>
      </c>
      <c r="EB919">
        <v>0.208508</v>
      </c>
      <c r="EC919">
        <v>0.0547537</v>
      </c>
      <c r="ED919">
        <v>0.0513786</v>
      </c>
      <c r="EE919">
        <v>25207.6</v>
      </c>
      <c r="EF919">
        <v>25274.3</v>
      </c>
      <c r="EG919">
        <v>29568</v>
      </c>
      <c r="EH919">
        <v>29525.5</v>
      </c>
      <c r="EI919">
        <v>37047.7</v>
      </c>
      <c r="EJ919">
        <v>37256.8</v>
      </c>
      <c r="EK919">
        <v>41648.4</v>
      </c>
      <c r="EL919">
        <v>42077.7</v>
      </c>
      <c r="EM919">
        <v>1.9821</v>
      </c>
      <c r="EN919">
        <v>1.88008</v>
      </c>
      <c r="EO919">
        <v>0.0436679</v>
      </c>
      <c r="EP919">
        <v>0</v>
      </c>
      <c r="EQ919">
        <v>19.295</v>
      </c>
      <c r="ER919">
        <v>999.9</v>
      </c>
      <c r="ES919">
        <v>24.4</v>
      </c>
      <c r="ET919">
        <v>31.3</v>
      </c>
      <c r="EU919">
        <v>12.4685</v>
      </c>
      <c r="EV919">
        <v>63.1711</v>
      </c>
      <c r="EW919">
        <v>32.8045</v>
      </c>
      <c r="EX919">
        <v>1</v>
      </c>
      <c r="EY919">
        <v>-0.122904</v>
      </c>
      <c r="EZ919">
        <v>5.16498</v>
      </c>
      <c r="FA919">
        <v>20.2674</v>
      </c>
      <c r="FB919">
        <v>5.21894</v>
      </c>
      <c r="FC919">
        <v>12.014</v>
      </c>
      <c r="FD919">
        <v>4.9903</v>
      </c>
      <c r="FE919">
        <v>3.28842</v>
      </c>
      <c r="FF919">
        <v>9999</v>
      </c>
      <c r="FG919">
        <v>9999</v>
      </c>
      <c r="FH919">
        <v>9999</v>
      </c>
      <c r="FI919">
        <v>999.9</v>
      </c>
      <c r="FJ919">
        <v>1.86739</v>
      </c>
      <c r="FK919">
        <v>1.86644</v>
      </c>
      <c r="FL919">
        <v>1.86598</v>
      </c>
      <c r="FM919">
        <v>1.86584</v>
      </c>
      <c r="FN919">
        <v>1.86768</v>
      </c>
      <c r="FO919">
        <v>1.87017</v>
      </c>
      <c r="FP919">
        <v>1.86882</v>
      </c>
      <c r="FQ919">
        <v>1.87027</v>
      </c>
      <c r="FR919">
        <v>0</v>
      </c>
      <c r="FS919">
        <v>0</v>
      </c>
      <c r="FT919">
        <v>0</v>
      </c>
      <c r="FU919">
        <v>0</v>
      </c>
      <c r="FV919" t="s">
        <v>358</v>
      </c>
      <c r="FW919" t="s">
        <v>359</v>
      </c>
      <c r="FX919" t="s">
        <v>360</v>
      </c>
      <c r="FY919" t="s">
        <v>360</v>
      </c>
      <c r="FZ919" t="s">
        <v>360</v>
      </c>
      <c r="GA919" t="s">
        <v>360</v>
      </c>
      <c r="GB919">
        <v>0</v>
      </c>
      <c r="GC919">
        <v>100</v>
      </c>
      <c r="GD919">
        <v>100</v>
      </c>
      <c r="GE919">
        <v>-5.55</v>
      </c>
      <c r="GF919">
        <v>-0.2251</v>
      </c>
      <c r="GG919">
        <v>-1.841240210434717</v>
      </c>
      <c r="GH919">
        <v>-0.003310856085068561</v>
      </c>
      <c r="GI919">
        <v>6.863268723063948E-07</v>
      </c>
      <c r="GJ919">
        <v>-1.919107141366201E-10</v>
      </c>
      <c r="GK919">
        <v>-0.1688837207721138</v>
      </c>
      <c r="GL919">
        <v>-0.01731051475613908</v>
      </c>
      <c r="GM919">
        <v>0.001423790055903263</v>
      </c>
      <c r="GN919">
        <v>-2.424810517790065E-05</v>
      </c>
      <c r="GO919">
        <v>3</v>
      </c>
      <c r="GP919">
        <v>2318</v>
      </c>
      <c r="GQ919">
        <v>1</v>
      </c>
      <c r="GR919">
        <v>25</v>
      </c>
      <c r="GS919">
        <v>10362.7</v>
      </c>
      <c r="GT919">
        <v>10362.5</v>
      </c>
      <c r="GU919">
        <v>2.72949</v>
      </c>
      <c r="GV919">
        <v>2.21436</v>
      </c>
      <c r="GW919">
        <v>1.39771</v>
      </c>
      <c r="GX919">
        <v>2.34741</v>
      </c>
      <c r="GY919">
        <v>1.49536</v>
      </c>
      <c r="GZ919">
        <v>2.38037</v>
      </c>
      <c r="HA919">
        <v>35.801</v>
      </c>
      <c r="HB919">
        <v>24.0437</v>
      </c>
      <c r="HC919">
        <v>18</v>
      </c>
      <c r="HD919">
        <v>528.063</v>
      </c>
      <c r="HE919">
        <v>420.785</v>
      </c>
      <c r="HF919">
        <v>13.3966</v>
      </c>
      <c r="HG919">
        <v>25.6616</v>
      </c>
      <c r="HH919">
        <v>30.0001</v>
      </c>
      <c r="HI919">
        <v>25.7191</v>
      </c>
      <c r="HJ919">
        <v>25.6796</v>
      </c>
      <c r="HK919">
        <v>54.625</v>
      </c>
      <c r="HL919">
        <v>19.2475</v>
      </c>
      <c r="HM919">
        <v>9.27285</v>
      </c>
      <c r="HN919">
        <v>13.385</v>
      </c>
      <c r="HO919">
        <v>1403</v>
      </c>
      <c r="HP919">
        <v>9.007709999999999</v>
      </c>
      <c r="HQ919">
        <v>101.112</v>
      </c>
      <c r="HR919">
        <v>101.053</v>
      </c>
    </row>
    <row r="920" spans="1:226">
      <c r="A920">
        <v>904</v>
      </c>
      <c r="B920">
        <v>1679445393.1</v>
      </c>
      <c r="C920">
        <v>23480</v>
      </c>
      <c r="D920" t="s">
        <v>2178</v>
      </c>
      <c r="E920" t="s">
        <v>2179</v>
      </c>
      <c r="F920">
        <v>5</v>
      </c>
      <c r="G920" t="s">
        <v>2011</v>
      </c>
      <c r="H920" t="s">
        <v>354</v>
      </c>
      <c r="I920">
        <v>1679445385.6</v>
      </c>
      <c r="J920">
        <f>(K920)/1000</f>
        <v>0</v>
      </c>
      <c r="K920">
        <f>IF(BF920, AN920, AH920)</f>
        <v>0</v>
      </c>
      <c r="L920">
        <f>IF(BF920, AI920, AG920)</f>
        <v>0</v>
      </c>
      <c r="M920">
        <f>BH920 - IF(AU920&gt;1, L920*BB920*100.0/(AW920*BV920), 0)</f>
        <v>0</v>
      </c>
      <c r="N920">
        <f>((T920-J920/2)*M920-L920)/(T920+J920/2)</f>
        <v>0</v>
      </c>
      <c r="O920">
        <f>N920*(BO920+BP920)/1000.0</f>
        <v>0</v>
      </c>
      <c r="P920">
        <f>(BH920 - IF(AU920&gt;1, L920*BB920*100.0/(AW920*BV920), 0))*(BO920+BP920)/1000.0</f>
        <v>0</v>
      </c>
      <c r="Q920">
        <f>2.0/((1/S920-1/R920)+SIGN(S920)*SQRT((1/S920-1/R920)*(1/S920-1/R920) + 4*BC920/((BC920+1)*(BC920+1))*(2*1/S920*1/R920-1/R920*1/R920)))</f>
        <v>0</v>
      </c>
      <c r="R920">
        <f>IF(LEFT(BD920,1)&lt;&gt;"0",IF(LEFT(BD920,1)="1",3.0,BE920),$D$5+$E$5*(BV920*BO920/($K$5*1000))+$F$5*(BV920*BO920/($K$5*1000))*MAX(MIN(BB920,$J$5),$I$5)*MAX(MIN(BB920,$J$5),$I$5)+$G$5*MAX(MIN(BB920,$J$5),$I$5)*(BV920*BO920/($K$5*1000))+$H$5*(BV920*BO920/($K$5*1000))*(BV920*BO920/($K$5*1000)))</f>
        <v>0</v>
      </c>
      <c r="S920">
        <f>J920*(1000-(1000*0.61365*exp(17.502*W920/(240.97+W920))/(BO920+BP920)+BJ920)/2)/(1000*0.61365*exp(17.502*W920/(240.97+W920))/(BO920+BP920)-BJ920)</f>
        <v>0</v>
      </c>
      <c r="T920">
        <f>1/((BC920+1)/(Q920/1.6)+1/(R920/1.37)) + BC920/((BC920+1)/(Q920/1.6) + BC920/(R920/1.37))</f>
        <v>0</v>
      </c>
      <c r="U920">
        <f>(AX920*BA920)</f>
        <v>0</v>
      </c>
      <c r="V920">
        <f>(BQ920+(U920+2*0.95*5.67E-8*(((BQ920+$B$7)+273)^4-(BQ920+273)^4)-44100*J920)/(1.84*29.3*R920+8*0.95*5.67E-8*(BQ920+273)^3))</f>
        <v>0</v>
      </c>
      <c r="W920">
        <f>($C$7*BR920+$D$7*BS920+$E$7*V920)</f>
        <v>0</v>
      </c>
      <c r="X920">
        <f>0.61365*exp(17.502*W920/(240.97+W920))</f>
        <v>0</v>
      </c>
      <c r="Y920">
        <f>(Z920/AA920*100)</f>
        <v>0</v>
      </c>
      <c r="Z920">
        <f>BJ920*(BO920+BP920)/1000</f>
        <v>0</v>
      </c>
      <c r="AA920">
        <f>0.61365*exp(17.502*BQ920/(240.97+BQ920))</f>
        <v>0</v>
      </c>
      <c r="AB920">
        <f>(X920-BJ920*(BO920+BP920)/1000)</f>
        <v>0</v>
      </c>
      <c r="AC920">
        <f>(-J920*44100)</f>
        <v>0</v>
      </c>
      <c r="AD920">
        <f>2*29.3*R920*0.92*(BQ920-W920)</f>
        <v>0</v>
      </c>
      <c r="AE920">
        <f>2*0.95*5.67E-8*(((BQ920+$B$7)+273)^4-(W920+273)^4)</f>
        <v>0</v>
      </c>
      <c r="AF920">
        <f>U920+AE920+AC920+AD920</f>
        <v>0</v>
      </c>
      <c r="AG920">
        <f>BN920*AU920*(BI920-BH920*(1000-AU920*BK920)/(1000-AU920*BJ920))/(100*BB920)</f>
        <v>0</v>
      </c>
      <c r="AH920">
        <f>1000*BN920*AU920*(BJ920-BK920)/(100*BB920*(1000-AU920*BJ920))</f>
        <v>0</v>
      </c>
      <c r="AI920">
        <f>(AJ920 - AK920 - BO920*1E3/(8.314*(BQ920+273.15)) * AM920/BN920 * AL920) * BN920/(100*BB920) * (1000 - BK920)/1000</f>
        <v>0</v>
      </c>
      <c r="AJ920">
        <v>1405.761369244944</v>
      </c>
      <c r="AK920">
        <v>1381.288666666667</v>
      </c>
      <c r="AL920">
        <v>3.322123338199711</v>
      </c>
      <c r="AM920">
        <v>64.84410547335801</v>
      </c>
      <c r="AN920">
        <f>(AP920 - AO920 + BO920*1E3/(8.314*(BQ920+273.15)) * AR920/BN920 * AQ920) * BN920/(100*BB920) * 1000/(1000 - AP920)</f>
        <v>0</v>
      </c>
      <c r="AO920">
        <v>9.006513640200795</v>
      </c>
      <c r="AP920">
        <v>9.449806043956048</v>
      </c>
      <c r="AQ920">
        <v>6.452944751627487E-06</v>
      </c>
      <c r="AR920">
        <v>96.76006741584395</v>
      </c>
      <c r="AS920">
        <v>0</v>
      </c>
      <c r="AT920">
        <v>0</v>
      </c>
      <c r="AU920">
        <f>IF(AS920*$H$13&gt;=AW920,1.0,(AW920/(AW920-AS920*$H$13)))</f>
        <v>0</v>
      </c>
      <c r="AV920">
        <f>(AU920-1)*100</f>
        <v>0</v>
      </c>
      <c r="AW920">
        <f>MAX(0,($B$13+$C$13*BV920)/(1+$D$13*BV920)*BO920/(BQ920+273)*$E$13)</f>
        <v>0</v>
      </c>
      <c r="AX920">
        <f>$B$11*BW920+$C$11*BX920+$F$11*CI920*(1-CL920)</f>
        <v>0</v>
      </c>
      <c r="AY920">
        <f>AX920*AZ920</f>
        <v>0</v>
      </c>
      <c r="AZ920">
        <f>($B$11*$D$9+$C$11*$D$9+$F$11*((CV920+CN920)/MAX(CV920+CN920+CW920, 0.1)*$I$9+CW920/MAX(CV920+CN920+CW920, 0.1)*$J$9))/($B$11+$C$11+$F$11)</f>
        <v>0</v>
      </c>
      <c r="BA920">
        <f>($B$11*$K$9+$C$11*$K$9+$F$11*((CV920+CN920)/MAX(CV920+CN920+CW920, 0.1)*$P$9+CW920/MAX(CV920+CN920+CW920, 0.1)*$Q$9))/($B$11+$C$11+$F$11)</f>
        <v>0</v>
      </c>
      <c r="BB920">
        <v>2.44</v>
      </c>
      <c r="BC920">
        <v>0.5</v>
      </c>
      <c r="BD920" t="s">
        <v>355</v>
      </c>
      <c r="BE920">
        <v>2</v>
      </c>
      <c r="BF920" t="b">
        <v>1</v>
      </c>
      <c r="BG920">
        <v>1679445385.6</v>
      </c>
      <c r="BH920">
        <v>1345.203703703704</v>
      </c>
      <c r="BI920">
        <v>1377.98037037037</v>
      </c>
      <c r="BJ920">
        <v>9.450430740740741</v>
      </c>
      <c r="BK920">
        <v>9.00562</v>
      </c>
      <c r="BL920">
        <v>1350.736666666666</v>
      </c>
      <c r="BM920">
        <v>9.675477037037037</v>
      </c>
      <c r="BN920">
        <v>500.0698148148148</v>
      </c>
      <c r="BO920">
        <v>89.80345185185186</v>
      </c>
      <c r="BP920">
        <v>0.1000086444444444</v>
      </c>
      <c r="BQ920">
        <v>19.27401111111111</v>
      </c>
      <c r="BR920">
        <v>20.01202592592593</v>
      </c>
      <c r="BS920">
        <v>999.9000000000001</v>
      </c>
      <c r="BT920">
        <v>0</v>
      </c>
      <c r="BU920">
        <v>0</v>
      </c>
      <c r="BV920">
        <v>9993.999629629629</v>
      </c>
      <c r="BW920">
        <v>0</v>
      </c>
      <c r="BX920">
        <v>14.50882592592593</v>
      </c>
      <c r="BY920">
        <v>-32.77544444444444</v>
      </c>
      <c r="BZ920">
        <v>1358.038518518518</v>
      </c>
      <c r="CA920">
        <v>1390.501111111111</v>
      </c>
      <c r="CB920">
        <v>0.4448105185185184</v>
      </c>
      <c r="CC920">
        <v>1377.98037037037</v>
      </c>
      <c r="CD920">
        <v>9.00562</v>
      </c>
      <c r="CE920">
        <v>0.8486812962962963</v>
      </c>
      <c r="CF920">
        <v>0.8087357407407408</v>
      </c>
      <c r="CG920">
        <v>4.548716296296297</v>
      </c>
      <c r="CH920">
        <v>3.861566296296296</v>
      </c>
      <c r="CI920">
        <v>2000.090740740741</v>
      </c>
      <c r="CJ920">
        <v>0.9800009999999998</v>
      </c>
      <c r="CK920">
        <v>0.01999916666666667</v>
      </c>
      <c r="CL920">
        <v>0</v>
      </c>
      <c r="CM920">
        <v>2.342974074074073</v>
      </c>
      <c r="CN920">
        <v>0</v>
      </c>
      <c r="CO920">
        <v>5742.383333333332</v>
      </c>
      <c r="CP920">
        <v>16750.22592592593</v>
      </c>
      <c r="CQ920">
        <v>40.40018518518518</v>
      </c>
      <c r="CR920">
        <v>41.55992592592592</v>
      </c>
      <c r="CS920">
        <v>40.57155555555555</v>
      </c>
      <c r="CT920">
        <v>40.64788888888889</v>
      </c>
      <c r="CU920">
        <v>38.6224074074074</v>
      </c>
      <c r="CV920">
        <v>1960.092222222223</v>
      </c>
      <c r="CW920">
        <v>39.99925925925926</v>
      </c>
      <c r="CX920">
        <v>0</v>
      </c>
      <c r="CY920">
        <v>1679445400.5</v>
      </c>
      <c r="CZ920">
        <v>0</v>
      </c>
      <c r="DA920">
        <v>0</v>
      </c>
      <c r="DB920" t="s">
        <v>356</v>
      </c>
      <c r="DC920">
        <v>1678823626.5</v>
      </c>
      <c r="DD920">
        <v>1678823640.5</v>
      </c>
      <c r="DE920">
        <v>0</v>
      </c>
      <c r="DF920">
        <v>1.239</v>
      </c>
      <c r="DG920">
        <v>0.006</v>
      </c>
      <c r="DH920">
        <v>-2.298</v>
      </c>
      <c r="DI920">
        <v>-0.146</v>
      </c>
      <c r="DJ920">
        <v>420</v>
      </c>
      <c r="DK920">
        <v>21</v>
      </c>
      <c r="DL920">
        <v>0.57</v>
      </c>
      <c r="DM920">
        <v>0.05</v>
      </c>
      <c r="DN920">
        <v>-32.65148048780488</v>
      </c>
      <c r="DO920">
        <v>-1.769694773519334</v>
      </c>
      <c r="DP920">
        <v>0.2102128157652552</v>
      </c>
      <c r="DQ920">
        <v>0</v>
      </c>
      <c r="DR920">
        <v>0.4437886829268293</v>
      </c>
      <c r="DS920">
        <v>0.01425541463414775</v>
      </c>
      <c r="DT920">
        <v>0.002668336482228474</v>
      </c>
      <c r="DU920">
        <v>1</v>
      </c>
      <c r="DV920">
        <v>1</v>
      </c>
      <c r="DW920">
        <v>2</v>
      </c>
      <c r="DX920" t="s">
        <v>357</v>
      </c>
      <c r="DY920">
        <v>2.98411</v>
      </c>
      <c r="DZ920">
        <v>2.71532</v>
      </c>
      <c r="EA920">
        <v>0.209415</v>
      </c>
      <c r="EB920">
        <v>0.210035</v>
      </c>
      <c r="EC920">
        <v>0.0547453</v>
      </c>
      <c r="ED920">
        <v>0.0513794</v>
      </c>
      <c r="EE920">
        <v>25158.9</v>
      </c>
      <c r="EF920">
        <v>25225.4</v>
      </c>
      <c r="EG920">
        <v>29568.6</v>
      </c>
      <c r="EH920">
        <v>29525.3</v>
      </c>
      <c r="EI920">
        <v>37048.3</v>
      </c>
      <c r="EJ920">
        <v>37256.4</v>
      </c>
      <c r="EK920">
        <v>41648.7</v>
      </c>
      <c r="EL920">
        <v>42077.2</v>
      </c>
      <c r="EM920">
        <v>1.9818</v>
      </c>
      <c r="EN920">
        <v>1.88048</v>
      </c>
      <c r="EO920">
        <v>0.0430346</v>
      </c>
      <c r="EP920">
        <v>0</v>
      </c>
      <c r="EQ920">
        <v>19.2932</v>
      </c>
      <c r="ER920">
        <v>999.9</v>
      </c>
      <c r="ES920">
        <v>24.4</v>
      </c>
      <c r="ET920">
        <v>31.3</v>
      </c>
      <c r="EU920">
        <v>12.4683</v>
      </c>
      <c r="EV920">
        <v>63.0311</v>
      </c>
      <c r="EW920">
        <v>32.8806</v>
      </c>
      <c r="EX920">
        <v>1</v>
      </c>
      <c r="EY920">
        <v>-0.122881</v>
      </c>
      <c r="EZ920">
        <v>5.17452</v>
      </c>
      <c r="FA920">
        <v>20.2672</v>
      </c>
      <c r="FB920">
        <v>5.21939</v>
      </c>
      <c r="FC920">
        <v>12.0135</v>
      </c>
      <c r="FD920">
        <v>4.99035</v>
      </c>
      <c r="FE920">
        <v>3.28842</v>
      </c>
      <c r="FF920">
        <v>9999</v>
      </c>
      <c r="FG920">
        <v>9999</v>
      </c>
      <c r="FH920">
        <v>9999</v>
      </c>
      <c r="FI920">
        <v>999.9</v>
      </c>
      <c r="FJ920">
        <v>1.86739</v>
      </c>
      <c r="FK920">
        <v>1.86644</v>
      </c>
      <c r="FL920">
        <v>1.866</v>
      </c>
      <c r="FM920">
        <v>1.86584</v>
      </c>
      <c r="FN920">
        <v>1.86768</v>
      </c>
      <c r="FO920">
        <v>1.87016</v>
      </c>
      <c r="FP920">
        <v>1.86882</v>
      </c>
      <c r="FQ920">
        <v>1.87027</v>
      </c>
      <c r="FR920">
        <v>0</v>
      </c>
      <c r="FS920">
        <v>0</v>
      </c>
      <c r="FT920">
        <v>0</v>
      </c>
      <c r="FU920">
        <v>0</v>
      </c>
      <c r="FV920" t="s">
        <v>358</v>
      </c>
      <c r="FW920" t="s">
        <v>359</v>
      </c>
      <c r="FX920" t="s">
        <v>360</v>
      </c>
      <c r="FY920" t="s">
        <v>360</v>
      </c>
      <c r="FZ920" t="s">
        <v>360</v>
      </c>
      <c r="GA920" t="s">
        <v>360</v>
      </c>
      <c r="GB920">
        <v>0</v>
      </c>
      <c r="GC920">
        <v>100</v>
      </c>
      <c r="GD920">
        <v>100</v>
      </c>
      <c r="GE920">
        <v>-5.59</v>
      </c>
      <c r="GF920">
        <v>-0.225</v>
      </c>
      <c r="GG920">
        <v>-1.841240210434717</v>
      </c>
      <c r="GH920">
        <v>-0.003310856085068561</v>
      </c>
      <c r="GI920">
        <v>6.863268723063948E-07</v>
      </c>
      <c r="GJ920">
        <v>-1.919107141366201E-10</v>
      </c>
      <c r="GK920">
        <v>-0.1688837207721138</v>
      </c>
      <c r="GL920">
        <v>-0.01731051475613908</v>
      </c>
      <c r="GM920">
        <v>0.001423790055903263</v>
      </c>
      <c r="GN920">
        <v>-2.424810517790065E-05</v>
      </c>
      <c r="GO920">
        <v>3</v>
      </c>
      <c r="GP920">
        <v>2318</v>
      </c>
      <c r="GQ920">
        <v>1</v>
      </c>
      <c r="GR920">
        <v>25</v>
      </c>
      <c r="GS920">
        <v>10362.8</v>
      </c>
      <c r="GT920">
        <v>10362.5</v>
      </c>
      <c r="GU920">
        <v>2.75757</v>
      </c>
      <c r="GV920">
        <v>2.21191</v>
      </c>
      <c r="GW920">
        <v>1.39648</v>
      </c>
      <c r="GX920">
        <v>2.34985</v>
      </c>
      <c r="GY920">
        <v>1.49536</v>
      </c>
      <c r="GZ920">
        <v>2.39014</v>
      </c>
      <c r="HA920">
        <v>35.801</v>
      </c>
      <c r="HB920">
        <v>24.035</v>
      </c>
      <c r="HC920">
        <v>18</v>
      </c>
      <c r="HD920">
        <v>527.866</v>
      </c>
      <c r="HE920">
        <v>421.018</v>
      </c>
      <c r="HF920">
        <v>13.3833</v>
      </c>
      <c r="HG920">
        <v>25.6603</v>
      </c>
      <c r="HH920">
        <v>30.0001</v>
      </c>
      <c r="HI920">
        <v>25.7191</v>
      </c>
      <c r="HJ920">
        <v>25.6796</v>
      </c>
      <c r="HK920">
        <v>55.1733</v>
      </c>
      <c r="HL920">
        <v>19.2475</v>
      </c>
      <c r="HM920">
        <v>9.27285</v>
      </c>
      <c r="HN920">
        <v>13.3746</v>
      </c>
      <c r="HO920">
        <v>1423.06</v>
      </c>
      <c r="HP920">
        <v>9.007709999999999</v>
      </c>
      <c r="HQ920">
        <v>101.114</v>
      </c>
      <c r="HR920">
        <v>101.052</v>
      </c>
    </row>
    <row r="921" spans="1:226">
      <c r="A921">
        <v>905</v>
      </c>
      <c r="B921">
        <v>1679445398.1</v>
      </c>
      <c r="C921">
        <v>23485</v>
      </c>
      <c r="D921" t="s">
        <v>2180</v>
      </c>
      <c r="E921" t="s">
        <v>2181</v>
      </c>
      <c r="F921">
        <v>5</v>
      </c>
      <c r="G921" t="s">
        <v>2011</v>
      </c>
      <c r="H921" t="s">
        <v>354</v>
      </c>
      <c r="I921">
        <v>1679445390.314285</v>
      </c>
      <c r="J921">
        <f>(K921)/1000</f>
        <v>0</v>
      </c>
      <c r="K921">
        <f>IF(BF921, AN921, AH921)</f>
        <v>0</v>
      </c>
      <c r="L921">
        <f>IF(BF921, AI921, AG921)</f>
        <v>0</v>
      </c>
      <c r="M921">
        <f>BH921 - IF(AU921&gt;1, L921*BB921*100.0/(AW921*BV921), 0)</f>
        <v>0</v>
      </c>
      <c r="N921">
        <f>((T921-J921/2)*M921-L921)/(T921+J921/2)</f>
        <v>0</v>
      </c>
      <c r="O921">
        <f>N921*(BO921+BP921)/1000.0</f>
        <v>0</v>
      </c>
      <c r="P921">
        <f>(BH921 - IF(AU921&gt;1, L921*BB921*100.0/(AW921*BV921), 0))*(BO921+BP921)/1000.0</f>
        <v>0</v>
      </c>
      <c r="Q921">
        <f>2.0/((1/S921-1/R921)+SIGN(S921)*SQRT((1/S921-1/R921)*(1/S921-1/R921) + 4*BC921/((BC921+1)*(BC921+1))*(2*1/S921*1/R921-1/R921*1/R921)))</f>
        <v>0</v>
      </c>
      <c r="R921">
        <f>IF(LEFT(BD921,1)&lt;&gt;"0",IF(LEFT(BD921,1)="1",3.0,BE921),$D$5+$E$5*(BV921*BO921/($K$5*1000))+$F$5*(BV921*BO921/($K$5*1000))*MAX(MIN(BB921,$J$5),$I$5)*MAX(MIN(BB921,$J$5),$I$5)+$G$5*MAX(MIN(BB921,$J$5),$I$5)*(BV921*BO921/($K$5*1000))+$H$5*(BV921*BO921/($K$5*1000))*(BV921*BO921/($K$5*1000)))</f>
        <v>0</v>
      </c>
      <c r="S921">
        <f>J921*(1000-(1000*0.61365*exp(17.502*W921/(240.97+W921))/(BO921+BP921)+BJ921)/2)/(1000*0.61365*exp(17.502*W921/(240.97+W921))/(BO921+BP921)-BJ921)</f>
        <v>0</v>
      </c>
      <c r="T921">
        <f>1/((BC921+1)/(Q921/1.6)+1/(R921/1.37)) + BC921/((BC921+1)/(Q921/1.6) + BC921/(R921/1.37))</f>
        <v>0</v>
      </c>
      <c r="U921">
        <f>(AX921*BA921)</f>
        <v>0</v>
      </c>
      <c r="V921">
        <f>(BQ921+(U921+2*0.95*5.67E-8*(((BQ921+$B$7)+273)^4-(BQ921+273)^4)-44100*J921)/(1.84*29.3*R921+8*0.95*5.67E-8*(BQ921+273)^3))</f>
        <v>0</v>
      </c>
      <c r="W921">
        <f>($C$7*BR921+$D$7*BS921+$E$7*V921)</f>
        <v>0</v>
      </c>
      <c r="X921">
        <f>0.61365*exp(17.502*W921/(240.97+W921))</f>
        <v>0</v>
      </c>
      <c r="Y921">
        <f>(Z921/AA921*100)</f>
        <v>0</v>
      </c>
      <c r="Z921">
        <f>BJ921*(BO921+BP921)/1000</f>
        <v>0</v>
      </c>
      <c r="AA921">
        <f>0.61365*exp(17.502*BQ921/(240.97+BQ921))</f>
        <v>0</v>
      </c>
      <c r="AB921">
        <f>(X921-BJ921*(BO921+BP921)/1000)</f>
        <v>0</v>
      </c>
      <c r="AC921">
        <f>(-J921*44100)</f>
        <v>0</v>
      </c>
      <c r="AD921">
        <f>2*29.3*R921*0.92*(BQ921-W921)</f>
        <v>0</v>
      </c>
      <c r="AE921">
        <f>2*0.95*5.67E-8*(((BQ921+$B$7)+273)^4-(W921+273)^4)</f>
        <v>0</v>
      </c>
      <c r="AF921">
        <f>U921+AE921+AC921+AD921</f>
        <v>0</v>
      </c>
      <c r="AG921">
        <f>BN921*AU921*(BI921-BH921*(1000-AU921*BK921)/(1000-AU921*BJ921))/(100*BB921)</f>
        <v>0</v>
      </c>
      <c r="AH921">
        <f>1000*BN921*AU921*(BJ921-BK921)/(100*BB921*(1000-AU921*BJ921))</f>
        <v>0</v>
      </c>
      <c r="AI921">
        <f>(AJ921 - AK921 - BO921*1E3/(8.314*(BQ921+273.15)) * AM921/BN921 * AL921) * BN921/(100*BB921) * (1000 - BK921)/1000</f>
        <v>0</v>
      </c>
      <c r="AJ921">
        <v>1422.735557651836</v>
      </c>
      <c r="AK921">
        <v>1398.108</v>
      </c>
      <c r="AL921">
        <v>3.359169999625601</v>
      </c>
      <c r="AM921">
        <v>64.84410547335801</v>
      </c>
      <c r="AN921">
        <f>(AP921 - AO921 + BO921*1E3/(8.314*(BQ921+273.15)) * AR921/BN921 * AQ921) * BN921/(100*BB921) * 1000/(1000 - AP921)</f>
        <v>0</v>
      </c>
      <c r="AO921">
        <v>9.008169165918837</v>
      </c>
      <c r="AP921">
        <v>9.451287142857147</v>
      </c>
      <c r="AQ921">
        <v>-4.378504093183346E-06</v>
      </c>
      <c r="AR921">
        <v>96.76006741584395</v>
      </c>
      <c r="AS921">
        <v>0</v>
      </c>
      <c r="AT921">
        <v>0</v>
      </c>
      <c r="AU921">
        <f>IF(AS921*$H$13&gt;=AW921,1.0,(AW921/(AW921-AS921*$H$13)))</f>
        <v>0</v>
      </c>
      <c r="AV921">
        <f>(AU921-1)*100</f>
        <v>0</v>
      </c>
      <c r="AW921">
        <f>MAX(0,($B$13+$C$13*BV921)/(1+$D$13*BV921)*BO921/(BQ921+273)*$E$13)</f>
        <v>0</v>
      </c>
      <c r="AX921">
        <f>$B$11*BW921+$C$11*BX921+$F$11*CI921*(1-CL921)</f>
        <v>0</v>
      </c>
      <c r="AY921">
        <f>AX921*AZ921</f>
        <v>0</v>
      </c>
      <c r="AZ921">
        <f>($B$11*$D$9+$C$11*$D$9+$F$11*((CV921+CN921)/MAX(CV921+CN921+CW921, 0.1)*$I$9+CW921/MAX(CV921+CN921+CW921, 0.1)*$J$9))/($B$11+$C$11+$F$11)</f>
        <v>0</v>
      </c>
      <c r="BA921">
        <f>($B$11*$K$9+$C$11*$K$9+$F$11*((CV921+CN921)/MAX(CV921+CN921+CW921, 0.1)*$P$9+CW921/MAX(CV921+CN921+CW921, 0.1)*$Q$9))/($B$11+$C$11+$F$11)</f>
        <v>0</v>
      </c>
      <c r="BB921">
        <v>2.44</v>
      </c>
      <c r="BC921">
        <v>0.5</v>
      </c>
      <c r="BD921" t="s">
        <v>355</v>
      </c>
      <c r="BE921">
        <v>2</v>
      </c>
      <c r="BF921" t="b">
        <v>1</v>
      </c>
      <c r="BG921">
        <v>1679445390.314285</v>
      </c>
      <c r="BH921">
        <v>1360.748214285714</v>
      </c>
      <c r="BI921">
        <v>1393.675</v>
      </c>
      <c r="BJ921">
        <v>9.45072357142857</v>
      </c>
      <c r="BK921">
        <v>9.007365714285715</v>
      </c>
      <c r="BL921">
        <v>1366.320357142857</v>
      </c>
      <c r="BM921">
        <v>9.67577</v>
      </c>
      <c r="BN921">
        <v>500.0555357142857</v>
      </c>
      <c r="BO921">
        <v>89.80332142857142</v>
      </c>
      <c r="BP921">
        <v>0.09997842142857141</v>
      </c>
      <c r="BQ921">
        <v>19.27425357142857</v>
      </c>
      <c r="BR921">
        <v>20.01047857142857</v>
      </c>
      <c r="BS921">
        <v>999.9000000000002</v>
      </c>
      <c r="BT921">
        <v>0</v>
      </c>
      <c r="BU921">
        <v>0</v>
      </c>
      <c r="BV921">
        <v>9995.372499999999</v>
      </c>
      <c r="BW921">
        <v>0</v>
      </c>
      <c r="BX921">
        <v>14.51123571428571</v>
      </c>
      <c r="BY921">
        <v>-32.92593214285715</v>
      </c>
      <c r="BZ921">
        <v>1373.732142857143</v>
      </c>
      <c r="CA921">
        <v>1406.341071428571</v>
      </c>
      <c r="CB921">
        <v>0.4433585714285714</v>
      </c>
      <c r="CC921">
        <v>1393.675</v>
      </c>
      <c r="CD921">
        <v>9.007365714285715</v>
      </c>
      <c r="CE921">
        <v>0.8487064285714284</v>
      </c>
      <c r="CF921">
        <v>0.8088912500000001</v>
      </c>
      <c r="CG921">
        <v>4.549138214285715</v>
      </c>
      <c r="CH921">
        <v>3.864299642857143</v>
      </c>
      <c r="CI921">
        <v>2000.071428571429</v>
      </c>
      <c r="CJ921">
        <v>0.9799986428571427</v>
      </c>
      <c r="CK921">
        <v>0.02000149285714286</v>
      </c>
      <c r="CL921">
        <v>0</v>
      </c>
      <c r="CM921">
        <v>2.292221428571428</v>
      </c>
      <c r="CN921">
        <v>0</v>
      </c>
      <c r="CO921">
        <v>5741.740357142858</v>
      </c>
      <c r="CP921">
        <v>16750.05714285714</v>
      </c>
      <c r="CQ921">
        <v>40.31892857142856</v>
      </c>
      <c r="CR921">
        <v>41.40824999999999</v>
      </c>
      <c r="CS921">
        <v>40.5287857142857</v>
      </c>
      <c r="CT921">
        <v>40.48410714285713</v>
      </c>
      <c r="CU921">
        <v>38.54435714285713</v>
      </c>
      <c r="CV921">
        <v>1960.0675</v>
      </c>
      <c r="CW921">
        <v>40.00428571428571</v>
      </c>
      <c r="CX921">
        <v>0</v>
      </c>
      <c r="CY921">
        <v>1679445405.9</v>
      </c>
      <c r="CZ921">
        <v>0</v>
      </c>
      <c r="DA921">
        <v>0</v>
      </c>
      <c r="DB921" t="s">
        <v>356</v>
      </c>
      <c r="DC921">
        <v>1678823626.5</v>
      </c>
      <c r="DD921">
        <v>1678823640.5</v>
      </c>
      <c r="DE921">
        <v>0</v>
      </c>
      <c r="DF921">
        <v>1.239</v>
      </c>
      <c r="DG921">
        <v>0.006</v>
      </c>
      <c r="DH921">
        <v>-2.298</v>
      </c>
      <c r="DI921">
        <v>-0.146</v>
      </c>
      <c r="DJ921">
        <v>420</v>
      </c>
      <c r="DK921">
        <v>21</v>
      </c>
      <c r="DL921">
        <v>0.57</v>
      </c>
      <c r="DM921">
        <v>0.05</v>
      </c>
      <c r="DN921">
        <v>-32.85988048780488</v>
      </c>
      <c r="DO921">
        <v>-1.800192334494842</v>
      </c>
      <c r="DP921">
        <v>0.1964532541921589</v>
      </c>
      <c r="DQ921">
        <v>0</v>
      </c>
      <c r="DR921">
        <v>0.4439761219512195</v>
      </c>
      <c r="DS921">
        <v>-0.01735057839721198</v>
      </c>
      <c r="DT921">
        <v>0.002261336041468619</v>
      </c>
      <c r="DU921">
        <v>1</v>
      </c>
      <c r="DV921">
        <v>1</v>
      </c>
      <c r="DW921">
        <v>2</v>
      </c>
      <c r="DX921" t="s">
        <v>357</v>
      </c>
      <c r="DY921">
        <v>2.98427</v>
      </c>
      <c r="DZ921">
        <v>2.71572</v>
      </c>
      <c r="EA921">
        <v>0.210961</v>
      </c>
      <c r="EB921">
        <v>0.211559</v>
      </c>
      <c r="EC921">
        <v>0.0547498</v>
      </c>
      <c r="ED921">
        <v>0.0514033</v>
      </c>
      <c r="EE921">
        <v>25109.4</v>
      </c>
      <c r="EF921">
        <v>25176.8</v>
      </c>
      <c r="EG921">
        <v>29568.1</v>
      </c>
      <c r="EH921">
        <v>29525.3</v>
      </c>
      <c r="EI921">
        <v>37048.2</v>
      </c>
      <c r="EJ921">
        <v>37255.7</v>
      </c>
      <c r="EK921">
        <v>41648.8</v>
      </c>
      <c r="EL921">
        <v>42077.5</v>
      </c>
      <c r="EM921">
        <v>1.98183</v>
      </c>
      <c r="EN921">
        <v>1.88015</v>
      </c>
      <c r="EO921">
        <v>0.0438318</v>
      </c>
      <c r="EP921">
        <v>0</v>
      </c>
      <c r="EQ921">
        <v>19.2916</v>
      </c>
      <c r="ER921">
        <v>999.9</v>
      </c>
      <c r="ES921">
        <v>24.4</v>
      </c>
      <c r="ET921">
        <v>31.3</v>
      </c>
      <c r="EU921">
        <v>12.4693</v>
      </c>
      <c r="EV921">
        <v>63.0411</v>
      </c>
      <c r="EW921">
        <v>33.2812</v>
      </c>
      <c r="EX921">
        <v>1</v>
      </c>
      <c r="EY921">
        <v>-0.122889</v>
      </c>
      <c r="EZ921">
        <v>5.17258</v>
      </c>
      <c r="FA921">
        <v>20.2674</v>
      </c>
      <c r="FB921">
        <v>5.21969</v>
      </c>
      <c r="FC921">
        <v>12.0138</v>
      </c>
      <c r="FD921">
        <v>4.99065</v>
      </c>
      <c r="FE921">
        <v>3.2885</v>
      </c>
      <c r="FF921">
        <v>9999</v>
      </c>
      <c r="FG921">
        <v>9999</v>
      </c>
      <c r="FH921">
        <v>9999</v>
      </c>
      <c r="FI921">
        <v>999.9</v>
      </c>
      <c r="FJ921">
        <v>1.86737</v>
      </c>
      <c r="FK921">
        <v>1.86645</v>
      </c>
      <c r="FL921">
        <v>1.86599</v>
      </c>
      <c r="FM921">
        <v>1.86584</v>
      </c>
      <c r="FN921">
        <v>1.86768</v>
      </c>
      <c r="FO921">
        <v>1.87013</v>
      </c>
      <c r="FP921">
        <v>1.86879</v>
      </c>
      <c r="FQ921">
        <v>1.87026</v>
      </c>
      <c r="FR921">
        <v>0</v>
      </c>
      <c r="FS921">
        <v>0</v>
      </c>
      <c r="FT921">
        <v>0</v>
      </c>
      <c r="FU921">
        <v>0</v>
      </c>
      <c r="FV921" t="s">
        <v>358</v>
      </c>
      <c r="FW921" t="s">
        <v>359</v>
      </c>
      <c r="FX921" t="s">
        <v>360</v>
      </c>
      <c r="FY921" t="s">
        <v>360</v>
      </c>
      <c r="FZ921" t="s">
        <v>360</v>
      </c>
      <c r="GA921" t="s">
        <v>360</v>
      </c>
      <c r="GB921">
        <v>0</v>
      </c>
      <c r="GC921">
        <v>100</v>
      </c>
      <c r="GD921">
        <v>100</v>
      </c>
      <c r="GE921">
        <v>-5.64</v>
      </c>
      <c r="GF921">
        <v>-0.2251</v>
      </c>
      <c r="GG921">
        <v>-1.841240210434717</v>
      </c>
      <c r="GH921">
        <v>-0.003310856085068561</v>
      </c>
      <c r="GI921">
        <v>6.863268723063948E-07</v>
      </c>
      <c r="GJ921">
        <v>-1.919107141366201E-10</v>
      </c>
      <c r="GK921">
        <v>-0.1688837207721138</v>
      </c>
      <c r="GL921">
        <v>-0.01731051475613908</v>
      </c>
      <c r="GM921">
        <v>0.001423790055903263</v>
      </c>
      <c r="GN921">
        <v>-2.424810517790065E-05</v>
      </c>
      <c r="GO921">
        <v>3</v>
      </c>
      <c r="GP921">
        <v>2318</v>
      </c>
      <c r="GQ921">
        <v>1</v>
      </c>
      <c r="GR921">
        <v>25</v>
      </c>
      <c r="GS921">
        <v>10362.9</v>
      </c>
      <c r="GT921">
        <v>10362.6</v>
      </c>
      <c r="GU921">
        <v>2.78198</v>
      </c>
      <c r="GV921">
        <v>2.20825</v>
      </c>
      <c r="GW921">
        <v>1.39648</v>
      </c>
      <c r="GX921">
        <v>2.34863</v>
      </c>
      <c r="GY921">
        <v>1.49536</v>
      </c>
      <c r="GZ921">
        <v>2.53418</v>
      </c>
      <c r="HA921">
        <v>35.8244</v>
      </c>
      <c r="HB921">
        <v>24.0525</v>
      </c>
      <c r="HC921">
        <v>18</v>
      </c>
      <c r="HD921">
        <v>527.873</v>
      </c>
      <c r="HE921">
        <v>420.829</v>
      </c>
      <c r="HF921">
        <v>13.3723</v>
      </c>
      <c r="HG921">
        <v>25.6603</v>
      </c>
      <c r="HH921">
        <v>30.0001</v>
      </c>
      <c r="HI921">
        <v>25.718</v>
      </c>
      <c r="HJ921">
        <v>25.6796</v>
      </c>
      <c r="HK921">
        <v>55.6777</v>
      </c>
      <c r="HL921">
        <v>19.2475</v>
      </c>
      <c r="HM921">
        <v>9.27285</v>
      </c>
      <c r="HN921">
        <v>13.3678</v>
      </c>
      <c r="HO921">
        <v>1436.41</v>
      </c>
      <c r="HP921">
        <v>9.007709999999999</v>
      </c>
      <c r="HQ921">
        <v>101.113</v>
      </c>
      <c r="HR921">
        <v>101.053</v>
      </c>
    </row>
    <row r="922" spans="1:226">
      <c r="A922">
        <v>906</v>
      </c>
      <c r="B922">
        <v>1679445403.1</v>
      </c>
      <c r="C922">
        <v>23490</v>
      </c>
      <c r="D922" t="s">
        <v>2182</v>
      </c>
      <c r="E922" t="s">
        <v>2183</v>
      </c>
      <c r="F922">
        <v>5</v>
      </c>
      <c r="G922" t="s">
        <v>2011</v>
      </c>
      <c r="H922" t="s">
        <v>354</v>
      </c>
      <c r="I922">
        <v>1679445395.6</v>
      </c>
      <c r="J922">
        <f>(K922)/1000</f>
        <v>0</v>
      </c>
      <c r="K922">
        <f>IF(BF922, AN922, AH922)</f>
        <v>0</v>
      </c>
      <c r="L922">
        <f>IF(BF922, AI922, AG922)</f>
        <v>0</v>
      </c>
      <c r="M922">
        <f>BH922 - IF(AU922&gt;1, L922*BB922*100.0/(AW922*BV922), 0)</f>
        <v>0</v>
      </c>
      <c r="N922">
        <f>((T922-J922/2)*M922-L922)/(T922+J922/2)</f>
        <v>0</v>
      </c>
      <c r="O922">
        <f>N922*(BO922+BP922)/1000.0</f>
        <v>0</v>
      </c>
      <c r="P922">
        <f>(BH922 - IF(AU922&gt;1, L922*BB922*100.0/(AW922*BV922), 0))*(BO922+BP922)/1000.0</f>
        <v>0</v>
      </c>
      <c r="Q922">
        <f>2.0/((1/S922-1/R922)+SIGN(S922)*SQRT((1/S922-1/R922)*(1/S922-1/R922) + 4*BC922/((BC922+1)*(BC922+1))*(2*1/S922*1/R922-1/R922*1/R922)))</f>
        <v>0</v>
      </c>
      <c r="R922">
        <f>IF(LEFT(BD922,1)&lt;&gt;"0",IF(LEFT(BD922,1)="1",3.0,BE922),$D$5+$E$5*(BV922*BO922/($K$5*1000))+$F$5*(BV922*BO922/($K$5*1000))*MAX(MIN(BB922,$J$5),$I$5)*MAX(MIN(BB922,$J$5),$I$5)+$G$5*MAX(MIN(BB922,$J$5),$I$5)*(BV922*BO922/($K$5*1000))+$H$5*(BV922*BO922/($K$5*1000))*(BV922*BO922/($K$5*1000)))</f>
        <v>0</v>
      </c>
      <c r="S922">
        <f>J922*(1000-(1000*0.61365*exp(17.502*W922/(240.97+W922))/(BO922+BP922)+BJ922)/2)/(1000*0.61365*exp(17.502*W922/(240.97+W922))/(BO922+BP922)-BJ922)</f>
        <v>0</v>
      </c>
      <c r="T922">
        <f>1/((BC922+1)/(Q922/1.6)+1/(R922/1.37)) + BC922/((BC922+1)/(Q922/1.6) + BC922/(R922/1.37))</f>
        <v>0</v>
      </c>
      <c r="U922">
        <f>(AX922*BA922)</f>
        <v>0</v>
      </c>
      <c r="V922">
        <f>(BQ922+(U922+2*0.95*5.67E-8*(((BQ922+$B$7)+273)^4-(BQ922+273)^4)-44100*J922)/(1.84*29.3*R922+8*0.95*5.67E-8*(BQ922+273)^3))</f>
        <v>0</v>
      </c>
      <c r="W922">
        <f>($C$7*BR922+$D$7*BS922+$E$7*V922)</f>
        <v>0</v>
      </c>
      <c r="X922">
        <f>0.61365*exp(17.502*W922/(240.97+W922))</f>
        <v>0</v>
      </c>
      <c r="Y922">
        <f>(Z922/AA922*100)</f>
        <v>0</v>
      </c>
      <c r="Z922">
        <f>BJ922*(BO922+BP922)/1000</f>
        <v>0</v>
      </c>
      <c r="AA922">
        <f>0.61365*exp(17.502*BQ922/(240.97+BQ922))</f>
        <v>0</v>
      </c>
      <c r="AB922">
        <f>(X922-BJ922*(BO922+BP922)/1000)</f>
        <v>0</v>
      </c>
      <c r="AC922">
        <f>(-J922*44100)</f>
        <v>0</v>
      </c>
      <c r="AD922">
        <f>2*29.3*R922*0.92*(BQ922-W922)</f>
        <v>0</v>
      </c>
      <c r="AE922">
        <f>2*0.95*5.67E-8*(((BQ922+$B$7)+273)^4-(W922+273)^4)</f>
        <v>0</v>
      </c>
      <c r="AF922">
        <f>U922+AE922+AC922+AD922</f>
        <v>0</v>
      </c>
      <c r="AG922">
        <f>BN922*AU922*(BI922-BH922*(1000-AU922*BK922)/(1000-AU922*BJ922))/(100*BB922)</f>
        <v>0</v>
      </c>
      <c r="AH922">
        <f>1000*BN922*AU922*(BJ922-BK922)/(100*BB922*(1000-AU922*BJ922))</f>
        <v>0</v>
      </c>
      <c r="AI922">
        <f>(AJ922 - AK922 - BO922*1E3/(8.314*(BQ922+273.15)) * AM922/BN922 * AL922) * BN922/(100*BB922) * (1000 - BK922)/1000</f>
        <v>0</v>
      </c>
      <c r="AJ922">
        <v>1439.77010726751</v>
      </c>
      <c r="AK922">
        <v>1414.959939393939</v>
      </c>
      <c r="AL922">
        <v>3.382172718084445</v>
      </c>
      <c r="AM922">
        <v>64.84410547335801</v>
      </c>
      <c r="AN922">
        <f>(AP922 - AO922 + BO922*1E3/(8.314*(BQ922+273.15)) * AR922/BN922 * AQ922) * BN922/(100*BB922) * 1000/(1000 - AP922)</f>
        <v>0</v>
      </c>
      <c r="AO922">
        <v>9.009615197563701</v>
      </c>
      <c r="AP922">
        <v>9.448063846153849</v>
      </c>
      <c r="AQ922">
        <v>-1.470269783533808E-05</v>
      </c>
      <c r="AR922">
        <v>96.76006741584395</v>
      </c>
      <c r="AS922">
        <v>0</v>
      </c>
      <c r="AT922">
        <v>0</v>
      </c>
      <c r="AU922">
        <f>IF(AS922*$H$13&gt;=AW922,1.0,(AW922/(AW922-AS922*$H$13)))</f>
        <v>0</v>
      </c>
      <c r="AV922">
        <f>(AU922-1)*100</f>
        <v>0</v>
      </c>
      <c r="AW922">
        <f>MAX(0,($B$13+$C$13*BV922)/(1+$D$13*BV922)*BO922/(BQ922+273)*$E$13)</f>
        <v>0</v>
      </c>
      <c r="AX922">
        <f>$B$11*BW922+$C$11*BX922+$F$11*CI922*(1-CL922)</f>
        <v>0</v>
      </c>
      <c r="AY922">
        <f>AX922*AZ922</f>
        <v>0</v>
      </c>
      <c r="AZ922">
        <f>($B$11*$D$9+$C$11*$D$9+$F$11*((CV922+CN922)/MAX(CV922+CN922+CW922, 0.1)*$I$9+CW922/MAX(CV922+CN922+CW922, 0.1)*$J$9))/($B$11+$C$11+$F$11)</f>
        <v>0</v>
      </c>
      <c r="BA922">
        <f>($B$11*$K$9+$C$11*$K$9+$F$11*((CV922+CN922)/MAX(CV922+CN922+CW922, 0.1)*$P$9+CW922/MAX(CV922+CN922+CW922, 0.1)*$Q$9))/($B$11+$C$11+$F$11)</f>
        <v>0</v>
      </c>
      <c r="BB922">
        <v>2.44</v>
      </c>
      <c r="BC922">
        <v>0.5</v>
      </c>
      <c r="BD922" t="s">
        <v>355</v>
      </c>
      <c r="BE922">
        <v>2</v>
      </c>
      <c r="BF922" t="b">
        <v>1</v>
      </c>
      <c r="BG922">
        <v>1679445395.6</v>
      </c>
      <c r="BH922">
        <v>1378.257407407407</v>
      </c>
      <c r="BI922">
        <v>1411.402222222222</v>
      </c>
      <c r="BJ922">
        <v>9.450047407407409</v>
      </c>
      <c r="BK922">
        <v>9.009352222222224</v>
      </c>
      <c r="BL922">
        <v>1383.873703703704</v>
      </c>
      <c r="BM922">
        <v>9.675095555555556</v>
      </c>
      <c r="BN922">
        <v>500.051962962963</v>
      </c>
      <c r="BO922">
        <v>89.80292222222222</v>
      </c>
      <c r="BP922">
        <v>0.09997328148148148</v>
      </c>
      <c r="BQ922">
        <v>19.27324444444444</v>
      </c>
      <c r="BR922">
        <v>20.00941111111111</v>
      </c>
      <c r="BS922">
        <v>999.9000000000001</v>
      </c>
      <c r="BT922">
        <v>0</v>
      </c>
      <c r="BU922">
        <v>0</v>
      </c>
      <c r="BV922">
        <v>9998.70074074074</v>
      </c>
      <c r="BW922">
        <v>0</v>
      </c>
      <c r="BX922">
        <v>14.50845555555556</v>
      </c>
      <c r="BY922">
        <v>-33.14497037037037</v>
      </c>
      <c r="BZ922">
        <v>1391.406666666667</v>
      </c>
      <c r="CA922">
        <v>1424.232962962963</v>
      </c>
      <c r="CB922">
        <v>0.4406961481481481</v>
      </c>
      <c r="CC922">
        <v>1411.402222222222</v>
      </c>
      <c r="CD922">
        <v>9.009352222222224</v>
      </c>
      <c r="CE922">
        <v>0.8486419259259259</v>
      </c>
      <c r="CF922">
        <v>0.8090661481481481</v>
      </c>
      <c r="CG922">
        <v>4.548052592592593</v>
      </c>
      <c r="CH922">
        <v>3.86736962962963</v>
      </c>
      <c r="CI922">
        <v>2000.05</v>
      </c>
      <c r="CJ922">
        <v>0.9799968888888887</v>
      </c>
      <c r="CK922">
        <v>0.02000321481481481</v>
      </c>
      <c r="CL922">
        <v>0</v>
      </c>
      <c r="CM922">
        <v>2.321837037037037</v>
      </c>
      <c r="CN922">
        <v>0</v>
      </c>
      <c r="CO922">
        <v>5741.411481481481</v>
      </c>
      <c r="CP922">
        <v>16749.86296296296</v>
      </c>
      <c r="CQ922">
        <v>40.22662962962963</v>
      </c>
      <c r="CR922">
        <v>41.24281481481481</v>
      </c>
      <c r="CS922">
        <v>40.47203703703703</v>
      </c>
      <c r="CT922">
        <v>40.30992592592592</v>
      </c>
      <c r="CU922">
        <v>38.47188888888889</v>
      </c>
      <c r="CV922">
        <v>1960.042592592593</v>
      </c>
      <c r="CW922">
        <v>40.00777777777777</v>
      </c>
      <c r="CX922">
        <v>0</v>
      </c>
      <c r="CY922">
        <v>1679445410.7</v>
      </c>
      <c r="CZ922">
        <v>0</v>
      </c>
      <c r="DA922">
        <v>0</v>
      </c>
      <c r="DB922" t="s">
        <v>356</v>
      </c>
      <c r="DC922">
        <v>1678823626.5</v>
      </c>
      <c r="DD922">
        <v>1678823640.5</v>
      </c>
      <c r="DE922">
        <v>0</v>
      </c>
      <c r="DF922">
        <v>1.239</v>
      </c>
      <c r="DG922">
        <v>0.006</v>
      </c>
      <c r="DH922">
        <v>-2.298</v>
      </c>
      <c r="DI922">
        <v>-0.146</v>
      </c>
      <c r="DJ922">
        <v>420</v>
      </c>
      <c r="DK922">
        <v>21</v>
      </c>
      <c r="DL922">
        <v>0.57</v>
      </c>
      <c r="DM922">
        <v>0.05</v>
      </c>
      <c r="DN922">
        <v>-33.02947804878048</v>
      </c>
      <c r="DO922">
        <v>-2.44965574912896</v>
      </c>
      <c r="DP922">
        <v>0.2503006655538104</v>
      </c>
      <c r="DQ922">
        <v>0</v>
      </c>
      <c r="DR922">
        <v>0.4420766829268292</v>
      </c>
      <c r="DS922">
        <v>-0.02964068989546965</v>
      </c>
      <c r="DT922">
        <v>0.003383855727183332</v>
      </c>
      <c r="DU922">
        <v>1</v>
      </c>
      <c r="DV922">
        <v>1</v>
      </c>
      <c r="DW922">
        <v>2</v>
      </c>
      <c r="DX922" t="s">
        <v>357</v>
      </c>
      <c r="DY922">
        <v>2.98415</v>
      </c>
      <c r="DZ922">
        <v>2.71562</v>
      </c>
      <c r="EA922">
        <v>0.212505</v>
      </c>
      <c r="EB922">
        <v>0.213076</v>
      </c>
      <c r="EC922">
        <v>0.0547405</v>
      </c>
      <c r="ED922">
        <v>0.0513953</v>
      </c>
      <c r="EE922">
        <v>25060.5</v>
      </c>
      <c r="EF922">
        <v>25128.5</v>
      </c>
      <c r="EG922">
        <v>29568.3</v>
      </c>
      <c r="EH922">
        <v>29525.4</v>
      </c>
      <c r="EI922">
        <v>37048.9</v>
      </c>
      <c r="EJ922">
        <v>37256.3</v>
      </c>
      <c r="EK922">
        <v>41649.1</v>
      </c>
      <c r="EL922">
        <v>42077.7</v>
      </c>
      <c r="EM922">
        <v>1.98202</v>
      </c>
      <c r="EN922">
        <v>1.88063</v>
      </c>
      <c r="EO922">
        <v>0.0434071</v>
      </c>
      <c r="EP922">
        <v>0</v>
      </c>
      <c r="EQ922">
        <v>19.2901</v>
      </c>
      <c r="ER922">
        <v>999.9</v>
      </c>
      <c r="ES922">
        <v>24.4</v>
      </c>
      <c r="ET922">
        <v>31.3</v>
      </c>
      <c r="EU922">
        <v>12.4692</v>
      </c>
      <c r="EV922">
        <v>62.8411</v>
      </c>
      <c r="EW922">
        <v>33.0569</v>
      </c>
      <c r="EX922">
        <v>1</v>
      </c>
      <c r="EY922">
        <v>-0.122988</v>
      </c>
      <c r="EZ922">
        <v>5.17518</v>
      </c>
      <c r="FA922">
        <v>20.2673</v>
      </c>
      <c r="FB922">
        <v>5.21864</v>
      </c>
      <c r="FC922">
        <v>12.014</v>
      </c>
      <c r="FD922">
        <v>4.99025</v>
      </c>
      <c r="FE922">
        <v>3.28838</v>
      </c>
      <c r="FF922">
        <v>9999</v>
      </c>
      <c r="FG922">
        <v>9999</v>
      </c>
      <c r="FH922">
        <v>9999</v>
      </c>
      <c r="FI922">
        <v>999.9</v>
      </c>
      <c r="FJ922">
        <v>1.86737</v>
      </c>
      <c r="FK922">
        <v>1.86643</v>
      </c>
      <c r="FL922">
        <v>1.866</v>
      </c>
      <c r="FM922">
        <v>1.86584</v>
      </c>
      <c r="FN922">
        <v>1.86768</v>
      </c>
      <c r="FO922">
        <v>1.87015</v>
      </c>
      <c r="FP922">
        <v>1.8688</v>
      </c>
      <c r="FQ922">
        <v>1.87026</v>
      </c>
      <c r="FR922">
        <v>0</v>
      </c>
      <c r="FS922">
        <v>0</v>
      </c>
      <c r="FT922">
        <v>0</v>
      </c>
      <c r="FU922">
        <v>0</v>
      </c>
      <c r="FV922" t="s">
        <v>358</v>
      </c>
      <c r="FW922" t="s">
        <v>359</v>
      </c>
      <c r="FX922" t="s">
        <v>360</v>
      </c>
      <c r="FY922" t="s">
        <v>360</v>
      </c>
      <c r="FZ922" t="s">
        <v>360</v>
      </c>
      <c r="GA922" t="s">
        <v>360</v>
      </c>
      <c r="GB922">
        <v>0</v>
      </c>
      <c r="GC922">
        <v>100</v>
      </c>
      <c r="GD922">
        <v>100</v>
      </c>
      <c r="GE922">
        <v>-5.68</v>
      </c>
      <c r="GF922">
        <v>-0.225</v>
      </c>
      <c r="GG922">
        <v>-1.841240210434717</v>
      </c>
      <c r="GH922">
        <v>-0.003310856085068561</v>
      </c>
      <c r="GI922">
        <v>6.863268723063948E-07</v>
      </c>
      <c r="GJ922">
        <v>-1.919107141366201E-10</v>
      </c>
      <c r="GK922">
        <v>-0.1688837207721138</v>
      </c>
      <c r="GL922">
        <v>-0.01731051475613908</v>
      </c>
      <c r="GM922">
        <v>0.001423790055903263</v>
      </c>
      <c r="GN922">
        <v>-2.424810517790065E-05</v>
      </c>
      <c r="GO922">
        <v>3</v>
      </c>
      <c r="GP922">
        <v>2318</v>
      </c>
      <c r="GQ922">
        <v>1</v>
      </c>
      <c r="GR922">
        <v>25</v>
      </c>
      <c r="GS922">
        <v>10362.9</v>
      </c>
      <c r="GT922">
        <v>10362.7</v>
      </c>
      <c r="GU922">
        <v>2.81006</v>
      </c>
      <c r="GV922">
        <v>2.20215</v>
      </c>
      <c r="GW922">
        <v>1.39648</v>
      </c>
      <c r="GX922">
        <v>2.34741</v>
      </c>
      <c r="GY922">
        <v>1.49536</v>
      </c>
      <c r="GZ922">
        <v>2.5</v>
      </c>
      <c r="HA922">
        <v>35.801</v>
      </c>
      <c r="HB922">
        <v>24.0525</v>
      </c>
      <c r="HC922">
        <v>18</v>
      </c>
      <c r="HD922">
        <v>527.994</v>
      </c>
      <c r="HE922">
        <v>421.105</v>
      </c>
      <c r="HF922">
        <v>13.3649</v>
      </c>
      <c r="HG922">
        <v>25.6603</v>
      </c>
      <c r="HH922">
        <v>30.0001</v>
      </c>
      <c r="HI922">
        <v>25.717</v>
      </c>
      <c r="HJ922">
        <v>25.6796</v>
      </c>
      <c r="HK922">
        <v>56.2193</v>
      </c>
      <c r="HL922">
        <v>19.2475</v>
      </c>
      <c r="HM922">
        <v>9.27285</v>
      </c>
      <c r="HN922">
        <v>13.3542</v>
      </c>
      <c r="HO922">
        <v>1456.48</v>
      </c>
      <c r="HP922">
        <v>9.007709999999999</v>
      </c>
      <c r="HQ922">
        <v>101.114</v>
      </c>
      <c r="HR922">
        <v>101.053</v>
      </c>
    </row>
    <row r="923" spans="1:226">
      <c r="A923">
        <v>907</v>
      </c>
      <c r="B923">
        <v>1679445408.1</v>
      </c>
      <c r="C923">
        <v>23495</v>
      </c>
      <c r="D923" t="s">
        <v>2184</v>
      </c>
      <c r="E923" t="s">
        <v>2185</v>
      </c>
      <c r="F923">
        <v>5</v>
      </c>
      <c r="G923" t="s">
        <v>2011</v>
      </c>
      <c r="H923" t="s">
        <v>354</v>
      </c>
      <c r="I923">
        <v>1679445400.314285</v>
      </c>
      <c r="J923">
        <f>(K923)/1000</f>
        <v>0</v>
      </c>
      <c r="K923">
        <f>IF(BF923, AN923, AH923)</f>
        <v>0</v>
      </c>
      <c r="L923">
        <f>IF(BF923, AI923, AG923)</f>
        <v>0</v>
      </c>
      <c r="M923">
        <f>BH923 - IF(AU923&gt;1, L923*BB923*100.0/(AW923*BV923), 0)</f>
        <v>0</v>
      </c>
      <c r="N923">
        <f>((T923-J923/2)*M923-L923)/(T923+J923/2)</f>
        <v>0</v>
      </c>
      <c r="O923">
        <f>N923*(BO923+BP923)/1000.0</f>
        <v>0</v>
      </c>
      <c r="P923">
        <f>(BH923 - IF(AU923&gt;1, L923*BB923*100.0/(AW923*BV923), 0))*(BO923+BP923)/1000.0</f>
        <v>0</v>
      </c>
      <c r="Q923">
        <f>2.0/((1/S923-1/R923)+SIGN(S923)*SQRT((1/S923-1/R923)*(1/S923-1/R923) + 4*BC923/((BC923+1)*(BC923+1))*(2*1/S923*1/R923-1/R923*1/R923)))</f>
        <v>0</v>
      </c>
      <c r="R923">
        <f>IF(LEFT(BD923,1)&lt;&gt;"0",IF(LEFT(BD923,1)="1",3.0,BE923),$D$5+$E$5*(BV923*BO923/($K$5*1000))+$F$5*(BV923*BO923/($K$5*1000))*MAX(MIN(BB923,$J$5),$I$5)*MAX(MIN(BB923,$J$5),$I$5)+$G$5*MAX(MIN(BB923,$J$5),$I$5)*(BV923*BO923/($K$5*1000))+$H$5*(BV923*BO923/($K$5*1000))*(BV923*BO923/($K$5*1000)))</f>
        <v>0</v>
      </c>
      <c r="S923">
        <f>J923*(1000-(1000*0.61365*exp(17.502*W923/(240.97+W923))/(BO923+BP923)+BJ923)/2)/(1000*0.61365*exp(17.502*W923/(240.97+W923))/(BO923+BP923)-BJ923)</f>
        <v>0</v>
      </c>
      <c r="T923">
        <f>1/((BC923+1)/(Q923/1.6)+1/(R923/1.37)) + BC923/((BC923+1)/(Q923/1.6) + BC923/(R923/1.37))</f>
        <v>0</v>
      </c>
      <c r="U923">
        <f>(AX923*BA923)</f>
        <v>0</v>
      </c>
      <c r="V923">
        <f>(BQ923+(U923+2*0.95*5.67E-8*(((BQ923+$B$7)+273)^4-(BQ923+273)^4)-44100*J923)/(1.84*29.3*R923+8*0.95*5.67E-8*(BQ923+273)^3))</f>
        <v>0</v>
      </c>
      <c r="W923">
        <f>($C$7*BR923+$D$7*BS923+$E$7*V923)</f>
        <v>0</v>
      </c>
      <c r="X923">
        <f>0.61365*exp(17.502*W923/(240.97+W923))</f>
        <v>0</v>
      </c>
      <c r="Y923">
        <f>(Z923/AA923*100)</f>
        <v>0</v>
      </c>
      <c r="Z923">
        <f>BJ923*(BO923+BP923)/1000</f>
        <v>0</v>
      </c>
      <c r="AA923">
        <f>0.61365*exp(17.502*BQ923/(240.97+BQ923))</f>
        <v>0</v>
      </c>
      <c r="AB923">
        <f>(X923-BJ923*(BO923+BP923)/1000)</f>
        <v>0</v>
      </c>
      <c r="AC923">
        <f>(-J923*44100)</f>
        <v>0</v>
      </c>
      <c r="AD923">
        <f>2*29.3*R923*0.92*(BQ923-W923)</f>
        <v>0</v>
      </c>
      <c r="AE923">
        <f>2*0.95*5.67E-8*(((BQ923+$B$7)+273)^4-(W923+273)^4)</f>
        <v>0</v>
      </c>
      <c r="AF923">
        <f>U923+AE923+AC923+AD923</f>
        <v>0</v>
      </c>
      <c r="AG923">
        <f>BN923*AU923*(BI923-BH923*(1000-AU923*BK923)/(1000-AU923*BJ923))/(100*BB923)</f>
        <v>0</v>
      </c>
      <c r="AH923">
        <f>1000*BN923*AU923*(BJ923-BK923)/(100*BB923*(1000-AU923*BJ923))</f>
        <v>0</v>
      </c>
      <c r="AI923">
        <f>(AJ923 - AK923 - BO923*1E3/(8.314*(BQ923+273.15)) * AM923/BN923 * AL923) * BN923/(100*BB923) * (1000 - BK923)/1000</f>
        <v>0</v>
      </c>
      <c r="AJ923">
        <v>1456.514883389076</v>
      </c>
      <c r="AK923">
        <v>1431.844666666667</v>
      </c>
      <c r="AL923">
        <v>3.380529996631088</v>
      </c>
      <c r="AM923">
        <v>64.84410547335801</v>
      </c>
      <c r="AN923">
        <f>(AP923 - AO923 + BO923*1E3/(8.314*(BQ923+273.15)) * AR923/BN923 * AQ923) * BN923/(100*BB923) * 1000/(1000 - AP923)</f>
        <v>0</v>
      </c>
      <c r="AO923">
        <v>9.011425393143492</v>
      </c>
      <c r="AP923">
        <v>9.445265714285725</v>
      </c>
      <c r="AQ923">
        <v>4.894677218785189E-06</v>
      </c>
      <c r="AR923">
        <v>96.76006741584395</v>
      </c>
      <c r="AS923">
        <v>0</v>
      </c>
      <c r="AT923">
        <v>0</v>
      </c>
      <c r="AU923">
        <f>IF(AS923*$H$13&gt;=AW923,1.0,(AW923/(AW923-AS923*$H$13)))</f>
        <v>0</v>
      </c>
      <c r="AV923">
        <f>(AU923-1)*100</f>
        <v>0</v>
      </c>
      <c r="AW923">
        <f>MAX(0,($B$13+$C$13*BV923)/(1+$D$13*BV923)*BO923/(BQ923+273)*$E$13)</f>
        <v>0</v>
      </c>
      <c r="AX923">
        <f>$B$11*BW923+$C$11*BX923+$F$11*CI923*(1-CL923)</f>
        <v>0</v>
      </c>
      <c r="AY923">
        <f>AX923*AZ923</f>
        <v>0</v>
      </c>
      <c r="AZ923">
        <f>($B$11*$D$9+$C$11*$D$9+$F$11*((CV923+CN923)/MAX(CV923+CN923+CW923, 0.1)*$I$9+CW923/MAX(CV923+CN923+CW923, 0.1)*$J$9))/($B$11+$C$11+$F$11)</f>
        <v>0</v>
      </c>
      <c r="BA923">
        <f>($B$11*$K$9+$C$11*$K$9+$F$11*((CV923+CN923)/MAX(CV923+CN923+CW923, 0.1)*$P$9+CW923/MAX(CV923+CN923+CW923, 0.1)*$Q$9))/($B$11+$C$11+$F$11)</f>
        <v>0</v>
      </c>
      <c r="BB923">
        <v>2.44</v>
      </c>
      <c r="BC923">
        <v>0.5</v>
      </c>
      <c r="BD923" t="s">
        <v>355</v>
      </c>
      <c r="BE923">
        <v>2</v>
      </c>
      <c r="BF923" t="b">
        <v>1</v>
      </c>
      <c r="BG923">
        <v>1679445400.314285</v>
      </c>
      <c r="BH923">
        <v>1393.955</v>
      </c>
      <c r="BI923">
        <v>1427.214285714286</v>
      </c>
      <c r="BJ923">
        <v>9.448895357142858</v>
      </c>
      <c r="BK923">
        <v>9.010860357142857</v>
      </c>
      <c r="BL923">
        <v>1399.611428571429</v>
      </c>
      <c r="BM923">
        <v>9.673947142857143</v>
      </c>
      <c r="BN923">
        <v>500.0486785714285</v>
      </c>
      <c r="BO923">
        <v>89.80217500000002</v>
      </c>
      <c r="BP923">
        <v>0.09997392857142859</v>
      </c>
      <c r="BQ923">
        <v>19.27351428571429</v>
      </c>
      <c r="BR923">
        <v>20.01399642857143</v>
      </c>
      <c r="BS923">
        <v>999.9000000000002</v>
      </c>
      <c r="BT923">
        <v>0</v>
      </c>
      <c r="BU923">
        <v>0</v>
      </c>
      <c r="BV923">
        <v>10000.31142857143</v>
      </c>
      <c r="BW923">
        <v>0</v>
      </c>
      <c r="BX923">
        <v>14.50533214285714</v>
      </c>
      <c r="BY923">
        <v>-33.25944642857143</v>
      </c>
      <c r="BZ923">
        <v>1407.252142857143</v>
      </c>
      <c r="CA923">
        <v>1440.191785714286</v>
      </c>
      <c r="CB923">
        <v>0.4380352857142858</v>
      </c>
      <c r="CC923">
        <v>1427.214285714286</v>
      </c>
      <c r="CD923">
        <v>9.010860357142857</v>
      </c>
      <c r="CE923">
        <v>0.848531392857143</v>
      </c>
      <c r="CF923">
        <v>0.8091949285714286</v>
      </c>
      <c r="CG923">
        <v>4.546190357142857</v>
      </c>
      <c r="CH923">
        <v>3.869631071428571</v>
      </c>
      <c r="CI923">
        <v>2000.053214285714</v>
      </c>
      <c r="CJ923">
        <v>0.9799958571428569</v>
      </c>
      <c r="CK923">
        <v>0.02000424285714286</v>
      </c>
      <c r="CL923">
        <v>0</v>
      </c>
      <c r="CM923">
        <v>2.317946428571429</v>
      </c>
      <c r="CN923">
        <v>0</v>
      </c>
      <c r="CO923">
        <v>5741.131428571428</v>
      </c>
      <c r="CP923">
        <v>16749.88214285714</v>
      </c>
      <c r="CQ923">
        <v>40.15157142857142</v>
      </c>
      <c r="CR923">
        <v>41.11582142857142</v>
      </c>
      <c r="CS923">
        <v>40.41721428571428</v>
      </c>
      <c r="CT923">
        <v>40.16717857142857</v>
      </c>
      <c r="CU923">
        <v>38.41271428571428</v>
      </c>
      <c r="CV923">
        <v>1960.043214285714</v>
      </c>
      <c r="CW923">
        <v>40.01</v>
      </c>
      <c r="CX923">
        <v>0</v>
      </c>
      <c r="CY923">
        <v>1679445415.5</v>
      </c>
      <c r="CZ923">
        <v>0</v>
      </c>
      <c r="DA923">
        <v>0</v>
      </c>
      <c r="DB923" t="s">
        <v>356</v>
      </c>
      <c r="DC923">
        <v>1678823626.5</v>
      </c>
      <c r="DD923">
        <v>1678823640.5</v>
      </c>
      <c r="DE923">
        <v>0</v>
      </c>
      <c r="DF923">
        <v>1.239</v>
      </c>
      <c r="DG923">
        <v>0.006</v>
      </c>
      <c r="DH923">
        <v>-2.298</v>
      </c>
      <c r="DI923">
        <v>-0.146</v>
      </c>
      <c r="DJ923">
        <v>420</v>
      </c>
      <c r="DK923">
        <v>21</v>
      </c>
      <c r="DL923">
        <v>0.57</v>
      </c>
      <c r="DM923">
        <v>0.05</v>
      </c>
      <c r="DN923">
        <v>-33.13963414634146</v>
      </c>
      <c r="DO923">
        <v>-1.702912891986073</v>
      </c>
      <c r="DP923">
        <v>0.1959041336106379</v>
      </c>
      <c r="DQ923">
        <v>0</v>
      </c>
      <c r="DR923">
        <v>0.4401472195121952</v>
      </c>
      <c r="DS923">
        <v>-0.03495309407665449</v>
      </c>
      <c r="DT923">
        <v>0.003887510348270722</v>
      </c>
      <c r="DU923">
        <v>1</v>
      </c>
      <c r="DV923">
        <v>1</v>
      </c>
      <c r="DW923">
        <v>2</v>
      </c>
      <c r="DX923" t="s">
        <v>357</v>
      </c>
      <c r="DY923">
        <v>2.98416</v>
      </c>
      <c r="DZ923">
        <v>2.7156</v>
      </c>
      <c r="EA923">
        <v>0.214046</v>
      </c>
      <c r="EB923">
        <v>0.214598</v>
      </c>
      <c r="EC923">
        <v>0.0547247</v>
      </c>
      <c r="ED923">
        <v>0.051405</v>
      </c>
      <c r="EE923">
        <v>25011.2</v>
      </c>
      <c r="EF923">
        <v>25080.1</v>
      </c>
      <c r="EG923">
        <v>29568</v>
      </c>
      <c r="EH923">
        <v>29525.6</v>
      </c>
      <c r="EI923">
        <v>37048.9</v>
      </c>
      <c r="EJ923">
        <v>37256</v>
      </c>
      <c r="EK923">
        <v>41648.3</v>
      </c>
      <c r="EL923">
        <v>42077.8</v>
      </c>
      <c r="EM923">
        <v>1.98188</v>
      </c>
      <c r="EN923">
        <v>1.88045</v>
      </c>
      <c r="EO923">
        <v>0.0442117</v>
      </c>
      <c r="EP923">
        <v>0</v>
      </c>
      <c r="EQ923">
        <v>19.2884</v>
      </c>
      <c r="ER923">
        <v>999.9</v>
      </c>
      <c r="ES923">
        <v>24.4</v>
      </c>
      <c r="ET923">
        <v>31.3</v>
      </c>
      <c r="EU923">
        <v>12.4689</v>
      </c>
      <c r="EV923">
        <v>62.9711</v>
      </c>
      <c r="EW923">
        <v>33.1931</v>
      </c>
      <c r="EX923">
        <v>1</v>
      </c>
      <c r="EY923">
        <v>-0.122919</v>
      </c>
      <c r="EZ923">
        <v>5.20597</v>
      </c>
      <c r="FA923">
        <v>20.2666</v>
      </c>
      <c r="FB923">
        <v>5.21969</v>
      </c>
      <c r="FC923">
        <v>12.0128</v>
      </c>
      <c r="FD923">
        <v>4.99075</v>
      </c>
      <c r="FE923">
        <v>3.28858</v>
      </c>
      <c r="FF923">
        <v>9999</v>
      </c>
      <c r="FG923">
        <v>9999</v>
      </c>
      <c r="FH923">
        <v>9999</v>
      </c>
      <c r="FI923">
        <v>999.9</v>
      </c>
      <c r="FJ923">
        <v>1.86739</v>
      </c>
      <c r="FK923">
        <v>1.86643</v>
      </c>
      <c r="FL923">
        <v>1.86598</v>
      </c>
      <c r="FM923">
        <v>1.86584</v>
      </c>
      <c r="FN923">
        <v>1.86768</v>
      </c>
      <c r="FO923">
        <v>1.87014</v>
      </c>
      <c r="FP923">
        <v>1.86882</v>
      </c>
      <c r="FQ923">
        <v>1.87026</v>
      </c>
      <c r="FR923">
        <v>0</v>
      </c>
      <c r="FS923">
        <v>0</v>
      </c>
      <c r="FT923">
        <v>0</v>
      </c>
      <c r="FU923">
        <v>0</v>
      </c>
      <c r="FV923" t="s">
        <v>358</v>
      </c>
      <c r="FW923" t="s">
        <v>359</v>
      </c>
      <c r="FX923" t="s">
        <v>360</v>
      </c>
      <c r="FY923" t="s">
        <v>360</v>
      </c>
      <c r="FZ923" t="s">
        <v>360</v>
      </c>
      <c r="GA923" t="s">
        <v>360</v>
      </c>
      <c r="GB923">
        <v>0</v>
      </c>
      <c r="GC923">
        <v>100</v>
      </c>
      <c r="GD923">
        <v>100</v>
      </c>
      <c r="GE923">
        <v>-5.73</v>
      </c>
      <c r="GF923">
        <v>-0.2251</v>
      </c>
      <c r="GG923">
        <v>-1.841240210434717</v>
      </c>
      <c r="GH923">
        <v>-0.003310856085068561</v>
      </c>
      <c r="GI923">
        <v>6.863268723063948E-07</v>
      </c>
      <c r="GJ923">
        <v>-1.919107141366201E-10</v>
      </c>
      <c r="GK923">
        <v>-0.1688837207721138</v>
      </c>
      <c r="GL923">
        <v>-0.01731051475613908</v>
      </c>
      <c r="GM923">
        <v>0.001423790055903263</v>
      </c>
      <c r="GN923">
        <v>-2.424810517790065E-05</v>
      </c>
      <c r="GO923">
        <v>3</v>
      </c>
      <c r="GP923">
        <v>2318</v>
      </c>
      <c r="GQ923">
        <v>1</v>
      </c>
      <c r="GR923">
        <v>25</v>
      </c>
      <c r="GS923">
        <v>10363</v>
      </c>
      <c r="GT923">
        <v>10362.8</v>
      </c>
      <c r="GU923">
        <v>2.83325</v>
      </c>
      <c r="GV923">
        <v>2.20581</v>
      </c>
      <c r="GW923">
        <v>1.39648</v>
      </c>
      <c r="GX923">
        <v>2.34863</v>
      </c>
      <c r="GY923">
        <v>1.49536</v>
      </c>
      <c r="GZ923">
        <v>2.51709</v>
      </c>
      <c r="HA923">
        <v>35.8244</v>
      </c>
      <c r="HB923">
        <v>24.0525</v>
      </c>
      <c r="HC923">
        <v>18</v>
      </c>
      <c r="HD923">
        <v>527.897</v>
      </c>
      <c r="HE923">
        <v>421.002</v>
      </c>
      <c r="HF923">
        <v>13.3534</v>
      </c>
      <c r="HG923">
        <v>25.6603</v>
      </c>
      <c r="HH923">
        <v>30.0001</v>
      </c>
      <c r="HI923">
        <v>25.717</v>
      </c>
      <c r="HJ923">
        <v>25.6794</v>
      </c>
      <c r="HK923">
        <v>56.6922</v>
      </c>
      <c r="HL923">
        <v>19.2475</v>
      </c>
      <c r="HM923">
        <v>9.27285</v>
      </c>
      <c r="HN923">
        <v>13.3346</v>
      </c>
      <c r="HO923">
        <v>1469.86</v>
      </c>
      <c r="HP923">
        <v>9.007709999999999</v>
      </c>
      <c r="HQ923">
        <v>101.112</v>
      </c>
      <c r="HR923">
        <v>101.053</v>
      </c>
    </row>
    <row r="924" spans="1:226">
      <c r="A924">
        <v>908</v>
      </c>
      <c r="B924">
        <v>1679445413.1</v>
      </c>
      <c r="C924">
        <v>23500</v>
      </c>
      <c r="D924" t="s">
        <v>2186</v>
      </c>
      <c r="E924" t="s">
        <v>2187</v>
      </c>
      <c r="F924">
        <v>5</v>
      </c>
      <c r="G924" t="s">
        <v>2011</v>
      </c>
      <c r="H924" t="s">
        <v>354</v>
      </c>
      <c r="I924">
        <v>1679445405.6</v>
      </c>
      <c r="J924">
        <f>(K924)/1000</f>
        <v>0</v>
      </c>
      <c r="K924">
        <f>IF(BF924, AN924, AH924)</f>
        <v>0</v>
      </c>
      <c r="L924">
        <f>IF(BF924, AI924, AG924)</f>
        <v>0</v>
      </c>
      <c r="M924">
        <f>BH924 - IF(AU924&gt;1, L924*BB924*100.0/(AW924*BV924), 0)</f>
        <v>0</v>
      </c>
      <c r="N924">
        <f>((T924-J924/2)*M924-L924)/(T924+J924/2)</f>
        <v>0</v>
      </c>
      <c r="O924">
        <f>N924*(BO924+BP924)/1000.0</f>
        <v>0</v>
      </c>
      <c r="P924">
        <f>(BH924 - IF(AU924&gt;1, L924*BB924*100.0/(AW924*BV924), 0))*(BO924+BP924)/1000.0</f>
        <v>0</v>
      </c>
      <c r="Q924">
        <f>2.0/((1/S924-1/R924)+SIGN(S924)*SQRT((1/S924-1/R924)*(1/S924-1/R924) + 4*BC924/((BC924+1)*(BC924+1))*(2*1/S924*1/R924-1/R924*1/R924)))</f>
        <v>0</v>
      </c>
      <c r="R924">
        <f>IF(LEFT(BD924,1)&lt;&gt;"0",IF(LEFT(BD924,1)="1",3.0,BE924),$D$5+$E$5*(BV924*BO924/($K$5*1000))+$F$5*(BV924*BO924/($K$5*1000))*MAX(MIN(BB924,$J$5),$I$5)*MAX(MIN(BB924,$J$5),$I$5)+$G$5*MAX(MIN(BB924,$J$5),$I$5)*(BV924*BO924/($K$5*1000))+$H$5*(BV924*BO924/($K$5*1000))*(BV924*BO924/($K$5*1000)))</f>
        <v>0</v>
      </c>
      <c r="S924">
        <f>J924*(1000-(1000*0.61365*exp(17.502*W924/(240.97+W924))/(BO924+BP924)+BJ924)/2)/(1000*0.61365*exp(17.502*W924/(240.97+W924))/(BO924+BP924)-BJ924)</f>
        <v>0</v>
      </c>
      <c r="T924">
        <f>1/((BC924+1)/(Q924/1.6)+1/(R924/1.37)) + BC924/((BC924+1)/(Q924/1.6) + BC924/(R924/1.37))</f>
        <v>0</v>
      </c>
      <c r="U924">
        <f>(AX924*BA924)</f>
        <v>0</v>
      </c>
      <c r="V924">
        <f>(BQ924+(U924+2*0.95*5.67E-8*(((BQ924+$B$7)+273)^4-(BQ924+273)^4)-44100*J924)/(1.84*29.3*R924+8*0.95*5.67E-8*(BQ924+273)^3))</f>
        <v>0</v>
      </c>
      <c r="W924">
        <f>($C$7*BR924+$D$7*BS924+$E$7*V924)</f>
        <v>0</v>
      </c>
      <c r="X924">
        <f>0.61365*exp(17.502*W924/(240.97+W924))</f>
        <v>0</v>
      </c>
      <c r="Y924">
        <f>(Z924/AA924*100)</f>
        <v>0</v>
      </c>
      <c r="Z924">
        <f>BJ924*(BO924+BP924)/1000</f>
        <v>0</v>
      </c>
      <c r="AA924">
        <f>0.61365*exp(17.502*BQ924/(240.97+BQ924))</f>
        <v>0</v>
      </c>
      <c r="AB924">
        <f>(X924-BJ924*(BO924+BP924)/1000)</f>
        <v>0</v>
      </c>
      <c r="AC924">
        <f>(-J924*44100)</f>
        <v>0</v>
      </c>
      <c r="AD924">
        <f>2*29.3*R924*0.92*(BQ924-W924)</f>
        <v>0</v>
      </c>
      <c r="AE924">
        <f>2*0.95*5.67E-8*(((BQ924+$B$7)+273)^4-(W924+273)^4)</f>
        <v>0</v>
      </c>
      <c r="AF924">
        <f>U924+AE924+AC924+AD924</f>
        <v>0</v>
      </c>
      <c r="AG924">
        <f>BN924*AU924*(BI924-BH924*(1000-AU924*BK924)/(1000-AU924*BJ924))/(100*BB924)</f>
        <v>0</v>
      </c>
      <c r="AH924">
        <f>1000*BN924*AU924*(BJ924-BK924)/(100*BB924*(1000-AU924*BJ924))</f>
        <v>0</v>
      </c>
      <c r="AI924">
        <f>(AJ924 - AK924 - BO924*1E3/(8.314*(BQ924+273.15)) * AM924/BN924 * AL924) * BN924/(100*BB924) * (1000 - BK924)/1000</f>
        <v>0</v>
      </c>
      <c r="AJ924">
        <v>1473.483365540897</v>
      </c>
      <c r="AK924">
        <v>1448.779454545454</v>
      </c>
      <c r="AL924">
        <v>3.376441217021312</v>
      </c>
      <c r="AM924">
        <v>64.84410547335801</v>
      </c>
      <c r="AN924">
        <f>(AP924 - AO924 + BO924*1E3/(8.314*(BQ924+273.15)) * AR924/BN924 * AQ924) * BN924/(100*BB924) * 1000/(1000 - AP924)</f>
        <v>0</v>
      </c>
      <c r="AO924">
        <v>9.013712119917752</v>
      </c>
      <c r="AP924">
        <v>9.441939890109895</v>
      </c>
      <c r="AQ924">
        <v>-7.815086589584009E-06</v>
      </c>
      <c r="AR924">
        <v>96.76006741584395</v>
      </c>
      <c r="AS924">
        <v>0</v>
      </c>
      <c r="AT924">
        <v>0</v>
      </c>
      <c r="AU924">
        <f>IF(AS924*$H$13&gt;=AW924,1.0,(AW924/(AW924-AS924*$H$13)))</f>
        <v>0</v>
      </c>
      <c r="AV924">
        <f>(AU924-1)*100</f>
        <v>0</v>
      </c>
      <c r="AW924">
        <f>MAX(0,($B$13+$C$13*BV924)/(1+$D$13*BV924)*BO924/(BQ924+273)*$E$13)</f>
        <v>0</v>
      </c>
      <c r="AX924">
        <f>$B$11*BW924+$C$11*BX924+$F$11*CI924*(1-CL924)</f>
        <v>0</v>
      </c>
      <c r="AY924">
        <f>AX924*AZ924</f>
        <v>0</v>
      </c>
      <c r="AZ924">
        <f>($B$11*$D$9+$C$11*$D$9+$F$11*((CV924+CN924)/MAX(CV924+CN924+CW924, 0.1)*$I$9+CW924/MAX(CV924+CN924+CW924, 0.1)*$J$9))/($B$11+$C$11+$F$11)</f>
        <v>0</v>
      </c>
      <c r="BA924">
        <f>($B$11*$K$9+$C$11*$K$9+$F$11*((CV924+CN924)/MAX(CV924+CN924+CW924, 0.1)*$P$9+CW924/MAX(CV924+CN924+CW924, 0.1)*$Q$9))/($B$11+$C$11+$F$11)</f>
        <v>0</v>
      </c>
      <c r="BB924">
        <v>2.44</v>
      </c>
      <c r="BC924">
        <v>0.5</v>
      </c>
      <c r="BD924" t="s">
        <v>355</v>
      </c>
      <c r="BE924">
        <v>2</v>
      </c>
      <c r="BF924" t="b">
        <v>1</v>
      </c>
      <c r="BG924">
        <v>1679445405.6</v>
      </c>
      <c r="BH924">
        <v>1411.634074074074</v>
      </c>
      <c r="BI924">
        <v>1444.945185185185</v>
      </c>
      <c r="BJ924">
        <v>9.446604814814815</v>
      </c>
      <c r="BK924">
        <v>9.012628888888889</v>
      </c>
      <c r="BL924">
        <v>1417.335925925926</v>
      </c>
      <c r="BM924">
        <v>9.671662962962962</v>
      </c>
      <c r="BN924">
        <v>500.0562222222222</v>
      </c>
      <c r="BO924">
        <v>89.80171111111112</v>
      </c>
      <c r="BP924">
        <v>0.09999023333333332</v>
      </c>
      <c r="BQ924">
        <v>19.27364814814815</v>
      </c>
      <c r="BR924">
        <v>20.01654444444444</v>
      </c>
      <c r="BS924">
        <v>999.9000000000001</v>
      </c>
      <c r="BT924">
        <v>0</v>
      </c>
      <c r="BU924">
        <v>0</v>
      </c>
      <c r="BV924">
        <v>10000.50888888889</v>
      </c>
      <c r="BW924">
        <v>0</v>
      </c>
      <c r="BX924">
        <v>14.5015</v>
      </c>
      <c r="BY924">
        <v>-33.31128148148148</v>
      </c>
      <c r="BZ924">
        <v>1425.096666666666</v>
      </c>
      <c r="CA924">
        <v>1458.086666666667</v>
      </c>
      <c r="CB924">
        <v>0.4339751111111111</v>
      </c>
      <c r="CC924">
        <v>1444.945185185185</v>
      </c>
      <c r="CD924">
        <v>9.012628888888889</v>
      </c>
      <c r="CE924">
        <v>0.8483211851851853</v>
      </c>
      <c r="CF924">
        <v>0.8093495925925928</v>
      </c>
      <c r="CG924">
        <v>4.542651111111111</v>
      </c>
      <c r="CH924">
        <v>3.872347777777778</v>
      </c>
      <c r="CI924">
        <v>2000.049629629629</v>
      </c>
      <c r="CJ924">
        <v>0.9799947777777777</v>
      </c>
      <c r="CK924">
        <v>0.02000532222222222</v>
      </c>
      <c r="CL924">
        <v>0</v>
      </c>
      <c r="CM924">
        <v>2.35825925925926</v>
      </c>
      <c r="CN924">
        <v>0</v>
      </c>
      <c r="CO924">
        <v>5740.69074074074</v>
      </c>
      <c r="CP924">
        <v>16749.84444444444</v>
      </c>
      <c r="CQ924">
        <v>40.06229629629629</v>
      </c>
      <c r="CR924">
        <v>40.98355555555555</v>
      </c>
      <c r="CS924">
        <v>40.34696296296296</v>
      </c>
      <c r="CT924">
        <v>40.01599999999999</v>
      </c>
      <c r="CU924">
        <v>38.35622222222222</v>
      </c>
      <c r="CV924">
        <v>1960.039259259259</v>
      </c>
      <c r="CW924">
        <v>40.01037037037037</v>
      </c>
      <c r="CX924">
        <v>0</v>
      </c>
      <c r="CY924">
        <v>1679445420.9</v>
      </c>
      <c r="CZ924">
        <v>0</v>
      </c>
      <c r="DA924">
        <v>0</v>
      </c>
      <c r="DB924" t="s">
        <v>356</v>
      </c>
      <c r="DC924">
        <v>1678823626.5</v>
      </c>
      <c r="DD924">
        <v>1678823640.5</v>
      </c>
      <c r="DE924">
        <v>0</v>
      </c>
      <c r="DF924">
        <v>1.239</v>
      </c>
      <c r="DG924">
        <v>0.006</v>
      </c>
      <c r="DH924">
        <v>-2.298</v>
      </c>
      <c r="DI924">
        <v>-0.146</v>
      </c>
      <c r="DJ924">
        <v>420</v>
      </c>
      <c r="DK924">
        <v>21</v>
      </c>
      <c r="DL924">
        <v>0.57</v>
      </c>
      <c r="DM924">
        <v>0.05</v>
      </c>
      <c r="DN924">
        <v>-33.256325</v>
      </c>
      <c r="DO924">
        <v>-0.571269793621017</v>
      </c>
      <c r="DP924">
        <v>0.1207779631182773</v>
      </c>
      <c r="DQ924">
        <v>0</v>
      </c>
      <c r="DR924">
        <v>0.4362876</v>
      </c>
      <c r="DS924">
        <v>-0.04437386116322729</v>
      </c>
      <c r="DT924">
        <v>0.004680854749936169</v>
      </c>
      <c r="DU924">
        <v>1</v>
      </c>
      <c r="DV924">
        <v>1</v>
      </c>
      <c r="DW924">
        <v>2</v>
      </c>
      <c r="DX924" t="s">
        <v>357</v>
      </c>
      <c r="DY924">
        <v>2.98407</v>
      </c>
      <c r="DZ924">
        <v>2.71569</v>
      </c>
      <c r="EA924">
        <v>0.215574</v>
      </c>
      <c r="EB924">
        <v>0.216092</v>
      </c>
      <c r="EC924">
        <v>0.0547083</v>
      </c>
      <c r="ED924">
        <v>0.0514225</v>
      </c>
      <c r="EE924">
        <v>24962.5</v>
      </c>
      <c r="EF924">
        <v>25032.5</v>
      </c>
      <c r="EG924">
        <v>29567.8</v>
      </c>
      <c r="EH924">
        <v>29525.7</v>
      </c>
      <c r="EI924">
        <v>37049.5</v>
      </c>
      <c r="EJ924">
        <v>37255.8</v>
      </c>
      <c r="EK924">
        <v>41648.3</v>
      </c>
      <c r="EL924">
        <v>42078.3</v>
      </c>
      <c r="EM924">
        <v>1.98145</v>
      </c>
      <c r="EN924">
        <v>1.88028</v>
      </c>
      <c r="EO924">
        <v>0.0440702</v>
      </c>
      <c r="EP924">
        <v>0</v>
      </c>
      <c r="EQ924">
        <v>19.2874</v>
      </c>
      <c r="ER924">
        <v>999.9</v>
      </c>
      <c r="ES924">
        <v>24.4</v>
      </c>
      <c r="ET924">
        <v>31.3</v>
      </c>
      <c r="EU924">
        <v>12.4689</v>
      </c>
      <c r="EV924">
        <v>63.2811</v>
      </c>
      <c r="EW924">
        <v>33.3534</v>
      </c>
      <c r="EX924">
        <v>1</v>
      </c>
      <c r="EY924">
        <v>-0.122388</v>
      </c>
      <c r="EZ924">
        <v>5.24135</v>
      </c>
      <c r="FA924">
        <v>20.2654</v>
      </c>
      <c r="FB924">
        <v>5.21954</v>
      </c>
      <c r="FC924">
        <v>12.0135</v>
      </c>
      <c r="FD924">
        <v>4.99075</v>
      </c>
      <c r="FE924">
        <v>3.28858</v>
      </c>
      <c r="FF924">
        <v>9999</v>
      </c>
      <c r="FG924">
        <v>9999</v>
      </c>
      <c r="FH924">
        <v>9999</v>
      </c>
      <c r="FI924">
        <v>999.9</v>
      </c>
      <c r="FJ924">
        <v>1.86738</v>
      </c>
      <c r="FK924">
        <v>1.86645</v>
      </c>
      <c r="FL924">
        <v>1.86599</v>
      </c>
      <c r="FM924">
        <v>1.86584</v>
      </c>
      <c r="FN924">
        <v>1.86768</v>
      </c>
      <c r="FO924">
        <v>1.87014</v>
      </c>
      <c r="FP924">
        <v>1.86883</v>
      </c>
      <c r="FQ924">
        <v>1.87025</v>
      </c>
      <c r="FR924">
        <v>0</v>
      </c>
      <c r="FS924">
        <v>0</v>
      </c>
      <c r="FT924">
        <v>0</v>
      </c>
      <c r="FU924">
        <v>0</v>
      </c>
      <c r="FV924" t="s">
        <v>358</v>
      </c>
      <c r="FW924" t="s">
        <v>359</v>
      </c>
      <c r="FX924" t="s">
        <v>360</v>
      </c>
      <c r="FY924" t="s">
        <v>360</v>
      </c>
      <c r="FZ924" t="s">
        <v>360</v>
      </c>
      <c r="GA924" t="s">
        <v>360</v>
      </c>
      <c r="GB924">
        <v>0</v>
      </c>
      <c r="GC924">
        <v>100</v>
      </c>
      <c r="GD924">
        <v>100</v>
      </c>
      <c r="GE924">
        <v>-5.76</v>
      </c>
      <c r="GF924">
        <v>-0.2251</v>
      </c>
      <c r="GG924">
        <v>-1.841240210434717</v>
      </c>
      <c r="GH924">
        <v>-0.003310856085068561</v>
      </c>
      <c r="GI924">
        <v>6.863268723063948E-07</v>
      </c>
      <c r="GJ924">
        <v>-1.919107141366201E-10</v>
      </c>
      <c r="GK924">
        <v>-0.1688837207721138</v>
      </c>
      <c r="GL924">
        <v>-0.01731051475613908</v>
      </c>
      <c r="GM924">
        <v>0.001423790055903263</v>
      </c>
      <c r="GN924">
        <v>-2.424810517790065E-05</v>
      </c>
      <c r="GO924">
        <v>3</v>
      </c>
      <c r="GP924">
        <v>2318</v>
      </c>
      <c r="GQ924">
        <v>1</v>
      </c>
      <c r="GR924">
        <v>25</v>
      </c>
      <c r="GS924">
        <v>10363.1</v>
      </c>
      <c r="GT924">
        <v>10362.9</v>
      </c>
      <c r="GU924">
        <v>2.86011</v>
      </c>
      <c r="GV924">
        <v>2.20337</v>
      </c>
      <c r="GW924">
        <v>1.39648</v>
      </c>
      <c r="GX924">
        <v>2.34863</v>
      </c>
      <c r="GY924">
        <v>1.49536</v>
      </c>
      <c r="GZ924">
        <v>2.52197</v>
      </c>
      <c r="HA924">
        <v>35.801</v>
      </c>
      <c r="HB924">
        <v>24.0437</v>
      </c>
      <c r="HC924">
        <v>18</v>
      </c>
      <c r="HD924">
        <v>527.617</v>
      </c>
      <c r="HE924">
        <v>420.885</v>
      </c>
      <c r="HF924">
        <v>13.3358</v>
      </c>
      <c r="HG924">
        <v>25.6625</v>
      </c>
      <c r="HH924">
        <v>30.0001</v>
      </c>
      <c r="HI924">
        <v>25.717</v>
      </c>
      <c r="HJ924">
        <v>25.6774</v>
      </c>
      <c r="HK924">
        <v>57.2328</v>
      </c>
      <c r="HL924">
        <v>19.2475</v>
      </c>
      <c r="HM924">
        <v>9.27285</v>
      </c>
      <c r="HN924">
        <v>13.3186</v>
      </c>
      <c r="HO924">
        <v>1489.89</v>
      </c>
      <c r="HP924">
        <v>9.007709999999999</v>
      </c>
      <c r="HQ924">
        <v>101.112</v>
      </c>
      <c r="HR924">
        <v>101.054</v>
      </c>
    </row>
    <row r="925" spans="1:226">
      <c r="A925">
        <v>909</v>
      </c>
      <c r="B925">
        <v>1679445418.1</v>
      </c>
      <c r="C925">
        <v>23505</v>
      </c>
      <c r="D925" t="s">
        <v>2188</v>
      </c>
      <c r="E925" t="s">
        <v>2189</v>
      </c>
      <c r="F925">
        <v>5</v>
      </c>
      <c r="G925" t="s">
        <v>2011</v>
      </c>
      <c r="H925" t="s">
        <v>354</v>
      </c>
      <c r="I925">
        <v>1679445410.314285</v>
      </c>
      <c r="J925">
        <f>(K925)/1000</f>
        <v>0</v>
      </c>
      <c r="K925">
        <f>IF(BF925, AN925, AH925)</f>
        <v>0</v>
      </c>
      <c r="L925">
        <f>IF(BF925, AI925, AG925)</f>
        <v>0</v>
      </c>
      <c r="M925">
        <f>BH925 - IF(AU925&gt;1, L925*BB925*100.0/(AW925*BV925), 0)</f>
        <v>0</v>
      </c>
      <c r="N925">
        <f>((T925-J925/2)*M925-L925)/(T925+J925/2)</f>
        <v>0</v>
      </c>
      <c r="O925">
        <f>N925*(BO925+BP925)/1000.0</f>
        <v>0</v>
      </c>
      <c r="P925">
        <f>(BH925 - IF(AU925&gt;1, L925*BB925*100.0/(AW925*BV925), 0))*(BO925+BP925)/1000.0</f>
        <v>0</v>
      </c>
      <c r="Q925">
        <f>2.0/((1/S925-1/R925)+SIGN(S925)*SQRT((1/S925-1/R925)*(1/S925-1/R925) + 4*BC925/((BC925+1)*(BC925+1))*(2*1/S925*1/R925-1/R925*1/R925)))</f>
        <v>0</v>
      </c>
      <c r="R925">
        <f>IF(LEFT(BD925,1)&lt;&gt;"0",IF(LEFT(BD925,1)="1",3.0,BE925),$D$5+$E$5*(BV925*BO925/($K$5*1000))+$F$5*(BV925*BO925/($K$5*1000))*MAX(MIN(BB925,$J$5),$I$5)*MAX(MIN(BB925,$J$5),$I$5)+$G$5*MAX(MIN(BB925,$J$5),$I$5)*(BV925*BO925/($K$5*1000))+$H$5*(BV925*BO925/($K$5*1000))*(BV925*BO925/($K$5*1000)))</f>
        <v>0</v>
      </c>
      <c r="S925">
        <f>J925*(1000-(1000*0.61365*exp(17.502*W925/(240.97+W925))/(BO925+BP925)+BJ925)/2)/(1000*0.61365*exp(17.502*W925/(240.97+W925))/(BO925+BP925)-BJ925)</f>
        <v>0</v>
      </c>
      <c r="T925">
        <f>1/((BC925+1)/(Q925/1.6)+1/(R925/1.37)) + BC925/((BC925+1)/(Q925/1.6) + BC925/(R925/1.37))</f>
        <v>0</v>
      </c>
      <c r="U925">
        <f>(AX925*BA925)</f>
        <v>0</v>
      </c>
      <c r="V925">
        <f>(BQ925+(U925+2*0.95*5.67E-8*(((BQ925+$B$7)+273)^4-(BQ925+273)^4)-44100*J925)/(1.84*29.3*R925+8*0.95*5.67E-8*(BQ925+273)^3))</f>
        <v>0</v>
      </c>
      <c r="W925">
        <f>($C$7*BR925+$D$7*BS925+$E$7*V925)</f>
        <v>0</v>
      </c>
      <c r="X925">
        <f>0.61365*exp(17.502*W925/(240.97+W925))</f>
        <v>0</v>
      </c>
      <c r="Y925">
        <f>(Z925/AA925*100)</f>
        <v>0</v>
      </c>
      <c r="Z925">
        <f>BJ925*(BO925+BP925)/1000</f>
        <v>0</v>
      </c>
      <c r="AA925">
        <f>0.61365*exp(17.502*BQ925/(240.97+BQ925))</f>
        <v>0</v>
      </c>
      <c r="AB925">
        <f>(X925-BJ925*(BO925+BP925)/1000)</f>
        <v>0</v>
      </c>
      <c r="AC925">
        <f>(-J925*44100)</f>
        <v>0</v>
      </c>
      <c r="AD925">
        <f>2*29.3*R925*0.92*(BQ925-W925)</f>
        <v>0</v>
      </c>
      <c r="AE925">
        <f>2*0.95*5.67E-8*(((BQ925+$B$7)+273)^4-(W925+273)^4)</f>
        <v>0</v>
      </c>
      <c r="AF925">
        <f>U925+AE925+AC925+AD925</f>
        <v>0</v>
      </c>
      <c r="AG925">
        <f>BN925*AU925*(BI925-BH925*(1000-AU925*BK925)/(1000-AU925*BJ925))/(100*BB925)</f>
        <v>0</v>
      </c>
      <c r="AH925">
        <f>1000*BN925*AU925*(BJ925-BK925)/(100*BB925*(1000-AU925*BJ925))</f>
        <v>0</v>
      </c>
      <c r="AI925">
        <f>(AJ925 - AK925 - BO925*1E3/(8.314*(BQ925+273.15)) * AM925/BN925 * AL925) * BN925/(100*BB925) * (1000 - BK925)/1000</f>
        <v>0</v>
      </c>
      <c r="AJ925">
        <v>1490.401025384754</v>
      </c>
      <c r="AK925">
        <v>1465.687696969697</v>
      </c>
      <c r="AL925">
        <v>3.381606971296192</v>
      </c>
      <c r="AM925">
        <v>64.84410547335801</v>
      </c>
      <c r="AN925">
        <f>(AP925 - AO925 + BO925*1E3/(8.314*(BQ925+273.15)) * AR925/BN925 * AQ925) * BN925/(100*BB925) * 1000/(1000 - AP925)</f>
        <v>0</v>
      </c>
      <c r="AO925">
        <v>9.015770588741049</v>
      </c>
      <c r="AP925">
        <v>9.436677802197805</v>
      </c>
      <c r="AQ925">
        <v>-8.300200421246177E-06</v>
      </c>
      <c r="AR925">
        <v>96.76006741584395</v>
      </c>
      <c r="AS925">
        <v>0</v>
      </c>
      <c r="AT925">
        <v>0</v>
      </c>
      <c r="AU925">
        <f>IF(AS925*$H$13&gt;=AW925,1.0,(AW925/(AW925-AS925*$H$13)))</f>
        <v>0</v>
      </c>
      <c r="AV925">
        <f>(AU925-1)*100</f>
        <v>0</v>
      </c>
      <c r="AW925">
        <f>MAX(0,($B$13+$C$13*BV925)/(1+$D$13*BV925)*BO925/(BQ925+273)*$E$13)</f>
        <v>0</v>
      </c>
      <c r="AX925">
        <f>$B$11*BW925+$C$11*BX925+$F$11*CI925*(1-CL925)</f>
        <v>0</v>
      </c>
      <c r="AY925">
        <f>AX925*AZ925</f>
        <v>0</v>
      </c>
      <c r="AZ925">
        <f>($B$11*$D$9+$C$11*$D$9+$F$11*((CV925+CN925)/MAX(CV925+CN925+CW925, 0.1)*$I$9+CW925/MAX(CV925+CN925+CW925, 0.1)*$J$9))/($B$11+$C$11+$F$11)</f>
        <v>0</v>
      </c>
      <c r="BA925">
        <f>($B$11*$K$9+$C$11*$K$9+$F$11*((CV925+CN925)/MAX(CV925+CN925+CW925, 0.1)*$P$9+CW925/MAX(CV925+CN925+CW925, 0.1)*$Q$9))/($B$11+$C$11+$F$11)</f>
        <v>0</v>
      </c>
      <c r="BB925">
        <v>2.44</v>
      </c>
      <c r="BC925">
        <v>0.5</v>
      </c>
      <c r="BD925" t="s">
        <v>355</v>
      </c>
      <c r="BE925">
        <v>2</v>
      </c>
      <c r="BF925" t="b">
        <v>1</v>
      </c>
      <c r="BG925">
        <v>1679445410.314285</v>
      </c>
      <c r="BH925">
        <v>1427.438214285714</v>
      </c>
      <c r="BI925">
        <v>1460.711428571429</v>
      </c>
      <c r="BJ925">
        <v>9.443596785714286</v>
      </c>
      <c r="BK925">
        <v>9.014051071428572</v>
      </c>
      <c r="BL925">
        <v>1433.18</v>
      </c>
      <c r="BM925">
        <v>9.668665357142858</v>
      </c>
      <c r="BN925">
        <v>500.0549285714285</v>
      </c>
      <c r="BO925">
        <v>89.80143571428573</v>
      </c>
      <c r="BP925">
        <v>0.1000206714285714</v>
      </c>
      <c r="BQ925">
        <v>19.27349999999999</v>
      </c>
      <c r="BR925">
        <v>20.01804285714286</v>
      </c>
      <c r="BS925">
        <v>999.9000000000002</v>
      </c>
      <c r="BT925">
        <v>0</v>
      </c>
      <c r="BU925">
        <v>0</v>
      </c>
      <c r="BV925">
        <v>9998.457857142857</v>
      </c>
      <c r="BW925">
        <v>0</v>
      </c>
      <c r="BX925">
        <v>14.5015</v>
      </c>
      <c r="BY925">
        <v>-33.27281428571428</v>
      </c>
      <c r="BZ925">
        <v>1441.0475</v>
      </c>
      <c r="CA925">
        <v>1473.9975</v>
      </c>
      <c r="CB925">
        <v>0.4295444642857143</v>
      </c>
      <c r="CC925">
        <v>1460.711428571429</v>
      </c>
      <c r="CD925">
        <v>9.014051071428572</v>
      </c>
      <c r="CE925">
        <v>0.8480484285714286</v>
      </c>
      <c r="CF925">
        <v>0.8094747857142858</v>
      </c>
      <c r="CG925">
        <v>4.538055357142857</v>
      </c>
      <c r="CH925">
        <v>3.874548214285715</v>
      </c>
      <c r="CI925">
        <v>2000.026071428572</v>
      </c>
      <c r="CJ925">
        <v>0.9799946785714285</v>
      </c>
      <c r="CK925">
        <v>0.02000539285714286</v>
      </c>
      <c r="CL925">
        <v>0</v>
      </c>
      <c r="CM925">
        <v>2.311667857142857</v>
      </c>
      <c r="CN925">
        <v>0</v>
      </c>
      <c r="CO925">
        <v>5740.088571428571</v>
      </c>
      <c r="CP925">
        <v>16749.64642857143</v>
      </c>
      <c r="CQ925">
        <v>39.99303571428571</v>
      </c>
      <c r="CR925">
        <v>40.87925</v>
      </c>
      <c r="CS925">
        <v>40.28321428571428</v>
      </c>
      <c r="CT925">
        <v>39.89485714285713</v>
      </c>
      <c r="CU925">
        <v>38.29214285714285</v>
      </c>
      <c r="CV925">
        <v>1960.016071428572</v>
      </c>
      <c r="CW925">
        <v>40.01035714285714</v>
      </c>
      <c r="CX925">
        <v>0</v>
      </c>
      <c r="CY925">
        <v>1679445425.7</v>
      </c>
      <c r="CZ925">
        <v>0</v>
      </c>
      <c r="DA925">
        <v>0</v>
      </c>
      <c r="DB925" t="s">
        <v>356</v>
      </c>
      <c r="DC925">
        <v>1678823626.5</v>
      </c>
      <c r="DD925">
        <v>1678823640.5</v>
      </c>
      <c r="DE925">
        <v>0</v>
      </c>
      <c r="DF925">
        <v>1.239</v>
      </c>
      <c r="DG925">
        <v>0.006</v>
      </c>
      <c r="DH925">
        <v>-2.298</v>
      </c>
      <c r="DI925">
        <v>-0.146</v>
      </c>
      <c r="DJ925">
        <v>420</v>
      </c>
      <c r="DK925">
        <v>21</v>
      </c>
      <c r="DL925">
        <v>0.57</v>
      </c>
      <c r="DM925">
        <v>0.05</v>
      </c>
      <c r="DN925">
        <v>-33.29049024390244</v>
      </c>
      <c r="DO925">
        <v>0.2392306620209466</v>
      </c>
      <c r="DP925">
        <v>0.09028360412118713</v>
      </c>
      <c r="DQ925">
        <v>0</v>
      </c>
      <c r="DR925">
        <v>0.4317138780487805</v>
      </c>
      <c r="DS925">
        <v>-0.05550539372822292</v>
      </c>
      <c r="DT925">
        <v>0.005783992730973747</v>
      </c>
      <c r="DU925">
        <v>1</v>
      </c>
      <c r="DV925">
        <v>1</v>
      </c>
      <c r="DW925">
        <v>2</v>
      </c>
      <c r="DX925" t="s">
        <v>357</v>
      </c>
      <c r="DY925">
        <v>2.98423</v>
      </c>
      <c r="DZ925">
        <v>2.7156</v>
      </c>
      <c r="EA925">
        <v>0.217095</v>
      </c>
      <c r="EB925">
        <v>0.217577</v>
      </c>
      <c r="EC925">
        <v>0.0546839</v>
      </c>
      <c r="ED925">
        <v>0.0514138</v>
      </c>
      <c r="EE925">
        <v>24914.7</v>
      </c>
      <c r="EF925">
        <v>24984.9</v>
      </c>
      <c r="EG925">
        <v>29568.5</v>
      </c>
      <c r="EH925">
        <v>29525.4</v>
      </c>
      <c r="EI925">
        <v>37051.3</v>
      </c>
      <c r="EJ925">
        <v>37255.5</v>
      </c>
      <c r="EK925">
        <v>41649.2</v>
      </c>
      <c r="EL925">
        <v>42077.6</v>
      </c>
      <c r="EM925">
        <v>1.98172</v>
      </c>
      <c r="EN925">
        <v>1.88035</v>
      </c>
      <c r="EO925">
        <v>0.0441596</v>
      </c>
      <c r="EP925">
        <v>0</v>
      </c>
      <c r="EQ925">
        <v>19.2867</v>
      </c>
      <c r="ER925">
        <v>999.9</v>
      </c>
      <c r="ES925">
        <v>24.4</v>
      </c>
      <c r="ET925">
        <v>31.3</v>
      </c>
      <c r="EU925">
        <v>12.4696</v>
      </c>
      <c r="EV925">
        <v>62.9911</v>
      </c>
      <c r="EW925">
        <v>32.9207</v>
      </c>
      <c r="EX925">
        <v>1</v>
      </c>
      <c r="EY925">
        <v>-0.12248</v>
      </c>
      <c r="EZ925">
        <v>5.26346</v>
      </c>
      <c r="FA925">
        <v>20.2646</v>
      </c>
      <c r="FB925">
        <v>5.21879</v>
      </c>
      <c r="FC925">
        <v>12.0134</v>
      </c>
      <c r="FD925">
        <v>4.9906</v>
      </c>
      <c r="FE925">
        <v>3.28858</v>
      </c>
      <c r="FF925">
        <v>9999</v>
      </c>
      <c r="FG925">
        <v>9999</v>
      </c>
      <c r="FH925">
        <v>9999</v>
      </c>
      <c r="FI925">
        <v>999.9</v>
      </c>
      <c r="FJ925">
        <v>1.8674</v>
      </c>
      <c r="FK925">
        <v>1.86645</v>
      </c>
      <c r="FL925">
        <v>1.86598</v>
      </c>
      <c r="FM925">
        <v>1.86584</v>
      </c>
      <c r="FN925">
        <v>1.86768</v>
      </c>
      <c r="FO925">
        <v>1.87014</v>
      </c>
      <c r="FP925">
        <v>1.86881</v>
      </c>
      <c r="FQ925">
        <v>1.87025</v>
      </c>
      <c r="FR925">
        <v>0</v>
      </c>
      <c r="FS925">
        <v>0</v>
      </c>
      <c r="FT925">
        <v>0</v>
      </c>
      <c r="FU925">
        <v>0</v>
      </c>
      <c r="FV925" t="s">
        <v>358</v>
      </c>
      <c r="FW925" t="s">
        <v>359</v>
      </c>
      <c r="FX925" t="s">
        <v>360</v>
      </c>
      <c r="FY925" t="s">
        <v>360</v>
      </c>
      <c r="FZ925" t="s">
        <v>360</v>
      </c>
      <c r="GA925" t="s">
        <v>360</v>
      </c>
      <c r="GB925">
        <v>0</v>
      </c>
      <c r="GC925">
        <v>100</v>
      </c>
      <c r="GD925">
        <v>100</v>
      </c>
      <c r="GE925">
        <v>-5.81</v>
      </c>
      <c r="GF925">
        <v>-0.2251</v>
      </c>
      <c r="GG925">
        <v>-1.841240210434717</v>
      </c>
      <c r="GH925">
        <v>-0.003310856085068561</v>
      </c>
      <c r="GI925">
        <v>6.863268723063948E-07</v>
      </c>
      <c r="GJ925">
        <v>-1.919107141366201E-10</v>
      </c>
      <c r="GK925">
        <v>-0.1688837207721138</v>
      </c>
      <c r="GL925">
        <v>-0.01731051475613908</v>
      </c>
      <c r="GM925">
        <v>0.001423790055903263</v>
      </c>
      <c r="GN925">
        <v>-2.424810517790065E-05</v>
      </c>
      <c r="GO925">
        <v>3</v>
      </c>
      <c r="GP925">
        <v>2318</v>
      </c>
      <c r="GQ925">
        <v>1</v>
      </c>
      <c r="GR925">
        <v>25</v>
      </c>
      <c r="GS925">
        <v>10363.2</v>
      </c>
      <c r="GT925">
        <v>10363</v>
      </c>
      <c r="GU925">
        <v>2.88574</v>
      </c>
      <c r="GV925">
        <v>2.20093</v>
      </c>
      <c r="GW925">
        <v>1.39648</v>
      </c>
      <c r="GX925">
        <v>2.34619</v>
      </c>
      <c r="GY925">
        <v>1.49536</v>
      </c>
      <c r="GZ925">
        <v>2.4707</v>
      </c>
      <c r="HA925">
        <v>35.8244</v>
      </c>
      <c r="HB925">
        <v>24.0525</v>
      </c>
      <c r="HC925">
        <v>18</v>
      </c>
      <c r="HD925">
        <v>527.796</v>
      </c>
      <c r="HE925">
        <v>420.929</v>
      </c>
      <c r="HF925">
        <v>13.3183</v>
      </c>
      <c r="HG925">
        <v>25.6625</v>
      </c>
      <c r="HH925">
        <v>30.0001</v>
      </c>
      <c r="HI925">
        <v>25.717</v>
      </c>
      <c r="HJ925">
        <v>25.6774</v>
      </c>
      <c r="HK925">
        <v>57.7256</v>
      </c>
      <c r="HL925">
        <v>19.2475</v>
      </c>
      <c r="HM925">
        <v>9.27285</v>
      </c>
      <c r="HN925">
        <v>13.3009</v>
      </c>
      <c r="HO925">
        <v>1503.31</v>
      </c>
      <c r="HP925">
        <v>9.007709999999999</v>
      </c>
      <c r="HQ925">
        <v>101.114</v>
      </c>
      <c r="HR925">
        <v>101.053</v>
      </c>
    </row>
    <row r="926" spans="1:226">
      <c r="A926">
        <v>910</v>
      </c>
      <c r="B926">
        <v>1679445423.1</v>
      </c>
      <c r="C926">
        <v>23510</v>
      </c>
      <c r="D926" t="s">
        <v>2190</v>
      </c>
      <c r="E926" t="s">
        <v>2191</v>
      </c>
      <c r="F926">
        <v>5</v>
      </c>
      <c r="G926" t="s">
        <v>2011</v>
      </c>
      <c r="H926" t="s">
        <v>354</v>
      </c>
      <c r="I926">
        <v>1679445415.6</v>
      </c>
      <c r="J926">
        <f>(K926)/1000</f>
        <v>0</v>
      </c>
      <c r="K926">
        <f>IF(BF926, AN926, AH926)</f>
        <v>0</v>
      </c>
      <c r="L926">
        <f>IF(BF926, AI926, AG926)</f>
        <v>0</v>
      </c>
      <c r="M926">
        <f>BH926 - IF(AU926&gt;1, L926*BB926*100.0/(AW926*BV926), 0)</f>
        <v>0</v>
      </c>
      <c r="N926">
        <f>((T926-J926/2)*M926-L926)/(T926+J926/2)</f>
        <v>0</v>
      </c>
      <c r="O926">
        <f>N926*(BO926+BP926)/1000.0</f>
        <v>0</v>
      </c>
      <c r="P926">
        <f>(BH926 - IF(AU926&gt;1, L926*BB926*100.0/(AW926*BV926), 0))*(BO926+BP926)/1000.0</f>
        <v>0</v>
      </c>
      <c r="Q926">
        <f>2.0/((1/S926-1/R926)+SIGN(S926)*SQRT((1/S926-1/R926)*(1/S926-1/R926) + 4*BC926/((BC926+1)*(BC926+1))*(2*1/S926*1/R926-1/R926*1/R926)))</f>
        <v>0</v>
      </c>
      <c r="R926">
        <f>IF(LEFT(BD926,1)&lt;&gt;"0",IF(LEFT(BD926,1)="1",3.0,BE926),$D$5+$E$5*(BV926*BO926/($K$5*1000))+$F$5*(BV926*BO926/($K$5*1000))*MAX(MIN(BB926,$J$5),$I$5)*MAX(MIN(BB926,$J$5),$I$5)+$G$5*MAX(MIN(BB926,$J$5),$I$5)*(BV926*BO926/($K$5*1000))+$H$5*(BV926*BO926/($K$5*1000))*(BV926*BO926/($K$5*1000)))</f>
        <v>0</v>
      </c>
      <c r="S926">
        <f>J926*(1000-(1000*0.61365*exp(17.502*W926/(240.97+W926))/(BO926+BP926)+BJ926)/2)/(1000*0.61365*exp(17.502*W926/(240.97+W926))/(BO926+BP926)-BJ926)</f>
        <v>0</v>
      </c>
      <c r="T926">
        <f>1/((BC926+1)/(Q926/1.6)+1/(R926/1.37)) + BC926/((BC926+1)/(Q926/1.6) + BC926/(R926/1.37))</f>
        <v>0</v>
      </c>
      <c r="U926">
        <f>(AX926*BA926)</f>
        <v>0</v>
      </c>
      <c r="V926">
        <f>(BQ926+(U926+2*0.95*5.67E-8*(((BQ926+$B$7)+273)^4-(BQ926+273)^4)-44100*J926)/(1.84*29.3*R926+8*0.95*5.67E-8*(BQ926+273)^3))</f>
        <v>0</v>
      </c>
      <c r="W926">
        <f>($C$7*BR926+$D$7*BS926+$E$7*V926)</f>
        <v>0</v>
      </c>
      <c r="X926">
        <f>0.61365*exp(17.502*W926/(240.97+W926))</f>
        <v>0</v>
      </c>
      <c r="Y926">
        <f>(Z926/AA926*100)</f>
        <v>0</v>
      </c>
      <c r="Z926">
        <f>BJ926*(BO926+BP926)/1000</f>
        <v>0</v>
      </c>
      <c r="AA926">
        <f>0.61365*exp(17.502*BQ926/(240.97+BQ926))</f>
        <v>0</v>
      </c>
      <c r="AB926">
        <f>(X926-BJ926*(BO926+BP926)/1000)</f>
        <v>0</v>
      </c>
      <c r="AC926">
        <f>(-J926*44100)</f>
        <v>0</v>
      </c>
      <c r="AD926">
        <f>2*29.3*R926*0.92*(BQ926-W926)</f>
        <v>0</v>
      </c>
      <c r="AE926">
        <f>2*0.95*5.67E-8*(((BQ926+$B$7)+273)^4-(W926+273)^4)</f>
        <v>0</v>
      </c>
      <c r="AF926">
        <f>U926+AE926+AC926+AD926</f>
        <v>0</v>
      </c>
      <c r="AG926">
        <f>BN926*AU926*(BI926-BH926*(1000-AU926*BK926)/(1000-AU926*BJ926))/(100*BB926)</f>
        <v>0</v>
      </c>
      <c r="AH926">
        <f>1000*BN926*AU926*(BJ926-BK926)/(100*BB926*(1000-AU926*BJ926))</f>
        <v>0</v>
      </c>
      <c r="AI926">
        <f>(AJ926 - AK926 - BO926*1E3/(8.314*(BQ926+273.15)) * AM926/BN926 * AL926) * BN926/(100*BB926) * (1000 - BK926)/1000</f>
        <v>0</v>
      </c>
      <c r="AJ926">
        <v>1507.329962551472</v>
      </c>
      <c r="AK926">
        <v>1482.457696969696</v>
      </c>
      <c r="AL926">
        <v>3.362150299763316</v>
      </c>
      <c r="AM926">
        <v>64.84410547335801</v>
      </c>
      <c r="AN926">
        <f>(AP926 - AO926 + BO926*1E3/(8.314*(BQ926+273.15)) * AR926/BN926 * AQ926) * BN926/(100*BB926) * 1000/(1000 - AP926)</f>
        <v>0</v>
      </c>
      <c r="AO926">
        <v>9.014521468997707</v>
      </c>
      <c r="AP926">
        <v>9.431879010989018</v>
      </c>
      <c r="AQ926">
        <v>-2.525289514974776E-05</v>
      </c>
      <c r="AR926">
        <v>96.76006741584395</v>
      </c>
      <c r="AS926">
        <v>0</v>
      </c>
      <c r="AT926">
        <v>0</v>
      </c>
      <c r="AU926">
        <f>IF(AS926*$H$13&gt;=AW926,1.0,(AW926/(AW926-AS926*$H$13)))</f>
        <v>0</v>
      </c>
      <c r="AV926">
        <f>(AU926-1)*100</f>
        <v>0</v>
      </c>
      <c r="AW926">
        <f>MAX(0,($B$13+$C$13*BV926)/(1+$D$13*BV926)*BO926/(BQ926+273)*$E$13)</f>
        <v>0</v>
      </c>
      <c r="AX926">
        <f>$B$11*BW926+$C$11*BX926+$F$11*CI926*(1-CL926)</f>
        <v>0</v>
      </c>
      <c r="AY926">
        <f>AX926*AZ926</f>
        <v>0</v>
      </c>
      <c r="AZ926">
        <f>($B$11*$D$9+$C$11*$D$9+$F$11*((CV926+CN926)/MAX(CV926+CN926+CW926, 0.1)*$I$9+CW926/MAX(CV926+CN926+CW926, 0.1)*$J$9))/($B$11+$C$11+$F$11)</f>
        <v>0</v>
      </c>
      <c r="BA926">
        <f>($B$11*$K$9+$C$11*$K$9+$F$11*((CV926+CN926)/MAX(CV926+CN926+CW926, 0.1)*$P$9+CW926/MAX(CV926+CN926+CW926, 0.1)*$Q$9))/($B$11+$C$11+$F$11)</f>
        <v>0</v>
      </c>
      <c r="BB926">
        <v>2.44</v>
      </c>
      <c r="BC926">
        <v>0.5</v>
      </c>
      <c r="BD926" t="s">
        <v>355</v>
      </c>
      <c r="BE926">
        <v>2</v>
      </c>
      <c r="BF926" t="b">
        <v>1</v>
      </c>
      <c r="BG926">
        <v>1679445415.6</v>
      </c>
      <c r="BH926">
        <v>1445.126296296296</v>
      </c>
      <c r="BI926">
        <v>1478.446666666666</v>
      </c>
      <c r="BJ926">
        <v>9.438804074074074</v>
      </c>
      <c r="BK926">
        <v>9.014879629629631</v>
      </c>
      <c r="BL926">
        <v>1450.912592592593</v>
      </c>
      <c r="BM926">
        <v>9.66388888888889</v>
      </c>
      <c r="BN926">
        <v>500.0611111111111</v>
      </c>
      <c r="BO926">
        <v>89.8019074074074</v>
      </c>
      <c r="BP926">
        <v>0.1000083851851852</v>
      </c>
      <c r="BQ926">
        <v>19.27185925925926</v>
      </c>
      <c r="BR926">
        <v>20.01233333333334</v>
      </c>
      <c r="BS926">
        <v>999.9000000000001</v>
      </c>
      <c r="BT926">
        <v>0</v>
      </c>
      <c r="BU926">
        <v>0</v>
      </c>
      <c r="BV926">
        <v>9999.232962962962</v>
      </c>
      <c r="BW926">
        <v>0</v>
      </c>
      <c r="BX926">
        <v>14.5015</v>
      </c>
      <c r="BY926">
        <v>-33.32024444444445</v>
      </c>
      <c r="BZ926">
        <v>1458.897037037037</v>
      </c>
      <c r="CA926">
        <v>1491.895185185185</v>
      </c>
      <c r="CB926">
        <v>0.4239237407407408</v>
      </c>
      <c r="CC926">
        <v>1478.446666666666</v>
      </c>
      <c r="CD926">
        <v>9.014879629629631</v>
      </c>
      <c r="CE926">
        <v>0.8476225555555557</v>
      </c>
      <c r="CF926">
        <v>0.8095533703703702</v>
      </c>
      <c r="CG926">
        <v>4.530875555555555</v>
      </c>
      <c r="CH926">
        <v>3.87592925925926</v>
      </c>
      <c r="CI926">
        <v>2000.022962962963</v>
      </c>
      <c r="CJ926">
        <v>0.9799942222222221</v>
      </c>
      <c r="CK926">
        <v>0.02000583333333333</v>
      </c>
      <c r="CL926">
        <v>0</v>
      </c>
      <c r="CM926">
        <v>2.300144444444445</v>
      </c>
      <c r="CN926">
        <v>0</v>
      </c>
      <c r="CO926">
        <v>5739.544814814813</v>
      </c>
      <c r="CP926">
        <v>16749.61481481482</v>
      </c>
      <c r="CQ926">
        <v>39.90948148148147</v>
      </c>
      <c r="CR926">
        <v>40.766</v>
      </c>
      <c r="CS926">
        <v>40.2127037037037</v>
      </c>
      <c r="CT926">
        <v>39.75674074074074</v>
      </c>
      <c r="CU926">
        <v>38.22188888888889</v>
      </c>
      <c r="CV926">
        <v>1960.010740740741</v>
      </c>
      <c r="CW926">
        <v>40.01259259259259</v>
      </c>
      <c r="CX926">
        <v>0</v>
      </c>
      <c r="CY926">
        <v>1679445430.5</v>
      </c>
      <c r="CZ926">
        <v>0</v>
      </c>
      <c r="DA926">
        <v>0</v>
      </c>
      <c r="DB926" t="s">
        <v>356</v>
      </c>
      <c r="DC926">
        <v>1678823626.5</v>
      </c>
      <c r="DD926">
        <v>1678823640.5</v>
      </c>
      <c r="DE926">
        <v>0</v>
      </c>
      <c r="DF926">
        <v>1.239</v>
      </c>
      <c r="DG926">
        <v>0.006</v>
      </c>
      <c r="DH926">
        <v>-2.298</v>
      </c>
      <c r="DI926">
        <v>-0.146</v>
      </c>
      <c r="DJ926">
        <v>420</v>
      </c>
      <c r="DK926">
        <v>21</v>
      </c>
      <c r="DL926">
        <v>0.57</v>
      </c>
      <c r="DM926">
        <v>0.05</v>
      </c>
      <c r="DN926">
        <v>-33.31229756097561</v>
      </c>
      <c r="DO926">
        <v>-0.4342682926829656</v>
      </c>
      <c r="DP926">
        <v>0.1037452026226846</v>
      </c>
      <c r="DQ926">
        <v>0</v>
      </c>
      <c r="DR926">
        <v>0.4270843414634146</v>
      </c>
      <c r="DS926">
        <v>-0.06441083623693274</v>
      </c>
      <c r="DT926">
        <v>0.006461895170959982</v>
      </c>
      <c r="DU926">
        <v>1</v>
      </c>
      <c r="DV926">
        <v>1</v>
      </c>
      <c r="DW926">
        <v>2</v>
      </c>
      <c r="DX926" t="s">
        <v>357</v>
      </c>
      <c r="DY926">
        <v>2.9844</v>
      </c>
      <c r="DZ926">
        <v>2.71562</v>
      </c>
      <c r="EA926">
        <v>0.218595</v>
      </c>
      <c r="EB926">
        <v>0.219077</v>
      </c>
      <c r="EC926">
        <v>0.0546656</v>
      </c>
      <c r="ED926">
        <v>0.0514172</v>
      </c>
      <c r="EE926">
        <v>24866.6</v>
      </c>
      <c r="EF926">
        <v>24937.1</v>
      </c>
      <c r="EG926">
        <v>29568</v>
      </c>
      <c r="EH926">
        <v>29525.5</v>
      </c>
      <c r="EI926">
        <v>37051.6</v>
      </c>
      <c r="EJ926">
        <v>37255.4</v>
      </c>
      <c r="EK926">
        <v>41648.7</v>
      </c>
      <c r="EL926">
        <v>42077.7</v>
      </c>
      <c r="EM926">
        <v>1.98202</v>
      </c>
      <c r="EN926">
        <v>1.88032</v>
      </c>
      <c r="EO926">
        <v>0.0430644</v>
      </c>
      <c r="EP926">
        <v>0</v>
      </c>
      <c r="EQ926">
        <v>19.2849</v>
      </c>
      <c r="ER926">
        <v>999.9</v>
      </c>
      <c r="ES926">
        <v>24.4</v>
      </c>
      <c r="ET926">
        <v>31.3</v>
      </c>
      <c r="EU926">
        <v>12.469</v>
      </c>
      <c r="EV926">
        <v>63.2711</v>
      </c>
      <c r="EW926">
        <v>32.7684</v>
      </c>
      <c r="EX926">
        <v>1</v>
      </c>
      <c r="EY926">
        <v>-0.122271</v>
      </c>
      <c r="EZ926">
        <v>5.26737</v>
      </c>
      <c r="FA926">
        <v>20.2644</v>
      </c>
      <c r="FB926">
        <v>5.21819</v>
      </c>
      <c r="FC926">
        <v>12.0134</v>
      </c>
      <c r="FD926">
        <v>4.99065</v>
      </c>
      <c r="FE926">
        <v>3.2885</v>
      </c>
      <c r="FF926">
        <v>9999</v>
      </c>
      <c r="FG926">
        <v>9999</v>
      </c>
      <c r="FH926">
        <v>9999</v>
      </c>
      <c r="FI926">
        <v>999.9</v>
      </c>
      <c r="FJ926">
        <v>1.86739</v>
      </c>
      <c r="FK926">
        <v>1.86644</v>
      </c>
      <c r="FL926">
        <v>1.866</v>
      </c>
      <c r="FM926">
        <v>1.86584</v>
      </c>
      <c r="FN926">
        <v>1.86768</v>
      </c>
      <c r="FO926">
        <v>1.87012</v>
      </c>
      <c r="FP926">
        <v>1.86878</v>
      </c>
      <c r="FQ926">
        <v>1.87023</v>
      </c>
      <c r="FR926">
        <v>0</v>
      </c>
      <c r="FS926">
        <v>0</v>
      </c>
      <c r="FT926">
        <v>0</v>
      </c>
      <c r="FU926">
        <v>0</v>
      </c>
      <c r="FV926" t="s">
        <v>358</v>
      </c>
      <c r="FW926" t="s">
        <v>359</v>
      </c>
      <c r="FX926" t="s">
        <v>360</v>
      </c>
      <c r="FY926" t="s">
        <v>360</v>
      </c>
      <c r="FZ926" t="s">
        <v>360</v>
      </c>
      <c r="GA926" t="s">
        <v>360</v>
      </c>
      <c r="GB926">
        <v>0</v>
      </c>
      <c r="GC926">
        <v>100</v>
      </c>
      <c r="GD926">
        <v>100</v>
      </c>
      <c r="GE926">
        <v>-5.85</v>
      </c>
      <c r="GF926">
        <v>-0.2251</v>
      </c>
      <c r="GG926">
        <v>-1.841240210434717</v>
      </c>
      <c r="GH926">
        <v>-0.003310856085068561</v>
      </c>
      <c r="GI926">
        <v>6.863268723063948E-07</v>
      </c>
      <c r="GJ926">
        <v>-1.919107141366201E-10</v>
      </c>
      <c r="GK926">
        <v>-0.1688837207721138</v>
      </c>
      <c r="GL926">
        <v>-0.01731051475613908</v>
      </c>
      <c r="GM926">
        <v>0.001423790055903263</v>
      </c>
      <c r="GN926">
        <v>-2.424810517790065E-05</v>
      </c>
      <c r="GO926">
        <v>3</v>
      </c>
      <c r="GP926">
        <v>2318</v>
      </c>
      <c r="GQ926">
        <v>1</v>
      </c>
      <c r="GR926">
        <v>25</v>
      </c>
      <c r="GS926">
        <v>10363.3</v>
      </c>
      <c r="GT926">
        <v>10363</v>
      </c>
      <c r="GU926">
        <v>2.91138</v>
      </c>
      <c r="GV926">
        <v>2.20947</v>
      </c>
      <c r="GW926">
        <v>1.39648</v>
      </c>
      <c r="GX926">
        <v>2.34741</v>
      </c>
      <c r="GY926">
        <v>1.49536</v>
      </c>
      <c r="GZ926">
        <v>2.43164</v>
      </c>
      <c r="HA926">
        <v>35.8244</v>
      </c>
      <c r="HB926">
        <v>24.0437</v>
      </c>
      <c r="HC926">
        <v>18</v>
      </c>
      <c r="HD926">
        <v>527.994</v>
      </c>
      <c r="HE926">
        <v>420.914</v>
      </c>
      <c r="HF926">
        <v>13.2994</v>
      </c>
      <c r="HG926">
        <v>25.6625</v>
      </c>
      <c r="HH926">
        <v>30.0002</v>
      </c>
      <c r="HI926">
        <v>25.717</v>
      </c>
      <c r="HJ926">
        <v>25.6774</v>
      </c>
      <c r="HK926">
        <v>58.2593</v>
      </c>
      <c r="HL926">
        <v>19.2475</v>
      </c>
      <c r="HM926">
        <v>9.27285</v>
      </c>
      <c r="HN926">
        <v>13.2931</v>
      </c>
      <c r="HO926">
        <v>1523.35</v>
      </c>
      <c r="HP926">
        <v>9.007709999999999</v>
      </c>
      <c r="HQ926">
        <v>101.113</v>
      </c>
      <c r="HR926">
        <v>101.053</v>
      </c>
    </row>
    <row r="927" spans="1:226">
      <c r="A927">
        <v>911</v>
      </c>
      <c r="B927">
        <v>1679445428.1</v>
      </c>
      <c r="C927">
        <v>23515</v>
      </c>
      <c r="D927" t="s">
        <v>2192</v>
      </c>
      <c r="E927" t="s">
        <v>2193</v>
      </c>
      <c r="F927">
        <v>5</v>
      </c>
      <c r="G927" t="s">
        <v>2011</v>
      </c>
      <c r="H927" t="s">
        <v>354</v>
      </c>
      <c r="I927">
        <v>1679445420.314285</v>
      </c>
      <c r="J927">
        <f>(K927)/1000</f>
        <v>0</v>
      </c>
      <c r="K927">
        <f>IF(BF927, AN927, AH927)</f>
        <v>0</v>
      </c>
      <c r="L927">
        <f>IF(BF927, AI927, AG927)</f>
        <v>0</v>
      </c>
      <c r="M927">
        <f>BH927 - IF(AU927&gt;1, L927*BB927*100.0/(AW927*BV927), 0)</f>
        <v>0</v>
      </c>
      <c r="N927">
        <f>((T927-J927/2)*M927-L927)/(T927+J927/2)</f>
        <v>0</v>
      </c>
      <c r="O927">
        <f>N927*(BO927+BP927)/1000.0</f>
        <v>0</v>
      </c>
      <c r="P927">
        <f>(BH927 - IF(AU927&gt;1, L927*BB927*100.0/(AW927*BV927), 0))*(BO927+BP927)/1000.0</f>
        <v>0</v>
      </c>
      <c r="Q927">
        <f>2.0/((1/S927-1/R927)+SIGN(S927)*SQRT((1/S927-1/R927)*(1/S927-1/R927) + 4*BC927/((BC927+1)*(BC927+1))*(2*1/S927*1/R927-1/R927*1/R927)))</f>
        <v>0</v>
      </c>
      <c r="R927">
        <f>IF(LEFT(BD927,1)&lt;&gt;"0",IF(LEFT(BD927,1)="1",3.0,BE927),$D$5+$E$5*(BV927*BO927/($K$5*1000))+$F$5*(BV927*BO927/($K$5*1000))*MAX(MIN(BB927,$J$5),$I$5)*MAX(MIN(BB927,$J$5),$I$5)+$G$5*MAX(MIN(BB927,$J$5),$I$5)*(BV927*BO927/($K$5*1000))+$H$5*(BV927*BO927/($K$5*1000))*(BV927*BO927/($K$5*1000)))</f>
        <v>0</v>
      </c>
      <c r="S927">
        <f>J927*(1000-(1000*0.61365*exp(17.502*W927/(240.97+W927))/(BO927+BP927)+BJ927)/2)/(1000*0.61365*exp(17.502*W927/(240.97+W927))/(BO927+BP927)-BJ927)</f>
        <v>0</v>
      </c>
      <c r="T927">
        <f>1/((BC927+1)/(Q927/1.6)+1/(R927/1.37)) + BC927/((BC927+1)/(Q927/1.6) + BC927/(R927/1.37))</f>
        <v>0</v>
      </c>
      <c r="U927">
        <f>(AX927*BA927)</f>
        <v>0</v>
      </c>
      <c r="V927">
        <f>(BQ927+(U927+2*0.95*5.67E-8*(((BQ927+$B$7)+273)^4-(BQ927+273)^4)-44100*J927)/(1.84*29.3*R927+8*0.95*5.67E-8*(BQ927+273)^3))</f>
        <v>0</v>
      </c>
      <c r="W927">
        <f>($C$7*BR927+$D$7*BS927+$E$7*V927)</f>
        <v>0</v>
      </c>
      <c r="X927">
        <f>0.61365*exp(17.502*W927/(240.97+W927))</f>
        <v>0</v>
      </c>
      <c r="Y927">
        <f>(Z927/AA927*100)</f>
        <v>0</v>
      </c>
      <c r="Z927">
        <f>BJ927*(BO927+BP927)/1000</f>
        <v>0</v>
      </c>
      <c r="AA927">
        <f>0.61365*exp(17.502*BQ927/(240.97+BQ927))</f>
        <v>0</v>
      </c>
      <c r="AB927">
        <f>(X927-BJ927*(BO927+BP927)/1000)</f>
        <v>0</v>
      </c>
      <c r="AC927">
        <f>(-J927*44100)</f>
        <v>0</v>
      </c>
      <c r="AD927">
        <f>2*29.3*R927*0.92*(BQ927-W927)</f>
        <v>0</v>
      </c>
      <c r="AE927">
        <f>2*0.95*5.67E-8*(((BQ927+$B$7)+273)^4-(W927+273)^4)</f>
        <v>0</v>
      </c>
      <c r="AF927">
        <f>U927+AE927+AC927+AD927</f>
        <v>0</v>
      </c>
      <c r="AG927">
        <f>BN927*AU927*(BI927-BH927*(1000-AU927*BK927)/(1000-AU927*BJ927))/(100*BB927)</f>
        <v>0</v>
      </c>
      <c r="AH927">
        <f>1000*BN927*AU927*(BJ927-BK927)/(100*BB927*(1000-AU927*BJ927))</f>
        <v>0</v>
      </c>
      <c r="AI927">
        <f>(AJ927 - AK927 - BO927*1E3/(8.314*(BQ927+273.15)) * AM927/BN927 * AL927) * BN927/(100*BB927) * (1000 - BK927)/1000</f>
        <v>0</v>
      </c>
      <c r="AJ927">
        <v>1524.211502429085</v>
      </c>
      <c r="AK927">
        <v>1499.422242424242</v>
      </c>
      <c r="AL927">
        <v>3.388052433668567</v>
      </c>
      <c r="AM927">
        <v>64.84410547335801</v>
      </c>
      <c r="AN927">
        <f>(AP927 - AO927 + BO927*1E3/(8.314*(BQ927+273.15)) * AR927/BN927 * AQ927) * BN927/(100*BB927) * 1000/(1000 - AP927)</f>
        <v>0</v>
      </c>
      <c r="AO927">
        <v>9.015684979848247</v>
      </c>
      <c r="AP927">
        <v>9.428655164835172</v>
      </c>
      <c r="AQ927">
        <v>-1.438826814940203E-05</v>
      </c>
      <c r="AR927">
        <v>96.76006741584395</v>
      </c>
      <c r="AS927">
        <v>0</v>
      </c>
      <c r="AT927">
        <v>0</v>
      </c>
      <c r="AU927">
        <f>IF(AS927*$H$13&gt;=AW927,1.0,(AW927/(AW927-AS927*$H$13)))</f>
        <v>0</v>
      </c>
      <c r="AV927">
        <f>(AU927-1)*100</f>
        <v>0</v>
      </c>
      <c r="AW927">
        <f>MAX(0,($B$13+$C$13*BV927)/(1+$D$13*BV927)*BO927/(BQ927+273)*$E$13)</f>
        <v>0</v>
      </c>
      <c r="AX927">
        <f>$B$11*BW927+$C$11*BX927+$F$11*CI927*(1-CL927)</f>
        <v>0</v>
      </c>
      <c r="AY927">
        <f>AX927*AZ927</f>
        <v>0</v>
      </c>
      <c r="AZ927">
        <f>($B$11*$D$9+$C$11*$D$9+$F$11*((CV927+CN927)/MAX(CV927+CN927+CW927, 0.1)*$I$9+CW927/MAX(CV927+CN927+CW927, 0.1)*$J$9))/($B$11+$C$11+$F$11)</f>
        <v>0</v>
      </c>
      <c r="BA927">
        <f>($B$11*$K$9+$C$11*$K$9+$F$11*((CV927+CN927)/MAX(CV927+CN927+CW927, 0.1)*$P$9+CW927/MAX(CV927+CN927+CW927, 0.1)*$Q$9))/($B$11+$C$11+$F$11)</f>
        <v>0</v>
      </c>
      <c r="BB927">
        <v>2.44</v>
      </c>
      <c r="BC927">
        <v>0.5</v>
      </c>
      <c r="BD927" t="s">
        <v>355</v>
      </c>
      <c r="BE927">
        <v>2</v>
      </c>
      <c r="BF927" t="b">
        <v>1</v>
      </c>
      <c r="BG927">
        <v>1679445420.314285</v>
      </c>
      <c r="BH927">
        <v>1460.894642857143</v>
      </c>
      <c r="BI927">
        <v>1494.228571428572</v>
      </c>
      <c r="BJ927">
        <v>9.434420714285716</v>
      </c>
      <c r="BK927">
        <v>9.01536392857143</v>
      </c>
      <c r="BL927">
        <v>1466.721428571429</v>
      </c>
      <c r="BM927">
        <v>9.659521428571429</v>
      </c>
      <c r="BN927">
        <v>500.0611071428572</v>
      </c>
      <c r="BO927">
        <v>89.80223571428571</v>
      </c>
      <c r="BP927">
        <v>0.09998352142857146</v>
      </c>
      <c r="BQ927">
        <v>19.26699642857142</v>
      </c>
      <c r="BR927">
        <v>20.00873214285714</v>
      </c>
      <c r="BS927">
        <v>999.9000000000002</v>
      </c>
      <c r="BT927">
        <v>0</v>
      </c>
      <c r="BU927">
        <v>0</v>
      </c>
      <c r="BV927">
        <v>10003.9475</v>
      </c>
      <c r="BW927">
        <v>0</v>
      </c>
      <c r="BX927">
        <v>14.5015</v>
      </c>
      <c r="BY927">
        <v>-33.33288571428572</v>
      </c>
      <c r="BZ927">
        <v>1474.809642857143</v>
      </c>
      <c r="CA927">
        <v>1507.821428571428</v>
      </c>
      <c r="CB927">
        <v>0.4190567857142857</v>
      </c>
      <c r="CC927">
        <v>1494.228571428572</v>
      </c>
      <c r="CD927">
        <v>9.01536392857143</v>
      </c>
      <c r="CE927">
        <v>0.8472320714285714</v>
      </c>
      <c r="CF927">
        <v>0.8095997857142857</v>
      </c>
      <c r="CG927">
        <v>4.524289285714286</v>
      </c>
      <c r="CH927">
        <v>3.876743928571429</v>
      </c>
      <c r="CI927">
        <v>2000.033214285714</v>
      </c>
      <c r="CJ927">
        <v>0.9799984285714286</v>
      </c>
      <c r="CK927">
        <v>0.0200015</v>
      </c>
      <c r="CL927">
        <v>0</v>
      </c>
      <c r="CM927">
        <v>2.307789285714286</v>
      </c>
      <c r="CN927">
        <v>0</v>
      </c>
      <c r="CO927">
        <v>5739.118214285715</v>
      </c>
      <c r="CP927">
        <v>16749.72857142857</v>
      </c>
      <c r="CQ927">
        <v>39.84125</v>
      </c>
      <c r="CR927">
        <v>40.67607142857141</v>
      </c>
      <c r="CS927">
        <v>40.14478571428571</v>
      </c>
      <c r="CT927">
        <v>39.64710714285714</v>
      </c>
      <c r="CU927">
        <v>38.15821428571428</v>
      </c>
      <c r="CV927">
        <v>1960.027857142857</v>
      </c>
      <c r="CW927">
        <v>40.00571428571429</v>
      </c>
      <c r="CX927">
        <v>0</v>
      </c>
      <c r="CY927">
        <v>1679445435.9</v>
      </c>
      <c r="CZ927">
        <v>0</v>
      </c>
      <c r="DA927">
        <v>0</v>
      </c>
      <c r="DB927" t="s">
        <v>356</v>
      </c>
      <c r="DC927">
        <v>1678823626.5</v>
      </c>
      <c r="DD927">
        <v>1678823640.5</v>
      </c>
      <c r="DE927">
        <v>0</v>
      </c>
      <c r="DF927">
        <v>1.239</v>
      </c>
      <c r="DG927">
        <v>0.006</v>
      </c>
      <c r="DH927">
        <v>-2.298</v>
      </c>
      <c r="DI927">
        <v>-0.146</v>
      </c>
      <c r="DJ927">
        <v>420</v>
      </c>
      <c r="DK927">
        <v>21</v>
      </c>
      <c r="DL927">
        <v>0.57</v>
      </c>
      <c r="DM927">
        <v>0.05</v>
      </c>
      <c r="DN927">
        <v>-33.33594390243903</v>
      </c>
      <c r="DO927">
        <v>-0.4346926829268293</v>
      </c>
      <c r="DP927">
        <v>0.1186833336333791</v>
      </c>
      <c r="DQ927">
        <v>0</v>
      </c>
      <c r="DR927">
        <v>0.4228190243902439</v>
      </c>
      <c r="DS927">
        <v>-0.06251383275261219</v>
      </c>
      <c r="DT927">
        <v>0.00622838656822998</v>
      </c>
      <c r="DU927">
        <v>1</v>
      </c>
      <c r="DV927">
        <v>1</v>
      </c>
      <c r="DW927">
        <v>2</v>
      </c>
      <c r="DX927" t="s">
        <v>357</v>
      </c>
      <c r="DY927">
        <v>2.98427</v>
      </c>
      <c r="DZ927">
        <v>2.7157</v>
      </c>
      <c r="EA927">
        <v>0.220096</v>
      </c>
      <c r="EB927">
        <v>0.220519</v>
      </c>
      <c r="EC927">
        <v>0.0546527</v>
      </c>
      <c r="ED927">
        <v>0.0514206</v>
      </c>
      <c r="EE927">
        <v>24818.8</v>
      </c>
      <c r="EF927">
        <v>24891.1</v>
      </c>
      <c r="EG927">
        <v>29567.9</v>
      </c>
      <c r="EH927">
        <v>29525.5</v>
      </c>
      <c r="EI927">
        <v>37051.8</v>
      </c>
      <c r="EJ927">
        <v>37255.4</v>
      </c>
      <c r="EK927">
        <v>41648.3</v>
      </c>
      <c r="EL927">
        <v>42077.8</v>
      </c>
      <c r="EM927">
        <v>1.982</v>
      </c>
      <c r="EN927">
        <v>1.88057</v>
      </c>
      <c r="EO927">
        <v>0.0438318</v>
      </c>
      <c r="EP927">
        <v>0</v>
      </c>
      <c r="EQ927">
        <v>19.2829</v>
      </c>
      <c r="ER927">
        <v>999.9</v>
      </c>
      <c r="ES927">
        <v>24.3</v>
      </c>
      <c r="ET927">
        <v>31.3</v>
      </c>
      <c r="EU927">
        <v>12.4179</v>
      </c>
      <c r="EV927">
        <v>63.1011</v>
      </c>
      <c r="EW927">
        <v>32.9647</v>
      </c>
      <c r="EX927">
        <v>1</v>
      </c>
      <c r="EY927">
        <v>-0.122409</v>
      </c>
      <c r="EZ927">
        <v>5.24336</v>
      </c>
      <c r="FA927">
        <v>20.2653</v>
      </c>
      <c r="FB927">
        <v>5.21819</v>
      </c>
      <c r="FC927">
        <v>12.0134</v>
      </c>
      <c r="FD927">
        <v>4.99075</v>
      </c>
      <c r="FE927">
        <v>3.2885</v>
      </c>
      <c r="FF927">
        <v>9999</v>
      </c>
      <c r="FG927">
        <v>9999</v>
      </c>
      <c r="FH927">
        <v>9999</v>
      </c>
      <c r="FI927">
        <v>999.9</v>
      </c>
      <c r="FJ927">
        <v>1.86739</v>
      </c>
      <c r="FK927">
        <v>1.86646</v>
      </c>
      <c r="FL927">
        <v>1.866</v>
      </c>
      <c r="FM927">
        <v>1.86584</v>
      </c>
      <c r="FN927">
        <v>1.86768</v>
      </c>
      <c r="FO927">
        <v>1.87012</v>
      </c>
      <c r="FP927">
        <v>1.86881</v>
      </c>
      <c r="FQ927">
        <v>1.87024</v>
      </c>
      <c r="FR927">
        <v>0</v>
      </c>
      <c r="FS927">
        <v>0</v>
      </c>
      <c r="FT927">
        <v>0</v>
      </c>
      <c r="FU927">
        <v>0</v>
      </c>
      <c r="FV927" t="s">
        <v>358</v>
      </c>
      <c r="FW927" t="s">
        <v>359</v>
      </c>
      <c r="FX927" t="s">
        <v>360</v>
      </c>
      <c r="FY927" t="s">
        <v>360</v>
      </c>
      <c r="FZ927" t="s">
        <v>360</v>
      </c>
      <c r="GA927" t="s">
        <v>360</v>
      </c>
      <c r="GB927">
        <v>0</v>
      </c>
      <c r="GC927">
        <v>100</v>
      </c>
      <c r="GD927">
        <v>100</v>
      </c>
      <c r="GE927">
        <v>-5.89</v>
      </c>
      <c r="GF927">
        <v>-0.2251</v>
      </c>
      <c r="GG927">
        <v>-1.841240210434717</v>
      </c>
      <c r="GH927">
        <v>-0.003310856085068561</v>
      </c>
      <c r="GI927">
        <v>6.863268723063948E-07</v>
      </c>
      <c r="GJ927">
        <v>-1.919107141366201E-10</v>
      </c>
      <c r="GK927">
        <v>-0.1688837207721138</v>
      </c>
      <c r="GL927">
        <v>-0.01731051475613908</v>
      </c>
      <c r="GM927">
        <v>0.001423790055903263</v>
      </c>
      <c r="GN927">
        <v>-2.424810517790065E-05</v>
      </c>
      <c r="GO927">
        <v>3</v>
      </c>
      <c r="GP927">
        <v>2318</v>
      </c>
      <c r="GQ927">
        <v>1</v>
      </c>
      <c r="GR927">
        <v>25</v>
      </c>
      <c r="GS927">
        <v>10363.4</v>
      </c>
      <c r="GT927">
        <v>10363.1</v>
      </c>
      <c r="GU927">
        <v>2.93579</v>
      </c>
      <c r="GV927">
        <v>2.21069</v>
      </c>
      <c r="GW927">
        <v>1.39648</v>
      </c>
      <c r="GX927">
        <v>2.34863</v>
      </c>
      <c r="GY927">
        <v>1.49536</v>
      </c>
      <c r="GZ927">
        <v>2.42798</v>
      </c>
      <c r="HA927">
        <v>35.8244</v>
      </c>
      <c r="HB927">
        <v>24.0437</v>
      </c>
      <c r="HC927">
        <v>18</v>
      </c>
      <c r="HD927">
        <v>527.977</v>
      </c>
      <c r="HE927">
        <v>421.059</v>
      </c>
      <c r="HF927">
        <v>13.2892</v>
      </c>
      <c r="HG927">
        <v>25.6625</v>
      </c>
      <c r="HH927">
        <v>30.0001</v>
      </c>
      <c r="HI927">
        <v>25.717</v>
      </c>
      <c r="HJ927">
        <v>25.6774</v>
      </c>
      <c r="HK927">
        <v>58.744</v>
      </c>
      <c r="HL927">
        <v>19.2475</v>
      </c>
      <c r="HM927">
        <v>9.27285</v>
      </c>
      <c r="HN927">
        <v>13.2916</v>
      </c>
      <c r="HO927">
        <v>1536.71</v>
      </c>
      <c r="HP927">
        <v>9.007709999999999</v>
      </c>
      <c r="HQ927">
        <v>101.112</v>
      </c>
      <c r="HR927">
        <v>101.053</v>
      </c>
    </row>
    <row r="928" spans="1:226">
      <c r="A928">
        <v>912</v>
      </c>
      <c r="B928">
        <v>1679445433.1</v>
      </c>
      <c r="C928">
        <v>23520</v>
      </c>
      <c r="D928" t="s">
        <v>2194</v>
      </c>
      <c r="E928" t="s">
        <v>2195</v>
      </c>
      <c r="F928">
        <v>5</v>
      </c>
      <c r="G928" t="s">
        <v>2011</v>
      </c>
      <c r="H928" t="s">
        <v>354</v>
      </c>
      <c r="I928">
        <v>1679445425.6</v>
      </c>
      <c r="J928">
        <f>(K928)/1000</f>
        <v>0</v>
      </c>
      <c r="K928">
        <f>IF(BF928, AN928, AH928)</f>
        <v>0</v>
      </c>
      <c r="L928">
        <f>IF(BF928, AI928, AG928)</f>
        <v>0</v>
      </c>
      <c r="M928">
        <f>BH928 - IF(AU928&gt;1, L928*BB928*100.0/(AW928*BV928), 0)</f>
        <v>0</v>
      </c>
      <c r="N928">
        <f>((T928-J928/2)*M928-L928)/(T928+J928/2)</f>
        <v>0</v>
      </c>
      <c r="O928">
        <f>N928*(BO928+BP928)/1000.0</f>
        <v>0</v>
      </c>
      <c r="P928">
        <f>(BH928 - IF(AU928&gt;1, L928*BB928*100.0/(AW928*BV928), 0))*(BO928+BP928)/1000.0</f>
        <v>0</v>
      </c>
      <c r="Q928">
        <f>2.0/((1/S928-1/R928)+SIGN(S928)*SQRT((1/S928-1/R928)*(1/S928-1/R928) + 4*BC928/((BC928+1)*(BC928+1))*(2*1/S928*1/R928-1/R928*1/R928)))</f>
        <v>0</v>
      </c>
      <c r="R928">
        <f>IF(LEFT(BD928,1)&lt;&gt;"0",IF(LEFT(BD928,1)="1",3.0,BE928),$D$5+$E$5*(BV928*BO928/($K$5*1000))+$F$5*(BV928*BO928/($K$5*1000))*MAX(MIN(BB928,$J$5),$I$5)*MAX(MIN(BB928,$J$5),$I$5)+$G$5*MAX(MIN(BB928,$J$5),$I$5)*(BV928*BO928/($K$5*1000))+$H$5*(BV928*BO928/($K$5*1000))*(BV928*BO928/($K$5*1000)))</f>
        <v>0</v>
      </c>
      <c r="S928">
        <f>J928*(1000-(1000*0.61365*exp(17.502*W928/(240.97+W928))/(BO928+BP928)+BJ928)/2)/(1000*0.61365*exp(17.502*W928/(240.97+W928))/(BO928+BP928)-BJ928)</f>
        <v>0</v>
      </c>
      <c r="T928">
        <f>1/((BC928+1)/(Q928/1.6)+1/(R928/1.37)) + BC928/((BC928+1)/(Q928/1.6) + BC928/(R928/1.37))</f>
        <v>0</v>
      </c>
      <c r="U928">
        <f>(AX928*BA928)</f>
        <v>0</v>
      </c>
      <c r="V928">
        <f>(BQ928+(U928+2*0.95*5.67E-8*(((BQ928+$B$7)+273)^4-(BQ928+273)^4)-44100*J928)/(1.84*29.3*R928+8*0.95*5.67E-8*(BQ928+273)^3))</f>
        <v>0</v>
      </c>
      <c r="W928">
        <f>($C$7*BR928+$D$7*BS928+$E$7*V928)</f>
        <v>0</v>
      </c>
      <c r="X928">
        <f>0.61365*exp(17.502*W928/(240.97+W928))</f>
        <v>0</v>
      </c>
      <c r="Y928">
        <f>(Z928/AA928*100)</f>
        <v>0</v>
      </c>
      <c r="Z928">
        <f>BJ928*(BO928+BP928)/1000</f>
        <v>0</v>
      </c>
      <c r="AA928">
        <f>0.61365*exp(17.502*BQ928/(240.97+BQ928))</f>
        <v>0</v>
      </c>
      <c r="AB928">
        <f>(X928-BJ928*(BO928+BP928)/1000)</f>
        <v>0</v>
      </c>
      <c r="AC928">
        <f>(-J928*44100)</f>
        <v>0</v>
      </c>
      <c r="AD928">
        <f>2*29.3*R928*0.92*(BQ928-W928)</f>
        <v>0</v>
      </c>
      <c r="AE928">
        <f>2*0.95*5.67E-8*(((BQ928+$B$7)+273)^4-(W928+273)^4)</f>
        <v>0</v>
      </c>
      <c r="AF928">
        <f>U928+AE928+AC928+AD928</f>
        <v>0</v>
      </c>
      <c r="AG928">
        <f>BN928*AU928*(BI928-BH928*(1000-AU928*BK928)/(1000-AU928*BJ928))/(100*BB928)</f>
        <v>0</v>
      </c>
      <c r="AH928">
        <f>1000*BN928*AU928*(BJ928-BK928)/(100*BB928*(1000-AU928*BJ928))</f>
        <v>0</v>
      </c>
      <c r="AI928">
        <f>(AJ928 - AK928 - BO928*1E3/(8.314*(BQ928+273.15)) * AM928/BN928 * AL928) * BN928/(100*BB928) * (1000 - BK928)/1000</f>
        <v>0</v>
      </c>
      <c r="AJ928">
        <v>1541.068071737758</v>
      </c>
      <c r="AK928">
        <v>1516.167696969697</v>
      </c>
      <c r="AL928">
        <v>3.363443637588509</v>
      </c>
      <c r="AM928">
        <v>64.84410547335801</v>
      </c>
      <c r="AN928">
        <f>(AP928 - AO928 + BO928*1E3/(8.314*(BQ928+273.15)) * AR928/BN928 * AQ928) * BN928/(100*BB928) * 1000/(1000 - AP928)</f>
        <v>0</v>
      </c>
      <c r="AO928">
        <v>9.016130036630338</v>
      </c>
      <c r="AP928">
        <v>9.424995604395608</v>
      </c>
      <c r="AQ928">
        <v>-7.50303838177221E-06</v>
      </c>
      <c r="AR928">
        <v>96.76006741584395</v>
      </c>
      <c r="AS928">
        <v>0</v>
      </c>
      <c r="AT928">
        <v>0</v>
      </c>
      <c r="AU928">
        <f>IF(AS928*$H$13&gt;=AW928,1.0,(AW928/(AW928-AS928*$H$13)))</f>
        <v>0</v>
      </c>
      <c r="AV928">
        <f>(AU928-1)*100</f>
        <v>0</v>
      </c>
      <c r="AW928">
        <f>MAX(0,($B$13+$C$13*BV928)/(1+$D$13*BV928)*BO928/(BQ928+273)*$E$13)</f>
        <v>0</v>
      </c>
      <c r="AX928">
        <f>$B$11*BW928+$C$11*BX928+$F$11*CI928*(1-CL928)</f>
        <v>0</v>
      </c>
      <c r="AY928">
        <f>AX928*AZ928</f>
        <v>0</v>
      </c>
      <c r="AZ928">
        <f>($B$11*$D$9+$C$11*$D$9+$F$11*((CV928+CN928)/MAX(CV928+CN928+CW928, 0.1)*$I$9+CW928/MAX(CV928+CN928+CW928, 0.1)*$J$9))/($B$11+$C$11+$F$11)</f>
        <v>0</v>
      </c>
      <c r="BA928">
        <f>($B$11*$K$9+$C$11*$K$9+$F$11*((CV928+CN928)/MAX(CV928+CN928+CW928, 0.1)*$P$9+CW928/MAX(CV928+CN928+CW928, 0.1)*$Q$9))/($B$11+$C$11+$F$11)</f>
        <v>0</v>
      </c>
      <c r="BB928">
        <v>2.44</v>
      </c>
      <c r="BC928">
        <v>0.5</v>
      </c>
      <c r="BD928" t="s">
        <v>355</v>
      </c>
      <c r="BE928">
        <v>2</v>
      </c>
      <c r="BF928" t="b">
        <v>1</v>
      </c>
      <c r="BG928">
        <v>1679445425.6</v>
      </c>
      <c r="BH928">
        <v>1478.535925925926</v>
      </c>
      <c r="BI928">
        <v>1511.925185185185</v>
      </c>
      <c r="BJ928">
        <v>9.429917407407407</v>
      </c>
      <c r="BK928">
        <v>9.015729629629629</v>
      </c>
      <c r="BL928">
        <v>1484.408148148148</v>
      </c>
      <c r="BM928">
        <v>9.655034074074074</v>
      </c>
      <c r="BN928">
        <v>500.0648148148149</v>
      </c>
      <c r="BO928">
        <v>89.80248888888889</v>
      </c>
      <c r="BP928">
        <v>0.09998476296296295</v>
      </c>
      <c r="BQ928">
        <v>19.26412222222222</v>
      </c>
      <c r="BR928">
        <v>20.00627407407407</v>
      </c>
      <c r="BS928">
        <v>999.9000000000001</v>
      </c>
      <c r="BT928">
        <v>0</v>
      </c>
      <c r="BU928">
        <v>0</v>
      </c>
      <c r="BV928">
        <v>9999.185925925927</v>
      </c>
      <c r="BW928">
        <v>0</v>
      </c>
      <c r="BX928">
        <v>14.5015</v>
      </c>
      <c r="BY928">
        <v>-33.38838148148148</v>
      </c>
      <c r="BZ928">
        <v>1492.611851851852</v>
      </c>
      <c r="CA928">
        <v>1525.68</v>
      </c>
      <c r="CB928">
        <v>0.4141877037037037</v>
      </c>
      <c r="CC928">
        <v>1511.925185185185</v>
      </c>
      <c r="CD928">
        <v>9.015729629629629</v>
      </c>
      <c r="CE928">
        <v>0.8468301481481483</v>
      </c>
      <c r="CF928">
        <v>0.8096350370370369</v>
      </c>
      <c r="CG928">
        <v>4.517508518518518</v>
      </c>
      <c r="CH928">
        <v>3.877360740740741</v>
      </c>
      <c r="CI928">
        <v>2000.035555555556</v>
      </c>
      <c r="CJ928">
        <v>0.9800015555555556</v>
      </c>
      <c r="CK928">
        <v>0.01999826296296296</v>
      </c>
      <c r="CL928">
        <v>0</v>
      </c>
      <c r="CM928">
        <v>2.305959259259259</v>
      </c>
      <c r="CN928">
        <v>0</v>
      </c>
      <c r="CO928">
        <v>5738.631851851853</v>
      </c>
      <c r="CP928">
        <v>16749.77037037037</v>
      </c>
      <c r="CQ928">
        <v>39.76588888888888</v>
      </c>
      <c r="CR928">
        <v>40.57148148148148</v>
      </c>
      <c r="CS928">
        <v>40.07844444444444</v>
      </c>
      <c r="CT928">
        <v>39.53218518518518</v>
      </c>
      <c r="CU928">
        <v>38.09237037037037</v>
      </c>
      <c r="CV928">
        <v>1960.035925925926</v>
      </c>
      <c r="CW928">
        <v>39.99888888888889</v>
      </c>
      <c r="CX928">
        <v>0</v>
      </c>
      <c r="CY928">
        <v>1679445440.7</v>
      </c>
      <c r="CZ928">
        <v>0</v>
      </c>
      <c r="DA928">
        <v>0</v>
      </c>
      <c r="DB928" t="s">
        <v>356</v>
      </c>
      <c r="DC928">
        <v>1678823626.5</v>
      </c>
      <c r="DD928">
        <v>1678823640.5</v>
      </c>
      <c r="DE928">
        <v>0</v>
      </c>
      <c r="DF928">
        <v>1.239</v>
      </c>
      <c r="DG928">
        <v>0.006</v>
      </c>
      <c r="DH928">
        <v>-2.298</v>
      </c>
      <c r="DI928">
        <v>-0.146</v>
      </c>
      <c r="DJ928">
        <v>420</v>
      </c>
      <c r="DK928">
        <v>21</v>
      </c>
      <c r="DL928">
        <v>0.57</v>
      </c>
      <c r="DM928">
        <v>0.05</v>
      </c>
      <c r="DN928">
        <v>-33.351215</v>
      </c>
      <c r="DO928">
        <v>-0.3547091932457006</v>
      </c>
      <c r="DP928">
        <v>0.1223400885850586</v>
      </c>
      <c r="DQ928">
        <v>0</v>
      </c>
      <c r="DR928">
        <v>0.417235725</v>
      </c>
      <c r="DS928">
        <v>-0.05499556097560962</v>
      </c>
      <c r="DT928">
        <v>0.005336323842250866</v>
      </c>
      <c r="DU928">
        <v>1</v>
      </c>
      <c r="DV928">
        <v>1</v>
      </c>
      <c r="DW928">
        <v>2</v>
      </c>
      <c r="DX928" t="s">
        <v>357</v>
      </c>
      <c r="DY928">
        <v>2.98423</v>
      </c>
      <c r="DZ928">
        <v>2.71552</v>
      </c>
      <c r="EA928">
        <v>0.221572</v>
      </c>
      <c r="EB928">
        <v>0.221982</v>
      </c>
      <c r="EC928">
        <v>0.0546333</v>
      </c>
      <c r="ED928">
        <v>0.0514242</v>
      </c>
      <c r="EE928">
        <v>24771.6</v>
      </c>
      <c r="EF928">
        <v>24844.4</v>
      </c>
      <c r="EG928">
        <v>29567.6</v>
      </c>
      <c r="EH928">
        <v>29525.4</v>
      </c>
      <c r="EI928">
        <v>37052</v>
      </c>
      <c r="EJ928">
        <v>37255.3</v>
      </c>
      <c r="EK928">
        <v>41647.7</v>
      </c>
      <c r="EL928">
        <v>42077.7</v>
      </c>
      <c r="EM928">
        <v>1.98175</v>
      </c>
      <c r="EN928">
        <v>1.88052</v>
      </c>
      <c r="EO928">
        <v>0.0435188</v>
      </c>
      <c r="EP928">
        <v>0</v>
      </c>
      <c r="EQ928">
        <v>19.2812</v>
      </c>
      <c r="ER928">
        <v>999.9</v>
      </c>
      <c r="ES928">
        <v>24.3</v>
      </c>
      <c r="ET928">
        <v>31.3</v>
      </c>
      <c r="EU928">
        <v>12.4178</v>
      </c>
      <c r="EV928">
        <v>63.1411</v>
      </c>
      <c r="EW928">
        <v>32.9527</v>
      </c>
      <c r="EX928">
        <v>1</v>
      </c>
      <c r="EY928">
        <v>-0.1225</v>
      </c>
      <c r="EZ928">
        <v>5.22755</v>
      </c>
      <c r="FA928">
        <v>20.2656</v>
      </c>
      <c r="FB928">
        <v>5.21819</v>
      </c>
      <c r="FC928">
        <v>12.0131</v>
      </c>
      <c r="FD928">
        <v>4.9903</v>
      </c>
      <c r="FE928">
        <v>3.2885</v>
      </c>
      <c r="FF928">
        <v>9999</v>
      </c>
      <c r="FG928">
        <v>9999</v>
      </c>
      <c r="FH928">
        <v>9999</v>
      </c>
      <c r="FI928">
        <v>999.9</v>
      </c>
      <c r="FJ928">
        <v>1.86739</v>
      </c>
      <c r="FK928">
        <v>1.86644</v>
      </c>
      <c r="FL928">
        <v>1.86599</v>
      </c>
      <c r="FM928">
        <v>1.86584</v>
      </c>
      <c r="FN928">
        <v>1.86768</v>
      </c>
      <c r="FO928">
        <v>1.87013</v>
      </c>
      <c r="FP928">
        <v>1.86881</v>
      </c>
      <c r="FQ928">
        <v>1.87027</v>
      </c>
      <c r="FR928">
        <v>0</v>
      </c>
      <c r="FS928">
        <v>0</v>
      </c>
      <c r="FT928">
        <v>0</v>
      </c>
      <c r="FU928">
        <v>0</v>
      </c>
      <c r="FV928" t="s">
        <v>358</v>
      </c>
      <c r="FW928" t="s">
        <v>359</v>
      </c>
      <c r="FX928" t="s">
        <v>360</v>
      </c>
      <c r="FY928" t="s">
        <v>360</v>
      </c>
      <c r="FZ928" t="s">
        <v>360</v>
      </c>
      <c r="GA928" t="s">
        <v>360</v>
      </c>
      <c r="GB928">
        <v>0</v>
      </c>
      <c r="GC928">
        <v>100</v>
      </c>
      <c r="GD928">
        <v>100</v>
      </c>
      <c r="GE928">
        <v>-5.93</v>
      </c>
      <c r="GF928">
        <v>-0.2251</v>
      </c>
      <c r="GG928">
        <v>-1.841240210434717</v>
      </c>
      <c r="GH928">
        <v>-0.003310856085068561</v>
      </c>
      <c r="GI928">
        <v>6.863268723063948E-07</v>
      </c>
      <c r="GJ928">
        <v>-1.919107141366201E-10</v>
      </c>
      <c r="GK928">
        <v>-0.1688837207721138</v>
      </c>
      <c r="GL928">
        <v>-0.01731051475613908</v>
      </c>
      <c r="GM928">
        <v>0.001423790055903263</v>
      </c>
      <c r="GN928">
        <v>-2.424810517790065E-05</v>
      </c>
      <c r="GO928">
        <v>3</v>
      </c>
      <c r="GP928">
        <v>2318</v>
      </c>
      <c r="GQ928">
        <v>1</v>
      </c>
      <c r="GR928">
        <v>25</v>
      </c>
      <c r="GS928">
        <v>10363.4</v>
      </c>
      <c r="GT928">
        <v>10363.2</v>
      </c>
      <c r="GU928">
        <v>2.96265</v>
      </c>
      <c r="GV928">
        <v>2.20093</v>
      </c>
      <c r="GW928">
        <v>1.39648</v>
      </c>
      <c r="GX928">
        <v>2.34741</v>
      </c>
      <c r="GY928">
        <v>1.49536</v>
      </c>
      <c r="GZ928">
        <v>2.51465</v>
      </c>
      <c r="HA928">
        <v>35.8244</v>
      </c>
      <c r="HB928">
        <v>24.0437</v>
      </c>
      <c r="HC928">
        <v>18</v>
      </c>
      <c r="HD928">
        <v>527.813</v>
      </c>
      <c r="HE928">
        <v>421.03</v>
      </c>
      <c r="HF928">
        <v>13.2862</v>
      </c>
      <c r="HG928">
        <v>25.6625</v>
      </c>
      <c r="HH928">
        <v>30</v>
      </c>
      <c r="HI928">
        <v>25.717</v>
      </c>
      <c r="HJ928">
        <v>25.6774</v>
      </c>
      <c r="HK928">
        <v>59.2813</v>
      </c>
      <c r="HL928">
        <v>19.2475</v>
      </c>
      <c r="HM928">
        <v>9.27285</v>
      </c>
      <c r="HN928">
        <v>13.2805</v>
      </c>
      <c r="HO928">
        <v>1556.75</v>
      </c>
      <c r="HP928">
        <v>9.007709999999999</v>
      </c>
      <c r="HQ928">
        <v>101.111</v>
      </c>
      <c r="HR928">
        <v>101.053</v>
      </c>
    </row>
    <row r="929" spans="1:226">
      <c r="A929">
        <v>913</v>
      </c>
      <c r="B929">
        <v>1679445438.1</v>
      </c>
      <c r="C929">
        <v>23525</v>
      </c>
      <c r="D929" t="s">
        <v>2196</v>
      </c>
      <c r="E929" t="s">
        <v>2197</v>
      </c>
      <c r="F929">
        <v>5</v>
      </c>
      <c r="G929" t="s">
        <v>2011</v>
      </c>
      <c r="H929" t="s">
        <v>354</v>
      </c>
      <c r="I929">
        <v>1679445430.314285</v>
      </c>
      <c r="J929">
        <f>(K929)/1000</f>
        <v>0</v>
      </c>
      <c r="K929">
        <f>IF(BF929, AN929, AH929)</f>
        <v>0</v>
      </c>
      <c r="L929">
        <f>IF(BF929, AI929, AG929)</f>
        <v>0</v>
      </c>
      <c r="M929">
        <f>BH929 - IF(AU929&gt;1, L929*BB929*100.0/(AW929*BV929), 0)</f>
        <v>0</v>
      </c>
      <c r="N929">
        <f>((T929-J929/2)*M929-L929)/(T929+J929/2)</f>
        <v>0</v>
      </c>
      <c r="O929">
        <f>N929*(BO929+BP929)/1000.0</f>
        <v>0</v>
      </c>
      <c r="P929">
        <f>(BH929 - IF(AU929&gt;1, L929*BB929*100.0/(AW929*BV929), 0))*(BO929+BP929)/1000.0</f>
        <v>0</v>
      </c>
      <c r="Q929">
        <f>2.0/((1/S929-1/R929)+SIGN(S929)*SQRT((1/S929-1/R929)*(1/S929-1/R929) + 4*BC929/((BC929+1)*(BC929+1))*(2*1/S929*1/R929-1/R929*1/R929)))</f>
        <v>0</v>
      </c>
      <c r="R929">
        <f>IF(LEFT(BD929,1)&lt;&gt;"0",IF(LEFT(BD929,1)="1",3.0,BE929),$D$5+$E$5*(BV929*BO929/($K$5*1000))+$F$5*(BV929*BO929/($K$5*1000))*MAX(MIN(BB929,$J$5),$I$5)*MAX(MIN(BB929,$J$5),$I$5)+$G$5*MAX(MIN(BB929,$J$5),$I$5)*(BV929*BO929/($K$5*1000))+$H$5*(BV929*BO929/($K$5*1000))*(BV929*BO929/($K$5*1000)))</f>
        <v>0</v>
      </c>
      <c r="S929">
        <f>J929*(1000-(1000*0.61365*exp(17.502*W929/(240.97+W929))/(BO929+BP929)+BJ929)/2)/(1000*0.61365*exp(17.502*W929/(240.97+W929))/(BO929+BP929)-BJ929)</f>
        <v>0</v>
      </c>
      <c r="T929">
        <f>1/((BC929+1)/(Q929/1.6)+1/(R929/1.37)) + BC929/((BC929+1)/(Q929/1.6) + BC929/(R929/1.37))</f>
        <v>0</v>
      </c>
      <c r="U929">
        <f>(AX929*BA929)</f>
        <v>0</v>
      </c>
      <c r="V929">
        <f>(BQ929+(U929+2*0.95*5.67E-8*(((BQ929+$B$7)+273)^4-(BQ929+273)^4)-44100*J929)/(1.84*29.3*R929+8*0.95*5.67E-8*(BQ929+273)^3))</f>
        <v>0</v>
      </c>
      <c r="W929">
        <f>($C$7*BR929+$D$7*BS929+$E$7*V929)</f>
        <v>0</v>
      </c>
      <c r="X929">
        <f>0.61365*exp(17.502*W929/(240.97+W929))</f>
        <v>0</v>
      </c>
      <c r="Y929">
        <f>(Z929/AA929*100)</f>
        <v>0</v>
      </c>
      <c r="Z929">
        <f>BJ929*(BO929+BP929)/1000</f>
        <v>0</v>
      </c>
      <c r="AA929">
        <f>0.61365*exp(17.502*BQ929/(240.97+BQ929))</f>
        <v>0</v>
      </c>
      <c r="AB929">
        <f>(X929-BJ929*(BO929+BP929)/1000)</f>
        <v>0</v>
      </c>
      <c r="AC929">
        <f>(-J929*44100)</f>
        <v>0</v>
      </c>
      <c r="AD929">
        <f>2*29.3*R929*0.92*(BQ929-W929)</f>
        <v>0</v>
      </c>
      <c r="AE929">
        <f>2*0.95*5.67E-8*(((BQ929+$B$7)+273)^4-(W929+273)^4)</f>
        <v>0</v>
      </c>
      <c r="AF929">
        <f>U929+AE929+AC929+AD929</f>
        <v>0</v>
      </c>
      <c r="AG929">
        <f>BN929*AU929*(BI929-BH929*(1000-AU929*BK929)/(1000-AU929*BJ929))/(100*BB929)</f>
        <v>0</v>
      </c>
      <c r="AH929">
        <f>1000*BN929*AU929*(BJ929-BK929)/(100*BB929*(1000-AU929*BJ929))</f>
        <v>0</v>
      </c>
      <c r="AI929">
        <f>(AJ929 - AK929 - BO929*1E3/(8.314*(BQ929+273.15)) * AM929/BN929 * AL929) * BN929/(100*BB929) * (1000 - BK929)/1000</f>
        <v>0</v>
      </c>
      <c r="AJ929">
        <v>1558.11603031173</v>
      </c>
      <c r="AK929">
        <v>1533.09696969697</v>
      </c>
      <c r="AL929">
        <v>3.404636353427395</v>
      </c>
      <c r="AM929">
        <v>64.84410547335801</v>
      </c>
      <c r="AN929">
        <f>(AP929 - AO929 + BO929*1E3/(8.314*(BQ929+273.15)) * AR929/BN929 * AQ929) * BN929/(100*BB929) * 1000/(1000 - AP929)</f>
        <v>0</v>
      </c>
      <c r="AO929">
        <v>9.017591159406763</v>
      </c>
      <c r="AP929">
        <v>9.419107032967039</v>
      </c>
      <c r="AQ929">
        <v>-1.93682938271238E-05</v>
      </c>
      <c r="AR929">
        <v>96.76006741584395</v>
      </c>
      <c r="AS929">
        <v>0</v>
      </c>
      <c r="AT929">
        <v>0</v>
      </c>
      <c r="AU929">
        <f>IF(AS929*$H$13&gt;=AW929,1.0,(AW929/(AW929-AS929*$H$13)))</f>
        <v>0</v>
      </c>
      <c r="AV929">
        <f>(AU929-1)*100</f>
        <v>0</v>
      </c>
      <c r="AW929">
        <f>MAX(0,($B$13+$C$13*BV929)/(1+$D$13*BV929)*BO929/(BQ929+273)*$E$13)</f>
        <v>0</v>
      </c>
      <c r="AX929">
        <f>$B$11*BW929+$C$11*BX929+$F$11*CI929*(1-CL929)</f>
        <v>0</v>
      </c>
      <c r="AY929">
        <f>AX929*AZ929</f>
        <v>0</v>
      </c>
      <c r="AZ929">
        <f>($B$11*$D$9+$C$11*$D$9+$F$11*((CV929+CN929)/MAX(CV929+CN929+CW929, 0.1)*$I$9+CW929/MAX(CV929+CN929+CW929, 0.1)*$J$9))/($B$11+$C$11+$F$11)</f>
        <v>0</v>
      </c>
      <c r="BA929">
        <f>($B$11*$K$9+$C$11*$K$9+$F$11*((CV929+CN929)/MAX(CV929+CN929+CW929, 0.1)*$P$9+CW929/MAX(CV929+CN929+CW929, 0.1)*$Q$9))/($B$11+$C$11+$F$11)</f>
        <v>0</v>
      </c>
      <c r="BB929">
        <v>2.44</v>
      </c>
      <c r="BC929">
        <v>0.5</v>
      </c>
      <c r="BD929" t="s">
        <v>355</v>
      </c>
      <c r="BE929">
        <v>2</v>
      </c>
      <c r="BF929" t="b">
        <v>1</v>
      </c>
      <c r="BG929">
        <v>1679445430.314285</v>
      </c>
      <c r="BH929">
        <v>1494.273928571429</v>
      </c>
      <c r="BI929">
        <v>1527.7375</v>
      </c>
      <c r="BJ929">
        <v>9.426141071428573</v>
      </c>
      <c r="BK929">
        <v>9.016837499999999</v>
      </c>
      <c r="BL929">
        <v>1500.186785714286</v>
      </c>
      <c r="BM929">
        <v>9.651270714285713</v>
      </c>
      <c r="BN929">
        <v>500.0577857142857</v>
      </c>
      <c r="BO929">
        <v>89.8017357142857</v>
      </c>
      <c r="BP929">
        <v>0.09995644285714288</v>
      </c>
      <c r="BQ929">
        <v>19.26152857142857</v>
      </c>
      <c r="BR929">
        <v>20.00425714285715</v>
      </c>
      <c r="BS929">
        <v>999.9000000000002</v>
      </c>
      <c r="BT929">
        <v>0</v>
      </c>
      <c r="BU929">
        <v>0</v>
      </c>
      <c r="BV929">
        <v>10000.90678571429</v>
      </c>
      <c r="BW929">
        <v>0</v>
      </c>
      <c r="BX929">
        <v>14.50215714285715</v>
      </c>
      <c r="BY929">
        <v>-33.46334642857143</v>
      </c>
      <c r="BZ929">
        <v>1508.493928571429</v>
      </c>
      <c r="CA929">
        <v>1541.638571428572</v>
      </c>
      <c r="CB929">
        <v>0.4093033571428571</v>
      </c>
      <c r="CC929">
        <v>1527.7375</v>
      </c>
      <c r="CD929">
        <v>9.016837499999999</v>
      </c>
      <c r="CE929">
        <v>0.8464839642857143</v>
      </c>
      <c r="CF929">
        <v>0.8097278214285716</v>
      </c>
      <c r="CG929">
        <v>4.511666428571428</v>
      </c>
      <c r="CH929">
        <v>3.878988928571428</v>
      </c>
      <c r="CI929">
        <v>2000.020714285714</v>
      </c>
      <c r="CJ929">
        <v>0.9800050714285715</v>
      </c>
      <c r="CK929">
        <v>0.01999462857142856</v>
      </c>
      <c r="CL929">
        <v>0</v>
      </c>
      <c r="CM929">
        <v>2.269025</v>
      </c>
      <c r="CN929">
        <v>0</v>
      </c>
      <c r="CO929">
        <v>5738.061785714284</v>
      </c>
      <c r="CP929">
        <v>16749.675</v>
      </c>
      <c r="CQ929">
        <v>39.70289285714286</v>
      </c>
      <c r="CR929">
        <v>40.48860714285714</v>
      </c>
      <c r="CS929">
        <v>40.0197857142857</v>
      </c>
      <c r="CT929">
        <v>39.43942857142856</v>
      </c>
      <c r="CU929">
        <v>38.02878571428571</v>
      </c>
      <c r="CV929">
        <v>1960.03</v>
      </c>
      <c r="CW929">
        <v>39.99</v>
      </c>
      <c r="CX929">
        <v>0</v>
      </c>
      <c r="CY929">
        <v>1679445445.5</v>
      </c>
      <c r="CZ929">
        <v>0</v>
      </c>
      <c r="DA929">
        <v>0</v>
      </c>
      <c r="DB929" t="s">
        <v>356</v>
      </c>
      <c r="DC929">
        <v>1678823626.5</v>
      </c>
      <c r="DD929">
        <v>1678823640.5</v>
      </c>
      <c r="DE929">
        <v>0</v>
      </c>
      <c r="DF929">
        <v>1.239</v>
      </c>
      <c r="DG929">
        <v>0.006</v>
      </c>
      <c r="DH929">
        <v>-2.298</v>
      </c>
      <c r="DI929">
        <v>-0.146</v>
      </c>
      <c r="DJ929">
        <v>420</v>
      </c>
      <c r="DK929">
        <v>21</v>
      </c>
      <c r="DL929">
        <v>0.57</v>
      </c>
      <c r="DM929">
        <v>0.05</v>
      </c>
      <c r="DN929">
        <v>-33.44296829268293</v>
      </c>
      <c r="DO929">
        <v>-0.8467609756098027</v>
      </c>
      <c r="DP929">
        <v>0.1589576419096464</v>
      </c>
      <c r="DQ929">
        <v>0</v>
      </c>
      <c r="DR929">
        <v>0.4119340975609755</v>
      </c>
      <c r="DS929">
        <v>-0.0596497212543565</v>
      </c>
      <c r="DT929">
        <v>0.005942936958928551</v>
      </c>
      <c r="DU929">
        <v>1</v>
      </c>
      <c r="DV929">
        <v>1</v>
      </c>
      <c r="DW929">
        <v>2</v>
      </c>
      <c r="DX929" t="s">
        <v>357</v>
      </c>
      <c r="DY929">
        <v>2.98411</v>
      </c>
      <c r="DZ929">
        <v>2.71563</v>
      </c>
      <c r="EA929">
        <v>0.223052</v>
      </c>
      <c r="EB929">
        <v>0.223453</v>
      </c>
      <c r="EC929">
        <v>0.0546077</v>
      </c>
      <c r="ED929">
        <v>0.0514347</v>
      </c>
      <c r="EE929">
        <v>24724.6</v>
      </c>
      <c r="EF929">
        <v>24797.7</v>
      </c>
      <c r="EG929">
        <v>29567.7</v>
      </c>
      <c r="EH929">
        <v>29525.6</v>
      </c>
      <c r="EI929">
        <v>37053</v>
      </c>
      <c r="EJ929">
        <v>37255.2</v>
      </c>
      <c r="EK929">
        <v>41647.6</v>
      </c>
      <c r="EL929">
        <v>42078</v>
      </c>
      <c r="EM929">
        <v>1.9815</v>
      </c>
      <c r="EN929">
        <v>1.88035</v>
      </c>
      <c r="EO929">
        <v>0.0440031</v>
      </c>
      <c r="EP929">
        <v>0</v>
      </c>
      <c r="EQ929">
        <v>19.2791</v>
      </c>
      <c r="ER929">
        <v>999.9</v>
      </c>
      <c r="ES929">
        <v>24.3</v>
      </c>
      <c r="ET929">
        <v>31.3</v>
      </c>
      <c r="EU929">
        <v>12.4186</v>
      </c>
      <c r="EV929">
        <v>62.8211</v>
      </c>
      <c r="EW929">
        <v>32.9207</v>
      </c>
      <c r="EX929">
        <v>1</v>
      </c>
      <c r="EY929">
        <v>-0.122774</v>
      </c>
      <c r="EZ929">
        <v>4.91464</v>
      </c>
      <c r="FA929">
        <v>20.2739</v>
      </c>
      <c r="FB929">
        <v>5.21819</v>
      </c>
      <c r="FC929">
        <v>12.0122</v>
      </c>
      <c r="FD929">
        <v>4.99085</v>
      </c>
      <c r="FE929">
        <v>3.28848</v>
      </c>
      <c r="FF929">
        <v>9999</v>
      </c>
      <c r="FG929">
        <v>9999</v>
      </c>
      <c r="FH929">
        <v>9999</v>
      </c>
      <c r="FI929">
        <v>999.9</v>
      </c>
      <c r="FJ929">
        <v>1.86739</v>
      </c>
      <c r="FK929">
        <v>1.86644</v>
      </c>
      <c r="FL929">
        <v>1.86599</v>
      </c>
      <c r="FM929">
        <v>1.86584</v>
      </c>
      <c r="FN929">
        <v>1.86768</v>
      </c>
      <c r="FO929">
        <v>1.87013</v>
      </c>
      <c r="FP929">
        <v>1.86885</v>
      </c>
      <c r="FQ929">
        <v>1.87024</v>
      </c>
      <c r="FR929">
        <v>0</v>
      </c>
      <c r="FS929">
        <v>0</v>
      </c>
      <c r="FT929">
        <v>0</v>
      </c>
      <c r="FU929">
        <v>0</v>
      </c>
      <c r="FV929" t="s">
        <v>358</v>
      </c>
      <c r="FW929" t="s">
        <v>359</v>
      </c>
      <c r="FX929" t="s">
        <v>360</v>
      </c>
      <c r="FY929" t="s">
        <v>360</v>
      </c>
      <c r="FZ929" t="s">
        <v>360</v>
      </c>
      <c r="GA929" t="s">
        <v>360</v>
      </c>
      <c r="GB929">
        <v>0</v>
      </c>
      <c r="GC929">
        <v>100</v>
      </c>
      <c r="GD929">
        <v>100</v>
      </c>
      <c r="GE929">
        <v>-5.98</v>
      </c>
      <c r="GF929">
        <v>-0.2252</v>
      </c>
      <c r="GG929">
        <v>-1.841240210434717</v>
      </c>
      <c r="GH929">
        <v>-0.003310856085068561</v>
      </c>
      <c r="GI929">
        <v>6.863268723063948E-07</v>
      </c>
      <c r="GJ929">
        <v>-1.919107141366201E-10</v>
      </c>
      <c r="GK929">
        <v>-0.1688837207721138</v>
      </c>
      <c r="GL929">
        <v>-0.01731051475613908</v>
      </c>
      <c r="GM929">
        <v>0.001423790055903263</v>
      </c>
      <c r="GN929">
        <v>-2.424810517790065E-05</v>
      </c>
      <c r="GO929">
        <v>3</v>
      </c>
      <c r="GP929">
        <v>2318</v>
      </c>
      <c r="GQ929">
        <v>1</v>
      </c>
      <c r="GR929">
        <v>25</v>
      </c>
      <c r="GS929">
        <v>10363.5</v>
      </c>
      <c r="GT929">
        <v>10363.3</v>
      </c>
      <c r="GU929">
        <v>2.98584</v>
      </c>
      <c r="GV929">
        <v>2.20947</v>
      </c>
      <c r="GW929">
        <v>1.39648</v>
      </c>
      <c r="GX929">
        <v>2.34741</v>
      </c>
      <c r="GY929">
        <v>1.49536</v>
      </c>
      <c r="GZ929">
        <v>2.39746</v>
      </c>
      <c r="HA929">
        <v>35.8244</v>
      </c>
      <c r="HB929">
        <v>24.0525</v>
      </c>
      <c r="HC929">
        <v>18</v>
      </c>
      <c r="HD929">
        <v>527.648</v>
      </c>
      <c r="HE929">
        <v>420.929</v>
      </c>
      <c r="HF929">
        <v>13.2797</v>
      </c>
      <c r="HG929">
        <v>25.6625</v>
      </c>
      <c r="HH929">
        <v>30</v>
      </c>
      <c r="HI929">
        <v>25.717</v>
      </c>
      <c r="HJ929">
        <v>25.6774</v>
      </c>
      <c r="HK929">
        <v>59.7511</v>
      </c>
      <c r="HL929">
        <v>19.2475</v>
      </c>
      <c r="HM929">
        <v>9.27285</v>
      </c>
      <c r="HN929">
        <v>13.534</v>
      </c>
      <c r="HO929">
        <v>1570.11</v>
      </c>
      <c r="HP929">
        <v>9.007709999999999</v>
      </c>
      <c r="HQ929">
        <v>101.111</v>
      </c>
      <c r="HR929">
        <v>101.054</v>
      </c>
    </row>
    <row r="930" spans="1:226">
      <c r="A930">
        <v>914</v>
      </c>
      <c r="B930">
        <v>1679445443.1</v>
      </c>
      <c r="C930">
        <v>23530</v>
      </c>
      <c r="D930" t="s">
        <v>2198</v>
      </c>
      <c r="E930" t="s">
        <v>2199</v>
      </c>
      <c r="F930">
        <v>5</v>
      </c>
      <c r="G930" t="s">
        <v>2011</v>
      </c>
      <c r="H930" t="s">
        <v>354</v>
      </c>
      <c r="I930">
        <v>1679445435.6</v>
      </c>
      <c r="J930">
        <f>(K930)/1000</f>
        <v>0</v>
      </c>
      <c r="K930">
        <f>IF(BF930, AN930, AH930)</f>
        <v>0</v>
      </c>
      <c r="L930">
        <f>IF(BF930, AI930, AG930)</f>
        <v>0</v>
      </c>
      <c r="M930">
        <f>BH930 - IF(AU930&gt;1, L930*BB930*100.0/(AW930*BV930), 0)</f>
        <v>0</v>
      </c>
      <c r="N930">
        <f>((T930-J930/2)*M930-L930)/(T930+J930/2)</f>
        <v>0</v>
      </c>
      <c r="O930">
        <f>N930*(BO930+BP930)/1000.0</f>
        <v>0</v>
      </c>
      <c r="P930">
        <f>(BH930 - IF(AU930&gt;1, L930*BB930*100.0/(AW930*BV930), 0))*(BO930+BP930)/1000.0</f>
        <v>0</v>
      </c>
      <c r="Q930">
        <f>2.0/((1/S930-1/R930)+SIGN(S930)*SQRT((1/S930-1/R930)*(1/S930-1/R930) + 4*BC930/((BC930+1)*(BC930+1))*(2*1/S930*1/R930-1/R930*1/R930)))</f>
        <v>0</v>
      </c>
      <c r="R930">
        <f>IF(LEFT(BD930,1)&lt;&gt;"0",IF(LEFT(BD930,1)="1",3.0,BE930),$D$5+$E$5*(BV930*BO930/($K$5*1000))+$F$5*(BV930*BO930/($K$5*1000))*MAX(MIN(BB930,$J$5),$I$5)*MAX(MIN(BB930,$J$5),$I$5)+$G$5*MAX(MIN(BB930,$J$5),$I$5)*(BV930*BO930/($K$5*1000))+$H$5*(BV930*BO930/($K$5*1000))*(BV930*BO930/($K$5*1000)))</f>
        <v>0</v>
      </c>
      <c r="S930">
        <f>J930*(1000-(1000*0.61365*exp(17.502*W930/(240.97+W930))/(BO930+BP930)+BJ930)/2)/(1000*0.61365*exp(17.502*W930/(240.97+W930))/(BO930+BP930)-BJ930)</f>
        <v>0</v>
      </c>
      <c r="T930">
        <f>1/((BC930+1)/(Q930/1.6)+1/(R930/1.37)) + BC930/((BC930+1)/(Q930/1.6) + BC930/(R930/1.37))</f>
        <v>0</v>
      </c>
      <c r="U930">
        <f>(AX930*BA930)</f>
        <v>0</v>
      </c>
      <c r="V930">
        <f>(BQ930+(U930+2*0.95*5.67E-8*(((BQ930+$B$7)+273)^4-(BQ930+273)^4)-44100*J930)/(1.84*29.3*R930+8*0.95*5.67E-8*(BQ930+273)^3))</f>
        <v>0</v>
      </c>
      <c r="W930">
        <f>($C$7*BR930+$D$7*BS930+$E$7*V930)</f>
        <v>0</v>
      </c>
      <c r="X930">
        <f>0.61365*exp(17.502*W930/(240.97+W930))</f>
        <v>0</v>
      </c>
      <c r="Y930">
        <f>(Z930/AA930*100)</f>
        <v>0</v>
      </c>
      <c r="Z930">
        <f>BJ930*(BO930+BP930)/1000</f>
        <v>0</v>
      </c>
      <c r="AA930">
        <f>0.61365*exp(17.502*BQ930/(240.97+BQ930))</f>
        <v>0</v>
      </c>
      <c r="AB930">
        <f>(X930-BJ930*(BO930+BP930)/1000)</f>
        <v>0</v>
      </c>
      <c r="AC930">
        <f>(-J930*44100)</f>
        <v>0</v>
      </c>
      <c r="AD930">
        <f>2*29.3*R930*0.92*(BQ930-W930)</f>
        <v>0</v>
      </c>
      <c r="AE930">
        <f>2*0.95*5.67E-8*(((BQ930+$B$7)+273)^4-(W930+273)^4)</f>
        <v>0</v>
      </c>
      <c r="AF930">
        <f>U930+AE930+AC930+AD930</f>
        <v>0</v>
      </c>
      <c r="AG930">
        <f>BN930*AU930*(BI930-BH930*(1000-AU930*BK930)/(1000-AU930*BJ930))/(100*BB930)</f>
        <v>0</v>
      </c>
      <c r="AH930">
        <f>1000*BN930*AU930*(BJ930-BK930)/(100*BB930*(1000-AU930*BJ930))</f>
        <v>0</v>
      </c>
      <c r="AI930">
        <f>(AJ930 - AK930 - BO930*1E3/(8.314*(BQ930+273.15)) * AM930/BN930 * AL930) * BN930/(100*BB930) * (1000 - BK930)/1000</f>
        <v>0</v>
      </c>
      <c r="AJ930">
        <v>1575.059862877945</v>
      </c>
      <c r="AK930">
        <v>1549.984787878788</v>
      </c>
      <c r="AL930">
        <v>3.370127881442008</v>
      </c>
      <c r="AM930">
        <v>64.84410547335801</v>
      </c>
      <c r="AN930">
        <f>(AP930 - AO930 + BO930*1E3/(8.314*(BQ930+273.15)) * AR930/BN930 * AQ930) * BN930/(100*BB930) * 1000/(1000 - AP930)</f>
        <v>0</v>
      </c>
      <c r="AO930">
        <v>9.020032392974953</v>
      </c>
      <c r="AP930">
        <v>9.41841252747253</v>
      </c>
      <c r="AQ930">
        <v>-1.138338054692509E-05</v>
      </c>
      <c r="AR930">
        <v>96.76006741584395</v>
      </c>
      <c r="AS930">
        <v>0</v>
      </c>
      <c r="AT930">
        <v>0</v>
      </c>
      <c r="AU930">
        <f>IF(AS930*$H$13&gt;=AW930,1.0,(AW930/(AW930-AS930*$H$13)))</f>
        <v>0</v>
      </c>
      <c r="AV930">
        <f>(AU930-1)*100</f>
        <v>0</v>
      </c>
      <c r="AW930">
        <f>MAX(0,($B$13+$C$13*BV930)/(1+$D$13*BV930)*BO930/(BQ930+273)*$E$13)</f>
        <v>0</v>
      </c>
      <c r="AX930">
        <f>$B$11*BW930+$C$11*BX930+$F$11*CI930*(1-CL930)</f>
        <v>0</v>
      </c>
      <c r="AY930">
        <f>AX930*AZ930</f>
        <v>0</v>
      </c>
      <c r="AZ930">
        <f>($B$11*$D$9+$C$11*$D$9+$F$11*((CV930+CN930)/MAX(CV930+CN930+CW930, 0.1)*$I$9+CW930/MAX(CV930+CN930+CW930, 0.1)*$J$9))/($B$11+$C$11+$F$11)</f>
        <v>0</v>
      </c>
      <c r="BA930">
        <f>($B$11*$K$9+$C$11*$K$9+$F$11*((CV930+CN930)/MAX(CV930+CN930+CW930, 0.1)*$P$9+CW930/MAX(CV930+CN930+CW930, 0.1)*$Q$9))/($B$11+$C$11+$F$11)</f>
        <v>0</v>
      </c>
      <c r="BB930">
        <v>2.44</v>
      </c>
      <c r="BC930">
        <v>0.5</v>
      </c>
      <c r="BD930" t="s">
        <v>355</v>
      </c>
      <c r="BE930">
        <v>2</v>
      </c>
      <c r="BF930" t="b">
        <v>1</v>
      </c>
      <c r="BG930">
        <v>1679445435.6</v>
      </c>
      <c r="BH930">
        <v>1511.938518518518</v>
      </c>
      <c r="BI930">
        <v>1545.475555555556</v>
      </c>
      <c r="BJ930">
        <v>9.422170740740741</v>
      </c>
      <c r="BK930">
        <v>9.018476666666666</v>
      </c>
      <c r="BL930">
        <v>1517.896296296297</v>
      </c>
      <c r="BM930">
        <v>9.647314074074075</v>
      </c>
      <c r="BN930">
        <v>500.0606666666667</v>
      </c>
      <c r="BO930">
        <v>89.80129629629629</v>
      </c>
      <c r="BP930">
        <v>0.09994287037037036</v>
      </c>
      <c r="BQ930">
        <v>19.26054074074074</v>
      </c>
      <c r="BR930">
        <v>20.00422222222223</v>
      </c>
      <c r="BS930">
        <v>999.9000000000001</v>
      </c>
      <c r="BT930">
        <v>0</v>
      </c>
      <c r="BU930">
        <v>0</v>
      </c>
      <c r="BV930">
        <v>10003.90703703704</v>
      </c>
      <c r="BW930">
        <v>0</v>
      </c>
      <c r="BX930">
        <v>14.50516296296296</v>
      </c>
      <c r="BY930">
        <v>-33.5374962962963</v>
      </c>
      <c r="BZ930">
        <v>1526.32</v>
      </c>
      <c r="CA930">
        <v>1559.54074074074</v>
      </c>
      <c r="CB930">
        <v>0.4036932592592593</v>
      </c>
      <c r="CC930">
        <v>1545.475555555556</v>
      </c>
      <c r="CD930">
        <v>9.018476666666666</v>
      </c>
      <c r="CE930">
        <v>0.8461232962962961</v>
      </c>
      <c r="CF930">
        <v>0.809871148148148</v>
      </c>
      <c r="CG930">
        <v>4.505578518518519</v>
      </c>
      <c r="CH930">
        <v>3.881504444444444</v>
      </c>
      <c r="CI930">
        <v>2000.03037037037</v>
      </c>
      <c r="CJ930">
        <v>0.9800041111111113</v>
      </c>
      <c r="CK930">
        <v>0.01999558888888889</v>
      </c>
      <c r="CL930">
        <v>0</v>
      </c>
      <c r="CM930">
        <v>2.252766666666667</v>
      </c>
      <c r="CN930">
        <v>0</v>
      </c>
      <c r="CO930">
        <v>5737.409629629629</v>
      </c>
      <c r="CP930">
        <v>16749.74814814815</v>
      </c>
      <c r="CQ930">
        <v>39.62929629629629</v>
      </c>
      <c r="CR930">
        <v>40.40022222222222</v>
      </c>
      <c r="CS930">
        <v>39.95351851851851</v>
      </c>
      <c r="CT930">
        <v>39.3284074074074</v>
      </c>
      <c r="CU930">
        <v>37.9627037037037</v>
      </c>
      <c r="CV930">
        <v>1960.03925925926</v>
      </c>
      <c r="CW930">
        <v>39.99</v>
      </c>
      <c r="CX930">
        <v>0</v>
      </c>
      <c r="CY930">
        <v>1679445450.9</v>
      </c>
      <c r="CZ930">
        <v>0</v>
      </c>
      <c r="DA930">
        <v>0</v>
      </c>
      <c r="DB930" t="s">
        <v>356</v>
      </c>
      <c r="DC930">
        <v>1678823626.5</v>
      </c>
      <c r="DD930">
        <v>1678823640.5</v>
      </c>
      <c r="DE930">
        <v>0</v>
      </c>
      <c r="DF930">
        <v>1.239</v>
      </c>
      <c r="DG930">
        <v>0.006</v>
      </c>
      <c r="DH930">
        <v>-2.298</v>
      </c>
      <c r="DI930">
        <v>-0.146</v>
      </c>
      <c r="DJ930">
        <v>420</v>
      </c>
      <c r="DK930">
        <v>21</v>
      </c>
      <c r="DL930">
        <v>0.57</v>
      </c>
      <c r="DM930">
        <v>0.05</v>
      </c>
      <c r="DN930">
        <v>-33.48694146341464</v>
      </c>
      <c r="DO930">
        <v>-0.8244710801393021</v>
      </c>
      <c r="DP930">
        <v>0.1589153663011822</v>
      </c>
      <c r="DQ930">
        <v>0</v>
      </c>
      <c r="DR930">
        <v>0.4066673658536585</v>
      </c>
      <c r="DS930">
        <v>-0.06483953310104501</v>
      </c>
      <c r="DT930">
        <v>0.00648293202169037</v>
      </c>
      <c r="DU930">
        <v>1</v>
      </c>
      <c r="DV930">
        <v>1</v>
      </c>
      <c r="DW930">
        <v>2</v>
      </c>
      <c r="DX930" t="s">
        <v>357</v>
      </c>
      <c r="DY930">
        <v>2.98421</v>
      </c>
      <c r="DZ930">
        <v>2.71577</v>
      </c>
      <c r="EA930">
        <v>0.224522</v>
      </c>
      <c r="EB930">
        <v>0.224867</v>
      </c>
      <c r="EC930">
        <v>0.0546075</v>
      </c>
      <c r="ED930">
        <v>0.0514388</v>
      </c>
      <c r="EE930">
        <v>24678.4</v>
      </c>
      <c r="EF930">
        <v>24752.6</v>
      </c>
      <c r="EG930">
        <v>29568.3</v>
      </c>
      <c r="EH930">
        <v>29525.7</v>
      </c>
      <c r="EI930">
        <v>37054.2</v>
      </c>
      <c r="EJ930">
        <v>37255</v>
      </c>
      <c r="EK930">
        <v>41648.9</v>
      </c>
      <c r="EL930">
        <v>42078</v>
      </c>
      <c r="EM930">
        <v>1.98167</v>
      </c>
      <c r="EN930">
        <v>1.88063</v>
      </c>
      <c r="EO930">
        <v>0.0433028</v>
      </c>
      <c r="EP930">
        <v>0</v>
      </c>
      <c r="EQ930">
        <v>19.2771</v>
      </c>
      <c r="ER930">
        <v>999.9</v>
      </c>
      <c r="ES930">
        <v>24.3</v>
      </c>
      <c r="ET930">
        <v>31.3</v>
      </c>
      <c r="EU930">
        <v>12.4186</v>
      </c>
      <c r="EV930">
        <v>63.0711</v>
      </c>
      <c r="EW930">
        <v>33.2292</v>
      </c>
      <c r="EX930">
        <v>1</v>
      </c>
      <c r="EY930">
        <v>-0.12717</v>
      </c>
      <c r="EZ930">
        <v>4.38834</v>
      </c>
      <c r="FA930">
        <v>20.2897</v>
      </c>
      <c r="FB930">
        <v>5.21819</v>
      </c>
      <c r="FC930">
        <v>12.011</v>
      </c>
      <c r="FD930">
        <v>4.9907</v>
      </c>
      <c r="FE930">
        <v>3.28848</v>
      </c>
      <c r="FF930">
        <v>9999</v>
      </c>
      <c r="FG930">
        <v>9999</v>
      </c>
      <c r="FH930">
        <v>9999</v>
      </c>
      <c r="FI930">
        <v>999.9</v>
      </c>
      <c r="FJ930">
        <v>1.86738</v>
      </c>
      <c r="FK930">
        <v>1.86646</v>
      </c>
      <c r="FL930">
        <v>1.86599</v>
      </c>
      <c r="FM930">
        <v>1.86584</v>
      </c>
      <c r="FN930">
        <v>1.86768</v>
      </c>
      <c r="FO930">
        <v>1.87014</v>
      </c>
      <c r="FP930">
        <v>1.86884</v>
      </c>
      <c r="FQ930">
        <v>1.87024</v>
      </c>
      <c r="FR930">
        <v>0</v>
      </c>
      <c r="FS930">
        <v>0</v>
      </c>
      <c r="FT930">
        <v>0</v>
      </c>
      <c r="FU930">
        <v>0</v>
      </c>
      <c r="FV930" t="s">
        <v>358</v>
      </c>
      <c r="FW930" t="s">
        <v>359</v>
      </c>
      <c r="FX930" t="s">
        <v>360</v>
      </c>
      <c r="FY930" t="s">
        <v>360</v>
      </c>
      <c r="FZ930" t="s">
        <v>360</v>
      </c>
      <c r="GA930" t="s">
        <v>360</v>
      </c>
      <c r="GB930">
        <v>0</v>
      </c>
      <c r="GC930">
        <v>100</v>
      </c>
      <c r="GD930">
        <v>100</v>
      </c>
      <c r="GE930">
        <v>-6.02</v>
      </c>
      <c r="GF930">
        <v>-0.2251</v>
      </c>
      <c r="GG930">
        <v>-1.841240210434717</v>
      </c>
      <c r="GH930">
        <v>-0.003310856085068561</v>
      </c>
      <c r="GI930">
        <v>6.863268723063948E-07</v>
      </c>
      <c r="GJ930">
        <v>-1.919107141366201E-10</v>
      </c>
      <c r="GK930">
        <v>-0.1688837207721138</v>
      </c>
      <c r="GL930">
        <v>-0.01731051475613908</v>
      </c>
      <c r="GM930">
        <v>0.001423790055903263</v>
      </c>
      <c r="GN930">
        <v>-2.424810517790065E-05</v>
      </c>
      <c r="GO930">
        <v>3</v>
      </c>
      <c r="GP930">
        <v>2318</v>
      </c>
      <c r="GQ930">
        <v>1</v>
      </c>
      <c r="GR930">
        <v>25</v>
      </c>
      <c r="GS930">
        <v>10363.6</v>
      </c>
      <c r="GT930">
        <v>10363.4</v>
      </c>
      <c r="GU930">
        <v>3.0127</v>
      </c>
      <c r="GV930">
        <v>2.19727</v>
      </c>
      <c r="GW930">
        <v>1.39648</v>
      </c>
      <c r="GX930">
        <v>2.34741</v>
      </c>
      <c r="GY930">
        <v>1.49536</v>
      </c>
      <c r="GZ930">
        <v>2.5293</v>
      </c>
      <c r="HA930">
        <v>35.8244</v>
      </c>
      <c r="HB930">
        <v>24.0612</v>
      </c>
      <c r="HC930">
        <v>18</v>
      </c>
      <c r="HD930">
        <v>527.764</v>
      </c>
      <c r="HE930">
        <v>421.089</v>
      </c>
      <c r="HF930">
        <v>13.4648</v>
      </c>
      <c r="HG930">
        <v>25.6625</v>
      </c>
      <c r="HH930">
        <v>29.9974</v>
      </c>
      <c r="HI930">
        <v>25.717</v>
      </c>
      <c r="HJ930">
        <v>25.6774</v>
      </c>
      <c r="HK930">
        <v>60.2866</v>
      </c>
      <c r="HL930">
        <v>19.2475</v>
      </c>
      <c r="HM930">
        <v>9.27285</v>
      </c>
      <c r="HN930">
        <v>13.4774</v>
      </c>
      <c r="HO930">
        <v>1590.14</v>
      </c>
      <c r="HP930">
        <v>9.007709999999999</v>
      </c>
      <c r="HQ930">
        <v>101.113</v>
      </c>
      <c r="HR930">
        <v>101.054</v>
      </c>
    </row>
    <row r="931" spans="1:226">
      <c r="A931">
        <v>915</v>
      </c>
      <c r="B931">
        <v>1679445448.1</v>
      </c>
      <c r="C931">
        <v>23535</v>
      </c>
      <c r="D931" t="s">
        <v>2200</v>
      </c>
      <c r="E931" t="s">
        <v>2201</v>
      </c>
      <c r="F931">
        <v>5</v>
      </c>
      <c r="G931" t="s">
        <v>2011</v>
      </c>
      <c r="H931" t="s">
        <v>354</v>
      </c>
      <c r="I931">
        <v>1679445440.314285</v>
      </c>
      <c r="J931">
        <f>(K931)/1000</f>
        <v>0</v>
      </c>
      <c r="K931">
        <f>IF(BF931, AN931, AH931)</f>
        <v>0</v>
      </c>
      <c r="L931">
        <f>IF(BF931, AI931, AG931)</f>
        <v>0</v>
      </c>
      <c r="M931">
        <f>BH931 - IF(AU931&gt;1, L931*BB931*100.0/(AW931*BV931), 0)</f>
        <v>0</v>
      </c>
      <c r="N931">
        <f>((T931-J931/2)*M931-L931)/(T931+J931/2)</f>
        <v>0</v>
      </c>
      <c r="O931">
        <f>N931*(BO931+BP931)/1000.0</f>
        <v>0</v>
      </c>
      <c r="P931">
        <f>(BH931 - IF(AU931&gt;1, L931*BB931*100.0/(AW931*BV931), 0))*(BO931+BP931)/1000.0</f>
        <v>0</v>
      </c>
      <c r="Q931">
        <f>2.0/((1/S931-1/R931)+SIGN(S931)*SQRT((1/S931-1/R931)*(1/S931-1/R931) + 4*BC931/((BC931+1)*(BC931+1))*(2*1/S931*1/R931-1/R931*1/R931)))</f>
        <v>0</v>
      </c>
      <c r="R931">
        <f>IF(LEFT(BD931,1)&lt;&gt;"0",IF(LEFT(BD931,1)="1",3.0,BE931),$D$5+$E$5*(BV931*BO931/($K$5*1000))+$F$5*(BV931*BO931/($K$5*1000))*MAX(MIN(BB931,$J$5),$I$5)*MAX(MIN(BB931,$J$5),$I$5)+$G$5*MAX(MIN(BB931,$J$5),$I$5)*(BV931*BO931/($K$5*1000))+$H$5*(BV931*BO931/($K$5*1000))*(BV931*BO931/($K$5*1000)))</f>
        <v>0</v>
      </c>
      <c r="S931">
        <f>J931*(1000-(1000*0.61365*exp(17.502*W931/(240.97+W931))/(BO931+BP931)+BJ931)/2)/(1000*0.61365*exp(17.502*W931/(240.97+W931))/(BO931+BP931)-BJ931)</f>
        <v>0</v>
      </c>
      <c r="T931">
        <f>1/((BC931+1)/(Q931/1.6)+1/(R931/1.37)) + BC931/((BC931+1)/(Q931/1.6) + BC931/(R931/1.37))</f>
        <v>0</v>
      </c>
      <c r="U931">
        <f>(AX931*BA931)</f>
        <v>0</v>
      </c>
      <c r="V931">
        <f>(BQ931+(U931+2*0.95*5.67E-8*(((BQ931+$B$7)+273)^4-(BQ931+273)^4)-44100*J931)/(1.84*29.3*R931+8*0.95*5.67E-8*(BQ931+273)^3))</f>
        <v>0</v>
      </c>
      <c r="W931">
        <f>($C$7*BR931+$D$7*BS931+$E$7*V931)</f>
        <v>0</v>
      </c>
      <c r="X931">
        <f>0.61365*exp(17.502*W931/(240.97+W931))</f>
        <v>0</v>
      </c>
      <c r="Y931">
        <f>(Z931/AA931*100)</f>
        <v>0</v>
      </c>
      <c r="Z931">
        <f>BJ931*(BO931+BP931)/1000</f>
        <v>0</v>
      </c>
      <c r="AA931">
        <f>0.61365*exp(17.502*BQ931/(240.97+BQ931))</f>
        <v>0</v>
      </c>
      <c r="AB931">
        <f>(X931-BJ931*(BO931+BP931)/1000)</f>
        <v>0</v>
      </c>
      <c r="AC931">
        <f>(-J931*44100)</f>
        <v>0</v>
      </c>
      <c r="AD931">
        <f>2*29.3*R931*0.92*(BQ931-W931)</f>
        <v>0</v>
      </c>
      <c r="AE931">
        <f>2*0.95*5.67E-8*(((BQ931+$B$7)+273)^4-(W931+273)^4)</f>
        <v>0</v>
      </c>
      <c r="AF931">
        <f>U931+AE931+AC931+AD931</f>
        <v>0</v>
      </c>
      <c r="AG931">
        <f>BN931*AU931*(BI931-BH931*(1000-AU931*BK931)/(1000-AU931*BJ931))/(100*BB931)</f>
        <v>0</v>
      </c>
      <c r="AH931">
        <f>1000*BN931*AU931*(BJ931-BK931)/(100*BB931*(1000-AU931*BJ931))</f>
        <v>0</v>
      </c>
      <c r="AI931">
        <f>(AJ931 - AK931 - BO931*1E3/(8.314*(BQ931+273.15)) * AM931/BN931 * AL931) * BN931/(100*BB931) * (1000 - BK931)/1000</f>
        <v>0</v>
      </c>
      <c r="AJ931">
        <v>1591.725987091364</v>
      </c>
      <c r="AK931">
        <v>1566.843151515151</v>
      </c>
      <c r="AL931">
        <v>3.381828175590516</v>
      </c>
      <c r="AM931">
        <v>64.84410547335801</v>
      </c>
      <c r="AN931">
        <f>(AP931 - AO931 + BO931*1E3/(8.314*(BQ931+273.15)) * AR931/BN931 * AQ931) * BN931/(100*BB931) * 1000/(1000 - AP931)</f>
        <v>0</v>
      </c>
      <c r="AO931">
        <v>9.020970027635871</v>
      </c>
      <c r="AP931">
        <v>9.418200000000004</v>
      </c>
      <c r="AQ931">
        <v>3.979610410196165E-06</v>
      </c>
      <c r="AR931">
        <v>96.76006741584395</v>
      </c>
      <c r="AS931">
        <v>0</v>
      </c>
      <c r="AT931">
        <v>0</v>
      </c>
      <c r="AU931">
        <f>IF(AS931*$H$13&gt;=AW931,1.0,(AW931/(AW931-AS931*$H$13)))</f>
        <v>0</v>
      </c>
      <c r="AV931">
        <f>(AU931-1)*100</f>
        <v>0</v>
      </c>
      <c r="AW931">
        <f>MAX(0,($B$13+$C$13*BV931)/(1+$D$13*BV931)*BO931/(BQ931+273)*$E$13)</f>
        <v>0</v>
      </c>
      <c r="AX931">
        <f>$B$11*BW931+$C$11*BX931+$F$11*CI931*(1-CL931)</f>
        <v>0</v>
      </c>
      <c r="AY931">
        <f>AX931*AZ931</f>
        <v>0</v>
      </c>
      <c r="AZ931">
        <f>($B$11*$D$9+$C$11*$D$9+$F$11*((CV931+CN931)/MAX(CV931+CN931+CW931, 0.1)*$I$9+CW931/MAX(CV931+CN931+CW931, 0.1)*$J$9))/($B$11+$C$11+$F$11)</f>
        <v>0</v>
      </c>
      <c r="BA931">
        <f>($B$11*$K$9+$C$11*$K$9+$F$11*((CV931+CN931)/MAX(CV931+CN931+CW931, 0.1)*$P$9+CW931/MAX(CV931+CN931+CW931, 0.1)*$Q$9))/($B$11+$C$11+$F$11)</f>
        <v>0</v>
      </c>
      <c r="BB931">
        <v>2.44</v>
      </c>
      <c r="BC931">
        <v>0.5</v>
      </c>
      <c r="BD931" t="s">
        <v>355</v>
      </c>
      <c r="BE931">
        <v>2</v>
      </c>
      <c r="BF931" t="b">
        <v>1</v>
      </c>
      <c r="BG931">
        <v>1679445440.314285</v>
      </c>
      <c r="BH931">
        <v>1527.701785714286</v>
      </c>
      <c r="BI931">
        <v>1561.251428571428</v>
      </c>
      <c r="BJ931">
        <v>9.419641785714287</v>
      </c>
      <c r="BK931">
        <v>9.019874285714286</v>
      </c>
      <c r="BL931">
        <v>1533.699285714286</v>
      </c>
      <c r="BM931">
        <v>9.644792857142857</v>
      </c>
      <c r="BN931">
        <v>500.0516428571428</v>
      </c>
      <c r="BO931">
        <v>89.80119285714285</v>
      </c>
      <c r="BP931">
        <v>0.0999733</v>
      </c>
      <c r="BQ931">
        <v>19.25939285714286</v>
      </c>
      <c r="BR931">
        <v>20.00065714285714</v>
      </c>
      <c r="BS931">
        <v>999.9000000000002</v>
      </c>
      <c r="BT931">
        <v>0</v>
      </c>
      <c r="BU931">
        <v>0</v>
      </c>
      <c r="BV931">
        <v>10006.62428571428</v>
      </c>
      <c r="BW931">
        <v>0</v>
      </c>
      <c r="BX931">
        <v>14.50503214285715</v>
      </c>
      <c r="BY931">
        <v>-33.55055357142857</v>
      </c>
      <c r="BZ931">
        <v>1542.229285714286</v>
      </c>
      <c r="CA931">
        <v>1575.462857142857</v>
      </c>
      <c r="CB931">
        <v>0.3997666785714286</v>
      </c>
      <c r="CC931">
        <v>1561.251428571428</v>
      </c>
      <c r="CD931">
        <v>9.019874285714286</v>
      </c>
      <c r="CE931">
        <v>0.8458951428571427</v>
      </c>
      <c r="CF931">
        <v>0.809995607142857</v>
      </c>
      <c r="CG931">
        <v>4.501726071428571</v>
      </c>
      <c r="CH931">
        <v>3.883690714285714</v>
      </c>
      <c r="CI931">
        <v>2000.017142857143</v>
      </c>
      <c r="CJ931">
        <v>0.980003142857143</v>
      </c>
      <c r="CK931">
        <v>0.01999655714285714</v>
      </c>
      <c r="CL931">
        <v>0</v>
      </c>
      <c r="CM931">
        <v>2.234267857142857</v>
      </c>
      <c r="CN931">
        <v>0</v>
      </c>
      <c r="CO931">
        <v>5736.420357142857</v>
      </c>
      <c r="CP931">
        <v>16749.62857142857</v>
      </c>
      <c r="CQ931">
        <v>39.569</v>
      </c>
      <c r="CR931">
        <v>40.33017857142857</v>
      </c>
      <c r="CS931">
        <v>39.89485714285713</v>
      </c>
      <c r="CT931">
        <v>39.22967857142856</v>
      </c>
      <c r="CU931">
        <v>37.91271428571429</v>
      </c>
      <c r="CV931">
        <v>1960.023571428571</v>
      </c>
      <c r="CW931">
        <v>39.99214285714286</v>
      </c>
      <c r="CX931">
        <v>0</v>
      </c>
      <c r="CY931">
        <v>1679445455.7</v>
      </c>
      <c r="CZ931">
        <v>0</v>
      </c>
      <c r="DA931">
        <v>0</v>
      </c>
      <c r="DB931" t="s">
        <v>356</v>
      </c>
      <c r="DC931">
        <v>1678823626.5</v>
      </c>
      <c r="DD931">
        <v>1678823640.5</v>
      </c>
      <c r="DE931">
        <v>0</v>
      </c>
      <c r="DF931">
        <v>1.239</v>
      </c>
      <c r="DG931">
        <v>0.006</v>
      </c>
      <c r="DH931">
        <v>-2.298</v>
      </c>
      <c r="DI931">
        <v>-0.146</v>
      </c>
      <c r="DJ931">
        <v>420</v>
      </c>
      <c r="DK931">
        <v>21</v>
      </c>
      <c r="DL931">
        <v>0.57</v>
      </c>
      <c r="DM931">
        <v>0.05</v>
      </c>
      <c r="DN931">
        <v>-33.48627804878049</v>
      </c>
      <c r="DO931">
        <v>-0.5950139372822814</v>
      </c>
      <c r="DP931">
        <v>0.1528004270077597</v>
      </c>
      <c r="DQ931">
        <v>0</v>
      </c>
      <c r="DR931">
        <v>0.4033226097560975</v>
      </c>
      <c r="DS931">
        <v>-0.05683400696864071</v>
      </c>
      <c r="DT931">
        <v>0.005862290578205708</v>
      </c>
      <c r="DU931">
        <v>1</v>
      </c>
      <c r="DV931">
        <v>1</v>
      </c>
      <c r="DW931">
        <v>2</v>
      </c>
      <c r="DX931" t="s">
        <v>357</v>
      </c>
      <c r="DY931">
        <v>2.98447</v>
      </c>
      <c r="DZ931">
        <v>2.7157</v>
      </c>
      <c r="EA931">
        <v>0.225977</v>
      </c>
      <c r="EB931">
        <v>0.226301</v>
      </c>
      <c r="EC931">
        <v>0.0546056</v>
      </c>
      <c r="ED931">
        <v>0.0514396</v>
      </c>
      <c r="EE931">
        <v>24632</v>
      </c>
      <c r="EF931">
        <v>24707.1</v>
      </c>
      <c r="EG931">
        <v>29568.2</v>
      </c>
      <c r="EH931">
        <v>29526</v>
      </c>
      <c r="EI931">
        <v>37054</v>
      </c>
      <c r="EJ931">
        <v>37255.4</v>
      </c>
      <c r="EK931">
        <v>41648.6</v>
      </c>
      <c r="EL931">
        <v>42078.5</v>
      </c>
      <c r="EM931">
        <v>1.98215</v>
      </c>
      <c r="EN931">
        <v>1.88073</v>
      </c>
      <c r="EO931">
        <v>0.0442341</v>
      </c>
      <c r="EP931">
        <v>0</v>
      </c>
      <c r="EQ931">
        <v>19.2754</v>
      </c>
      <c r="ER931">
        <v>999.9</v>
      </c>
      <c r="ES931">
        <v>24.3</v>
      </c>
      <c r="ET931">
        <v>31.3</v>
      </c>
      <c r="EU931">
        <v>12.4181</v>
      </c>
      <c r="EV931">
        <v>63.0811</v>
      </c>
      <c r="EW931">
        <v>32.7284</v>
      </c>
      <c r="EX931">
        <v>1</v>
      </c>
      <c r="EY931">
        <v>-0.125417</v>
      </c>
      <c r="EZ931">
        <v>4.82364</v>
      </c>
      <c r="FA931">
        <v>20.2781</v>
      </c>
      <c r="FB931">
        <v>5.21744</v>
      </c>
      <c r="FC931">
        <v>12.0116</v>
      </c>
      <c r="FD931">
        <v>4.9904</v>
      </c>
      <c r="FE931">
        <v>3.2884</v>
      </c>
      <c r="FF931">
        <v>9999</v>
      </c>
      <c r="FG931">
        <v>9999</v>
      </c>
      <c r="FH931">
        <v>9999</v>
      </c>
      <c r="FI931">
        <v>999.9</v>
      </c>
      <c r="FJ931">
        <v>1.86738</v>
      </c>
      <c r="FK931">
        <v>1.86644</v>
      </c>
      <c r="FL931">
        <v>1.86598</v>
      </c>
      <c r="FM931">
        <v>1.86584</v>
      </c>
      <c r="FN931">
        <v>1.86768</v>
      </c>
      <c r="FO931">
        <v>1.87014</v>
      </c>
      <c r="FP931">
        <v>1.86881</v>
      </c>
      <c r="FQ931">
        <v>1.87025</v>
      </c>
      <c r="FR931">
        <v>0</v>
      </c>
      <c r="FS931">
        <v>0</v>
      </c>
      <c r="FT931">
        <v>0</v>
      </c>
      <c r="FU931">
        <v>0</v>
      </c>
      <c r="FV931" t="s">
        <v>358</v>
      </c>
      <c r="FW931" t="s">
        <v>359</v>
      </c>
      <c r="FX931" t="s">
        <v>360</v>
      </c>
      <c r="FY931" t="s">
        <v>360</v>
      </c>
      <c r="FZ931" t="s">
        <v>360</v>
      </c>
      <c r="GA931" t="s">
        <v>360</v>
      </c>
      <c r="GB931">
        <v>0</v>
      </c>
      <c r="GC931">
        <v>100</v>
      </c>
      <c r="GD931">
        <v>100</v>
      </c>
      <c r="GE931">
        <v>-6.06</v>
      </c>
      <c r="GF931">
        <v>-0.2251</v>
      </c>
      <c r="GG931">
        <v>-1.841240210434717</v>
      </c>
      <c r="GH931">
        <v>-0.003310856085068561</v>
      </c>
      <c r="GI931">
        <v>6.863268723063948E-07</v>
      </c>
      <c r="GJ931">
        <v>-1.919107141366201E-10</v>
      </c>
      <c r="GK931">
        <v>-0.1688837207721138</v>
      </c>
      <c r="GL931">
        <v>-0.01731051475613908</v>
      </c>
      <c r="GM931">
        <v>0.001423790055903263</v>
      </c>
      <c r="GN931">
        <v>-2.424810517790065E-05</v>
      </c>
      <c r="GO931">
        <v>3</v>
      </c>
      <c r="GP931">
        <v>2318</v>
      </c>
      <c r="GQ931">
        <v>1</v>
      </c>
      <c r="GR931">
        <v>25</v>
      </c>
      <c r="GS931">
        <v>10363.7</v>
      </c>
      <c r="GT931">
        <v>10363.5</v>
      </c>
      <c r="GU931">
        <v>3.03711</v>
      </c>
      <c r="GV931">
        <v>2.20093</v>
      </c>
      <c r="GW931">
        <v>1.39648</v>
      </c>
      <c r="GX931">
        <v>2.34863</v>
      </c>
      <c r="GY931">
        <v>1.49536</v>
      </c>
      <c r="GZ931">
        <v>2.45239</v>
      </c>
      <c r="HA931">
        <v>35.8244</v>
      </c>
      <c r="HB931">
        <v>24.0525</v>
      </c>
      <c r="HC931">
        <v>18</v>
      </c>
      <c r="HD931">
        <v>528.077</v>
      </c>
      <c r="HE931">
        <v>421.147</v>
      </c>
      <c r="HF931">
        <v>13.5081</v>
      </c>
      <c r="HG931">
        <v>25.6647</v>
      </c>
      <c r="HH931">
        <v>30.0001</v>
      </c>
      <c r="HI931">
        <v>25.717</v>
      </c>
      <c r="HJ931">
        <v>25.6774</v>
      </c>
      <c r="HK931">
        <v>60.7612</v>
      </c>
      <c r="HL931">
        <v>19.2475</v>
      </c>
      <c r="HM931">
        <v>9.27285</v>
      </c>
      <c r="HN931">
        <v>13.4933</v>
      </c>
      <c r="HO931">
        <v>1603.5</v>
      </c>
      <c r="HP931">
        <v>9.007709999999999</v>
      </c>
      <c r="HQ931">
        <v>101.113</v>
      </c>
      <c r="HR931">
        <v>101.055</v>
      </c>
    </row>
    <row r="932" spans="1:226">
      <c r="A932">
        <v>916</v>
      </c>
      <c r="B932">
        <v>1679446597.1</v>
      </c>
      <c r="C932">
        <v>24684</v>
      </c>
      <c r="D932" t="s">
        <v>2202</v>
      </c>
      <c r="E932" t="s">
        <v>2203</v>
      </c>
      <c r="F932">
        <v>5</v>
      </c>
      <c r="G932" t="s">
        <v>2011</v>
      </c>
      <c r="H932" t="s">
        <v>354</v>
      </c>
      <c r="I932">
        <v>1679446589.099999</v>
      </c>
      <c r="J932">
        <f>(K932)/1000</f>
        <v>0</v>
      </c>
      <c r="K932">
        <f>IF(BF932, AN932, AH932)</f>
        <v>0</v>
      </c>
      <c r="L932">
        <f>IF(BF932, AI932, AG932)</f>
        <v>0</v>
      </c>
      <c r="M932">
        <f>BH932 - IF(AU932&gt;1, L932*BB932*100.0/(AW932*BV932), 0)</f>
        <v>0</v>
      </c>
      <c r="N932">
        <f>((T932-J932/2)*M932-L932)/(T932+J932/2)</f>
        <v>0</v>
      </c>
      <c r="O932">
        <f>N932*(BO932+BP932)/1000.0</f>
        <v>0</v>
      </c>
      <c r="P932">
        <f>(BH932 - IF(AU932&gt;1, L932*BB932*100.0/(AW932*BV932), 0))*(BO932+BP932)/1000.0</f>
        <v>0</v>
      </c>
      <c r="Q932">
        <f>2.0/((1/S932-1/R932)+SIGN(S932)*SQRT((1/S932-1/R932)*(1/S932-1/R932) + 4*BC932/((BC932+1)*(BC932+1))*(2*1/S932*1/R932-1/R932*1/R932)))</f>
        <v>0</v>
      </c>
      <c r="R932">
        <f>IF(LEFT(BD932,1)&lt;&gt;"0",IF(LEFT(BD932,1)="1",3.0,BE932),$D$5+$E$5*(BV932*BO932/($K$5*1000))+$F$5*(BV932*BO932/($K$5*1000))*MAX(MIN(BB932,$J$5),$I$5)*MAX(MIN(BB932,$J$5),$I$5)+$G$5*MAX(MIN(BB932,$J$5),$I$5)*(BV932*BO932/($K$5*1000))+$H$5*(BV932*BO932/($K$5*1000))*(BV932*BO932/($K$5*1000)))</f>
        <v>0</v>
      </c>
      <c r="S932">
        <f>J932*(1000-(1000*0.61365*exp(17.502*W932/(240.97+W932))/(BO932+BP932)+BJ932)/2)/(1000*0.61365*exp(17.502*W932/(240.97+W932))/(BO932+BP932)-BJ932)</f>
        <v>0</v>
      </c>
      <c r="T932">
        <f>1/((BC932+1)/(Q932/1.6)+1/(R932/1.37)) + BC932/((BC932+1)/(Q932/1.6) + BC932/(R932/1.37))</f>
        <v>0</v>
      </c>
      <c r="U932">
        <f>(AX932*BA932)</f>
        <v>0</v>
      </c>
      <c r="V932">
        <f>(BQ932+(U932+2*0.95*5.67E-8*(((BQ932+$B$7)+273)^4-(BQ932+273)^4)-44100*J932)/(1.84*29.3*R932+8*0.95*5.67E-8*(BQ932+273)^3))</f>
        <v>0</v>
      </c>
      <c r="W932">
        <f>($C$7*BR932+$D$7*BS932+$E$7*V932)</f>
        <v>0</v>
      </c>
      <c r="X932">
        <f>0.61365*exp(17.502*W932/(240.97+W932))</f>
        <v>0</v>
      </c>
      <c r="Y932">
        <f>(Z932/AA932*100)</f>
        <v>0</v>
      </c>
      <c r="Z932">
        <f>BJ932*(BO932+BP932)/1000</f>
        <v>0</v>
      </c>
      <c r="AA932">
        <f>0.61365*exp(17.502*BQ932/(240.97+BQ932))</f>
        <v>0</v>
      </c>
      <c r="AB932">
        <f>(X932-BJ932*(BO932+BP932)/1000)</f>
        <v>0</v>
      </c>
      <c r="AC932">
        <f>(-J932*44100)</f>
        <v>0</v>
      </c>
      <c r="AD932">
        <f>2*29.3*R932*0.92*(BQ932-W932)</f>
        <v>0</v>
      </c>
      <c r="AE932">
        <f>2*0.95*5.67E-8*(((BQ932+$B$7)+273)^4-(W932+273)^4)</f>
        <v>0</v>
      </c>
      <c r="AF932">
        <f>U932+AE932+AC932+AD932</f>
        <v>0</v>
      </c>
      <c r="AG932">
        <f>BN932*AU932*(BI932-BH932*(1000-AU932*BK932)/(1000-AU932*BJ932))/(100*BB932)</f>
        <v>0</v>
      </c>
      <c r="AH932">
        <f>1000*BN932*AU932*(BJ932-BK932)/(100*BB932*(1000-AU932*BJ932))</f>
        <v>0</v>
      </c>
      <c r="AI932">
        <f>(AJ932 - AK932 - BO932*1E3/(8.314*(BQ932+273.15)) * AM932/BN932 * AL932) * BN932/(100*BB932) * (1000 - BK932)/1000</f>
        <v>0</v>
      </c>
      <c r="AJ932">
        <v>430.1121193195572</v>
      </c>
      <c r="AK932">
        <v>425.6671090909088</v>
      </c>
      <c r="AL932">
        <v>0.0001718430500936303</v>
      </c>
      <c r="AM932">
        <v>64.84410547335801</v>
      </c>
      <c r="AN932">
        <f>(AP932 - AO932 + BO932*1E3/(8.314*(BQ932+273.15)) * AR932/BN932 * AQ932) * BN932/(100*BB932) * 1000/(1000 - AP932)</f>
        <v>0</v>
      </c>
      <c r="AO932">
        <v>23.70991710580538</v>
      </c>
      <c r="AP932">
        <v>24.25042527472528</v>
      </c>
      <c r="AQ932">
        <v>4.125615764228594E-05</v>
      </c>
      <c r="AR932">
        <v>96.76006741584395</v>
      </c>
      <c r="AS932">
        <v>0</v>
      </c>
      <c r="AT932">
        <v>0</v>
      </c>
      <c r="AU932">
        <f>IF(AS932*$H$13&gt;=AW932,1.0,(AW932/(AW932-AS932*$H$13)))</f>
        <v>0</v>
      </c>
      <c r="AV932">
        <f>(AU932-1)*100</f>
        <v>0</v>
      </c>
      <c r="AW932">
        <f>MAX(0,($B$13+$C$13*BV932)/(1+$D$13*BV932)*BO932/(BQ932+273)*$E$13)</f>
        <v>0</v>
      </c>
      <c r="AX932">
        <f>$B$11*BW932+$C$11*BX932+$F$11*CI932*(1-CL932)</f>
        <v>0</v>
      </c>
      <c r="AY932">
        <f>AX932*AZ932</f>
        <v>0</v>
      </c>
      <c r="AZ932">
        <f>($B$11*$D$9+$C$11*$D$9+$F$11*((CV932+CN932)/MAX(CV932+CN932+CW932, 0.1)*$I$9+CW932/MAX(CV932+CN932+CW932, 0.1)*$J$9))/($B$11+$C$11+$F$11)</f>
        <v>0</v>
      </c>
      <c r="BA932">
        <f>($B$11*$K$9+$C$11*$K$9+$F$11*((CV932+CN932)/MAX(CV932+CN932+CW932, 0.1)*$P$9+CW932/MAX(CV932+CN932+CW932, 0.1)*$Q$9))/($B$11+$C$11+$F$11)</f>
        <v>0</v>
      </c>
      <c r="BB932">
        <v>2.44</v>
      </c>
      <c r="BC932">
        <v>0.5</v>
      </c>
      <c r="BD932" t="s">
        <v>355</v>
      </c>
      <c r="BE932">
        <v>2</v>
      </c>
      <c r="BF932" t="b">
        <v>1</v>
      </c>
      <c r="BG932">
        <v>1679446589.099999</v>
      </c>
      <c r="BH932">
        <v>415.3500322580646</v>
      </c>
      <c r="BI932">
        <v>419.8690967741935</v>
      </c>
      <c r="BJ932">
        <v>24.23629677419354</v>
      </c>
      <c r="BK932">
        <v>23.70639354838709</v>
      </c>
      <c r="BL932">
        <v>418.4708387096774</v>
      </c>
      <c r="BM932">
        <v>24.33273870967742</v>
      </c>
      <c r="BN932">
        <v>500.0591612903225</v>
      </c>
      <c r="BO932">
        <v>89.82944838709676</v>
      </c>
      <c r="BP932">
        <v>0.1000231967741935</v>
      </c>
      <c r="BQ932">
        <v>26.72719032258065</v>
      </c>
      <c r="BR932">
        <v>27.50030967741935</v>
      </c>
      <c r="BS932">
        <v>999.9000000000003</v>
      </c>
      <c r="BT932">
        <v>0</v>
      </c>
      <c r="BU932">
        <v>0</v>
      </c>
      <c r="BV932">
        <v>9995.629032258063</v>
      </c>
      <c r="BW932">
        <v>0</v>
      </c>
      <c r="BX932">
        <v>14.50150000000001</v>
      </c>
      <c r="BY932">
        <v>-4.518995483870968</v>
      </c>
      <c r="BZ932">
        <v>425.6667096774194</v>
      </c>
      <c r="CA932">
        <v>430.0643548387096</v>
      </c>
      <c r="CB932">
        <v>0.5299049677419354</v>
      </c>
      <c r="CC932">
        <v>419.8690967741935</v>
      </c>
      <c r="CD932">
        <v>23.70639354838709</v>
      </c>
      <c r="CE932">
        <v>2.177134838709678</v>
      </c>
      <c r="CF932">
        <v>2.129533225806452</v>
      </c>
      <c r="CG932">
        <v>18.79503548387096</v>
      </c>
      <c r="CH932">
        <v>18.44181935483871</v>
      </c>
      <c r="CI932">
        <v>2000.02064516129</v>
      </c>
      <c r="CJ932">
        <v>0.979996</v>
      </c>
      <c r="CK932">
        <v>0.02000420000000001</v>
      </c>
      <c r="CL932">
        <v>0</v>
      </c>
      <c r="CM932">
        <v>2.34198064516129</v>
      </c>
      <c r="CN932">
        <v>0</v>
      </c>
      <c r="CO932">
        <v>5493.40064516129</v>
      </c>
      <c r="CP932">
        <v>16749.61612903225</v>
      </c>
      <c r="CQ932">
        <v>37.24593548387097</v>
      </c>
      <c r="CR932">
        <v>38.09654838709676</v>
      </c>
      <c r="CS932">
        <v>37.375</v>
      </c>
      <c r="CT932">
        <v>37.22967741935483</v>
      </c>
      <c r="CU932">
        <v>36.56199999999999</v>
      </c>
      <c r="CV932">
        <v>1960.01064516129</v>
      </c>
      <c r="CW932">
        <v>40.01</v>
      </c>
      <c r="CX932">
        <v>0</v>
      </c>
      <c r="CY932">
        <v>1679446604.7</v>
      </c>
      <c r="CZ932">
        <v>0</v>
      </c>
      <c r="DA932">
        <v>0</v>
      </c>
      <c r="DB932" t="s">
        <v>356</v>
      </c>
      <c r="DC932">
        <v>1678823626.5</v>
      </c>
      <c r="DD932">
        <v>1678823640.5</v>
      </c>
      <c r="DE932">
        <v>0</v>
      </c>
      <c r="DF932">
        <v>1.239</v>
      </c>
      <c r="DG932">
        <v>0.006</v>
      </c>
      <c r="DH932">
        <v>-2.298</v>
      </c>
      <c r="DI932">
        <v>-0.146</v>
      </c>
      <c r="DJ932">
        <v>420</v>
      </c>
      <c r="DK932">
        <v>21</v>
      </c>
      <c r="DL932">
        <v>0.57</v>
      </c>
      <c r="DM932">
        <v>0.05</v>
      </c>
      <c r="DN932">
        <v>-4.509042682926829</v>
      </c>
      <c r="DO932">
        <v>-0.3470366550522599</v>
      </c>
      <c r="DP932">
        <v>0.05053658616865992</v>
      </c>
      <c r="DQ932">
        <v>0</v>
      </c>
      <c r="DR932">
        <v>0.5373229024390245</v>
      </c>
      <c r="DS932">
        <v>-0.07224545644599267</v>
      </c>
      <c r="DT932">
        <v>0.01498577519631148</v>
      </c>
      <c r="DU932">
        <v>1</v>
      </c>
      <c r="DV932">
        <v>1</v>
      </c>
      <c r="DW932">
        <v>2</v>
      </c>
      <c r="DX932" t="s">
        <v>357</v>
      </c>
      <c r="DY932">
        <v>2.98357</v>
      </c>
      <c r="DZ932">
        <v>2.71546</v>
      </c>
      <c r="EA932">
        <v>0.0936864</v>
      </c>
      <c r="EB932">
        <v>0.09303409999999999</v>
      </c>
      <c r="EC932">
        <v>0.107733</v>
      </c>
      <c r="ED932">
        <v>0.103985</v>
      </c>
      <c r="EE932">
        <v>28818.2</v>
      </c>
      <c r="EF932">
        <v>28945</v>
      </c>
      <c r="EG932">
        <v>29549.3</v>
      </c>
      <c r="EH932">
        <v>29512.8</v>
      </c>
      <c r="EI932">
        <v>34920.1</v>
      </c>
      <c r="EJ932">
        <v>35145.6</v>
      </c>
      <c r="EK932">
        <v>41621.4</v>
      </c>
      <c r="EL932">
        <v>42058.7</v>
      </c>
      <c r="EM932">
        <v>1.97768</v>
      </c>
      <c r="EN932">
        <v>1.90375</v>
      </c>
      <c r="EO932">
        <v>0.106871</v>
      </c>
      <c r="EP932">
        <v>0</v>
      </c>
      <c r="EQ932">
        <v>25.7413</v>
      </c>
      <c r="ER932">
        <v>999.9</v>
      </c>
      <c r="ES932">
        <v>57</v>
      </c>
      <c r="ET932">
        <v>31</v>
      </c>
      <c r="EU932">
        <v>28.6258</v>
      </c>
      <c r="EV932">
        <v>62.7512</v>
      </c>
      <c r="EW932">
        <v>32.1074</v>
      </c>
      <c r="EX932">
        <v>1</v>
      </c>
      <c r="EY932">
        <v>-0.112276</v>
      </c>
      <c r="EZ932">
        <v>0.394684</v>
      </c>
      <c r="FA932">
        <v>20.3418</v>
      </c>
      <c r="FB932">
        <v>5.22208</v>
      </c>
      <c r="FC932">
        <v>12.0099</v>
      </c>
      <c r="FD932">
        <v>4.99075</v>
      </c>
      <c r="FE932">
        <v>3.28933</v>
      </c>
      <c r="FF932">
        <v>9999</v>
      </c>
      <c r="FG932">
        <v>9999</v>
      </c>
      <c r="FH932">
        <v>9999</v>
      </c>
      <c r="FI932">
        <v>999.9</v>
      </c>
      <c r="FJ932">
        <v>1.86737</v>
      </c>
      <c r="FK932">
        <v>1.86645</v>
      </c>
      <c r="FL932">
        <v>1.86598</v>
      </c>
      <c r="FM932">
        <v>1.86584</v>
      </c>
      <c r="FN932">
        <v>1.86768</v>
      </c>
      <c r="FO932">
        <v>1.87013</v>
      </c>
      <c r="FP932">
        <v>1.8688</v>
      </c>
      <c r="FQ932">
        <v>1.8702</v>
      </c>
      <c r="FR932">
        <v>0</v>
      </c>
      <c r="FS932">
        <v>0</v>
      </c>
      <c r="FT932">
        <v>0</v>
      </c>
      <c r="FU932">
        <v>0</v>
      </c>
      <c r="FV932" t="s">
        <v>358</v>
      </c>
      <c r="FW932" t="s">
        <v>359</v>
      </c>
      <c r="FX932" t="s">
        <v>360</v>
      </c>
      <c r="FY932" t="s">
        <v>360</v>
      </c>
      <c r="FZ932" t="s">
        <v>360</v>
      </c>
      <c r="GA932" t="s">
        <v>360</v>
      </c>
      <c r="GB932">
        <v>0</v>
      </c>
      <c r="GC932">
        <v>100</v>
      </c>
      <c r="GD932">
        <v>100</v>
      </c>
      <c r="GE932">
        <v>-3.12</v>
      </c>
      <c r="GF932">
        <v>-0.0963</v>
      </c>
      <c r="GG932">
        <v>-1.841240210434717</v>
      </c>
      <c r="GH932">
        <v>-0.003310856085068561</v>
      </c>
      <c r="GI932">
        <v>6.863268723063948E-07</v>
      </c>
      <c r="GJ932">
        <v>-1.919107141366201E-10</v>
      </c>
      <c r="GK932">
        <v>-0.1688837207721138</v>
      </c>
      <c r="GL932">
        <v>-0.01731051475613908</v>
      </c>
      <c r="GM932">
        <v>0.001423790055903263</v>
      </c>
      <c r="GN932">
        <v>-2.424810517790065E-05</v>
      </c>
      <c r="GO932">
        <v>3</v>
      </c>
      <c r="GP932">
        <v>2318</v>
      </c>
      <c r="GQ932">
        <v>1</v>
      </c>
      <c r="GR932">
        <v>25</v>
      </c>
      <c r="GS932">
        <v>10382.8</v>
      </c>
      <c r="GT932">
        <v>10382.6</v>
      </c>
      <c r="GU932">
        <v>1.05469</v>
      </c>
      <c r="GV932">
        <v>2.22778</v>
      </c>
      <c r="GW932">
        <v>1.39648</v>
      </c>
      <c r="GX932">
        <v>2.34619</v>
      </c>
      <c r="GY932">
        <v>1.49536</v>
      </c>
      <c r="GZ932">
        <v>2.52197</v>
      </c>
      <c r="HA932">
        <v>35.9178</v>
      </c>
      <c r="HB932">
        <v>24.07</v>
      </c>
      <c r="HC932">
        <v>18</v>
      </c>
      <c r="HD932">
        <v>528.234</v>
      </c>
      <c r="HE932">
        <v>437.232</v>
      </c>
      <c r="HF932">
        <v>24.5156</v>
      </c>
      <c r="HG932">
        <v>26.0722</v>
      </c>
      <c r="HH932">
        <v>30</v>
      </c>
      <c r="HI932">
        <v>26.0535</v>
      </c>
      <c r="HJ932">
        <v>26.0009</v>
      </c>
      <c r="HK932">
        <v>21.116</v>
      </c>
      <c r="HL932">
        <v>25.5646</v>
      </c>
      <c r="HM932">
        <v>99.1408</v>
      </c>
      <c r="HN932">
        <v>24.5147</v>
      </c>
      <c r="HO932">
        <v>413.168</v>
      </c>
      <c r="HP932">
        <v>23.7368</v>
      </c>
      <c r="HQ932">
        <v>101.047</v>
      </c>
      <c r="HR932">
        <v>101.008</v>
      </c>
    </row>
    <row r="933" spans="1:226">
      <c r="A933">
        <v>917</v>
      </c>
      <c r="B933">
        <v>1679446602.1</v>
      </c>
      <c r="C933">
        <v>24689</v>
      </c>
      <c r="D933" t="s">
        <v>2204</v>
      </c>
      <c r="E933" t="s">
        <v>2205</v>
      </c>
      <c r="F933">
        <v>5</v>
      </c>
      <c r="G933" t="s">
        <v>2011</v>
      </c>
      <c r="H933" t="s">
        <v>354</v>
      </c>
      <c r="I933">
        <v>1679446594.255172</v>
      </c>
      <c r="J933">
        <f>(K933)/1000</f>
        <v>0</v>
      </c>
      <c r="K933">
        <f>IF(BF933, AN933, AH933)</f>
        <v>0</v>
      </c>
      <c r="L933">
        <f>IF(BF933, AI933, AG933)</f>
        <v>0</v>
      </c>
      <c r="M933">
        <f>BH933 - IF(AU933&gt;1, L933*BB933*100.0/(AW933*BV933), 0)</f>
        <v>0</v>
      </c>
      <c r="N933">
        <f>((T933-J933/2)*M933-L933)/(T933+J933/2)</f>
        <v>0</v>
      </c>
      <c r="O933">
        <f>N933*(BO933+BP933)/1000.0</f>
        <v>0</v>
      </c>
      <c r="P933">
        <f>(BH933 - IF(AU933&gt;1, L933*BB933*100.0/(AW933*BV933), 0))*(BO933+BP933)/1000.0</f>
        <v>0</v>
      </c>
      <c r="Q933">
        <f>2.0/((1/S933-1/R933)+SIGN(S933)*SQRT((1/S933-1/R933)*(1/S933-1/R933) + 4*BC933/((BC933+1)*(BC933+1))*(2*1/S933*1/R933-1/R933*1/R933)))</f>
        <v>0</v>
      </c>
      <c r="R933">
        <f>IF(LEFT(BD933,1)&lt;&gt;"0",IF(LEFT(BD933,1)="1",3.0,BE933),$D$5+$E$5*(BV933*BO933/($K$5*1000))+$F$5*(BV933*BO933/($K$5*1000))*MAX(MIN(BB933,$J$5),$I$5)*MAX(MIN(BB933,$J$5),$I$5)+$G$5*MAX(MIN(BB933,$J$5),$I$5)*(BV933*BO933/($K$5*1000))+$H$5*(BV933*BO933/($K$5*1000))*(BV933*BO933/($K$5*1000)))</f>
        <v>0</v>
      </c>
      <c r="S933">
        <f>J933*(1000-(1000*0.61365*exp(17.502*W933/(240.97+W933))/(BO933+BP933)+BJ933)/2)/(1000*0.61365*exp(17.502*W933/(240.97+W933))/(BO933+BP933)-BJ933)</f>
        <v>0</v>
      </c>
      <c r="T933">
        <f>1/((BC933+1)/(Q933/1.6)+1/(R933/1.37)) + BC933/((BC933+1)/(Q933/1.6) + BC933/(R933/1.37))</f>
        <v>0</v>
      </c>
      <c r="U933">
        <f>(AX933*BA933)</f>
        <v>0</v>
      </c>
      <c r="V933">
        <f>(BQ933+(U933+2*0.95*5.67E-8*(((BQ933+$B$7)+273)^4-(BQ933+273)^4)-44100*J933)/(1.84*29.3*R933+8*0.95*5.67E-8*(BQ933+273)^3))</f>
        <v>0</v>
      </c>
      <c r="W933">
        <f>($C$7*BR933+$D$7*BS933+$E$7*V933)</f>
        <v>0</v>
      </c>
      <c r="X933">
        <f>0.61365*exp(17.502*W933/(240.97+W933))</f>
        <v>0</v>
      </c>
      <c r="Y933">
        <f>(Z933/AA933*100)</f>
        <v>0</v>
      </c>
      <c r="Z933">
        <f>BJ933*(BO933+BP933)/1000</f>
        <v>0</v>
      </c>
      <c r="AA933">
        <f>0.61365*exp(17.502*BQ933/(240.97+BQ933))</f>
        <v>0</v>
      </c>
      <c r="AB933">
        <f>(X933-BJ933*(BO933+BP933)/1000)</f>
        <v>0</v>
      </c>
      <c r="AC933">
        <f>(-J933*44100)</f>
        <v>0</v>
      </c>
      <c r="AD933">
        <f>2*29.3*R933*0.92*(BQ933-W933)</f>
        <v>0</v>
      </c>
      <c r="AE933">
        <f>2*0.95*5.67E-8*(((BQ933+$B$7)+273)^4-(W933+273)^4)</f>
        <v>0</v>
      </c>
      <c r="AF933">
        <f>U933+AE933+AC933+AD933</f>
        <v>0</v>
      </c>
      <c r="AG933">
        <f>BN933*AU933*(BI933-BH933*(1000-AU933*BK933)/(1000-AU933*BJ933))/(100*BB933)</f>
        <v>0</v>
      </c>
      <c r="AH933">
        <f>1000*BN933*AU933*(BJ933-BK933)/(100*BB933*(1000-AU933*BJ933))</f>
        <v>0</v>
      </c>
      <c r="AI933">
        <f>(AJ933 - AK933 - BO933*1E3/(8.314*(BQ933+273.15)) * AM933/BN933 * AL933) * BN933/(100*BB933) * (1000 - BK933)/1000</f>
        <v>0</v>
      </c>
      <c r="AJ933">
        <v>429.934289024466</v>
      </c>
      <c r="AK933">
        <v>425.5724787878789</v>
      </c>
      <c r="AL933">
        <v>-0.0005089351958021388</v>
      </c>
      <c r="AM933">
        <v>64.84410547335801</v>
      </c>
      <c r="AN933">
        <f>(AP933 - AO933 + BO933*1E3/(8.314*(BQ933+273.15)) * AR933/BN933 * AQ933) * BN933/(100*BB933) * 1000/(1000 - AP933)</f>
        <v>0</v>
      </c>
      <c r="AO933">
        <v>23.71015492508975</v>
      </c>
      <c r="AP933">
        <v>24.25476043956045</v>
      </c>
      <c r="AQ933">
        <v>1.134971517124799E-05</v>
      </c>
      <c r="AR933">
        <v>96.76006741584395</v>
      </c>
      <c r="AS933">
        <v>0</v>
      </c>
      <c r="AT933">
        <v>0</v>
      </c>
      <c r="AU933">
        <f>IF(AS933*$H$13&gt;=AW933,1.0,(AW933/(AW933-AS933*$H$13)))</f>
        <v>0</v>
      </c>
      <c r="AV933">
        <f>(AU933-1)*100</f>
        <v>0</v>
      </c>
      <c r="AW933">
        <f>MAX(0,($B$13+$C$13*BV933)/(1+$D$13*BV933)*BO933/(BQ933+273)*$E$13)</f>
        <v>0</v>
      </c>
      <c r="AX933">
        <f>$B$11*BW933+$C$11*BX933+$F$11*CI933*(1-CL933)</f>
        <v>0</v>
      </c>
      <c r="AY933">
        <f>AX933*AZ933</f>
        <v>0</v>
      </c>
      <c r="AZ933">
        <f>($B$11*$D$9+$C$11*$D$9+$F$11*((CV933+CN933)/MAX(CV933+CN933+CW933, 0.1)*$I$9+CW933/MAX(CV933+CN933+CW933, 0.1)*$J$9))/($B$11+$C$11+$F$11)</f>
        <v>0</v>
      </c>
      <c r="BA933">
        <f>($B$11*$K$9+$C$11*$K$9+$F$11*((CV933+CN933)/MAX(CV933+CN933+CW933, 0.1)*$P$9+CW933/MAX(CV933+CN933+CW933, 0.1)*$Q$9))/($B$11+$C$11+$F$11)</f>
        <v>0</v>
      </c>
      <c r="BB933">
        <v>2.44</v>
      </c>
      <c r="BC933">
        <v>0.5</v>
      </c>
      <c r="BD933" t="s">
        <v>355</v>
      </c>
      <c r="BE933">
        <v>2</v>
      </c>
      <c r="BF933" t="b">
        <v>1</v>
      </c>
      <c r="BG933">
        <v>1679446594.255172</v>
      </c>
      <c r="BH933">
        <v>415.3262068965517</v>
      </c>
      <c r="BI933">
        <v>419.6876896551724</v>
      </c>
      <c r="BJ933">
        <v>24.24641379310345</v>
      </c>
      <c r="BK933">
        <v>23.71086896551724</v>
      </c>
      <c r="BL933">
        <v>418.4469310344828</v>
      </c>
      <c r="BM933">
        <v>24.34275862068966</v>
      </c>
      <c r="BN933">
        <v>500.0389655172414</v>
      </c>
      <c r="BO933">
        <v>89.83002068965516</v>
      </c>
      <c r="BP933">
        <v>0.09989665517241378</v>
      </c>
      <c r="BQ933">
        <v>26.72739310344828</v>
      </c>
      <c r="BR933">
        <v>27.49883448275862</v>
      </c>
      <c r="BS933">
        <v>999.9000000000002</v>
      </c>
      <c r="BT933">
        <v>0</v>
      </c>
      <c r="BU933">
        <v>0</v>
      </c>
      <c r="BV933">
        <v>9998.230344827585</v>
      </c>
      <c r="BW933">
        <v>0</v>
      </c>
      <c r="BX933">
        <v>14.5015</v>
      </c>
      <c r="BY933">
        <v>-4.361407931034483</v>
      </c>
      <c r="BZ933">
        <v>425.6466896551724</v>
      </c>
      <c r="CA933">
        <v>429.880448275862</v>
      </c>
      <c r="CB933">
        <v>0.5355322413793103</v>
      </c>
      <c r="CC933">
        <v>419.6876896551724</v>
      </c>
      <c r="CD933">
        <v>23.71086896551724</v>
      </c>
      <c r="CE933">
        <v>2.178056896551724</v>
      </c>
      <c r="CF933">
        <v>2.129948965517241</v>
      </c>
      <c r="CG933">
        <v>18.80181034482758</v>
      </c>
      <c r="CH933">
        <v>18.44493448275863</v>
      </c>
      <c r="CI933">
        <v>2000.00448275862</v>
      </c>
      <c r="CJ933">
        <v>0.9799957931034483</v>
      </c>
      <c r="CK933">
        <v>0.02000440689655173</v>
      </c>
      <c r="CL933">
        <v>0</v>
      </c>
      <c r="CM933">
        <v>2.344275862068966</v>
      </c>
      <c r="CN933">
        <v>0</v>
      </c>
      <c r="CO933">
        <v>5493.737931034481</v>
      </c>
      <c r="CP933">
        <v>16749.4724137931</v>
      </c>
      <c r="CQ933">
        <v>37.23696551724137</v>
      </c>
      <c r="CR933">
        <v>38.07503448275861</v>
      </c>
      <c r="CS933">
        <v>37.36631034482758</v>
      </c>
      <c r="CT933">
        <v>37.21306896551724</v>
      </c>
      <c r="CU933">
        <v>36.54489655172414</v>
      </c>
      <c r="CV933">
        <v>1959.994482758621</v>
      </c>
      <c r="CW933">
        <v>40.01</v>
      </c>
      <c r="CX933">
        <v>0</v>
      </c>
      <c r="CY933">
        <v>1679446609.5</v>
      </c>
      <c r="CZ933">
        <v>0</v>
      </c>
      <c r="DA933">
        <v>0</v>
      </c>
      <c r="DB933" t="s">
        <v>356</v>
      </c>
      <c r="DC933">
        <v>1678823626.5</v>
      </c>
      <c r="DD933">
        <v>1678823640.5</v>
      </c>
      <c r="DE933">
        <v>0</v>
      </c>
      <c r="DF933">
        <v>1.239</v>
      </c>
      <c r="DG933">
        <v>0.006</v>
      </c>
      <c r="DH933">
        <v>-2.298</v>
      </c>
      <c r="DI933">
        <v>-0.146</v>
      </c>
      <c r="DJ933">
        <v>420</v>
      </c>
      <c r="DK933">
        <v>21</v>
      </c>
      <c r="DL933">
        <v>0.57</v>
      </c>
      <c r="DM933">
        <v>0.05</v>
      </c>
      <c r="DN933">
        <v>-4.471065609756097</v>
      </c>
      <c r="DO933">
        <v>0.4072645296167249</v>
      </c>
      <c r="DP933">
        <v>0.1674013680779948</v>
      </c>
      <c r="DQ933">
        <v>0</v>
      </c>
      <c r="DR933">
        <v>0.5328716585365854</v>
      </c>
      <c r="DS933">
        <v>0.04661667595818698</v>
      </c>
      <c r="DT933">
        <v>0.008289744906516128</v>
      </c>
      <c r="DU933">
        <v>1</v>
      </c>
      <c r="DV933">
        <v>1</v>
      </c>
      <c r="DW933">
        <v>2</v>
      </c>
      <c r="DX933" t="s">
        <v>357</v>
      </c>
      <c r="DY933">
        <v>2.98365</v>
      </c>
      <c r="DZ933">
        <v>2.71562</v>
      </c>
      <c r="EA933">
        <v>0.0936534</v>
      </c>
      <c r="EB933">
        <v>0.092555</v>
      </c>
      <c r="EC933">
        <v>0.107744</v>
      </c>
      <c r="ED933">
        <v>0.103999</v>
      </c>
      <c r="EE933">
        <v>28818.5</v>
      </c>
      <c r="EF933">
        <v>28960.4</v>
      </c>
      <c r="EG933">
        <v>29548.6</v>
      </c>
      <c r="EH933">
        <v>29512.9</v>
      </c>
      <c r="EI933">
        <v>34918.7</v>
      </c>
      <c r="EJ933">
        <v>35145.2</v>
      </c>
      <c r="EK933">
        <v>41620.1</v>
      </c>
      <c r="EL933">
        <v>42058.9</v>
      </c>
      <c r="EM933">
        <v>1.97782</v>
      </c>
      <c r="EN933">
        <v>1.90397</v>
      </c>
      <c r="EO933">
        <v>0.107456</v>
      </c>
      <c r="EP933">
        <v>0</v>
      </c>
      <c r="EQ933">
        <v>25.7423</v>
      </c>
      <c r="ER933">
        <v>999.9</v>
      </c>
      <c r="ES933">
        <v>57</v>
      </c>
      <c r="ET933">
        <v>31</v>
      </c>
      <c r="EU933">
        <v>28.628</v>
      </c>
      <c r="EV933">
        <v>62.7612</v>
      </c>
      <c r="EW933">
        <v>32.6002</v>
      </c>
      <c r="EX933">
        <v>1</v>
      </c>
      <c r="EY933">
        <v>-0.112045</v>
      </c>
      <c r="EZ933">
        <v>0.390376</v>
      </c>
      <c r="FA933">
        <v>20.3411</v>
      </c>
      <c r="FB933">
        <v>5.21774</v>
      </c>
      <c r="FC933">
        <v>12.0099</v>
      </c>
      <c r="FD933">
        <v>4.9896</v>
      </c>
      <c r="FE933">
        <v>3.28848</v>
      </c>
      <c r="FF933">
        <v>9999</v>
      </c>
      <c r="FG933">
        <v>9999</v>
      </c>
      <c r="FH933">
        <v>9999</v>
      </c>
      <c r="FI933">
        <v>999.9</v>
      </c>
      <c r="FJ933">
        <v>1.86739</v>
      </c>
      <c r="FK933">
        <v>1.86645</v>
      </c>
      <c r="FL933">
        <v>1.86597</v>
      </c>
      <c r="FM933">
        <v>1.86584</v>
      </c>
      <c r="FN933">
        <v>1.86768</v>
      </c>
      <c r="FO933">
        <v>1.87015</v>
      </c>
      <c r="FP933">
        <v>1.86882</v>
      </c>
      <c r="FQ933">
        <v>1.87025</v>
      </c>
      <c r="FR933">
        <v>0</v>
      </c>
      <c r="FS933">
        <v>0</v>
      </c>
      <c r="FT933">
        <v>0</v>
      </c>
      <c r="FU933">
        <v>0</v>
      </c>
      <c r="FV933" t="s">
        <v>358</v>
      </c>
      <c r="FW933" t="s">
        <v>359</v>
      </c>
      <c r="FX933" t="s">
        <v>360</v>
      </c>
      <c r="FY933" t="s">
        <v>360</v>
      </c>
      <c r="FZ933" t="s">
        <v>360</v>
      </c>
      <c r="GA933" t="s">
        <v>360</v>
      </c>
      <c r="GB933">
        <v>0</v>
      </c>
      <c r="GC933">
        <v>100</v>
      </c>
      <c r="GD933">
        <v>100</v>
      </c>
      <c r="GE933">
        <v>-3.12</v>
      </c>
      <c r="GF933">
        <v>-0.0963</v>
      </c>
      <c r="GG933">
        <v>-1.841240210434717</v>
      </c>
      <c r="GH933">
        <v>-0.003310856085068561</v>
      </c>
      <c r="GI933">
        <v>6.863268723063948E-07</v>
      </c>
      <c r="GJ933">
        <v>-1.919107141366201E-10</v>
      </c>
      <c r="GK933">
        <v>-0.1688837207721138</v>
      </c>
      <c r="GL933">
        <v>-0.01731051475613908</v>
      </c>
      <c r="GM933">
        <v>0.001423790055903263</v>
      </c>
      <c r="GN933">
        <v>-2.424810517790065E-05</v>
      </c>
      <c r="GO933">
        <v>3</v>
      </c>
      <c r="GP933">
        <v>2318</v>
      </c>
      <c r="GQ933">
        <v>1</v>
      </c>
      <c r="GR933">
        <v>25</v>
      </c>
      <c r="GS933">
        <v>10382.9</v>
      </c>
      <c r="GT933">
        <v>10382.7</v>
      </c>
      <c r="GU933">
        <v>1.02783</v>
      </c>
      <c r="GV933">
        <v>2.229</v>
      </c>
      <c r="GW933">
        <v>1.39771</v>
      </c>
      <c r="GX933">
        <v>2.34863</v>
      </c>
      <c r="GY933">
        <v>1.49536</v>
      </c>
      <c r="GZ933">
        <v>2.5293</v>
      </c>
      <c r="HA933">
        <v>35.9178</v>
      </c>
      <c r="HB933">
        <v>24.0787</v>
      </c>
      <c r="HC933">
        <v>18</v>
      </c>
      <c r="HD933">
        <v>528.353</v>
      </c>
      <c r="HE933">
        <v>437.368</v>
      </c>
      <c r="HF933">
        <v>24.5147</v>
      </c>
      <c r="HG933">
        <v>26.0722</v>
      </c>
      <c r="HH933">
        <v>30.0001</v>
      </c>
      <c r="HI933">
        <v>26.0557</v>
      </c>
      <c r="HJ933">
        <v>26.0009</v>
      </c>
      <c r="HK933">
        <v>20.5878</v>
      </c>
      <c r="HL933">
        <v>25.5646</v>
      </c>
      <c r="HM933">
        <v>99.1408</v>
      </c>
      <c r="HN933">
        <v>24.5194</v>
      </c>
      <c r="HO933">
        <v>399.793</v>
      </c>
      <c r="HP933">
        <v>23.7368</v>
      </c>
      <c r="HQ933">
        <v>101.045</v>
      </c>
      <c r="HR933">
        <v>101.009</v>
      </c>
    </row>
    <row r="934" spans="1:226">
      <c r="A934">
        <v>918</v>
      </c>
      <c r="B934">
        <v>1679446607.1</v>
      </c>
      <c r="C934">
        <v>24694</v>
      </c>
      <c r="D934" t="s">
        <v>2206</v>
      </c>
      <c r="E934" t="s">
        <v>2207</v>
      </c>
      <c r="F934">
        <v>5</v>
      </c>
      <c r="G934" t="s">
        <v>2011</v>
      </c>
      <c r="H934" t="s">
        <v>354</v>
      </c>
      <c r="I934">
        <v>1679446599.332142</v>
      </c>
      <c r="J934">
        <f>(K934)/1000</f>
        <v>0</v>
      </c>
      <c r="K934">
        <f>IF(BF934, AN934, AH934)</f>
        <v>0</v>
      </c>
      <c r="L934">
        <f>IF(BF934, AI934, AG934)</f>
        <v>0</v>
      </c>
      <c r="M934">
        <f>BH934 - IF(AU934&gt;1, L934*BB934*100.0/(AW934*BV934), 0)</f>
        <v>0</v>
      </c>
      <c r="N934">
        <f>((T934-J934/2)*M934-L934)/(T934+J934/2)</f>
        <v>0</v>
      </c>
      <c r="O934">
        <f>N934*(BO934+BP934)/1000.0</f>
        <v>0</v>
      </c>
      <c r="P934">
        <f>(BH934 - IF(AU934&gt;1, L934*BB934*100.0/(AW934*BV934), 0))*(BO934+BP934)/1000.0</f>
        <v>0</v>
      </c>
      <c r="Q934">
        <f>2.0/((1/S934-1/R934)+SIGN(S934)*SQRT((1/S934-1/R934)*(1/S934-1/R934) + 4*BC934/((BC934+1)*(BC934+1))*(2*1/S934*1/R934-1/R934*1/R934)))</f>
        <v>0</v>
      </c>
      <c r="R934">
        <f>IF(LEFT(BD934,1)&lt;&gt;"0",IF(LEFT(BD934,1)="1",3.0,BE934),$D$5+$E$5*(BV934*BO934/($K$5*1000))+$F$5*(BV934*BO934/($K$5*1000))*MAX(MIN(BB934,$J$5),$I$5)*MAX(MIN(BB934,$J$5),$I$5)+$G$5*MAX(MIN(BB934,$J$5),$I$5)*(BV934*BO934/($K$5*1000))+$H$5*(BV934*BO934/($K$5*1000))*(BV934*BO934/($K$5*1000)))</f>
        <v>0</v>
      </c>
      <c r="S934">
        <f>J934*(1000-(1000*0.61365*exp(17.502*W934/(240.97+W934))/(BO934+BP934)+BJ934)/2)/(1000*0.61365*exp(17.502*W934/(240.97+W934))/(BO934+BP934)-BJ934)</f>
        <v>0</v>
      </c>
      <c r="T934">
        <f>1/((BC934+1)/(Q934/1.6)+1/(R934/1.37)) + BC934/((BC934+1)/(Q934/1.6) + BC934/(R934/1.37))</f>
        <v>0</v>
      </c>
      <c r="U934">
        <f>(AX934*BA934)</f>
        <v>0</v>
      </c>
      <c r="V934">
        <f>(BQ934+(U934+2*0.95*5.67E-8*(((BQ934+$B$7)+273)^4-(BQ934+273)^4)-44100*J934)/(1.84*29.3*R934+8*0.95*5.67E-8*(BQ934+273)^3))</f>
        <v>0</v>
      </c>
      <c r="W934">
        <f>($C$7*BR934+$D$7*BS934+$E$7*V934)</f>
        <v>0</v>
      </c>
      <c r="X934">
        <f>0.61365*exp(17.502*W934/(240.97+W934))</f>
        <v>0</v>
      </c>
      <c r="Y934">
        <f>(Z934/AA934*100)</f>
        <v>0</v>
      </c>
      <c r="Z934">
        <f>BJ934*(BO934+BP934)/1000</f>
        <v>0</v>
      </c>
      <c r="AA934">
        <f>0.61365*exp(17.502*BQ934/(240.97+BQ934))</f>
        <v>0</v>
      </c>
      <c r="AB934">
        <f>(X934-BJ934*(BO934+BP934)/1000)</f>
        <v>0</v>
      </c>
      <c r="AC934">
        <f>(-J934*44100)</f>
        <v>0</v>
      </c>
      <c r="AD934">
        <f>2*29.3*R934*0.92*(BQ934-W934)</f>
        <v>0</v>
      </c>
      <c r="AE934">
        <f>2*0.95*5.67E-8*(((BQ934+$B$7)+273)^4-(W934+273)^4)</f>
        <v>0</v>
      </c>
      <c r="AF934">
        <f>U934+AE934+AC934+AD934</f>
        <v>0</v>
      </c>
      <c r="AG934">
        <f>BN934*AU934*(BI934-BH934*(1000-AU934*BK934)/(1000-AU934*BJ934))/(100*BB934)</f>
        <v>0</v>
      </c>
      <c r="AH934">
        <f>1000*BN934*AU934*(BJ934-BK934)/(100*BB934*(1000-AU934*BJ934))</f>
        <v>0</v>
      </c>
      <c r="AI934">
        <f>(AJ934 - AK934 - BO934*1E3/(8.314*(BQ934+273.15)) * AM934/BN934 * AL934) * BN934/(100*BB934) * (1000 - BK934)/1000</f>
        <v>0</v>
      </c>
      <c r="AJ934">
        <v>422.4454547840959</v>
      </c>
      <c r="AK934">
        <v>422.08383030303</v>
      </c>
      <c r="AL934">
        <v>-0.8630552558396742</v>
      </c>
      <c r="AM934">
        <v>64.84410547335801</v>
      </c>
      <c r="AN934">
        <f>(AP934 - AO934 + BO934*1E3/(8.314*(BQ934+273.15)) * AR934/BN934 * AQ934) * BN934/(100*BB934) * 1000/(1000 - AP934)</f>
        <v>0</v>
      </c>
      <c r="AO934">
        <v>23.71527238064997</v>
      </c>
      <c r="AP934">
        <v>24.25879010989012</v>
      </c>
      <c r="AQ934">
        <v>-3.746831628716709E-06</v>
      </c>
      <c r="AR934">
        <v>96.76006741584395</v>
      </c>
      <c r="AS934">
        <v>0</v>
      </c>
      <c r="AT934">
        <v>0</v>
      </c>
      <c r="AU934">
        <f>IF(AS934*$H$13&gt;=AW934,1.0,(AW934/(AW934-AS934*$H$13)))</f>
        <v>0</v>
      </c>
      <c r="AV934">
        <f>(AU934-1)*100</f>
        <v>0</v>
      </c>
      <c r="AW934">
        <f>MAX(0,($B$13+$C$13*BV934)/(1+$D$13*BV934)*BO934/(BQ934+273)*$E$13)</f>
        <v>0</v>
      </c>
      <c r="AX934">
        <f>$B$11*BW934+$C$11*BX934+$F$11*CI934*(1-CL934)</f>
        <v>0</v>
      </c>
      <c r="AY934">
        <f>AX934*AZ934</f>
        <v>0</v>
      </c>
      <c r="AZ934">
        <f>($B$11*$D$9+$C$11*$D$9+$F$11*((CV934+CN934)/MAX(CV934+CN934+CW934, 0.1)*$I$9+CW934/MAX(CV934+CN934+CW934, 0.1)*$J$9))/($B$11+$C$11+$F$11)</f>
        <v>0</v>
      </c>
      <c r="BA934">
        <f>($B$11*$K$9+$C$11*$K$9+$F$11*((CV934+CN934)/MAX(CV934+CN934+CW934, 0.1)*$P$9+CW934/MAX(CV934+CN934+CW934, 0.1)*$Q$9))/($B$11+$C$11+$F$11)</f>
        <v>0</v>
      </c>
      <c r="BB934">
        <v>2.44</v>
      </c>
      <c r="BC934">
        <v>0.5</v>
      </c>
      <c r="BD934" t="s">
        <v>355</v>
      </c>
      <c r="BE934">
        <v>2</v>
      </c>
      <c r="BF934" t="b">
        <v>1</v>
      </c>
      <c r="BG934">
        <v>1679446599.332142</v>
      </c>
      <c r="BH934">
        <v>414.8162857142857</v>
      </c>
      <c r="BI934">
        <v>416.8654285714285</v>
      </c>
      <c r="BJ934">
        <v>24.25221785714285</v>
      </c>
      <c r="BK934">
        <v>23.71249285714286</v>
      </c>
      <c r="BL934">
        <v>417.9355714285714</v>
      </c>
      <c r="BM934">
        <v>24.34851071428571</v>
      </c>
      <c r="BN934">
        <v>500.0365714285714</v>
      </c>
      <c r="BO934">
        <v>89.82995000000003</v>
      </c>
      <c r="BP934">
        <v>0.09992909642857142</v>
      </c>
      <c r="BQ934">
        <v>26.72696428571428</v>
      </c>
      <c r="BR934">
        <v>27.49771785714285</v>
      </c>
      <c r="BS934">
        <v>999.9000000000002</v>
      </c>
      <c r="BT934">
        <v>0</v>
      </c>
      <c r="BU934">
        <v>0</v>
      </c>
      <c r="BV934">
        <v>9999.754285714285</v>
      </c>
      <c r="BW934">
        <v>0</v>
      </c>
      <c r="BX934">
        <v>14.5015</v>
      </c>
      <c r="BY934">
        <v>-2.048963107142857</v>
      </c>
      <c r="BZ934">
        <v>425.12675</v>
      </c>
      <c r="CA934">
        <v>426.9902857142857</v>
      </c>
      <c r="CB934">
        <v>0.5397123928571429</v>
      </c>
      <c r="CC934">
        <v>416.8654285714285</v>
      </c>
      <c r="CD934">
        <v>23.71249285714286</v>
      </c>
      <c r="CE934">
        <v>2.178575</v>
      </c>
      <c r="CF934">
        <v>2.130091785714286</v>
      </c>
      <c r="CG934">
        <v>18.805625</v>
      </c>
      <c r="CH934">
        <v>18.44601785714286</v>
      </c>
      <c r="CI934">
        <v>2000.008571428571</v>
      </c>
      <c r="CJ934">
        <v>0.9799956785714284</v>
      </c>
      <c r="CK934">
        <v>0.02000452142857143</v>
      </c>
      <c r="CL934">
        <v>0</v>
      </c>
      <c r="CM934">
        <v>2.359235714285714</v>
      </c>
      <c r="CN934">
        <v>0</v>
      </c>
      <c r="CO934">
        <v>5493.903571428571</v>
      </c>
      <c r="CP934">
        <v>16749.51071428571</v>
      </c>
      <c r="CQ934">
        <v>37.21625</v>
      </c>
      <c r="CR934">
        <v>38.0665</v>
      </c>
      <c r="CS934">
        <v>37.35475</v>
      </c>
      <c r="CT934">
        <v>37.1915</v>
      </c>
      <c r="CU934">
        <v>36.52435714285714</v>
      </c>
      <c r="CV934">
        <v>1959.998571428571</v>
      </c>
      <c r="CW934">
        <v>40.01</v>
      </c>
      <c r="CX934">
        <v>0</v>
      </c>
      <c r="CY934">
        <v>1679446614.9</v>
      </c>
      <c r="CZ934">
        <v>0</v>
      </c>
      <c r="DA934">
        <v>0</v>
      </c>
      <c r="DB934" t="s">
        <v>356</v>
      </c>
      <c r="DC934">
        <v>1678823626.5</v>
      </c>
      <c r="DD934">
        <v>1678823640.5</v>
      </c>
      <c r="DE934">
        <v>0</v>
      </c>
      <c r="DF934">
        <v>1.239</v>
      </c>
      <c r="DG934">
        <v>0.006</v>
      </c>
      <c r="DH934">
        <v>-2.298</v>
      </c>
      <c r="DI934">
        <v>-0.146</v>
      </c>
      <c r="DJ934">
        <v>420</v>
      </c>
      <c r="DK934">
        <v>21</v>
      </c>
      <c r="DL934">
        <v>0.57</v>
      </c>
      <c r="DM934">
        <v>0.05</v>
      </c>
      <c r="DN934">
        <v>-2.770737</v>
      </c>
      <c r="DO934">
        <v>24.35784656445993</v>
      </c>
      <c r="DP934">
        <v>3.135112357675208</v>
      </c>
      <c r="DQ934">
        <v>0</v>
      </c>
      <c r="DR934">
        <v>0.5365068292682929</v>
      </c>
      <c r="DS934">
        <v>0.05075926829268264</v>
      </c>
      <c r="DT934">
        <v>0.005829125349201577</v>
      </c>
      <c r="DU934">
        <v>1</v>
      </c>
      <c r="DV934">
        <v>1</v>
      </c>
      <c r="DW934">
        <v>2</v>
      </c>
      <c r="DX934" t="s">
        <v>357</v>
      </c>
      <c r="DY934">
        <v>2.98373</v>
      </c>
      <c r="DZ934">
        <v>2.71582</v>
      </c>
      <c r="EA934">
        <v>0.0929659</v>
      </c>
      <c r="EB934">
        <v>0.0903465</v>
      </c>
      <c r="EC934">
        <v>0.10776</v>
      </c>
      <c r="ED934">
        <v>0.103999</v>
      </c>
      <c r="EE934">
        <v>28840.3</v>
      </c>
      <c r="EF934">
        <v>29031.5</v>
      </c>
      <c r="EG934">
        <v>29548.5</v>
      </c>
      <c r="EH934">
        <v>29513.5</v>
      </c>
      <c r="EI934">
        <v>34917.9</v>
      </c>
      <c r="EJ934">
        <v>35146</v>
      </c>
      <c r="EK934">
        <v>41620</v>
      </c>
      <c r="EL934">
        <v>42059.8</v>
      </c>
      <c r="EM934">
        <v>1.97763</v>
      </c>
      <c r="EN934">
        <v>1.90395</v>
      </c>
      <c r="EO934">
        <v>0.107653</v>
      </c>
      <c r="EP934">
        <v>0</v>
      </c>
      <c r="EQ934">
        <v>25.7423</v>
      </c>
      <c r="ER934">
        <v>999.9</v>
      </c>
      <c r="ES934">
        <v>57</v>
      </c>
      <c r="ET934">
        <v>31</v>
      </c>
      <c r="EU934">
        <v>28.6257</v>
      </c>
      <c r="EV934">
        <v>62.7412</v>
      </c>
      <c r="EW934">
        <v>32.3478</v>
      </c>
      <c r="EX934">
        <v>1</v>
      </c>
      <c r="EY934">
        <v>-0.112309</v>
      </c>
      <c r="EZ934">
        <v>0.37354</v>
      </c>
      <c r="FA934">
        <v>20.3412</v>
      </c>
      <c r="FB934">
        <v>5.21774</v>
      </c>
      <c r="FC934">
        <v>12.0099</v>
      </c>
      <c r="FD934">
        <v>4.98945</v>
      </c>
      <c r="FE934">
        <v>3.2885</v>
      </c>
      <c r="FF934">
        <v>9999</v>
      </c>
      <c r="FG934">
        <v>9999</v>
      </c>
      <c r="FH934">
        <v>9999</v>
      </c>
      <c r="FI934">
        <v>999.9</v>
      </c>
      <c r="FJ934">
        <v>1.86739</v>
      </c>
      <c r="FK934">
        <v>1.86645</v>
      </c>
      <c r="FL934">
        <v>1.86598</v>
      </c>
      <c r="FM934">
        <v>1.86584</v>
      </c>
      <c r="FN934">
        <v>1.86768</v>
      </c>
      <c r="FO934">
        <v>1.87014</v>
      </c>
      <c r="FP934">
        <v>1.86882</v>
      </c>
      <c r="FQ934">
        <v>1.87026</v>
      </c>
      <c r="FR934">
        <v>0</v>
      </c>
      <c r="FS934">
        <v>0</v>
      </c>
      <c r="FT934">
        <v>0</v>
      </c>
      <c r="FU934">
        <v>0</v>
      </c>
      <c r="FV934" t="s">
        <v>358</v>
      </c>
      <c r="FW934" t="s">
        <v>359</v>
      </c>
      <c r="FX934" t="s">
        <v>360</v>
      </c>
      <c r="FY934" t="s">
        <v>360</v>
      </c>
      <c r="FZ934" t="s">
        <v>360</v>
      </c>
      <c r="GA934" t="s">
        <v>360</v>
      </c>
      <c r="GB934">
        <v>0</v>
      </c>
      <c r="GC934">
        <v>100</v>
      </c>
      <c r="GD934">
        <v>100</v>
      </c>
      <c r="GE934">
        <v>-3.109</v>
      </c>
      <c r="GF934">
        <v>-0.09619999999999999</v>
      </c>
      <c r="GG934">
        <v>-1.841240210434717</v>
      </c>
      <c r="GH934">
        <v>-0.003310856085068561</v>
      </c>
      <c r="GI934">
        <v>6.863268723063948E-07</v>
      </c>
      <c r="GJ934">
        <v>-1.919107141366201E-10</v>
      </c>
      <c r="GK934">
        <v>-0.1688837207721138</v>
      </c>
      <c r="GL934">
        <v>-0.01731051475613908</v>
      </c>
      <c r="GM934">
        <v>0.001423790055903263</v>
      </c>
      <c r="GN934">
        <v>-2.424810517790065E-05</v>
      </c>
      <c r="GO934">
        <v>3</v>
      </c>
      <c r="GP934">
        <v>2318</v>
      </c>
      <c r="GQ934">
        <v>1</v>
      </c>
      <c r="GR934">
        <v>25</v>
      </c>
      <c r="GS934">
        <v>10383</v>
      </c>
      <c r="GT934">
        <v>10382.8</v>
      </c>
      <c r="GU934">
        <v>0.998535</v>
      </c>
      <c r="GV934">
        <v>2.229</v>
      </c>
      <c r="GW934">
        <v>1.39648</v>
      </c>
      <c r="GX934">
        <v>2.34863</v>
      </c>
      <c r="GY934">
        <v>1.49536</v>
      </c>
      <c r="GZ934">
        <v>2.53296</v>
      </c>
      <c r="HA934">
        <v>35.9178</v>
      </c>
      <c r="HB934">
        <v>24.0787</v>
      </c>
      <c r="HC934">
        <v>18</v>
      </c>
      <c r="HD934">
        <v>528.221</v>
      </c>
      <c r="HE934">
        <v>437.366</v>
      </c>
      <c r="HF934">
        <v>24.5175</v>
      </c>
      <c r="HG934">
        <v>26.0735</v>
      </c>
      <c r="HH934">
        <v>30.0001</v>
      </c>
      <c r="HI934">
        <v>26.0557</v>
      </c>
      <c r="HJ934">
        <v>26.0026</v>
      </c>
      <c r="HK934">
        <v>19.9974</v>
      </c>
      <c r="HL934">
        <v>25.5646</v>
      </c>
      <c r="HM934">
        <v>99.1408</v>
      </c>
      <c r="HN934">
        <v>24.5161</v>
      </c>
      <c r="HO934">
        <v>379.757</v>
      </c>
      <c r="HP934">
        <v>23.7368</v>
      </c>
      <c r="HQ934">
        <v>101.044</v>
      </c>
      <c r="HR934">
        <v>101.011</v>
      </c>
    </row>
    <row r="935" spans="1:226">
      <c r="A935">
        <v>919</v>
      </c>
      <c r="B935">
        <v>1679446612.1</v>
      </c>
      <c r="C935">
        <v>24699</v>
      </c>
      <c r="D935" t="s">
        <v>2208</v>
      </c>
      <c r="E935" t="s">
        <v>2209</v>
      </c>
      <c r="F935">
        <v>5</v>
      </c>
      <c r="G935" t="s">
        <v>2011</v>
      </c>
      <c r="H935" t="s">
        <v>354</v>
      </c>
      <c r="I935">
        <v>1679446604.6</v>
      </c>
      <c r="J935">
        <f>(K935)/1000</f>
        <v>0</v>
      </c>
      <c r="K935">
        <f>IF(BF935, AN935, AH935)</f>
        <v>0</v>
      </c>
      <c r="L935">
        <f>IF(BF935, AI935, AG935)</f>
        <v>0</v>
      </c>
      <c r="M935">
        <f>BH935 - IF(AU935&gt;1, L935*BB935*100.0/(AW935*BV935), 0)</f>
        <v>0</v>
      </c>
      <c r="N935">
        <f>((T935-J935/2)*M935-L935)/(T935+J935/2)</f>
        <v>0</v>
      </c>
      <c r="O935">
        <f>N935*(BO935+BP935)/1000.0</f>
        <v>0</v>
      </c>
      <c r="P935">
        <f>(BH935 - IF(AU935&gt;1, L935*BB935*100.0/(AW935*BV935), 0))*(BO935+BP935)/1000.0</f>
        <v>0</v>
      </c>
      <c r="Q935">
        <f>2.0/((1/S935-1/R935)+SIGN(S935)*SQRT((1/S935-1/R935)*(1/S935-1/R935) + 4*BC935/((BC935+1)*(BC935+1))*(2*1/S935*1/R935-1/R935*1/R935)))</f>
        <v>0</v>
      </c>
      <c r="R935">
        <f>IF(LEFT(BD935,1)&lt;&gt;"0",IF(LEFT(BD935,1)="1",3.0,BE935),$D$5+$E$5*(BV935*BO935/($K$5*1000))+$F$5*(BV935*BO935/($K$5*1000))*MAX(MIN(BB935,$J$5),$I$5)*MAX(MIN(BB935,$J$5),$I$5)+$G$5*MAX(MIN(BB935,$J$5),$I$5)*(BV935*BO935/($K$5*1000))+$H$5*(BV935*BO935/($K$5*1000))*(BV935*BO935/($K$5*1000)))</f>
        <v>0</v>
      </c>
      <c r="S935">
        <f>J935*(1000-(1000*0.61365*exp(17.502*W935/(240.97+W935))/(BO935+BP935)+BJ935)/2)/(1000*0.61365*exp(17.502*W935/(240.97+W935))/(BO935+BP935)-BJ935)</f>
        <v>0</v>
      </c>
      <c r="T935">
        <f>1/((BC935+1)/(Q935/1.6)+1/(R935/1.37)) + BC935/((BC935+1)/(Q935/1.6) + BC935/(R935/1.37))</f>
        <v>0</v>
      </c>
      <c r="U935">
        <f>(AX935*BA935)</f>
        <v>0</v>
      </c>
      <c r="V935">
        <f>(BQ935+(U935+2*0.95*5.67E-8*(((BQ935+$B$7)+273)^4-(BQ935+273)^4)-44100*J935)/(1.84*29.3*R935+8*0.95*5.67E-8*(BQ935+273)^3))</f>
        <v>0</v>
      </c>
      <c r="W935">
        <f>($C$7*BR935+$D$7*BS935+$E$7*V935)</f>
        <v>0</v>
      </c>
      <c r="X935">
        <f>0.61365*exp(17.502*W935/(240.97+W935))</f>
        <v>0</v>
      </c>
      <c r="Y935">
        <f>(Z935/AA935*100)</f>
        <v>0</v>
      </c>
      <c r="Z935">
        <f>BJ935*(BO935+BP935)/1000</f>
        <v>0</v>
      </c>
      <c r="AA935">
        <f>0.61365*exp(17.502*BQ935/(240.97+BQ935))</f>
        <v>0</v>
      </c>
      <c r="AB935">
        <f>(X935-BJ935*(BO935+BP935)/1000)</f>
        <v>0</v>
      </c>
      <c r="AC935">
        <f>(-J935*44100)</f>
        <v>0</v>
      </c>
      <c r="AD935">
        <f>2*29.3*R935*0.92*(BQ935-W935)</f>
        <v>0</v>
      </c>
      <c r="AE935">
        <f>2*0.95*5.67E-8*(((BQ935+$B$7)+273)^4-(W935+273)^4)</f>
        <v>0</v>
      </c>
      <c r="AF935">
        <f>U935+AE935+AC935+AD935</f>
        <v>0</v>
      </c>
      <c r="AG935">
        <f>BN935*AU935*(BI935-BH935*(1000-AU935*BK935)/(1000-AU935*BJ935))/(100*BB935)</f>
        <v>0</v>
      </c>
      <c r="AH935">
        <f>1000*BN935*AU935*(BJ935-BK935)/(100*BB935*(1000-AU935*BJ935))</f>
        <v>0</v>
      </c>
      <c r="AI935">
        <f>(AJ935 - AK935 - BO935*1E3/(8.314*(BQ935+273.15)) * AM935/BN935 * AL935) * BN935/(100*BB935) * (1000 - BK935)/1000</f>
        <v>0</v>
      </c>
      <c r="AJ935">
        <v>407.3697892204973</v>
      </c>
      <c r="AK935">
        <v>412.5406121212121</v>
      </c>
      <c r="AL935">
        <v>-2.045370475938123</v>
      </c>
      <c r="AM935">
        <v>64.84410547335801</v>
      </c>
      <c r="AN935">
        <f>(AP935 - AO935 + BO935*1E3/(8.314*(BQ935+273.15)) * AR935/BN935 * AQ935) * BN935/(100*BB935) * 1000/(1000 - AP935)</f>
        <v>0</v>
      </c>
      <c r="AO935">
        <v>23.71634410236205</v>
      </c>
      <c r="AP935">
        <v>24.2619142857143</v>
      </c>
      <c r="AQ935">
        <v>2.007377366978183E-05</v>
      </c>
      <c r="AR935">
        <v>96.76006741584395</v>
      </c>
      <c r="AS935">
        <v>0</v>
      </c>
      <c r="AT935">
        <v>0</v>
      </c>
      <c r="AU935">
        <f>IF(AS935*$H$13&gt;=AW935,1.0,(AW935/(AW935-AS935*$H$13)))</f>
        <v>0</v>
      </c>
      <c r="AV935">
        <f>(AU935-1)*100</f>
        <v>0</v>
      </c>
      <c r="AW935">
        <f>MAX(0,($B$13+$C$13*BV935)/(1+$D$13*BV935)*BO935/(BQ935+273)*$E$13)</f>
        <v>0</v>
      </c>
      <c r="AX935">
        <f>$B$11*BW935+$C$11*BX935+$F$11*CI935*(1-CL935)</f>
        <v>0</v>
      </c>
      <c r="AY935">
        <f>AX935*AZ935</f>
        <v>0</v>
      </c>
      <c r="AZ935">
        <f>($B$11*$D$9+$C$11*$D$9+$F$11*((CV935+CN935)/MAX(CV935+CN935+CW935, 0.1)*$I$9+CW935/MAX(CV935+CN935+CW935, 0.1)*$J$9))/($B$11+$C$11+$F$11)</f>
        <v>0</v>
      </c>
      <c r="BA935">
        <f>($B$11*$K$9+$C$11*$K$9+$F$11*((CV935+CN935)/MAX(CV935+CN935+CW935, 0.1)*$P$9+CW935/MAX(CV935+CN935+CW935, 0.1)*$Q$9))/($B$11+$C$11+$F$11)</f>
        <v>0</v>
      </c>
      <c r="BB935">
        <v>2.44</v>
      </c>
      <c r="BC935">
        <v>0.5</v>
      </c>
      <c r="BD935" t="s">
        <v>355</v>
      </c>
      <c r="BE935">
        <v>2</v>
      </c>
      <c r="BF935" t="b">
        <v>1</v>
      </c>
      <c r="BG935">
        <v>1679446604.6</v>
      </c>
      <c r="BH935">
        <v>411.9048518518518</v>
      </c>
      <c r="BI935">
        <v>408.8851111111111</v>
      </c>
      <c r="BJ935">
        <v>24.25654814814814</v>
      </c>
      <c r="BK935">
        <v>23.71464814814815</v>
      </c>
      <c r="BL935">
        <v>415.0157407407407</v>
      </c>
      <c r="BM935">
        <v>24.3528037037037</v>
      </c>
      <c r="BN935">
        <v>500.0459259259259</v>
      </c>
      <c r="BO935">
        <v>89.82965185185186</v>
      </c>
      <c r="BP935">
        <v>0.09992120370370371</v>
      </c>
      <c r="BQ935">
        <v>26.72730740740741</v>
      </c>
      <c r="BR935">
        <v>27.49807407407407</v>
      </c>
      <c r="BS935">
        <v>999.9000000000001</v>
      </c>
      <c r="BT935">
        <v>0</v>
      </c>
      <c r="BU935">
        <v>0</v>
      </c>
      <c r="BV935">
        <v>10005.48185185185</v>
      </c>
      <c r="BW935">
        <v>0</v>
      </c>
      <c r="BX935">
        <v>14.5015</v>
      </c>
      <c r="BY935">
        <v>3.019822333333332</v>
      </c>
      <c r="BZ935">
        <v>422.1447407407409</v>
      </c>
      <c r="CA935">
        <v>418.8170740740741</v>
      </c>
      <c r="CB935">
        <v>0.5418780000000001</v>
      </c>
      <c r="CC935">
        <v>408.8851111111111</v>
      </c>
      <c r="CD935">
        <v>23.71464814814815</v>
      </c>
      <c r="CE935">
        <v>2.178956296296296</v>
      </c>
      <c r="CF935">
        <v>2.130278148148148</v>
      </c>
      <c r="CG935">
        <v>18.80842962962963</v>
      </c>
      <c r="CH935">
        <v>18.44741851851852</v>
      </c>
      <c r="CI935">
        <v>2000.007037037037</v>
      </c>
      <c r="CJ935">
        <v>0.9799954444444444</v>
      </c>
      <c r="CK935">
        <v>0.02000475555555556</v>
      </c>
      <c r="CL935">
        <v>0</v>
      </c>
      <c r="CM935">
        <v>2.419281481481482</v>
      </c>
      <c r="CN935">
        <v>0</v>
      </c>
      <c r="CO935">
        <v>5494.363703703704</v>
      </c>
      <c r="CP935">
        <v>16749.49259259259</v>
      </c>
      <c r="CQ935">
        <v>37.19866666666667</v>
      </c>
      <c r="CR935">
        <v>38.062</v>
      </c>
      <c r="CS935">
        <v>37.333</v>
      </c>
      <c r="CT935">
        <v>37.187</v>
      </c>
      <c r="CU935">
        <v>36.50229629629629</v>
      </c>
      <c r="CV935">
        <v>1959.997037037037</v>
      </c>
      <c r="CW935">
        <v>40.01</v>
      </c>
      <c r="CX935">
        <v>0</v>
      </c>
      <c r="CY935">
        <v>1679446619.7</v>
      </c>
      <c r="CZ935">
        <v>0</v>
      </c>
      <c r="DA935">
        <v>0</v>
      </c>
      <c r="DB935" t="s">
        <v>356</v>
      </c>
      <c r="DC935">
        <v>1678823626.5</v>
      </c>
      <c r="DD935">
        <v>1678823640.5</v>
      </c>
      <c r="DE935">
        <v>0</v>
      </c>
      <c r="DF935">
        <v>1.239</v>
      </c>
      <c r="DG935">
        <v>0.006</v>
      </c>
      <c r="DH935">
        <v>-2.298</v>
      </c>
      <c r="DI935">
        <v>-0.146</v>
      </c>
      <c r="DJ935">
        <v>420</v>
      </c>
      <c r="DK935">
        <v>21</v>
      </c>
      <c r="DL935">
        <v>0.57</v>
      </c>
      <c r="DM935">
        <v>0.05</v>
      </c>
      <c r="DN935">
        <v>0.7796608048780488</v>
      </c>
      <c r="DO935">
        <v>57.55956510104529</v>
      </c>
      <c r="DP935">
        <v>6.100502853050966</v>
      </c>
      <c r="DQ935">
        <v>0</v>
      </c>
      <c r="DR935">
        <v>0.5406582926829268</v>
      </c>
      <c r="DS935">
        <v>0.02459351916376303</v>
      </c>
      <c r="DT935">
        <v>0.002738003592114937</v>
      </c>
      <c r="DU935">
        <v>1</v>
      </c>
      <c r="DV935">
        <v>1</v>
      </c>
      <c r="DW935">
        <v>2</v>
      </c>
      <c r="DX935" t="s">
        <v>357</v>
      </c>
      <c r="DY935">
        <v>2.98337</v>
      </c>
      <c r="DZ935">
        <v>2.71562</v>
      </c>
      <c r="EA935">
        <v>0.0912862</v>
      </c>
      <c r="EB935">
        <v>0.08763550000000001</v>
      </c>
      <c r="EC935">
        <v>0.107768</v>
      </c>
      <c r="ED935">
        <v>0.103999</v>
      </c>
      <c r="EE935">
        <v>28894.4</v>
      </c>
      <c r="EF935">
        <v>29117.5</v>
      </c>
      <c r="EG935">
        <v>29549.3</v>
      </c>
      <c r="EH935">
        <v>29513</v>
      </c>
      <c r="EI935">
        <v>34918.7</v>
      </c>
      <c r="EJ935">
        <v>35145.5</v>
      </c>
      <c r="EK935">
        <v>41621.4</v>
      </c>
      <c r="EL935">
        <v>42059.4</v>
      </c>
      <c r="EM935">
        <v>1.9776</v>
      </c>
      <c r="EN935">
        <v>1.90377</v>
      </c>
      <c r="EO935">
        <v>0.107288</v>
      </c>
      <c r="EP935">
        <v>0</v>
      </c>
      <c r="EQ935">
        <v>25.7423</v>
      </c>
      <c r="ER935">
        <v>999.9</v>
      </c>
      <c r="ES935">
        <v>57</v>
      </c>
      <c r="ET935">
        <v>31</v>
      </c>
      <c r="EU935">
        <v>28.6275</v>
      </c>
      <c r="EV935">
        <v>62.6312</v>
      </c>
      <c r="EW935">
        <v>32.6883</v>
      </c>
      <c r="EX935">
        <v>1</v>
      </c>
      <c r="EY935">
        <v>-0.112475</v>
      </c>
      <c r="EZ935">
        <v>0.394899</v>
      </c>
      <c r="FA935">
        <v>20.3415</v>
      </c>
      <c r="FB935">
        <v>5.21834</v>
      </c>
      <c r="FC935">
        <v>12.0099</v>
      </c>
      <c r="FD935">
        <v>4.98945</v>
      </c>
      <c r="FE935">
        <v>3.2885</v>
      </c>
      <c r="FF935">
        <v>9999</v>
      </c>
      <c r="FG935">
        <v>9999</v>
      </c>
      <c r="FH935">
        <v>9999</v>
      </c>
      <c r="FI935">
        <v>999.9</v>
      </c>
      <c r="FJ935">
        <v>1.86739</v>
      </c>
      <c r="FK935">
        <v>1.86646</v>
      </c>
      <c r="FL935">
        <v>1.86598</v>
      </c>
      <c r="FM935">
        <v>1.86584</v>
      </c>
      <c r="FN935">
        <v>1.86768</v>
      </c>
      <c r="FO935">
        <v>1.87015</v>
      </c>
      <c r="FP935">
        <v>1.8688</v>
      </c>
      <c r="FQ935">
        <v>1.87027</v>
      </c>
      <c r="FR935">
        <v>0</v>
      </c>
      <c r="FS935">
        <v>0</v>
      </c>
      <c r="FT935">
        <v>0</v>
      </c>
      <c r="FU935">
        <v>0</v>
      </c>
      <c r="FV935" t="s">
        <v>358</v>
      </c>
      <c r="FW935" t="s">
        <v>359</v>
      </c>
      <c r="FX935" t="s">
        <v>360</v>
      </c>
      <c r="FY935" t="s">
        <v>360</v>
      </c>
      <c r="FZ935" t="s">
        <v>360</v>
      </c>
      <c r="GA935" t="s">
        <v>360</v>
      </c>
      <c r="GB935">
        <v>0</v>
      </c>
      <c r="GC935">
        <v>100</v>
      </c>
      <c r="GD935">
        <v>100</v>
      </c>
      <c r="GE935">
        <v>-3.08</v>
      </c>
      <c r="GF935">
        <v>-0.09619999999999999</v>
      </c>
      <c r="GG935">
        <v>-1.841240210434717</v>
      </c>
      <c r="GH935">
        <v>-0.003310856085068561</v>
      </c>
      <c r="GI935">
        <v>6.863268723063948E-07</v>
      </c>
      <c r="GJ935">
        <v>-1.919107141366201E-10</v>
      </c>
      <c r="GK935">
        <v>-0.1688837207721138</v>
      </c>
      <c r="GL935">
        <v>-0.01731051475613908</v>
      </c>
      <c r="GM935">
        <v>0.001423790055903263</v>
      </c>
      <c r="GN935">
        <v>-2.424810517790065E-05</v>
      </c>
      <c r="GO935">
        <v>3</v>
      </c>
      <c r="GP935">
        <v>2318</v>
      </c>
      <c r="GQ935">
        <v>1</v>
      </c>
      <c r="GR935">
        <v>25</v>
      </c>
      <c r="GS935">
        <v>10383.1</v>
      </c>
      <c r="GT935">
        <v>10382.9</v>
      </c>
      <c r="GU935">
        <v>0.963135</v>
      </c>
      <c r="GV935">
        <v>2.23755</v>
      </c>
      <c r="GW935">
        <v>1.39771</v>
      </c>
      <c r="GX935">
        <v>2.34985</v>
      </c>
      <c r="GY935">
        <v>1.49536</v>
      </c>
      <c r="GZ935">
        <v>2.52075</v>
      </c>
      <c r="HA935">
        <v>35.9178</v>
      </c>
      <c r="HB935">
        <v>24.07</v>
      </c>
      <c r="HC935">
        <v>18</v>
      </c>
      <c r="HD935">
        <v>528.205</v>
      </c>
      <c r="HE935">
        <v>437.265</v>
      </c>
      <c r="HF935">
        <v>24.5177</v>
      </c>
      <c r="HG935">
        <v>26.0744</v>
      </c>
      <c r="HH935">
        <v>30.0001</v>
      </c>
      <c r="HI935">
        <v>26.0557</v>
      </c>
      <c r="HJ935">
        <v>26.0031</v>
      </c>
      <c r="HK935">
        <v>19.2933</v>
      </c>
      <c r="HL935">
        <v>25.5646</v>
      </c>
      <c r="HM935">
        <v>99.1408</v>
      </c>
      <c r="HN935">
        <v>24.5161</v>
      </c>
      <c r="HO935">
        <v>366.398</v>
      </c>
      <c r="HP935">
        <v>23.7368</v>
      </c>
      <c r="HQ935">
        <v>101.047</v>
      </c>
      <c r="HR935">
        <v>101.01</v>
      </c>
    </row>
    <row r="936" spans="1:226">
      <c r="A936">
        <v>920</v>
      </c>
      <c r="B936">
        <v>1679446617.1</v>
      </c>
      <c r="C936">
        <v>24704</v>
      </c>
      <c r="D936" t="s">
        <v>2210</v>
      </c>
      <c r="E936" t="s">
        <v>2211</v>
      </c>
      <c r="F936">
        <v>5</v>
      </c>
      <c r="G936" t="s">
        <v>2011</v>
      </c>
      <c r="H936" t="s">
        <v>354</v>
      </c>
      <c r="I936">
        <v>1679446609.314285</v>
      </c>
      <c r="J936">
        <f>(K936)/1000</f>
        <v>0</v>
      </c>
      <c r="K936">
        <f>IF(BF936, AN936, AH936)</f>
        <v>0</v>
      </c>
      <c r="L936">
        <f>IF(BF936, AI936, AG936)</f>
        <v>0</v>
      </c>
      <c r="M936">
        <f>BH936 - IF(AU936&gt;1, L936*BB936*100.0/(AW936*BV936), 0)</f>
        <v>0</v>
      </c>
      <c r="N936">
        <f>((T936-J936/2)*M936-L936)/(T936+J936/2)</f>
        <v>0</v>
      </c>
      <c r="O936">
        <f>N936*(BO936+BP936)/1000.0</f>
        <v>0</v>
      </c>
      <c r="P936">
        <f>(BH936 - IF(AU936&gt;1, L936*BB936*100.0/(AW936*BV936), 0))*(BO936+BP936)/1000.0</f>
        <v>0</v>
      </c>
      <c r="Q936">
        <f>2.0/((1/S936-1/R936)+SIGN(S936)*SQRT((1/S936-1/R936)*(1/S936-1/R936) + 4*BC936/((BC936+1)*(BC936+1))*(2*1/S936*1/R936-1/R936*1/R936)))</f>
        <v>0</v>
      </c>
      <c r="R936">
        <f>IF(LEFT(BD936,1)&lt;&gt;"0",IF(LEFT(BD936,1)="1",3.0,BE936),$D$5+$E$5*(BV936*BO936/($K$5*1000))+$F$5*(BV936*BO936/($K$5*1000))*MAX(MIN(BB936,$J$5),$I$5)*MAX(MIN(BB936,$J$5),$I$5)+$G$5*MAX(MIN(BB936,$J$5),$I$5)*(BV936*BO936/($K$5*1000))+$H$5*(BV936*BO936/($K$5*1000))*(BV936*BO936/($K$5*1000)))</f>
        <v>0</v>
      </c>
      <c r="S936">
        <f>J936*(1000-(1000*0.61365*exp(17.502*W936/(240.97+W936))/(BO936+BP936)+BJ936)/2)/(1000*0.61365*exp(17.502*W936/(240.97+W936))/(BO936+BP936)-BJ936)</f>
        <v>0</v>
      </c>
      <c r="T936">
        <f>1/((BC936+1)/(Q936/1.6)+1/(R936/1.37)) + BC936/((BC936+1)/(Q936/1.6) + BC936/(R936/1.37))</f>
        <v>0</v>
      </c>
      <c r="U936">
        <f>(AX936*BA936)</f>
        <v>0</v>
      </c>
      <c r="V936">
        <f>(BQ936+(U936+2*0.95*5.67E-8*(((BQ936+$B$7)+273)^4-(BQ936+273)^4)-44100*J936)/(1.84*29.3*R936+8*0.95*5.67E-8*(BQ936+273)^3))</f>
        <v>0</v>
      </c>
      <c r="W936">
        <f>($C$7*BR936+$D$7*BS936+$E$7*V936)</f>
        <v>0</v>
      </c>
      <c r="X936">
        <f>0.61365*exp(17.502*W936/(240.97+W936))</f>
        <v>0</v>
      </c>
      <c r="Y936">
        <f>(Z936/AA936*100)</f>
        <v>0</v>
      </c>
      <c r="Z936">
        <f>BJ936*(BO936+BP936)/1000</f>
        <v>0</v>
      </c>
      <c r="AA936">
        <f>0.61365*exp(17.502*BQ936/(240.97+BQ936))</f>
        <v>0</v>
      </c>
      <c r="AB936">
        <f>(X936-BJ936*(BO936+BP936)/1000)</f>
        <v>0</v>
      </c>
      <c r="AC936">
        <f>(-J936*44100)</f>
        <v>0</v>
      </c>
      <c r="AD936">
        <f>2*29.3*R936*0.92*(BQ936-W936)</f>
        <v>0</v>
      </c>
      <c r="AE936">
        <f>2*0.95*5.67E-8*(((BQ936+$B$7)+273)^4-(W936+273)^4)</f>
        <v>0</v>
      </c>
      <c r="AF936">
        <f>U936+AE936+AC936+AD936</f>
        <v>0</v>
      </c>
      <c r="AG936">
        <f>BN936*AU936*(BI936-BH936*(1000-AU936*BK936)/(1000-AU936*BJ936))/(100*BB936)</f>
        <v>0</v>
      </c>
      <c r="AH936">
        <f>1000*BN936*AU936*(BJ936-BK936)/(100*BB936*(1000-AU936*BJ936))</f>
        <v>0</v>
      </c>
      <c r="AI936">
        <f>(AJ936 - AK936 - BO936*1E3/(8.314*(BQ936+273.15)) * AM936/BN936 * AL936) * BN936/(100*BB936) * (1000 - BK936)/1000</f>
        <v>0</v>
      </c>
      <c r="AJ936">
        <v>390.9304837690029</v>
      </c>
      <c r="AK936">
        <v>399.3584363636363</v>
      </c>
      <c r="AL936">
        <v>-2.719192596524758</v>
      </c>
      <c r="AM936">
        <v>64.84410547335801</v>
      </c>
      <c r="AN936">
        <f>(AP936 - AO936 + BO936*1E3/(8.314*(BQ936+273.15)) * AR936/BN936 * AQ936) * BN936/(100*BB936) * 1000/(1000 - AP936)</f>
        <v>0</v>
      </c>
      <c r="AO936">
        <v>23.71472275822667</v>
      </c>
      <c r="AP936">
        <v>24.25780769230771</v>
      </c>
      <c r="AQ936">
        <v>5.186311783538214E-06</v>
      </c>
      <c r="AR936">
        <v>96.76006741584395</v>
      </c>
      <c r="AS936">
        <v>0</v>
      </c>
      <c r="AT936">
        <v>0</v>
      </c>
      <c r="AU936">
        <f>IF(AS936*$H$13&gt;=AW936,1.0,(AW936/(AW936-AS936*$H$13)))</f>
        <v>0</v>
      </c>
      <c r="AV936">
        <f>(AU936-1)*100</f>
        <v>0</v>
      </c>
      <c r="AW936">
        <f>MAX(0,($B$13+$C$13*BV936)/(1+$D$13*BV936)*BO936/(BQ936+273)*$E$13)</f>
        <v>0</v>
      </c>
      <c r="AX936">
        <f>$B$11*BW936+$C$11*BX936+$F$11*CI936*(1-CL936)</f>
        <v>0</v>
      </c>
      <c r="AY936">
        <f>AX936*AZ936</f>
        <v>0</v>
      </c>
      <c r="AZ936">
        <f>($B$11*$D$9+$C$11*$D$9+$F$11*((CV936+CN936)/MAX(CV936+CN936+CW936, 0.1)*$I$9+CW936/MAX(CV936+CN936+CW936, 0.1)*$J$9))/($B$11+$C$11+$F$11)</f>
        <v>0</v>
      </c>
      <c r="BA936">
        <f>($B$11*$K$9+$C$11*$K$9+$F$11*((CV936+CN936)/MAX(CV936+CN936+CW936, 0.1)*$P$9+CW936/MAX(CV936+CN936+CW936, 0.1)*$Q$9))/($B$11+$C$11+$F$11)</f>
        <v>0</v>
      </c>
      <c r="BB936">
        <v>2.44</v>
      </c>
      <c r="BC936">
        <v>0.5</v>
      </c>
      <c r="BD936" t="s">
        <v>355</v>
      </c>
      <c r="BE936">
        <v>2</v>
      </c>
      <c r="BF936" t="b">
        <v>1</v>
      </c>
      <c r="BG936">
        <v>1679446609.314285</v>
      </c>
      <c r="BH936">
        <v>405.5149285714286</v>
      </c>
      <c r="BI936">
        <v>396.6493928571429</v>
      </c>
      <c r="BJ936">
        <v>24.25894642857143</v>
      </c>
      <c r="BK936">
        <v>23.71527142857143</v>
      </c>
      <c r="BL936">
        <v>408.6074642857142</v>
      </c>
      <c r="BM936">
        <v>24.35518214285714</v>
      </c>
      <c r="BN936">
        <v>500.0645714285714</v>
      </c>
      <c r="BO936">
        <v>89.82928214285714</v>
      </c>
      <c r="BP936">
        <v>0.09998141785714286</v>
      </c>
      <c r="BQ936">
        <v>26.72714285714286</v>
      </c>
      <c r="BR936">
        <v>27.50085714285714</v>
      </c>
      <c r="BS936">
        <v>999.9000000000002</v>
      </c>
      <c r="BT936">
        <v>0</v>
      </c>
      <c r="BU936">
        <v>0</v>
      </c>
      <c r="BV936">
        <v>10005.76</v>
      </c>
      <c r="BW936">
        <v>0</v>
      </c>
      <c r="BX936">
        <v>14.5015</v>
      </c>
      <c r="BY936">
        <v>8.865568321428572</v>
      </c>
      <c r="BZ936">
        <v>415.5968928571428</v>
      </c>
      <c r="CA936">
        <v>406.2844642857143</v>
      </c>
      <c r="CB936">
        <v>0.5436613928571429</v>
      </c>
      <c r="CC936">
        <v>396.6493928571429</v>
      </c>
      <c r="CD936">
        <v>23.71527142857143</v>
      </c>
      <c r="CE936">
        <v>2.1791625</v>
      </c>
      <c r="CF936">
        <v>2.130325714285714</v>
      </c>
      <c r="CG936">
        <v>18.80995</v>
      </c>
      <c r="CH936">
        <v>18.44777142857143</v>
      </c>
      <c r="CI936">
        <v>2000.023928571429</v>
      </c>
      <c r="CJ936">
        <v>0.9799953571428571</v>
      </c>
      <c r="CK936">
        <v>0.02000484285714286</v>
      </c>
      <c r="CL936">
        <v>0</v>
      </c>
      <c r="CM936">
        <v>2.416132142857143</v>
      </c>
      <c r="CN936">
        <v>0</v>
      </c>
      <c r="CO936">
        <v>5495.399285714286</v>
      </c>
      <c r="CP936">
        <v>16749.63571428571</v>
      </c>
      <c r="CQ936">
        <v>37.187</v>
      </c>
      <c r="CR936">
        <v>38.05314285714285</v>
      </c>
      <c r="CS936">
        <v>37.32100000000001</v>
      </c>
      <c r="CT936">
        <v>37.18478571428572</v>
      </c>
      <c r="CU936">
        <v>36.5</v>
      </c>
      <c r="CV936">
        <v>1960.013571428571</v>
      </c>
      <c r="CW936">
        <v>40.01035714285714</v>
      </c>
      <c r="CX936">
        <v>0</v>
      </c>
      <c r="CY936">
        <v>1679446624.5</v>
      </c>
      <c r="CZ936">
        <v>0</v>
      </c>
      <c r="DA936">
        <v>0</v>
      </c>
      <c r="DB936" t="s">
        <v>356</v>
      </c>
      <c r="DC936">
        <v>1678823626.5</v>
      </c>
      <c r="DD936">
        <v>1678823640.5</v>
      </c>
      <c r="DE936">
        <v>0</v>
      </c>
      <c r="DF936">
        <v>1.239</v>
      </c>
      <c r="DG936">
        <v>0.006</v>
      </c>
      <c r="DH936">
        <v>-2.298</v>
      </c>
      <c r="DI936">
        <v>-0.146</v>
      </c>
      <c r="DJ936">
        <v>420</v>
      </c>
      <c r="DK936">
        <v>21</v>
      </c>
      <c r="DL936">
        <v>0.57</v>
      </c>
      <c r="DM936">
        <v>0.05</v>
      </c>
      <c r="DN936">
        <v>5.207073825</v>
      </c>
      <c r="DO936">
        <v>75.5122500675422</v>
      </c>
      <c r="DP936">
        <v>7.351872401160442</v>
      </c>
      <c r="DQ936">
        <v>0</v>
      </c>
      <c r="DR936">
        <v>0.54286265</v>
      </c>
      <c r="DS936">
        <v>0.02551798874296432</v>
      </c>
      <c r="DT936">
        <v>0.002791984442560527</v>
      </c>
      <c r="DU936">
        <v>1</v>
      </c>
      <c r="DV936">
        <v>1</v>
      </c>
      <c r="DW936">
        <v>2</v>
      </c>
      <c r="DX936" t="s">
        <v>357</v>
      </c>
      <c r="DY936">
        <v>2.9835</v>
      </c>
      <c r="DZ936">
        <v>2.71555</v>
      </c>
      <c r="EA936">
        <v>0.08899550000000001</v>
      </c>
      <c r="EB936">
        <v>0.0847502</v>
      </c>
      <c r="EC936">
        <v>0.107756</v>
      </c>
      <c r="ED936">
        <v>0.103995</v>
      </c>
      <c r="EE936">
        <v>28967.2</v>
      </c>
      <c r="EF936">
        <v>29209.3</v>
      </c>
      <c r="EG936">
        <v>29549.2</v>
      </c>
      <c r="EH936">
        <v>29512.7</v>
      </c>
      <c r="EI936">
        <v>34919.1</v>
      </c>
      <c r="EJ936">
        <v>35145.2</v>
      </c>
      <c r="EK936">
        <v>41621.3</v>
      </c>
      <c r="EL936">
        <v>42058.8</v>
      </c>
      <c r="EM936">
        <v>1.97777</v>
      </c>
      <c r="EN936">
        <v>1.90333</v>
      </c>
      <c r="EO936">
        <v>0.107795</v>
      </c>
      <c r="EP936">
        <v>0</v>
      </c>
      <c r="EQ936">
        <v>25.7423</v>
      </c>
      <c r="ER936">
        <v>999.9</v>
      </c>
      <c r="ES936">
        <v>57</v>
      </c>
      <c r="ET936">
        <v>31</v>
      </c>
      <c r="EU936">
        <v>28.6245</v>
      </c>
      <c r="EV936">
        <v>62.6712</v>
      </c>
      <c r="EW936">
        <v>32.5641</v>
      </c>
      <c r="EX936">
        <v>1</v>
      </c>
      <c r="EY936">
        <v>-0.112226</v>
      </c>
      <c r="EZ936">
        <v>0.391841</v>
      </c>
      <c r="FA936">
        <v>20.3414</v>
      </c>
      <c r="FB936">
        <v>5.21789</v>
      </c>
      <c r="FC936">
        <v>12.0099</v>
      </c>
      <c r="FD936">
        <v>4.98965</v>
      </c>
      <c r="FE936">
        <v>3.2885</v>
      </c>
      <c r="FF936">
        <v>9999</v>
      </c>
      <c r="FG936">
        <v>9999</v>
      </c>
      <c r="FH936">
        <v>9999</v>
      </c>
      <c r="FI936">
        <v>999.9</v>
      </c>
      <c r="FJ936">
        <v>1.86738</v>
      </c>
      <c r="FK936">
        <v>1.86645</v>
      </c>
      <c r="FL936">
        <v>1.86599</v>
      </c>
      <c r="FM936">
        <v>1.86584</v>
      </c>
      <c r="FN936">
        <v>1.86768</v>
      </c>
      <c r="FO936">
        <v>1.87013</v>
      </c>
      <c r="FP936">
        <v>1.86879</v>
      </c>
      <c r="FQ936">
        <v>1.87027</v>
      </c>
      <c r="FR936">
        <v>0</v>
      </c>
      <c r="FS936">
        <v>0</v>
      </c>
      <c r="FT936">
        <v>0</v>
      </c>
      <c r="FU936">
        <v>0</v>
      </c>
      <c r="FV936" t="s">
        <v>358</v>
      </c>
      <c r="FW936" t="s">
        <v>359</v>
      </c>
      <c r="FX936" t="s">
        <v>360</v>
      </c>
      <c r="FY936" t="s">
        <v>360</v>
      </c>
      <c r="FZ936" t="s">
        <v>360</v>
      </c>
      <c r="GA936" t="s">
        <v>360</v>
      </c>
      <c r="GB936">
        <v>0</v>
      </c>
      <c r="GC936">
        <v>100</v>
      </c>
      <c r="GD936">
        <v>100</v>
      </c>
      <c r="GE936">
        <v>-3.044</v>
      </c>
      <c r="GF936">
        <v>-0.09619999999999999</v>
      </c>
      <c r="GG936">
        <v>-1.841240210434717</v>
      </c>
      <c r="GH936">
        <v>-0.003310856085068561</v>
      </c>
      <c r="GI936">
        <v>6.863268723063948E-07</v>
      </c>
      <c r="GJ936">
        <v>-1.919107141366201E-10</v>
      </c>
      <c r="GK936">
        <v>-0.1688837207721138</v>
      </c>
      <c r="GL936">
        <v>-0.01731051475613908</v>
      </c>
      <c r="GM936">
        <v>0.001423790055903263</v>
      </c>
      <c r="GN936">
        <v>-2.424810517790065E-05</v>
      </c>
      <c r="GO936">
        <v>3</v>
      </c>
      <c r="GP936">
        <v>2318</v>
      </c>
      <c r="GQ936">
        <v>1</v>
      </c>
      <c r="GR936">
        <v>25</v>
      </c>
      <c r="GS936">
        <v>10383.2</v>
      </c>
      <c r="GT936">
        <v>10382.9</v>
      </c>
      <c r="GU936">
        <v>0.931396</v>
      </c>
      <c r="GV936">
        <v>2.23755</v>
      </c>
      <c r="GW936">
        <v>1.39771</v>
      </c>
      <c r="GX936">
        <v>2.34863</v>
      </c>
      <c r="GY936">
        <v>1.49536</v>
      </c>
      <c r="GZ936">
        <v>2.45117</v>
      </c>
      <c r="HA936">
        <v>35.9178</v>
      </c>
      <c r="HB936">
        <v>24.07</v>
      </c>
      <c r="HC936">
        <v>18</v>
      </c>
      <c r="HD936">
        <v>528.3200000000001</v>
      </c>
      <c r="HE936">
        <v>436.995</v>
      </c>
      <c r="HF936">
        <v>24.5163</v>
      </c>
      <c r="HG936">
        <v>26.0744</v>
      </c>
      <c r="HH936">
        <v>30</v>
      </c>
      <c r="HI936">
        <v>26.0557</v>
      </c>
      <c r="HJ936">
        <v>26.0031</v>
      </c>
      <c r="HK936">
        <v>18.6548</v>
      </c>
      <c r="HL936">
        <v>25.5646</v>
      </c>
      <c r="HM936">
        <v>99.1408</v>
      </c>
      <c r="HN936">
        <v>24.5148</v>
      </c>
      <c r="HO936">
        <v>346.364</v>
      </c>
      <c r="HP936">
        <v>23.7368</v>
      </c>
      <c r="HQ936">
        <v>101.047</v>
      </c>
      <c r="HR936">
        <v>101.008</v>
      </c>
    </row>
    <row r="937" spans="1:226">
      <c r="A937">
        <v>921</v>
      </c>
      <c r="B937">
        <v>1679446622.1</v>
      </c>
      <c r="C937">
        <v>24709</v>
      </c>
      <c r="D937" t="s">
        <v>2212</v>
      </c>
      <c r="E937" t="s">
        <v>2213</v>
      </c>
      <c r="F937">
        <v>5</v>
      </c>
      <c r="G937" t="s">
        <v>2011</v>
      </c>
      <c r="H937" t="s">
        <v>354</v>
      </c>
      <c r="I937">
        <v>1679446614.6</v>
      </c>
      <c r="J937">
        <f>(K937)/1000</f>
        <v>0</v>
      </c>
      <c r="K937">
        <f>IF(BF937, AN937, AH937)</f>
        <v>0</v>
      </c>
      <c r="L937">
        <f>IF(BF937, AI937, AG937)</f>
        <v>0</v>
      </c>
      <c r="M937">
        <f>BH937 - IF(AU937&gt;1, L937*BB937*100.0/(AW937*BV937), 0)</f>
        <v>0</v>
      </c>
      <c r="N937">
        <f>((T937-J937/2)*M937-L937)/(T937+J937/2)</f>
        <v>0</v>
      </c>
      <c r="O937">
        <f>N937*(BO937+BP937)/1000.0</f>
        <v>0</v>
      </c>
      <c r="P937">
        <f>(BH937 - IF(AU937&gt;1, L937*BB937*100.0/(AW937*BV937), 0))*(BO937+BP937)/1000.0</f>
        <v>0</v>
      </c>
      <c r="Q937">
        <f>2.0/((1/S937-1/R937)+SIGN(S937)*SQRT((1/S937-1/R937)*(1/S937-1/R937) + 4*BC937/((BC937+1)*(BC937+1))*(2*1/S937*1/R937-1/R937*1/R937)))</f>
        <v>0</v>
      </c>
      <c r="R937">
        <f>IF(LEFT(BD937,1)&lt;&gt;"0",IF(LEFT(BD937,1)="1",3.0,BE937),$D$5+$E$5*(BV937*BO937/($K$5*1000))+$F$5*(BV937*BO937/($K$5*1000))*MAX(MIN(BB937,$J$5),$I$5)*MAX(MIN(BB937,$J$5),$I$5)+$G$5*MAX(MIN(BB937,$J$5),$I$5)*(BV937*BO937/($K$5*1000))+$H$5*(BV937*BO937/($K$5*1000))*(BV937*BO937/($K$5*1000)))</f>
        <v>0</v>
      </c>
      <c r="S937">
        <f>J937*(1000-(1000*0.61365*exp(17.502*W937/(240.97+W937))/(BO937+BP937)+BJ937)/2)/(1000*0.61365*exp(17.502*W937/(240.97+W937))/(BO937+BP937)-BJ937)</f>
        <v>0</v>
      </c>
      <c r="T937">
        <f>1/((BC937+1)/(Q937/1.6)+1/(R937/1.37)) + BC937/((BC937+1)/(Q937/1.6) + BC937/(R937/1.37))</f>
        <v>0</v>
      </c>
      <c r="U937">
        <f>(AX937*BA937)</f>
        <v>0</v>
      </c>
      <c r="V937">
        <f>(BQ937+(U937+2*0.95*5.67E-8*(((BQ937+$B$7)+273)^4-(BQ937+273)^4)-44100*J937)/(1.84*29.3*R937+8*0.95*5.67E-8*(BQ937+273)^3))</f>
        <v>0</v>
      </c>
      <c r="W937">
        <f>($C$7*BR937+$D$7*BS937+$E$7*V937)</f>
        <v>0</v>
      </c>
      <c r="X937">
        <f>0.61365*exp(17.502*W937/(240.97+W937))</f>
        <v>0</v>
      </c>
      <c r="Y937">
        <f>(Z937/AA937*100)</f>
        <v>0</v>
      </c>
      <c r="Z937">
        <f>BJ937*(BO937+BP937)/1000</f>
        <v>0</v>
      </c>
      <c r="AA937">
        <f>0.61365*exp(17.502*BQ937/(240.97+BQ937))</f>
        <v>0</v>
      </c>
      <c r="AB937">
        <f>(X937-BJ937*(BO937+BP937)/1000)</f>
        <v>0</v>
      </c>
      <c r="AC937">
        <f>(-J937*44100)</f>
        <v>0</v>
      </c>
      <c r="AD937">
        <f>2*29.3*R937*0.92*(BQ937-W937)</f>
        <v>0</v>
      </c>
      <c r="AE937">
        <f>2*0.95*5.67E-8*(((BQ937+$B$7)+273)^4-(W937+273)^4)</f>
        <v>0</v>
      </c>
      <c r="AF937">
        <f>U937+AE937+AC937+AD937</f>
        <v>0</v>
      </c>
      <c r="AG937">
        <f>BN937*AU937*(BI937-BH937*(1000-AU937*BK937)/(1000-AU937*BJ937))/(100*BB937)</f>
        <v>0</v>
      </c>
      <c r="AH937">
        <f>1000*BN937*AU937*(BJ937-BK937)/(100*BB937*(1000-AU937*BJ937))</f>
        <v>0</v>
      </c>
      <c r="AI937">
        <f>(AJ937 - AK937 - BO937*1E3/(8.314*(BQ937+273.15)) * AM937/BN937 * AL937) * BN937/(100*BB937) * (1000 - BK937)/1000</f>
        <v>0</v>
      </c>
      <c r="AJ937">
        <v>374.0604719713058</v>
      </c>
      <c r="AK937">
        <v>384.2006060606059</v>
      </c>
      <c r="AL937">
        <v>-3.079488250733713</v>
      </c>
      <c r="AM937">
        <v>64.84410547335801</v>
      </c>
      <c r="AN937">
        <f>(AP937 - AO937 + BO937*1E3/(8.314*(BQ937+273.15)) * AR937/BN937 * AQ937) * BN937/(100*BB937) * 1000/(1000 - AP937)</f>
        <v>0</v>
      </c>
      <c r="AO937">
        <v>23.71333861356015</v>
      </c>
      <c r="AP937">
        <v>24.25347362637365</v>
      </c>
      <c r="AQ937">
        <v>-1.806124273216937E-05</v>
      </c>
      <c r="AR937">
        <v>96.76006741584395</v>
      </c>
      <c r="AS937">
        <v>0</v>
      </c>
      <c r="AT937">
        <v>0</v>
      </c>
      <c r="AU937">
        <f>IF(AS937*$H$13&gt;=AW937,1.0,(AW937/(AW937-AS937*$H$13)))</f>
        <v>0</v>
      </c>
      <c r="AV937">
        <f>(AU937-1)*100</f>
        <v>0</v>
      </c>
      <c r="AW937">
        <f>MAX(0,($B$13+$C$13*BV937)/(1+$D$13*BV937)*BO937/(BQ937+273)*$E$13)</f>
        <v>0</v>
      </c>
      <c r="AX937">
        <f>$B$11*BW937+$C$11*BX937+$F$11*CI937*(1-CL937)</f>
        <v>0</v>
      </c>
      <c r="AY937">
        <f>AX937*AZ937</f>
        <v>0</v>
      </c>
      <c r="AZ937">
        <f>($B$11*$D$9+$C$11*$D$9+$F$11*((CV937+CN937)/MAX(CV937+CN937+CW937, 0.1)*$I$9+CW937/MAX(CV937+CN937+CW937, 0.1)*$J$9))/($B$11+$C$11+$F$11)</f>
        <v>0</v>
      </c>
      <c r="BA937">
        <f>($B$11*$K$9+$C$11*$K$9+$F$11*((CV937+CN937)/MAX(CV937+CN937+CW937, 0.1)*$P$9+CW937/MAX(CV937+CN937+CW937, 0.1)*$Q$9))/($B$11+$C$11+$F$11)</f>
        <v>0</v>
      </c>
      <c r="BB937">
        <v>2.44</v>
      </c>
      <c r="BC937">
        <v>0.5</v>
      </c>
      <c r="BD937" t="s">
        <v>355</v>
      </c>
      <c r="BE937">
        <v>2</v>
      </c>
      <c r="BF937" t="b">
        <v>1</v>
      </c>
      <c r="BG937">
        <v>1679446614.6</v>
      </c>
      <c r="BH937">
        <v>394.2184074074074</v>
      </c>
      <c r="BI937">
        <v>380.0759629629629</v>
      </c>
      <c r="BJ937">
        <v>24.25883703703703</v>
      </c>
      <c r="BK937">
        <v>23.7137962962963</v>
      </c>
      <c r="BL937">
        <v>397.2785925925926</v>
      </c>
      <c r="BM937">
        <v>24.35507037037037</v>
      </c>
      <c r="BN937">
        <v>500.0524074074074</v>
      </c>
      <c r="BO937">
        <v>89.82973333333335</v>
      </c>
      <c r="BP937">
        <v>0.09988488148148147</v>
      </c>
      <c r="BQ937">
        <v>26.72684814814815</v>
      </c>
      <c r="BR937">
        <v>27.50381111111112</v>
      </c>
      <c r="BS937">
        <v>999.9000000000001</v>
      </c>
      <c r="BT937">
        <v>0</v>
      </c>
      <c r="BU937">
        <v>0</v>
      </c>
      <c r="BV937">
        <v>10015.11777777778</v>
      </c>
      <c r="BW937">
        <v>0</v>
      </c>
      <c r="BX937">
        <v>14.5015</v>
      </c>
      <c r="BY937">
        <v>14.14239037037037</v>
      </c>
      <c r="BZ937">
        <v>404.0194444444445</v>
      </c>
      <c r="CA937">
        <v>389.307925925926</v>
      </c>
      <c r="CB937">
        <v>0.5450272222222222</v>
      </c>
      <c r="CC937">
        <v>380.0759629629629</v>
      </c>
      <c r="CD937">
        <v>23.7137962962963</v>
      </c>
      <c r="CE937">
        <v>2.179164074074074</v>
      </c>
      <c r="CF937">
        <v>2.130204444444444</v>
      </c>
      <c r="CG937">
        <v>18.80995185185185</v>
      </c>
      <c r="CH937">
        <v>18.44685555555556</v>
      </c>
      <c r="CI937">
        <v>2000.005555555556</v>
      </c>
      <c r="CJ937">
        <v>0.979994888888889</v>
      </c>
      <c r="CK937">
        <v>0.02000531111111111</v>
      </c>
      <c r="CL937">
        <v>0</v>
      </c>
      <c r="CM937">
        <v>2.450214814814814</v>
      </c>
      <c r="CN937">
        <v>0</v>
      </c>
      <c r="CO937">
        <v>5496.627407407409</v>
      </c>
      <c r="CP937">
        <v>16749.47777777778</v>
      </c>
      <c r="CQ937">
        <v>37.187</v>
      </c>
      <c r="CR937">
        <v>38.04362962962963</v>
      </c>
      <c r="CS937">
        <v>37.312</v>
      </c>
      <c r="CT937">
        <v>37.16633333333333</v>
      </c>
      <c r="CU937">
        <v>36.5</v>
      </c>
      <c r="CV937">
        <v>1959.994814814815</v>
      </c>
      <c r="CW937">
        <v>40.01074074074074</v>
      </c>
      <c r="CX937">
        <v>0</v>
      </c>
      <c r="CY937">
        <v>1679446629.9</v>
      </c>
      <c r="CZ937">
        <v>0</v>
      </c>
      <c r="DA937">
        <v>0</v>
      </c>
      <c r="DB937" t="s">
        <v>356</v>
      </c>
      <c r="DC937">
        <v>1678823626.5</v>
      </c>
      <c r="DD937">
        <v>1678823640.5</v>
      </c>
      <c r="DE937">
        <v>0</v>
      </c>
      <c r="DF937">
        <v>1.239</v>
      </c>
      <c r="DG937">
        <v>0.006</v>
      </c>
      <c r="DH937">
        <v>-2.298</v>
      </c>
      <c r="DI937">
        <v>-0.146</v>
      </c>
      <c r="DJ937">
        <v>420</v>
      </c>
      <c r="DK937">
        <v>21</v>
      </c>
      <c r="DL937">
        <v>0.57</v>
      </c>
      <c r="DM937">
        <v>0.05</v>
      </c>
      <c r="DN937">
        <v>10.495378825</v>
      </c>
      <c r="DO937">
        <v>62.22297344465289</v>
      </c>
      <c r="DP937">
        <v>6.194125425280097</v>
      </c>
      <c r="DQ937">
        <v>0</v>
      </c>
      <c r="DR937">
        <v>0.5437405500000001</v>
      </c>
      <c r="DS937">
        <v>0.01776968105065541</v>
      </c>
      <c r="DT937">
        <v>0.002522095576598955</v>
      </c>
      <c r="DU937">
        <v>1</v>
      </c>
      <c r="DV937">
        <v>1</v>
      </c>
      <c r="DW937">
        <v>2</v>
      </c>
      <c r="DX937" t="s">
        <v>357</v>
      </c>
      <c r="DY937">
        <v>2.98376</v>
      </c>
      <c r="DZ937">
        <v>2.71575</v>
      </c>
      <c r="EA937">
        <v>0.08634550000000001</v>
      </c>
      <c r="EB937">
        <v>0.081777</v>
      </c>
      <c r="EC937">
        <v>0.10774</v>
      </c>
      <c r="ED937">
        <v>0.103973</v>
      </c>
      <c r="EE937">
        <v>29051.3</v>
      </c>
      <c r="EF937">
        <v>29304</v>
      </c>
      <c r="EG937">
        <v>29549.2</v>
      </c>
      <c r="EH937">
        <v>29512.6</v>
      </c>
      <c r="EI937">
        <v>34919.6</v>
      </c>
      <c r="EJ937">
        <v>35146.1</v>
      </c>
      <c r="EK937">
        <v>41621.2</v>
      </c>
      <c r="EL937">
        <v>42058.9</v>
      </c>
      <c r="EM937">
        <v>1.97782</v>
      </c>
      <c r="EN937">
        <v>1.90295</v>
      </c>
      <c r="EO937">
        <v>0.107884</v>
      </c>
      <c r="EP937">
        <v>0</v>
      </c>
      <c r="EQ937">
        <v>25.7423</v>
      </c>
      <c r="ER937">
        <v>999.9</v>
      </c>
      <c r="ES937">
        <v>57</v>
      </c>
      <c r="ET937">
        <v>31</v>
      </c>
      <c r="EU937">
        <v>28.623</v>
      </c>
      <c r="EV937">
        <v>62.5912</v>
      </c>
      <c r="EW937">
        <v>32.508</v>
      </c>
      <c r="EX937">
        <v>1</v>
      </c>
      <c r="EY937">
        <v>-0.112083</v>
      </c>
      <c r="EZ937">
        <v>0.3964</v>
      </c>
      <c r="FA937">
        <v>20.3411</v>
      </c>
      <c r="FB937">
        <v>5.21804</v>
      </c>
      <c r="FC937">
        <v>12.0099</v>
      </c>
      <c r="FD937">
        <v>4.9893</v>
      </c>
      <c r="FE937">
        <v>3.28842</v>
      </c>
      <c r="FF937">
        <v>9999</v>
      </c>
      <c r="FG937">
        <v>9999</v>
      </c>
      <c r="FH937">
        <v>9999</v>
      </c>
      <c r="FI937">
        <v>999.9</v>
      </c>
      <c r="FJ937">
        <v>1.86738</v>
      </c>
      <c r="FK937">
        <v>1.86646</v>
      </c>
      <c r="FL937">
        <v>1.86599</v>
      </c>
      <c r="FM937">
        <v>1.86584</v>
      </c>
      <c r="FN937">
        <v>1.86768</v>
      </c>
      <c r="FO937">
        <v>1.87015</v>
      </c>
      <c r="FP937">
        <v>1.8688</v>
      </c>
      <c r="FQ937">
        <v>1.87027</v>
      </c>
      <c r="FR937">
        <v>0</v>
      </c>
      <c r="FS937">
        <v>0</v>
      </c>
      <c r="FT937">
        <v>0</v>
      </c>
      <c r="FU937">
        <v>0</v>
      </c>
      <c r="FV937" t="s">
        <v>358</v>
      </c>
      <c r="FW937" t="s">
        <v>359</v>
      </c>
      <c r="FX937" t="s">
        <v>360</v>
      </c>
      <c r="FY937" t="s">
        <v>360</v>
      </c>
      <c r="FZ937" t="s">
        <v>360</v>
      </c>
      <c r="GA937" t="s">
        <v>360</v>
      </c>
      <c r="GB937">
        <v>0</v>
      </c>
      <c r="GC937">
        <v>100</v>
      </c>
      <c r="GD937">
        <v>100</v>
      </c>
      <c r="GE937">
        <v>-3.001</v>
      </c>
      <c r="GF937">
        <v>-0.0963</v>
      </c>
      <c r="GG937">
        <v>-1.841240210434717</v>
      </c>
      <c r="GH937">
        <v>-0.003310856085068561</v>
      </c>
      <c r="GI937">
        <v>6.863268723063948E-07</v>
      </c>
      <c r="GJ937">
        <v>-1.919107141366201E-10</v>
      </c>
      <c r="GK937">
        <v>-0.1688837207721138</v>
      </c>
      <c r="GL937">
        <v>-0.01731051475613908</v>
      </c>
      <c r="GM937">
        <v>0.001423790055903263</v>
      </c>
      <c r="GN937">
        <v>-2.424810517790065E-05</v>
      </c>
      <c r="GO937">
        <v>3</v>
      </c>
      <c r="GP937">
        <v>2318</v>
      </c>
      <c r="GQ937">
        <v>1</v>
      </c>
      <c r="GR937">
        <v>25</v>
      </c>
      <c r="GS937">
        <v>10383.3</v>
      </c>
      <c r="GT937">
        <v>10383</v>
      </c>
      <c r="GU937">
        <v>0.894775</v>
      </c>
      <c r="GV937">
        <v>2.24365</v>
      </c>
      <c r="GW937">
        <v>1.39648</v>
      </c>
      <c r="GX937">
        <v>2.34741</v>
      </c>
      <c r="GY937">
        <v>1.49536</v>
      </c>
      <c r="GZ937">
        <v>2.43408</v>
      </c>
      <c r="HA937">
        <v>35.9178</v>
      </c>
      <c r="HB937">
        <v>24.07</v>
      </c>
      <c r="HC937">
        <v>18</v>
      </c>
      <c r="HD937">
        <v>528.374</v>
      </c>
      <c r="HE937">
        <v>436.779</v>
      </c>
      <c r="HF937">
        <v>24.5153</v>
      </c>
      <c r="HG937">
        <v>26.0744</v>
      </c>
      <c r="HH937">
        <v>30</v>
      </c>
      <c r="HI937">
        <v>26.0579</v>
      </c>
      <c r="HJ937">
        <v>26.0043</v>
      </c>
      <c r="HK937">
        <v>17.9325</v>
      </c>
      <c r="HL937">
        <v>25.5646</v>
      </c>
      <c r="HM937">
        <v>99.1408</v>
      </c>
      <c r="HN937">
        <v>24.5046</v>
      </c>
      <c r="HO937">
        <v>332.996</v>
      </c>
      <c r="HP937">
        <v>23.7368</v>
      </c>
      <c r="HQ937">
        <v>101.047</v>
      </c>
      <c r="HR937">
        <v>101.008</v>
      </c>
    </row>
    <row r="938" spans="1:226">
      <c r="A938">
        <v>922</v>
      </c>
      <c r="B938">
        <v>1679446627.1</v>
      </c>
      <c r="C938">
        <v>24714</v>
      </c>
      <c r="D938" t="s">
        <v>2214</v>
      </c>
      <c r="E938" t="s">
        <v>2215</v>
      </c>
      <c r="F938">
        <v>5</v>
      </c>
      <c r="G938" t="s">
        <v>2011</v>
      </c>
      <c r="H938" t="s">
        <v>354</v>
      </c>
      <c r="I938">
        <v>1679446619.314285</v>
      </c>
      <c r="J938">
        <f>(K938)/1000</f>
        <v>0</v>
      </c>
      <c r="K938">
        <f>IF(BF938, AN938, AH938)</f>
        <v>0</v>
      </c>
      <c r="L938">
        <f>IF(BF938, AI938, AG938)</f>
        <v>0</v>
      </c>
      <c r="M938">
        <f>BH938 - IF(AU938&gt;1, L938*BB938*100.0/(AW938*BV938), 0)</f>
        <v>0</v>
      </c>
      <c r="N938">
        <f>((T938-J938/2)*M938-L938)/(T938+J938/2)</f>
        <v>0</v>
      </c>
      <c r="O938">
        <f>N938*(BO938+BP938)/1000.0</f>
        <v>0</v>
      </c>
      <c r="P938">
        <f>(BH938 - IF(AU938&gt;1, L938*BB938*100.0/(AW938*BV938), 0))*(BO938+BP938)/1000.0</f>
        <v>0</v>
      </c>
      <c r="Q938">
        <f>2.0/((1/S938-1/R938)+SIGN(S938)*SQRT((1/S938-1/R938)*(1/S938-1/R938) + 4*BC938/((BC938+1)*(BC938+1))*(2*1/S938*1/R938-1/R938*1/R938)))</f>
        <v>0</v>
      </c>
      <c r="R938">
        <f>IF(LEFT(BD938,1)&lt;&gt;"0",IF(LEFT(BD938,1)="1",3.0,BE938),$D$5+$E$5*(BV938*BO938/($K$5*1000))+$F$5*(BV938*BO938/($K$5*1000))*MAX(MIN(BB938,$J$5),$I$5)*MAX(MIN(BB938,$J$5),$I$5)+$G$5*MAX(MIN(BB938,$J$5),$I$5)*(BV938*BO938/($K$5*1000))+$H$5*(BV938*BO938/($K$5*1000))*(BV938*BO938/($K$5*1000)))</f>
        <v>0</v>
      </c>
      <c r="S938">
        <f>J938*(1000-(1000*0.61365*exp(17.502*W938/(240.97+W938))/(BO938+BP938)+BJ938)/2)/(1000*0.61365*exp(17.502*W938/(240.97+W938))/(BO938+BP938)-BJ938)</f>
        <v>0</v>
      </c>
      <c r="T938">
        <f>1/((BC938+1)/(Q938/1.6)+1/(R938/1.37)) + BC938/((BC938+1)/(Q938/1.6) + BC938/(R938/1.37))</f>
        <v>0</v>
      </c>
      <c r="U938">
        <f>(AX938*BA938)</f>
        <v>0</v>
      </c>
      <c r="V938">
        <f>(BQ938+(U938+2*0.95*5.67E-8*(((BQ938+$B$7)+273)^4-(BQ938+273)^4)-44100*J938)/(1.84*29.3*R938+8*0.95*5.67E-8*(BQ938+273)^3))</f>
        <v>0</v>
      </c>
      <c r="W938">
        <f>($C$7*BR938+$D$7*BS938+$E$7*V938)</f>
        <v>0</v>
      </c>
      <c r="X938">
        <f>0.61365*exp(17.502*W938/(240.97+W938))</f>
        <v>0</v>
      </c>
      <c r="Y938">
        <f>(Z938/AA938*100)</f>
        <v>0</v>
      </c>
      <c r="Z938">
        <f>BJ938*(BO938+BP938)/1000</f>
        <v>0</v>
      </c>
      <c r="AA938">
        <f>0.61365*exp(17.502*BQ938/(240.97+BQ938))</f>
        <v>0</v>
      </c>
      <c r="AB938">
        <f>(X938-BJ938*(BO938+BP938)/1000)</f>
        <v>0</v>
      </c>
      <c r="AC938">
        <f>(-J938*44100)</f>
        <v>0</v>
      </c>
      <c r="AD938">
        <f>2*29.3*R938*0.92*(BQ938-W938)</f>
        <v>0</v>
      </c>
      <c r="AE938">
        <f>2*0.95*5.67E-8*(((BQ938+$B$7)+273)^4-(W938+273)^4)</f>
        <v>0</v>
      </c>
      <c r="AF938">
        <f>U938+AE938+AC938+AD938</f>
        <v>0</v>
      </c>
      <c r="AG938">
        <f>BN938*AU938*(BI938-BH938*(1000-AU938*BK938)/(1000-AU938*BJ938))/(100*BB938)</f>
        <v>0</v>
      </c>
      <c r="AH938">
        <f>1000*BN938*AU938*(BJ938-BK938)/(100*BB938*(1000-AU938*BJ938))</f>
        <v>0</v>
      </c>
      <c r="AI938">
        <f>(AJ938 - AK938 - BO938*1E3/(8.314*(BQ938+273.15)) * AM938/BN938 * AL938) * BN938/(100*BB938) * (1000 - BK938)/1000</f>
        <v>0</v>
      </c>
      <c r="AJ938">
        <v>357.0584154485457</v>
      </c>
      <c r="AK938">
        <v>368.0712666666666</v>
      </c>
      <c r="AL938">
        <v>-3.2491496517309</v>
      </c>
      <c r="AM938">
        <v>64.84410547335801</v>
      </c>
      <c r="AN938">
        <f>(AP938 - AO938 + BO938*1E3/(8.314*(BQ938+273.15)) * AR938/BN938 * AQ938) * BN938/(100*BB938) * 1000/(1000 - AP938)</f>
        <v>0</v>
      </c>
      <c r="AO938">
        <v>23.70546677031618</v>
      </c>
      <c r="AP938">
        <v>24.24705164835166</v>
      </c>
      <c r="AQ938">
        <v>-1.441412710406441E-05</v>
      </c>
      <c r="AR938">
        <v>96.76006741584395</v>
      </c>
      <c r="AS938">
        <v>0</v>
      </c>
      <c r="AT938">
        <v>0</v>
      </c>
      <c r="AU938">
        <f>IF(AS938*$H$13&gt;=AW938,1.0,(AW938/(AW938-AS938*$H$13)))</f>
        <v>0</v>
      </c>
      <c r="AV938">
        <f>(AU938-1)*100</f>
        <v>0</v>
      </c>
      <c r="AW938">
        <f>MAX(0,($B$13+$C$13*BV938)/(1+$D$13*BV938)*BO938/(BQ938+273)*$E$13)</f>
        <v>0</v>
      </c>
      <c r="AX938">
        <f>$B$11*BW938+$C$11*BX938+$F$11*CI938*(1-CL938)</f>
        <v>0</v>
      </c>
      <c r="AY938">
        <f>AX938*AZ938</f>
        <v>0</v>
      </c>
      <c r="AZ938">
        <f>($B$11*$D$9+$C$11*$D$9+$F$11*((CV938+CN938)/MAX(CV938+CN938+CW938, 0.1)*$I$9+CW938/MAX(CV938+CN938+CW938, 0.1)*$J$9))/($B$11+$C$11+$F$11)</f>
        <v>0</v>
      </c>
      <c r="BA938">
        <f>($B$11*$K$9+$C$11*$K$9+$F$11*((CV938+CN938)/MAX(CV938+CN938+CW938, 0.1)*$P$9+CW938/MAX(CV938+CN938+CW938, 0.1)*$Q$9))/($B$11+$C$11+$F$11)</f>
        <v>0</v>
      </c>
      <c r="BB938">
        <v>2.44</v>
      </c>
      <c r="BC938">
        <v>0.5</v>
      </c>
      <c r="BD938" t="s">
        <v>355</v>
      </c>
      <c r="BE938">
        <v>2</v>
      </c>
      <c r="BF938" t="b">
        <v>1</v>
      </c>
      <c r="BG938">
        <v>1679446619.314285</v>
      </c>
      <c r="BH938">
        <v>381.2897142857142</v>
      </c>
      <c r="BI938">
        <v>364.6272857142858</v>
      </c>
      <c r="BJ938">
        <v>24.25526785714285</v>
      </c>
      <c r="BK938">
        <v>23.70974285714286</v>
      </c>
      <c r="BL938">
        <v>384.3127857142858</v>
      </c>
      <c r="BM938">
        <v>24.35154285714286</v>
      </c>
      <c r="BN938">
        <v>500.0557142857143</v>
      </c>
      <c r="BO938">
        <v>89.83034999999998</v>
      </c>
      <c r="BP938">
        <v>0.09994951071428572</v>
      </c>
      <c r="BQ938">
        <v>26.726325</v>
      </c>
      <c r="BR938">
        <v>27.50719999999999</v>
      </c>
      <c r="BS938">
        <v>999.9000000000002</v>
      </c>
      <c r="BT938">
        <v>0</v>
      </c>
      <c r="BU938">
        <v>0</v>
      </c>
      <c r="BV938">
        <v>10014.27321428571</v>
      </c>
      <c r="BW938">
        <v>0</v>
      </c>
      <c r="BX938">
        <v>14.5015</v>
      </c>
      <c r="BY938">
        <v>16.66236428571429</v>
      </c>
      <c r="BZ938">
        <v>390.7679642857143</v>
      </c>
      <c r="CA938">
        <v>373.4825357142857</v>
      </c>
      <c r="CB938">
        <v>0.5455217499999999</v>
      </c>
      <c r="CC938">
        <v>364.6272857142858</v>
      </c>
      <c r="CD938">
        <v>23.70974285714286</v>
      </c>
      <c r="CE938">
        <v>2.178858928571429</v>
      </c>
      <c r="CF938">
        <v>2.129855357142857</v>
      </c>
      <c r="CG938">
        <v>18.80771071428572</v>
      </c>
      <c r="CH938">
        <v>18.44423571428571</v>
      </c>
      <c r="CI938">
        <v>1999.997857142857</v>
      </c>
      <c r="CJ938">
        <v>0.9799946071428572</v>
      </c>
      <c r="CK938">
        <v>0.02000559285714286</v>
      </c>
      <c r="CL938">
        <v>0</v>
      </c>
      <c r="CM938">
        <v>2.405857142857143</v>
      </c>
      <c r="CN938">
        <v>0</v>
      </c>
      <c r="CO938">
        <v>5497.774285714287</v>
      </c>
      <c r="CP938">
        <v>16749.41428571428</v>
      </c>
      <c r="CQ938">
        <v>37.187</v>
      </c>
      <c r="CR938">
        <v>38.02435714285713</v>
      </c>
      <c r="CS938">
        <v>37.312</v>
      </c>
      <c r="CT938">
        <v>37.14714285714285</v>
      </c>
      <c r="CU938">
        <v>36.5</v>
      </c>
      <c r="CV938">
        <v>1959.986785714286</v>
      </c>
      <c r="CW938">
        <v>40.01107142857143</v>
      </c>
      <c r="CX938">
        <v>0</v>
      </c>
      <c r="CY938">
        <v>1679446634.7</v>
      </c>
      <c r="CZ938">
        <v>0</v>
      </c>
      <c r="DA938">
        <v>0</v>
      </c>
      <c r="DB938" t="s">
        <v>356</v>
      </c>
      <c r="DC938">
        <v>1678823626.5</v>
      </c>
      <c r="DD938">
        <v>1678823640.5</v>
      </c>
      <c r="DE938">
        <v>0</v>
      </c>
      <c r="DF938">
        <v>1.239</v>
      </c>
      <c r="DG938">
        <v>0.006</v>
      </c>
      <c r="DH938">
        <v>-2.298</v>
      </c>
      <c r="DI938">
        <v>-0.146</v>
      </c>
      <c r="DJ938">
        <v>420</v>
      </c>
      <c r="DK938">
        <v>21</v>
      </c>
      <c r="DL938">
        <v>0.57</v>
      </c>
      <c r="DM938">
        <v>0.05</v>
      </c>
      <c r="DN938">
        <v>14.82529048780488</v>
      </c>
      <c r="DO938">
        <v>34.28673031358888</v>
      </c>
      <c r="DP938">
        <v>3.565159678810249</v>
      </c>
      <c r="DQ938">
        <v>0</v>
      </c>
      <c r="DR938">
        <v>0.5451504634146341</v>
      </c>
      <c r="DS938">
        <v>0.003609825783973442</v>
      </c>
      <c r="DT938">
        <v>0.001351628179813662</v>
      </c>
      <c r="DU938">
        <v>1</v>
      </c>
      <c r="DV938">
        <v>1</v>
      </c>
      <c r="DW938">
        <v>2</v>
      </c>
      <c r="DX938" t="s">
        <v>357</v>
      </c>
      <c r="DY938">
        <v>2.98371</v>
      </c>
      <c r="DZ938">
        <v>2.71571</v>
      </c>
      <c r="EA938">
        <v>0.08348800000000001</v>
      </c>
      <c r="EB938">
        <v>0.07873579999999999</v>
      </c>
      <c r="EC938">
        <v>0.107723</v>
      </c>
      <c r="ED938">
        <v>0.103958</v>
      </c>
      <c r="EE938">
        <v>29141.9</v>
      </c>
      <c r="EF938">
        <v>29401.4</v>
      </c>
      <c r="EG938">
        <v>29548.8</v>
      </c>
      <c r="EH938">
        <v>29512.9</v>
      </c>
      <c r="EI938">
        <v>34920.1</v>
      </c>
      <c r="EJ938">
        <v>35146.9</v>
      </c>
      <c r="EK938">
        <v>41621</v>
      </c>
      <c r="EL938">
        <v>42059.2</v>
      </c>
      <c r="EM938">
        <v>1.97768</v>
      </c>
      <c r="EN938">
        <v>1.90272</v>
      </c>
      <c r="EO938">
        <v>0.108242</v>
      </c>
      <c r="EP938">
        <v>0</v>
      </c>
      <c r="EQ938">
        <v>25.7445</v>
      </c>
      <c r="ER938">
        <v>999.9</v>
      </c>
      <c r="ES938">
        <v>57.1</v>
      </c>
      <c r="ET938">
        <v>31</v>
      </c>
      <c r="EU938">
        <v>28.6736</v>
      </c>
      <c r="EV938">
        <v>62.8112</v>
      </c>
      <c r="EW938">
        <v>32.508</v>
      </c>
      <c r="EX938">
        <v>1</v>
      </c>
      <c r="EY938">
        <v>-0.112203</v>
      </c>
      <c r="EZ938">
        <v>0.429586</v>
      </c>
      <c r="FA938">
        <v>20.3411</v>
      </c>
      <c r="FB938">
        <v>5.21774</v>
      </c>
      <c r="FC938">
        <v>12.0099</v>
      </c>
      <c r="FD938">
        <v>4.98915</v>
      </c>
      <c r="FE938">
        <v>3.28845</v>
      </c>
      <c r="FF938">
        <v>9999</v>
      </c>
      <c r="FG938">
        <v>9999</v>
      </c>
      <c r="FH938">
        <v>9999</v>
      </c>
      <c r="FI938">
        <v>999.9</v>
      </c>
      <c r="FJ938">
        <v>1.86738</v>
      </c>
      <c r="FK938">
        <v>1.86646</v>
      </c>
      <c r="FL938">
        <v>1.86597</v>
      </c>
      <c r="FM938">
        <v>1.86584</v>
      </c>
      <c r="FN938">
        <v>1.86768</v>
      </c>
      <c r="FO938">
        <v>1.87015</v>
      </c>
      <c r="FP938">
        <v>1.86879</v>
      </c>
      <c r="FQ938">
        <v>1.87026</v>
      </c>
      <c r="FR938">
        <v>0</v>
      </c>
      <c r="FS938">
        <v>0</v>
      </c>
      <c r="FT938">
        <v>0</v>
      </c>
      <c r="FU938">
        <v>0</v>
      </c>
      <c r="FV938" t="s">
        <v>358</v>
      </c>
      <c r="FW938" t="s">
        <v>359</v>
      </c>
      <c r="FX938" t="s">
        <v>360</v>
      </c>
      <c r="FY938" t="s">
        <v>360</v>
      </c>
      <c r="FZ938" t="s">
        <v>360</v>
      </c>
      <c r="GA938" t="s">
        <v>360</v>
      </c>
      <c r="GB938">
        <v>0</v>
      </c>
      <c r="GC938">
        <v>100</v>
      </c>
      <c r="GD938">
        <v>100</v>
      </c>
      <c r="GE938">
        <v>-2.954</v>
      </c>
      <c r="GF938">
        <v>-0.0964</v>
      </c>
      <c r="GG938">
        <v>-1.841240210434717</v>
      </c>
      <c r="GH938">
        <v>-0.003310856085068561</v>
      </c>
      <c r="GI938">
        <v>6.863268723063948E-07</v>
      </c>
      <c r="GJ938">
        <v>-1.919107141366201E-10</v>
      </c>
      <c r="GK938">
        <v>-0.1688837207721138</v>
      </c>
      <c r="GL938">
        <v>-0.01731051475613908</v>
      </c>
      <c r="GM938">
        <v>0.001423790055903263</v>
      </c>
      <c r="GN938">
        <v>-2.424810517790065E-05</v>
      </c>
      <c r="GO938">
        <v>3</v>
      </c>
      <c r="GP938">
        <v>2318</v>
      </c>
      <c r="GQ938">
        <v>1</v>
      </c>
      <c r="GR938">
        <v>25</v>
      </c>
      <c r="GS938">
        <v>10383.3</v>
      </c>
      <c r="GT938">
        <v>10383.1</v>
      </c>
      <c r="GU938">
        <v>0.8630370000000001</v>
      </c>
      <c r="GV938">
        <v>2.23511</v>
      </c>
      <c r="GW938">
        <v>1.39648</v>
      </c>
      <c r="GX938">
        <v>2.35107</v>
      </c>
      <c r="GY938">
        <v>1.49536</v>
      </c>
      <c r="GZ938">
        <v>2.55005</v>
      </c>
      <c r="HA938">
        <v>35.9178</v>
      </c>
      <c r="HB938">
        <v>24.07</v>
      </c>
      <c r="HC938">
        <v>18</v>
      </c>
      <c r="HD938">
        <v>528.275</v>
      </c>
      <c r="HE938">
        <v>436.652</v>
      </c>
      <c r="HF938">
        <v>24.5079</v>
      </c>
      <c r="HG938">
        <v>26.0757</v>
      </c>
      <c r="HH938">
        <v>30.0001</v>
      </c>
      <c r="HI938">
        <v>26.0579</v>
      </c>
      <c r="HJ938">
        <v>26.0052</v>
      </c>
      <c r="HK938">
        <v>17.284</v>
      </c>
      <c r="HL938">
        <v>25.5646</v>
      </c>
      <c r="HM938">
        <v>99.1408</v>
      </c>
      <c r="HN938">
        <v>24.4929</v>
      </c>
      <c r="HO938">
        <v>312.961</v>
      </c>
      <c r="HP938">
        <v>23.7368</v>
      </c>
      <c r="HQ938">
        <v>101.046</v>
      </c>
      <c r="HR938">
        <v>101.009</v>
      </c>
    </row>
    <row r="939" spans="1:226">
      <c r="A939">
        <v>923</v>
      </c>
      <c r="B939">
        <v>1679446632.1</v>
      </c>
      <c r="C939">
        <v>24719</v>
      </c>
      <c r="D939" t="s">
        <v>2216</v>
      </c>
      <c r="E939" t="s">
        <v>2217</v>
      </c>
      <c r="F939">
        <v>5</v>
      </c>
      <c r="G939" t="s">
        <v>2011</v>
      </c>
      <c r="H939" t="s">
        <v>354</v>
      </c>
      <c r="I939">
        <v>1679446624.6</v>
      </c>
      <c r="J939">
        <f>(K939)/1000</f>
        <v>0</v>
      </c>
      <c r="K939">
        <f>IF(BF939, AN939, AH939)</f>
        <v>0</v>
      </c>
      <c r="L939">
        <f>IF(BF939, AI939, AG939)</f>
        <v>0</v>
      </c>
      <c r="M939">
        <f>BH939 - IF(AU939&gt;1, L939*BB939*100.0/(AW939*BV939), 0)</f>
        <v>0</v>
      </c>
      <c r="N939">
        <f>((T939-J939/2)*M939-L939)/(T939+J939/2)</f>
        <v>0</v>
      </c>
      <c r="O939">
        <f>N939*(BO939+BP939)/1000.0</f>
        <v>0</v>
      </c>
      <c r="P939">
        <f>(BH939 - IF(AU939&gt;1, L939*BB939*100.0/(AW939*BV939), 0))*(BO939+BP939)/1000.0</f>
        <v>0</v>
      </c>
      <c r="Q939">
        <f>2.0/((1/S939-1/R939)+SIGN(S939)*SQRT((1/S939-1/R939)*(1/S939-1/R939) + 4*BC939/((BC939+1)*(BC939+1))*(2*1/S939*1/R939-1/R939*1/R939)))</f>
        <v>0</v>
      </c>
      <c r="R939">
        <f>IF(LEFT(BD939,1)&lt;&gt;"0",IF(LEFT(BD939,1)="1",3.0,BE939),$D$5+$E$5*(BV939*BO939/($K$5*1000))+$F$5*(BV939*BO939/($K$5*1000))*MAX(MIN(BB939,$J$5),$I$5)*MAX(MIN(BB939,$J$5),$I$5)+$G$5*MAX(MIN(BB939,$J$5),$I$5)*(BV939*BO939/($K$5*1000))+$H$5*(BV939*BO939/($K$5*1000))*(BV939*BO939/($K$5*1000)))</f>
        <v>0</v>
      </c>
      <c r="S939">
        <f>J939*(1000-(1000*0.61365*exp(17.502*W939/(240.97+W939))/(BO939+BP939)+BJ939)/2)/(1000*0.61365*exp(17.502*W939/(240.97+W939))/(BO939+BP939)-BJ939)</f>
        <v>0</v>
      </c>
      <c r="T939">
        <f>1/((BC939+1)/(Q939/1.6)+1/(R939/1.37)) + BC939/((BC939+1)/(Q939/1.6) + BC939/(R939/1.37))</f>
        <v>0</v>
      </c>
      <c r="U939">
        <f>(AX939*BA939)</f>
        <v>0</v>
      </c>
      <c r="V939">
        <f>(BQ939+(U939+2*0.95*5.67E-8*(((BQ939+$B$7)+273)^4-(BQ939+273)^4)-44100*J939)/(1.84*29.3*R939+8*0.95*5.67E-8*(BQ939+273)^3))</f>
        <v>0</v>
      </c>
      <c r="W939">
        <f>($C$7*BR939+$D$7*BS939+$E$7*V939)</f>
        <v>0</v>
      </c>
      <c r="X939">
        <f>0.61365*exp(17.502*W939/(240.97+W939))</f>
        <v>0</v>
      </c>
      <c r="Y939">
        <f>(Z939/AA939*100)</f>
        <v>0</v>
      </c>
      <c r="Z939">
        <f>BJ939*(BO939+BP939)/1000</f>
        <v>0</v>
      </c>
      <c r="AA939">
        <f>0.61365*exp(17.502*BQ939/(240.97+BQ939))</f>
        <v>0</v>
      </c>
      <c r="AB939">
        <f>(X939-BJ939*(BO939+BP939)/1000)</f>
        <v>0</v>
      </c>
      <c r="AC939">
        <f>(-J939*44100)</f>
        <v>0</v>
      </c>
      <c r="AD939">
        <f>2*29.3*R939*0.92*(BQ939-W939)</f>
        <v>0</v>
      </c>
      <c r="AE939">
        <f>2*0.95*5.67E-8*(((BQ939+$B$7)+273)^4-(W939+273)^4)</f>
        <v>0</v>
      </c>
      <c r="AF939">
        <f>U939+AE939+AC939+AD939</f>
        <v>0</v>
      </c>
      <c r="AG939">
        <f>BN939*AU939*(BI939-BH939*(1000-AU939*BK939)/(1000-AU939*BJ939))/(100*BB939)</f>
        <v>0</v>
      </c>
      <c r="AH939">
        <f>1000*BN939*AU939*(BJ939-BK939)/(100*BB939*(1000-AU939*BJ939))</f>
        <v>0</v>
      </c>
      <c r="AI939">
        <f>(AJ939 - AK939 - BO939*1E3/(8.314*(BQ939+273.15)) * AM939/BN939 * AL939) * BN939/(100*BB939) * (1000 - BK939)/1000</f>
        <v>0</v>
      </c>
      <c r="AJ939">
        <v>340.0394443196585</v>
      </c>
      <c r="AK939">
        <v>351.5555151515152</v>
      </c>
      <c r="AL939">
        <v>-3.304584180531828</v>
      </c>
      <c r="AM939">
        <v>64.84410547335801</v>
      </c>
      <c r="AN939">
        <f>(AP939 - AO939 + BO939*1E3/(8.314*(BQ939+273.15)) * AR939/BN939 * AQ939) * BN939/(100*BB939) * 1000/(1000 - AP939)</f>
        <v>0</v>
      </c>
      <c r="AO939">
        <v>23.7004741859965</v>
      </c>
      <c r="AP939">
        <v>24.24175274725275</v>
      </c>
      <c r="AQ939">
        <v>-1.041905742933851E-05</v>
      </c>
      <c r="AR939">
        <v>96.76006741584395</v>
      </c>
      <c r="AS939">
        <v>0</v>
      </c>
      <c r="AT939">
        <v>0</v>
      </c>
      <c r="AU939">
        <f>IF(AS939*$H$13&gt;=AW939,1.0,(AW939/(AW939-AS939*$H$13)))</f>
        <v>0</v>
      </c>
      <c r="AV939">
        <f>(AU939-1)*100</f>
        <v>0</v>
      </c>
      <c r="AW939">
        <f>MAX(0,($B$13+$C$13*BV939)/(1+$D$13*BV939)*BO939/(BQ939+273)*$E$13)</f>
        <v>0</v>
      </c>
      <c r="AX939">
        <f>$B$11*BW939+$C$11*BX939+$F$11*CI939*(1-CL939)</f>
        <v>0</v>
      </c>
      <c r="AY939">
        <f>AX939*AZ939</f>
        <v>0</v>
      </c>
      <c r="AZ939">
        <f>($B$11*$D$9+$C$11*$D$9+$F$11*((CV939+CN939)/MAX(CV939+CN939+CW939, 0.1)*$I$9+CW939/MAX(CV939+CN939+CW939, 0.1)*$J$9))/($B$11+$C$11+$F$11)</f>
        <v>0</v>
      </c>
      <c r="BA939">
        <f>($B$11*$K$9+$C$11*$K$9+$F$11*((CV939+CN939)/MAX(CV939+CN939+CW939, 0.1)*$P$9+CW939/MAX(CV939+CN939+CW939, 0.1)*$Q$9))/($B$11+$C$11+$F$11)</f>
        <v>0</v>
      </c>
      <c r="BB939">
        <v>2.44</v>
      </c>
      <c r="BC939">
        <v>0.5</v>
      </c>
      <c r="BD939" t="s">
        <v>355</v>
      </c>
      <c r="BE939">
        <v>2</v>
      </c>
      <c r="BF939" t="b">
        <v>1</v>
      </c>
      <c r="BG939">
        <v>1679446624.6</v>
      </c>
      <c r="BH939">
        <v>365.3119629629629</v>
      </c>
      <c r="BI939">
        <v>347.1351111111111</v>
      </c>
      <c r="BJ939">
        <v>24.24960740740741</v>
      </c>
      <c r="BK939">
        <v>23.70512592592593</v>
      </c>
      <c r="BL939">
        <v>368.289</v>
      </c>
      <c r="BM939">
        <v>24.34592592592593</v>
      </c>
      <c r="BN939">
        <v>500.0605185185186</v>
      </c>
      <c r="BO939">
        <v>89.8306037037037</v>
      </c>
      <c r="BP939">
        <v>0.1000094888888889</v>
      </c>
      <c r="BQ939">
        <v>26.72622962962963</v>
      </c>
      <c r="BR939">
        <v>27.5121037037037</v>
      </c>
      <c r="BS939">
        <v>999.9000000000001</v>
      </c>
      <c r="BT939">
        <v>0</v>
      </c>
      <c r="BU939">
        <v>0</v>
      </c>
      <c r="BV939">
        <v>10014.47111111111</v>
      </c>
      <c r="BW939">
        <v>0</v>
      </c>
      <c r="BX939">
        <v>14.5015</v>
      </c>
      <c r="BY939">
        <v>18.17684074074074</v>
      </c>
      <c r="BZ939">
        <v>374.3908518518518</v>
      </c>
      <c r="CA939">
        <v>355.563851851852</v>
      </c>
      <c r="CB939">
        <v>0.5444735185185186</v>
      </c>
      <c r="CC939">
        <v>347.1351111111111</v>
      </c>
      <c r="CD939">
        <v>23.70512592592593</v>
      </c>
      <c r="CE939">
        <v>2.178357037037037</v>
      </c>
      <c r="CF939">
        <v>2.129446666666667</v>
      </c>
      <c r="CG939">
        <v>18.80401481481481</v>
      </c>
      <c r="CH939">
        <v>18.44117777777777</v>
      </c>
      <c r="CI939">
        <v>1999.971851851851</v>
      </c>
      <c r="CJ939">
        <v>0.9799943333333334</v>
      </c>
      <c r="CK939">
        <v>0.02000586666666667</v>
      </c>
      <c r="CL939">
        <v>0</v>
      </c>
      <c r="CM939">
        <v>2.404044444444444</v>
      </c>
      <c r="CN939">
        <v>0</v>
      </c>
      <c r="CO939">
        <v>5498.62037037037</v>
      </c>
      <c r="CP939">
        <v>16749.1962962963</v>
      </c>
      <c r="CQ939">
        <v>37.18240740740741</v>
      </c>
      <c r="CR939">
        <v>38.01148148148148</v>
      </c>
      <c r="CS939">
        <v>37.3074074074074</v>
      </c>
      <c r="CT939">
        <v>37.12729629629629</v>
      </c>
      <c r="CU939">
        <v>36.47900000000001</v>
      </c>
      <c r="CV939">
        <v>1959.961111111111</v>
      </c>
      <c r="CW939">
        <v>40.01074074074074</v>
      </c>
      <c r="CX939">
        <v>0</v>
      </c>
      <c r="CY939">
        <v>1679446639.5</v>
      </c>
      <c r="CZ939">
        <v>0</v>
      </c>
      <c r="DA939">
        <v>0</v>
      </c>
      <c r="DB939" t="s">
        <v>356</v>
      </c>
      <c r="DC939">
        <v>1678823626.5</v>
      </c>
      <c r="DD939">
        <v>1678823640.5</v>
      </c>
      <c r="DE939">
        <v>0</v>
      </c>
      <c r="DF939">
        <v>1.239</v>
      </c>
      <c r="DG939">
        <v>0.006</v>
      </c>
      <c r="DH939">
        <v>-2.298</v>
      </c>
      <c r="DI939">
        <v>-0.146</v>
      </c>
      <c r="DJ939">
        <v>420</v>
      </c>
      <c r="DK939">
        <v>21</v>
      </c>
      <c r="DL939">
        <v>0.57</v>
      </c>
      <c r="DM939">
        <v>0.05</v>
      </c>
      <c r="DN939">
        <v>16.79250731707317</v>
      </c>
      <c r="DO939">
        <v>20.22500487804882</v>
      </c>
      <c r="DP939">
        <v>2.11830120631561</v>
      </c>
      <c r="DQ939">
        <v>0</v>
      </c>
      <c r="DR939">
        <v>0.5452933902439023</v>
      </c>
      <c r="DS939">
        <v>-0.004908167247385522</v>
      </c>
      <c r="DT939">
        <v>0.001314737419356445</v>
      </c>
      <c r="DU939">
        <v>1</v>
      </c>
      <c r="DV939">
        <v>1</v>
      </c>
      <c r="DW939">
        <v>2</v>
      </c>
      <c r="DX939" t="s">
        <v>357</v>
      </c>
      <c r="DY939">
        <v>2.98358</v>
      </c>
      <c r="DZ939">
        <v>2.71569</v>
      </c>
      <c r="EA939">
        <v>0.0805102</v>
      </c>
      <c r="EB939">
        <v>0.0756309</v>
      </c>
      <c r="EC939">
        <v>0.107702</v>
      </c>
      <c r="ED939">
        <v>0.10396</v>
      </c>
      <c r="EE939">
        <v>29236.7</v>
      </c>
      <c r="EF939">
        <v>29500.5</v>
      </c>
      <c r="EG939">
        <v>29549</v>
      </c>
      <c r="EH939">
        <v>29512.9</v>
      </c>
      <c r="EI939">
        <v>34921.1</v>
      </c>
      <c r="EJ939">
        <v>35146.8</v>
      </c>
      <c r="EK939">
        <v>41621.3</v>
      </c>
      <c r="EL939">
        <v>42059.2</v>
      </c>
      <c r="EM939">
        <v>1.9777</v>
      </c>
      <c r="EN939">
        <v>1.90278</v>
      </c>
      <c r="EO939">
        <v>0.108238</v>
      </c>
      <c r="EP939">
        <v>0</v>
      </c>
      <c r="EQ939">
        <v>25.7445</v>
      </c>
      <c r="ER939">
        <v>999.9</v>
      </c>
      <c r="ES939">
        <v>57.1</v>
      </c>
      <c r="ET939">
        <v>31</v>
      </c>
      <c r="EU939">
        <v>28.6743</v>
      </c>
      <c r="EV939">
        <v>62.5812</v>
      </c>
      <c r="EW939">
        <v>32.6883</v>
      </c>
      <c r="EX939">
        <v>1</v>
      </c>
      <c r="EY939">
        <v>-0.112043</v>
      </c>
      <c r="EZ939">
        <v>0.460365</v>
      </c>
      <c r="FA939">
        <v>20.3411</v>
      </c>
      <c r="FB939">
        <v>5.21819</v>
      </c>
      <c r="FC939">
        <v>12.0099</v>
      </c>
      <c r="FD939">
        <v>4.98965</v>
      </c>
      <c r="FE939">
        <v>3.28865</v>
      </c>
      <c r="FF939">
        <v>9999</v>
      </c>
      <c r="FG939">
        <v>9999</v>
      </c>
      <c r="FH939">
        <v>9999</v>
      </c>
      <c r="FI939">
        <v>999.9</v>
      </c>
      <c r="FJ939">
        <v>1.86739</v>
      </c>
      <c r="FK939">
        <v>1.86646</v>
      </c>
      <c r="FL939">
        <v>1.86599</v>
      </c>
      <c r="FM939">
        <v>1.86584</v>
      </c>
      <c r="FN939">
        <v>1.86768</v>
      </c>
      <c r="FO939">
        <v>1.87016</v>
      </c>
      <c r="FP939">
        <v>1.8688</v>
      </c>
      <c r="FQ939">
        <v>1.87026</v>
      </c>
      <c r="FR939">
        <v>0</v>
      </c>
      <c r="FS939">
        <v>0</v>
      </c>
      <c r="FT939">
        <v>0</v>
      </c>
      <c r="FU939">
        <v>0</v>
      </c>
      <c r="FV939" t="s">
        <v>358</v>
      </c>
      <c r="FW939" t="s">
        <v>359</v>
      </c>
      <c r="FX939" t="s">
        <v>360</v>
      </c>
      <c r="FY939" t="s">
        <v>360</v>
      </c>
      <c r="FZ939" t="s">
        <v>360</v>
      </c>
      <c r="GA939" t="s">
        <v>360</v>
      </c>
      <c r="GB939">
        <v>0</v>
      </c>
      <c r="GC939">
        <v>100</v>
      </c>
      <c r="GD939">
        <v>100</v>
      </c>
      <c r="GE939">
        <v>-2.907</v>
      </c>
      <c r="GF939">
        <v>-0.0964</v>
      </c>
      <c r="GG939">
        <v>-1.841240210434717</v>
      </c>
      <c r="GH939">
        <v>-0.003310856085068561</v>
      </c>
      <c r="GI939">
        <v>6.863268723063948E-07</v>
      </c>
      <c r="GJ939">
        <v>-1.919107141366201E-10</v>
      </c>
      <c r="GK939">
        <v>-0.1688837207721138</v>
      </c>
      <c r="GL939">
        <v>-0.01731051475613908</v>
      </c>
      <c r="GM939">
        <v>0.001423790055903263</v>
      </c>
      <c r="GN939">
        <v>-2.424810517790065E-05</v>
      </c>
      <c r="GO939">
        <v>3</v>
      </c>
      <c r="GP939">
        <v>2318</v>
      </c>
      <c r="GQ939">
        <v>1</v>
      </c>
      <c r="GR939">
        <v>25</v>
      </c>
      <c r="GS939">
        <v>10383.4</v>
      </c>
      <c r="GT939">
        <v>10383.2</v>
      </c>
      <c r="GU939">
        <v>0.826416</v>
      </c>
      <c r="GV939">
        <v>2.24121</v>
      </c>
      <c r="GW939">
        <v>1.39648</v>
      </c>
      <c r="GX939">
        <v>2.35107</v>
      </c>
      <c r="GY939">
        <v>1.49536</v>
      </c>
      <c r="GZ939">
        <v>2.53174</v>
      </c>
      <c r="HA939">
        <v>35.9178</v>
      </c>
      <c r="HB939">
        <v>24.07</v>
      </c>
      <c r="HC939">
        <v>18</v>
      </c>
      <c r="HD939">
        <v>528.2910000000001</v>
      </c>
      <c r="HE939">
        <v>436.681</v>
      </c>
      <c r="HF939">
        <v>24.4973</v>
      </c>
      <c r="HG939">
        <v>26.0766</v>
      </c>
      <c r="HH939">
        <v>30.0001</v>
      </c>
      <c r="HI939">
        <v>26.0579</v>
      </c>
      <c r="HJ939">
        <v>26.0052</v>
      </c>
      <c r="HK939">
        <v>16.551</v>
      </c>
      <c r="HL939">
        <v>25.5646</v>
      </c>
      <c r="HM939">
        <v>99.1408</v>
      </c>
      <c r="HN939">
        <v>24.4782</v>
      </c>
      <c r="HO939">
        <v>299.604</v>
      </c>
      <c r="HP939">
        <v>23.739</v>
      </c>
      <c r="HQ939">
        <v>101.047</v>
      </c>
      <c r="HR939">
        <v>101.009</v>
      </c>
    </row>
    <row r="940" spans="1:226">
      <c r="A940">
        <v>924</v>
      </c>
      <c r="B940">
        <v>1679446637.1</v>
      </c>
      <c r="C940">
        <v>24724</v>
      </c>
      <c r="D940" t="s">
        <v>2218</v>
      </c>
      <c r="E940" t="s">
        <v>2219</v>
      </c>
      <c r="F940">
        <v>5</v>
      </c>
      <c r="G940" t="s">
        <v>2011</v>
      </c>
      <c r="H940" t="s">
        <v>354</v>
      </c>
      <c r="I940">
        <v>1679446629.314285</v>
      </c>
      <c r="J940">
        <f>(K940)/1000</f>
        <v>0</v>
      </c>
      <c r="K940">
        <f>IF(BF940, AN940, AH940)</f>
        <v>0</v>
      </c>
      <c r="L940">
        <f>IF(BF940, AI940, AG940)</f>
        <v>0</v>
      </c>
      <c r="M940">
        <f>BH940 - IF(AU940&gt;1, L940*BB940*100.0/(AW940*BV940), 0)</f>
        <v>0</v>
      </c>
      <c r="N940">
        <f>((T940-J940/2)*M940-L940)/(T940+J940/2)</f>
        <v>0</v>
      </c>
      <c r="O940">
        <f>N940*(BO940+BP940)/1000.0</f>
        <v>0</v>
      </c>
      <c r="P940">
        <f>(BH940 - IF(AU940&gt;1, L940*BB940*100.0/(AW940*BV940), 0))*(BO940+BP940)/1000.0</f>
        <v>0</v>
      </c>
      <c r="Q940">
        <f>2.0/((1/S940-1/R940)+SIGN(S940)*SQRT((1/S940-1/R940)*(1/S940-1/R940) + 4*BC940/((BC940+1)*(BC940+1))*(2*1/S940*1/R940-1/R940*1/R940)))</f>
        <v>0</v>
      </c>
      <c r="R940">
        <f>IF(LEFT(BD940,1)&lt;&gt;"0",IF(LEFT(BD940,1)="1",3.0,BE940),$D$5+$E$5*(BV940*BO940/($K$5*1000))+$F$5*(BV940*BO940/($K$5*1000))*MAX(MIN(BB940,$J$5),$I$5)*MAX(MIN(BB940,$J$5),$I$5)+$G$5*MAX(MIN(BB940,$J$5),$I$5)*(BV940*BO940/($K$5*1000))+$H$5*(BV940*BO940/($K$5*1000))*(BV940*BO940/($K$5*1000)))</f>
        <v>0</v>
      </c>
      <c r="S940">
        <f>J940*(1000-(1000*0.61365*exp(17.502*W940/(240.97+W940))/(BO940+BP940)+BJ940)/2)/(1000*0.61365*exp(17.502*W940/(240.97+W940))/(BO940+BP940)-BJ940)</f>
        <v>0</v>
      </c>
      <c r="T940">
        <f>1/((BC940+1)/(Q940/1.6)+1/(R940/1.37)) + BC940/((BC940+1)/(Q940/1.6) + BC940/(R940/1.37))</f>
        <v>0</v>
      </c>
      <c r="U940">
        <f>(AX940*BA940)</f>
        <v>0</v>
      </c>
      <c r="V940">
        <f>(BQ940+(U940+2*0.95*5.67E-8*(((BQ940+$B$7)+273)^4-(BQ940+273)^4)-44100*J940)/(1.84*29.3*R940+8*0.95*5.67E-8*(BQ940+273)^3))</f>
        <v>0</v>
      </c>
      <c r="W940">
        <f>($C$7*BR940+$D$7*BS940+$E$7*V940)</f>
        <v>0</v>
      </c>
      <c r="X940">
        <f>0.61365*exp(17.502*W940/(240.97+W940))</f>
        <v>0</v>
      </c>
      <c r="Y940">
        <f>(Z940/AA940*100)</f>
        <v>0</v>
      </c>
      <c r="Z940">
        <f>BJ940*(BO940+BP940)/1000</f>
        <v>0</v>
      </c>
      <c r="AA940">
        <f>0.61365*exp(17.502*BQ940/(240.97+BQ940))</f>
        <v>0</v>
      </c>
      <c r="AB940">
        <f>(X940-BJ940*(BO940+BP940)/1000)</f>
        <v>0</v>
      </c>
      <c r="AC940">
        <f>(-J940*44100)</f>
        <v>0</v>
      </c>
      <c r="AD940">
        <f>2*29.3*R940*0.92*(BQ940-W940)</f>
        <v>0</v>
      </c>
      <c r="AE940">
        <f>2*0.95*5.67E-8*(((BQ940+$B$7)+273)^4-(W940+273)^4)</f>
        <v>0</v>
      </c>
      <c r="AF940">
        <f>U940+AE940+AC940+AD940</f>
        <v>0</v>
      </c>
      <c r="AG940">
        <f>BN940*AU940*(BI940-BH940*(1000-AU940*BK940)/(1000-AU940*BJ940))/(100*BB940)</f>
        <v>0</v>
      </c>
      <c r="AH940">
        <f>1000*BN940*AU940*(BJ940-BK940)/(100*BB940*(1000-AU940*BJ940))</f>
        <v>0</v>
      </c>
      <c r="AI940">
        <f>(AJ940 - AK940 - BO940*1E3/(8.314*(BQ940+273.15)) * AM940/BN940 * AL940) * BN940/(100*BB940) * (1000 - BK940)/1000</f>
        <v>0</v>
      </c>
      <c r="AJ940">
        <v>323.108588343535</v>
      </c>
      <c r="AK940">
        <v>334.8681575757575</v>
      </c>
      <c r="AL940">
        <v>-3.343966424609953</v>
      </c>
      <c r="AM940">
        <v>64.84410547335801</v>
      </c>
      <c r="AN940">
        <f>(AP940 - AO940 + BO940*1E3/(8.314*(BQ940+273.15)) * AR940/BN940 * AQ940) * BN940/(100*BB940) * 1000/(1000 - AP940)</f>
        <v>0</v>
      </c>
      <c r="AO940">
        <v>23.70322977711576</v>
      </c>
      <c r="AP940">
        <v>24.23759890109892</v>
      </c>
      <c r="AQ940">
        <v>-1.954432236705441E-05</v>
      </c>
      <c r="AR940">
        <v>96.76006741584395</v>
      </c>
      <c r="AS940">
        <v>0</v>
      </c>
      <c r="AT940">
        <v>0</v>
      </c>
      <c r="AU940">
        <f>IF(AS940*$H$13&gt;=AW940,1.0,(AW940/(AW940-AS940*$H$13)))</f>
        <v>0</v>
      </c>
      <c r="AV940">
        <f>(AU940-1)*100</f>
        <v>0</v>
      </c>
      <c r="AW940">
        <f>MAX(0,($B$13+$C$13*BV940)/(1+$D$13*BV940)*BO940/(BQ940+273)*$E$13)</f>
        <v>0</v>
      </c>
      <c r="AX940">
        <f>$B$11*BW940+$C$11*BX940+$F$11*CI940*(1-CL940)</f>
        <v>0</v>
      </c>
      <c r="AY940">
        <f>AX940*AZ940</f>
        <v>0</v>
      </c>
      <c r="AZ940">
        <f>($B$11*$D$9+$C$11*$D$9+$F$11*((CV940+CN940)/MAX(CV940+CN940+CW940, 0.1)*$I$9+CW940/MAX(CV940+CN940+CW940, 0.1)*$J$9))/($B$11+$C$11+$F$11)</f>
        <v>0</v>
      </c>
      <c r="BA940">
        <f>($B$11*$K$9+$C$11*$K$9+$F$11*((CV940+CN940)/MAX(CV940+CN940+CW940, 0.1)*$P$9+CW940/MAX(CV940+CN940+CW940, 0.1)*$Q$9))/($B$11+$C$11+$F$11)</f>
        <v>0</v>
      </c>
      <c r="BB940">
        <v>2.44</v>
      </c>
      <c r="BC940">
        <v>0.5</v>
      </c>
      <c r="BD940" t="s">
        <v>355</v>
      </c>
      <c r="BE940">
        <v>2</v>
      </c>
      <c r="BF940" t="b">
        <v>1</v>
      </c>
      <c r="BG940">
        <v>1679446629.314285</v>
      </c>
      <c r="BH940">
        <v>350.3348928571428</v>
      </c>
      <c r="BI940">
        <v>331.5021071428571</v>
      </c>
      <c r="BJ940">
        <v>24.24446785714286</v>
      </c>
      <c r="BK940">
        <v>23.70303571428571</v>
      </c>
      <c r="BL940">
        <v>353.2685357142856</v>
      </c>
      <c r="BM940">
        <v>24.34083571428571</v>
      </c>
      <c r="BN940">
        <v>500.0825</v>
      </c>
      <c r="BO940">
        <v>89.83025357142857</v>
      </c>
      <c r="BP940">
        <v>0.1000754428571428</v>
      </c>
      <c r="BQ940">
        <v>26.72577142857143</v>
      </c>
      <c r="BR940">
        <v>27.51395357142858</v>
      </c>
      <c r="BS940">
        <v>999.9000000000002</v>
      </c>
      <c r="BT940">
        <v>0</v>
      </c>
      <c r="BU940">
        <v>0</v>
      </c>
      <c r="BV940">
        <v>10001.27142857143</v>
      </c>
      <c r="BW940">
        <v>0</v>
      </c>
      <c r="BX940">
        <v>14.5015</v>
      </c>
      <c r="BY940">
        <v>18.83281428571429</v>
      </c>
      <c r="BZ940">
        <v>359.03975</v>
      </c>
      <c r="CA940">
        <v>339.5505357142857</v>
      </c>
      <c r="CB940">
        <v>0.5414265357142857</v>
      </c>
      <c r="CC940">
        <v>331.5021071428571</v>
      </c>
      <c r="CD940">
        <v>23.70303571428571</v>
      </c>
      <c r="CE940">
        <v>2.177887142857143</v>
      </c>
      <c r="CF940">
        <v>2.129250357142857</v>
      </c>
      <c r="CG940">
        <v>18.80056071428571</v>
      </c>
      <c r="CH940">
        <v>18.43970357142857</v>
      </c>
      <c r="CI940">
        <v>1999.975714285714</v>
      </c>
      <c r="CJ940">
        <v>0.979994392857143</v>
      </c>
      <c r="CK940">
        <v>0.02000580714285715</v>
      </c>
      <c r="CL940">
        <v>0</v>
      </c>
      <c r="CM940">
        <v>2.364771428571429</v>
      </c>
      <c r="CN940">
        <v>0</v>
      </c>
      <c r="CO940">
        <v>5499.189285714286</v>
      </c>
      <c r="CP940">
        <v>16749.225</v>
      </c>
      <c r="CQ940">
        <v>37.16707142857143</v>
      </c>
      <c r="CR940">
        <v>38</v>
      </c>
      <c r="CS940">
        <v>37.29871428571429</v>
      </c>
      <c r="CT940">
        <v>37.125</v>
      </c>
      <c r="CU940">
        <v>36.4595</v>
      </c>
      <c r="CV940">
        <v>1959.965</v>
      </c>
      <c r="CW940">
        <v>40.01071428571429</v>
      </c>
      <c r="CX940">
        <v>0</v>
      </c>
      <c r="CY940">
        <v>1679446644.9</v>
      </c>
      <c r="CZ940">
        <v>0</v>
      </c>
      <c r="DA940">
        <v>0</v>
      </c>
      <c r="DB940" t="s">
        <v>356</v>
      </c>
      <c r="DC940">
        <v>1678823626.5</v>
      </c>
      <c r="DD940">
        <v>1678823640.5</v>
      </c>
      <c r="DE940">
        <v>0</v>
      </c>
      <c r="DF940">
        <v>1.239</v>
      </c>
      <c r="DG940">
        <v>0.006</v>
      </c>
      <c r="DH940">
        <v>-2.298</v>
      </c>
      <c r="DI940">
        <v>-0.146</v>
      </c>
      <c r="DJ940">
        <v>420</v>
      </c>
      <c r="DK940">
        <v>21</v>
      </c>
      <c r="DL940">
        <v>0.57</v>
      </c>
      <c r="DM940">
        <v>0.05</v>
      </c>
      <c r="DN940">
        <v>18.35411219512195</v>
      </c>
      <c r="DO940">
        <v>8.91621742160279</v>
      </c>
      <c r="DP940">
        <v>0.9276162987227839</v>
      </c>
      <c r="DQ940">
        <v>0</v>
      </c>
      <c r="DR940">
        <v>0.5422272682926829</v>
      </c>
      <c r="DS940">
        <v>-0.03394645296167324</v>
      </c>
      <c r="DT940">
        <v>0.00438056798313281</v>
      </c>
      <c r="DU940">
        <v>1</v>
      </c>
      <c r="DV940">
        <v>1</v>
      </c>
      <c r="DW940">
        <v>2</v>
      </c>
      <c r="DX940" t="s">
        <v>357</v>
      </c>
      <c r="DY940">
        <v>2.98379</v>
      </c>
      <c r="DZ940">
        <v>2.71545</v>
      </c>
      <c r="EA940">
        <v>0.07743709999999999</v>
      </c>
      <c r="EB940">
        <v>0.0724511</v>
      </c>
      <c r="EC940">
        <v>0.107688</v>
      </c>
      <c r="ED940">
        <v>0.103963</v>
      </c>
      <c r="EE940">
        <v>29333.8</v>
      </c>
      <c r="EF940">
        <v>29602.1</v>
      </c>
      <c r="EG940">
        <v>29548.4</v>
      </c>
      <c r="EH940">
        <v>29513.1</v>
      </c>
      <c r="EI940">
        <v>34920.8</v>
      </c>
      <c r="EJ940">
        <v>35146.6</v>
      </c>
      <c r="EK940">
        <v>41620.4</v>
      </c>
      <c r="EL940">
        <v>42059.3</v>
      </c>
      <c r="EM940">
        <v>1.97752</v>
      </c>
      <c r="EN940">
        <v>1.90322</v>
      </c>
      <c r="EO940">
        <v>0.107594</v>
      </c>
      <c r="EP940">
        <v>0</v>
      </c>
      <c r="EQ940">
        <v>25.7445</v>
      </c>
      <c r="ER940">
        <v>999.9</v>
      </c>
      <c r="ES940">
        <v>57.1</v>
      </c>
      <c r="ET940">
        <v>31</v>
      </c>
      <c r="EU940">
        <v>28.6765</v>
      </c>
      <c r="EV940">
        <v>62.7112</v>
      </c>
      <c r="EW940">
        <v>32.4599</v>
      </c>
      <c r="EX940">
        <v>1</v>
      </c>
      <c r="EY940">
        <v>-0.112068</v>
      </c>
      <c r="EZ940">
        <v>0.480667</v>
      </c>
      <c r="FA940">
        <v>20.341</v>
      </c>
      <c r="FB940">
        <v>5.21804</v>
      </c>
      <c r="FC940">
        <v>12.0099</v>
      </c>
      <c r="FD940">
        <v>4.98955</v>
      </c>
      <c r="FE940">
        <v>3.28865</v>
      </c>
      <c r="FF940">
        <v>9999</v>
      </c>
      <c r="FG940">
        <v>9999</v>
      </c>
      <c r="FH940">
        <v>9999</v>
      </c>
      <c r="FI940">
        <v>999.9</v>
      </c>
      <c r="FJ940">
        <v>1.86739</v>
      </c>
      <c r="FK940">
        <v>1.86646</v>
      </c>
      <c r="FL940">
        <v>1.866</v>
      </c>
      <c r="FM940">
        <v>1.86584</v>
      </c>
      <c r="FN940">
        <v>1.86768</v>
      </c>
      <c r="FO940">
        <v>1.87016</v>
      </c>
      <c r="FP940">
        <v>1.8688</v>
      </c>
      <c r="FQ940">
        <v>1.87026</v>
      </c>
      <c r="FR940">
        <v>0</v>
      </c>
      <c r="FS940">
        <v>0</v>
      </c>
      <c r="FT940">
        <v>0</v>
      </c>
      <c r="FU940">
        <v>0</v>
      </c>
      <c r="FV940" t="s">
        <v>358</v>
      </c>
      <c r="FW940" t="s">
        <v>359</v>
      </c>
      <c r="FX940" t="s">
        <v>360</v>
      </c>
      <c r="FY940" t="s">
        <v>360</v>
      </c>
      <c r="FZ940" t="s">
        <v>360</v>
      </c>
      <c r="GA940" t="s">
        <v>360</v>
      </c>
      <c r="GB940">
        <v>0</v>
      </c>
      <c r="GC940">
        <v>100</v>
      </c>
      <c r="GD940">
        <v>100</v>
      </c>
      <c r="GE940">
        <v>-2.86</v>
      </c>
      <c r="GF940">
        <v>-0.0965</v>
      </c>
      <c r="GG940">
        <v>-1.841240210434717</v>
      </c>
      <c r="GH940">
        <v>-0.003310856085068561</v>
      </c>
      <c r="GI940">
        <v>6.863268723063948E-07</v>
      </c>
      <c r="GJ940">
        <v>-1.919107141366201E-10</v>
      </c>
      <c r="GK940">
        <v>-0.1688837207721138</v>
      </c>
      <c r="GL940">
        <v>-0.01731051475613908</v>
      </c>
      <c r="GM940">
        <v>0.001423790055903263</v>
      </c>
      <c r="GN940">
        <v>-2.424810517790065E-05</v>
      </c>
      <c r="GO940">
        <v>3</v>
      </c>
      <c r="GP940">
        <v>2318</v>
      </c>
      <c r="GQ940">
        <v>1</v>
      </c>
      <c r="GR940">
        <v>25</v>
      </c>
      <c r="GS940">
        <v>10383.5</v>
      </c>
      <c r="GT940">
        <v>10383.3</v>
      </c>
      <c r="GU940">
        <v>0.793457</v>
      </c>
      <c r="GV940">
        <v>2.24243</v>
      </c>
      <c r="GW940">
        <v>1.39648</v>
      </c>
      <c r="GX940">
        <v>2.34985</v>
      </c>
      <c r="GY940">
        <v>1.49536</v>
      </c>
      <c r="GZ940">
        <v>2.55493</v>
      </c>
      <c r="HA940">
        <v>35.9178</v>
      </c>
      <c r="HB940">
        <v>24.07</v>
      </c>
      <c r="HC940">
        <v>18</v>
      </c>
      <c r="HD940">
        <v>528.186</v>
      </c>
      <c r="HE940">
        <v>436.964</v>
      </c>
      <c r="HF940">
        <v>24.4813</v>
      </c>
      <c r="HG940">
        <v>26.0766</v>
      </c>
      <c r="HH940">
        <v>30.0001</v>
      </c>
      <c r="HI940">
        <v>26.0592</v>
      </c>
      <c r="HJ940">
        <v>26.0069</v>
      </c>
      <c r="HK940">
        <v>15.8936</v>
      </c>
      <c r="HL940">
        <v>25.5646</v>
      </c>
      <c r="HM940">
        <v>99.1408</v>
      </c>
      <c r="HN940">
        <v>24.4627</v>
      </c>
      <c r="HO940">
        <v>279.561</v>
      </c>
      <c r="HP940">
        <v>23.7414</v>
      </c>
      <c r="HQ940">
        <v>101.045</v>
      </c>
      <c r="HR940">
        <v>101.01</v>
      </c>
    </row>
    <row r="941" spans="1:226">
      <c r="A941">
        <v>925</v>
      </c>
      <c r="B941">
        <v>1679446642.1</v>
      </c>
      <c r="C941">
        <v>24729</v>
      </c>
      <c r="D941" t="s">
        <v>2220</v>
      </c>
      <c r="E941" t="s">
        <v>2221</v>
      </c>
      <c r="F941">
        <v>5</v>
      </c>
      <c r="G941" t="s">
        <v>2011</v>
      </c>
      <c r="H941" t="s">
        <v>354</v>
      </c>
      <c r="I941">
        <v>1679446634.6</v>
      </c>
      <c r="J941">
        <f>(K941)/1000</f>
        <v>0</v>
      </c>
      <c r="K941">
        <f>IF(BF941, AN941, AH941)</f>
        <v>0</v>
      </c>
      <c r="L941">
        <f>IF(BF941, AI941, AG941)</f>
        <v>0</v>
      </c>
      <c r="M941">
        <f>BH941 - IF(AU941&gt;1, L941*BB941*100.0/(AW941*BV941), 0)</f>
        <v>0</v>
      </c>
      <c r="N941">
        <f>((T941-J941/2)*M941-L941)/(T941+J941/2)</f>
        <v>0</v>
      </c>
      <c r="O941">
        <f>N941*(BO941+BP941)/1000.0</f>
        <v>0</v>
      </c>
      <c r="P941">
        <f>(BH941 - IF(AU941&gt;1, L941*BB941*100.0/(AW941*BV941), 0))*(BO941+BP941)/1000.0</f>
        <v>0</v>
      </c>
      <c r="Q941">
        <f>2.0/((1/S941-1/R941)+SIGN(S941)*SQRT((1/S941-1/R941)*(1/S941-1/R941) + 4*BC941/((BC941+1)*(BC941+1))*(2*1/S941*1/R941-1/R941*1/R941)))</f>
        <v>0</v>
      </c>
      <c r="R941">
        <f>IF(LEFT(BD941,1)&lt;&gt;"0",IF(LEFT(BD941,1)="1",3.0,BE941),$D$5+$E$5*(BV941*BO941/($K$5*1000))+$F$5*(BV941*BO941/($K$5*1000))*MAX(MIN(BB941,$J$5),$I$5)*MAX(MIN(BB941,$J$5),$I$5)+$G$5*MAX(MIN(BB941,$J$5),$I$5)*(BV941*BO941/($K$5*1000))+$H$5*(BV941*BO941/($K$5*1000))*(BV941*BO941/($K$5*1000)))</f>
        <v>0</v>
      </c>
      <c r="S941">
        <f>J941*(1000-(1000*0.61365*exp(17.502*W941/(240.97+W941))/(BO941+BP941)+BJ941)/2)/(1000*0.61365*exp(17.502*W941/(240.97+W941))/(BO941+BP941)-BJ941)</f>
        <v>0</v>
      </c>
      <c r="T941">
        <f>1/((BC941+1)/(Q941/1.6)+1/(R941/1.37)) + BC941/((BC941+1)/(Q941/1.6) + BC941/(R941/1.37))</f>
        <v>0</v>
      </c>
      <c r="U941">
        <f>(AX941*BA941)</f>
        <v>0</v>
      </c>
      <c r="V941">
        <f>(BQ941+(U941+2*0.95*5.67E-8*(((BQ941+$B$7)+273)^4-(BQ941+273)^4)-44100*J941)/(1.84*29.3*R941+8*0.95*5.67E-8*(BQ941+273)^3))</f>
        <v>0</v>
      </c>
      <c r="W941">
        <f>($C$7*BR941+$D$7*BS941+$E$7*V941)</f>
        <v>0</v>
      </c>
      <c r="X941">
        <f>0.61365*exp(17.502*W941/(240.97+W941))</f>
        <v>0</v>
      </c>
      <c r="Y941">
        <f>(Z941/AA941*100)</f>
        <v>0</v>
      </c>
      <c r="Z941">
        <f>BJ941*(BO941+BP941)/1000</f>
        <v>0</v>
      </c>
      <c r="AA941">
        <f>0.61365*exp(17.502*BQ941/(240.97+BQ941))</f>
        <v>0</v>
      </c>
      <c r="AB941">
        <f>(X941-BJ941*(BO941+BP941)/1000)</f>
        <v>0</v>
      </c>
      <c r="AC941">
        <f>(-J941*44100)</f>
        <v>0</v>
      </c>
      <c r="AD941">
        <f>2*29.3*R941*0.92*(BQ941-W941)</f>
        <v>0</v>
      </c>
      <c r="AE941">
        <f>2*0.95*5.67E-8*(((BQ941+$B$7)+273)^4-(W941+273)^4)</f>
        <v>0</v>
      </c>
      <c r="AF941">
        <f>U941+AE941+AC941+AD941</f>
        <v>0</v>
      </c>
      <c r="AG941">
        <f>BN941*AU941*(BI941-BH941*(1000-AU941*BK941)/(1000-AU941*BJ941))/(100*BB941)</f>
        <v>0</v>
      </c>
      <c r="AH941">
        <f>1000*BN941*AU941*(BJ941-BK941)/(100*BB941*(1000-AU941*BJ941))</f>
        <v>0</v>
      </c>
      <c r="AI941">
        <f>(AJ941 - AK941 - BO941*1E3/(8.314*(BQ941+273.15)) * AM941/BN941 * AL941) * BN941/(100*BB941) * (1000 - BK941)/1000</f>
        <v>0</v>
      </c>
      <c r="AJ941">
        <v>306.0737543208696</v>
      </c>
      <c r="AK941">
        <v>318.1352121212122</v>
      </c>
      <c r="AL941">
        <v>-3.35116720661514</v>
      </c>
      <c r="AM941">
        <v>64.84410547335801</v>
      </c>
      <c r="AN941">
        <f>(AP941 - AO941 + BO941*1E3/(8.314*(BQ941+273.15)) * AR941/BN941 * AQ941) * BN941/(100*BB941) * 1000/(1000 - AP941)</f>
        <v>0</v>
      </c>
      <c r="AO941">
        <v>23.70466287699089</v>
      </c>
      <c r="AP941">
        <v>24.23330109890113</v>
      </c>
      <c r="AQ941">
        <v>-8.911702962593571E-06</v>
      </c>
      <c r="AR941">
        <v>96.76006741584395</v>
      </c>
      <c r="AS941">
        <v>0</v>
      </c>
      <c r="AT941">
        <v>0</v>
      </c>
      <c r="AU941">
        <f>IF(AS941*$H$13&gt;=AW941,1.0,(AW941/(AW941-AS941*$H$13)))</f>
        <v>0</v>
      </c>
      <c r="AV941">
        <f>(AU941-1)*100</f>
        <v>0</v>
      </c>
      <c r="AW941">
        <f>MAX(0,($B$13+$C$13*BV941)/(1+$D$13*BV941)*BO941/(BQ941+273)*$E$13)</f>
        <v>0</v>
      </c>
      <c r="AX941">
        <f>$B$11*BW941+$C$11*BX941+$F$11*CI941*(1-CL941)</f>
        <v>0</v>
      </c>
      <c r="AY941">
        <f>AX941*AZ941</f>
        <v>0</v>
      </c>
      <c r="AZ941">
        <f>($B$11*$D$9+$C$11*$D$9+$F$11*((CV941+CN941)/MAX(CV941+CN941+CW941, 0.1)*$I$9+CW941/MAX(CV941+CN941+CW941, 0.1)*$J$9))/($B$11+$C$11+$F$11)</f>
        <v>0</v>
      </c>
      <c r="BA941">
        <f>($B$11*$K$9+$C$11*$K$9+$F$11*((CV941+CN941)/MAX(CV941+CN941+CW941, 0.1)*$P$9+CW941/MAX(CV941+CN941+CW941, 0.1)*$Q$9))/($B$11+$C$11+$F$11)</f>
        <v>0</v>
      </c>
      <c r="BB941">
        <v>2.44</v>
      </c>
      <c r="BC941">
        <v>0.5</v>
      </c>
      <c r="BD941" t="s">
        <v>355</v>
      </c>
      <c r="BE941">
        <v>2</v>
      </c>
      <c r="BF941" t="b">
        <v>1</v>
      </c>
      <c r="BG941">
        <v>1679446634.6</v>
      </c>
      <c r="BH941">
        <v>333.2454814814815</v>
      </c>
      <c r="BI941">
        <v>313.9651111111111</v>
      </c>
      <c r="BJ941">
        <v>24.23928148148148</v>
      </c>
      <c r="BK941">
        <v>23.7033037037037</v>
      </c>
      <c r="BL941">
        <v>336.1293333333332</v>
      </c>
      <c r="BM941">
        <v>24.33569259259259</v>
      </c>
      <c r="BN941">
        <v>500.069962962963</v>
      </c>
      <c r="BO941">
        <v>89.82983333333334</v>
      </c>
      <c r="BP941">
        <v>0.100031537037037</v>
      </c>
      <c r="BQ941">
        <v>26.72461111111111</v>
      </c>
      <c r="BR941">
        <v>27.5105</v>
      </c>
      <c r="BS941">
        <v>999.9000000000001</v>
      </c>
      <c r="BT941">
        <v>0</v>
      </c>
      <c r="BU941">
        <v>0</v>
      </c>
      <c r="BV941">
        <v>9995.529629629631</v>
      </c>
      <c r="BW941">
        <v>0</v>
      </c>
      <c r="BX941">
        <v>14.5015</v>
      </c>
      <c r="BY941">
        <v>19.28044444444444</v>
      </c>
      <c r="BZ941">
        <v>341.5238518518518</v>
      </c>
      <c r="CA941">
        <v>321.5878518518518</v>
      </c>
      <c r="CB941">
        <v>0.5359794814814814</v>
      </c>
      <c r="CC941">
        <v>313.9651111111111</v>
      </c>
      <c r="CD941">
        <v>23.7033037037037</v>
      </c>
      <c r="CE941">
        <v>2.177410740740741</v>
      </c>
      <c r="CF941">
        <v>2.129263703703704</v>
      </c>
      <c r="CG941">
        <v>18.79706296296296</v>
      </c>
      <c r="CH941">
        <v>18.4398037037037</v>
      </c>
      <c r="CI941">
        <v>1999.95962962963</v>
      </c>
      <c r="CJ941">
        <v>0.9799944444444445</v>
      </c>
      <c r="CK941">
        <v>0.02000575555555556</v>
      </c>
      <c r="CL941">
        <v>0</v>
      </c>
      <c r="CM941">
        <v>2.404203703703704</v>
      </c>
      <c r="CN941">
        <v>0</v>
      </c>
      <c r="CO941">
        <v>5499.444814814816</v>
      </c>
      <c r="CP941">
        <v>16749.09259259259</v>
      </c>
      <c r="CQ941">
        <v>37.14566666666666</v>
      </c>
      <c r="CR941">
        <v>38</v>
      </c>
      <c r="CS941">
        <v>37.27755555555556</v>
      </c>
      <c r="CT941">
        <v>37.125</v>
      </c>
      <c r="CU941">
        <v>36.437</v>
      </c>
      <c r="CV941">
        <v>1959.949629629629</v>
      </c>
      <c r="CW941">
        <v>40.01</v>
      </c>
      <c r="CX941">
        <v>0</v>
      </c>
      <c r="CY941">
        <v>1679446649.7</v>
      </c>
      <c r="CZ941">
        <v>0</v>
      </c>
      <c r="DA941">
        <v>0</v>
      </c>
      <c r="DB941" t="s">
        <v>356</v>
      </c>
      <c r="DC941">
        <v>1678823626.5</v>
      </c>
      <c r="DD941">
        <v>1678823640.5</v>
      </c>
      <c r="DE941">
        <v>0</v>
      </c>
      <c r="DF941">
        <v>1.239</v>
      </c>
      <c r="DG941">
        <v>0.006</v>
      </c>
      <c r="DH941">
        <v>-2.298</v>
      </c>
      <c r="DI941">
        <v>-0.146</v>
      </c>
      <c r="DJ941">
        <v>420</v>
      </c>
      <c r="DK941">
        <v>21</v>
      </c>
      <c r="DL941">
        <v>0.57</v>
      </c>
      <c r="DM941">
        <v>0.05</v>
      </c>
      <c r="DN941">
        <v>18.8986512195122</v>
      </c>
      <c r="DO941">
        <v>5.687663414634136</v>
      </c>
      <c r="DP941">
        <v>0.5780687701185018</v>
      </c>
      <c r="DQ941">
        <v>0</v>
      </c>
      <c r="DR941">
        <v>0.5396683414634147</v>
      </c>
      <c r="DS941">
        <v>-0.05993061324041762</v>
      </c>
      <c r="DT941">
        <v>0.006197702806566693</v>
      </c>
      <c r="DU941">
        <v>1</v>
      </c>
      <c r="DV941">
        <v>1</v>
      </c>
      <c r="DW941">
        <v>2</v>
      </c>
      <c r="DX941" t="s">
        <v>357</v>
      </c>
      <c r="DY941">
        <v>2.98358</v>
      </c>
      <c r="DZ941">
        <v>2.71556</v>
      </c>
      <c r="EA941">
        <v>0.0742987</v>
      </c>
      <c r="EB941">
        <v>0.06921480000000001</v>
      </c>
      <c r="EC941">
        <v>0.107678</v>
      </c>
      <c r="ED941">
        <v>0.10397</v>
      </c>
      <c r="EE941">
        <v>29434.1</v>
      </c>
      <c r="EF941">
        <v>29704.6</v>
      </c>
      <c r="EG941">
        <v>29548.9</v>
      </c>
      <c r="EH941">
        <v>29512.3</v>
      </c>
      <c r="EI941">
        <v>34921.6</v>
      </c>
      <c r="EJ941">
        <v>35145.5</v>
      </c>
      <c r="EK941">
        <v>41620.9</v>
      </c>
      <c r="EL941">
        <v>42058.3</v>
      </c>
      <c r="EM941">
        <v>1.97745</v>
      </c>
      <c r="EN941">
        <v>1.9032</v>
      </c>
      <c r="EO941">
        <v>0.10768</v>
      </c>
      <c r="EP941">
        <v>0</v>
      </c>
      <c r="EQ941">
        <v>25.7445</v>
      </c>
      <c r="ER941">
        <v>999.9</v>
      </c>
      <c r="ES941">
        <v>57.1</v>
      </c>
      <c r="ET941">
        <v>31</v>
      </c>
      <c r="EU941">
        <v>28.6758</v>
      </c>
      <c r="EV941">
        <v>62.4812</v>
      </c>
      <c r="EW941">
        <v>32.5881</v>
      </c>
      <c r="EX941">
        <v>1</v>
      </c>
      <c r="EY941">
        <v>-0.112033</v>
      </c>
      <c r="EZ941">
        <v>0.494924</v>
      </c>
      <c r="FA941">
        <v>20.3407</v>
      </c>
      <c r="FB941">
        <v>5.21759</v>
      </c>
      <c r="FC941">
        <v>12.0099</v>
      </c>
      <c r="FD941">
        <v>4.98955</v>
      </c>
      <c r="FE941">
        <v>3.28865</v>
      </c>
      <c r="FF941">
        <v>9999</v>
      </c>
      <c r="FG941">
        <v>9999</v>
      </c>
      <c r="FH941">
        <v>9999</v>
      </c>
      <c r="FI941">
        <v>999.9</v>
      </c>
      <c r="FJ941">
        <v>1.86737</v>
      </c>
      <c r="FK941">
        <v>1.86646</v>
      </c>
      <c r="FL941">
        <v>1.86599</v>
      </c>
      <c r="FM941">
        <v>1.86584</v>
      </c>
      <c r="FN941">
        <v>1.86768</v>
      </c>
      <c r="FO941">
        <v>1.87016</v>
      </c>
      <c r="FP941">
        <v>1.86883</v>
      </c>
      <c r="FQ941">
        <v>1.87027</v>
      </c>
      <c r="FR941">
        <v>0</v>
      </c>
      <c r="FS941">
        <v>0</v>
      </c>
      <c r="FT941">
        <v>0</v>
      </c>
      <c r="FU941">
        <v>0</v>
      </c>
      <c r="FV941" t="s">
        <v>358</v>
      </c>
      <c r="FW941" t="s">
        <v>359</v>
      </c>
      <c r="FX941" t="s">
        <v>360</v>
      </c>
      <c r="FY941" t="s">
        <v>360</v>
      </c>
      <c r="FZ941" t="s">
        <v>360</v>
      </c>
      <c r="GA941" t="s">
        <v>360</v>
      </c>
      <c r="GB941">
        <v>0</v>
      </c>
      <c r="GC941">
        <v>100</v>
      </c>
      <c r="GD941">
        <v>100</v>
      </c>
      <c r="GE941">
        <v>-2.812</v>
      </c>
      <c r="GF941">
        <v>-0.0964</v>
      </c>
      <c r="GG941">
        <v>-1.841240210434717</v>
      </c>
      <c r="GH941">
        <v>-0.003310856085068561</v>
      </c>
      <c r="GI941">
        <v>6.863268723063948E-07</v>
      </c>
      <c r="GJ941">
        <v>-1.919107141366201E-10</v>
      </c>
      <c r="GK941">
        <v>-0.1688837207721138</v>
      </c>
      <c r="GL941">
        <v>-0.01731051475613908</v>
      </c>
      <c r="GM941">
        <v>0.001423790055903263</v>
      </c>
      <c r="GN941">
        <v>-2.424810517790065E-05</v>
      </c>
      <c r="GO941">
        <v>3</v>
      </c>
      <c r="GP941">
        <v>2318</v>
      </c>
      <c r="GQ941">
        <v>1</v>
      </c>
      <c r="GR941">
        <v>25</v>
      </c>
      <c r="GS941">
        <v>10383.6</v>
      </c>
      <c r="GT941">
        <v>10383.4</v>
      </c>
      <c r="GU941">
        <v>0.756836</v>
      </c>
      <c r="GV941">
        <v>2.24609</v>
      </c>
      <c r="GW941">
        <v>1.39648</v>
      </c>
      <c r="GX941">
        <v>2.34985</v>
      </c>
      <c r="GY941">
        <v>1.49536</v>
      </c>
      <c r="GZ941">
        <v>2.54517</v>
      </c>
      <c r="HA941">
        <v>35.9178</v>
      </c>
      <c r="HB941">
        <v>24.07</v>
      </c>
      <c r="HC941">
        <v>18</v>
      </c>
      <c r="HD941">
        <v>528.146</v>
      </c>
      <c r="HE941">
        <v>436.953</v>
      </c>
      <c r="HF941">
        <v>24.4649</v>
      </c>
      <c r="HG941">
        <v>26.0788</v>
      </c>
      <c r="HH941">
        <v>30.0001</v>
      </c>
      <c r="HI941">
        <v>26.0601</v>
      </c>
      <c r="HJ941">
        <v>26.0074</v>
      </c>
      <c r="HK941">
        <v>15.1506</v>
      </c>
      <c r="HL941">
        <v>25.5646</v>
      </c>
      <c r="HM941">
        <v>99.1408</v>
      </c>
      <c r="HN941">
        <v>24.4618</v>
      </c>
      <c r="HO941">
        <v>266.203</v>
      </c>
      <c r="HP941">
        <v>23.7468</v>
      </c>
      <c r="HQ941">
        <v>101.046</v>
      </c>
      <c r="HR941">
        <v>101.007</v>
      </c>
    </row>
    <row r="942" spans="1:226">
      <c r="A942">
        <v>926</v>
      </c>
      <c r="B942">
        <v>1679446647.1</v>
      </c>
      <c r="C942">
        <v>24734</v>
      </c>
      <c r="D942" t="s">
        <v>2222</v>
      </c>
      <c r="E942" t="s">
        <v>2223</v>
      </c>
      <c r="F942">
        <v>5</v>
      </c>
      <c r="G942" t="s">
        <v>2011</v>
      </c>
      <c r="H942" t="s">
        <v>354</v>
      </c>
      <c r="I942">
        <v>1679446639.314285</v>
      </c>
      <c r="J942">
        <f>(K942)/1000</f>
        <v>0</v>
      </c>
      <c r="K942">
        <f>IF(BF942, AN942, AH942)</f>
        <v>0</v>
      </c>
      <c r="L942">
        <f>IF(BF942, AI942, AG942)</f>
        <v>0</v>
      </c>
      <c r="M942">
        <f>BH942 - IF(AU942&gt;1, L942*BB942*100.0/(AW942*BV942), 0)</f>
        <v>0</v>
      </c>
      <c r="N942">
        <f>((T942-J942/2)*M942-L942)/(T942+J942/2)</f>
        <v>0</v>
      </c>
      <c r="O942">
        <f>N942*(BO942+BP942)/1000.0</f>
        <v>0</v>
      </c>
      <c r="P942">
        <f>(BH942 - IF(AU942&gt;1, L942*BB942*100.0/(AW942*BV942), 0))*(BO942+BP942)/1000.0</f>
        <v>0</v>
      </c>
      <c r="Q942">
        <f>2.0/((1/S942-1/R942)+SIGN(S942)*SQRT((1/S942-1/R942)*(1/S942-1/R942) + 4*BC942/((BC942+1)*(BC942+1))*(2*1/S942*1/R942-1/R942*1/R942)))</f>
        <v>0</v>
      </c>
      <c r="R942">
        <f>IF(LEFT(BD942,1)&lt;&gt;"0",IF(LEFT(BD942,1)="1",3.0,BE942),$D$5+$E$5*(BV942*BO942/($K$5*1000))+$F$5*(BV942*BO942/($K$5*1000))*MAX(MIN(BB942,$J$5),$I$5)*MAX(MIN(BB942,$J$5),$I$5)+$G$5*MAX(MIN(BB942,$J$5),$I$5)*(BV942*BO942/($K$5*1000))+$H$5*(BV942*BO942/($K$5*1000))*(BV942*BO942/($K$5*1000)))</f>
        <v>0</v>
      </c>
      <c r="S942">
        <f>J942*(1000-(1000*0.61365*exp(17.502*W942/(240.97+W942))/(BO942+BP942)+BJ942)/2)/(1000*0.61365*exp(17.502*W942/(240.97+W942))/(BO942+BP942)-BJ942)</f>
        <v>0</v>
      </c>
      <c r="T942">
        <f>1/((BC942+1)/(Q942/1.6)+1/(R942/1.37)) + BC942/((BC942+1)/(Q942/1.6) + BC942/(R942/1.37))</f>
        <v>0</v>
      </c>
      <c r="U942">
        <f>(AX942*BA942)</f>
        <v>0</v>
      </c>
      <c r="V942">
        <f>(BQ942+(U942+2*0.95*5.67E-8*(((BQ942+$B$7)+273)^4-(BQ942+273)^4)-44100*J942)/(1.84*29.3*R942+8*0.95*5.67E-8*(BQ942+273)^3))</f>
        <v>0</v>
      </c>
      <c r="W942">
        <f>($C$7*BR942+$D$7*BS942+$E$7*V942)</f>
        <v>0</v>
      </c>
      <c r="X942">
        <f>0.61365*exp(17.502*W942/(240.97+W942))</f>
        <v>0</v>
      </c>
      <c r="Y942">
        <f>(Z942/AA942*100)</f>
        <v>0</v>
      </c>
      <c r="Z942">
        <f>BJ942*(BO942+BP942)/1000</f>
        <v>0</v>
      </c>
      <c r="AA942">
        <f>0.61365*exp(17.502*BQ942/(240.97+BQ942))</f>
        <v>0</v>
      </c>
      <c r="AB942">
        <f>(X942-BJ942*(BO942+BP942)/1000)</f>
        <v>0</v>
      </c>
      <c r="AC942">
        <f>(-J942*44100)</f>
        <v>0</v>
      </c>
      <c r="AD942">
        <f>2*29.3*R942*0.92*(BQ942-W942)</f>
        <v>0</v>
      </c>
      <c r="AE942">
        <f>2*0.95*5.67E-8*(((BQ942+$B$7)+273)^4-(W942+273)^4)</f>
        <v>0</v>
      </c>
      <c r="AF942">
        <f>U942+AE942+AC942+AD942</f>
        <v>0</v>
      </c>
      <c r="AG942">
        <f>BN942*AU942*(BI942-BH942*(1000-AU942*BK942)/(1000-AU942*BJ942))/(100*BB942)</f>
        <v>0</v>
      </c>
      <c r="AH942">
        <f>1000*BN942*AU942*(BJ942-BK942)/(100*BB942*(1000-AU942*BJ942))</f>
        <v>0</v>
      </c>
      <c r="AI942">
        <f>(AJ942 - AK942 - BO942*1E3/(8.314*(BQ942+273.15)) * AM942/BN942 * AL942) * BN942/(100*BB942) * (1000 - BK942)/1000</f>
        <v>0</v>
      </c>
      <c r="AJ942">
        <v>289.1973226224789</v>
      </c>
      <c r="AK942">
        <v>301.3669454545455</v>
      </c>
      <c r="AL942">
        <v>-3.352947544028725</v>
      </c>
      <c r="AM942">
        <v>64.84410547335801</v>
      </c>
      <c r="AN942">
        <f>(AP942 - AO942 + BO942*1E3/(8.314*(BQ942+273.15)) * AR942/BN942 * AQ942) * BN942/(100*BB942) * 1000/(1000 - AP942)</f>
        <v>0</v>
      </c>
      <c r="AO942">
        <v>23.7058703295286</v>
      </c>
      <c r="AP942">
        <v>24.23000769230771</v>
      </c>
      <c r="AQ942">
        <v>-4.724982415355594E-06</v>
      </c>
      <c r="AR942">
        <v>96.76006741584395</v>
      </c>
      <c r="AS942">
        <v>0</v>
      </c>
      <c r="AT942">
        <v>0</v>
      </c>
      <c r="AU942">
        <f>IF(AS942*$H$13&gt;=AW942,1.0,(AW942/(AW942-AS942*$H$13)))</f>
        <v>0</v>
      </c>
      <c r="AV942">
        <f>(AU942-1)*100</f>
        <v>0</v>
      </c>
      <c r="AW942">
        <f>MAX(0,($B$13+$C$13*BV942)/(1+$D$13*BV942)*BO942/(BQ942+273)*$E$13)</f>
        <v>0</v>
      </c>
      <c r="AX942">
        <f>$B$11*BW942+$C$11*BX942+$F$11*CI942*(1-CL942)</f>
        <v>0</v>
      </c>
      <c r="AY942">
        <f>AX942*AZ942</f>
        <v>0</v>
      </c>
      <c r="AZ942">
        <f>($B$11*$D$9+$C$11*$D$9+$F$11*((CV942+CN942)/MAX(CV942+CN942+CW942, 0.1)*$I$9+CW942/MAX(CV942+CN942+CW942, 0.1)*$J$9))/($B$11+$C$11+$F$11)</f>
        <v>0</v>
      </c>
      <c r="BA942">
        <f>($B$11*$K$9+$C$11*$K$9+$F$11*((CV942+CN942)/MAX(CV942+CN942+CW942, 0.1)*$P$9+CW942/MAX(CV942+CN942+CW942, 0.1)*$Q$9))/($B$11+$C$11+$F$11)</f>
        <v>0</v>
      </c>
      <c r="BB942">
        <v>2.44</v>
      </c>
      <c r="BC942">
        <v>0.5</v>
      </c>
      <c r="BD942" t="s">
        <v>355</v>
      </c>
      <c r="BE942">
        <v>2</v>
      </c>
      <c r="BF942" t="b">
        <v>1</v>
      </c>
      <c r="BG942">
        <v>1679446639.314285</v>
      </c>
      <c r="BH942">
        <v>317.8859642857143</v>
      </c>
      <c r="BI942">
        <v>298.3597857142857</v>
      </c>
      <c r="BJ942">
        <v>24.23532857142857</v>
      </c>
      <c r="BK942">
        <v>23.70423571428571</v>
      </c>
      <c r="BL942">
        <v>320.7248214285714</v>
      </c>
      <c r="BM942">
        <v>24.33178214285714</v>
      </c>
      <c r="BN942">
        <v>500.0666785714286</v>
      </c>
      <c r="BO942">
        <v>89.82988928571429</v>
      </c>
      <c r="BP942">
        <v>0.09999519642857144</v>
      </c>
      <c r="BQ942">
        <v>26.72299999999999</v>
      </c>
      <c r="BR942">
        <v>27.50907142857143</v>
      </c>
      <c r="BS942">
        <v>999.9000000000002</v>
      </c>
      <c r="BT942">
        <v>0</v>
      </c>
      <c r="BU942">
        <v>0</v>
      </c>
      <c r="BV942">
        <v>9994.55642857143</v>
      </c>
      <c r="BW942">
        <v>0</v>
      </c>
      <c r="BX942">
        <v>14.5015</v>
      </c>
      <c r="BY942">
        <v>19.52626428571429</v>
      </c>
      <c r="BZ942">
        <v>325.7815</v>
      </c>
      <c r="CA942">
        <v>305.6039642857143</v>
      </c>
      <c r="CB942">
        <v>0.5311027857142857</v>
      </c>
      <c r="CC942">
        <v>298.3597857142857</v>
      </c>
      <c r="CD942">
        <v>23.70423571428571</v>
      </c>
      <c r="CE942">
        <v>2.177057142857143</v>
      </c>
      <c r="CF942">
        <v>2.129347857142857</v>
      </c>
      <c r="CG942">
        <v>18.79446785714286</v>
      </c>
      <c r="CH942">
        <v>18.44044285714286</v>
      </c>
      <c r="CI942">
        <v>1999.965714285715</v>
      </c>
      <c r="CJ942">
        <v>0.9799941785714287</v>
      </c>
      <c r="CK942">
        <v>0.02000602142857143</v>
      </c>
      <c r="CL942">
        <v>0</v>
      </c>
      <c r="CM942">
        <v>2.387507142857143</v>
      </c>
      <c r="CN942">
        <v>0</v>
      </c>
      <c r="CO942">
        <v>5499.534642857143</v>
      </c>
      <c r="CP942">
        <v>16749.14642857143</v>
      </c>
      <c r="CQ942">
        <v>37.13164285714286</v>
      </c>
      <c r="CR942">
        <v>37.99549999999999</v>
      </c>
      <c r="CS942">
        <v>37.26107142857143</v>
      </c>
      <c r="CT942">
        <v>37.125</v>
      </c>
      <c r="CU942">
        <v>36.437</v>
      </c>
      <c r="CV942">
        <v>1959.955</v>
      </c>
      <c r="CW942">
        <v>40.01071428571429</v>
      </c>
      <c r="CX942">
        <v>0</v>
      </c>
      <c r="CY942">
        <v>1679446655.1</v>
      </c>
      <c r="CZ942">
        <v>0</v>
      </c>
      <c r="DA942">
        <v>0</v>
      </c>
      <c r="DB942" t="s">
        <v>356</v>
      </c>
      <c r="DC942">
        <v>1678823626.5</v>
      </c>
      <c r="DD942">
        <v>1678823640.5</v>
      </c>
      <c r="DE942">
        <v>0</v>
      </c>
      <c r="DF942">
        <v>1.239</v>
      </c>
      <c r="DG942">
        <v>0.006</v>
      </c>
      <c r="DH942">
        <v>-2.298</v>
      </c>
      <c r="DI942">
        <v>-0.146</v>
      </c>
      <c r="DJ942">
        <v>420</v>
      </c>
      <c r="DK942">
        <v>21</v>
      </c>
      <c r="DL942">
        <v>0.57</v>
      </c>
      <c r="DM942">
        <v>0.05</v>
      </c>
      <c r="DN942">
        <v>19.35876097560975</v>
      </c>
      <c r="DO942">
        <v>3.337657839721236</v>
      </c>
      <c r="DP942">
        <v>0.3369369072284997</v>
      </c>
      <c r="DQ942">
        <v>0</v>
      </c>
      <c r="DR942">
        <v>0.534376</v>
      </c>
      <c r="DS942">
        <v>-0.06215956097560856</v>
      </c>
      <c r="DT942">
        <v>0.006441466925036678</v>
      </c>
      <c r="DU942">
        <v>1</v>
      </c>
      <c r="DV942">
        <v>1</v>
      </c>
      <c r="DW942">
        <v>2</v>
      </c>
      <c r="DX942" t="s">
        <v>357</v>
      </c>
      <c r="DY942">
        <v>2.9838</v>
      </c>
      <c r="DZ942">
        <v>2.71565</v>
      </c>
      <c r="EA942">
        <v>0.0710818</v>
      </c>
      <c r="EB942">
        <v>0.0659035</v>
      </c>
      <c r="EC942">
        <v>0.10767</v>
      </c>
      <c r="ED942">
        <v>0.10395</v>
      </c>
      <c r="EE942">
        <v>29536</v>
      </c>
      <c r="EF942">
        <v>29810.2</v>
      </c>
      <c r="EG942">
        <v>29548.5</v>
      </c>
      <c r="EH942">
        <v>29512.2</v>
      </c>
      <c r="EI942">
        <v>34921.8</v>
      </c>
      <c r="EJ942">
        <v>35146.3</v>
      </c>
      <c r="EK942">
        <v>41620.8</v>
      </c>
      <c r="EL942">
        <v>42058.3</v>
      </c>
      <c r="EM942">
        <v>1.97765</v>
      </c>
      <c r="EN942">
        <v>1.90278</v>
      </c>
      <c r="EO942">
        <v>0.108197</v>
      </c>
      <c r="EP942">
        <v>0</v>
      </c>
      <c r="EQ942">
        <v>25.7445</v>
      </c>
      <c r="ER942">
        <v>999.9</v>
      </c>
      <c r="ES942">
        <v>57.1</v>
      </c>
      <c r="ET942">
        <v>31</v>
      </c>
      <c r="EU942">
        <v>28.6763</v>
      </c>
      <c r="EV942">
        <v>62.5812</v>
      </c>
      <c r="EW942">
        <v>32.3357</v>
      </c>
      <c r="EX942">
        <v>1</v>
      </c>
      <c r="EY942">
        <v>-0.111959</v>
      </c>
      <c r="EZ942">
        <v>0.45814</v>
      </c>
      <c r="FA942">
        <v>20.3411</v>
      </c>
      <c r="FB942">
        <v>5.21669</v>
      </c>
      <c r="FC942">
        <v>12.0099</v>
      </c>
      <c r="FD942">
        <v>4.98935</v>
      </c>
      <c r="FE942">
        <v>3.28855</v>
      </c>
      <c r="FF942">
        <v>9999</v>
      </c>
      <c r="FG942">
        <v>9999</v>
      </c>
      <c r="FH942">
        <v>9999</v>
      </c>
      <c r="FI942">
        <v>999.9</v>
      </c>
      <c r="FJ942">
        <v>1.86737</v>
      </c>
      <c r="FK942">
        <v>1.86646</v>
      </c>
      <c r="FL942">
        <v>1.86598</v>
      </c>
      <c r="FM942">
        <v>1.86584</v>
      </c>
      <c r="FN942">
        <v>1.86768</v>
      </c>
      <c r="FO942">
        <v>1.87015</v>
      </c>
      <c r="FP942">
        <v>1.86884</v>
      </c>
      <c r="FQ942">
        <v>1.87027</v>
      </c>
      <c r="FR942">
        <v>0</v>
      </c>
      <c r="FS942">
        <v>0</v>
      </c>
      <c r="FT942">
        <v>0</v>
      </c>
      <c r="FU942">
        <v>0</v>
      </c>
      <c r="FV942" t="s">
        <v>358</v>
      </c>
      <c r="FW942" t="s">
        <v>359</v>
      </c>
      <c r="FX942" t="s">
        <v>360</v>
      </c>
      <c r="FY942" t="s">
        <v>360</v>
      </c>
      <c r="FZ942" t="s">
        <v>360</v>
      </c>
      <c r="GA942" t="s">
        <v>360</v>
      </c>
      <c r="GB942">
        <v>0</v>
      </c>
      <c r="GC942">
        <v>100</v>
      </c>
      <c r="GD942">
        <v>100</v>
      </c>
      <c r="GE942">
        <v>-2.764</v>
      </c>
      <c r="GF942">
        <v>-0.0965</v>
      </c>
      <c r="GG942">
        <v>-1.841240210434717</v>
      </c>
      <c r="GH942">
        <v>-0.003310856085068561</v>
      </c>
      <c r="GI942">
        <v>6.863268723063948E-07</v>
      </c>
      <c r="GJ942">
        <v>-1.919107141366201E-10</v>
      </c>
      <c r="GK942">
        <v>-0.1688837207721138</v>
      </c>
      <c r="GL942">
        <v>-0.01731051475613908</v>
      </c>
      <c r="GM942">
        <v>0.001423790055903263</v>
      </c>
      <c r="GN942">
        <v>-2.424810517790065E-05</v>
      </c>
      <c r="GO942">
        <v>3</v>
      </c>
      <c r="GP942">
        <v>2318</v>
      </c>
      <c r="GQ942">
        <v>1</v>
      </c>
      <c r="GR942">
        <v>25</v>
      </c>
      <c r="GS942">
        <v>10383.7</v>
      </c>
      <c r="GT942">
        <v>10383.4</v>
      </c>
      <c r="GU942">
        <v>0.722656</v>
      </c>
      <c r="GV942">
        <v>2.24976</v>
      </c>
      <c r="GW942">
        <v>1.39648</v>
      </c>
      <c r="GX942">
        <v>2.34863</v>
      </c>
      <c r="GY942">
        <v>1.49536</v>
      </c>
      <c r="GZ942">
        <v>2.51221</v>
      </c>
      <c r="HA942">
        <v>35.9178</v>
      </c>
      <c r="HB942">
        <v>24.0787</v>
      </c>
      <c r="HC942">
        <v>18</v>
      </c>
      <c r="HD942">
        <v>528.278</v>
      </c>
      <c r="HE942">
        <v>436.698</v>
      </c>
      <c r="HF942">
        <v>24.458</v>
      </c>
      <c r="HG942">
        <v>26.0788</v>
      </c>
      <c r="HH942">
        <v>30.0002</v>
      </c>
      <c r="HI942">
        <v>26.0601</v>
      </c>
      <c r="HJ942">
        <v>26.0074</v>
      </c>
      <c r="HK942">
        <v>14.4796</v>
      </c>
      <c r="HL942">
        <v>25.5646</v>
      </c>
      <c r="HM942">
        <v>99.1408</v>
      </c>
      <c r="HN942">
        <v>24.4514</v>
      </c>
      <c r="HO942">
        <v>246.166</v>
      </c>
      <c r="HP942">
        <v>23.7536</v>
      </c>
      <c r="HQ942">
        <v>101.045</v>
      </c>
      <c r="HR942">
        <v>101.007</v>
      </c>
    </row>
    <row r="943" spans="1:226">
      <c r="A943">
        <v>927</v>
      </c>
      <c r="B943">
        <v>1679446652.1</v>
      </c>
      <c r="C943">
        <v>24739</v>
      </c>
      <c r="D943" t="s">
        <v>2224</v>
      </c>
      <c r="E943" t="s">
        <v>2225</v>
      </c>
      <c r="F943">
        <v>5</v>
      </c>
      <c r="G943" t="s">
        <v>2011</v>
      </c>
      <c r="H943" t="s">
        <v>354</v>
      </c>
      <c r="I943">
        <v>1679446644.6</v>
      </c>
      <c r="J943">
        <f>(K943)/1000</f>
        <v>0</v>
      </c>
      <c r="K943">
        <f>IF(BF943, AN943, AH943)</f>
        <v>0</v>
      </c>
      <c r="L943">
        <f>IF(BF943, AI943, AG943)</f>
        <v>0</v>
      </c>
      <c r="M943">
        <f>BH943 - IF(AU943&gt;1, L943*BB943*100.0/(AW943*BV943), 0)</f>
        <v>0</v>
      </c>
      <c r="N943">
        <f>((T943-J943/2)*M943-L943)/(T943+J943/2)</f>
        <v>0</v>
      </c>
      <c r="O943">
        <f>N943*(BO943+BP943)/1000.0</f>
        <v>0</v>
      </c>
      <c r="P943">
        <f>(BH943 - IF(AU943&gt;1, L943*BB943*100.0/(AW943*BV943), 0))*(BO943+BP943)/1000.0</f>
        <v>0</v>
      </c>
      <c r="Q943">
        <f>2.0/((1/S943-1/R943)+SIGN(S943)*SQRT((1/S943-1/R943)*(1/S943-1/R943) + 4*BC943/((BC943+1)*(BC943+1))*(2*1/S943*1/R943-1/R943*1/R943)))</f>
        <v>0</v>
      </c>
      <c r="R943">
        <f>IF(LEFT(BD943,1)&lt;&gt;"0",IF(LEFT(BD943,1)="1",3.0,BE943),$D$5+$E$5*(BV943*BO943/($K$5*1000))+$F$5*(BV943*BO943/($K$5*1000))*MAX(MIN(BB943,$J$5),$I$5)*MAX(MIN(BB943,$J$5),$I$5)+$G$5*MAX(MIN(BB943,$J$5),$I$5)*(BV943*BO943/($K$5*1000))+$H$5*(BV943*BO943/($K$5*1000))*(BV943*BO943/($K$5*1000)))</f>
        <v>0</v>
      </c>
      <c r="S943">
        <f>J943*(1000-(1000*0.61365*exp(17.502*W943/(240.97+W943))/(BO943+BP943)+BJ943)/2)/(1000*0.61365*exp(17.502*W943/(240.97+W943))/(BO943+BP943)-BJ943)</f>
        <v>0</v>
      </c>
      <c r="T943">
        <f>1/((BC943+1)/(Q943/1.6)+1/(R943/1.37)) + BC943/((BC943+1)/(Q943/1.6) + BC943/(R943/1.37))</f>
        <v>0</v>
      </c>
      <c r="U943">
        <f>(AX943*BA943)</f>
        <v>0</v>
      </c>
      <c r="V943">
        <f>(BQ943+(U943+2*0.95*5.67E-8*(((BQ943+$B$7)+273)^4-(BQ943+273)^4)-44100*J943)/(1.84*29.3*R943+8*0.95*5.67E-8*(BQ943+273)^3))</f>
        <v>0</v>
      </c>
      <c r="W943">
        <f>($C$7*BR943+$D$7*BS943+$E$7*V943)</f>
        <v>0</v>
      </c>
      <c r="X943">
        <f>0.61365*exp(17.502*W943/(240.97+W943))</f>
        <v>0</v>
      </c>
      <c r="Y943">
        <f>(Z943/AA943*100)</f>
        <v>0</v>
      </c>
      <c r="Z943">
        <f>BJ943*(BO943+BP943)/1000</f>
        <v>0</v>
      </c>
      <c r="AA943">
        <f>0.61365*exp(17.502*BQ943/(240.97+BQ943))</f>
        <v>0</v>
      </c>
      <c r="AB943">
        <f>(X943-BJ943*(BO943+BP943)/1000)</f>
        <v>0</v>
      </c>
      <c r="AC943">
        <f>(-J943*44100)</f>
        <v>0</v>
      </c>
      <c r="AD943">
        <f>2*29.3*R943*0.92*(BQ943-W943)</f>
        <v>0</v>
      </c>
      <c r="AE943">
        <f>2*0.95*5.67E-8*(((BQ943+$B$7)+273)^4-(W943+273)^4)</f>
        <v>0</v>
      </c>
      <c r="AF943">
        <f>U943+AE943+AC943+AD943</f>
        <v>0</v>
      </c>
      <c r="AG943">
        <f>BN943*AU943*(BI943-BH943*(1000-AU943*BK943)/(1000-AU943*BJ943))/(100*BB943)</f>
        <v>0</v>
      </c>
      <c r="AH943">
        <f>1000*BN943*AU943*(BJ943-BK943)/(100*BB943*(1000-AU943*BJ943))</f>
        <v>0</v>
      </c>
      <c r="AI943">
        <f>(AJ943 - AK943 - BO943*1E3/(8.314*(BQ943+273.15)) * AM943/BN943 * AL943) * BN943/(100*BB943) * (1000 - BK943)/1000</f>
        <v>0</v>
      </c>
      <c r="AJ943">
        <v>272.2642793435263</v>
      </c>
      <c r="AK943">
        <v>284.6915151515152</v>
      </c>
      <c r="AL943">
        <v>-3.332869846936454</v>
      </c>
      <c r="AM943">
        <v>64.84410547335801</v>
      </c>
      <c r="AN943">
        <f>(AP943 - AO943 + BO943*1E3/(8.314*(BQ943+273.15)) * AR943/BN943 * AQ943) * BN943/(100*BB943) * 1000/(1000 - AP943)</f>
        <v>0</v>
      </c>
      <c r="AO943">
        <v>23.69685412135452</v>
      </c>
      <c r="AP943">
        <v>24.2255978021978</v>
      </c>
      <c r="AQ943">
        <v>-8.391002009714033E-06</v>
      </c>
      <c r="AR943">
        <v>96.76006741584395</v>
      </c>
      <c r="AS943">
        <v>0</v>
      </c>
      <c r="AT943">
        <v>0</v>
      </c>
      <c r="AU943">
        <f>IF(AS943*$H$13&gt;=AW943,1.0,(AW943/(AW943-AS943*$H$13)))</f>
        <v>0</v>
      </c>
      <c r="AV943">
        <f>(AU943-1)*100</f>
        <v>0</v>
      </c>
      <c r="AW943">
        <f>MAX(0,($B$13+$C$13*BV943)/(1+$D$13*BV943)*BO943/(BQ943+273)*$E$13)</f>
        <v>0</v>
      </c>
      <c r="AX943">
        <f>$B$11*BW943+$C$11*BX943+$F$11*CI943*(1-CL943)</f>
        <v>0</v>
      </c>
      <c r="AY943">
        <f>AX943*AZ943</f>
        <v>0</v>
      </c>
      <c r="AZ943">
        <f>($B$11*$D$9+$C$11*$D$9+$F$11*((CV943+CN943)/MAX(CV943+CN943+CW943, 0.1)*$I$9+CW943/MAX(CV943+CN943+CW943, 0.1)*$J$9))/($B$11+$C$11+$F$11)</f>
        <v>0</v>
      </c>
      <c r="BA943">
        <f>($B$11*$K$9+$C$11*$K$9+$F$11*((CV943+CN943)/MAX(CV943+CN943+CW943, 0.1)*$P$9+CW943/MAX(CV943+CN943+CW943, 0.1)*$Q$9))/($B$11+$C$11+$F$11)</f>
        <v>0</v>
      </c>
      <c r="BB943">
        <v>2.44</v>
      </c>
      <c r="BC943">
        <v>0.5</v>
      </c>
      <c r="BD943" t="s">
        <v>355</v>
      </c>
      <c r="BE943">
        <v>2</v>
      </c>
      <c r="BF943" t="b">
        <v>1</v>
      </c>
      <c r="BG943">
        <v>1679446644.6</v>
      </c>
      <c r="BH943">
        <v>300.6293333333333</v>
      </c>
      <c r="BI943">
        <v>280.8681481481482</v>
      </c>
      <c r="BJ943">
        <v>24.23138518518519</v>
      </c>
      <c r="BK943">
        <v>23.70123703703704</v>
      </c>
      <c r="BL943">
        <v>303.4173333333333</v>
      </c>
      <c r="BM943">
        <v>24.32787407407407</v>
      </c>
      <c r="BN943">
        <v>500.0555185185185</v>
      </c>
      <c r="BO943">
        <v>89.83011481481482</v>
      </c>
      <c r="BP943">
        <v>0.09998988148148148</v>
      </c>
      <c r="BQ943">
        <v>26.71974814814814</v>
      </c>
      <c r="BR943">
        <v>27.50768518518518</v>
      </c>
      <c r="BS943">
        <v>999.9000000000001</v>
      </c>
      <c r="BT943">
        <v>0</v>
      </c>
      <c r="BU943">
        <v>0</v>
      </c>
      <c r="BV943">
        <v>9995.466296296296</v>
      </c>
      <c r="BW943">
        <v>0</v>
      </c>
      <c r="BX943">
        <v>14.5015</v>
      </c>
      <c r="BY943">
        <v>19.7612962962963</v>
      </c>
      <c r="BZ943">
        <v>308.0950370370371</v>
      </c>
      <c r="CA943">
        <v>287.6868888888889</v>
      </c>
      <c r="CB943">
        <v>0.530152962962963</v>
      </c>
      <c r="CC943">
        <v>280.8681481481482</v>
      </c>
      <c r="CD943">
        <v>23.70123703703704</v>
      </c>
      <c r="CE943">
        <v>2.176707777777778</v>
      </c>
      <c r="CF943">
        <v>2.129084444444444</v>
      </c>
      <c r="CG943">
        <v>18.7919</v>
      </c>
      <c r="CH943">
        <v>18.43847037037037</v>
      </c>
      <c r="CI943">
        <v>1999.959629629629</v>
      </c>
      <c r="CJ943">
        <v>0.9799943333333334</v>
      </c>
      <c r="CK943">
        <v>0.02000586666666667</v>
      </c>
      <c r="CL943">
        <v>0</v>
      </c>
      <c r="CM943">
        <v>2.396492592592592</v>
      </c>
      <c r="CN943">
        <v>0</v>
      </c>
      <c r="CO943">
        <v>5499.678888888888</v>
      </c>
      <c r="CP943">
        <v>16749.09629629629</v>
      </c>
      <c r="CQ943">
        <v>37.13418518518519</v>
      </c>
      <c r="CR943">
        <v>38.01377777777778</v>
      </c>
      <c r="CS943">
        <v>37.26377777777778</v>
      </c>
      <c r="CT943">
        <v>37.1572962962963</v>
      </c>
      <c r="CU943">
        <v>36.46951851851852</v>
      </c>
      <c r="CV943">
        <v>1959.948888888889</v>
      </c>
      <c r="CW943">
        <v>40.01074074074074</v>
      </c>
      <c r="CX943">
        <v>0</v>
      </c>
      <c r="CY943">
        <v>1679446659.9</v>
      </c>
      <c r="CZ943">
        <v>0</v>
      </c>
      <c r="DA943">
        <v>0</v>
      </c>
      <c r="DB943" t="s">
        <v>356</v>
      </c>
      <c r="DC943">
        <v>1678823626.5</v>
      </c>
      <c r="DD943">
        <v>1678823640.5</v>
      </c>
      <c r="DE943">
        <v>0</v>
      </c>
      <c r="DF943">
        <v>1.239</v>
      </c>
      <c r="DG943">
        <v>0.006</v>
      </c>
      <c r="DH943">
        <v>-2.298</v>
      </c>
      <c r="DI943">
        <v>-0.146</v>
      </c>
      <c r="DJ943">
        <v>420</v>
      </c>
      <c r="DK943">
        <v>21</v>
      </c>
      <c r="DL943">
        <v>0.57</v>
      </c>
      <c r="DM943">
        <v>0.05</v>
      </c>
      <c r="DN943">
        <v>19.61889268292683</v>
      </c>
      <c r="DO943">
        <v>2.595330313588887</v>
      </c>
      <c r="DP943">
        <v>0.2597329420115451</v>
      </c>
      <c r="DQ943">
        <v>0</v>
      </c>
      <c r="DR943">
        <v>0.5315723902439023</v>
      </c>
      <c r="DS943">
        <v>-0.01475360278745722</v>
      </c>
      <c r="DT943">
        <v>0.003294123014259725</v>
      </c>
      <c r="DU943">
        <v>1</v>
      </c>
      <c r="DV943">
        <v>1</v>
      </c>
      <c r="DW943">
        <v>2</v>
      </c>
      <c r="DX943" t="s">
        <v>357</v>
      </c>
      <c r="DY943">
        <v>2.98363</v>
      </c>
      <c r="DZ943">
        <v>2.7156</v>
      </c>
      <c r="EA943">
        <v>0.0678087</v>
      </c>
      <c r="EB943">
        <v>0.0625174</v>
      </c>
      <c r="EC943">
        <v>0.107652</v>
      </c>
      <c r="ED943">
        <v>0.103931</v>
      </c>
      <c r="EE943">
        <v>29639.7</v>
      </c>
      <c r="EF943">
        <v>29918.2</v>
      </c>
      <c r="EG943">
        <v>29548.2</v>
      </c>
      <c r="EH943">
        <v>29512.2</v>
      </c>
      <c r="EI943">
        <v>34922.1</v>
      </c>
      <c r="EJ943">
        <v>35146.9</v>
      </c>
      <c r="EK943">
        <v>41620.4</v>
      </c>
      <c r="EL943">
        <v>42058.3</v>
      </c>
      <c r="EM943">
        <v>1.97747</v>
      </c>
      <c r="EN943">
        <v>1.90257</v>
      </c>
      <c r="EO943">
        <v>0.10794</v>
      </c>
      <c r="EP943">
        <v>0</v>
      </c>
      <c r="EQ943">
        <v>25.7445</v>
      </c>
      <c r="ER943">
        <v>999.9</v>
      </c>
      <c r="ES943">
        <v>57.1</v>
      </c>
      <c r="ET943">
        <v>31</v>
      </c>
      <c r="EU943">
        <v>28.6764</v>
      </c>
      <c r="EV943">
        <v>62.8312</v>
      </c>
      <c r="EW943">
        <v>32.6122</v>
      </c>
      <c r="EX943">
        <v>1</v>
      </c>
      <c r="EY943">
        <v>-0.111905</v>
      </c>
      <c r="EZ943">
        <v>0.472032</v>
      </c>
      <c r="FA943">
        <v>20.3423</v>
      </c>
      <c r="FB943">
        <v>5.21609</v>
      </c>
      <c r="FC943">
        <v>12.0099</v>
      </c>
      <c r="FD943">
        <v>4.9894</v>
      </c>
      <c r="FE943">
        <v>3.2885</v>
      </c>
      <c r="FF943">
        <v>9999</v>
      </c>
      <c r="FG943">
        <v>9999</v>
      </c>
      <c r="FH943">
        <v>9999</v>
      </c>
      <c r="FI943">
        <v>999.9</v>
      </c>
      <c r="FJ943">
        <v>1.86737</v>
      </c>
      <c r="FK943">
        <v>1.86646</v>
      </c>
      <c r="FL943">
        <v>1.866</v>
      </c>
      <c r="FM943">
        <v>1.86584</v>
      </c>
      <c r="FN943">
        <v>1.86768</v>
      </c>
      <c r="FO943">
        <v>1.87015</v>
      </c>
      <c r="FP943">
        <v>1.86885</v>
      </c>
      <c r="FQ943">
        <v>1.87027</v>
      </c>
      <c r="FR943">
        <v>0</v>
      </c>
      <c r="FS943">
        <v>0</v>
      </c>
      <c r="FT943">
        <v>0</v>
      </c>
      <c r="FU943">
        <v>0</v>
      </c>
      <c r="FV943" t="s">
        <v>358</v>
      </c>
      <c r="FW943" t="s">
        <v>359</v>
      </c>
      <c r="FX943" t="s">
        <v>360</v>
      </c>
      <c r="FY943" t="s">
        <v>360</v>
      </c>
      <c r="FZ943" t="s">
        <v>360</v>
      </c>
      <c r="GA943" t="s">
        <v>360</v>
      </c>
      <c r="GB943">
        <v>0</v>
      </c>
      <c r="GC943">
        <v>100</v>
      </c>
      <c r="GD943">
        <v>100</v>
      </c>
      <c r="GE943">
        <v>-2.716</v>
      </c>
      <c r="GF943">
        <v>-0.0965</v>
      </c>
      <c r="GG943">
        <v>-1.841240210434717</v>
      </c>
      <c r="GH943">
        <v>-0.003310856085068561</v>
      </c>
      <c r="GI943">
        <v>6.863268723063948E-07</v>
      </c>
      <c r="GJ943">
        <v>-1.919107141366201E-10</v>
      </c>
      <c r="GK943">
        <v>-0.1688837207721138</v>
      </c>
      <c r="GL943">
        <v>-0.01731051475613908</v>
      </c>
      <c r="GM943">
        <v>0.001423790055903263</v>
      </c>
      <c r="GN943">
        <v>-2.424810517790065E-05</v>
      </c>
      <c r="GO943">
        <v>3</v>
      </c>
      <c r="GP943">
        <v>2318</v>
      </c>
      <c r="GQ943">
        <v>1</v>
      </c>
      <c r="GR943">
        <v>25</v>
      </c>
      <c r="GS943">
        <v>10383.8</v>
      </c>
      <c r="GT943">
        <v>10383.5</v>
      </c>
      <c r="GU943">
        <v>0.684814</v>
      </c>
      <c r="GV943">
        <v>2.2522</v>
      </c>
      <c r="GW943">
        <v>1.39648</v>
      </c>
      <c r="GX943">
        <v>2.34741</v>
      </c>
      <c r="GY943">
        <v>1.49536</v>
      </c>
      <c r="GZ943">
        <v>2.5415</v>
      </c>
      <c r="HA943">
        <v>35.9178</v>
      </c>
      <c r="HB943">
        <v>24.0787</v>
      </c>
      <c r="HC943">
        <v>18</v>
      </c>
      <c r="HD943">
        <v>528.174</v>
      </c>
      <c r="HE943">
        <v>436.583</v>
      </c>
      <c r="HF943">
        <v>24.4513</v>
      </c>
      <c r="HG943">
        <v>26.0796</v>
      </c>
      <c r="HH943">
        <v>30.0002</v>
      </c>
      <c r="HI943">
        <v>26.0614</v>
      </c>
      <c r="HJ943">
        <v>26.0081</v>
      </c>
      <c r="HK943">
        <v>13.7225</v>
      </c>
      <c r="HL943">
        <v>25.5646</v>
      </c>
      <c r="HM943">
        <v>99.1408</v>
      </c>
      <c r="HN943">
        <v>24.4387</v>
      </c>
      <c r="HO943">
        <v>232.811</v>
      </c>
      <c r="HP943">
        <v>23.7661</v>
      </c>
      <c r="HQ943">
        <v>101.044</v>
      </c>
      <c r="HR943">
        <v>101.007</v>
      </c>
    </row>
    <row r="944" spans="1:226">
      <c r="A944">
        <v>928</v>
      </c>
      <c r="B944">
        <v>1679446657.1</v>
      </c>
      <c r="C944">
        <v>24744</v>
      </c>
      <c r="D944" t="s">
        <v>2226</v>
      </c>
      <c r="E944" t="s">
        <v>2227</v>
      </c>
      <c r="F944">
        <v>5</v>
      </c>
      <c r="G944" t="s">
        <v>2011</v>
      </c>
      <c r="H944" t="s">
        <v>354</v>
      </c>
      <c r="I944">
        <v>1679446649.314285</v>
      </c>
      <c r="J944">
        <f>(K944)/1000</f>
        <v>0</v>
      </c>
      <c r="K944">
        <f>IF(BF944, AN944, AH944)</f>
        <v>0</v>
      </c>
      <c r="L944">
        <f>IF(BF944, AI944, AG944)</f>
        <v>0</v>
      </c>
      <c r="M944">
        <f>BH944 - IF(AU944&gt;1, L944*BB944*100.0/(AW944*BV944), 0)</f>
        <v>0</v>
      </c>
      <c r="N944">
        <f>((T944-J944/2)*M944-L944)/(T944+J944/2)</f>
        <v>0</v>
      </c>
      <c r="O944">
        <f>N944*(BO944+BP944)/1000.0</f>
        <v>0</v>
      </c>
      <c r="P944">
        <f>(BH944 - IF(AU944&gt;1, L944*BB944*100.0/(AW944*BV944), 0))*(BO944+BP944)/1000.0</f>
        <v>0</v>
      </c>
      <c r="Q944">
        <f>2.0/((1/S944-1/R944)+SIGN(S944)*SQRT((1/S944-1/R944)*(1/S944-1/R944) + 4*BC944/((BC944+1)*(BC944+1))*(2*1/S944*1/R944-1/R944*1/R944)))</f>
        <v>0</v>
      </c>
      <c r="R944">
        <f>IF(LEFT(BD944,1)&lt;&gt;"0",IF(LEFT(BD944,1)="1",3.0,BE944),$D$5+$E$5*(BV944*BO944/($K$5*1000))+$F$5*(BV944*BO944/($K$5*1000))*MAX(MIN(BB944,$J$5),$I$5)*MAX(MIN(BB944,$J$5),$I$5)+$G$5*MAX(MIN(BB944,$J$5),$I$5)*(BV944*BO944/($K$5*1000))+$H$5*(BV944*BO944/($K$5*1000))*(BV944*BO944/($K$5*1000)))</f>
        <v>0</v>
      </c>
      <c r="S944">
        <f>J944*(1000-(1000*0.61365*exp(17.502*W944/(240.97+W944))/(BO944+BP944)+BJ944)/2)/(1000*0.61365*exp(17.502*W944/(240.97+W944))/(BO944+BP944)-BJ944)</f>
        <v>0</v>
      </c>
      <c r="T944">
        <f>1/((BC944+1)/(Q944/1.6)+1/(R944/1.37)) + BC944/((BC944+1)/(Q944/1.6) + BC944/(R944/1.37))</f>
        <v>0</v>
      </c>
      <c r="U944">
        <f>(AX944*BA944)</f>
        <v>0</v>
      </c>
      <c r="V944">
        <f>(BQ944+(U944+2*0.95*5.67E-8*(((BQ944+$B$7)+273)^4-(BQ944+273)^4)-44100*J944)/(1.84*29.3*R944+8*0.95*5.67E-8*(BQ944+273)^3))</f>
        <v>0</v>
      </c>
      <c r="W944">
        <f>($C$7*BR944+$D$7*BS944+$E$7*V944)</f>
        <v>0</v>
      </c>
      <c r="X944">
        <f>0.61365*exp(17.502*W944/(240.97+W944))</f>
        <v>0</v>
      </c>
      <c r="Y944">
        <f>(Z944/AA944*100)</f>
        <v>0</v>
      </c>
      <c r="Z944">
        <f>BJ944*(BO944+BP944)/1000</f>
        <v>0</v>
      </c>
      <c r="AA944">
        <f>0.61365*exp(17.502*BQ944/(240.97+BQ944))</f>
        <v>0</v>
      </c>
      <c r="AB944">
        <f>(X944-BJ944*(BO944+BP944)/1000)</f>
        <v>0</v>
      </c>
      <c r="AC944">
        <f>(-J944*44100)</f>
        <v>0</v>
      </c>
      <c r="AD944">
        <f>2*29.3*R944*0.92*(BQ944-W944)</f>
        <v>0</v>
      </c>
      <c r="AE944">
        <f>2*0.95*5.67E-8*(((BQ944+$B$7)+273)^4-(W944+273)^4)</f>
        <v>0</v>
      </c>
      <c r="AF944">
        <f>U944+AE944+AC944+AD944</f>
        <v>0</v>
      </c>
      <c r="AG944">
        <f>BN944*AU944*(BI944-BH944*(1000-AU944*BK944)/(1000-AU944*BJ944))/(100*BB944)</f>
        <v>0</v>
      </c>
      <c r="AH944">
        <f>1000*BN944*AU944*(BJ944-BK944)/(100*BB944*(1000-AU944*BJ944))</f>
        <v>0</v>
      </c>
      <c r="AI944">
        <f>(AJ944 - AK944 - BO944*1E3/(8.314*(BQ944+273.15)) * AM944/BN944 * AL944) * BN944/(100*BB944) * (1000 - BK944)/1000</f>
        <v>0</v>
      </c>
      <c r="AJ944">
        <v>255.3225739037572</v>
      </c>
      <c r="AK944">
        <v>267.9068848484847</v>
      </c>
      <c r="AL944">
        <v>-3.354862488380849</v>
      </c>
      <c r="AM944">
        <v>64.84410547335801</v>
      </c>
      <c r="AN944">
        <f>(AP944 - AO944 + BO944*1E3/(8.314*(BQ944+273.15)) * AR944/BN944 * AQ944) * BN944/(100*BB944) * 1000/(1000 - AP944)</f>
        <v>0</v>
      </c>
      <c r="AO944">
        <v>23.69284297459024</v>
      </c>
      <c r="AP944">
        <v>24.21747142857145</v>
      </c>
      <c r="AQ944">
        <v>-2.00911108444875E-05</v>
      </c>
      <c r="AR944">
        <v>96.76006741584395</v>
      </c>
      <c r="AS944">
        <v>0</v>
      </c>
      <c r="AT944">
        <v>0</v>
      </c>
      <c r="AU944">
        <f>IF(AS944*$H$13&gt;=AW944,1.0,(AW944/(AW944-AS944*$H$13)))</f>
        <v>0</v>
      </c>
      <c r="AV944">
        <f>(AU944-1)*100</f>
        <v>0</v>
      </c>
      <c r="AW944">
        <f>MAX(0,($B$13+$C$13*BV944)/(1+$D$13*BV944)*BO944/(BQ944+273)*$E$13)</f>
        <v>0</v>
      </c>
      <c r="AX944">
        <f>$B$11*BW944+$C$11*BX944+$F$11*CI944*(1-CL944)</f>
        <v>0</v>
      </c>
      <c r="AY944">
        <f>AX944*AZ944</f>
        <v>0</v>
      </c>
      <c r="AZ944">
        <f>($B$11*$D$9+$C$11*$D$9+$F$11*((CV944+CN944)/MAX(CV944+CN944+CW944, 0.1)*$I$9+CW944/MAX(CV944+CN944+CW944, 0.1)*$J$9))/($B$11+$C$11+$F$11)</f>
        <v>0</v>
      </c>
      <c r="BA944">
        <f>($B$11*$K$9+$C$11*$K$9+$F$11*((CV944+CN944)/MAX(CV944+CN944+CW944, 0.1)*$P$9+CW944/MAX(CV944+CN944+CW944, 0.1)*$Q$9))/($B$11+$C$11+$F$11)</f>
        <v>0</v>
      </c>
      <c r="BB944">
        <v>2.44</v>
      </c>
      <c r="BC944">
        <v>0.5</v>
      </c>
      <c r="BD944" t="s">
        <v>355</v>
      </c>
      <c r="BE944">
        <v>2</v>
      </c>
      <c r="BF944" t="b">
        <v>1</v>
      </c>
      <c r="BG944">
        <v>1679446649.314285</v>
      </c>
      <c r="BH944">
        <v>285.2236071428571</v>
      </c>
      <c r="BI944">
        <v>265.2938928571429</v>
      </c>
      <c r="BJ944">
        <v>24.22674642857143</v>
      </c>
      <c r="BK944">
        <v>23.69694642857143</v>
      </c>
      <c r="BL944">
        <v>287.9658928571429</v>
      </c>
      <c r="BM944">
        <v>24.32327857142857</v>
      </c>
      <c r="BN944">
        <v>500.0579642857143</v>
      </c>
      <c r="BO944">
        <v>89.83039642857143</v>
      </c>
      <c r="BP944">
        <v>0.09998867500000001</v>
      </c>
      <c r="BQ944">
        <v>26.71631785714286</v>
      </c>
      <c r="BR944">
        <v>27.50896785714286</v>
      </c>
      <c r="BS944">
        <v>999.9000000000002</v>
      </c>
      <c r="BT944">
        <v>0</v>
      </c>
      <c r="BU944">
        <v>0</v>
      </c>
      <c r="BV944">
        <v>9993.812857142857</v>
      </c>
      <c r="BW944">
        <v>0</v>
      </c>
      <c r="BX944">
        <v>14.5015</v>
      </c>
      <c r="BY944">
        <v>19.92982857142857</v>
      </c>
      <c r="BZ944">
        <v>292.3053928571429</v>
      </c>
      <c r="CA944">
        <v>271.7333571428572</v>
      </c>
      <c r="CB944">
        <v>0.5298045</v>
      </c>
      <c r="CC944">
        <v>265.2938928571429</v>
      </c>
      <c r="CD944">
        <v>23.69694642857143</v>
      </c>
      <c r="CE944">
        <v>2.176298214285714</v>
      </c>
      <c r="CF944">
        <v>2.128705357142857</v>
      </c>
      <c r="CG944">
        <v>18.78889285714286</v>
      </c>
      <c r="CH944">
        <v>18.43562857142857</v>
      </c>
      <c r="CI944">
        <v>1999.930714285714</v>
      </c>
      <c r="CJ944">
        <v>0.9799957857142856</v>
      </c>
      <c r="CK944">
        <v>0.02000441785714286</v>
      </c>
      <c r="CL944">
        <v>0</v>
      </c>
      <c r="CM944">
        <v>2.382714285714286</v>
      </c>
      <c r="CN944">
        <v>0</v>
      </c>
      <c r="CO944">
        <v>5499.955714285715</v>
      </c>
      <c r="CP944">
        <v>16748.86071428571</v>
      </c>
      <c r="CQ944">
        <v>37.18064285714286</v>
      </c>
      <c r="CR944">
        <v>38.08910714285713</v>
      </c>
      <c r="CS944">
        <v>37.31232142857143</v>
      </c>
      <c r="CT944">
        <v>37.24310714285714</v>
      </c>
      <c r="CU944">
        <v>36.551</v>
      </c>
      <c r="CV944">
        <v>1959.923214285714</v>
      </c>
      <c r="CW944">
        <v>40.0075</v>
      </c>
      <c r="CX944">
        <v>0</v>
      </c>
      <c r="CY944">
        <v>1679446664.7</v>
      </c>
      <c r="CZ944">
        <v>0</v>
      </c>
      <c r="DA944">
        <v>0</v>
      </c>
      <c r="DB944" t="s">
        <v>356</v>
      </c>
      <c r="DC944">
        <v>1678823626.5</v>
      </c>
      <c r="DD944">
        <v>1678823640.5</v>
      </c>
      <c r="DE944">
        <v>0</v>
      </c>
      <c r="DF944">
        <v>1.239</v>
      </c>
      <c r="DG944">
        <v>0.006</v>
      </c>
      <c r="DH944">
        <v>-2.298</v>
      </c>
      <c r="DI944">
        <v>-0.146</v>
      </c>
      <c r="DJ944">
        <v>420</v>
      </c>
      <c r="DK944">
        <v>21</v>
      </c>
      <c r="DL944">
        <v>0.57</v>
      </c>
      <c r="DM944">
        <v>0.05</v>
      </c>
      <c r="DN944">
        <v>19.826175</v>
      </c>
      <c r="DO944">
        <v>2.25509718574102</v>
      </c>
      <c r="DP944">
        <v>0.219145032740877</v>
      </c>
      <c r="DQ944">
        <v>0</v>
      </c>
      <c r="DR944">
        <v>0.5300621999999999</v>
      </c>
      <c r="DS944">
        <v>0.001224697936209154</v>
      </c>
      <c r="DT944">
        <v>0.00221347697299972</v>
      </c>
      <c r="DU944">
        <v>1</v>
      </c>
      <c r="DV944">
        <v>1</v>
      </c>
      <c r="DW944">
        <v>2</v>
      </c>
      <c r="DX944" t="s">
        <v>357</v>
      </c>
      <c r="DY944">
        <v>2.98379</v>
      </c>
      <c r="DZ944">
        <v>2.71572</v>
      </c>
      <c r="EA944">
        <v>0.064441</v>
      </c>
      <c r="EB944">
        <v>0.0590507</v>
      </c>
      <c r="EC944">
        <v>0.107629</v>
      </c>
      <c r="ED944">
        <v>0.103919</v>
      </c>
      <c r="EE944">
        <v>29747.4</v>
      </c>
      <c r="EF944">
        <v>30029.3</v>
      </c>
      <c r="EG944">
        <v>29548.8</v>
      </c>
      <c r="EH944">
        <v>29512.6</v>
      </c>
      <c r="EI944">
        <v>34923.5</v>
      </c>
      <c r="EJ944">
        <v>35147.8</v>
      </c>
      <c r="EK944">
        <v>41621</v>
      </c>
      <c r="EL944">
        <v>42058.8</v>
      </c>
      <c r="EM944">
        <v>1.97768</v>
      </c>
      <c r="EN944">
        <v>1.9026</v>
      </c>
      <c r="EO944">
        <v>0.106748</v>
      </c>
      <c r="EP944">
        <v>0</v>
      </c>
      <c r="EQ944">
        <v>25.7445</v>
      </c>
      <c r="ER944">
        <v>999.9</v>
      </c>
      <c r="ES944">
        <v>57.1</v>
      </c>
      <c r="ET944">
        <v>31</v>
      </c>
      <c r="EU944">
        <v>28.6744</v>
      </c>
      <c r="EV944">
        <v>62.7212</v>
      </c>
      <c r="EW944">
        <v>32.5921</v>
      </c>
      <c r="EX944">
        <v>1</v>
      </c>
      <c r="EY944">
        <v>-0.111776</v>
      </c>
      <c r="EZ944">
        <v>0.490613</v>
      </c>
      <c r="FA944">
        <v>20.3422</v>
      </c>
      <c r="FB944">
        <v>5.21579</v>
      </c>
      <c r="FC944">
        <v>12.0099</v>
      </c>
      <c r="FD944">
        <v>4.98935</v>
      </c>
      <c r="FE944">
        <v>3.2885</v>
      </c>
      <c r="FF944">
        <v>9999</v>
      </c>
      <c r="FG944">
        <v>9999</v>
      </c>
      <c r="FH944">
        <v>9999</v>
      </c>
      <c r="FI944">
        <v>999.9</v>
      </c>
      <c r="FJ944">
        <v>1.86738</v>
      </c>
      <c r="FK944">
        <v>1.86646</v>
      </c>
      <c r="FL944">
        <v>1.866</v>
      </c>
      <c r="FM944">
        <v>1.86584</v>
      </c>
      <c r="FN944">
        <v>1.86768</v>
      </c>
      <c r="FO944">
        <v>1.87014</v>
      </c>
      <c r="FP944">
        <v>1.86882</v>
      </c>
      <c r="FQ944">
        <v>1.87027</v>
      </c>
      <c r="FR944">
        <v>0</v>
      </c>
      <c r="FS944">
        <v>0</v>
      </c>
      <c r="FT944">
        <v>0</v>
      </c>
      <c r="FU944">
        <v>0</v>
      </c>
      <c r="FV944" t="s">
        <v>358</v>
      </c>
      <c r="FW944" t="s">
        <v>359</v>
      </c>
      <c r="FX944" t="s">
        <v>360</v>
      </c>
      <c r="FY944" t="s">
        <v>360</v>
      </c>
      <c r="FZ944" t="s">
        <v>360</v>
      </c>
      <c r="GA944" t="s">
        <v>360</v>
      </c>
      <c r="GB944">
        <v>0</v>
      </c>
      <c r="GC944">
        <v>100</v>
      </c>
      <c r="GD944">
        <v>100</v>
      </c>
      <c r="GE944">
        <v>-2.666</v>
      </c>
      <c r="GF944">
        <v>-0.09660000000000001</v>
      </c>
      <c r="GG944">
        <v>-1.841240210434717</v>
      </c>
      <c r="GH944">
        <v>-0.003310856085068561</v>
      </c>
      <c r="GI944">
        <v>6.863268723063948E-07</v>
      </c>
      <c r="GJ944">
        <v>-1.919107141366201E-10</v>
      </c>
      <c r="GK944">
        <v>-0.1688837207721138</v>
      </c>
      <c r="GL944">
        <v>-0.01731051475613908</v>
      </c>
      <c r="GM944">
        <v>0.001423790055903263</v>
      </c>
      <c r="GN944">
        <v>-2.424810517790065E-05</v>
      </c>
      <c r="GO944">
        <v>3</v>
      </c>
      <c r="GP944">
        <v>2318</v>
      </c>
      <c r="GQ944">
        <v>1</v>
      </c>
      <c r="GR944">
        <v>25</v>
      </c>
      <c r="GS944">
        <v>10383.8</v>
      </c>
      <c r="GT944">
        <v>10383.6</v>
      </c>
      <c r="GU944">
        <v>0.650635</v>
      </c>
      <c r="GV944">
        <v>2.25464</v>
      </c>
      <c r="GW944">
        <v>1.39648</v>
      </c>
      <c r="GX944">
        <v>2.34863</v>
      </c>
      <c r="GY944">
        <v>1.49536</v>
      </c>
      <c r="GZ944">
        <v>2.54028</v>
      </c>
      <c r="HA944">
        <v>35.9178</v>
      </c>
      <c r="HB944">
        <v>24.0787</v>
      </c>
      <c r="HC944">
        <v>18</v>
      </c>
      <c r="HD944">
        <v>528.3150000000001</v>
      </c>
      <c r="HE944">
        <v>436.61</v>
      </c>
      <c r="HF944">
        <v>24.4401</v>
      </c>
      <c r="HG944">
        <v>26.081</v>
      </c>
      <c r="HH944">
        <v>30.0002</v>
      </c>
      <c r="HI944">
        <v>26.0622</v>
      </c>
      <c r="HJ944">
        <v>26.0096</v>
      </c>
      <c r="HK944">
        <v>13.039</v>
      </c>
      <c r="HL944">
        <v>25.5646</v>
      </c>
      <c r="HM944">
        <v>99.1408</v>
      </c>
      <c r="HN944">
        <v>24.4354</v>
      </c>
      <c r="HO944">
        <v>212.778</v>
      </c>
      <c r="HP944">
        <v>23.7782</v>
      </c>
      <c r="HQ944">
        <v>101.046</v>
      </c>
      <c r="HR944">
        <v>101.008</v>
      </c>
    </row>
    <row r="945" spans="1:226">
      <c r="A945">
        <v>929</v>
      </c>
      <c r="B945">
        <v>1679446662.1</v>
      </c>
      <c r="C945">
        <v>24749</v>
      </c>
      <c r="D945" t="s">
        <v>2228</v>
      </c>
      <c r="E945" t="s">
        <v>2229</v>
      </c>
      <c r="F945">
        <v>5</v>
      </c>
      <c r="G945" t="s">
        <v>2011</v>
      </c>
      <c r="H945" t="s">
        <v>354</v>
      </c>
      <c r="I945">
        <v>1679446654.6</v>
      </c>
      <c r="J945">
        <f>(K945)/1000</f>
        <v>0</v>
      </c>
      <c r="K945">
        <f>IF(BF945, AN945, AH945)</f>
        <v>0</v>
      </c>
      <c r="L945">
        <f>IF(BF945, AI945, AG945)</f>
        <v>0</v>
      </c>
      <c r="M945">
        <f>BH945 - IF(AU945&gt;1, L945*BB945*100.0/(AW945*BV945), 0)</f>
        <v>0</v>
      </c>
      <c r="N945">
        <f>((T945-J945/2)*M945-L945)/(T945+J945/2)</f>
        <v>0</v>
      </c>
      <c r="O945">
        <f>N945*(BO945+BP945)/1000.0</f>
        <v>0</v>
      </c>
      <c r="P945">
        <f>(BH945 - IF(AU945&gt;1, L945*BB945*100.0/(AW945*BV945), 0))*(BO945+BP945)/1000.0</f>
        <v>0</v>
      </c>
      <c r="Q945">
        <f>2.0/((1/S945-1/R945)+SIGN(S945)*SQRT((1/S945-1/R945)*(1/S945-1/R945) + 4*BC945/((BC945+1)*(BC945+1))*(2*1/S945*1/R945-1/R945*1/R945)))</f>
        <v>0</v>
      </c>
      <c r="R945">
        <f>IF(LEFT(BD945,1)&lt;&gt;"0",IF(LEFT(BD945,1)="1",3.0,BE945),$D$5+$E$5*(BV945*BO945/($K$5*1000))+$F$5*(BV945*BO945/($K$5*1000))*MAX(MIN(BB945,$J$5),$I$5)*MAX(MIN(BB945,$J$5),$I$5)+$G$5*MAX(MIN(BB945,$J$5),$I$5)*(BV945*BO945/($K$5*1000))+$H$5*(BV945*BO945/($K$5*1000))*(BV945*BO945/($K$5*1000)))</f>
        <v>0</v>
      </c>
      <c r="S945">
        <f>J945*(1000-(1000*0.61365*exp(17.502*W945/(240.97+W945))/(BO945+BP945)+BJ945)/2)/(1000*0.61365*exp(17.502*W945/(240.97+W945))/(BO945+BP945)-BJ945)</f>
        <v>0</v>
      </c>
      <c r="T945">
        <f>1/((BC945+1)/(Q945/1.6)+1/(R945/1.37)) + BC945/((BC945+1)/(Q945/1.6) + BC945/(R945/1.37))</f>
        <v>0</v>
      </c>
      <c r="U945">
        <f>(AX945*BA945)</f>
        <v>0</v>
      </c>
      <c r="V945">
        <f>(BQ945+(U945+2*0.95*5.67E-8*(((BQ945+$B$7)+273)^4-(BQ945+273)^4)-44100*J945)/(1.84*29.3*R945+8*0.95*5.67E-8*(BQ945+273)^3))</f>
        <v>0</v>
      </c>
      <c r="W945">
        <f>($C$7*BR945+$D$7*BS945+$E$7*V945)</f>
        <v>0</v>
      </c>
      <c r="X945">
        <f>0.61365*exp(17.502*W945/(240.97+W945))</f>
        <v>0</v>
      </c>
      <c r="Y945">
        <f>(Z945/AA945*100)</f>
        <v>0</v>
      </c>
      <c r="Z945">
        <f>BJ945*(BO945+BP945)/1000</f>
        <v>0</v>
      </c>
      <c r="AA945">
        <f>0.61365*exp(17.502*BQ945/(240.97+BQ945))</f>
        <v>0</v>
      </c>
      <c r="AB945">
        <f>(X945-BJ945*(BO945+BP945)/1000)</f>
        <v>0</v>
      </c>
      <c r="AC945">
        <f>(-J945*44100)</f>
        <v>0</v>
      </c>
      <c r="AD945">
        <f>2*29.3*R945*0.92*(BQ945-W945)</f>
        <v>0</v>
      </c>
      <c r="AE945">
        <f>2*0.95*5.67E-8*(((BQ945+$B$7)+273)^4-(W945+273)^4)</f>
        <v>0</v>
      </c>
      <c r="AF945">
        <f>U945+AE945+AC945+AD945</f>
        <v>0</v>
      </c>
      <c r="AG945">
        <f>BN945*AU945*(BI945-BH945*(1000-AU945*BK945)/(1000-AU945*BJ945))/(100*BB945)</f>
        <v>0</v>
      </c>
      <c r="AH945">
        <f>1000*BN945*AU945*(BJ945-BK945)/(100*BB945*(1000-AU945*BJ945))</f>
        <v>0</v>
      </c>
      <c r="AI945">
        <f>(AJ945 - AK945 - BO945*1E3/(8.314*(BQ945+273.15)) * AM945/BN945 * AL945) * BN945/(100*BB945) * (1000 - BK945)/1000</f>
        <v>0</v>
      </c>
      <c r="AJ945">
        <v>238.3418481973811</v>
      </c>
      <c r="AK945">
        <v>251.1194242424242</v>
      </c>
      <c r="AL945">
        <v>-3.363506759028845</v>
      </c>
      <c r="AM945">
        <v>64.84410547335801</v>
      </c>
      <c r="AN945">
        <f>(AP945 - AO945 + BO945*1E3/(8.314*(BQ945+273.15)) * AR945/BN945 * AQ945) * BN945/(100*BB945) * 1000/(1000 - AP945)</f>
        <v>0</v>
      </c>
      <c r="AO945">
        <v>23.68791948586719</v>
      </c>
      <c r="AP945">
        <v>24.21326703296704</v>
      </c>
      <c r="AQ945">
        <v>-1.94005379941922E-05</v>
      </c>
      <c r="AR945">
        <v>96.76006741584395</v>
      </c>
      <c r="AS945">
        <v>0</v>
      </c>
      <c r="AT945">
        <v>0</v>
      </c>
      <c r="AU945">
        <f>IF(AS945*$H$13&gt;=AW945,1.0,(AW945/(AW945-AS945*$H$13)))</f>
        <v>0</v>
      </c>
      <c r="AV945">
        <f>(AU945-1)*100</f>
        <v>0</v>
      </c>
      <c r="AW945">
        <f>MAX(0,($B$13+$C$13*BV945)/(1+$D$13*BV945)*BO945/(BQ945+273)*$E$13)</f>
        <v>0</v>
      </c>
      <c r="AX945">
        <f>$B$11*BW945+$C$11*BX945+$F$11*CI945*(1-CL945)</f>
        <v>0</v>
      </c>
      <c r="AY945">
        <f>AX945*AZ945</f>
        <v>0</v>
      </c>
      <c r="AZ945">
        <f>($B$11*$D$9+$C$11*$D$9+$F$11*((CV945+CN945)/MAX(CV945+CN945+CW945, 0.1)*$I$9+CW945/MAX(CV945+CN945+CW945, 0.1)*$J$9))/($B$11+$C$11+$F$11)</f>
        <v>0</v>
      </c>
      <c r="BA945">
        <f>($B$11*$K$9+$C$11*$K$9+$F$11*((CV945+CN945)/MAX(CV945+CN945+CW945, 0.1)*$P$9+CW945/MAX(CV945+CN945+CW945, 0.1)*$Q$9))/($B$11+$C$11+$F$11)</f>
        <v>0</v>
      </c>
      <c r="BB945">
        <v>2.44</v>
      </c>
      <c r="BC945">
        <v>0.5</v>
      </c>
      <c r="BD945" t="s">
        <v>355</v>
      </c>
      <c r="BE945">
        <v>2</v>
      </c>
      <c r="BF945" t="b">
        <v>1</v>
      </c>
      <c r="BG945">
        <v>1679446654.6</v>
      </c>
      <c r="BH945">
        <v>267.9531481481482</v>
      </c>
      <c r="BI945">
        <v>247.8031111111111</v>
      </c>
      <c r="BJ945">
        <v>24.22067037037037</v>
      </c>
      <c r="BK945">
        <v>23.69388148148148</v>
      </c>
      <c r="BL945">
        <v>270.6439259259259</v>
      </c>
      <c r="BM945">
        <v>24.31725185185185</v>
      </c>
      <c r="BN945">
        <v>500.0517037037037</v>
      </c>
      <c r="BO945">
        <v>89.83042592592594</v>
      </c>
      <c r="BP945">
        <v>0.09997055555555556</v>
      </c>
      <c r="BQ945">
        <v>26.71247037037037</v>
      </c>
      <c r="BR945">
        <v>27.50458888888889</v>
      </c>
      <c r="BS945">
        <v>999.9000000000001</v>
      </c>
      <c r="BT945">
        <v>0</v>
      </c>
      <c r="BU945">
        <v>0</v>
      </c>
      <c r="BV945">
        <v>10001.1462962963</v>
      </c>
      <c r="BW945">
        <v>0</v>
      </c>
      <c r="BX945">
        <v>14.5015</v>
      </c>
      <c r="BY945">
        <v>20.15013333333334</v>
      </c>
      <c r="BZ945">
        <v>274.6044074074075</v>
      </c>
      <c r="CA945">
        <v>253.8170740740741</v>
      </c>
      <c r="CB945">
        <v>0.526789</v>
      </c>
      <c r="CC945">
        <v>247.8031111111111</v>
      </c>
      <c r="CD945">
        <v>23.69388148148148</v>
      </c>
      <c r="CE945">
        <v>2.175752222222223</v>
      </c>
      <c r="CF945">
        <v>2.128431111111111</v>
      </c>
      <c r="CG945">
        <v>18.78488148148148</v>
      </c>
      <c r="CH945">
        <v>18.43356296296296</v>
      </c>
      <c r="CI945">
        <v>1999.904814814814</v>
      </c>
      <c r="CJ945">
        <v>0.979999</v>
      </c>
      <c r="CK945">
        <v>0.02000123703703704</v>
      </c>
      <c r="CL945">
        <v>0</v>
      </c>
      <c r="CM945">
        <v>2.428900000000001</v>
      </c>
      <c r="CN945">
        <v>0</v>
      </c>
      <c r="CO945">
        <v>5500.481481481483</v>
      </c>
      <c r="CP945">
        <v>16748.65185185185</v>
      </c>
      <c r="CQ945">
        <v>37.27288888888889</v>
      </c>
      <c r="CR945">
        <v>38.23359259259259</v>
      </c>
      <c r="CS945">
        <v>37.40022222222222</v>
      </c>
      <c r="CT945">
        <v>37.38633333333333</v>
      </c>
      <c r="CU945">
        <v>36.67792592592593</v>
      </c>
      <c r="CV945">
        <v>1959.904814814815</v>
      </c>
      <c r="CW945">
        <v>40</v>
      </c>
      <c r="CX945">
        <v>0</v>
      </c>
      <c r="CY945">
        <v>1679446669.5</v>
      </c>
      <c r="CZ945">
        <v>0</v>
      </c>
      <c r="DA945">
        <v>0</v>
      </c>
      <c r="DB945" t="s">
        <v>356</v>
      </c>
      <c r="DC945">
        <v>1678823626.5</v>
      </c>
      <c r="DD945">
        <v>1678823640.5</v>
      </c>
      <c r="DE945">
        <v>0</v>
      </c>
      <c r="DF945">
        <v>1.239</v>
      </c>
      <c r="DG945">
        <v>0.006</v>
      </c>
      <c r="DH945">
        <v>-2.298</v>
      </c>
      <c r="DI945">
        <v>-0.146</v>
      </c>
      <c r="DJ945">
        <v>420</v>
      </c>
      <c r="DK945">
        <v>21</v>
      </c>
      <c r="DL945">
        <v>0.57</v>
      </c>
      <c r="DM945">
        <v>0.05</v>
      </c>
      <c r="DN945">
        <v>20.0164175</v>
      </c>
      <c r="DO945">
        <v>2.457155347091868</v>
      </c>
      <c r="DP945">
        <v>0.237279993770545</v>
      </c>
      <c r="DQ945">
        <v>0</v>
      </c>
      <c r="DR945">
        <v>0.52809195</v>
      </c>
      <c r="DS945">
        <v>-0.02240766979362299</v>
      </c>
      <c r="DT945">
        <v>0.00523504242079278</v>
      </c>
      <c r="DU945">
        <v>1</v>
      </c>
      <c r="DV945">
        <v>1</v>
      </c>
      <c r="DW945">
        <v>2</v>
      </c>
      <c r="DX945" t="s">
        <v>357</v>
      </c>
      <c r="DY945">
        <v>2.98366</v>
      </c>
      <c r="DZ945">
        <v>2.71564</v>
      </c>
      <c r="EA945">
        <v>0.0609874</v>
      </c>
      <c r="EB945">
        <v>0.0554829</v>
      </c>
      <c r="EC945">
        <v>0.107619</v>
      </c>
      <c r="ED945">
        <v>0.104046</v>
      </c>
      <c r="EE945">
        <v>29857.6</v>
      </c>
      <c r="EF945">
        <v>30143.1</v>
      </c>
      <c r="EG945">
        <v>29549.2</v>
      </c>
      <c r="EH945">
        <v>29512.6</v>
      </c>
      <c r="EI945">
        <v>34924.3</v>
      </c>
      <c r="EJ945">
        <v>35142.6</v>
      </c>
      <c r="EK945">
        <v>41621.5</v>
      </c>
      <c r="EL945">
        <v>42058.8</v>
      </c>
      <c r="EM945">
        <v>1.9774</v>
      </c>
      <c r="EN945">
        <v>1.90252</v>
      </c>
      <c r="EO945">
        <v>0.107344</v>
      </c>
      <c r="EP945">
        <v>0</v>
      </c>
      <c r="EQ945">
        <v>25.7445</v>
      </c>
      <c r="ER945">
        <v>999.9</v>
      </c>
      <c r="ES945">
        <v>57.1</v>
      </c>
      <c r="ET945">
        <v>31</v>
      </c>
      <c r="EU945">
        <v>28.6752</v>
      </c>
      <c r="EV945">
        <v>62.9412</v>
      </c>
      <c r="EW945">
        <v>32.5962</v>
      </c>
      <c r="EX945">
        <v>1</v>
      </c>
      <c r="EY945">
        <v>-0.111761</v>
      </c>
      <c r="EZ945">
        <v>0.469431</v>
      </c>
      <c r="FA945">
        <v>20.3424</v>
      </c>
      <c r="FB945">
        <v>5.21609</v>
      </c>
      <c r="FC945">
        <v>12.0099</v>
      </c>
      <c r="FD945">
        <v>4.98915</v>
      </c>
      <c r="FE945">
        <v>3.2885</v>
      </c>
      <c r="FF945">
        <v>9999</v>
      </c>
      <c r="FG945">
        <v>9999</v>
      </c>
      <c r="FH945">
        <v>9999</v>
      </c>
      <c r="FI945">
        <v>999.9</v>
      </c>
      <c r="FJ945">
        <v>1.86737</v>
      </c>
      <c r="FK945">
        <v>1.86645</v>
      </c>
      <c r="FL945">
        <v>1.866</v>
      </c>
      <c r="FM945">
        <v>1.86584</v>
      </c>
      <c r="FN945">
        <v>1.86768</v>
      </c>
      <c r="FO945">
        <v>1.87014</v>
      </c>
      <c r="FP945">
        <v>1.86882</v>
      </c>
      <c r="FQ945">
        <v>1.87025</v>
      </c>
      <c r="FR945">
        <v>0</v>
      </c>
      <c r="FS945">
        <v>0</v>
      </c>
      <c r="FT945">
        <v>0</v>
      </c>
      <c r="FU945">
        <v>0</v>
      </c>
      <c r="FV945" t="s">
        <v>358</v>
      </c>
      <c r="FW945" t="s">
        <v>359</v>
      </c>
      <c r="FX945" t="s">
        <v>360</v>
      </c>
      <c r="FY945" t="s">
        <v>360</v>
      </c>
      <c r="FZ945" t="s">
        <v>360</v>
      </c>
      <c r="GA945" t="s">
        <v>360</v>
      </c>
      <c r="GB945">
        <v>0</v>
      </c>
      <c r="GC945">
        <v>100</v>
      </c>
      <c r="GD945">
        <v>100</v>
      </c>
      <c r="GE945">
        <v>-2.617</v>
      </c>
      <c r="GF945">
        <v>-0.09660000000000001</v>
      </c>
      <c r="GG945">
        <v>-1.841240210434717</v>
      </c>
      <c r="GH945">
        <v>-0.003310856085068561</v>
      </c>
      <c r="GI945">
        <v>6.863268723063948E-07</v>
      </c>
      <c r="GJ945">
        <v>-1.919107141366201E-10</v>
      </c>
      <c r="GK945">
        <v>-0.1688837207721138</v>
      </c>
      <c r="GL945">
        <v>-0.01731051475613908</v>
      </c>
      <c r="GM945">
        <v>0.001423790055903263</v>
      </c>
      <c r="GN945">
        <v>-2.424810517790065E-05</v>
      </c>
      <c r="GO945">
        <v>3</v>
      </c>
      <c r="GP945">
        <v>2318</v>
      </c>
      <c r="GQ945">
        <v>1</v>
      </c>
      <c r="GR945">
        <v>25</v>
      </c>
      <c r="GS945">
        <v>10383.9</v>
      </c>
      <c r="GT945">
        <v>10383.7</v>
      </c>
      <c r="GU945">
        <v>0.612793</v>
      </c>
      <c r="GV945">
        <v>2.25708</v>
      </c>
      <c r="GW945">
        <v>1.39648</v>
      </c>
      <c r="GX945">
        <v>2.34863</v>
      </c>
      <c r="GY945">
        <v>1.49536</v>
      </c>
      <c r="GZ945">
        <v>2.5415</v>
      </c>
      <c r="HA945">
        <v>35.9178</v>
      </c>
      <c r="HB945">
        <v>24.0787</v>
      </c>
      <c r="HC945">
        <v>18</v>
      </c>
      <c r="HD945">
        <v>528.133</v>
      </c>
      <c r="HE945">
        <v>436.566</v>
      </c>
      <c r="HF945">
        <v>24.4332</v>
      </c>
      <c r="HG945">
        <v>26.081</v>
      </c>
      <c r="HH945">
        <v>30.0002</v>
      </c>
      <c r="HI945">
        <v>26.0622</v>
      </c>
      <c r="HJ945">
        <v>26.0097</v>
      </c>
      <c r="HK945">
        <v>12.2709</v>
      </c>
      <c r="HL945">
        <v>25.2793</v>
      </c>
      <c r="HM945">
        <v>99.1408</v>
      </c>
      <c r="HN945">
        <v>24.4747</v>
      </c>
      <c r="HO945">
        <v>199.418</v>
      </c>
      <c r="HP945">
        <v>23.7867</v>
      </c>
      <c r="HQ945">
        <v>101.047</v>
      </c>
      <c r="HR945">
        <v>101.008</v>
      </c>
    </row>
    <row r="946" spans="1:226">
      <c r="A946">
        <v>930</v>
      </c>
      <c r="B946">
        <v>1679446667.1</v>
      </c>
      <c r="C946">
        <v>24754</v>
      </c>
      <c r="D946" t="s">
        <v>2230</v>
      </c>
      <c r="E946" t="s">
        <v>2231</v>
      </c>
      <c r="F946">
        <v>5</v>
      </c>
      <c r="G946" t="s">
        <v>2011</v>
      </c>
      <c r="H946" t="s">
        <v>354</v>
      </c>
      <c r="I946">
        <v>1679446659.314285</v>
      </c>
      <c r="J946">
        <f>(K946)/1000</f>
        <v>0</v>
      </c>
      <c r="K946">
        <f>IF(BF946, AN946, AH946)</f>
        <v>0</v>
      </c>
      <c r="L946">
        <f>IF(BF946, AI946, AG946)</f>
        <v>0</v>
      </c>
      <c r="M946">
        <f>BH946 - IF(AU946&gt;1, L946*BB946*100.0/(AW946*BV946), 0)</f>
        <v>0</v>
      </c>
      <c r="N946">
        <f>((T946-J946/2)*M946-L946)/(T946+J946/2)</f>
        <v>0</v>
      </c>
      <c r="O946">
        <f>N946*(BO946+BP946)/1000.0</f>
        <v>0</v>
      </c>
      <c r="P946">
        <f>(BH946 - IF(AU946&gt;1, L946*BB946*100.0/(AW946*BV946), 0))*(BO946+BP946)/1000.0</f>
        <v>0</v>
      </c>
      <c r="Q946">
        <f>2.0/((1/S946-1/R946)+SIGN(S946)*SQRT((1/S946-1/R946)*(1/S946-1/R946) + 4*BC946/((BC946+1)*(BC946+1))*(2*1/S946*1/R946-1/R946*1/R946)))</f>
        <v>0</v>
      </c>
      <c r="R946">
        <f>IF(LEFT(BD946,1)&lt;&gt;"0",IF(LEFT(BD946,1)="1",3.0,BE946),$D$5+$E$5*(BV946*BO946/($K$5*1000))+$F$5*(BV946*BO946/($K$5*1000))*MAX(MIN(BB946,$J$5),$I$5)*MAX(MIN(BB946,$J$5),$I$5)+$G$5*MAX(MIN(BB946,$J$5),$I$5)*(BV946*BO946/($K$5*1000))+$H$5*(BV946*BO946/($K$5*1000))*(BV946*BO946/($K$5*1000)))</f>
        <v>0</v>
      </c>
      <c r="S946">
        <f>J946*(1000-(1000*0.61365*exp(17.502*W946/(240.97+W946))/(BO946+BP946)+BJ946)/2)/(1000*0.61365*exp(17.502*W946/(240.97+W946))/(BO946+BP946)-BJ946)</f>
        <v>0</v>
      </c>
      <c r="T946">
        <f>1/((BC946+1)/(Q946/1.6)+1/(R946/1.37)) + BC946/((BC946+1)/(Q946/1.6) + BC946/(R946/1.37))</f>
        <v>0</v>
      </c>
      <c r="U946">
        <f>(AX946*BA946)</f>
        <v>0</v>
      </c>
      <c r="V946">
        <f>(BQ946+(U946+2*0.95*5.67E-8*(((BQ946+$B$7)+273)^4-(BQ946+273)^4)-44100*J946)/(1.84*29.3*R946+8*0.95*5.67E-8*(BQ946+273)^3))</f>
        <v>0</v>
      </c>
      <c r="W946">
        <f>($C$7*BR946+$D$7*BS946+$E$7*V946)</f>
        <v>0</v>
      </c>
      <c r="X946">
        <f>0.61365*exp(17.502*W946/(240.97+W946))</f>
        <v>0</v>
      </c>
      <c r="Y946">
        <f>(Z946/AA946*100)</f>
        <v>0</v>
      </c>
      <c r="Z946">
        <f>BJ946*(BO946+BP946)/1000</f>
        <v>0</v>
      </c>
      <c r="AA946">
        <f>0.61365*exp(17.502*BQ946/(240.97+BQ946))</f>
        <v>0</v>
      </c>
      <c r="AB946">
        <f>(X946-BJ946*(BO946+BP946)/1000)</f>
        <v>0</v>
      </c>
      <c r="AC946">
        <f>(-J946*44100)</f>
        <v>0</v>
      </c>
      <c r="AD946">
        <f>2*29.3*R946*0.92*(BQ946-W946)</f>
        <v>0</v>
      </c>
      <c r="AE946">
        <f>2*0.95*5.67E-8*(((BQ946+$B$7)+273)^4-(W946+273)^4)</f>
        <v>0</v>
      </c>
      <c r="AF946">
        <f>U946+AE946+AC946+AD946</f>
        <v>0</v>
      </c>
      <c r="AG946">
        <f>BN946*AU946*(BI946-BH946*(1000-AU946*BK946)/(1000-AU946*BJ946))/(100*BB946)</f>
        <v>0</v>
      </c>
      <c r="AH946">
        <f>1000*BN946*AU946*(BJ946-BK946)/(100*BB946*(1000-AU946*BJ946))</f>
        <v>0</v>
      </c>
      <c r="AI946">
        <f>(AJ946 - AK946 - BO946*1E3/(8.314*(BQ946+273.15)) * AM946/BN946 * AL946) * BN946/(100*BB946) * (1000 - BK946)/1000</f>
        <v>0</v>
      </c>
      <c r="AJ946">
        <v>221.3650941783825</v>
      </c>
      <c r="AK946">
        <v>234.3013454545455</v>
      </c>
      <c r="AL946">
        <v>-3.367686545263938</v>
      </c>
      <c r="AM946">
        <v>64.84410547335801</v>
      </c>
      <c r="AN946">
        <f>(AP946 - AO946 + BO946*1E3/(8.314*(BQ946+273.15)) * AR946/BN946 * AQ946) * BN946/(100*BB946) * 1000/(1000 - AP946)</f>
        <v>0</v>
      </c>
      <c r="AO946">
        <v>23.75214121760707</v>
      </c>
      <c r="AP946">
        <v>24.23561868131869</v>
      </c>
      <c r="AQ946">
        <v>3.333184041641454E-07</v>
      </c>
      <c r="AR946">
        <v>96.76006741584395</v>
      </c>
      <c r="AS946">
        <v>0</v>
      </c>
      <c r="AT946">
        <v>0</v>
      </c>
      <c r="AU946">
        <f>IF(AS946*$H$13&gt;=AW946,1.0,(AW946/(AW946-AS946*$H$13)))</f>
        <v>0</v>
      </c>
      <c r="AV946">
        <f>(AU946-1)*100</f>
        <v>0</v>
      </c>
      <c r="AW946">
        <f>MAX(0,($B$13+$C$13*BV946)/(1+$D$13*BV946)*BO946/(BQ946+273)*$E$13)</f>
        <v>0</v>
      </c>
      <c r="AX946">
        <f>$B$11*BW946+$C$11*BX946+$F$11*CI946*(1-CL946)</f>
        <v>0</v>
      </c>
      <c r="AY946">
        <f>AX946*AZ946</f>
        <v>0</v>
      </c>
      <c r="AZ946">
        <f>($B$11*$D$9+$C$11*$D$9+$F$11*((CV946+CN946)/MAX(CV946+CN946+CW946, 0.1)*$I$9+CW946/MAX(CV946+CN946+CW946, 0.1)*$J$9))/($B$11+$C$11+$F$11)</f>
        <v>0</v>
      </c>
      <c r="BA946">
        <f>($B$11*$K$9+$C$11*$K$9+$F$11*((CV946+CN946)/MAX(CV946+CN946+CW946, 0.1)*$P$9+CW946/MAX(CV946+CN946+CW946, 0.1)*$Q$9))/($B$11+$C$11+$F$11)</f>
        <v>0</v>
      </c>
      <c r="BB946">
        <v>2.44</v>
      </c>
      <c r="BC946">
        <v>0.5</v>
      </c>
      <c r="BD946" t="s">
        <v>355</v>
      </c>
      <c r="BE946">
        <v>2</v>
      </c>
      <c r="BF946" t="b">
        <v>1</v>
      </c>
      <c r="BG946">
        <v>1679446659.314285</v>
      </c>
      <c r="BH946">
        <v>252.5215</v>
      </c>
      <c r="BI946">
        <v>232.1779642857143</v>
      </c>
      <c r="BJ946">
        <v>24.21948571428572</v>
      </c>
      <c r="BK946">
        <v>23.72178214285714</v>
      </c>
      <c r="BL946">
        <v>255.1661071428571</v>
      </c>
      <c r="BM946">
        <v>24.31608571428571</v>
      </c>
      <c r="BN946">
        <v>500.0505357142857</v>
      </c>
      <c r="BO946">
        <v>89.83017500000001</v>
      </c>
      <c r="BP946">
        <v>0.09993791785714286</v>
      </c>
      <c r="BQ946">
        <v>26.71064285714286</v>
      </c>
      <c r="BR946">
        <v>27.501525</v>
      </c>
      <c r="BS946">
        <v>999.9000000000002</v>
      </c>
      <c r="BT946">
        <v>0</v>
      </c>
      <c r="BU946">
        <v>0</v>
      </c>
      <c r="BV946">
        <v>10009.99178571429</v>
      </c>
      <c r="BW946">
        <v>0</v>
      </c>
      <c r="BX946">
        <v>14.5015</v>
      </c>
      <c r="BY946">
        <v>20.34370714285714</v>
      </c>
      <c r="BZ946">
        <v>258.7893214285714</v>
      </c>
      <c r="CA946">
        <v>237.8187857142857</v>
      </c>
      <c r="CB946">
        <v>0.4977183214285714</v>
      </c>
      <c r="CC946">
        <v>232.1779642857143</v>
      </c>
      <c r="CD946">
        <v>23.72178214285714</v>
      </c>
      <c r="CE946">
        <v>2.175640714285714</v>
      </c>
      <c r="CF946">
        <v>2.130930714285714</v>
      </c>
      <c r="CG946">
        <v>18.78406785714285</v>
      </c>
      <c r="CH946">
        <v>18.45227142857143</v>
      </c>
      <c r="CI946">
        <v>1999.906071428572</v>
      </c>
      <c r="CJ946">
        <v>0.9800023214285715</v>
      </c>
      <c r="CK946">
        <v>0.01999794642857143</v>
      </c>
      <c r="CL946">
        <v>0</v>
      </c>
      <c r="CM946">
        <v>2.438239285714286</v>
      </c>
      <c r="CN946">
        <v>0</v>
      </c>
      <c r="CO946">
        <v>5501.17107142857</v>
      </c>
      <c r="CP946">
        <v>16748.68214285714</v>
      </c>
      <c r="CQ946">
        <v>37.38810714285714</v>
      </c>
      <c r="CR946">
        <v>38.39935714285713</v>
      </c>
      <c r="CS946">
        <v>37.49757142857143</v>
      </c>
      <c r="CT946">
        <v>37.53103571428572</v>
      </c>
      <c r="CU946">
        <v>36.80317857142857</v>
      </c>
      <c r="CV946">
        <v>1959.9125</v>
      </c>
      <c r="CW946">
        <v>39.99357142857144</v>
      </c>
      <c r="CX946">
        <v>0</v>
      </c>
      <c r="CY946">
        <v>1679446674.9</v>
      </c>
      <c r="CZ946">
        <v>0</v>
      </c>
      <c r="DA946">
        <v>0</v>
      </c>
      <c r="DB946" t="s">
        <v>356</v>
      </c>
      <c r="DC946">
        <v>1678823626.5</v>
      </c>
      <c r="DD946">
        <v>1678823640.5</v>
      </c>
      <c r="DE946">
        <v>0</v>
      </c>
      <c r="DF946">
        <v>1.239</v>
      </c>
      <c r="DG946">
        <v>0.006</v>
      </c>
      <c r="DH946">
        <v>-2.298</v>
      </c>
      <c r="DI946">
        <v>-0.146</v>
      </c>
      <c r="DJ946">
        <v>420</v>
      </c>
      <c r="DK946">
        <v>21</v>
      </c>
      <c r="DL946">
        <v>0.57</v>
      </c>
      <c r="DM946">
        <v>0.05</v>
      </c>
      <c r="DN946">
        <v>20.23261219512195</v>
      </c>
      <c r="DO946">
        <v>2.458394425087115</v>
      </c>
      <c r="DP946">
        <v>0.2431117540828294</v>
      </c>
      <c r="DQ946">
        <v>0</v>
      </c>
      <c r="DR946">
        <v>0.5073615121951219</v>
      </c>
      <c r="DS946">
        <v>-0.3079424738675952</v>
      </c>
      <c r="DT946">
        <v>0.03676270949907346</v>
      </c>
      <c r="DU946">
        <v>0</v>
      </c>
      <c r="DV946">
        <v>0</v>
      </c>
      <c r="DW946">
        <v>2</v>
      </c>
      <c r="DX946" t="s">
        <v>381</v>
      </c>
      <c r="DY946">
        <v>2.98379</v>
      </c>
      <c r="DZ946">
        <v>2.71587</v>
      </c>
      <c r="EA946">
        <v>0.0574496</v>
      </c>
      <c r="EB946">
        <v>0.0518297</v>
      </c>
      <c r="EC946">
        <v>0.107698</v>
      </c>
      <c r="ED946">
        <v>0.104272</v>
      </c>
      <c r="EE946">
        <v>29969.4</v>
      </c>
      <c r="EF946">
        <v>30259.8</v>
      </c>
      <c r="EG946">
        <v>29548.6</v>
      </c>
      <c r="EH946">
        <v>29512.7</v>
      </c>
      <c r="EI946">
        <v>34920.4</v>
      </c>
      <c r="EJ946">
        <v>35133.6</v>
      </c>
      <c r="EK946">
        <v>41620.8</v>
      </c>
      <c r="EL946">
        <v>42058.9</v>
      </c>
      <c r="EM946">
        <v>1.97773</v>
      </c>
      <c r="EN946">
        <v>1.9023</v>
      </c>
      <c r="EO946">
        <v>0.107475</v>
      </c>
      <c r="EP946">
        <v>0</v>
      </c>
      <c r="EQ946">
        <v>25.7445</v>
      </c>
      <c r="ER946">
        <v>999.9</v>
      </c>
      <c r="ES946">
        <v>57.1</v>
      </c>
      <c r="ET946">
        <v>31</v>
      </c>
      <c r="EU946">
        <v>28.6789</v>
      </c>
      <c r="EV946">
        <v>62.4112</v>
      </c>
      <c r="EW946">
        <v>32.0353</v>
      </c>
      <c r="EX946">
        <v>1</v>
      </c>
      <c r="EY946">
        <v>-0.111898</v>
      </c>
      <c r="EZ946">
        <v>0.306367</v>
      </c>
      <c r="FA946">
        <v>20.3428</v>
      </c>
      <c r="FB946">
        <v>5.21624</v>
      </c>
      <c r="FC946">
        <v>12.0099</v>
      </c>
      <c r="FD946">
        <v>4.9893</v>
      </c>
      <c r="FE946">
        <v>3.2885</v>
      </c>
      <c r="FF946">
        <v>9999</v>
      </c>
      <c r="FG946">
        <v>9999</v>
      </c>
      <c r="FH946">
        <v>9999</v>
      </c>
      <c r="FI946">
        <v>999.9</v>
      </c>
      <c r="FJ946">
        <v>1.86738</v>
      </c>
      <c r="FK946">
        <v>1.86646</v>
      </c>
      <c r="FL946">
        <v>1.866</v>
      </c>
      <c r="FM946">
        <v>1.86584</v>
      </c>
      <c r="FN946">
        <v>1.86768</v>
      </c>
      <c r="FO946">
        <v>1.87015</v>
      </c>
      <c r="FP946">
        <v>1.86886</v>
      </c>
      <c r="FQ946">
        <v>1.87025</v>
      </c>
      <c r="FR946">
        <v>0</v>
      </c>
      <c r="FS946">
        <v>0</v>
      </c>
      <c r="FT946">
        <v>0</v>
      </c>
      <c r="FU946">
        <v>0</v>
      </c>
      <c r="FV946" t="s">
        <v>358</v>
      </c>
      <c r="FW946" t="s">
        <v>359</v>
      </c>
      <c r="FX946" t="s">
        <v>360</v>
      </c>
      <c r="FY946" t="s">
        <v>360</v>
      </c>
      <c r="FZ946" t="s">
        <v>360</v>
      </c>
      <c r="GA946" t="s">
        <v>360</v>
      </c>
      <c r="GB946">
        <v>0</v>
      </c>
      <c r="GC946">
        <v>100</v>
      </c>
      <c r="GD946">
        <v>100</v>
      </c>
      <c r="GE946">
        <v>-2.567</v>
      </c>
      <c r="GF946">
        <v>-0.0964</v>
      </c>
      <c r="GG946">
        <v>-1.841240210434717</v>
      </c>
      <c r="GH946">
        <v>-0.003310856085068561</v>
      </c>
      <c r="GI946">
        <v>6.863268723063948E-07</v>
      </c>
      <c r="GJ946">
        <v>-1.919107141366201E-10</v>
      </c>
      <c r="GK946">
        <v>-0.1688837207721138</v>
      </c>
      <c r="GL946">
        <v>-0.01731051475613908</v>
      </c>
      <c r="GM946">
        <v>0.001423790055903263</v>
      </c>
      <c r="GN946">
        <v>-2.424810517790065E-05</v>
      </c>
      <c r="GO946">
        <v>3</v>
      </c>
      <c r="GP946">
        <v>2318</v>
      </c>
      <c r="GQ946">
        <v>1</v>
      </c>
      <c r="GR946">
        <v>25</v>
      </c>
      <c r="GS946">
        <v>10384</v>
      </c>
      <c r="GT946">
        <v>10383.8</v>
      </c>
      <c r="GU946">
        <v>0.578613</v>
      </c>
      <c r="GV946">
        <v>2.2583</v>
      </c>
      <c r="GW946">
        <v>1.39648</v>
      </c>
      <c r="GX946">
        <v>2.34863</v>
      </c>
      <c r="GY946">
        <v>1.49536</v>
      </c>
      <c r="GZ946">
        <v>2.54395</v>
      </c>
      <c r="HA946">
        <v>35.9178</v>
      </c>
      <c r="HB946">
        <v>24.0787</v>
      </c>
      <c r="HC946">
        <v>18</v>
      </c>
      <c r="HD946">
        <v>528.365</v>
      </c>
      <c r="HE946">
        <v>436.447</v>
      </c>
      <c r="HF946">
        <v>24.4565</v>
      </c>
      <c r="HG946">
        <v>26.0833</v>
      </c>
      <c r="HH946">
        <v>30</v>
      </c>
      <c r="HI946">
        <v>26.0642</v>
      </c>
      <c r="HJ946">
        <v>26.0117</v>
      </c>
      <c r="HK946">
        <v>11.5799</v>
      </c>
      <c r="HL946">
        <v>25.2793</v>
      </c>
      <c r="HM946">
        <v>99.1408</v>
      </c>
      <c r="HN946">
        <v>24.4656</v>
      </c>
      <c r="HO946">
        <v>179.385</v>
      </c>
      <c r="HP946">
        <v>23.7718</v>
      </c>
      <c r="HQ946">
        <v>101.045</v>
      </c>
      <c r="HR946">
        <v>101.009</v>
      </c>
    </row>
    <row r="947" spans="1:226">
      <c r="A947">
        <v>931</v>
      </c>
      <c r="B947">
        <v>1679446672.1</v>
      </c>
      <c r="C947">
        <v>24759</v>
      </c>
      <c r="D947" t="s">
        <v>2232</v>
      </c>
      <c r="E947" t="s">
        <v>2233</v>
      </c>
      <c r="F947">
        <v>5</v>
      </c>
      <c r="G947" t="s">
        <v>2011</v>
      </c>
      <c r="H947" t="s">
        <v>354</v>
      </c>
      <c r="I947">
        <v>1679446664.6</v>
      </c>
      <c r="J947">
        <f>(K947)/1000</f>
        <v>0</v>
      </c>
      <c r="K947">
        <f>IF(BF947, AN947, AH947)</f>
        <v>0</v>
      </c>
      <c r="L947">
        <f>IF(BF947, AI947, AG947)</f>
        <v>0</v>
      </c>
      <c r="M947">
        <f>BH947 - IF(AU947&gt;1, L947*BB947*100.0/(AW947*BV947), 0)</f>
        <v>0</v>
      </c>
      <c r="N947">
        <f>((T947-J947/2)*M947-L947)/(T947+J947/2)</f>
        <v>0</v>
      </c>
      <c r="O947">
        <f>N947*(BO947+BP947)/1000.0</f>
        <v>0</v>
      </c>
      <c r="P947">
        <f>(BH947 - IF(AU947&gt;1, L947*BB947*100.0/(AW947*BV947), 0))*(BO947+BP947)/1000.0</f>
        <v>0</v>
      </c>
      <c r="Q947">
        <f>2.0/((1/S947-1/R947)+SIGN(S947)*SQRT((1/S947-1/R947)*(1/S947-1/R947) + 4*BC947/((BC947+1)*(BC947+1))*(2*1/S947*1/R947-1/R947*1/R947)))</f>
        <v>0</v>
      </c>
      <c r="R947">
        <f>IF(LEFT(BD947,1)&lt;&gt;"0",IF(LEFT(BD947,1)="1",3.0,BE947),$D$5+$E$5*(BV947*BO947/($K$5*1000))+$F$5*(BV947*BO947/($K$5*1000))*MAX(MIN(BB947,$J$5),$I$5)*MAX(MIN(BB947,$J$5),$I$5)+$G$5*MAX(MIN(BB947,$J$5),$I$5)*(BV947*BO947/($K$5*1000))+$H$5*(BV947*BO947/($K$5*1000))*(BV947*BO947/($K$5*1000)))</f>
        <v>0</v>
      </c>
      <c r="S947">
        <f>J947*(1000-(1000*0.61365*exp(17.502*W947/(240.97+W947))/(BO947+BP947)+BJ947)/2)/(1000*0.61365*exp(17.502*W947/(240.97+W947))/(BO947+BP947)-BJ947)</f>
        <v>0</v>
      </c>
      <c r="T947">
        <f>1/((BC947+1)/(Q947/1.6)+1/(R947/1.37)) + BC947/((BC947+1)/(Q947/1.6) + BC947/(R947/1.37))</f>
        <v>0</v>
      </c>
      <c r="U947">
        <f>(AX947*BA947)</f>
        <v>0</v>
      </c>
      <c r="V947">
        <f>(BQ947+(U947+2*0.95*5.67E-8*(((BQ947+$B$7)+273)^4-(BQ947+273)^4)-44100*J947)/(1.84*29.3*R947+8*0.95*5.67E-8*(BQ947+273)^3))</f>
        <v>0</v>
      </c>
      <c r="W947">
        <f>($C$7*BR947+$D$7*BS947+$E$7*V947)</f>
        <v>0</v>
      </c>
      <c r="X947">
        <f>0.61365*exp(17.502*W947/(240.97+W947))</f>
        <v>0</v>
      </c>
      <c r="Y947">
        <f>(Z947/AA947*100)</f>
        <v>0</v>
      </c>
      <c r="Z947">
        <f>BJ947*(BO947+BP947)/1000</f>
        <v>0</v>
      </c>
      <c r="AA947">
        <f>0.61365*exp(17.502*BQ947/(240.97+BQ947))</f>
        <v>0</v>
      </c>
      <c r="AB947">
        <f>(X947-BJ947*(BO947+BP947)/1000)</f>
        <v>0</v>
      </c>
      <c r="AC947">
        <f>(-J947*44100)</f>
        <v>0</v>
      </c>
      <c r="AD947">
        <f>2*29.3*R947*0.92*(BQ947-W947)</f>
        <v>0</v>
      </c>
      <c r="AE947">
        <f>2*0.95*5.67E-8*(((BQ947+$B$7)+273)^4-(W947+273)^4)</f>
        <v>0</v>
      </c>
      <c r="AF947">
        <f>U947+AE947+AC947+AD947</f>
        <v>0</v>
      </c>
      <c r="AG947">
        <f>BN947*AU947*(BI947-BH947*(1000-AU947*BK947)/(1000-AU947*BJ947))/(100*BB947)</f>
        <v>0</v>
      </c>
      <c r="AH947">
        <f>1000*BN947*AU947*(BJ947-BK947)/(100*BB947*(1000-AU947*BJ947))</f>
        <v>0</v>
      </c>
      <c r="AI947">
        <f>(AJ947 - AK947 - BO947*1E3/(8.314*(BQ947+273.15)) * AM947/BN947 * AL947) * BN947/(100*BB947) * (1000 - BK947)/1000</f>
        <v>0</v>
      </c>
      <c r="AJ947">
        <v>204.4763114417474</v>
      </c>
      <c r="AK947">
        <v>217.5887333333333</v>
      </c>
      <c r="AL947">
        <v>-3.339881666853852</v>
      </c>
      <c r="AM947">
        <v>64.84410547335801</v>
      </c>
      <c r="AN947">
        <f>(AP947 - AO947 + BO947*1E3/(8.314*(BQ947+273.15)) * AR947/BN947 * AQ947) * BN947/(100*BB947) * 1000/(1000 - AP947)</f>
        <v>0</v>
      </c>
      <c r="AO947">
        <v>23.80816387125911</v>
      </c>
      <c r="AP947">
        <v>24.26992307692309</v>
      </c>
      <c r="AQ947">
        <v>0.00852281982163099</v>
      </c>
      <c r="AR947">
        <v>96.76006741584395</v>
      </c>
      <c r="AS947">
        <v>0</v>
      </c>
      <c r="AT947">
        <v>0</v>
      </c>
      <c r="AU947">
        <f>IF(AS947*$H$13&gt;=AW947,1.0,(AW947/(AW947-AS947*$H$13)))</f>
        <v>0</v>
      </c>
      <c r="AV947">
        <f>(AU947-1)*100</f>
        <v>0</v>
      </c>
      <c r="AW947">
        <f>MAX(0,($B$13+$C$13*BV947)/(1+$D$13*BV947)*BO947/(BQ947+273)*$E$13)</f>
        <v>0</v>
      </c>
      <c r="AX947">
        <f>$B$11*BW947+$C$11*BX947+$F$11*CI947*(1-CL947)</f>
        <v>0</v>
      </c>
      <c r="AY947">
        <f>AX947*AZ947</f>
        <v>0</v>
      </c>
      <c r="AZ947">
        <f>($B$11*$D$9+$C$11*$D$9+$F$11*((CV947+CN947)/MAX(CV947+CN947+CW947, 0.1)*$I$9+CW947/MAX(CV947+CN947+CW947, 0.1)*$J$9))/($B$11+$C$11+$F$11)</f>
        <v>0</v>
      </c>
      <c r="BA947">
        <f>($B$11*$K$9+$C$11*$K$9+$F$11*((CV947+CN947)/MAX(CV947+CN947+CW947, 0.1)*$P$9+CW947/MAX(CV947+CN947+CW947, 0.1)*$Q$9))/($B$11+$C$11+$F$11)</f>
        <v>0</v>
      </c>
      <c r="BB947">
        <v>2.44</v>
      </c>
      <c r="BC947">
        <v>0.5</v>
      </c>
      <c r="BD947" t="s">
        <v>355</v>
      </c>
      <c r="BE947">
        <v>2</v>
      </c>
      <c r="BF947" t="b">
        <v>1</v>
      </c>
      <c r="BG947">
        <v>1679446664.6</v>
      </c>
      <c r="BH947">
        <v>235.2087037037037</v>
      </c>
      <c r="BI947">
        <v>214.6701481481482</v>
      </c>
      <c r="BJ947">
        <v>24.23171851851852</v>
      </c>
      <c r="BK947">
        <v>23.76265555555555</v>
      </c>
      <c r="BL947">
        <v>237.801037037037</v>
      </c>
      <c r="BM947">
        <v>24.3282037037037</v>
      </c>
      <c r="BN947">
        <v>500.0632222222222</v>
      </c>
      <c r="BO947">
        <v>89.83000370370371</v>
      </c>
      <c r="BP947">
        <v>0.09997981851851853</v>
      </c>
      <c r="BQ947">
        <v>26.70907777777778</v>
      </c>
      <c r="BR947">
        <v>27.50072962962963</v>
      </c>
      <c r="BS947">
        <v>999.9000000000001</v>
      </c>
      <c r="BT947">
        <v>0</v>
      </c>
      <c r="BU947">
        <v>0</v>
      </c>
      <c r="BV947">
        <v>10018.23592592593</v>
      </c>
      <c r="BW947">
        <v>0</v>
      </c>
      <c r="BX947">
        <v>14.5015</v>
      </c>
      <c r="BY947">
        <v>20.5387037037037</v>
      </c>
      <c r="BZ947">
        <v>241.0495555555556</v>
      </c>
      <c r="CA947">
        <v>219.8945555555556</v>
      </c>
      <c r="CB947">
        <v>0.4690691481481481</v>
      </c>
      <c r="CC947">
        <v>214.6701481481482</v>
      </c>
      <c r="CD947">
        <v>23.76265555555555</v>
      </c>
      <c r="CE947">
        <v>2.176734814814815</v>
      </c>
      <c r="CF947">
        <v>2.134599259259259</v>
      </c>
      <c r="CG947">
        <v>18.7921037037037</v>
      </c>
      <c r="CH947">
        <v>18.47970740740741</v>
      </c>
      <c r="CI947">
        <v>1999.947037037037</v>
      </c>
      <c r="CJ947">
        <v>0.9800053333333335</v>
      </c>
      <c r="CK947">
        <v>0.01999496666666667</v>
      </c>
      <c r="CL947">
        <v>0</v>
      </c>
      <c r="CM947">
        <v>2.435596296296296</v>
      </c>
      <c r="CN947">
        <v>0</v>
      </c>
      <c r="CO947">
        <v>5502.295925925926</v>
      </c>
      <c r="CP947">
        <v>16749.04444444444</v>
      </c>
      <c r="CQ947">
        <v>37.5182962962963</v>
      </c>
      <c r="CR947">
        <v>38.57848148148148</v>
      </c>
      <c r="CS947">
        <v>37.60859259259259</v>
      </c>
      <c r="CT947">
        <v>37.685</v>
      </c>
      <c r="CU947">
        <v>36.92092592592593</v>
      </c>
      <c r="CV947">
        <v>1959.959259259259</v>
      </c>
      <c r="CW947">
        <v>39.98814814814815</v>
      </c>
      <c r="CX947">
        <v>0</v>
      </c>
      <c r="CY947">
        <v>1679446679.7</v>
      </c>
      <c r="CZ947">
        <v>0</v>
      </c>
      <c r="DA947">
        <v>0</v>
      </c>
      <c r="DB947" t="s">
        <v>356</v>
      </c>
      <c r="DC947">
        <v>1678823626.5</v>
      </c>
      <c r="DD947">
        <v>1678823640.5</v>
      </c>
      <c r="DE947">
        <v>0</v>
      </c>
      <c r="DF947">
        <v>1.239</v>
      </c>
      <c r="DG947">
        <v>0.006</v>
      </c>
      <c r="DH947">
        <v>-2.298</v>
      </c>
      <c r="DI947">
        <v>-0.146</v>
      </c>
      <c r="DJ947">
        <v>420</v>
      </c>
      <c r="DK947">
        <v>21</v>
      </c>
      <c r="DL947">
        <v>0.57</v>
      </c>
      <c r="DM947">
        <v>0.05</v>
      </c>
      <c r="DN947">
        <v>20.42238048780488</v>
      </c>
      <c r="DO947">
        <v>2.227764459930321</v>
      </c>
      <c r="DP947">
        <v>0.2213044203095424</v>
      </c>
      <c r="DQ947">
        <v>0</v>
      </c>
      <c r="DR947">
        <v>0.4862058780487806</v>
      </c>
      <c r="DS947">
        <v>-0.3705262787456436</v>
      </c>
      <c r="DT947">
        <v>0.04114306495169355</v>
      </c>
      <c r="DU947">
        <v>0</v>
      </c>
      <c r="DV947">
        <v>0</v>
      </c>
      <c r="DW947">
        <v>2</v>
      </c>
      <c r="DX947" t="s">
        <v>381</v>
      </c>
      <c r="DY947">
        <v>2.98364</v>
      </c>
      <c r="DZ947">
        <v>2.71563</v>
      </c>
      <c r="EA947">
        <v>0.0538491</v>
      </c>
      <c r="EB947">
        <v>0.0481072</v>
      </c>
      <c r="EC947">
        <v>0.107795</v>
      </c>
      <c r="ED947">
        <v>0.104295</v>
      </c>
      <c r="EE947">
        <v>30084.3</v>
      </c>
      <c r="EF947">
        <v>30378</v>
      </c>
      <c r="EG947">
        <v>29549</v>
      </c>
      <c r="EH947">
        <v>29512.1</v>
      </c>
      <c r="EI947">
        <v>34916.6</v>
      </c>
      <c r="EJ947">
        <v>35132</v>
      </c>
      <c r="EK947">
        <v>41620.9</v>
      </c>
      <c r="EL947">
        <v>42058.2</v>
      </c>
      <c r="EM947">
        <v>1.97738</v>
      </c>
      <c r="EN947">
        <v>1.90215</v>
      </c>
      <c r="EO947">
        <v>0.107083</v>
      </c>
      <c r="EP947">
        <v>0</v>
      </c>
      <c r="EQ947">
        <v>25.7445</v>
      </c>
      <c r="ER947">
        <v>999.9</v>
      </c>
      <c r="ES947">
        <v>57.1</v>
      </c>
      <c r="ET947">
        <v>31</v>
      </c>
      <c r="EU947">
        <v>28.6782</v>
      </c>
      <c r="EV947">
        <v>62.6612</v>
      </c>
      <c r="EW947">
        <v>32.1595</v>
      </c>
      <c r="EX947">
        <v>1</v>
      </c>
      <c r="EY947">
        <v>-0.111397</v>
      </c>
      <c r="EZ947">
        <v>0.406495</v>
      </c>
      <c r="FA947">
        <v>20.3427</v>
      </c>
      <c r="FB947">
        <v>5.21654</v>
      </c>
      <c r="FC947">
        <v>12.0099</v>
      </c>
      <c r="FD947">
        <v>4.98915</v>
      </c>
      <c r="FE947">
        <v>3.28848</v>
      </c>
      <c r="FF947">
        <v>9999</v>
      </c>
      <c r="FG947">
        <v>9999</v>
      </c>
      <c r="FH947">
        <v>9999</v>
      </c>
      <c r="FI947">
        <v>999.9</v>
      </c>
      <c r="FJ947">
        <v>1.86739</v>
      </c>
      <c r="FK947">
        <v>1.86646</v>
      </c>
      <c r="FL947">
        <v>1.866</v>
      </c>
      <c r="FM947">
        <v>1.86584</v>
      </c>
      <c r="FN947">
        <v>1.86768</v>
      </c>
      <c r="FO947">
        <v>1.87015</v>
      </c>
      <c r="FP947">
        <v>1.86886</v>
      </c>
      <c r="FQ947">
        <v>1.87027</v>
      </c>
      <c r="FR947">
        <v>0</v>
      </c>
      <c r="FS947">
        <v>0</v>
      </c>
      <c r="FT947">
        <v>0</v>
      </c>
      <c r="FU947">
        <v>0</v>
      </c>
      <c r="FV947" t="s">
        <v>358</v>
      </c>
      <c r="FW947" t="s">
        <v>359</v>
      </c>
      <c r="FX947" t="s">
        <v>360</v>
      </c>
      <c r="FY947" t="s">
        <v>360</v>
      </c>
      <c r="FZ947" t="s">
        <v>360</v>
      </c>
      <c r="GA947" t="s">
        <v>360</v>
      </c>
      <c r="GB947">
        <v>0</v>
      </c>
      <c r="GC947">
        <v>100</v>
      </c>
      <c r="GD947">
        <v>100</v>
      </c>
      <c r="GE947">
        <v>-2.517</v>
      </c>
      <c r="GF947">
        <v>-0.09619999999999999</v>
      </c>
      <c r="GG947">
        <v>-1.841240210434717</v>
      </c>
      <c r="GH947">
        <v>-0.003310856085068561</v>
      </c>
      <c r="GI947">
        <v>6.863268723063948E-07</v>
      </c>
      <c r="GJ947">
        <v>-1.919107141366201E-10</v>
      </c>
      <c r="GK947">
        <v>-0.1688837207721138</v>
      </c>
      <c r="GL947">
        <v>-0.01731051475613908</v>
      </c>
      <c r="GM947">
        <v>0.001423790055903263</v>
      </c>
      <c r="GN947">
        <v>-2.424810517790065E-05</v>
      </c>
      <c r="GO947">
        <v>3</v>
      </c>
      <c r="GP947">
        <v>2318</v>
      </c>
      <c r="GQ947">
        <v>1</v>
      </c>
      <c r="GR947">
        <v>25</v>
      </c>
      <c r="GS947">
        <v>10384.1</v>
      </c>
      <c r="GT947">
        <v>10383.9</v>
      </c>
      <c r="GU947">
        <v>0.539551</v>
      </c>
      <c r="GV947">
        <v>2.26196</v>
      </c>
      <c r="GW947">
        <v>1.39648</v>
      </c>
      <c r="GX947">
        <v>2.34741</v>
      </c>
      <c r="GY947">
        <v>1.49536</v>
      </c>
      <c r="GZ947">
        <v>2.52319</v>
      </c>
      <c r="HA947">
        <v>35.9178</v>
      </c>
      <c r="HB947">
        <v>24.0787</v>
      </c>
      <c r="HC947">
        <v>18</v>
      </c>
      <c r="HD947">
        <v>528.136</v>
      </c>
      <c r="HE947">
        <v>436.357</v>
      </c>
      <c r="HF947">
        <v>24.4705</v>
      </c>
      <c r="HG947">
        <v>26.0833</v>
      </c>
      <c r="HH947">
        <v>30.0002</v>
      </c>
      <c r="HI947">
        <v>26.0644</v>
      </c>
      <c r="HJ947">
        <v>26.0117</v>
      </c>
      <c r="HK947">
        <v>10.8009</v>
      </c>
      <c r="HL947">
        <v>25.2793</v>
      </c>
      <c r="HM947">
        <v>99.1408</v>
      </c>
      <c r="HN947">
        <v>24.4629</v>
      </c>
      <c r="HO947">
        <v>166.024</v>
      </c>
      <c r="HP947">
        <v>23.7718</v>
      </c>
      <c r="HQ947">
        <v>101.046</v>
      </c>
      <c r="HR947">
        <v>101.007</v>
      </c>
    </row>
    <row r="948" spans="1:226">
      <c r="A948">
        <v>932</v>
      </c>
      <c r="B948">
        <v>1679446677.1</v>
      </c>
      <c r="C948">
        <v>24764</v>
      </c>
      <c r="D948" t="s">
        <v>2234</v>
      </c>
      <c r="E948" t="s">
        <v>2235</v>
      </c>
      <c r="F948">
        <v>5</v>
      </c>
      <c r="G948" t="s">
        <v>2011</v>
      </c>
      <c r="H948" t="s">
        <v>354</v>
      </c>
      <c r="I948">
        <v>1679446669.314285</v>
      </c>
      <c r="J948">
        <f>(K948)/1000</f>
        <v>0</v>
      </c>
      <c r="K948">
        <f>IF(BF948, AN948, AH948)</f>
        <v>0</v>
      </c>
      <c r="L948">
        <f>IF(BF948, AI948, AG948)</f>
        <v>0</v>
      </c>
      <c r="M948">
        <f>BH948 - IF(AU948&gt;1, L948*BB948*100.0/(AW948*BV948), 0)</f>
        <v>0</v>
      </c>
      <c r="N948">
        <f>((T948-J948/2)*M948-L948)/(T948+J948/2)</f>
        <v>0</v>
      </c>
      <c r="O948">
        <f>N948*(BO948+BP948)/1000.0</f>
        <v>0</v>
      </c>
      <c r="P948">
        <f>(BH948 - IF(AU948&gt;1, L948*BB948*100.0/(AW948*BV948), 0))*(BO948+BP948)/1000.0</f>
        <v>0</v>
      </c>
      <c r="Q948">
        <f>2.0/((1/S948-1/R948)+SIGN(S948)*SQRT((1/S948-1/R948)*(1/S948-1/R948) + 4*BC948/((BC948+1)*(BC948+1))*(2*1/S948*1/R948-1/R948*1/R948)))</f>
        <v>0</v>
      </c>
      <c r="R948">
        <f>IF(LEFT(BD948,1)&lt;&gt;"0",IF(LEFT(BD948,1)="1",3.0,BE948),$D$5+$E$5*(BV948*BO948/($K$5*1000))+$F$5*(BV948*BO948/($K$5*1000))*MAX(MIN(BB948,$J$5),$I$5)*MAX(MIN(BB948,$J$5),$I$5)+$G$5*MAX(MIN(BB948,$J$5),$I$5)*(BV948*BO948/($K$5*1000))+$H$5*(BV948*BO948/($K$5*1000))*(BV948*BO948/($K$5*1000)))</f>
        <v>0</v>
      </c>
      <c r="S948">
        <f>J948*(1000-(1000*0.61365*exp(17.502*W948/(240.97+W948))/(BO948+BP948)+BJ948)/2)/(1000*0.61365*exp(17.502*W948/(240.97+W948))/(BO948+BP948)-BJ948)</f>
        <v>0</v>
      </c>
      <c r="T948">
        <f>1/((BC948+1)/(Q948/1.6)+1/(R948/1.37)) + BC948/((BC948+1)/(Q948/1.6) + BC948/(R948/1.37))</f>
        <v>0</v>
      </c>
      <c r="U948">
        <f>(AX948*BA948)</f>
        <v>0</v>
      </c>
      <c r="V948">
        <f>(BQ948+(U948+2*0.95*5.67E-8*(((BQ948+$B$7)+273)^4-(BQ948+273)^4)-44100*J948)/(1.84*29.3*R948+8*0.95*5.67E-8*(BQ948+273)^3))</f>
        <v>0</v>
      </c>
      <c r="W948">
        <f>($C$7*BR948+$D$7*BS948+$E$7*V948)</f>
        <v>0</v>
      </c>
      <c r="X948">
        <f>0.61365*exp(17.502*W948/(240.97+W948))</f>
        <v>0</v>
      </c>
      <c r="Y948">
        <f>(Z948/AA948*100)</f>
        <v>0</v>
      </c>
      <c r="Z948">
        <f>BJ948*(BO948+BP948)/1000</f>
        <v>0</v>
      </c>
      <c r="AA948">
        <f>0.61365*exp(17.502*BQ948/(240.97+BQ948))</f>
        <v>0</v>
      </c>
      <c r="AB948">
        <f>(X948-BJ948*(BO948+BP948)/1000)</f>
        <v>0</v>
      </c>
      <c r="AC948">
        <f>(-J948*44100)</f>
        <v>0</v>
      </c>
      <c r="AD948">
        <f>2*29.3*R948*0.92*(BQ948-W948)</f>
        <v>0</v>
      </c>
      <c r="AE948">
        <f>2*0.95*5.67E-8*(((BQ948+$B$7)+273)^4-(W948+273)^4)</f>
        <v>0</v>
      </c>
      <c r="AF948">
        <f>U948+AE948+AC948+AD948</f>
        <v>0</v>
      </c>
      <c r="AG948">
        <f>BN948*AU948*(BI948-BH948*(1000-AU948*BK948)/(1000-AU948*BJ948))/(100*BB948)</f>
        <v>0</v>
      </c>
      <c r="AH948">
        <f>1000*BN948*AU948*(BJ948-BK948)/(100*BB948*(1000-AU948*BJ948))</f>
        <v>0</v>
      </c>
      <c r="AI948">
        <f>(AJ948 - AK948 - BO948*1E3/(8.314*(BQ948+273.15)) * AM948/BN948 * AL948) * BN948/(100*BB948) * (1000 - BK948)/1000</f>
        <v>0</v>
      </c>
      <c r="AJ948">
        <v>187.4166768513544</v>
      </c>
      <c r="AK948">
        <v>200.7973212121211</v>
      </c>
      <c r="AL948">
        <v>-3.360578453051555</v>
      </c>
      <c r="AM948">
        <v>64.84410547335801</v>
      </c>
      <c r="AN948">
        <f>(AP948 - AO948 + BO948*1E3/(8.314*(BQ948+273.15)) * AR948/BN948 * AQ948) * BN948/(100*BB948) * 1000/(1000 - AP948)</f>
        <v>0</v>
      </c>
      <c r="AO948">
        <v>23.81373125538923</v>
      </c>
      <c r="AP948">
        <v>24.28630549450549</v>
      </c>
      <c r="AQ948">
        <v>0.002908746966458505</v>
      </c>
      <c r="AR948">
        <v>96.76006741584395</v>
      </c>
      <c r="AS948">
        <v>0</v>
      </c>
      <c r="AT948">
        <v>0</v>
      </c>
      <c r="AU948">
        <f>IF(AS948*$H$13&gt;=AW948,1.0,(AW948/(AW948-AS948*$H$13)))</f>
        <v>0</v>
      </c>
      <c r="AV948">
        <f>(AU948-1)*100</f>
        <v>0</v>
      </c>
      <c r="AW948">
        <f>MAX(0,($B$13+$C$13*BV948)/(1+$D$13*BV948)*BO948/(BQ948+273)*$E$13)</f>
        <v>0</v>
      </c>
      <c r="AX948">
        <f>$B$11*BW948+$C$11*BX948+$F$11*CI948*(1-CL948)</f>
        <v>0</v>
      </c>
      <c r="AY948">
        <f>AX948*AZ948</f>
        <v>0</v>
      </c>
      <c r="AZ948">
        <f>($B$11*$D$9+$C$11*$D$9+$F$11*((CV948+CN948)/MAX(CV948+CN948+CW948, 0.1)*$I$9+CW948/MAX(CV948+CN948+CW948, 0.1)*$J$9))/($B$11+$C$11+$F$11)</f>
        <v>0</v>
      </c>
      <c r="BA948">
        <f>($B$11*$K$9+$C$11*$K$9+$F$11*((CV948+CN948)/MAX(CV948+CN948+CW948, 0.1)*$P$9+CW948/MAX(CV948+CN948+CW948, 0.1)*$Q$9))/($B$11+$C$11+$F$11)</f>
        <v>0</v>
      </c>
      <c r="BB948">
        <v>2.44</v>
      </c>
      <c r="BC948">
        <v>0.5</v>
      </c>
      <c r="BD948" t="s">
        <v>355</v>
      </c>
      <c r="BE948">
        <v>2</v>
      </c>
      <c r="BF948" t="b">
        <v>1</v>
      </c>
      <c r="BG948">
        <v>1679446669.314285</v>
      </c>
      <c r="BH948">
        <v>219.7723214285714</v>
      </c>
      <c r="BI948">
        <v>199.0402857142857</v>
      </c>
      <c r="BJ948">
        <v>24.2523</v>
      </c>
      <c r="BK948">
        <v>23.79914285714286</v>
      </c>
      <c r="BL948">
        <v>222.31775</v>
      </c>
      <c r="BM948">
        <v>24.34860357142858</v>
      </c>
      <c r="BN948">
        <v>500.0633928571428</v>
      </c>
      <c r="BO948">
        <v>89.83017857142855</v>
      </c>
      <c r="BP948">
        <v>0.1000280464285714</v>
      </c>
      <c r="BQ948">
        <v>26.70828214285714</v>
      </c>
      <c r="BR948">
        <v>27.499975</v>
      </c>
      <c r="BS948">
        <v>999.9000000000002</v>
      </c>
      <c r="BT948">
        <v>0</v>
      </c>
      <c r="BU948">
        <v>0</v>
      </c>
      <c r="BV948">
        <v>10010.0475</v>
      </c>
      <c r="BW948">
        <v>0</v>
      </c>
      <c r="BX948">
        <v>14.5015</v>
      </c>
      <c r="BY948">
        <v>20.73216071428572</v>
      </c>
      <c r="BZ948">
        <v>225.2344642857143</v>
      </c>
      <c r="CA948">
        <v>203.8923928571429</v>
      </c>
      <c r="CB948">
        <v>0.4531613214285714</v>
      </c>
      <c r="CC948">
        <v>199.0402857142857</v>
      </c>
      <c r="CD948">
        <v>23.79914285714286</v>
      </c>
      <c r="CE948">
        <v>2.178588571428571</v>
      </c>
      <c r="CF948">
        <v>2.137880714285714</v>
      </c>
      <c r="CG948">
        <v>18.80572142857143</v>
      </c>
      <c r="CH948">
        <v>18.50425714285715</v>
      </c>
      <c r="CI948">
        <v>1999.948214285714</v>
      </c>
      <c r="CJ948">
        <v>0.9800023571428571</v>
      </c>
      <c r="CK948">
        <v>0.01999777142857143</v>
      </c>
      <c r="CL948">
        <v>0</v>
      </c>
      <c r="CM948">
        <v>2.422792857142857</v>
      </c>
      <c r="CN948">
        <v>0</v>
      </c>
      <c r="CO948">
        <v>5503.586428571428</v>
      </c>
      <c r="CP948">
        <v>16749.03928571429</v>
      </c>
      <c r="CQ948">
        <v>37.6315</v>
      </c>
      <c r="CR948">
        <v>38.73189285714285</v>
      </c>
      <c r="CS948">
        <v>37.69839285714285</v>
      </c>
      <c r="CT948">
        <v>37.82346428571429</v>
      </c>
      <c r="CU948">
        <v>37.02203571428571</v>
      </c>
      <c r="CV948">
        <v>1959.955</v>
      </c>
      <c r="CW948">
        <v>39.99357142857143</v>
      </c>
      <c r="CX948">
        <v>0</v>
      </c>
      <c r="CY948">
        <v>1679446685.1</v>
      </c>
      <c r="CZ948">
        <v>0</v>
      </c>
      <c r="DA948">
        <v>0</v>
      </c>
      <c r="DB948" t="s">
        <v>356</v>
      </c>
      <c r="DC948">
        <v>1678823626.5</v>
      </c>
      <c r="DD948">
        <v>1678823640.5</v>
      </c>
      <c r="DE948">
        <v>0</v>
      </c>
      <c r="DF948">
        <v>1.239</v>
      </c>
      <c r="DG948">
        <v>0.006</v>
      </c>
      <c r="DH948">
        <v>-2.298</v>
      </c>
      <c r="DI948">
        <v>-0.146</v>
      </c>
      <c r="DJ948">
        <v>420</v>
      </c>
      <c r="DK948">
        <v>21</v>
      </c>
      <c r="DL948">
        <v>0.57</v>
      </c>
      <c r="DM948">
        <v>0.05</v>
      </c>
      <c r="DN948">
        <v>20.6171125</v>
      </c>
      <c r="DO948">
        <v>2.378184990619149</v>
      </c>
      <c r="DP948">
        <v>0.2310257292895103</v>
      </c>
      <c r="DQ948">
        <v>0</v>
      </c>
      <c r="DR948">
        <v>0.470469075</v>
      </c>
      <c r="DS948">
        <v>-0.2192661050656663</v>
      </c>
      <c r="DT948">
        <v>0.03351311873161576</v>
      </c>
      <c r="DU948">
        <v>0</v>
      </c>
      <c r="DV948">
        <v>0</v>
      </c>
      <c r="DW948">
        <v>2</v>
      </c>
      <c r="DX948" t="s">
        <v>381</v>
      </c>
      <c r="DY948">
        <v>2.98365</v>
      </c>
      <c r="DZ948">
        <v>2.71563</v>
      </c>
      <c r="EA948">
        <v>0.0501441</v>
      </c>
      <c r="EB948">
        <v>0.0442875</v>
      </c>
      <c r="EC948">
        <v>0.107847</v>
      </c>
      <c r="ED948">
        <v>0.104298</v>
      </c>
      <c r="EE948">
        <v>30202.6</v>
      </c>
      <c r="EF948">
        <v>30500.6</v>
      </c>
      <c r="EG948">
        <v>29549.5</v>
      </c>
      <c r="EH948">
        <v>29512.8</v>
      </c>
      <c r="EI948">
        <v>34915.1</v>
      </c>
      <c r="EJ948">
        <v>35132.3</v>
      </c>
      <c r="EK948">
        <v>41621.7</v>
      </c>
      <c r="EL948">
        <v>42058.8</v>
      </c>
      <c r="EM948">
        <v>1.97747</v>
      </c>
      <c r="EN948">
        <v>1.9022</v>
      </c>
      <c r="EO948">
        <v>0.107437</v>
      </c>
      <c r="EP948">
        <v>0</v>
      </c>
      <c r="EQ948">
        <v>25.7421</v>
      </c>
      <c r="ER948">
        <v>999.9</v>
      </c>
      <c r="ES948">
        <v>57.1</v>
      </c>
      <c r="ET948">
        <v>31</v>
      </c>
      <c r="EU948">
        <v>28.6748</v>
      </c>
      <c r="EV948">
        <v>62.7012</v>
      </c>
      <c r="EW948">
        <v>32.2556</v>
      </c>
      <c r="EX948">
        <v>1</v>
      </c>
      <c r="EY948">
        <v>-0.11155</v>
      </c>
      <c r="EZ948">
        <v>0.426408</v>
      </c>
      <c r="FA948">
        <v>20.3427</v>
      </c>
      <c r="FB948">
        <v>5.21639</v>
      </c>
      <c r="FC948">
        <v>12.0099</v>
      </c>
      <c r="FD948">
        <v>4.9891</v>
      </c>
      <c r="FE948">
        <v>3.28848</v>
      </c>
      <c r="FF948">
        <v>9999</v>
      </c>
      <c r="FG948">
        <v>9999</v>
      </c>
      <c r="FH948">
        <v>9999</v>
      </c>
      <c r="FI948">
        <v>999.9</v>
      </c>
      <c r="FJ948">
        <v>1.86742</v>
      </c>
      <c r="FK948">
        <v>1.86646</v>
      </c>
      <c r="FL948">
        <v>1.866</v>
      </c>
      <c r="FM948">
        <v>1.86584</v>
      </c>
      <c r="FN948">
        <v>1.86768</v>
      </c>
      <c r="FO948">
        <v>1.87014</v>
      </c>
      <c r="FP948">
        <v>1.86883</v>
      </c>
      <c r="FQ948">
        <v>1.87026</v>
      </c>
      <c r="FR948">
        <v>0</v>
      </c>
      <c r="FS948">
        <v>0</v>
      </c>
      <c r="FT948">
        <v>0</v>
      </c>
      <c r="FU948">
        <v>0</v>
      </c>
      <c r="FV948" t="s">
        <v>358</v>
      </c>
      <c r="FW948" t="s">
        <v>359</v>
      </c>
      <c r="FX948" t="s">
        <v>360</v>
      </c>
      <c r="FY948" t="s">
        <v>360</v>
      </c>
      <c r="FZ948" t="s">
        <v>360</v>
      </c>
      <c r="GA948" t="s">
        <v>360</v>
      </c>
      <c r="GB948">
        <v>0</v>
      </c>
      <c r="GC948">
        <v>100</v>
      </c>
      <c r="GD948">
        <v>100</v>
      </c>
      <c r="GE948">
        <v>-2.467</v>
      </c>
      <c r="GF948">
        <v>-0.096</v>
      </c>
      <c r="GG948">
        <v>-1.841240210434717</v>
      </c>
      <c r="GH948">
        <v>-0.003310856085068561</v>
      </c>
      <c r="GI948">
        <v>6.863268723063948E-07</v>
      </c>
      <c r="GJ948">
        <v>-1.919107141366201E-10</v>
      </c>
      <c r="GK948">
        <v>-0.1688837207721138</v>
      </c>
      <c r="GL948">
        <v>-0.01731051475613908</v>
      </c>
      <c r="GM948">
        <v>0.001423790055903263</v>
      </c>
      <c r="GN948">
        <v>-2.424810517790065E-05</v>
      </c>
      <c r="GO948">
        <v>3</v>
      </c>
      <c r="GP948">
        <v>2318</v>
      </c>
      <c r="GQ948">
        <v>1</v>
      </c>
      <c r="GR948">
        <v>25</v>
      </c>
      <c r="GS948">
        <v>10384.2</v>
      </c>
      <c r="GT948">
        <v>10383.9</v>
      </c>
      <c r="GU948">
        <v>0.50415</v>
      </c>
      <c r="GV948">
        <v>2.27173</v>
      </c>
      <c r="GW948">
        <v>1.39648</v>
      </c>
      <c r="GX948">
        <v>2.34741</v>
      </c>
      <c r="GY948">
        <v>1.49536</v>
      </c>
      <c r="GZ948">
        <v>2.47559</v>
      </c>
      <c r="HA948">
        <v>35.9178</v>
      </c>
      <c r="HB948">
        <v>24.0787</v>
      </c>
      <c r="HC948">
        <v>18</v>
      </c>
      <c r="HD948">
        <v>528.22</v>
      </c>
      <c r="HE948">
        <v>436.396</v>
      </c>
      <c r="HF948">
        <v>24.4673</v>
      </c>
      <c r="HG948">
        <v>26.0854</v>
      </c>
      <c r="HH948">
        <v>30.0001</v>
      </c>
      <c r="HI948">
        <v>26.0664</v>
      </c>
      <c r="HJ948">
        <v>26.013</v>
      </c>
      <c r="HK948">
        <v>10.097</v>
      </c>
      <c r="HL948">
        <v>25.2793</v>
      </c>
      <c r="HM948">
        <v>99.1408</v>
      </c>
      <c r="HN948">
        <v>24.4664</v>
      </c>
      <c r="HO948">
        <v>145.99</v>
      </c>
      <c r="HP948">
        <v>23.7718</v>
      </c>
      <c r="HQ948">
        <v>101.048</v>
      </c>
      <c r="HR948">
        <v>101.009</v>
      </c>
    </row>
    <row r="949" spans="1:226">
      <c r="A949">
        <v>933</v>
      </c>
      <c r="B949">
        <v>1679446682.1</v>
      </c>
      <c r="C949">
        <v>24769</v>
      </c>
      <c r="D949" t="s">
        <v>2236</v>
      </c>
      <c r="E949" t="s">
        <v>2237</v>
      </c>
      <c r="F949">
        <v>5</v>
      </c>
      <c r="G949" t="s">
        <v>2011</v>
      </c>
      <c r="H949" t="s">
        <v>354</v>
      </c>
      <c r="I949">
        <v>1679446674.6</v>
      </c>
      <c r="J949">
        <f>(K949)/1000</f>
        <v>0</v>
      </c>
      <c r="K949">
        <f>IF(BF949, AN949, AH949)</f>
        <v>0</v>
      </c>
      <c r="L949">
        <f>IF(BF949, AI949, AG949)</f>
        <v>0</v>
      </c>
      <c r="M949">
        <f>BH949 - IF(AU949&gt;1, L949*BB949*100.0/(AW949*BV949), 0)</f>
        <v>0</v>
      </c>
      <c r="N949">
        <f>((T949-J949/2)*M949-L949)/(T949+J949/2)</f>
        <v>0</v>
      </c>
      <c r="O949">
        <f>N949*(BO949+BP949)/1000.0</f>
        <v>0</v>
      </c>
      <c r="P949">
        <f>(BH949 - IF(AU949&gt;1, L949*BB949*100.0/(AW949*BV949), 0))*(BO949+BP949)/1000.0</f>
        <v>0</v>
      </c>
      <c r="Q949">
        <f>2.0/((1/S949-1/R949)+SIGN(S949)*SQRT((1/S949-1/R949)*(1/S949-1/R949) + 4*BC949/((BC949+1)*(BC949+1))*(2*1/S949*1/R949-1/R949*1/R949)))</f>
        <v>0</v>
      </c>
      <c r="R949">
        <f>IF(LEFT(BD949,1)&lt;&gt;"0",IF(LEFT(BD949,1)="1",3.0,BE949),$D$5+$E$5*(BV949*BO949/($K$5*1000))+$F$5*(BV949*BO949/($K$5*1000))*MAX(MIN(BB949,$J$5),$I$5)*MAX(MIN(BB949,$J$5),$I$5)+$G$5*MAX(MIN(BB949,$J$5),$I$5)*(BV949*BO949/($K$5*1000))+$H$5*(BV949*BO949/($K$5*1000))*(BV949*BO949/($K$5*1000)))</f>
        <v>0</v>
      </c>
      <c r="S949">
        <f>J949*(1000-(1000*0.61365*exp(17.502*W949/(240.97+W949))/(BO949+BP949)+BJ949)/2)/(1000*0.61365*exp(17.502*W949/(240.97+W949))/(BO949+BP949)-BJ949)</f>
        <v>0</v>
      </c>
      <c r="T949">
        <f>1/((BC949+1)/(Q949/1.6)+1/(R949/1.37)) + BC949/((BC949+1)/(Q949/1.6) + BC949/(R949/1.37))</f>
        <v>0</v>
      </c>
      <c r="U949">
        <f>(AX949*BA949)</f>
        <v>0</v>
      </c>
      <c r="V949">
        <f>(BQ949+(U949+2*0.95*5.67E-8*(((BQ949+$B$7)+273)^4-(BQ949+273)^4)-44100*J949)/(1.84*29.3*R949+8*0.95*5.67E-8*(BQ949+273)^3))</f>
        <v>0</v>
      </c>
      <c r="W949">
        <f>($C$7*BR949+$D$7*BS949+$E$7*V949)</f>
        <v>0</v>
      </c>
      <c r="X949">
        <f>0.61365*exp(17.502*W949/(240.97+W949))</f>
        <v>0</v>
      </c>
      <c r="Y949">
        <f>(Z949/AA949*100)</f>
        <v>0</v>
      </c>
      <c r="Z949">
        <f>BJ949*(BO949+BP949)/1000</f>
        <v>0</v>
      </c>
      <c r="AA949">
        <f>0.61365*exp(17.502*BQ949/(240.97+BQ949))</f>
        <v>0</v>
      </c>
      <c r="AB949">
        <f>(X949-BJ949*(BO949+BP949)/1000)</f>
        <v>0</v>
      </c>
      <c r="AC949">
        <f>(-J949*44100)</f>
        <v>0</v>
      </c>
      <c r="AD949">
        <f>2*29.3*R949*0.92*(BQ949-W949)</f>
        <v>0</v>
      </c>
      <c r="AE949">
        <f>2*0.95*5.67E-8*(((BQ949+$B$7)+273)^4-(W949+273)^4)</f>
        <v>0</v>
      </c>
      <c r="AF949">
        <f>U949+AE949+AC949+AD949</f>
        <v>0</v>
      </c>
      <c r="AG949">
        <f>BN949*AU949*(BI949-BH949*(1000-AU949*BK949)/(1000-AU949*BJ949))/(100*BB949)</f>
        <v>0</v>
      </c>
      <c r="AH949">
        <f>1000*BN949*AU949*(BJ949-BK949)/(100*BB949*(1000-AU949*BJ949))</f>
        <v>0</v>
      </c>
      <c r="AI949">
        <f>(AJ949 - AK949 - BO949*1E3/(8.314*(BQ949+273.15)) * AM949/BN949 * AL949) * BN949/(100*BB949) * (1000 - BK949)/1000</f>
        <v>0</v>
      </c>
      <c r="AJ949">
        <v>170.5136496312582</v>
      </c>
      <c r="AK949">
        <v>184.0666666666667</v>
      </c>
      <c r="AL949">
        <v>-3.343026998839603</v>
      </c>
      <c r="AM949">
        <v>64.84410547335801</v>
      </c>
      <c r="AN949">
        <f>(AP949 - AO949 + BO949*1E3/(8.314*(BQ949+273.15)) * AR949/BN949 * AQ949) * BN949/(100*BB949) * 1000/(1000 - AP949)</f>
        <v>0</v>
      </c>
      <c r="AO949">
        <v>23.81311094653226</v>
      </c>
      <c r="AP949">
        <v>24.29513296703298</v>
      </c>
      <c r="AQ949">
        <v>0.0008335854256645469</v>
      </c>
      <c r="AR949">
        <v>96.76006741584395</v>
      </c>
      <c r="AS949">
        <v>0</v>
      </c>
      <c r="AT949">
        <v>0</v>
      </c>
      <c r="AU949">
        <f>IF(AS949*$H$13&gt;=AW949,1.0,(AW949/(AW949-AS949*$H$13)))</f>
        <v>0</v>
      </c>
      <c r="AV949">
        <f>(AU949-1)*100</f>
        <v>0</v>
      </c>
      <c r="AW949">
        <f>MAX(0,($B$13+$C$13*BV949)/(1+$D$13*BV949)*BO949/(BQ949+273)*$E$13)</f>
        <v>0</v>
      </c>
      <c r="AX949">
        <f>$B$11*BW949+$C$11*BX949+$F$11*CI949*(1-CL949)</f>
        <v>0</v>
      </c>
      <c r="AY949">
        <f>AX949*AZ949</f>
        <v>0</v>
      </c>
      <c r="AZ949">
        <f>($B$11*$D$9+$C$11*$D$9+$F$11*((CV949+CN949)/MAX(CV949+CN949+CW949, 0.1)*$I$9+CW949/MAX(CV949+CN949+CW949, 0.1)*$J$9))/($B$11+$C$11+$F$11)</f>
        <v>0</v>
      </c>
      <c r="BA949">
        <f>($B$11*$K$9+$C$11*$K$9+$F$11*((CV949+CN949)/MAX(CV949+CN949+CW949, 0.1)*$P$9+CW949/MAX(CV949+CN949+CW949, 0.1)*$Q$9))/($B$11+$C$11+$F$11)</f>
        <v>0</v>
      </c>
      <c r="BB949">
        <v>2.44</v>
      </c>
      <c r="BC949">
        <v>0.5</v>
      </c>
      <c r="BD949" t="s">
        <v>355</v>
      </c>
      <c r="BE949">
        <v>2</v>
      </c>
      <c r="BF949" t="b">
        <v>1</v>
      </c>
      <c r="BG949">
        <v>1679446674.6</v>
      </c>
      <c r="BH949">
        <v>202.4772592592592</v>
      </c>
      <c r="BI949">
        <v>181.5474444444445</v>
      </c>
      <c r="BJ949">
        <v>24.27697777777778</v>
      </c>
      <c r="BK949">
        <v>23.81279629629629</v>
      </c>
      <c r="BL949">
        <v>204.9697777777778</v>
      </c>
      <c r="BM949">
        <v>24.37305185185185</v>
      </c>
      <c r="BN949">
        <v>500.0723703703704</v>
      </c>
      <c r="BO949">
        <v>89.83113333333333</v>
      </c>
      <c r="BP949">
        <v>0.1000827962962963</v>
      </c>
      <c r="BQ949">
        <v>26.70791111111111</v>
      </c>
      <c r="BR949">
        <v>27.5008037037037</v>
      </c>
      <c r="BS949">
        <v>999.9000000000001</v>
      </c>
      <c r="BT949">
        <v>0</v>
      </c>
      <c r="BU949">
        <v>0</v>
      </c>
      <c r="BV949">
        <v>10003.63259259259</v>
      </c>
      <c r="BW949">
        <v>0</v>
      </c>
      <c r="BX949">
        <v>14.5015</v>
      </c>
      <c r="BY949">
        <v>20.92978148148148</v>
      </c>
      <c r="BZ949">
        <v>207.5149259259259</v>
      </c>
      <c r="CA949">
        <v>185.976037037037</v>
      </c>
      <c r="CB949">
        <v>0.4641834814814815</v>
      </c>
      <c r="CC949">
        <v>181.5474444444445</v>
      </c>
      <c r="CD949">
        <v>23.81279629629629</v>
      </c>
      <c r="CE949">
        <v>2.180828518518518</v>
      </c>
      <c r="CF949">
        <v>2.139130370370371</v>
      </c>
      <c r="CG949">
        <v>18.82216296296296</v>
      </c>
      <c r="CH949">
        <v>18.51358888888889</v>
      </c>
      <c r="CI949">
        <v>1999.944814814815</v>
      </c>
      <c r="CJ949">
        <v>0.9799983703703702</v>
      </c>
      <c r="CK949">
        <v>0.02000155185185185</v>
      </c>
      <c r="CL949">
        <v>0</v>
      </c>
      <c r="CM949">
        <v>2.398955555555555</v>
      </c>
      <c r="CN949">
        <v>0</v>
      </c>
      <c r="CO949">
        <v>5505.245925925927</v>
      </c>
      <c r="CP949">
        <v>16748.99259259259</v>
      </c>
      <c r="CQ949">
        <v>37.75911111111112</v>
      </c>
      <c r="CR949">
        <v>38.89788888888889</v>
      </c>
      <c r="CS949">
        <v>37.80296296296296</v>
      </c>
      <c r="CT949">
        <v>37.97203703703703</v>
      </c>
      <c r="CU949">
        <v>37.12944444444444</v>
      </c>
      <c r="CV949">
        <v>1959.944814814815</v>
      </c>
      <c r="CW949">
        <v>40.00037037037037</v>
      </c>
      <c r="CX949">
        <v>0</v>
      </c>
      <c r="CY949">
        <v>1679446689.9</v>
      </c>
      <c r="CZ949">
        <v>0</v>
      </c>
      <c r="DA949">
        <v>0</v>
      </c>
      <c r="DB949" t="s">
        <v>356</v>
      </c>
      <c r="DC949">
        <v>1678823626.5</v>
      </c>
      <c r="DD949">
        <v>1678823640.5</v>
      </c>
      <c r="DE949">
        <v>0</v>
      </c>
      <c r="DF949">
        <v>1.239</v>
      </c>
      <c r="DG949">
        <v>0.006</v>
      </c>
      <c r="DH949">
        <v>-2.298</v>
      </c>
      <c r="DI949">
        <v>-0.146</v>
      </c>
      <c r="DJ949">
        <v>420</v>
      </c>
      <c r="DK949">
        <v>21</v>
      </c>
      <c r="DL949">
        <v>0.57</v>
      </c>
      <c r="DM949">
        <v>0.05</v>
      </c>
      <c r="DN949">
        <v>20.80837</v>
      </c>
      <c r="DO949">
        <v>2.339083677298248</v>
      </c>
      <c r="DP949">
        <v>0.227434015925499</v>
      </c>
      <c r="DQ949">
        <v>0</v>
      </c>
      <c r="DR949">
        <v>0.4592707</v>
      </c>
      <c r="DS949">
        <v>0.1067924352720446</v>
      </c>
      <c r="DT949">
        <v>0.01771600082580716</v>
      </c>
      <c r="DU949">
        <v>0</v>
      </c>
      <c r="DV949">
        <v>0</v>
      </c>
      <c r="DW949">
        <v>2</v>
      </c>
      <c r="DX949" t="s">
        <v>381</v>
      </c>
      <c r="DY949">
        <v>2.98363</v>
      </c>
      <c r="DZ949">
        <v>2.71586</v>
      </c>
      <c r="EA949">
        <v>0.0463644</v>
      </c>
      <c r="EB949">
        <v>0.0403831</v>
      </c>
      <c r="EC949">
        <v>0.107873</v>
      </c>
      <c r="ED949">
        <v>0.1043</v>
      </c>
      <c r="EE949">
        <v>30322.9</v>
      </c>
      <c r="EF949">
        <v>30624.7</v>
      </c>
      <c r="EG949">
        <v>29549.6</v>
      </c>
      <c r="EH949">
        <v>29512.3</v>
      </c>
      <c r="EI949">
        <v>34913.9</v>
      </c>
      <c r="EJ949">
        <v>35131.8</v>
      </c>
      <c r="EK949">
        <v>41621.5</v>
      </c>
      <c r="EL949">
        <v>42058.4</v>
      </c>
      <c r="EM949">
        <v>1.9777</v>
      </c>
      <c r="EN949">
        <v>1.90252</v>
      </c>
      <c r="EO949">
        <v>0.107568</v>
      </c>
      <c r="EP949">
        <v>0</v>
      </c>
      <c r="EQ949">
        <v>25.7394</v>
      </c>
      <c r="ER949">
        <v>999.9</v>
      </c>
      <c r="ES949">
        <v>57.1</v>
      </c>
      <c r="ET949">
        <v>31</v>
      </c>
      <c r="EU949">
        <v>28.675</v>
      </c>
      <c r="EV949">
        <v>62.8912</v>
      </c>
      <c r="EW949">
        <v>32.2556</v>
      </c>
      <c r="EX949">
        <v>1</v>
      </c>
      <c r="EY949">
        <v>-0.111438</v>
      </c>
      <c r="EZ949">
        <v>0.414458</v>
      </c>
      <c r="FA949">
        <v>20.3428</v>
      </c>
      <c r="FB949">
        <v>5.21609</v>
      </c>
      <c r="FC949">
        <v>12.0099</v>
      </c>
      <c r="FD949">
        <v>4.9894</v>
      </c>
      <c r="FE949">
        <v>3.2885</v>
      </c>
      <c r="FF949">
        <v>9999</v>
      </c>
      <c r="FG949">
        <v>9999</v>
      </c>
      <c r="FH949">
        <v>9999</v>
      </c>
      <c r="FI949">
        <v>999.9</v>
      </c>
      <c r="FJ949">
        <v>1.8674</v>
      </c>
      <c r="FK949">
        <v>1.86646</v>
      </c>
      <c r="FL949">
        <v>1.866</v>
      </c>
      <c r="FM949">
        <v>1.86584</v>
      </c>
      <c r="FN949">
        <v>1.86768</v>
      </c>
      <c r="FO949">
        <v>1.87018</v>
      </c>
      <c r="FP949">
        <v>1.86886</v>
      </c>
      <c r="FQ949">
        <v>1.87027</v>
      </c>
      <c r="FR949">
        <v>0</v>
      </c>
      <c r="FS949">
        <v>0</v>
      </c>
      <c r="FT949">
        <v>0</v>
      </c>
      <c r="FU949">
        <v>0</v>
      </c>
      <c r="FV949" t="s">
        <v>358</v>
      </c>
      <c r="FW949" t="s">
        <v>359</v>
      </c>
      <c r="FX949" t="s">
        <v>360</v>
      </c>
      <c r="FY949" t="s">
        <v>360</v>
      </c>
      <c r="FZ949" t="s">
        <v>360</v>
      </c>
      <c r="GA949" t="s">
        <v>360</v>
      </c>
      <c r="GB949">
        <v>0</v>
      </c>
      <c r="GC949">
        <v>100</v>
      </c>
      <c r="GD949">
        <v>100</v>
      </c>
      <c r="GE949">
        <v>-2.417</v>
      </c>
      <c r="GF949">
        <v>-0.0959</v>
      </c>
      <c r="GG949">
        <v>-1.841240210434717</v>
      </c>
      <c r="GH949">
        <v>-0.003310856085068561</v>
      </c>
      <c r="GI949">
        <v>6.863268723063948E-07</v>
      </c>
      <c r="GJ949">
        <v>-1.919107141366201E-10</v>
      </c>
      <c r="GK949">
        <v>-0.1688837207721138</v>
      </c>
      <c r="GL949">
        <v>-0.01731051475613908</v>
      </c>
      <c r="GM949">
        <v>0.001423790055903263</v>
      </c>
      <c r="GN949">
        <v>-2.424810517790065E-05</v>
      </c>
      <c r="GO949">
        <v>3</v>
      </c>
      <c r="GP949">
        <v>2318</v>
      </c>
      <c r="GQ949">
        <v>1</v>
      </c>
      <c r="GR949">
        <v>25</v>
      </c>
      <c r="GS949">
        <v>10384.3</v>
      </c>
      <c r="GT949">
        <v>10384</v>
      </c>
      <c r="GU949">
        <v>0.465088</v>
      </c>
      <c r="GV949">
        <v>2.28149</v>
      </c>
      <c r="GW949">
        <v>1.39648</v>
      </c>
      <c r="GX949">
        <v>2.34741</v>
      </c>
      <c r="GY949">
        <v>1.49536</v>
      </c>
      <c r="GZ949">
        <v>2.44629</v>
      </c>
      <c r="HA949">
        <v>35.9178</v>
      </c>
      <c r="HB949">
        <v>24.0787</v>
      </c>
      <c r="HC949">
        <v>18</v>
      </c>
      <c r="HD949">
        <v>528.372</v>
      </c>
      <c r="HE949">
        <v>436.599</v>
      </c>
      <c r="HF949">
        <v>24.4667</v>
      </c>
      <c r="HG949">
        <v>26.0854</v>
      </c>
      <c r="HH949">
        <v>30.0001</v>
      </c>
      <c r="HI949">
        <v>26.0666</v>
      </c>
      <c r="HJ949">
        <v>26.0139</v>
      </c>
      <c r="HK949">
        <v>9.30653</v>
      </c>
      <c r="HL949">
        <v>25.2793</v>
      </c>
      <c r="HM949">
        <v>99.1408</v>
      </c>
      <c r="HN949">
        <v>24.4666</v>
      </c>
      <c r="HO949">
        <v>132.63</v>
      </c>
      <c r="HP949">
        <v>23.7718</v>
      </c>
      <c r="HQ949">
        <v>101.048</v>
      </c>
      <c r="HR949">
        <v>101.007</v>
      </c>
    </row>
    <row r="950" spans="1:226">
      <c r="A950">
        <v>934</v>
      </c>
      <c r="B950">
        <v>1679446687.1</v>
      </c>
      <c r="C950">
        <v>24774</v>
      </c>
      <c r="D950" t="s">
        <v>2238</v>
      </c>
      <c r="E950" t="s">
        <v>2239</v>
      </c>
      <c r="F950">
        <v>5</v>
      </c>
      <c r="G950" t="s">
        <v>2011</v>
      </c>
      <c r="H950" t="s">
        <v>354</v>
      </c>
      <c r="I950">
        <v>1679446679.314285</v>
      </c>
      <c r="J950">
        <f>(K950)/1000</f>
        <v>0</v>
      </c>
      <c r="K950">
        <f>IF(BF950, AN950, AH950)</f>
        <v>0</v>
      </c>
      <c r="L950">
        <f>IF(BF950, AI950, AG950)</f>
        <v>0</v>
      </c>
      <c r="M950">
        <f>BH950 - IF(AU950&gt;1, L950*BB950*100.0/(AW950*BV950), 0)</f>
        <v>0</v>
      </c>
      <c r="N950">
        <f>((T950-J950/2)*M950-L950)/(T950+J950/2)</f>
        <v>0</v>
      </c>
      <c r="O950">
        <f>N950*(BO950+BP950)/1000.0</f>
        <v>0</v>
      </c>
      <c r="P950">
        <f>(BH950 - IF(AU950&gt;1, L950*BB950*100.0/(AW950*BV950), 0))*(BO950+BP950)/1000.0</f>
        <v>0</v>
      </c>
      <c r="Q950">
        <f>2.0/((1/S950-1/R950)+SIGN(S950)*SQRT((1/S950-1/R950)*(1/S950-1/R950) + 4*BC950/((BC950+1)*(BC950+1))*(2*1/S950*1/R950-1/R950*1/R950)))</f>
        <v>0</v>
      </c>
      <c r="R950">
        <f>IF(LEFT(BD950,1)&lt;&gt;"0",IF(LEFT(BD950,1)="1",3.0,BE950),$D$5+$E$5*(BV950*BO950/($K$5*1000))+$F$5*(BV950*BO950/($K$5*1000))*MAX(MIN(BB950,$J$5),$I$5)*MAX(MIN(BB950,$J$5),$I$5)+$G$5*MAX(MIN(BB950,$J$5),$I$5)*(BV950*BO950/($K$5*1000))+$H$5*(BV950*BO950/($K$5*1000))*(BV950*BO950/($K$5*1000)))</f>
        <v>0</v>
      </c>
      <c r="S950">
        <f>J950*(1000-(1000*0.61365*exp(17.502*W950/(240.97+W950))/(BO950+BP950)+BJ950)/2)/(1000*0.61365*exp(17.502*W950/(240.97+W950))/(BO950+BP950)-BJ950)</f>
        <v>0</v>
      </c>
      <c r="T950">
        <f>1/((BC950+1)/(Q950/1.6)+1/(R950/1.37)) + BC950/((BC950+1)/(Q950/1.6) + BC950/(R950/1.37))</f>
        <v>0</v>
      </c>
      <c r="U950">
        <f>(AX950*BA950)</f>
        <v>0</v>
      </c>
      <c r="V950">
        <f>(BQ950+(U950+2*0.95*5.67E-8*(((BQ950+$B$7)+273)^4-(BQ950+273)^4)-44100*J950)/(1.84*29.3*R950+8*0.95*5.67E-8*(BQ950+273)^3))</f>
        <v>0</v>
      </c>
      <c r="W950">
        <f>($C$7*BR950+$D$7*BS950+$E$7*V950)</f>
        <v>0</v>
      </c>
      <c r="X950">
        <f>0.61365*exp(17.502*W950/(240.97+W950))</f>
        <v>0</v>
      </c>
      <c r="Y950">
        <f>(Z950/AA950*100)</f>
        <v>0</v>
      </c>
      <c r="Z950">
        <f>BJ950*(BO950+BP950)/1000</f>
        <v>0</v>
      </c>
      <c r="AA950">
        <f>0.61365*exp(17.502*BQ950/(240.97+BQ950))</f>
        <v>0</v>
      </c>
      <c r="AB950">
        <f>(X950-BJ950*(BO950+BP950)/1000)</f>
        <v>0</v>
      </c>
      <c r="AC950">
        <f>(-J950*44100)</f>
        <v>0</v>
      </c>
      <c r="AD950">
        <f>2*29.3*R950*0.92*(BQ950-W950)</f>
        <v>0</v>
      </c>
      <c r="AE950">
        <f>2*0.95*5.67E-8*(((BQ950+$B$7)+273)^4-(W950+273)^4)</f>
        <v>0</v>
      </c>
      <c r="AF950">
        <f>U950+AE950+AC950+AD950</f>
        <v>0</v>
      </c>
      <c r="AG950">
        <f>BN950*AU950*(BI950-BH950*(1000-AU950*BK950)/(1000-AU950*BJ950))/(100*BB950)</f>
        <v>0</v>
      </c>
      <c r="AH950">
        <f>1000*BN950*AU950*(BJ950-BK950)/(100*BB950*(1000-AU950*BJ950))</f>
        <v>0</v>
      </c>
      <c r="AI950">
        <f>(AJ950 - AK950 - BO950*1E3/(8.314*(BQ950+273.15)) * AM950/BN950 * AL950) * BN950/(100*BB950) * (1000 - BK950)/1000</f>
        <v>0</v>
      </c>
      <c r="AJ950">
        <v>153.5182337481552</v>
      </c>
      <c r="AK950">
        <v>167.2221696969698</v>
      </c>
      <c r="AL950">
        <v>-3.368367303469265</v>
      </c>
      <c r="AM950">
        <v>64.84410547335801</v>
      </c>
      <c r="AN950">
        <f>(AP950 - AO950 + BO950*1E3/(8.314*(BQ950+273.15)) * AR950/BN950 * AQ950) * BN950/(100*BB950) * 1000/(1000 - AP950)</f>
        <v>0</v>
      </c>
      <c r="AO950">
        <v>23.81414098055943</v>
      </c>
      <c r="AP950">
        <v>24.30015604395607</v>
      </c>
      <c r="AQ950">
        <v>0.000239630062057473</v>
      </c>
      <c r="AR950">
        <v>96.76006741584395</v>
      </c>
      <c r="AS950">
        <v>0</v>
      </c>
      <c r="AT950">
        <v>0</v>
      </c>
      <c r="AU950">
        <f>IF(AS950*$H$13&gt;=AW950,1.0,(AW950/(AW950-AS950*$H$13)))</f>
        <v>0</v>
      </c>
      <c r="AV950">
        <f>(AU950-1)*100</f>
        <v>0</v>
      </c>
      <c r="AW950">
        <f>MAX(0,($B$13+$C$13*BV950)/(1+$D$13*BV950)*BO950/(BQ950+273)*$E$13)</f>
        <v>0</v>
      </c>
      <c r="AX950">
        <f>$B$11*BW950+$C$11*BX950+$F$11*CI950*(1-CL950)</f>
        <v>0</v>
      </c>
      <c r="AY950">
        <f>AX950*AZ950</f>
        <v>0</v>
      </c>
      <c r="AZ950">
        <f>($B$11*$D$9+$C$11*$D$9+$F$11*((CV950+CN950)/MAX(CV950+CN950+CW950, 0.1)*$I$9+CW950/MAX(CV950+CN950+CW950, 0.1)*$J$9))/($B$11+$C$11+$F$11)</f>
        <v>0</v>
      </c>
      <c r="BA950">
        <f>($B$11*$K$9+$C$11*$K$9+$F$11*((CV950+CN950)/MAX(CV950+CN950+CW950, 0.1)*$P$9+CW950/MAX(CV950+CN950+CW950, 0.1)*$Q$9))/($B$11+$C$11+$F$11)</f>
        <v>0</v>
      </c>
      <c r="BB950">
        <v>2.44</v>
      </c>
      <c r="BC950">
        <v>0.5</v>
      </c>
      <c r="BD950" t="s">
        <v>355</v>
      </c>
      <c r="BE950">
        <v>2</v>
      </c>
      <c r="BF950" t="b">
        <v>1</v>
      </c>
      <c r="BG950">
        <v>1679446679.314285</v>
      </c>
      <c r="BH950">
        <v>187.0471785714286</v>
      </c>
      <c r="BI950">
        <v>165.9195714285714</v>
      </c>
      <c r="BJ950">
        <v>24.28995357142857</v>
      </c>
      <c r="BK950">
        <v>23.81355</v>
      </c>
      <c r="BL950">
        <v>189.4923571428571</v>
      </c>
      <c r="BM950">
        <v>24.38591785714286</v>
      </c>
      <c r="BN950">
        <v>500.0647142857143</v>
      </c>
      <c r="BO950">
        <v>89.83150000000001</v>
      </c>
      <c r="BP950">
        <v>0.1000456392857143</v>
      </c>
      <c r="BQ950">
        <v>26.70752142857143</v>
      </c>
      <c r="BR950">
        <v>27.49900714285715</v>
      </c>
      <c r="BS950">
        <v>999.9000000000002</v>
      </c>
      <c r="BT950">
        <v>0</v>
      </c>
      <c r="BU950">
        <v>0</v>
      </c>
      <c r="BV950">
        <v>10002.615</v>
      </c>
      <c r="BW950">
        <v>0</v>
      </c>
      <c r="BX950">
        <v>14.5015</v>
      </c>
      <c r="BY950">
        <v>21.12764285714286</v>
      </c>
      <c r="BZ950">
        <v>191.7035714285715</v>
      </c>
      <c r="CA950">
        <v>169.9670357142857</v>
      </c>
      <c r="CB950">
        <v>0.4764119999999999</v>
      </c>
      <c r="CC950">
        <v>165.9195714285714</v>
      </c>
      <c r="CD950">
        <v>23.81355</v>
      </c>
      <c r="CE950">
        <v>2.182003571428571</v>
      </c>
      <c r="CF950">
        <v>2.139206428571428</v>
      </c>
      <c r="CG950">
        <v>18.83078571428572</v>
      </c>
      <c r="CH950">
        <v>18.51415714285714</v>
      </c>
      <c r="CI950">
        <v>1999.937857142857</v>
      </c>
      <c r="CJ950">
        <v>0.9799947499999997</v>
      </c>
      <c r="CK950">
        <v>0.02000499285714286</v>
      </c>
      <c r="CL950">
        <v>0</v>
      </c>
      <c r="CM950">
        <v>2.419625</v>
      </c>
      <c r="CN950">
        <v>0</v>
      </c>
      <c r="CO950">
        <v>5506.608214285714</v>
      </c>
      <c r="CP950">
        <v>16748.90714285714</v>
      </c>
      <c r="CQ950">
        <v>37.86589285714285</v>
      </c>
      <c r="CR950">
        <v>39.03096428571428</v>
      </c>
      <c r="CS950">
        <v>37.89710714285714</v>
      </c>
      <c r="CT950">
        <v>38.10917857142856</v>
      </c>
      <c r="CU950">
        <v>37.23196428571428</v>
      </c>
      <c r="CV950">
        <v>1959.93</v>
      </c>
      <c r="CW950">
        <v>40.00785714285714</v>
      </c>
      <c r="CX950">
        <v>0</v>
      </c>
      <c r="CY950">
        <v>1679446694.7</v>
      </c>
      <c r="CZ950">
        <v>0</v>
      </c>
      <c r="DA950">
        <v>0</v>
      </c>
      <c r="DB950" t="s">
        <v>356</v>
      </c>
      <c r="DC950">
        <v>1678823626.5</v>
      </c>
      <c r="DD950">
        <v>1678823640.5</v>
      </c>
      <c r="DE950">
        <v>0</v>
      </c>
      <c r="DF950">
        <v>1.239</v>
      </c>
      <c r="DG950">
        <v>0.006</v>
      </c>
      <c r="DH950">
        <v>-2.298</v>
      </c>
      <c r="DI950">
        <v>-0.146</v>
      </c>
      <c r="DJ950">
        <v>420</v>
      </c>
      <c r="DK950">
        <v>21</v>
      </c>
      <c r="DL950">
        <v>0.57</v>
      </c>
      <c r="DM950">
        <v>0.05</v>
      </c>
      <c r="DN950">
        <v>21.00876585365854</v>
      </c>
      <c r="DO950">
        <v>2.40143205574914</v>
      </c>
      <c r="DP950">
        <v>0.2388751511949654</v>
      </c>
      <c r="DQ950">
        <v>0</v>
      </c>
      <c r="DR950">
        <v>0.4679265365853659</v>
      </c>
      <c r="DS950">
        <v>0.1634405644599308</v>
      </c>
      <c r="DT950">
        <v>0.01665777132063629</v>
      </c>
      <c r="DU950">
        <v>0</v>
      </c>
      <c r="DV950">
        <v>0</v>
      </c>
      <c r="DW950">
        <v>2</v>
      </c>
      <c r="DX950" t="s">
        <v>381</v>
      </c>
      <c r="DY950">
        <v>2.98353</v>
      </c>
      <c r="DZ950">
        <v>2.71559</v>
      </c>
      <c r="EA950">
        <v>0.0424752</v>
      </c>
      <c r="EB950">
        <v>0.0363652</v>
      </c>
      <c r="EC950">
        <v>0.107885</v>
      </c>
      <c r="ED950">
        <v>0.10429</v>
      </c>
      <c r="EE950">
        <v>30446</v>
      </c>
      <c r="EF950">
        <v>30752.9</v>
      </c>
      <c r="EG950">
        <v>29549</v>
      </c>
      <c r="EH950">
        <v>29512.3</v>
      </c>
      <c r="EI950">
        <v>34912.9</v>
      </c>
      <c r="EJ950">
        <v>35132.1</v>
      </c>
      <c r="EK950">
        <v>41621.1</v>
      </c>
      <c r="EL950">
        <v>42058.3</v>
      </c>
      <c r="EM950">
        <v>1.9775</v>
      </c>
      <c r="EN950">
        <v>1.9021</v>
      </c>
      <c r="EO950">
        <v>0.10753</v>
      </c>
      <c r="EP950">
        <v>0</v>
      </c>
      <c r="EQ950">
        <v>25.7365</v>
      </c>
      <c r="ER950">
        <v>999.9</v>
      </c>
      <c r="ES950">
        <v>57.1</v>
      </c>
      <c r="ET950">
        <v>31</v>
      </c>
      <c r="EU950">
        <v>28.6759</v>
      </c>
      <c r="EV950">
        <v>62.5412</v>
      </c>
      <c r="EW950">
        <v>32.6522</v>
      </c>
      <c r="EX950">
        <v>1</v>
      </c>
      <c r="EY950">
        <v>-0.111296</v>
      </c>
      <c r="EZ950">
        <v>0.419412</v>
      </c>
      <c r="FA950">
        <v>20.3427</v>
      </c>
      <c r="FB950">
        <v>5.21654</v>
      </c>
      <c r="FC950">
        <v>12.0099</v>
      </c>
      <c r="FD950">
        <v>4.9894</v>
      </c>
      <c r="FE950">
        <v>3.28855</v>
      </c>
      <c r="FF950">
        <v>9999</v>
      </c>
      <c r="FG950">
        <v>9999</v>
      </c>
      <c r="FH950">
        <v>9999</v>
      </c>
      <c r="FI950">
        <v>999.9</v>
      </c>
      <c r="FJ950">
        <v>1.86739</v>
      </c>
      <c r="FK950">
        <v>1.86646</v>
      </c>
      <c r="FL950">
        <v>1.866</v>
      </c>
      <c r="FM950">
        <v>1.86584</v>
      </c>
      <c r="FN950">
        <v>1.86768</v>
      </c>
      <c r="FO950">
        <v>1.87017</v>
      </c>
      <c r="FP950">
        <v>1.86886</v>
      </c>
      <c r="FQ950">
        <v>1.87027</v>
      </c>
      <c r="FR950">
        <v>0</v>
      </c>
      <c r="FS950">
        <v>0</v>
      </c>
      <c r="FT950">
        <v>0</v>
      </c>
      <c r="FU950">
        <v>0</v>
      </c>
      <c r="FV950" t="s">
        <v>358</v>
      </c>
      <c r="FW950" t="s">
        <v>359</v>
      </c>
      <c r="FX950" t="s">
        <v>360</v>
      </c>
      <c r="FY950" t="s">
        <v>360</v>
      </c>
      <c r="FZ950" t="s">
        <v>360</v>
      </c>
      <c r="GA950" t="s">
        <v>360</v>
      </c>
      <c r="GB950">
        <v>0</v>
      </c>
      <c r="GC950">
        <v>100</v>
      </c>
      <c r="GD950">
        <v>100</v>
      </c>
      <c r="GE950">
        <v>-2.367</v>
      </c>
      <c r="GF950">
        <v>-0.0958</v>
      </c>
      <c r="GG950">
        <v>-1.841240210434717</v>
      </c>
      <c r="GH950">
        <v>-0.003310856085068561</v>
      </c>
      <c r="GI950">
        <v>6.863268723063948E-07</v>
      </c>
      <c r="GJ950">
        <v>-1.919107141366201E-10</v>
      </c>
      <c r="GK950">
        <v>-0.1688837207721138</v>
      </c>
      <c r="GL950">
        <v>-0.01731051475613908</v>
      </c>
      <c r="GM950">
        <v>0.001423790055903263</v>
      </c>
      <c r="GN950">
        <v>-2.424810517790065E-05</v>
      </c>
      <c r="GO950">
        <v>3</v>
      </c>
      <c r="GP950">
        <v>2318</v>
      </c>
      <c r="GQ950">
        <v>1</v>
      </c>
      <c r="GR950">
        <v>25</v>
      </c>
      <c r="GS950">
        <v>10384.3</v>
      </c>
      <c r="GT950">
        <v>10384.1</v>
      </c>
      <c r="GU950">
        <v>0.429688</v>
      </c>
      <c r="GV950">
        <v>2.28271</v>
      </c>
      <c r="GW950">
        <v>1.39771</v>
      </c>
      <c r="GX950">
        <v>2.34863</v>
      </c>
      <c r="GY950">
        <v>1.49536</v>
      </c>
      <c r="GZ950">
        <v>2.46094</v>
      </c>
      <c r="HA950">
        <v>35.9178</v>
      </c>
      <c r="HB950">
        <v>24.0787</v>
      </c>
      <c r="HC950">
        <v>18</v>
      </c>
      <c r="HD950">
        <v>528.242</v>
      </c>
      <c r="HE950">
        <v>436.345</v>
      </c>
      <c r="HF950">
        <v>24.4672</v>
      </c>
      <c r="HG950">
        <v>26.0873</v>
      </c>
      <c r="HH950">
        <v>30.0002</v>
      </c>
      <c r="HI950">
        <v>26.0669</v>
      </c>
      <c r="HJ950">
        <v>26.0139</v>
      </c>
      <c r="HK950">
        <v>8.594810000000001</v>
      </c>
      <c r="HL950">
        <v>25.2793</v>
      </c>
      <c r="HM950">
        <v>99.1408</v>
      </c>
      <c r="HN950">
        <v>24.4669</v>
      </c>
      <c r="HO950">
        <v>112.59</v>
      </c>
      <c r="HP950">
        <v>23.768</v>
      </c>
      <c r="HQ950">
        <v>101.047</v>
      </c>
      <c r="HR950">
        <v>101.007</v>
      </c>
    </row>
    <row r="951" spans="1:226">
      <c r="A951">
        <v>935</v>
      </c>
      <c r="B951">
        <v>1679446692.1</v>
      </c>
      <c r="C951">
        <v>24779</v>
      </c>
      <c r="D951" t="s">
        <v>2240</v>
      </c>
      <c r="E951" t="s">
        <v>2241</v>
      </c>
      <c r="F951">
        <v>5</v>
      </c>
      <c r="G951" t="s">
        <v>2011</v>
      </c>
      <c r="H951" t="s">
        <v>354</v>
      </c>
      <c r="I951">
        <v>1679446684.6</v>
      </c>
      <c r="J951">
        <f>(K951)/1000</f>
        <v>0</v>
      </c>
      <c r="K951">
        <f>IF(BF951, AN951, AH951)</f>
        <v>0</v>
      </c>
      <c r="L951">
        <f>IF(BF951, AI951, AG951)</f>
        <v>0</v>
      </c>
      <c r="M951">
        <f>BH951 - IF(AU951&gt;1, L951*BB951*100.0/(AW951*BV951), 0)</f>
        <v>0</v>
      </c>
      <c r="N951">
        <f>((T951-J951/2)*M951-L951)/(T951+J951/2)</f>
        <v>0</v>
      </c>
      <c r="O951">
        <f>N951*(BO951+BP951)/1000.0</f>
        <v>0</v>
      </c>
      <c r="P951">
        <f>(BH951 - IF(AU951&gt;1, L951*BB951*100.0/(AW951*BV951), 0))*(BO951+BP951)/1000.0</f>
        <v>0</v>
      </c>
      <c r="Q951">
        <f>2.0/((1/S951-1/R951)+SIGN(S951)*SQRT((1/S951-1/R951)*(1/S951-1/R951) + 4*BC951/((BC951+1)*(BC951+1))*(2*1/S951*1/R951-1/R951*1/R951)))</f>
        <v>0</v>
      </c>
      <c r="R951">
        <f>IF(LEFT(BD951,1)&lt;&gt;"0",IF(LEFT(BD951,1)="1",3.0,BE951),$D$5+$E$5*(BV951*BO951/($K$5*1000))+$F$5*(BV951*BO951/($K$5*1000))*MAX(MIN(BB951,$J$5),$I$5)*MAX(MIN(BB951,$J$5),$I$5)+$G$5*MAX(MIN(BB951,$J$5),$I$5)*(BV951*BO951/($K$5*1000))+$H$5*(BV951*BO951/($K$5*1000))*(BV951*BO951/($K$5*1000)))</f>
        <v>0</v>
      </c>
      <c r="S951">
        <f>J951*(1000-(1000*0.61365*exp(17.502*W951/(240.97+W951))/(BO951+BP951)+BJ951)/2)/(1000*0.61365*exp(17.502*W951/(240.97+W951))/(BO951+BP951)-BJ951)</f>
        <v>0</v>
      </c>
      <c r="T951">
        <f>1/((BC951+1)/(Q951/1.6)+1/(R951/1.37)) + BC951/((BC951+1)/(Q951/1.6) + BC951/(R951/1.37))</f>
        <v>0</v>
      </c>
      <c r="U951">
        <f>(AX951*BA951)</f>
        <v>0</v>
      </c>
      <c r="V951">
        <f>(BQ951+(U951+2*0.95*5.67E-8*(((BQ951+$B$7)+273)^4-(BQ951+273)^4)-44100*J951)/(1.84*29.3*R951+8*0.95*5.67E-8*(BQ951+273)^3))</f>
        <v>0</v>
      </c>
      <c r="W951">
        <f>($C$7*BR951+$D$7*BS951+$E$7*V951)</f>
        <v>0</v>
      </c>
      <c r="X951">
        <f>0.61365*exp(17.502*W951/(240.97+W951))</f>
        <v>0</v>
      </c>
      <c r="Y951">
        <f>(Z951/AA951*100)</f>
        <v>0</v>
      </c>
      <c r="Z951">
        <f>BJ951*(BO951+BP951)/1000</f>
        <v>0</v>
      </c>
      <c r="AA951">
        <f>0.61365*exp(17.502*BQ951/(240.97+BQ951))</f>
        <v>0</v>
      </c>
      <c r="AB951">
        <f>(X951-BJ951*(BO951+BP951)/1000)</f>
        <v>0</v>
      </c>
      <c r="AC951">
        <f>(-J951*44100)</f>
        <v>0</v>
      </c>
      <c r="AD951">
        <f>2*29.3*R951*0.92*(BQ951-W951)</f>
        <v>0</v>
      </c>
      <c r="AE951">
        <f>2*0.95*5.67E-8*(((BQ951+$B$7)+273)^4-(W951+273)^4)</f>
        <v>0</v>
      </c>
      <c r="AF951">
        <f>U951+AE951+AC951+AD951</f>
        <v>0</v>
      </c>
      <c r="AG951">
        <f>BN951*AU951*(BI951-BH951*(1000-AU951*BK951)/(1000-AU951*BJ951))/(100*BB951)</f>
        <v>0</v>
      </c>
      <c r="AH951">
        <f>1000*BN951*AU951*(BJ951-BK951)/(100*BB951*(1000-AU951*BJ951))</f>
        <v>0</v>
      </c>
      <c r="AI951">
        <f>(AJ951 - AK951 - BO951*1E3/(8.314*(BQ951+273.15)) * AM951/BN951 * AL951) * BN951/(100*BB951) * (1000 - BK951)/1000</f>
        <v>0</v>
      </c>
      <c r="AJ951">
        <v>136.5156034728042</v>
      </c>
      <c r="AK951">
        <v>150.4343757575757</v>
      </c>
      <c r="AL951">
        <v>-3.354787241644978</v>
      </c>
      <c r="AM951">
        <v>64.84410547335801</v>
      </c>
      <c r="AN951">
        <f>(AP951 - AO951 + BO951*1E3/(8.314*(BQ951+273.15)) * AR951/BN951 * AQ951) * BN951/(100*BB951) * 1000/(1000 - AP951)</f>
        <v>0</v>
      </c>
      <c r="AO951">
        <v>23.81023471763933</v>
      </c>
      <c r="AP951">
        <v>24.30166813186815</v>
      </c>
      <c r="AQ951">
        <v>9.80971176524892E-05</v>
      </c>
      <c r="AR951">
        <v>96.76006741584395</v>
      </c>
      <c r="AS951">
        <v>0</v>
      </c>
      <c r="AT951">
        <v>0</v>
      </c>
      <c r="AU951">
        <f>IF(AS951*$H$13&gt;=AW951,1.0,(AW951/(AW951-AS951*$H$13)))</f>
        <v>0</v>
      </c>
      <c r="AV951">
        <f>(AU951-1)*100</f>
        <v>0</v>
      </c>
      <c r="AW951">
        <f>MAX(0,($B$13+$C$13*BV951)/(1+$D$13*BV951)*BO951/(BQ951+273)*$E$13)</f>
        <v>0</v>
      </c>
      <c r="AX951">
        <f>$B$11*BW951+$C$11*BX951+$F$11*CI951*(1-CL951)</f>
        <v>0</v>
      </c>
      <c r="AY951">
        <f>AX951*AZ951</f>
        <v>0</v>
      </c>
      <c r="AZ951">
        <f>($B$11*$D$9+$C$11*$D$9+$F$11*((CV951+CN951)/MAX(CV951+CN951+CW951, 0.1)*$I$9+CW951/MAX(CV951+CN951+CW951, 0.1)*$J$9))/($B$11+$C$11+$F$11)</f>
        <v>0</v>
      </c>
      <c r="BA951">
        <f>($B$11*$K$9+$C$11*$K$9+$F$11*((CV951+CN951)/MAX(CV951+CN951+CW951, 0.1)*$P$9+CW951/MAX(CV951+CN951+CW951, 0.1)*$Q$9))/($B$11+$C$11+$F$11)</f>
        <v>0</v>
      </c>
      <c r="BB951">
        <v>2.44</v>
      </c>
      <c r="BC951">
        <v>0.5</v>
      </c>
      <c r="BD951" t="s">
        <v>355</v>
      </c>
      <c r="BE951">
        <v>2</v>
      </c>
      <c r="BF951" t="b">
        <v>1</v>
      </c>
      <c r="BG951">
        <v>1679446684.6</v>
      </c>
      <c r="BH951">
        <v>169.7261851851852</v>
      </c>
      <c r="BI951">
        <v>148.3994074074074</v>
      </c>
      <c r="BJ951">
        <v>24.29780000000001</v>
      </c>
      <c r="BK951">
        <v>23.81236666666667</v>
      </c>
      <c r="BL951">
        <v>172.1178888888889</v>
      </c>
      <c r="BM951">
        <v>24.39368888888889</v>
      </c>
      <c r="BN951">
        <v>500.0652222222222</v>
      </c>
      <c r="BO951">
        <v>89.83152592592593</v>
      </c>
      <c r="BP951">
        <v>0.1000395259259259</v>
      </c>
      <c r="BQ951">
        <v>26.70638148148148</v>
      </c>
      <c r="BR951">
        <v>27.49813703703704</v>
      </c>
      <c r="BS951">
        <v>999.9000000000001</v>
      </c>
      <c r="BT951">
        <v>0</v>
      </c>
      <c r="BU951">
        <v>0</v>
      </c>
      <c r="BV951">
        <v>10003.86703703704</v>
      </c>
      <c r="BW951">
        <v>0</v>
      </c>
      <c r="BX951">
        <v>14.5015</v>
      </c>
      <c r="BY951">
        <v>21.32683333333334</v>
      </c>
      <c r="BZ951">
        <v>173.9528888888889</v>
      </c>
      <c r="CA951">
        <v>152.0192962962963</v>
      </c>
      <c r="CB951">
        <v>0.4854428518518518</v>
      </c>
      <c r="CC951">
        <v>148.3994074074074</v>
      </c>
      <c r="CD951">
        <v>23.81236666666667</v>
      </c>
      <c r="CE951">
        <v>2.182708518518519</v>
      </c>
      <c r="CF951">
        <v>2.13910037037037</v>
      </c>
      <c r="CG951">
        <v>18.83595555555556</v>
      </c>
      <c r="CH951">
        <v>18.51335925925926</v>
      </c>
      <c r="CI951">
        <v>1999.937777777778</v>
      </c>
      <c r="CJ951">
        <v>0.9799947777777775</v>
      </c>
      <c r="CK951">
        <v>0.02000492222222222</v>
      </c>
      <c r="CL951">
        <v>0</v>
      </c>
      <c r="CM951">
        <v>2.389022222222223</v>
      </c>
      <c r="CN951">
        <v>0</v>
      </c>
      <c r="CO951">
        <v>5507.974444444445</v>
      </c>
      <c r="CP951">
        <v>16748.91111111111</v>
      </c>
      <c r="CQ951">
        <v>37.98359259259259</v>
      </c>
      <c r="CR951">
        <v>39.17566666666666</v>
      </c>
      <c r="CS951">
        <v>38.00677777777778</v>
      </c>
      <c r="CT951">
        <v>38.25211111111111</v>
      </c>
      <c r="CU951">
        <v>37.34237037037037</v>
      </c>
      <c r="CV951">
        <v>1959.927777777777</v>
      </c>
      <c r="CW951">
        <v>40.00925925925926</v>
      </c>
      <c r="CX951">
        <v>0</v>
      </c>
      <c r="CY951">
        <v>1679446699.5</v>
      </c>
      <c r="CZ951">
        <v>0</v>
      </c>
      <c r="DA951">
        <v>0</v>
      </c>
      <c r="DB951" t="s">
        <v>356</v>
      </c>
      <c r="DC951">
        <v>1678823626.5</v>
      </c>
      <c r="DD951">
        <v>1678823640.5</v>
      </c>
      <c r="DE951">
        <v>0</v>
      </c>
      <c r="DF951">
        <v>1.239</v>
      </c>
      <c r="DG951">
        <v>0.006</v>
      </c>
      <c r="DH951">
        <v>-2.298</v>
      </c>
      <c r="DI951">
        <v>-0.146</v>
      </c>
      <c r="DJ951">
        <v>420</v>
      </c>
      <c r="DK951">
        <v>21</v>
      </c>
      <c r="DL951">
        <v>0.57</v>
      </c>
      <c r="DM951">
        <v>0.05</v>
      </c>
      <c r="DN951">
        <v>21.2047575</v>
      </c>
      <c r="DO951">
        <v>2.27799061913689</v>
      </c>
      <c r="DP951">
        <v>0.2206591771120115</v>
      </c>
      <c r="DQ951">
        <v>0</v>
      </c>
      <c r="DR951">
        <v>0.4793071</v>
      </c>
      <c r="DS951">
        <v>0.1046037973733585</v>
      </c>
      <c r="DT951">
        <v>0.01038916534857348</v>
      </c>
      <c r="DU951">
        <v>0</v>
      </c>
      <c r="DV951">
        <v>0</v>
      </c>
      <c r="DW951">
        <v>2</v>
      </c>
      <c r="DX951" t="s">
        <v>381</v>
      </c>
      <c r="DY951">
        <v>2.98368</v>
      </c>
      <c r="DZ951">
        <v>2.71567</v>
      </c>
      <c r="EA951">
        <v>0.0385059</v>
      </c>
      <c r="EB951">
        <v>0.0322523</v>
      </c>
      <c r="EC951">
        <v>0.107887</v>
      </c>
      <c r="ED951">
        <v>0.104285</v>
      </c>
      <c r="EE951">
        <v>30572.3</v>
      </c>
      <c r="EF951">
        <v>30884</v>
      </c>
      <c r="EG951">
        <v>29549.1</v>
      </c>
      <c r="EH951">
        <v>29512.2</v>
      </c>
      <c r="EI951">
        <v>34912.6</v>
      </c>
      <c r="EJ951">
        <v>35132.1</v>
      </c>
      <c r="EK951">
        <v>41620.9</v>
      </c>
      <c r="EL951">
        <v>42058.2</v>
      </c>
      <c r="EM951">
        <v>1.9774</v>
      </c>
      <c r="EN951">
        <v>1.9018</v>
      </c>
      <c r="EO951">
        <v>0.107344</v>
      </c>
      <c r="EP951">
        <v>0</v>
      </c>
      <c r="EQ951">
        <v>25.7323</v>
      </c>
      <c r="ER951">
        <v>999.9</v>
      </c>
      <c r="ES951">
        <v>57.1</v>
      </c>
      <c r="ET951">
        <v>31</v>
      </c>
      <c r="EU951">
        <v>28.6764</v>
      </c>
      <c r="EV951">
        <v>62.6412</v>
      </c>
      <c r="EW951">
        <v>32.476</v>
      </c>
      <c r="EX951">
        <v>1</v>
      </c>
      <c r="EY951">
        <v>-0.111263</v>
      </c>
      <c r="EZ951">
        <v>0.418388</v>
      </c>
      <c r="FA951">
        <v>20.3426</v>
      </c>
      <c r="FB951">
        <v>5.21699</v>
      </c>
      <c r="FC951">
        <v>12.0099</v>
      </c>
      <c r="FD951">
        <v>4.9894</v>
      </c>
      <c r="FE951">
        <v>3.28855</v>
      </c>
      <c r="FF951">
        <v>9999</v>
      </c>
      <c r="FG951">
        <v>9999</v>
      </c>
      <c r="FH951">
        <v>9999</v>
      </c>
      <c r="FI951">
        <v>999.9</v>
      </c>
      <c r="FJ951">
        <v>1.86739</v>
      </c>
      <c r="FK951">
        <v>1.86646</v>
      </c>
      <c r="FL951">
        <v>1.86599</v>
      </c>
      <c r="FM951">
        <v>1.86584</v>
      </c>
      <c r="FN951">
        <v>1.86768</v>
      </c>
      <c r="FO951">
        <v>1.87015</v>
      </c>
      <c r="FP951">
        <v>1.86882</v>
      </c>
      <c r="FQ951">
        <v>1.87026</v>
      </c>
      <c r="FR951">
        <v>0</v>
      </c>
      <c r="FS951">
        <v>0</v>
      </c>
      <c r="FT951">
        <v>0</v>
      </c>
      <c r="FU951">
        <v>0</v>
      </c>
      <c r="FV951" t="s">
        <v>358</v>
      </c>
      <c r="FW951" t="s">
        <v>359</v>
      </c>
      <c r="FX951" t="s">
        <v>360</v>
      </c>
      <c r="FY951" t="s">
        <v>360</v>
      </c>
      <c r="FZ951" t="s">
        <v>360</v>
      </c>
      <c r="GA951" t="s">
        <v>360</v>
      </c>
      <c r="GB951">
        <v>0</v>
      </c>
      <c r="GC951">
        <v>100</v>
      </c>
      <c r="GD951">
        <v>100</v>
      </c>
      <c r="GE951">
        <v>-2.315</v>
      </c>
      <c r="GF951">
        <v>-0.0959</v>
      </c>
      <c r="GG951">
        <v>-1.841240210434717</v>
      </c>
      <c r="GH951">
        <v>-0.003310856085068561</v>
      </c>
      <c r="GI951">
        <v>6.863268723063948E-07</v>
      </c>
      <c r="GJ951">
        <v>-1.919107141366201E-10</v>
      </c>
      <c r="GK951">
        <v>-0.1688837207721138</v>
      </c>
      <c r="GL951">
        <v>-0.01731051475613908</v>
      </c>
      <c r="GM951">
        <v>0.001423790055903263</v>
      </c>
      <c r="GN951">
        <v>-2.424810517790065E-05</v>
      </c>
      <c r="GO951">
        <v>3</v>
      </c>
      <c r="GP951">
        <v>2318</v>
      </c>
      <c r="GQ951">
        <v>1</v>
      </c>
      <c r="GR951">
        <v>25</v>
      </c>
      <c r="GS951">
        <v>10384.4</v>
      </c>
      <c r="GT951">
        <v>10384.2</v>
      </c>
      <c r="GU951">
        <v>0.390625</v>
      </c>
      <c r="GV951">
        <v>2.29492</v>
      </c>
      <c r="GW951">
        <v>1.39648</v>
      </c>
      <c r="GX951">
        <v>2.34619</v>
      </c>
      <c r="GY951">
        <v>1.49536</v>
      </c>
      <c r="GZ951">
        <v>2.4231</v>
      </c>
      <c r="HA951">
        <v>35.9178</v>
      </c>
      <c r="HB951">
        <v>24.07</v>
      </c>
      <c r="HC951">
        <v>18</v>
      </c>
      <c r="HD951">
        <v>528.193</v>
      </c>
      <c r="HE951">
        <v>436.178</v>
      </c>
      <c r="HF951">
        <v>24.4669</v>
      </c>
      <c r="HG951">
        <v>26.0876</v>
      </c>
      <c r="HH951">
        <v>30.0002</v>
      </c>
      <c r="HI951">
        <v>26.0688</v>
      </c>
      <c r="HJ951">
        <v>26.0157</v>
      </c>
      <c r="HK951">
        <v>7.7989</v>
      </c>
      <c r="HL951">
        <v>25.2793</v>
      </c>
      <c r="HM951">
        <v>99.1408</v>
      </c>
      <c r="HN951">
        <v>24.4732</v>
      </c>
      <c r="HO951">
        <v>99.22320000000001</v>
      </c>
      <c r="HP951">
        <v>23.7712</v>
      </c>
      <c r="HQ951">
        <v>101.046</v>
      </c>
      <c r="HR951">
        <v>101.007</v>
      </c>
    </row>
    <row r="952" spans="1:226">
      <c r="A952">
        <v>936</v>
      </c>
      <c r="B952">
        <v>1679446697.1</v>
      </c>
      <c r="C952">
        <v>24784</v>
      </c>
      <c r="D952" t="s">
        <v>2242</v>
      </c>
      <c r="E952" t="s">
        <v>2243</v>
      </c>
      <c r="F952">
        <v>5</v>
      </c>
      <c r="G952" t="s">
        <v>2011</v>
      </c>
      <c r="H952" t="s">
        <v>354</v>
      </c>
      <c r="I952">
        <v>1679446689.314285</v>
      </c>
      <c r="J952">
        <f>(K952)/1000</f>
        <v>0</v>
      </c>
      <c r="K952">
        <f>IF(BF952, AN952, AH952)</f>
        <v>0</v>
      </c>
      <c r="L952">
        <f>IF(BF952, AI952, AG952)</f>
        <v>0</v>
      </c>
      <c r="M952">
        <f>BH952 - IF(AU952&gt;1, L952*BB952*100.0/(AW952*BV952), 0)</f>
        <v>0</v>
      </c>
      <c r="N952">
        <f>((T952-J952/2)*M952-L952)/(T952+J952/2)</f>
        <v>0</v>
      </c>
      <c r="O952">
        <f>N952*(BO952+BP952)/1000.0</f>
        <v>0</v>
      </c>
      <c r="P952">
        <f>(BH952 - IF(AU952&gt;1, L952*BB952*100.0/(AW952*BV952), 0))*(BO952+BP952)/1000.0</f>
        <v>0</v>
      </c>
      <c r="Q952">
        <f>2.0/((1/S952-1/R952)+SIGN(S952)*SQRT((1/S952-1/R952)*(1/S952-1/R952) + 4*BC952/((BC952+1)*(BC952+1))*(2*1/S952*1/R952-1/R952*1/R952)))</f>
        <v>0</v>
      </c>
      <c r="R952">
        <f>IF(LEFT(BD952,1)&lt;&gt;"0",IF(LEFT(BD952,1)="1",3.0,BE952),$D$5+$E$5*(BV952*BO952/($K$5*1000))+$F$5*(BV952*BO952/($K$5*1000))*MAX(MIN(BB952,$J$5),$I$5)*MAX(MIN(BB952,$J$5),$I$5)+$G$5*MAX(MIN(BB952,$J$5),$I$5)*(BV952*BO952/($K$5*1000))+$H$5*(BV952*BO952/($K$5*1000))*(BV952*BO952/($K$5*1000)))</f>
        <v>0</v>
      </c>
      <c r="S952">
        <f>J952*(1000-(1000*0.61365*exp(17.502*W952/(240.97+W952))/(BO952+BP952)+BJ952)/2)/(1000*0.61365*exp(17.502*W952/(240.97+W952))/(BO952+BP952)-BJ952)</f>
        <v>0</v>
      </c>
      <c r="T952">
        <f>1/((BC952+1)/(Q952/1.6)+1/(R952/1.37)) + BC952/((BC952+1)/(Q952/1.6) + BC952/(R952/1.37))</f>
        <v>0</v>
      </c>
      <c r="U952">
        <f>(AX952*BA952)</f>
        <v>0</v>
      </c>
      <c r="V952">
        <f>(BQ952+(U952+2*0.95*5.67E-8*(((BQ952+$B$7)+273)^4-(BQ952+273)^4)-44100*J952)/(1.84*29.3*R952+8*0.95*5.67E-8*(BQ952+273)^3))</f>
        <v>0</v>
      </c>
      <c r="W952">
        <f>($C$7*BR952+$D$7*BS952+$E$7*V952)</f>
        <v>0</v>
      </c>
      <c r="X952">
        <f>0.61365*exp(17.502*W952/(240.97+W952))</f>
        <v>0</v>
      </c>
      <c r="Y952">
        <f>(Z952/AA952*100)</f>
        <v>0</v>
      </c>
      <c r="Z952">
        <f>BJ952*(BO952+BP952)/1000</f>
        <v>0</v>
      </c>
      <c r="AA952">
        <f>0.61365*exp(17.502*BQ952/(240.97+BQ952))</f>
        <v>0</v>
      </c>
      <c r="AB952">
        <f>(X952-BJ952*(BO952+BP952)/1000)</f>
        <v>0</v>
      </c>
      <c r="AC952">
        <f>(-J952*44100)</f>
        <v>0</v>
      </c>
      <c r="AD952">
        <f>2*29.3*R952*0.92*(BQ952-W952)</f>
        <v>0</v>
      </c>
      <c r="AE952">
        <f>2*0.95*5.67E-8*(((BQ952+$B$7)+273)^4-(W952+273)^4)</f>
        <v>0</v>
      </c>
      <c r="AF952">
        <f>U952+AE952+AC952+AD952</f>
        <v>0</v>
      </c>
      <c r="AG952">
        <f>BN952*AU952*(BI952-BH952*(1000-AU952*BK952)/(1000-AU952*BJ952))/(100*BB952)</f>
        <v>0</v>
      </c>
      <c r="AH952">
        <f>1000*BN952*AU952*(BJ952-BK952)/(100*BB952*(1000-AU952*BJ952))</f>
        <v>0</v>
      </c>
      <c r="AI952">
        <f>(AJ952 - AK952 - BO952*1E3/(8.314*(BQ952+273.15)) * AM952/BN952 * AL952) * BN952/(100*BB952) * (1000 - BK952)/1000</f>
        <v>0</v>
      </c>
      <c r="AJ952">
        <v>119.3960620134088</v>
      </c>
      <c r="AK952">
        <v>133.5748909090909</v>
      </c>
      <c r="AL952">
        <v>-3.374602755734744</v>
      </c>
      <c r="AM952">
        <v>64.84410547335801</v>
      </c>
      <c r="AN952">
        <f>(AP952 - AO952 + BO952*1E3/(8.314*(BQ952+273.15)) * AR952/BN952 * AQ952) * BN952/(100*BB952) * 1000/(1000 - AP952)</f>
        <v>0</v>
      </c>
      <c r="AO952">
        <v>23.80958991455777</v>
      </c>
      <c r="AP952">
        <v>24.30204395604398</v>
      </c>
      <c r="AQ952">
        <v>-3.97415706298585E-05</v>
      </c>
      <c r="AR952">
        <v>96.76006741584395</v>
      </c>
      <c r="AS952">
        <v>0</v>
      </c>
      <c r="AT952">
        <v>0</v>
      </c>
      <c r="AU952">
        <f>IF(AS952*$H$13&gt;=AW952,1.0,(AW952/(AW952-AS952*$H$13)))</f>
        <v>0</v>
      </c>
      <c r="AV952">
        <f>(AU952-1)*100</f>
        <v>0</v>
      </c>
      <c r="AW952">
        <f>MAX(0,($B$13+$C$13*BV952)/(1+$D$13*BV952)*BO952/(BQ952+273)*$E$13)</f>
        <v>0</v>
      </c>
      <c r="AX952">
        <f>$B$11*BW952+$C$11*BX952+$F$11*CI952*(1-CL952)</f>
        <v>0</v>
      </c>
      <c r="AY952">
        <f>AX952*AZ952</f>
        <v>0</v>
      </c>
      <c r="AZ952">
        <f>($B$11*$D$9+$C$11*$D$9+$F$11*((CV952+CN952)/MAX(CV952+CN952+CW952, 0.1)*$I$9+CW952/MAX(CV952+CN952+CW952, 0.1)*$J$9))/($B$11+$C$11+$F$11)</f>
        <v>0</v>
      </c>
      <c r="BA952">
        <f>($B$11*$K$9+$C$11*$K$9+$F$11*((CV952+CN952)/MAX(CV952+CN952+CW952, 0.1)*$P$9+CW952/MAX(CV952+CN952+CW952, 0.1)*$Q$9))/($B$11+$C$11+$F$11)</f>
        <v>0</v>
      </c>
      <c r="BB952">
        <v>2.44</v>
      </c>
      <c r="BC952">
        <v>0.5</v>
      </c>
      <c r="BD952" t="s">
        <v>355</v>
      </c>
      <c r="BE952">
        <v>2</v>
      </c>
      <c r="BF952" t="b">
        <v>1</v>
      </c>
      <c r="BG952">
        <v>1679446689.314285</v>
      </c>
      <c r="BH952">
        <v>154.2632142857143</v>
      </c>
      <c r="BI952">
        <v>132.7106785714286</v>
      </c>
      <c r="BJ952">
        <v>24.30039642857143</v>
      </c>
      <c r="BK952">
        <v>23.81105357142857</v>
      </c>
      <c r="BL952">
        <v>156.6068214285714</v>
      </c>
      <c r="BM952">
        <v>24.39627142857143</v>
      </c>
      <c r="BN952">
        <v>500.0556428571428</v>
      </c>
      <c r="BO952">
        <v>89.83090357142858</v>
      </c>
      <c r="BP952">
        <v>0.09995599642857142</v>
      </c>
      <c r="BQ952">
        <v>26.706175</v>
      </c>
      <c r="BR952">
        <v>27.49369642857143</v>
      </c>
      <c r="BS952">
        <v>999.9000000000002</v>
      </c>
      <c r="BT952">
        <v>0</v>
      </c>
      <c r="BU952">
        <v>0</v>
      </c>
      <c r="BV952">
        <v>10004.6225</v>
      </c>
      <c r="BW952">
        <v>0</v>
      </c>
      <c r="BX952">
        <v>14.5015</v>
      </c>
      <c r="BY952">
        <v>21.55262857142857</v>
      </c>
      <c r="BZ952">
        <v>158.1052857142858</v>
      </c>
      <c r="CA952">
        <v>135.9477142857143</v>
      </c>
      <c r="CB952">
        <v>0.4893547499999999</v>
      </c>
      <c r="CC952">
        <v>132.7106785714286</v>
      </c>
      <c r="CD952">
        <v>23.81105357142857</v>
      </c>
      <c r="CE952">
        <v>2.182926785714286</v>
      </c>
      <c r="CF952">
        <v>2.1389675</v>
      </c>
      <c r="CG952">
        <v>18.83756071428572</v>
      </c>
      <c r="CH952">
        <v>18.512375</v>
      </c>
      <c r="CI952">
        <v>1999.959642857143</v>
      </c>
      <c r="CJ952">
        <v>0.9799961785714284</v>
      </c>
      <c r="CK952">
        <v>0.02000352142857143</v>
      </c>
      <c r="CL952">
        <v>0</v>
      </c>
      <c r="CM952">
        <v>2.396307142857143</v>
      </c>
      <c r="CN952">
        <v>0</v>
      </c>
      <c r="CO952">
        <v>5509.34107142857</v>
      </c>
      <c r="CP952">
        <v>16749.09642857143</v>
      </c>
      <c r="CQ952">
        <v>38.08682142857143</v>
      </c>
      <c r="CR952">
        <v>39.29882142857143</v>
      </c>
      <c r="CS952">
        <v>38.10471428571428</v>
      </c>
      <c r="CT952">
        <v>38.38146428571428</v>
      </c>
      <c r="CU952">
        <v>37.43946428571428</v>
      </c>
      <c r="CV952">
        <v>1959.952857142858</v>
      </c>
      <c r="CW952">
        <v>40.00607142857143</v>
      </c>
      <c r="CX952">
        <v>0</v>
      </c>
      <c r="CY952">
        <v>1679446704.9</v>
      </c>
      <c r="CZ952">
        <v>0</v>
      </c>
      <c r="DA952">
        <v>0</v>
      </c>
      <c r="DB952" t="s">
        <v>356</v>
      </c>
      <c r="DC952">
        <v>1678823626.5</v>
      </c>
      <c r="DD952">
        <v>1678823640.5</v>
      </c>
      <c r="DE952">
        <v>0</v>
      </c>
      <c r="DF952">
        <v>1.239</v>
      </c>
      <c r="DG952">
        <v>0.006</v>
      </c>
      <c r="DH952">
        <v>-2.298</v>
      </c>
      <c r="DI952">
        <v>-0.146</v>
      </c>
      <c r="DJ952">
        <v>420</v>
      </c>
      <c r="DK952">
        <v>21</v>
      </c>
      <c r="DL952">
        <v>0.57</v>
      </c>
      <c r="DM952">
        <v>0.05</v>
      </c>
      <c r="DN952">
        <v>21.4318756097561</v>
      </c>
      <c r="DO952">
        <v>2.815296167247422</v>
      </c>
      <c r="DP952">
        <v>0.2793813878785071</v>
      </c>
      <c r="DQ952">
        <v>0</v>
      </c>
      <c r="DR952">
        <v>0.4864588292682928</v>
      </c>
      <c r="DS952">
        <v>0.05608507317073303</v>
      </c>
      <c r="DT952">
        <v>0.005831196011288779</v>
      </c>
      <c r="DU952">
        <v>1</v>
      </c>
      <c r="DV952">
        <v>1</v>
      </c>
      <c r="DW952">
        <v>2</v>
      </c>
      <c r="DX952" t="s">
        <v>357</v>
      </c>
      <c r="DY952">
        <v>2.98374</v>
      </c>
      <c r="DZ952">
        <v>2.71538</v>
      </c>
      <c r="EA952">
        <v>0.0344312</v>
      </c>
      <c r="EB952">
        <v>0.0280436</v>
      </c>
      <c r="EC952">
        <v>0.107888</v>
      </c>
      <c r="ED952">
        <v>0.104278</v>
      </c>
      <c r="EE952">
        <v>30701.6</v>
      </c>
      <c r="EF952">
        <v>31018</v>
      </c>
      <c r="EG952">
        <v>29548.9</v>
      </c>
      <c r="EH952">
        <v>29511.8</v>
      </c>
      <c r="EI952">
        <v>34912.2</v>
      </c>
      <c r="EJ952">
        <v>35131.8</v>
      </c>
      <c r="EK952">
        <v>41620.5</v>
      </c>
      <c r="EL952">
        <v>42057.6</v>
      </c>
      <c r="EM952">
        <v>1.9775</v>
      </c>
      <c r="EN952">
        <v>1.90187</v>
      </c>
      <c r="EO952">
        <v>0.108033</v>
      </c>
      <c r="EP952">
        <v>0</v>
      </c>
      <c r="EQ952">
        <v>25.7286</v>
      </c>
      <c r="ER952">
        <v>999.9</v>
      </c>
      <c r="ES952">
        <v>57.1</v>
      </c>
      <c r="ET952">
        <v>31</v>
      </c>
      <c r="EU952">
        <v>28.6759</v>
      </c>
      <c r="EV952">
        <v>62.5612</v>
      </c>
      <c r="EW952">
        <v>32.4679</v>
      </c>
      <c r="EX952">
        <v>1</v>
      </c>
      <c r="EY952">
        <v>-0.111204</v>
      </c>
      <c r="EZ952">
        <v>0.396669</v>
      </c>
      <c r="FA952">
        <v>20.3426</v>
      </c>
      <c r="FB952">
        <v>5.21669</v>
      </c>
      <c r="FC952">
        <v>12.0099</v>
      </c>
      <c r="FD952">
        <v>4.98885</v>
      </c>
      <c r="FE952">
        <v>3.28853</v>
      </c>
      <c r="FF952">
        <v>9999</v>
      </c>
      <c r="FG952">
        <v>9999</v>
      </c>
      <c r="FH952">
        <v>9999</v>
      </c>
      <c r="FI952">
        <v>999.9</v>
      </c>
      <c r="FJ952">
        <v>1.8674</v>
      </c>
      <c r="FK952">
        <v>1.86646</v>
      </c>
      <c r="FL952">
        <v>1.866</v>
      </c>
      <c r="FM952">
        <v>1.86584</v>
      </c>
      <c r="FN952">
        <v>1.86768</v>
      </c>
      <c r="FO952">
        <v>1.87016</v>
      </c>
      <c r="FP952">
        <v>1.86884</v>
      </c>
      <c r="FQ952">
        <v>1.87026</v>
      </c>
      <c r="FR952">
        <v>0</v>
      </c>
      <c r="FS952">
        <v>0</v>
      </c>
      <c r="FT952">
        <v>0</v>
      </c>
      <c r="FU952">
        <v>0</v>
      </c>
      <c r="FV952" t="s">
        <v>358</v>
      </c>
      <c r="FW952" t="s">
        <v>359</v>
      </c>
      <c r="FX952" t="s">
        <v>360</v>
      </c>
      <c r="FY952" t="s">
        <v>360</v>
      </c>
      <c r="FZ952" t="s">
        <v>360</v>
      </c>
      <c r="GA952" t="s">
        <v>360</v>
      </c>
      <c r="GB952">
        <v>0</v>
      </c>
      <c r="GC952">
        <v>100</v>
      </c>
      <c r="GD952">
        <v>100</v>
      </c>
      <c r="GE952">
        <v>-2.264</v>
      </c>
      <c r="GF952">
        <v>-0.0959</v>
      </c>
      <c r="GG952">
        <v>-1.841240210434717</v>
      </c>
      <c r="GH952">
        <v>-0.003310856085068561</v>
      </c>
      <c r="GI952">
        <v>6.863268723063948E-07</v>
      </c>
      <c r="GJ952">
        <v>-1.919107141366201E-10</v>
      </c>
      <c r="GK952">
        <v>-0.1688837207721138</v>
      </c>
      <c r="GL952">
        <v>-0.01731051475613908</v>
      </c>
      <c r="GM952">
        <v>0.001423790055903263</v>
      </c>
      <c r="GN952">
        <v>-2.424810517790065E-05</v>
      </c>
      <c r="GO952">
        <v>3</v>
      </c>
      <c r="GP952">
        <v>2318</v>
      </c>
      <c r="GQ952">
        <v>1</v>
      </c>
      <c r="GR952">
        <v>25</v>
      </c>
      <c r="GS952">
        <v>10384.5</v>
      </c>
      <c r="GT952">
        <v>10384.3</v>
      </c>
      <c r="GU952">
        <v>0.354004</v>
      </c>
      <c r="GV952">
        <v>2.29736</v>
      </c>
      <c r="GW952">
        <v>1.39648</v>
      </c>
      <c r="GX952">
        <v>2.34741</v>
      </c>
      <c r="GY952">
        <v>1.49536</v>
      </c>
      <c r="GZ952">
        <v>2.54028</v>
      </c>
      <c r="HA952">
        <v>35.9178</v>
      </c>
      <c r="HB952">
        <v>24.0787</v>
      </c>
      <c r="HC952">
        <v>18</v>
      </c>
      <c r="HD952">
        <v>528.258</v>
      </c>
      <c r="HE952">
        <v>436.226</v>
      </c>
      <c r="HF952">
        <v>24.471</v>
      </c>
      <c r="HG952">
        <v>26.0895</v>
      </c>
      <c r="HH952">
        <v>30.0002</v>
      </c>
      <c r="HI952">
        <v>26.0688</v>
      </c>
      <c r="HJ952">
        <v>26.0161</v>
      </c>
      <c r="HK952">
        <v>7.08645</v>
      </c>
      <c r="HL952">
        <v>25.2793</v>
      </c>
      <c r="HM952">
        <v>99.1408</v>
      </c>
      <c r="HN952">
        <v>24.479</v>
      </c>
      <c r="HO952">
        <v>85.8633</v>
      </c>
      <c r="HP952">
        <v>23.771</v>
      </c>
      <c r="HQ952">
        <v>101.046</v>
      </c>
      <c r="HR952">
        <v>101.005</v>
      </c>
    </row>
    <row r="953" spans="1:226">
      <c r="A953">
        <v>937</v>
      </c>
      <c r="B953">
        <v>1679446702.1</v>
      </c>
      <c r="C953">
        <v>24789</v>
      </c>
      <c r="D953" t="s">
        <v>2244</v>
      </c>
      <c r="E953" t="s">
        <v>2245</v>
      </c>
      <c r="F953">
        <v>5</v>
      </c>
      <c r="G953" t="s">
        <v>2011</v>
      </c>
      <c r="H953" t="s">
        <v>354</v>
      </c>
      <c r="I953">
        <v>1679446694.6</v>
      </c>
      <c r="J953">
        <f>(K953)/1000</f>
        <v>0</v>
      </c>
      <c r="K953">
        <f>IF(BF953, AN953, AH953)</f>
        <v>0</v>
      </c>
      <c r="L953">
        <f>IF(BF953, AI953, AG953)</f>
        <v>0</v>
      </c>
      <c r="M953">
        <f>BH953 - IF(AU953&gt;1, L953*BB953*100.0/(AW953*BV953), 0)</f>
        <v>0</v>
      </c>
      <c r="N953">
        <f>((T953-J953/2)*M953-L953)/(T953+J953/2)</f>
        <v>0</v>
      </c>
      <c r="O953">
        <f>N953*(BO953+BP953)/1000.0</f>
        <v>0</v>
      </c>
      <c r="P953">
        <f>(BH953 - IF(AU953&gt;1, L953*BB953*100.0/(AW953*BV953), 0))*(BO953+BP953)/1000.0</f>
        <v>0</v>
      </c>
      <c r="Q953">
        <f>2.0/((1/S953-1/R953)+SIGN(S953)*SQRT((1/S953-1/R953)*(1/S953-1/R953) + 4*BC953/((BC953+1)*(BC953+1))*(2*1/S953*1/R953-1/R953*1/R953)))</f>
        <v>0</v>
      </c>
      <c r="R953">
        <f>IF(LEFT(BD953,1)&lt;&gt;"0",IF(LEFT(BD953,1)="1",3.0,BE953),$D$5+$E$5*(BV953*BO953/($K$5*1000))+$F$5*(BV953*BO953/($K$5*1000))*MAX(MIN(BB953,$J$5),$I$5)*MAX(MIN(BB953,$J$5),$I$5)+$G$5*MAX(MIN(BB953,$J$5),$I$5)*(BV953*BO953/($K$5*1000))+$H$5*(BV953*BO953/($K$5*1000))*(BV953*BO953/($K$5*1000)))</f>
        <v>0</v>
      </c>
      <c r="S953">
        <f>J953*(1000-(1000*0.61365*exp(17.502*W953/(240.97+W953))/(BO953+BP953)+BJ953)/2)/(1000*0.61365*exp(17.502*W953/(240.97+W953))/(BO953+BP953)-BJ953)</f>
        <v>0</v>
      </c>
      <c r="T953">
        <f>1/((BC953+1)/(Q953/1.6)+1/(R953/1.37)) + BC953/((BC953+1)/(Q953/1.6) + BC953/(R953/1.37))</f>
        <v>0</v>
      </c>
      <c r="U953">
        <f>(AX953*BA953)</f>
        <v>0</v>
      </c>
      <c r="V953">
        <f>(BQ953+(U953+2*0.95*5.67E-8*(((BQ953+$B$7)+273)^4-(BQ953+273)^4)-44100*J953)/(1.84*29.3*R953+8*0.95*5.67E-8*(BQ953+273)^3))</f>
        <v>0</v>
      </c>
      <c r="W953">
        <f>($C$7*BR953+$D$7*BS953+$E$7*V953)</f>
        <v>0</v>
      </c>
      <c r="X953">
        <f>0.61365*exp(17.502*W953/(240.97+W953))</f>
        <v>0</v>
      </c>
      <c r="Y953">
        <f>(Z953/AA953*100)</f>
        <v>0</v>
      </c>
      <c r="Z953">
        <f>BJ953*(BO953+BP953)/1000</f>
        <v>0</v>
      </c>
      <c r="AA953">
        <f>0.61365*exp(17.502*BQ953/(240.97+BQ953))</f>
        <v>0</v>
      </c>
      <c r="AB953">
        <f>(X953-BJ953*(BO953+BP953)/1000)</f>
        <v>0</v>
      </c>
      <c r="AC953">
        <f>(-J953*44100)</f>
        <v>0</v>
      </c>
      <c r="AD953">
        <f>2*29.3*R953*0.92*(BQ953-W953)</f>
        <v>0</v>
      </c>
      <c r="AE953">
        <f>2*0.95*5.67E-8*(((BQ953+$B$7)+273)^4-(W953+273)^4)</f>
        <v>0</v>
      </c>
      <c r="AF953">
        <f>U953+AE953+AC953+AD953</f>
        <v>0</v>
      </c>
      <c r="AG953">
        <f>BN953*AU953*(BI953-BH953*(1000-AU953*BK953)/(1000-AU953*BJ953))/(100*BB953)</f>
        <v>0</v>
      </c>
      <c r="AH953">
        <f>1000*BN953*AU953*(BJ953-BK953)/(100*BB953*(1000-AU953*BJ953))</f>
        <v>0</v>
      </c>
      <c r="AI953">
        <f>(AJ953 - AK953 - BO953*1E3/(8.314*(BQ953+273.15)) * AM953/BN953 * AL953) * BN953/(100*BB953) * (1000 - BK953)/1000</f>
        <v>0</v>
      </c>
      <c r="AJ953">
        <v>102.2352003064736</v>
      </c>
      <c r="AK953">
        <v>116.7198545454546</v>
      </c>
      <c r="AL953">
        <v>-3.369556786946361</v>
      </c>
      <c r="AM953">
        <v>64.84410547335801</v>
      </c>
      <c r="AN953">
        <f>(AP953 - AO953 + BO953*1E3/(8.314*(BQ953+273.15)) * AR953/BN953 * AQ953) * BN953/(100*BB953) * 1000/(1000 - AP953)</f>
        <v>0</v>
      </c>
      <c r="AO953">
        <v>23.80736563475522</v>
      </c>
      <c r="AP953">
        <v>24.30548901098902</v>
      </c>
      <c r="AQ953">
        <v>5.28913952750702E-05</v>
      </c>
      <c r="AR953">
        <v>96.76006741584395</v>
      </c>
      <c r="AS953">
        <v>0</v>
      </c>
      <c r="AT953">
        <v>0</v>
      </c>
      <c r="AU953">
        <f>IF(AS953*$H$13&gt;=AW953,1.0,(AW953/(AW953-AS953*$H$13)))</f>
        <v>0</v>
      </c>
      <c r="AV953">
        <f>(AU953-1)*100</f>
        <v>0</v>
      </c>
      <c r="AW953">
        <f>MAX(0,($B$13+$C$13*BV953)/(1+$D$13*BV953)*BO953/(BQ953+273)*$E$13)</f>
        <v>0</v>
      </c>
      <c r="AX953">
        <f>$B$11*BW953+$C$11*BX953+$F$11*CI953*(1-CL953)</f>
        <v>0</v>
      </c>
      <c r="AY953">
        <f>AX953*AZ953</f>
        <v>0</v>
      </c>
      <c r="AZ953">
        <f>($B$11*$D$9+$C$11*$D$9+$F$11*((CV953+CN953)/MAX(CV953+CN953+CW953, 0.1)*$I$9+CW953/MAX(CV953+CN953+CW953, 0.1)*$J$9))/($B$11+$C$11+$F$11)</f>
        <v>0</v>
      </c>
      <c r="BA953">
        <f>($B$11*$K$9+$C$11*$K$9+$F$11*((CV953+CN953)/MAX(CV953+CN953+CW953, 0.1)*$P$9+CW953/MAX(CV953+CN953+CW953, 0.1)*$Q$9))/($B$11+$C$11+$F$11)</f>
        <v>0</v>
      </c>
      <c r="BB953">
        <v>2.44</v>
      </c>
      <c r="BC953">
        <v>0.5</v>
      </c>
      <c r="BD953" t="s">
        <v>355</v>
      </c>
      <c r="BE953">
        <v>2</v>
      </c>
      <c r="BF953" t="b">
        <v>1</v>
      </c>
      <c r="BG953">
        <v>1679446694.6</v>
      </c>
      <c r="BH953">
        <v>136.9015925925926</v>
      </c>
      <c r="BI953">
        <v>115.0699259259259</v>
      </c>
      <c r="BJ953">
        <v>24.30237407407407</v>
      </c>
      <c r="BK953">
        <v>23.80866296296297</v>
      </c>
      <c r="BL953">
        <v>139.1908518518518</v>
      </c>
      <c r="BM953">
        <v>24.39822592592593</v>
      </c>
      <c r="BN953">
        <v>500.0521111111111</v>
      </c>
      <c r="BO953">
        <v>89.83085555555556</v>
      </c>
      <c r="BP953">
        <v>0.09999316666666667</v>
      </c>
      <c r="BQ953">
        <v>26.70712222222222</v>
      </c>
      <c r="BR953">
        <v>27.49471851851852</v>
      </c>
      <c r="BS953">
        <v>999.9000000000001</v>
      </c>
      <c r="BT953">
        <v>0</v>
      </c>
      <c r="BU953">
        <v>0</v>
      </c>
      <c r="BV953">
        <v>9999.489629629628</v>
      </c>
      <c r="BW953">
        <v>0</v>
      </c>
      <c r="BX953">
        <v>14.50092962962963</v>
      </c>
      <c r="BY953">
        <v>21.83166296296296</v>
      </c>
      <c r="BZ953">
        <v>140.3114444444444</v>
      </c>
      <c r="CA953">
        <v>117.8765074074074</v>
      </c>
      <c r="CB953">
        <v>0.4937187777777777</v>
      </c>
      <c r="CC953">
        <v>115.0699259259259</v>
      </c>
      <c r="CD953">
        <v>23.80866296296297</v>
      </c>
      <c r="CE953">
        <v>2.183103333333333</v>
      </c>
      <c r="CF953">
        <v>2.138750740740741</v>
      </c>
      <c r="CG953">
        <v>18.83885925925926</v>
      </c>
      <c r="CH953">
        <v>18.51076296296296</v>
      </c>
      <c r="CI953">
        <v>1999.964074074074</v>
      </c>
      <c r="CJ953">
        <v>0.9799977777777779</v>
      </c>
      <c r="CK953">
        <v>0.02000192222222223</v>
      </c>
      <c r="CL953">
        <v>0</v>
      </c>
      <c r="CM953">
        <v>2.326374074074074</v>
      </c>
      <c r="CN953">
        <v>0</v>
      </c>
      <c r="CO953">
        <v>5511.891851851854</v>
      </c>
      <c r="CP953">
        <v>16749.14814814815</v>
      </c>
      <c r="CQ953">
        <v>38.20114814814815</v>
      </c>
      <c r="CR953">
        <v>39.43492592592592</v>
      </c>
      <c r="CS953">
        <v>38.20344444444444</v>
      </c>
      <c r="CT953">
        <v>38.51829629629629</v>
      </c>
      <c r="CU953">
        <v>37.54140740740741</v>
      </c>
      <c r="CV953">
        <v>1959.96037037037</v>
      </c>
      <c r="CW953">
        <v>40.00296296296296</v>
      </c>
      <c r="CX953">
        <v>0</v>
      </c>
      <c r="CY953">
        <v>1679446709.7</v>
      </c>
      <c r="CZ953">
        <v>0</v>
      </c>
      <c r="DA953">
        <v>0</v>
      </c>
      <c r="DB953" t="s">
        <v>356</v>
      </c>
      <c r="DC953">
        <v>1678823626.5</v>
      </c>
      <c r="DD953">
        <v>1678823640.5</v>
      </c>
      <c r="DE953">
        <v>0</v>
      </c>
      <c r="DF953">
        <v>1.239</v>
      </c>
      <c r="DG953">
        <v>0.006</v>
      </c>
      <c r="DH953">
        <v>-2.298</v>
      </c>
      <c r="DI953">
        <v>-0.146</v>
      </c>
      <c r="DJ953">
        <v>420</v>
      </c>
      <c r="DK953">
        <v>21</v>
      </c>
      <c r="DL953">
        <v>0.57</v>
      </c>
      <c r="DM953">
        <v>0.05</v>
      </c>
      <c r="DN953">
        <v>21.62950731707317</v>
      </c>
      <c r="DO953">
        <v>3.120309407665479</v>
      </c>
      <c r="DP953">
        <v>0.3092725543485709</v>
      </c>
      <c r="DQ953">
        <v>0</v>
      </c>
      <c r="DR953">
        <v>0.490287243902439</v>
      </c>
      <c r="DS953">
        <v>0.04800125435540058</v>
      </c>
      <c r="DT953">
        <v>0.004958307528811386</v>
      </c>
      <c r="DU953">
        <v>1</v>
      </c>
      <c r="DV953">
        <v>1</v>
      </c>
      <c r="DW953">
        <v>2</v>
      </c>
      <c r="DX953" t="s">
        <v>357</v>
      </c>
      <c r="DY953">
        <v>2.98357</v>
      </c>
      <c r="DZ953">
        <v>2.71567</v>
      </c>
      <c r="EA953">
        <v>0.0302759</v>
      </c>
      <c r="EB953">
        <v>0.0237595</v>
      </c>
      <c r="EC953">
        <v>0.107898</v>
      </c>
      <c r="ED953">
        <v>0.104271</v>
      </c>
      <c r="EE953">
        <v>30834.2</v>
      </c>
      <c r="EF953">
        <v>31154.4</v>
      </c>
      <c r="EG953">
        <v>29549.4</v>
      </c>
      <c r="EH953">
        <v>29511.6</v>
      </c>
      <c r="EI953">
        <v>34912.7</v>
      </c>
      <c r="EJ953">
        <v>35131.7</v>
      </c>
      <c r="EK953">
        <v>41621.6</v>
      </c>
      <c r="EL953">
        <v>42057.2</v>
      </c>
      <c r="EM953">
        <v>1.97773</v>
      </c>
      <c r="EN953">
        <v>1.9017</v>
      </c>
      <c r="EO953">
        <v>0.108909</v>
      </c>
      <c r="EP953">
        <v>0</v>
      </c>
      <c r="EQ953">
        <v>25.7258</v>
      </c>
      <c r="ER953">
        <v>999.9</v>
      </c>
      <c r="ES953">
        <v>57.1</v>
      </c>
      <c r="ET953">
        <v>31</v>
      </c>
      <c r="EU953">
        <v>28.6756</v>
      </c>
      <c r="EV953">
        <v>62.3912</v>
      </c>
      <c r="EW953">
        <v>32.4399</v>
      </c>
      <c r="EX953">
        <v>1</v>
      </c>
      <c r="EY953">
        <v>-0.110993</v>
      </c>
      <c r="EZ953">
        <v>0.388295</v>
      </c>
      <c r="FA953">
        <v>20.3429</v>
      </c>
      <c r="FB953">
        <v>5.21579</v>
      </c>
      <c r="FC953">
        <v>12.0099</v>
      </c>
      <c r="FD953">
        <v>4.9891</v>
      </c>
      <c r="FE953">
        <v>3.28842</v>
      </c>
      <c r="FF953">
        <v>9999</v>
      </c>
      <c r="FG953">
        <v>9999</v>
      </c>
      <c r="FH953">
        <v>9999</v>
      </c>
      <c r="FI953">
        <v>999.9</v>
      </c>
      <c r="FJ953">
        <v>1.8674</v>
      </c>
      <c r="FK953">
        <v>1.86646</v>
      </c>
      <c r="FL953">
        <v>1.866</v>
      </c>
      <c r="FM953">
        <v>1.86584</v>
      </c>
      <c r="FN953">
        <v>1.86768</v>
      </c>
      <c r="FO953">
        <v>1.87017</v>
      </c>
      <c r="FP953">
        <v>1.86885</v>
      </c>
      <c r="FQ953">
        <v>1.87027</v>
      </c>
      <c r="FR953">
        <v>0</v>
      </c>
      <c r="FS953">
        <v>0</v>
      </c>
      <c r="FT953">
        <v>0</v>
      </c>
      <c r="FU953">
        <v>0</v>
      </c>
      <c r="FV953" t="s">
        <v>358</v>
      </c>
      <c r="FW953" t="s">
        <v>359</v>
      </c>
      <c r="FX953" t="s">
        <v>360</v>
      </c>
      <c r="FY953" t="s">
        <v>360</v>
      </c>
      <c r="FZ953" t="s">
        <v>360</v>
      </c>
      <c r="GA953" t="s">
        <v>360</v>
      </c>
      <c r="GB953">
        <v>0</v>
      </c>
      <c r="GC953">
        <v>100</v>
      </c>
      <c r="GD953">
        <v>100</v>
      </c>
      <c r="GE953">
        <v>-2.211</v>
      </c>
      <c r="GF953">
        <v>-0.0958</v>
      </c>
      <c r="GG953">
        <v>-1.841240210434717</v>
      </c>
      <c r="GH953">
        <v>-0.003310856085068561</v>
      </c>
      <c r="GI953">
        <v>6.863268723063948E-07</v>
      </c>
      <c r="GJ953">
        <v>-1.919107141366201E-10</v>
      </c>
      <c r="GK953">
        <v>-0.1688837207721138</v>
      </c>
      <c r="GL953">
        <v>-0.01731051475613908</v>
      </c>
      <c r="GM953">
        <v>0.001423790055903263</v>
      </c>
      <c r="GN953">
        <v>-2.424810517790065E-05</v>
      </c>
      <c r="GO953">
        <v>3</v>
      </c>
      <c r="GP953">
        <v>2318</v>
      </c>
      <c r="GQ953">
        <v>1</v>
      </c>
      <c r="GR953">
        <v>25</v>
      </c>
      <c r="GS953">
        <v>10384.6</v>
      </c>
      <c r="GT953">
        <v>10384.4</v>
      </c>
      <c r="GU953">
        <v>0.313721</v>
      </c>
      <c r="GV953">
        <v>2.30347</v>
      </c>
      <c r="GW953">
        <v>1.39648</v>
      </c>
      <c r="GX953">
        <v>2.34863</v>
      </c>
      <c r="GY953">
        <v>1.49536</v>
      </c>
      <c r="GZ953">
        <v>2.54639</v>
      </c>
      <c r="HA953">
        <v>35.9178</v>
      </c>
      <c r="HB953">
        <v>24.0787</v>
      </c>
      <c r="HC953">
        <v>18</v>
      </c>
      <c r="HD953">
        <v>528.425</v>
      </c>
      <c r="HE953">
        <v>436.127</v>
      </c>
      <c r="HF953">
        <v>24.4774</v>
      </c>
      <c r="HG953">
        <v>26.0898</v>
      </c>
      <c r="HH953">
        <v>30.0002</v>
      </c>
      <c r="HI953">
        <v>26.0707</v>
      </c>
      <c r="HJ953">
        <v>26.0168</v>
      </c>
      <c r="HK953">
        <v>6.29263</v>
      </c>
      <c r="HL953">
        <v>25.2793</v>
      </c>
      <c r="HM953">
        <v>99.1408</v>
      </c>
      <c r="HN953">
        <v>24.4722</v>
      </c>
      <c r="HO953">
        <v>65.82899999999999</v>
      </c>
      <c r="HP953">
        <v>23.7696</v>
      </c>
      <c r="HQ953">
        <v>101.048</v>
      </c>
      <c r="HR953">
        <v>101.004</v>
      </c>
    </row>
    <row r="954" spans="1:226">
      <c r="A954">
        <v>938</v>
      </c>
      <c r="B954">
        <v>1679446707.1</v>
      </c>
      <c r="C954">
        <v>24794</v>
      </c>
      <c r="D954" t="s">
        <v>2246</v>
      </c>
      <c r="E954" t="s">
        <v>2247</v>
      </c>
      <c r="F954">
        <v>5</v>
      </c>
      <c r="G954" t="s">
        <v>2011</v>
      </c>
      <c r="H954" t="s">
        <v>354</v>
      </c>
      <c r="I954">
        <v>1679446699.314285</v>
      </c>
      <c r="J954">
        <f>(K954)/1000</f>
        <v>0</v>
      </c>
      <c r="K954">
        <f>IF(BF954, AN954, AH954)</f>
        <v>0</v>
      </c>
      <c r="L954">
        <f>IF(BF954, AI954, AG954)</f>
        <v>0</v>
      </c>
      <c r="M954">
        <f>BH954 - IF(AU954&gt;1, L954*BB954*100.0/(AW954*BV954), 0)</f>
        <v>0</v>
      </c>
      <c r="N954">
        <f>((T954-J954/2)*M954-L954)/(T954+J954/2)</f>
        <v>0</v>
      </c>
      <c r="O954">
        <f>N954*(BO954+BP954)/1000.0</f>
        <v>0</v>
      </c>
      <c r="P954">
        <f>(BH954 - IF(AU954&gt;1, L954*BB954*100.0/(AW954*BV954), 0))*(BO954+BP954)/1000.0</f>
        <v>0</v>
      </c>
      <c r="Q954">
        <f>2.0/((1/S954-1/R954)+SIGN(S954)*SQRT((1/S954-1/R954)*(1/S954-1/R954) + 4*BC954/((BC954+1)*(BC954+1))*(2*1/S954*1/R954-1/R954*1/R954)))</f>
        <v>0</v>
      </c>
      <c r="R954">
        <f>IF(LEFT(BD954,1)&lt;&gt;"0",IF(LEFT(BD954,1)="1",3.0,BE954),$D$5+$E$5*(BV954*BO954/($K$5*1000))+$F$5*(BV954*BO954/($K$5*1000))*MAX(MIN(BB954,$J$5),$I$5)*MAX(MIN(BB954,$J$5),$I$5)+$G$5*MAX(MIN(BB954,$J$5),$I$5)*(BV954*BO954/($K$5*1000))+$H$5*(BV954*BO954/($K$5*1000))*(BV954*BO954/($K$5*1000)))</f>
        <v>0</v>
      </c>
      <c r="S954">
        <f>J954*(1000-(1000*0.61365*exp(17.502*W954/(240.97+W954))/(BO954+BP954)+BJ954)/2)/(1000*0.61365*exp(17.502*W954/(240.97+W954))/(BO954+BP954)-BJ954)</f>
        <v>0</v>
      </c>
      <c r="T954">
        <f>1/((BC954+1)/(Q954/1.6)+1/(R954/1.37)) + BC954/((BC954+1)/(Q954/1.6) + BC954/(R954/1.37))</f>
        <v>0</v>
      </c>
      <c r="U954">
        <f>(AX954*BA954)</f>
        <v>0</v>
      </c>
      <c r="V954">
        <f>(BQ954+(U954+2*0.95*5.67E-8*(((BQ954+$B$7)+273)^4-(BQ954+273)^4)-44100*J954)/(1.84*29.3*R954+8*0.95*5.67E-8*(BQ954+273)^3))</f>
        <v>0</v>
      </c>
      <c r="W954">
        <f>($C$7*BR954+$D$7*BS954+$E$7*V954)</f>
        <v>0</v>
      </c>
      <c r="X954">
        <f>0.61365*exp(17.502*W954/(240.97+W954))</f>
        <v>0</v>
      </c>
      <c r="Y954">
        <f>(Z954/AA954*100)</f>
        <v>0</v>
      </c>
      <c r="Z954">
        <f>BJ954*(BO954+BP954)/1000</f>
        <v>0</v>
      </c>
      <c r="AA954">
        <f>0.61365*exp(17.502*BQ954/(240.97+BQ954))</f>
        <v>0</v>
      </c>
      <c r="AB954">
        <f>(X954-BJ954*(BO954+BP954)/1000)</f>
        <v>0</v>
      </c>
      <c r="AC954">
        <f>(-J954*44100)</f>
        <v>0</v>
      </c>
      <c r="AD954">
        <f>2*29.3*R954*0.92*(BQ954-W954)</f>
        <v>0</v>
      </c>
      <c r="AE954">
        <f>2*0.95*5.67E-8*(((BQ954+$B$7)+273)^4-(W954+273)^4)</f>
        <v>0</v>
      </c>
      <c r="AF954">
        <f>U954+AE954+AC954+AD954</f>
        <v>0</v>
      </c>
      <c r="AG954">
        <f>BN954*AU954*(BI954-BH954*(1000-AU954*BK954)/(1000-AU954*BJ954))/(100*BB954)</f>
        <v>0</v>
      </c>
      <c r="AH954">
        <f>1000*BN954*AU954*(BJ954-BK954)/(100*BB954*(1000-AU954*BJ954))</f>
        <v>0</v>
      </c>
      <c r="AI954">
        <f>(AJ954 - AK954 - BO954*1E3/(8.314*(BQ954+273.15)) * AM954/BN954 * AL954) * BN954/(100*BB954) * (1000 - BK954)/1000</f>
        <v>0</v>
      </c>
      <c r="AJ954">
        <v>85.08801332796642</v>
      </c>
      <c r="AK954">
        <v>99.80817636363632</v>
      </c>
      <c r="AL954">
        <v>-3.38007623879408</v>
      </c>
      <c r="AM954">
        <v>64.84410547335801</v>
      </c>
      <c r="AN954">
        <f>(AP954 - AO954 + BO954*1E3/(8.314*(BQ954+273.15)) * AR954/BN954 * AQ954) * BN954/(100*BB954) * 1000/(1000 - AP954)</f>
        <v>0</v>
      </c>
      <c r="AO954">
        <v>23.80526237461052</v>
      </c>
      <c r="AP954">
        <v>24.30145384615386</v>
      </c>
      <c r="AQ954">
        <v>-4.157797363698036E-06</v>
      </c>
      <c r="AR954">
        <v>96.76006741584395</v>
      </c>
      <c r="AS954">
        <v>0</v>
      </c>
      <c r="AT954">
        <v>0</v>
      </c>
      <c r="AU954">
        <f>IF(AS954*$H$13&gt;=AW954,1.0,(AW954/(AW954-AS954*$H$13)))</f>
        <v>0</v>
      </c>
      <c r="AV954">
        <f>(AU954-1)*100</f>
        <v>0</v>
      </c>
      <c r="AW954">
        <f>MAX(0,($B$13+$C$13*BV954)/(1+$D$13*BV954)*BO954/(BQ954+273)*$E$13)</f>
        <v>0</v>
      </c>
      <c r="AX954">
        <f>$B$11*BW954+$C$11*BX954+$F$11*CI954*(1-CL954)</f>
        <v>0</v>
      </c>
      <c r="AY954">
        <f>AX954*AZ954</f>
        <v>0</v>
      </c>
      <c r="AZ954">
        <f>($B$11*$D$9+$C$11*$D$9+$F$11*((CV954+CN954)/MAX(CV954+CN954+CW954, 0.1)*$I$9+CW954/MAX(CV954+CN954+CW954, 0.1)*$J$9))/($B$11+$C$11+$F$11)</f>
        <v>0</v>
      </c>
      <c r="BA954">
        <f>($B$11*$K$9+$C$11*$K$9+$F$11*((CV954+CN954)/MAX(CV954+CN954+CW954, 0.1)*$P$9+CW954/MAX(CV954+CN954+CW954, 0.1)*$Q$9))/($B$11+$C$11+$F$11)</f>
        <v>0</v>
      </c>
      <c r="BB954">
        <v>2.44</v>
      </c>
      <c r="BC954">
        <v>0.5</v>
      </c>
      <c r="BD954" t="s">
        <v>355</v>
      </c>
      <c r="BE954">
        <v>2</v>
      </c>
      <c r="BF954" t="b">
        <v>1</v>
      </c>
      <c r="BG954">
        <v>1679446699.314285</v>
      </c>
      <c r="BH954">
        <v>121.390825</v>
      </c>
      <c r="BI954">
        <v>99.29277857142857</v>
      </c>
      <c r="BJ954">
        <v>24.30297857142857</v>
      </c>
      <c r="BK954">
        <v>23.80642142857143</v>
      </c>
      <c r="BL954">
        <v>123.6310892857143</v>
      </c>
      <c r="BM954">
        <v>24.39882142857143</v>
      </c>
      <c r="BN954">
        <v>500.0578214285714</v>
      </c>
      <c r="BO954">
        <v>89.83122142857142</v>
      </c>
      <c r="BP954">
        <v>0.09999329999999999</v>
      </c>
      <c r="BQ954">
        <v>26.70890714285714</v>
      </c>
      <c r="BR954">
        <v>27.49636071428571</v>
      </c>
      <c r="BS954">
        <v>999.9000000000002</v>
      </c>
      <c r="BT954">
        <v>0</v>
      </c>
      <c r="BU954">
        <v>0</v>
      </c>
      <c r="BV954">
        <v>9995.019285714285</v>
      </c>
      <c r="BW954">
        <v>0</v>
      </c>
      <c r="BX954">
        <v>14.48590357142857</v>
      </c>
      <c r="BY954">
        <v>22.09798571428572</v>
      </c>
      <c r="BZ954">
        <v>124.4143535714286</v>
      </c>
      <c r="CA954">
        <v>101.7143321428571</v>
      </c>
      <c r="CB954">
        <v>0.4965576785714285</v>
      </c>
      <c r="CC954">
        <v>99.29277857142857</v>
      </c>
      <c r="CD954">
        <v>23.80642142857143</v>
      </c>
      <c r="CE954">
        <v>2.183166071428571</v>
      </c>
      <c r="CF954">
        <v>2.138558928571428</v>
      </c>
      <c r="CG954">
        <v>18.839325</v>
      </c>
      <c r="CH954">
        <v>18.50933214285714</v>
      </c>
      <c r="CI954">
        <v>1999.963214285715</v>
      </c>
      <c r="CJ954">
        <v>0.979999392857143</v>
      </c>
      <c r="CK954">
        <v>0.02000030714285715</v>
      </c>
      <c r="CL954">
        <v>0</v>
      </c>
      <c r="CM954">
        <v>2.312492857142857</v>
      </c>
      <c r="CN954">
        <v>0</v>
      </c>
      <c r="CO954">
        <v>5514.452499999999</v>
      </c>
      <c r="CP954">
        <v>16749.14642857142</v>
      </c>
      <c r="CQ954">
        <v>38.30332142857143</v>
      </c>
      <c r="CR954">
        <v>39.54882142857142</v>
      </c>
      <c r="CS954">
        <v>38.29660714285713</v>
      </c>
      <c r="CT954">
        <v>38.64260714285713</v>
      </c>
      <c r="CU954">
        <v>37.636</v>
      </c>
      <c r="CV954">
        <v>1959.9625</v>
      </c>
      <c r="CW954">
        <v>40.00035714285714</v>
      </c>
      <c r="CX954">
        <v>0</v>
      </c>
      <c r="CY954">
        <v>1679446714.5</v>
      </c>
      <c r="CZ954">
        <v>0</v>
      </c>
      <c r="DA954">
        <v>0</v>
      </c>
      <c r="DB954" t="s">
        <v>356</v>
      </c>
      <c r="DC954">
        <v>1678823626.5</v>
      </c>
      <c r="DD954">
        <v>1678823640.5</v>
      </c>
      <c r="DE954">
        <v>0</v>
      </c>
      <c r="DF954">
        <v>1.239</v>
      </c>
      <c r="DG954">
        <v>0.006</v>
      </c>
      <c r="DH954">
        <v>-2.298</v>
      </c>
      <c r="DI954">
        <v>-0.146</v>
      </c>
      <c r="DJ954">
        <v>420</v>
      </c>
      <c r="DK954">
        <v>21</v>
      </c>
      <c r="DL954">
        <v>0.57</v>
      </c>
      <c r="DM954">
        <v>0.05</v>
      </c>
      <c r="DN954">
        <v>21.9277775</v>
      </c>
      <c r="DO954">
        <v>3.360687804878006</v>
      </c>
      <c r="DP954">
        <v>0.323785157540845</v>
      </c>
      <c r="DQ954">
        <v>0</v>
      </c>
      <c r="DR954">
        <v>0.49489745</v>
      </c>
      <c r="DS954">
        <v>0.03991258536585394</v>
      </c>
      <c r="DT954">
        <v>0.004010636738411994</v>
      </c>
      <c r="DU954">
        <v>1</v>
      </c>
      <c r="DV954">
        <v>1</v>
      </c>
      <c r="DW954">
        <v>2</v>
      </c>
      <c r="DX954" t="s">
        <v>357</v>
      </c>
      <c r="DY954">
        <v>2.98365</v>
      </c>
      <c r="DZ954">
        <v>2.71558</v>
      </c>
      <c r="EA954">
        <v>0.0260327</v>
      </c>
      <c r="EB954">
        <v>0.0193853</v>
      </c>
      <c r="EC954">
        <v>0.107889</v>
      </c>
      <c r="ED954">
        <v>0.104259</v>
      </c>
      <c r="EE954">
        <v>30969.1</v>
      </c>
      <c r="EF954">
        <v>31294.4</v>
      </c>
      <c r="EG954">
        <v>29549.4</v>
      </c>
      <c r="EH954">
        <v>29511.9</v>
      </c>
      <c r="EI954">
        <v>34912.7</v>
      </c>
      <c r="EJ954">
        <v>35132.6</v>
      </c>
      <c r="EK954">
        <v>41621.3</v>
      </c>
      <c r="EL954">
        <v>42057.8</v>
      </c>
      <c r="EM954">
        <v>1.97775</v>
      </c>
      <c r="EN954">
        <v>1.90155</v>
      </c>
      <c r="EO954">
        <v>0.107978</v>
      </c>
      <c r="EP954">
        <v>0</v>
      </c>
      <c r="EQ954">
        <v>25.7237</v>
      </c>
      <c r="ER954">
        <v>999.9</v>
      </c>
      <c r="ES954">
        <v>57.1</v>
      </c>
      <c r="ET954">
        <v>31</v>
      </c>
      <c r="EU954">
        <v>28.6789</v>
      </c>
      <c r="EV954">
        <v>62.5212</v>
      </c>
      <c r="EW954">
        <v>32.1995</v>
      </c>
      <c r="EX954">
        <v>1</v>
      </c>
      <c r="EY954">
        <v>-0.111057</v>
      </c>
      <c r="EZ954">
        <v>0.427958</v>
      </c>
      <c r="FA954">
        <v>20.3427</v>
      </c>
      <c r="FB954">
        <v>5.21594</v>
      </c>
      <c r="FC954">
        <v>12.0099</v>
      </c>
      <c r="FD954">
        <v>4.9892</v>
      </c>
      <c r="FE954">
        <v>3.28848</v>
      </c>
      <c r="FF954">
        <v>9999</v>
      </c>
      <c r="FG954">
        <v>9999</v>
      </c>
      <c r="FH954">
        <v>9999</v>
      </c>
      <c r="FI954">
        <v>999.9</v>
      </c>
      <c r="FJ954">
        <v>1.86742</v>
      </c>
      <c r="FK954">
        <v>1.86646</v>
      </c>
      <c r="FL954">
        <v>1.866</v>
      </c>
      <c r="FM954">
        <v>1.86584</v>
      </c>
      <c r="FN954">
        <v>1.86768</v>
      </c>
      <c r="FO954">
        <v>1.87015</v>
      </c>
      <c r="FP954">
        <v>1.86885</v>
      </c>
      <c r="FQ954">
        <v>1.87027</v>
      </c>
      <c r="FR954">
        <v>0</v>
      </c>
      <c r="FS954">
        <v>0</v>
      </c>
      <c r="FT954">
        <v>0</v>
      </c>
      <c r="FU954">
        <v>0</v>
      </c>
      <c r="FV954" t="s">
        <v>358</v>
      </c>
      <c r="FW954" t="s">
        <v>359</v>
      </c>
      <c r="FX954" t="s">
        <v>360</v>
      </c>
      <c r="FY954" t="s">
        <v>360</v>
      </c>
      <c r="FZ954" t="s">
        <v>360</v>
      </c>
      <c r="GA954" t="s">
        <v>360</v>
      </c>
      <c r="GB954">
        <v>0</v>
      </c>
      <c r="GC954">
        <v>100</v>
      </c>
      <c r="GD954">
        <v>100</v>
      </c>
      <c r="GE954">
        <v>-2.159</v>
      </c>
      <c r="GF954">
        <v>-0.0959</v>
      </c>
      <c r="GG954">
        <v>-1.841240210434717</v>
      </c>
      <c r="GH954">
        <v>-0.003310856085068561</v>
      </c>
      <c r="GI954">
        <v>6.863268723063948E-07</v>
      </c>
      <c r="GJ954">
        <v>-1.919107141366201E-10</v>
      </c>
      <c r="GK954">
        <v>-0.1688837207721138</v>
      </c>
      <c r="GL954">
        <v>-0.01731051475613908</v>
      </c>
      <c r="GM954">
        <v>0.001423790055903263</v>
      </c>
      <c r="GN954">
        <v>-2.424810517790065E-05</v>
      </c>
      <c r="GO954">
        <v>3</v>
      </c>
      <c r="GP954">
        <v>2318</v>
      </c>
      <c r="GQ954">
        <v>1</v>
      </c>
      <c r="GR954">
        <v>25</v>
      </c>
      <c r="GS954">
        <v>10384.7</v>
      </c>
      <c r="GT954">
        <v>10384.4</v>
      </c>
      <c r="GU954">
        <v>0.27832</v>
      </c>
      <c r="GV954">
        <v>2.31079</v>
      </c>
      <c r="GW954">
        <v>1.39648</v>
      </c>
      <c r="GX954">
        <v>2.34863</v>
      </c>
      <c r="GY954">
        <v>1.49536</v>
      </c>
      <c r="GZ954">
        <v>2.54395</v>
      </c>
      <c r="HA954">
        <v>35.9412</v>
      </c>
      <c r="HB954">
        <v>24.0787</v>
      </c>
      <c r="HC954">
        <v>18</v>
      </c>
      <c r="HD954">
        <v>528.4450000000001</v>
      </c>
      <c r="HE954">
        <v>436.049</v>
      </c>
      <c r="HF954">
        <v>24.4759</v>
      </c>
      <c r="HG954">
        <v>26.0918</v>
      </c>
      <c r="HH954">
        <v>30.0001</v>
      </c>
      <c r="HI954">
        <v>26.071</v>
      </c>
      <c r="HJ954">
        <v>26.0183</v>
      </c>
      <c r="HK954">
        <v>5.58641</v>
      </c>
      <c r="HL954">
        <v>25.2793</v>
      </c>
      <c r="HM954">
        <v>99.1408</v>
      </c>
      <c r="HN954">
        <v>24.474</v>
      </c>
      <c r="HO954">
        <v>52.4726</v>
      </c>
      <c r="HP954">
        <v>23.7693</v>
      </c>
      <c r="HQ954">
        <v>101.047</v>
      </c>
      <c r="HR954">
        <v>101.006</v>
      </c>
    </row>
    <row r="955" spans="1:226">
      <c r="A955">
        <v>939</v>
      </c>
      <c r="B955">
        <v>1679446712.1</v>
      </c>
      <c r="C955">
        <v>24799</v>
      </c>
      <c r="D955" t="s">
        <v>2248</v>
      </c>
      <c r="E955" t="s">
        <v>2249</v>
      </c>
      <c r="F955">
        <v>5</v>
      </c>
      <c r="G955" t="s">
        <v>2011</v>
      </c>
      <c r="H955" t="s">
        <v>354</v>
      </c>
      <c r="I955">
        <v>1679446704.6</v>
      </c>
      <c r="J955">
        <f>(K955)/1000</f>
        <v>0</v>
      </c>
      <c r="K955">
        <f>IF(BF955, AN955, AH955)</f>
        <v>0</v>
      </c>
      <c r="L955">
        <f>IF(BF955, AI955, AG955)</f>
        <v>0</v>
      </c>
      <c r="M955">
        <f>BH955 - IF(AU955&gt;1, L955*BB955*100.0/(AW955*BV955), 0)</f>
        <v>0</v>
      </c>
      <c r="N955">
        <f>((T955-J955/2)*M955-L955)/(T955+J955/2)</f>
        <v>0</v>
      </c>
      <c r="O955">
        <f>N955*(BO955+BP955)/1000.0</f>
        <v>0</v>
      </c>
      <c r="P955">
        <f>(BH955 - IF(AU955&gt;1, L955*BB955*100.0/(AW955*BV955), 0))*(BO955+BP955)/1000.0</f>
        <v>0</v>
      </c>
      <c r="Q955">
        <f>2.0/((1/S955-1/R955)+SIGN(S955)*SQRT((1/S955-1/R955)*(1/S955-1/R955) + 4*BC955/((BC955+1)*(BC955+1))*(2*1/S955*1/R955-1/R955*1/R955)))</f>
        <v>0</v>
      </c>
      <c r="R955">
        <f>IF(LEFT(BD955,1)&lt;&gt;"0",IF(LEFT(BD955,1)="1",3.0,BE955),$D$5+$E$5*(BV955*BO955/($K$5*1000))+$F$5*(BV955*BO955/($K$5*1000))*MAX(MIN(BB955,$J$5),$I$5)*MAX(MIN(BB955,$J$5),$I$5)+$G$5*MAX(MIN(BB955,$J$5),$I$5)*(BV955*BO955/($K$5*1000))+$H$5*(BV955*BO955/($K$5*1000))*(BV955*BO955/($K$5*1000)))</f>
        <v>0</v>
      </c>
      <c r="S955">
        <f>J955*(1000-(1000*0.61365*exp(17.502*W955/(240.97+W955))/(BO955+BP955)+BJ955)/2)/(1000*0.61365*exp(17.502*W955/(240.97+W955))/(BO955+BP955)-BJ955)</f>
        <v>0</v>
      </c>
      <c r="T955">
        <f>1/((BC955+1)/(Q955/1.6)+1/(R955/1.37)) + BC955/((BC955+1)/(Q955/1.6) + BC955/(R955/1.37))</f>
        <v>0</v>
      </c>
      <c r="U955">
        <f>(AX955*BA955)</f>
        <v>0</v>
      </c>
      <c r="V955">
        <f>(BQ955+(U955+2*0.95*5.67E-8*(((BQ955+$B$7)+273)^4-(BQ955+273)^4)-44100*J955)/(1.84*29.3*R955+8*0.95*5.67E-8*(BQ955+273)^3))</f>
        <v>0</v>
      </c>
      <c r="W955">
        <f>($C$7*BR955+$D$7*BS955+$E$7*V955)</f>
        <v>0</v>
      </c>
      <c r="X955">
        <f>0.61365*exp(17.502*W955/(240.97+W955))</f>
        <v>0</v>
      </c>
      <c r="Y955">
        <f>(Z955/AA955*100)</f>
        <v>0</v>
      </c>
      <c r="Z955">
        <f>BJ955*(BO955+BP955)/1000</f>
        <v>0</v>
      </c>
      <c r="AA955">
        <f>0.61365*exp(17.502*BQ955/(240.97+BQ955))</f>
        <v>0</v>
      </c>
      <c r="AB955">
        <f>(X955-BJ955*(BO955+BP955)/1000)</f>
        <v>0</v>
      </c>
      <c r="AC955">
        <f>(-J955*44100)</f>
        <v>0</v>
      </c>
      <c r="AD955">
        <f>2*29.3*R955*0.92*(BQ955-W955)</f>
        <v>0</v>
      </c>
      <c r="AE955">
        <f>2*0.95*5.67E-8*(((BQ955+$B$7)+273)^4-(W955+273)^4)</f>
        <v>0</v>
      </c>
      <c r="AF955">
        <f>U955+AE955+AC955+AD955</f>
        <v>0</v>
      </c>
      <c r="AG955">
        <f>BN955*AU955*(BI955-BH955*(1000-AU955*BK955)/(1000-AU955*BJ955))/(100*BB955)</f>
        <v>0</v>
      </c>
      <c r="AH955">
        <f>1000*BN955*AU955*(BJ955-BK955)/(100*BB955*(1000-AU955*BJ955))</f>
        <v>0</v>
      </c>
      <c r="AI955">
        <f>(AJ955 - AK955 - BO955*1E3/(8.314*(BQ955+273.15)) * AM955/BN955 * AL955) * BN955/(100*BB955) * (1000 - BK955)/1000</f>
        <v>0</v>
      </c>
      <c r="AJ955">
        <v>67.77872308769112</v>
      </c>
      <c r="AK955">
        <v>82.78652000000001</v>
      </c>
      <c r="AL955">
        <v>-3.413264164888614</v>
      </c>
      <c r="AM955">
        <v>64.84410547335801</v>
      </c>
      <c r="AN955">
        <f>(AP955 - AO955 + BO955*1E3/(8.314*(BQ955+273.15)) * AR955/BN955 * AQ955) * BN955/(100*BB955) * 1000/(1000 - AP955)</f>
        <v>0</v>
      </c>
      <c r="AO955">
        <v>23.80074654986094</v>
      </c>
      <c r="AP955">
        <v>24.29894395604396</v>
      </c>
      <c r="AQ955">
        <v>-5.228804817926014E-05</v>
      </c>
      <c r="AR955">
        <v>96.76006741584395</v>
      </c>
      <c r="AS955">
        <v>0</v>
      </c>
      <c r="AT955">
        <v>0</v>
      </c>
      <c r="AU955">
        <f>IF(AS955*$H$13&gt;=AW955,1.0,(AW955/(AW955-AS955*$H$13)))</f>
        <v>0</v>
      </c>
      <c r="AV955">
        <f>(AU955-1)*100</f>
        <v>0</v>
      </c>
      <c r="AW955">
        <f>MAX(0,($B$13+$C$13*BV955)/(1+$D$13*BV955)*BO955/(BQ955+273)*$E$13)</f>
        <v>0</v>
      </c>
      <c r="AX955">
        <f>$B$11*BW955+$C$11*BX955+$F$11*CI955*(1-CL955)</f>
        <v>0</v>
      </c>
      <c r="AY955">
        <f>AX955*AZ955</f>
        <v>0</v>
      </c>
      <c r="AZ955">
        <f>($B$11*$D$9+$C$11*$D$9+$F$11*((CV955+CN955)/MAX(CV955+CN955+CW955, 0.1)*$I$9+CW955/MAX(CV955+CN955+CW955, 0.1)*$J$9))/($B$11+$C$11+$F$11)</f>
        <v>0</v>
      </c>
      <c r="BA955">
        <f>($B$11*$K$9+$C$11*$K$9+$F$11*((CV955+CN955)/MAX(CV955+CN955+CW955, 0.1)*$P$9+CW955/MAX(CV955+CN955+CW955, 0.1)*$Q$9))/($B$11+$C$11+$F$11)</f>
        <v>0</v>
      </c>
      <c r="BB955">
        <v>2.44</v>
      </c>
      <c r="BC955">
        <v>0.5</v>
      </c>
      <c r="BD955" t="s">
        <v>355</v>
      </c>
      <c r="BE955">
        <v>2</v>
      </c>
      <c r="BF955" t="b">
        <v>1</v>
      </c>
      <c r="BG955">
        <v>1679446704.6</v>
      </c>
      <c r="BH955">
        <v>103.9577296296296</v>
      </c>
      <c r="BI955">
        <v>81.54296666666667</v>
      </c>
      <c r="BJ955">
        <v>24.30244074074074</v>
      </c>
      <c r="BK955">
        <v>23.80334444444444</v>
      </c>
      <c r="BL955">
        <v>106.1427037037037</v>
      </c>
      <c r="BM955">
        <v>24.3982925925926</v>
      </c>
      <c r="BN955">
        <v>500.0604814814815</v>
      </c>
      <c r="BO955">
        <v>89.83208518518516</v>
      </c>
      <c r="BP955">
        <v>0.1000106259259259</v>
      </c>
      <c r="BQ955">
        <v>26.71071111111112</v>
      </c>
      <c r="BR955">
        <v>27.49507407407407</v>
      </c>
      <c r="BS955">
        <v>999.9000000000001</v>
      </c>
      <c r="BT955">
        <v>0</v>
      </c>
      <c r="BU955">
        <v>0</v>
      </c>
      <c r="BV955">
        <v>9992.545185185185</v>
      </c>
      <c r="BW955">
        <v>0</v>
      </c>
      <c r="BX955">
        <v>14.46821481481481</v>
      </c>
      <c r="BY955">
        <v>22.41468518518518</v>
      </c>
      <c r="BZ955">
        <v>106.5469740740741</v>
      </c>
      <c r="CA955">
        <v>83.53138148148147</v>
      </c>
      <c r="CB955">
        <v>0.4990941111111111</v>
      </c>
      <c r="CC955">
        <v>81.54296666666667</v>
      </c>
      <c r="CD955">
        <v>23.80334444444444</v>
      </c>
      <c r="CE955">
        <v>2.183138888888889</v>
      </c>
      <c r="CF955">
        <v>2.138303333333333</v>
      </c>
      <c r="CG955">
        <v>18.83912222222222</v>
      </c>
      <c r="CH955">
        <v>18.50742592592593</v>
      </c>
      <c r="CI955">
        <v>1999.971481481481</v>
      </c>
      <c r="CJ955">
        <v>0.9800010000000001</v>
      </c>
      <c r="CK955">
        <v>0.0199987</v>
      </c>
      <c r="CL955">
        <v>0</v>
      </c>
      <c r="CM955">
        <v>2.293729629629629</v>
      </c>
      <c r="CN955">
        <v>0</v>
      </c>
      <c r="CO955">
        <v>5517.561481481481</v>
      </c>
      <c r="CP955">
        <v>16749.23333333333</v>
      </c>
      <c r="CQ955">
        <v>38.41640740740741</v>
      </c>
      <c r="CR955">
        <v>39.671</v>
      </c>
      <c r="CS955">
        <v>38.40022222222222</v>
      </c>
      <c r="CT955">
        <v>38.78681481481482</v>
      </c>
      <c r="CU955">
        <v>37.74059259259259</v>
      </c>
      <c r="CV955">
        <v>1959.973333333333</v>
      </c>
      <c r="CW955">
        <v>39.99777777777778</v>
      </c>
      <c r="CX955">
        <v>0</v>
      </c>
      <c r="CY955">
        <v>1679446719.9</v>
      </c>
      <c r="CZ955">
        <v>0</v>
      </c>
      <c r="DA955">
        <v>0</v>
      </c>
      <c r="DB955" t="s">
        <v>356</v>
      </c>
      <c r="DC955">
        <v>1678823626.5</v>
      </c>
      <c r="DD955">
        <v>1678823640.5</v>
      </c>
      <c r="DE955">
        <v>0</v>
      </c>
      <c r="DF955">
        <v>1.239</v>
      </c>
      <c r="DG955">
        <v>0.006</v>
      </c>
      <c r="DH955">
        <v>-2.298</v>
      </c>
      <c r="DI955">
        <v>-0.146</v>
      </c>
      <c r="DJ955">
        <v>420</v>
      </c>
      <c r="DK955">
        <v>21</v>
      </c>
      <c r="DL955">
        <v>0.57</v>
      </c>
      <c r="DM955">
        <v>0.05</v>
      </c>
      <c r="DN955">
        <v>22.24148780487805</v>
      </c>
      <c r="DO955">
        <v>3.522581184668999</v>
      </c>
      <c r="DP955">
        <v>0.3485089999153689</v>
      </c>
      <c r="DQ955">
        <v>0</v>
      </c>
      <c r="DR955">
        <v>0.4971094146341463</v>
      </c>
      <c r="DS955">
        <v>0.02938206271776998</v>
      </c>
      <c r="DT955">
        <v>0.003447068595379159</v>
      </c>
      <c r="DU955">
        <v>1</v>
      </c>
      <c r="DV955">
        <v>1</v>
      </c>
      <c r="DW955">
        <v>2</v>
      </c>
      <c r="DX955" t="s">
        <v>357</v>
      </c>
      <c r="DY955">
        <v>2.98365</v>
      </c>
      <c r="DZ955">
        <v>2.71556</v>
      </c>
      <c r="EA955">
        <v>0.0216879</v>
      </c>
      <c r="EB955">
        <v>0.0149474</v>
      </c>
      <c r="EC955">
        <v>0.107881</v>
      </c>
      <c r="ED955">
        <v>0.104255</v>
      </c>
      <c r="EE955">
        <v>31107.1</v>
      </c>
      <c r="EF955">
        <v>31435.5</v>
      </c>
      <c r="EG955">
        <v>29549.1</v>
      </c>
      <c r="EH955">
        <v>29511.4</v>
      </c>
      <c r="EI955">
        <v>34912.8</v>
      </c>
      <c r="EJ955">
        <v>35132.3</v>
      </c>
      <c r="EK955">
        <v>41621.1</v>
      </c>
      <c r="EL955">
        <v>42057.3</v>
      </c>
      <c r="EM955">
        <v>1.9777</v>
      </c>
      <c r="EN955">
        <v>1.9018</v>
      </c>
      <c r="EO955">
        <v>0.10835</v>
      </c>
      <c r="EP955">
        <v>0</v>
      </c>
      <c r="EQ955">
        <v>25.7227</v>
      </c>
      <c r="ER955">
        <v>999.9</v>
      </c>
      <c r="ES955">
        <v>57.1</v>
      </c>
      <c r="ET955">
        <v>31</v>
      </c>
      <c r="EU955">
        <v>28.6761</v>
      </c>
      <c r="EV955">
        <v>62.3212</v>
      </c>
      <c r="EW955">
        <v>32.3237</v>
      </c>
      <c r="EX955">
        <v>1</v>
      </c>
      <c r="EY955">
        <v>-0.110828</v>
      </c>
      <c r="EZ955">
        <v>0.414916</v>
      </c>
      <c r="FA955">
        <v>20.3427</v>
      </c>
      <c r="FB955">
        <v>5.21654</v>
      </c>
      <c r="FC955">
        <v>12.0099</v>
      </c>
      <c r="FD955">
        <v>4.98925</v>
      </c>
      <c r="FE955">
        <v>3.28845</v>
      </c>
      <c r="FF955">
        <v>9999</v>
      </c>
      <c r="FG955">
        <v>9999</v>
      </c>
      <c r="FH955">
        <v>9999</v>
      </c>
      <c r="FI955">
        <v>999.9</v>
      </c>
      <c r="FJ955">
        <v>1.86741</v>
      </c>
      <c r="FK955">
        <v>1.86646</v>
      </c>
      <c r="FL955">
        <v>1.866</v>
      </c>
      <c r="FM955">
        <v>1.86584</v>
      </c>
      <c r="FN955">
        <v>1.86768</v>
      </c>
      <c r="FO955">
        <v>1.87016</v>
      </c>
      <c r="FP955">
        <v>1.86884</v>
      </c>
      <c r="FQ955">
        <v>1.87027</v>
      </c>
      <c r="FR955">
        <v>0</v>
      </c>
      <c r="FS955">
        <v>0</v>
      </c>
      <c r="FT955">
        <v>0</v>
      </c>
      <c r="FU955">
        <v>0</v>
      </c>
      <c r="FV955" t="s">
        <v>358</v>
      </c>
      <c r="FW955" t="s">
        <v>359</v>
      </c>
      <c r="FX955" t="s">
        <v>360</v>
      </c>
      <c r="FY955" t="s">
        <v>360</v>
      </c>
      <c r="FZ955" t="s">
        <v>360</v>
      </c>
      <c r="GA955" t="s">
        <v>360</v>
      </c>
      <c r="GB955">
        <v>0</v>
      </c>
      <c r="GC955">
        <v>100</v>
      </c>
      <c r="GD955">
        <v>100</v>
      </c>
      <c r="GE955">
        <v>-2.106</v>
      </c>
      <c r="GF955">
        <v>-0.0959</v>
      </c>
      <c r="GG955">
        <v>-1.841240210434717</v>
      </c>
      <c r="GH955">
        <v>-0.003310856085068561</v>
      </c>
      <c r="GI955">
        <v>6.863268723063948E-07</v>
      </c>
      <c r="GJ955">
        <v>-1.919107141366201E-10</v>
      </c>
      <c r="GK955">
        <v>-0.1688837207721138</v>
      </c>
      <c r="GL955">
        <v>-0.01731051475613908</v>
      </c>
      <c r="GM955">
        <v>0.001423790055903263</v>
      </c>
      <c r="GN955">
        <v>-2.424810517790065E-05</v>
      </c>
      <c r="GO955">
        <v>3</v>
      </c>
      <c r="GP955">
        <v>2318</v>
      </c>
      <c r="GQ955">
        <v>1</v>
      </c>
      <c r="GR955">
        <v>25</v>
      </c>
      <c r="GS955">
        <v>10384.8</v>
      </c>
      <c r="GT955">
        <v>10384.5</v>
      </c>
      <c r="GU955">
        <v>0.239258</v>
      </c>
      <c r="GV955">
        <v>2.32178</v>
      </c>
      <c r="GW955">
        <v>1.39648</v>
      </c>
      <c r="GX955">
        <v>2.34741</v>
      </c>
      <c r="GY955">
        <v>1.49536</v>
      </c>
      <c r="GZ955">
        <v>2.53784</v>
      </c>
      <c r="HA955">
        <v>35.9178</v>
      </c>
      <c r="HB955">
        <v>24.0787</v>
      </c>
      <c r="HC955">
        <v>18</v>
      </c>
      <c r="HD955">
        <v>528.418</v>
      </c>
      <c r="HE955">
        <v>436.198</v>
      </c>
      <c r="HF955">
        <v>24.4741</v>
      </c>
      <c r="HG955">
        <v>26.092</v>
      </c>
      <c r="HH955">
        <v>30.0001</v>
      </c>
      <c r="HI955">
        <v>26.0718</v>
      </c>
      <c r="HJ955">
        <v>26.0183</v>
      </c>
      <c r="HK955">
        <v>4.80484</v>
      </c>
      <c r="HL955">
        <v>25.2793</v>
      </c>
      <c r="HM955">
        <v>99.1408</v>
      </c>
      <c r="HN955">
        <v>24.4826</v>
      </c>
      <c r="HO955">
        <v>32.4268</v>
      </c>
      <c r="HP955">
        <v>23.7695</v>
      </c>
      <c r="HQ955">
        <v>101.047</v>
      </c>
      <c r="HR955">
        <v>101.004</v>
      </c>
    </row>
    <row r="956" spans="1:226">
      <c r="A956">
        <v>940</v>
      </c>
      <c r="B956">
        <v>1679446809.1</v>
      </c>
      <c r="C956">
        <v>24896</v>
      </c>
      <c r="D956" t="s">
        <v>2250</v>
      </c>
      <c r="E956" t="s">
        <v>2251</v>
      </c>
      <c r="F956">
        <v>5</v>
      </c>
      <c r="G956" t="s">
        <v>2011</v>
      </c>
      <c r="H956" t="s">
        <v>354</v>
      </c>
      <c r="I956">
        <v>1679446801.099999</v>
      </c>
      <c r="J956">
        <f>(K956)/1000</f>
        <v>0</v>
      </c>
      <c r="K956">
        <f>IF(BF956, AN956, AH956)</f>
        <v>0</v>
      </c>
      <c r="L956">
        <f>IF(BF956, AI956, AG956)</f>
        <v>0</v>
      </c>
      <c r="M956">
        <f>BH956 - IF(AU956&gt;1, L956*BB956*100.0/(AW956*BV956), 0)</f>
        <v>0</v>
      </c>
      <c r="N956">
        <f>((T956-J956/2)*M956-L956)/(T956+J956/2)</f>
        <v>0</v>
      </c>
      <c r="O956">
        <f>N956*(BO956+BP956)/1000.0</f>
        <v>0</v>
      </c>
      <c r="P956">
        <f>(BH956 - IF(AU956&gt;1, L956*BB956*100.0/(AW956*BV956), 0))*(BO956+BP956)/1000.0</f>
        <v>0</v>
      </c>
      <c r="Q956">
        <f>2.0/((1/S956-1/R956)+SIGN(S956)*SQRT((1/S956-1/R956)*(1/S956-1/R956) + 4*BC956/((BC956+1)*(BC956+1))*(2*1/S956*1/R956-1/R956*1/R956)))</f>
        <v>0</v>
      </c>
      <c r="R956">
        <f>IF(LEFT(BD956,1)&lt;&gt;"0",IF(LEFT(BD956,1)="1",3.0,BE956),$D$5+$E$5*(BV956*BO956/($K$5*1000))+$F$5*(BV956*BO956/($K$5*1000))*MAX(MIN(BB956,$J$5),$I$5)*MAX(MIN(BB956,$J$5),$I$5)+$G$5*MAX(MIN(BB956,$J$5),$I$5)*(BV956*BO956/($K$5*1000))+$H$5*(BV956*BO956/($K$5*1000))*(BV956*BO956/($K$5*1000)))</f>
        <v>0</v>
      </c>
      <c r="S956">
        <f>J956*(1000-(1000*0.61365*exp(17.502*W956/(240.97+W956))/(BO956+BP956)+BJ956)/2)/(1000*0.61365*exp(17.502*W956/(240.97+W956))/(BO956+BP956)-BJ956)</f>
        <v>0</v>
      </c>
      <c r="T956">
        <f>1/((BC956+1)/(Q956/1.6)+1/(R956/1.37)) + BC956/((BC956+1)/(Q956/1.6) + BC956/(R956/1.37))</f>
        <v>0</v>
      </c>
      <c r="U956">
        <f>(AX956*BA956)</f>
        <v>0</v>
      </c>
      <c r="V956">
        <f>(BQ956+(U956+2*0.95*5.67E-8*(((BQ956+$B$7)+273)^4-(BQ956+273)^4)-44100*J956)/(1.84*29.3*R956+8*0.95*5.67E-8*(BQ956+273)^3))</f>
        <v>0</v>
      </c>
      <c r="W956">
        <f>($C$7*BR956+$D$7*BS956+$E$7*V956)</f>
        <v>0</v>
      </c>
      <c r="X956">
        <f>0.61365*exp(17.502*W956/(240.97+W956))</f>
        <v>0</v>
      </c>
      <c r="Y956">
        <f>(Z956/AA956*100)</f>
        <v>0</v>
      </c>
      <c r="Z956">
        <f>BJ956*(BO956+BP956)/1000</f>
        <v>0</v>
      </c>
      <c r="AA956">
        <f>0.61365*exp(17.502*BQ956/(240.97+BQ956))</f>
        <v>0</v>
      </c>
      <c r="AB956">
        <f>(X956-BJ956*(BO956+BP956)/1000)</f>
        <v>0</v>
      </c>
      <c r="AC956">
        <f>(-J956*44100)</f>
        <v>0</v>
      </c>
      <c r="AD956">
        <f>2*29.3*R956*0.92*(BQ956-W956)</f>
        <v>0</v>
      </c>
      <c r="AE956">
        <f>2*0.95*5.67E-8*(((BQ956+$B$7)+273)^4-(W956+273)^4)</f>
        <v>0</v>
      </c>
      <c r="AF956">
        <f>U956+AE956+AC956+AD956</f>
        <v>0</v>
      </c>
      <c r="AG956">
        <f>BN956*AU956*(BI956-BH956*(1000-AU956*BK956)/(1000-AU956*BJ956))/(100*BB956)</f>
        <v>0</v>
      </c>
      <c r="AH956">
        <f>1000*BN956*AU956*(BJ956-BK956)/(100*BB956*(1000-AU956*BJ956))</f>
        <v>0</v>
      </c>
      <c r="AI956">
        <f>(AJ956 - AK956 - BO956*1E3/(8.314*(BQ956+273.15)) * AM956/BN956 * AL956) * BN956/(100*BB956) * (1000 - BK956)/1000</f>
        <v>0</v>
      </c>
      <c r="AJ956">
        <v>430.0389528411366</v>
      </c>
      <c r="AK956">
        <v>425.7056424242421</v>
      </c>
      <c r="AL956">
        <v>-0.0002701157482698138</v>
      </c>
      <c r="AM956">
        <v>64.84410547335801</v>
      </c>
      <c r="AN956">
        <f>(AP956 - AO956 + BO956*1E3/(8.314*(BQ956+273.15)) * AR956/BN956 * AQ956) * BN956/(100*BB956) * 1000/(1000 - AP956)</f>
        <v>0</v>
      </c>
      <c r="AO956">
        <v>23.7322299221476</v>
      </c>
      <c r="AP956">
        <v>24.25548131868132</v>
      </c>
      <c r="AQ956">
        <v>-2.422261420506642E-05</v>
      </c>
      <c r="AR956">
        <v>96.76006741584395</v>
      </c>
      <c r="AS956">
        <v>0</v>
      </c>
      <c r="AT956">
        <v>0</v>
      </c>
      <c r="AU956">
        <f>IF(AS956*$H$13&gt;=AW956,1.0,(AW956/(AW956-AS956*$H$13)))</f>
        <v>0</v>
      </c>
      <c r="AV956">
        <f>(AU956-1)*100</f>
        <v>0</v>
      </c>
      <c r="AW956">
        <f>MAX(0,($B$13+$C$13*BV956)/(1+$D$13*BV956)*BO956/(BQ956+273)*$E$13)</f>
        <v>0</v>
      </c>
      <c r="AX956">
        <f>$B$11*BW956+$C$11*BX956+$F$11*CI956*(1-CL956)</f>
        <v>0</v>
      </c>
      <c r="AY956">
        <f>AX956*AZ956</f>
        <v>0</v>
      </c>
      <c r="AZ956">
        <f>($B$11*$D$9+$C$11*$D$9+$F$11*((CV956+CN956)/MAX(CV956+CN956+CW956, 0.1)*$I$9+CW956/MAX(CV956+CN956+CW956, 0.1)*$J$9))/($B$11+$C$11+$F$11)</f>
        <v>0</v>
      </c>
      <c r="BA956">
        <f>($B$11*$K$9+$C$11*$K$9+$F$11*((CV956+CN956)/MAX(CV956+CN956+CW956, 0.1)*$P$9+CW956/MAX(CV956+CN956+CW956, 0.1)*$Q$9))/($B$11+$C$11+$F$11)</f>
        <v>0</v>
      </c>
      <c r="BB956">
        <v>2.44</v>
      </c>
      <c r="BC956">
        <v>0.5</v>
      </c>
      <c r="BD956" t="s">
        <v>355</v>
      </c>
      <c r="BE956">
        <v>2</v>
      </c>
      <c r="BF956" t="b">
        <v>1</v>
      </c>
      <c r="BG956">
        <v>1679446801.099999</v>
      </c>
      <c r="BH956">
        <v>415.3902580645161</v>
      </c>
      <c r="BI956">
        <v>419.8635161290323</v>
      </c>
      <c r="BJ956">
        <v>24.26019677419355</v>
      </c>
      <c r="BK956">
        <v>23.73561290322581</v>
      </c>
      <c r="BL956">
        <v>418.5110645161291</v>
      </c>
      <c r="BM956">
        <v>24.35642580645162</v>
      </c>
      <c r="BN956">
        <v>500.0497096774193</v>
      </c>
      <c r="BO956">
        <v>89.83407096774192</v>
      </c>
      <c r="BP956">
        <v>0.09999070967741935</v>
      </c>
      <c r="BQ956">
        <v>26.77675483870967</v>
      </c>
      <c r="BR956">
        <v>27.5177870967742</v>
      </c>
      <c r="BS956">
        <v>999.9000000000003</v>
      </c>
      <c r="BT956">
        <v>0</v>
      </c>
      <c r="BU956">
        <v>0</v>
      </c>
      <c r="BV956">
        <v>9993.769032258064</v>
      </c>
      <c r="BW956">
        <v>0</v>
      </c>
      <c r="BX956">
        <v>14.50150000000001</v>
      </c>
      <c r="BY956">
        <v>-4.473216129032259</v>
      </c>
      <c r="BZ956">
        <v>425.7183548387097</v>
      </c>
      <c r="CA956">
        <v>430.0714838709678</v>
      </c>
      <c r="CB956">
        <v>0.5245864193548387</v>
      </c>
      <c r="CC956">
        <v>419.8635161290323</v>
      </c>
      <c r="CD956">
        <v>23.73561290322581</v>
      </c>
      <c r="CE956">
        <v>2.179391290322581</v>
      </c>
      <c r="CF956">
        <v>2.132266451612904</v>
      </c>
      <c r="CG956">
        <v>18.81162903225806</v>
      </c>
      <c r="CH956">
        <v>18.4622935483871</v>
      </c>
      <c r="CI956">
        <v>1999.956451612903</v>
      </c>
      <c r="CJ956">
        <v>0.979995419354839</v>
      </c>
      <c r="CK956">
        <v>0.0200042193548387</v>
      </c>
      <c r="CL956">
        <v>0</v>
      </c>
      <c r="CM956">
        <v>2.311703225806452</v>
      </c>
      <c r="CN956">
        <v>0</v>
      </c>
      <c r="CO956">
        <v>5494.822580645162</v>
      </c>
      <c r="CP956">
        <v>16749.0935483871</v>
      </c>
      <c r="CQ956">
        <v>40.3324193548387</v>
      </c>
      <c r="CR956">
        <v>41.42116129032258</v>
      </c>
      <c r="CS956">
        <v>40.12477419354838</v>
      </c>
      <c r="CT956">
        <v>40.99177419354838</v>
      </c>
      <c r="CU956">
        <v>39.47551612903224</v>
      </c>
      <c r="CV956">
        <v>1959.949032258065</v>
      </c>
      <c r="CW956">
        <v>40.00741935483871</v>
      </c>
      <c r="CX956">
        <v>0</v>
      </c>
      <c r="CY956">
        <v>1679446816.5</v>
      </c>
      <c r="CZ956">
        <v>0</v>
      </c>
      <c r="DA956">
        <v>0</v>
      </c>
      <c r="DB956" t="s">
        <v>356</v>
      </c>
      <c r="DC956">
        <v>1678823626.5</v>
      </c>
      <c r="DD956">
        <v>1678823640.5</v>
      </c>
      <c r="DE956">
        <v>0</v>
      </c>
      <c r="DF956">
        <v>1.239</v>
      </c>
      <c r="DG956">
        <v>0.006</v>
      </c>
      <c r="DH956">
        <v>-2.298</v>
      </c>
      <c r="DI956">
        <v>-0.146</v>
      </c>
      <c r="DJ956">
        <v>420</v>
      </c>
      <c r="DK956">
        <v>21</v>
      </c>
      <c r="DL956">
        <v>0.57</v>
      </c>
      <c r="DM956">
        <v>0.05</v>
      </c>
      <c r="DN956">
        <v>-4.482652195121951</v>
      </c>
      <c r="DO956">
        <v>0.257890034843198</v>
      </c>
      <c r="DP956">
        <v>0.03557772244264421</v>
      </c>
      <c r="DQ956">
        <v>0</v>
      </c>
      <c r="DR956">
        <v>0.523819756097561</v>
      </c>
      <c r="DS956">
        <v>0.01250759581881535</v>
      </c>
      <c r="DT956">
        <v>0.00147547501702924</v>
      </c>
      <c r="DU956">
        <v>1</v>
      </c>
      <c r="DV956">
        <v>1</v>
      </c>
      <c r="DW956">
        <v>2</v>
      </c>
      <c r="DX956" t="s">
        <v>357</v>
      </c>
      <c r="DY956">
        <v>2.9834</v>
      </c>
      <c r="DZ956">
        <v>2.71526</v>
      </c>
      <c r="EA956">
        <v>0.0936896</v>
      </c>
      <c r="EB956">
        <v>0.09302920000000001</v>
      </c>
      <c r="EC956">
        <v>0.107742</v>
      </c>
      <c r="ED956">
        <v>0.104041</v>
      </c>
      <c r="EE956">
        <v>28815.9</v>
      </c>
      <c r="EF956">
        <v>28942.7</v>
      </c>
      <c r="EG956">
        <v>29547.3</v>
      </c>
      <c r="EH956">
        <v>29510.4</v>
      </c>
      <c r="EI956">
        <v>34917.7</v>
      </c>
      <c r="EJ956">
        <v>35140.6</v>
      </c>
      <c r="EK956">
        <v>41618.8</v>
      </c>
      <c r="EL956">
        <v>42055.3</v>
      </c>
      <c r="EM956">
        <v>1.97715</v>
      </c>
      <c r="EN956">
        <v>1.9024</v>
      </c>
      <c r="EO956">
        <v>0.109654</v>
      </c>
      <c r="EP956">
        <v>0</v>
      </c>
      <c r="EQ956">
        <v>25.7249</v>
      </c>
      <c r="ER956">
        <v>999.9</v>
      </c>
      <c r="ES956">
        <v>57.2</v>
      </c>
      <c r="ET956">
        <v>31</v>
      </c>
      <c r="EU956">
        <v>28.7255</v>
      </c>
      <c r="EV956">
        <v>62.7012</v>
      </c>
      <c r="EW956">
        <v>32.3397</v>
      </c>
      <c r="EX956">
        <v>1</v>
      </c>
      <c r="EY956">
        <v>-0.109439</v>
      </c>
      <c r="EZ956">
        <v>0.56674</v>
      </c>
      <c r="FA956">
        <v>20.3422</v>
      </c>
      <c r="FB956">
        <v>5.22073</v>
      </c>
      <c r="FC956">
        <v>12.0099</v>
      </c>
      <c r="FD956">
        <v>4.99025</v>
      </c>
      <c r="FE956">
        <v>3.28903</v>
      </c>
      <c r="FF956">
        <v>9999</v>
      </c>
      <c r="FG956">
        <v>9999</v>
      </c>
      <c r="FH956">
        <v>9999</v>
      </c>
      <c r="FI956">
        <v>999.9</v>
      </c>
      <c r="FJ956">
        <v>1.86739</v>
      </c>
      <c r="FK956">
        <v>1.86646</v>
      </c>
      <c r="FL956">
        <v>1.86599</v>
      </c>
      <c r="FM956">
        <v>1.86584</v>
      </c>
      <c r="FN956">
        <v>1.86768</v>
      </c>
      <c r="FO956">
        <v>1.87016</v>
      </c>
      <c r="FP956">
        <v>1.86882</v>
      </c>
      <c r="FQ956">
        <v>1.87026</v>
      </c>
      <c r="FR956">
        <v>0</v>
      </c>
      <c r="FS956">
        <v>0</v>
      </c>
      <c r="FT956">
        <v>0</v>
      </c>
      <c r="FU956">
        <v>0</v>
      </c>
      <c r="FV956" t="s">
        <v>358</v>
      </c>
      <c r="FW956" t="s">
        <v>359</v>
      </c>
      <c r="FX956" t="s">
        <v>360</v>
      </c>
      <c r="FY956" t="s">
        <v>360</v>
      </c>
      <c r="FZ956" t="s">
        <v>360</v>
      </c>
      <c r="GA956" t="s">
        <v>360</v>
      </c>
      <c r="GB956">
        <v>0</v>
      </c>
      <c r="GC956">
        <v>100</v>
      </c>
      <c r="GD956">
        <v>100</v>
      </c>
      <c r="GE956">
        <v>-3.121</v>
      </c>
      <c r="GF956">
        <v>-0.09619999999999999</v>
      </c>
      <c r="GG956">
        <v>-1.841240210434717</v>
      </c>
      <c r="GH956">
        <v>-0.003310856085068561</v>
      </c>
      <c r="GI956">
        <v>6.863268723063948E-07</v>
      </c>
      <c r="GJ956">
        <v>-1.919107141366201E-10</v>
      </c>
      <c r="GK956">
        <v>-0.1688837207721138</v>
      </c>
      <c r="GL956">
        <v>-0.01731051475613908</v>
      </c>
      <c r="GM956">
        <v>0.001423790055903263</v>
      </c>
      <c r="GN956">
        <v>-2.424810517790065E-05</v>
      </c>
      <c r="GO956">
        <v>3</v>
      </c>
      <c r="GP956">
        <v>2318</v>
      </c>
      <c r="GQ956">
        <v>1</v>
      </c>
      <c r="GR956">
        <v>25</v>
      </c>
      <c r="GS956">
        <v>10386.4</v>
      </c>
      <c r="GT956">
        <v>10386.1</v>
      </c>
      <c r="GU956">
        <v>1.05469</v>
      </c>
      <c r="GV956">
        <v>2.24976</v>
      </c>
      <c r="GW956">
        <v>1.39648</v>
      </c>
      <c r="GX956">
        <v>2.34741</v>
      </c>
      <c r="GY956">
        <v>1.49536</v>
      </c>
      <c r="GZ956">
        <v>2.54272</v>
      </c>
      <c r="HA956">
        <v>35.9412</v>
      </c>
      <c r="HB956">
        <v>24.0787</v>
      </c>
      <c r="HC956">
        <v>18</v>
      </c>
      <c r="HD956">
        <v>528.206</v>
      </c>
      <c r="HE956">
        <v>436.676</v>
      </c>
      <c r="HF956">
        <v>24.3821</v>
      </c>
      <c r="HG956">
        <v>26.1077</v>
      </c>
      <c r="HH956">
        <v>30</v>
      </c>
      <c r="HI956">
        <v>26.0882</v>
      </c>
      <c r="HJ956">
        <v>26.0335</v>
      </c>
      <c r="HK956">
        <v>21.1135</v>
      </c>
      <c r="HL956">
        <v>25.2793</v>
      </c>
      <c r="HM956">
        <v>99.1408</v>
      </c>
      <c r="HN956">
        <v>24.3668</v>
      </c>
      <c r="HO956">
        <v>426.541</v>
      </c>
      <c r="HP956">
        <v>23.7695</v>
      </c>
      <c r="HQ956">
        <v>101.041</v>
      </c>
      <c r="HR956">
        <v>101</v>
      </c>
    </row>
    <row r="957" spans="1:226">
      <c r="A957">
        <v>941</v>
      </c>
      <c r="B957">
        <v>1679446814.1</v>
      </c>
      <c r="C957">
        <v>24901</v>
      </c>
      <c r="D957" t="s">
        <v>2252</v>
      </c>
      <c r="E957" t="s">
        <v>2253</v>
      </c>
      <c r="F957">
        <v>5</v>
      </c>
      <c r="G957" t="s">
        <v>2011</v>
      </c>
      <c r="H957" t="s">
        <v>354</v>
      </c>
      <c r="I957">
        <v>1679446806.255172</v>
      </c>
      <c r="J957">
        <f>(K957)/1000</f>
        <v>0</v>
      </c>
      <c r="K957">
        <f>IF(BF957, AN957, AH957)</f>
        <v>0</v>
      </c>
      <c r="L957">
        <f>IF(BF957, AI957, AG957)</f>
        <v>0</v>
      </c>
      <c r="M957">
        <f>BH957 - IF(AU957&gt;1, L957*BB957*100.0/(AW957*BV957), 0)</f>
        <v>0</v>
      </c>
      <c r="N957">
        <f>((T957-J957/2)*M957-L957)/(T957+J957/2)</f>
        <v>0</v>
      </c>
      <c r="O957">
        <f>N957*(BO957+BP957)/1000.0</f>
        <v>0</v>
      </c>
      <c r="P957">
        <f>(BH957 - IF(AU957&gt;1, L957*BB957*100.0/(AW957*BV957), 0))*(BO957+BP957)/1000.0</f>
        <v>0</v>
      </c>
      <c r="Q957">
        <f>2.0/((1/S957-1/R957)+SIGN(S957)*SQRT((1/S957-1/R957)*(1/S957-1/R957) + 4*BC957/((BC957+1)*(BC957+1))*(2*1/S957*1/R957-1/R957*1/R957)))</f>
        <v>0</v>
      </c>
      <c r="R957">
        <f>IF(LEFT(BD957,1)&lt;&gt;"0",IF(LEFT(BD957,1)="1",3.0,BE957),$D$5+$E$5*(BV957*BO957/($K$5*1000))+$F$5*(BV957*BO957/($K$5*1000))*MAX(MIN(BB957,$J$5),$I$5)*MAX(MIN(BB957,$J$5),$I$5)+$G$5*MAX(MIN(BB957,$J$5),$I$5)*(BV957*BO957/($K$5*1000))+$H$5*(BV957*BO957/($K$5*1000))*(BV957*BO957/($K$5*1000)))</f>
        <v>0</v>
      </c>
      <c r="S957">
        <f>J957*(1000-(1000*0.61365*exp(17.502*W957/(240.97+W957))/(BO957+BP957)+BJ957)/2)/(1000*0.61365*exp(17.502*W957/(240.97+W957))/(BO957+BP957)-BJ957)</f>
        <v>0</v>
      </c>
      <c r="T957">
        <f>1/((BC957+1)/(Q957/1.6)+1/(R957/1.37)) + BC957/((BC957+1)/(Q957/1.6) + BC957/(R957/1.37))</f>
        <v>0</v>
      </c>
      <c r="U957">
        <f>(AX957*BA957)</f>
        <v>0</v>
      </c>
      <c r="V957">
        <f>(BQ957+(U957+2*0.95*5.67E-8*(((BQ957+$B$7)+273)^4-(BQ957+273)^4)-44100*J957)/(1.84*29.3*R957+8*0.95*5.67E-8*(BQ957+273)^3))</f>
        <v>0</v>
      </c>
      <c r="W957">
        <f>($C$7*BR957+$D$7*BS957+$E$7*V957)</f>
        <v>0</v>
      </c>
      <c r="X957">
        <f>0.61365*exp(17.502*W957/(240.97+W957))</f>
        <v>0</v>
      </c>
      <c r="Y957">
        <f>(Z957/AA957*100)</f>
        <v>0</v>
      </c>
      <c r="Z957">
        <f>BJ957*(BO957+BP957)/1000</f>
        <v>0</v>
      </c>
      <c r="AA957">
        <f>0.61365*exp(17.502*BQ957/(240.97+BQ957))</f>
        <v>0</v>
      </c>
      <c r="AB957">
        <f>(X957-BJ957*(BO957+BP957)/1000)</f>
        <v>0</v>
      </c>
      <c r="AC957">
        <f>(-J957*44100)</f>
        <v>0</v>
      </c>
      <c r="AD957">
        <f>2*29.3*R957*0.92*(BQ957-W957)</f>
        <v>0</v>
      </c>
      <c r="AE957">
        <f>2*0.95*5.67E-8*(((BQ957+$B$7)+273)^4-(W957+273)^4)</f>
        <v>0</v>
      </c>
      <c r="AF957">
        <f>U957+AE957+AC957+AD957</f>
        <v>0</v>
      </c>
      <c r="AG957">
        <f>BN957*AU957*(BI957-BH957*(1000-AU957*BK957)/(1000-AU957*BJ957))/(100*BB957)</f>
        <v>0</v>
      </c>
      <c r="AH957">
        <f>1000*BN957*AU957*(BJ957-BK957)/(100*BB957*(1000-AU957*BJ957))</f>
        <v>0</v>
      </c>
      <c r="AI957">
        <f>(AJ957 - AK957 - BO957*1E3/(8.314*(BQ957+273.15)) * AM957/BN957 * AL957) * BN957/(100*BB957) * (1000 - BK957)/1000</f>
        <v>0</v>
      </c>
      <c r="AJ957">
        <v>430.1356679716118</v>
      </c>
      <c r="AK957">
        <v>425.8239515151513</v>
      </c>
      <c r="AL957">
        <v>0.02439083896323071</v>
      </c>
      <c r="AM957">
        <v>64.84410547335801</v>
      </c>
      <c r="AN957">
        <f>(AP957 - AO957 + BO957*1E3/(8.314*(BQ957+273.15)) * AR957/BN957 * AQ957) * BN957/(100*BB957) * 1000/(1000 - AP957)</f>
        <v>0</v>
      </c>
      <c r="AO957">
        <v>23.72969972476274</v>
      </c>
      <c r="AP957">
        <v>24.24968571428573</v>
      </c>
      <c r="AQ957">
        <v>-1.25250722974635E-05</v>
      </c>
      <c r="AR957">
        <v>96.76006741584395</v>
      </c>
      <c r="AS957">
        <v>0</v>
      </c>
      <c r="AT957">
        <v>0</v>
      </c>
      <c r="AU957">
        <f>IF(AS957*$H$13&gt;=AW957,1.0,(AW957/(AW957-AS957*$H$13)))</f>
        <v>0</v>
      </c>
      <c r="AV957">
        <f>(AU957-1)*100</f>
        <v>0</v>
      </c>
      <c r="AW957">
        <f>MAX(0,($B$13+$C$13*BV957)/(1+$D$13*BV957)*BO957/(BQ957+273)*$E$13)</f>
        <v>0</v>
      </c>
      <c r="AX957">
        <f>$B$11*BW957+$C$11*BX957+$F$11*CI957*(1-CL957)</f>
        <v>0</v>
      </c>
      <c r="AY957">
        <f>AX957*AZ957</f>
        <v>0</v>
      </c>
      <c r="AZ957">
        <f>($B$11*$D$9+$C$11*$D$9+$F$11*((CV957+CN957)/MAX(CV957+CN957+CW957, 0.1)*$I$9+CW957/MAX(CV957+CN957+CW957, 0.1)*$J$9))/($B$11+$C$11+$F$11)</f>
        <v>0</v>
      </c>
      <c r="BA957">
        <f>($B$11*$K$9+$C$11*$K$9+$F$11*((CV957+CN957)/MAX(CV957+CN957+CW957, 0.1)*$P$9+CW957/MAX(CV957+CN957+CW957, 0.1)*$Q$9))/($B$11+$C$11+$F$11)</f>
        <v>0</v>
      </c>
      <c r="BB957">
        <v>2.44</v>
      </c>
      <c r="BC957">
        <v>0.5</v>
      </c>
      <c r="BD957" t="s">
        <v>355</v>
      </c>
      <c r="BE957">
        <v>2</v>
      </c>
      <c r="BF957" t="b">
        <v>1</v>
      </c>
      <c r="BG957">
        <v>1679446806.255172</v>
      </c>
      <c r="BH957">
        <v>415.4112413793104</v>
      </c>
      <c r="BI957">
        <v>420.0265517241379</v>
      </c>
      <c r="BJ957">
        <v>24.25645517241379</v>
      </c>
      <c r="BK957">
        <v>23.73185862068966</v>
      </c>
      <c r="BL957">
        <v>418.5320689655172</v>
      </c>
      <c r="BM957">
        <v>24.35271724137931</v>
      </c>
      <c r="BN957">
        <v>500.0305517241379</v>
      </c>
      <c r="BO957">
        <v>89.83406206896551</v>
      </c>
      <c r="BP957">
        <v>0.09987437931034483</v>
      </c>
      <c r="BQ957">
        <v>26.78059310344828</v>
      </c>
      <c r="BR957">
        <v>27.51887241379311</v>
      </c>
      <c r="BS957">
        <v>999.9000000000002</v>
      </c>
      <c r="BT957">
        <v>0</v>
      </c>
      <c r="BU957">
        <v>0</v>
      </c>
      <c r="BV957">
        <v>9999.311034482756</v>
      </c>
      <c r="BW957">
        <v>0</v>
      </c>
      <c r="BX957">
        <v>14.5015</v>
      </c>
      <c r="BY957">
        <v>-4.61535</v>
      </c>
      <c r="BZ957">
        <v>425.7381379310346</v>
      </c>
      <c r="CA957">
        <v>430.2369310344827</v>
      </c>
      <c r="CB957">
        <v>0.5245975517241379</v>
      </c>
      <c r="CC957">
        <v>420.0265517241379</v>
      </c>
      <c r="CD957">
        <v>23.73185862068966</v>
      </c>
      <c r="CE957">
        <v>2.179056206896552</v>
      </c>
      <c r="CF957">
        <v>2.131929310344828</v>
      </c>
      <c r="CG957">
        <v>18.80916551724138</v>
      </c>
      <c r="CH957">
        <v>18.45977586206897</v>
      </c>
      <c r="CI957">
        <v>1999.973793103448</v>
      </c>
      <c r="CJ957">
        <v>0.9799954482758623</v>
      </c>
      <c r="CK957">
        <v>0.02000415172413793</v>
      </c>
      <c r="CL957">
        <v>0</v>
      </c>
      <c r="CM957">
        <v>2.293513793103448</v>
      </c>
      <c r="CN957">
        <v>0</v>
      </c>
      <c r="CO957">
        <v>5491.892413793104</v>
      </c>
      <c r="CP957">
        <v>16749.23103448276</v>
      </c>
      <c r="CQ957">
        <v>40.4350344827586</v>
      </c>
      <c r="CR957">
        <v>41.50193103448275</v>
      </c>
      <c r="CS957">
        <v>40.21524137931033</v>
      </c>
      <c r="CT957">
        <v>41.09244827586205</v>
      </c>
      <c r="CU957">
        <v>39.5600344827586</v>
      </c>
      <c r="CV957">
        <v>1959.964482758621</v>
      </c>
      <c r="CW957">
        <v>40.00793103448276</v>
      </c>
      <c r="CX957">
        <v>0</v>
      </c>
      <c r="CY957">
        <v>1679446821.9</v>
      </c>
      <c r="CZ957">
        <v>0</v>
      </c>
      <c r="DA957">
        <v>0</v>
      </c>
      <c r="DB957" t="s">
        <v>356</v>
      </c>
      <c r="DC957">
        <v>1678823626.5</v>
      </c>
      <c r="DD957">
        <v>1678823640.5</v>
      </c>
      <c r="DE957">
        <v>0</v>
      </c>
      <c r="DF957">
        <v>1.239</v>
      </c>
      <c r="DG957">
        <v>0.006</v>
      </c>
      <c r="DH957">
        <v>-2.298</v>
      </c>
      <c r="DI957">
        <v>-0.146</v>
      </c>
      <c r="DJ957">
        <v>420</v>
      </c>
      <c r="DK957">
        <v>21</v>
      </c>
      <c r="DL957">
        <v>0.57</v>
      </c>
      <c r="DM957">
        <v>0.05</v>
      </c>
      <c r="DN957">
        <v>-4.585158780487805</v>
      </c>
      <c r="DO957">
        <v>-1.658378257839724</v>
      </c>
      <c r="DP957">
        <v>0.3603384539243092</v>
      </c>
      <c r="DQ957">
        <v>0</v>
      </c>
      <c r="DR957">
        <v>0.5242916829268293</v>
      </c>
      <c r="DS957">
        <v>-0.0008111498257839973</v>
      </c>
      <c r="DT957">
        <v>0.001144068743436553</v>
      </c>
      <c r="DU957">
        <v>1</v>
      </c>
      <c r="DV957">
        <v>1</v>
      </c>
      <c r="DW957">
        <v>2</v>
      </c>
      <c r="DX957" t="s">
        <v>357</v>
      </c>
      <c r="DY957">
        <v>2.98347</v>
      </c>
      <c r="DZ957">
        <v>2.71571</v>
      </c>
      <c r="EA957">
        <v>0.0937233</v>
      </c>
      <c r="EB957">
        <v>0.09349639999999999</v>
      </c>
      <c r="EC957">
        <v>0.107728</v>
      </c>
      <c r="ED957">
        <v>0.104032</v>
      </c>
      <c r="EE957">
        <v>28814.6</v>
      </c>
      <c r="EF957">
        <v>28928.4</v>
      </c>
      <c r="EG957">
        <v>29547.1</v>
      </c>
      <c r="EH957">
        <v>29511</v>
      </c>
      <c r="EI957">
        <v>34918.1</v>
      </c>
      <c r="EJ957">
        <v>35141.7</v>
      </c>
      <c r="EK957">
        <v>41618.6</v>
      </c>
      <c r="EL957">
        <v>42056.1</v>
      </c>
      <c r="EM957">
        <v>1.97715</v>
      </c>
      <c r="EN957">
        <v>1.90233</v>
      </c>
      <c r="EO957">
        <v>0.109524</v>
      </c>
      <c r="EP957">
        <v>0</v>
      </c>
      <c r="EQ957">
        <v>25.7227</v>
      </c>
      <c r="ER957">
        <v>999.9</v>
      </c>
      <c r="ES957">
        <v>57.2</v>
      </c>
      <c r="ET957">
        <v>31</v>
      </c>
      <c r="EU957">
        <v>28.7259</v>
      </c>
      <c r="EV957">
        <v>62.6512</v>
      </c>
      <c r="EW957">
        <v>32.5601</v>
      </c>
      <c r="EX957">
        <v>1</v>
      </c>
      <c r="EY957">
        <v>-0.109482</v>
      </c>
      <c r="EZ957">
        <v>0.586827</v>
      </c>
      <c r="FA957">
        <v>20.3418</v>
      </c>
      <c r="FB957">
        <v>5.21744</v>
      </c>
      <c r="FC957">
        <v>12.0099</v>
      </c>
      <c r="FD957">
        <v>4.9892</v>
      </c>
      <c r="FE957">
        <v>3.28848</v>
      </c>
      <c r="FF957">
        <v>9999</v>
      </c>
      <c r="FG957">
        <v>9999</v>
      </c>
      <c r="FH957">
        <v>9999</v>
      </c>
      <c r="FI957">
        <v>999.9</v>
      </c>
      <c r="FJ957">
        <v>1.86737</v>
      </c>
      <c r="FK957">
        <v>1.86645</v>
      </c>
      <c r="FL957">
        <v>1.86599</v>
      </c>
      <c r="FM957">
        <v>1.86584</v>
      </c>
      <c r="FN957">
        <v>1.86768</v>
      </c>
      <c r="FO957">
        <v>1.87014</v>
      </c>
      <c r="FP957">
        <v>1.86882</v>
      </c>
      <c r="FQ957">
        <v>1.87024</v>
      </c>
      <c r="FR957">
        <v>0</v>
      </c>
      <c r="FS957">
        <v>0</v>
      </c>
      <c r="FT957">
        <v>0</v>
      </c>
      <c r="FU957">
        <v>0</v>
      </c>
      <c r="FV957" t="s">
        <v>358</v>
      </c>
      <c r="FW957" t="s">
        <v>359</v>
      </c>
      <c r="FX957" t="s">
        <v>360</v>
      </c>
      <c r="FY957" t="s">
        <v>360</v>
      </c>
      <c r="FZ957" t="s">
        <v>360</v>
      </c>
      <c r="GA957" t="s">
        <v>360</v>
      </c>
      <c r="GB957">
        <v>0</v>
      </c>
      <c r="GC957">
        <v>100</v>
      </c>
      <c r="GD957">
        <v>100</v>
      </c>
      <c r="GE957">
        <v>-3.121</v>
      </c>
      <c r="GF957">
        <v>-0.0963</v>
      </c>
      <c r="GG957">
        <v>-1.841240210434717</v>
      </c>
      <c r="GH957">
        <v>-0.003310856085068561</v>
      </c>
      <c r="GI957">
        <v>6.863268723063948E-07</v>
      </c>
      <c r="GJ957">
        <v>-1.919107141366201E-10</v>
      </c>
      <c r="GK957">
        <v>-0.1688837207721138</v>
      </c>
      <c r="GL957">
        <v>-0.01731051475613908</v>
      </c>
      <c r="GM957">
        <v>0.001423790055903263</v>
      </c>
      <c r="GN957">
        <v>-2.424810517790065E-05</v>
      </c>
      <c r="GO957">
        <v>3</v>
      </c>
      <c r="GP957">
        <v>2318</v>
      </c>
      <c r="GQ957">
        <v>1</v>
      </c>
      <c r="GR957">
        <v>25</v>
      </c>
      <c r="GS957">
        <v>10386.5</v>
      </c>
      <c r="GT957">
        <v>10386.2</v>
      </c>
      <c r="GU957">
        <v>1.08154</v>
      </c>
      <c r="GV957">
        <v>2.2522</v>
      </c>
      <c r="GW957">
        <v>1.39648</v>
      </c>
      <c r="GX957">
        <v>2.34863</v>
      </c>
      <c r="GY957">
        <v>1.49536</v>
      </c>
      <c r="GZ957">
        <v>2.52686</v>
      </c>
      <c r="HA957">
        <v>35.9412</v>
      </c>
      <c r="HB957">
        <v>24.0787</v>
      </c>
      <c r="HC957">
        <v>18</v>
      </c>
      <c r="HD957">
        <v>528.2089999999999</v>
      </c>
      <c r="HE957">
        <v>436.649</v>
      </c>
      <c r="HF957">
        <v>24.3622</v>
      </c>
      <c r="HG957">
        <v>26.1096</v>
      </c>
      <c r="HH957">
        <v>30.0001</v>
      </c>
      <c r="HI957">
        <v>26.0885</v>
      </c>
      <c r="HJ957">
        <v>26.0356</v>
      </c>
      <c r="HK957">
        <v>21.6453</v>
      </c>
      <c r="HL957">
        <v>25.2793</v>
      </c>
      <c r="HM957">
        <v>99.1408</v>
      </c>
      <c r="HN957">
        <v>24.3484</v>
      </c>
      <c r="HO957">
        <v>440.008</v>
      </c>
      <c r="HP957">
        <v>23.7695</v>
      </c>
      <c r="HQ957">
        <v>101.04</v>
      </c>
      <c r="HR957">
        <v>101.002</v>
      </c>
    </row>
    <row r="958" spans="1:226">
      <c r="A958">
        <v>942</v>
      </c>
      <c r="B958">
        <v>1679446819.1</v>
      </c>
      <c r="C958">
        <v>24906</v>
      </c>
      <c r="D958" t="s">
        <v>2254</v>
      </c>
      <c r="E958" t="s">
        <v>2255</v>
      </c>
      <c r="F958">
        <v>5</v>
      </c>
      <c r="G958" t="s">
        <v>2011</v>
      </c>
      <c r="H958" t="s">
        <v>354</v>
      </c>
      <c r="I958">
        <v>1679446811.332142</v>
      </c>
      <c r="J958">
        <f>(K958)/1000</f>
        <v>0</v>
      </c>
      <c r="K958">
        <f>IF(BF958, AN958, AH958)</f>
        <v>0</v>
      </c>
      <c r="L958">
        <f>IF(BF958, AI958, AG958)</f>
        <v>0</v>
      </c>
      <c r="M958">
        <f>BH958 - IF(AU958&gt;1, L958*BB958*100.0/(AW958*BV958), 0)</f>
        <v>0</v>
      </c>
      <c r="N958">
        <f>((T958-J958/2)*M958-L958)/(T958+J958/2)</f>
        <v>0</v>
      </c>
      <c r="O958">
        <f>N958*(BO958+BP958)/1000.0</f>
        <v>0</v>
      </c>
      <c r="P958">
        <f>(BH958 - IF(AU958&gt;1, L958*BB958*100.0/(AW958*BV958), 0))*(BO958+BP958)/1000.0</f>
        <v>0</v>
      </c>
      <c r="Q958">
        <f>2.0/((1/S958-1/R958)+SIGN(S958)*SQRT((1/S958-1/R958)*(1/S958-1/R958) + 4*BC958/((BC958+1)*(BC958+1))*(2*1/S958*1/R958-1/R958*1/R958)))</f>
        <v>0</v>
      </c>
      <c r="R958">
        <f>IF(LEFT(BD958,1)&lt;&gt;"0",IF(LEFT(BD958,1)="1",3.0,BE958),$D$5+$E$5*(BV958*BO958/($K$5*1000))+$F$5*(BV958*BO958/($K$5*1000))*MAX(MIN(BB958,$J$5),$I$5)*MAX(MIN(BB958,$J$5),$I$5)+$G$5*MAX(MIN(BB958,$J$5),$I$5)*(BV958*BO958/($K$5*1000))+$H$5*(BV958*BO958/($K$5*1000))*(BV958*BO958/($K$5*1000)))</f>
        <v>0</v>
      </c>
      <c r="S958">
        <f>J958*(1000-(1000*0.61365*exp(17.502*W958/(240.97+W958))/(BO958+BP958)+BJ958)/2)/(1000*0.61365*exp(17.502*W958/(240.97+W958))/(BO958+BP958)-BJ958)</f>
        <v>0</v>
      </c>
      <c r="T958">
        <f>1/((BC958+1)/(Q958/1.6)+1/(R958/1.37)) + BC958/((BC958+1)/(Q958/1.6) + BC958/(R958/1.37))</f>
        <v>0</v>
      </c>
      <c r="U958">
        <f>(AX958*BA958)</f>
        <v>0</v>
      </c>
      <c r="V958">
        <f>(BQ958+(U958+2*0.95*5.67E-8*(((BQ958+$B$7)+273)^4-(BQ958+273)^4)-44100*J958)/(1.84*29.3*R958+8*0.95*5.67E-8*(BQ958+273)^3))</f>
        <v>0</v>
      </c>
      <c r="W958">
        <f>($C$7*BR958+$D$7*BS958+$E$7*V958)</f>
        <v>0</v>
      </c>
      <c r="X958">
        <f>0.61365*exp(17.502*W958/(240.97+W958))</f>
        <v>0</v>
      </c>
      <c r="Y958">
        <f>(Z958/AA958*100)</f>
        <v>0</v>
      </c>
      <c r="Z958">
        <f>BJ958*(BO958+BP958)/1000</f>
        <v>0</v>
      </c>
      <c r="AA958">
        <f>0.61365*exp(17.502*BQ958/(240.97+BQ958))</f>
        <v>0</v>
      </c>
      <c r="AB958">
        <f>(X958-BJ958*(BO958+BP958)/1000)</f>
        <v>0</v>
      </c>
      <c r="AC958">
        <f>(-J958*44100)</f>
        <v>0</v>
      </c>
      <c r="AD958">
        <f>2*29.3*R958*0.92*(BQ958-W958)</f>
        <v>0</v>
      </c>
      <c r="AE958">
        <f>2*0.95*5.67E-8*(((BQ958+$B$7)+273)^4-(W958+273)^4)</f>
        <v>0</v>
      </c>
      <c r="AF958">
        <f>U958+AE958+AC958+AD958</f>
        <v>0</v>
      </c>
      <c r="AG958">
        <f>BN958*AU958*(BI958-BH958*(1000-AU958*BK958)/(1000-AU958*BJ958))/(100*BB958)</f>
        <v>0</v>
      </c>
      <c r="AH958">
        <f>1000*BN958*AU958*(BJ958-BK958)/(100*BB958*(1000-AU958*BJ958))</f>
        <v>0</v>
      </c>
      <c r="AI958">
        <f>(AJ958 - AK958 - BO958*1E3/(8.314*(BQ958+273.15)) * AM958/BN958 * AL958) * BN958/(100*BB958) * (1000 - BK958)/1000</f>
        <v>0</v>
      </c>
      <c r="AJ958">
        <v>437.7158160924078</v>
      </c>
      <c r="AK958">
        <v>429.296121212121</v>
      </c>
      <c r="AL958">
        <v>0.8662374403392923</v>
      </c>
      <c r="AM958">
        <v>64.84410547335801</v>
      </c>
      <c r="AN958">
        <f>(AP958 - AO958 + BO958*1E3/(8.314*(BQ958+273.15)) * AR958/BN958 * AQ958) * BN958/(100*BB958) * 1000/(1000 - AP958)</f>
        <v>0</v>
      </c>
      <c r="AO958">
        <v>23.72587688334749</v>
      </c>
      <c r="AP958">
        <v>24.24643736263738</v>
      </c>
      <c r="AQ958">
        <v>-2.216968715948354E-06</v>
      </c>
      <c r="AR958">
        <v>96.76006741584395</v>
      </c>
      <c r="AS958">
        <v>0</v>
      </c>
      <c r="AT958">
        <v>0</v>
      </c>
      <c r="AU958">
        <f>IF(AS958*$H$13&gt;=AW958,1.0,(AW958/(AW958-AS958*$H$13)))</f>
        <v>0</v>
      </c>
      <c r="AV958">
        <f>(AU958-1)*100</f>
        <v>0</v>
      </c>
      <c r="AW958">
        <f>MAX(0,($B$13+$C$13*BV958)/(1+$D$13*BV958)*BO958/(BQ958+273)*$E$13)</f>
        <v>0</v>
      </c>
      <c r="AX958">
        <f>$B$11*BW958+$C$11*BX958+$F$11*CI958*(1-CL958)</f>
        <v>0</v>
      </c>
      <c r="AY958">
        <f>AX958*AZ958</f>
        <v>0</v>
      </c>
      <c r="AZ958">
        <f>($B$11*$D$9+$C$11*$D$9+$F$11*((CV958+CN958)/MAX(CV958+CN958+CW958, 0.1)*$I$9+CW958/MAX(CV958+CN958+CW958, 0.1)*$J$9))/($B$11+$C$11+$F$11)</f>
        <v>0</v>
      </c>
      <c r="BA958">
        <f>($B$11*$K$9+$C$11*$K$9+$F$11*((CV958+CN958)/MAX(CV958+CN958+CW958, 0.1)*$P$9+CW958/MAX(CV958+CN958+CW958, 0.1)*$Q$9))/($B$11+$C$11+$F$11)</f>
        <v>0</v>
      </c>
      <c r="BB958">
        <v>2.44</v>
      </c>
      <c r="BC958">
        <v>0.5</v>
      </c>
      <c r="BD958" t="s">
        <v>355</v>
      </c>
      <c r="BE958">
        <v>2</v>
      </c>
      <c r="BF958" t="b">
        <v>1</v>
      </c>
      <c r="BG958">
        <v>1679446811.332142</v>
      </c>
      <c r="BH958">
        <v>415.9158571428571</v>
      </c>
      <c r="BI958">
        <v>422.8580000000001</v>
      </c>
      <c r="BJ958">
        <v>24.25218928571428</v>
      </c>
      <c r="BK958">
        <v>23.72818571428571</v>
      </c>
      <c r="BL958">
        <v>419.0381071428571</v>
      </c>
      <c r="BM958">
        <v>24.34848214285714</v>
      </c>
      <c r="BN958">
        <v>500.0344999999999</v>
      </c>
      <c r="BO958">
        <v>89.83471785714285</v>
      </c>
      <c r="BP958">
        <v>0.09987209642857141</v>
      </c>
      <c r="BQ958">
        <v>26.78465714285714</v>
      </c>
      <c r="BR958">
        <v>27.51568571428572</v>
      </c>
      <c r="BS958">
        <v>999.9000000000002</v>
      </c>
      <c r="BT958">
        <v>0</v>
      </c>
      <c r="BU958">
        <v>0</v>
      </c>
      <c r="BV958">
        <v>10004.775</v>
      </c>
      <c r="BW958">
        <v>0</v>
      </c>
      <c r="BX958">
        <v>14.5015</v>
      </c>
      <c r="BY958">
        <v>-6.942155714285714</v>
      </c>
      <c r="BZ958">
        <v>426.2533571428572</v>
      </c>
      <c r="CA958">
        <v>433.1355714285714</v>
      </c>
      <c r="CB958">
        <v>0.5240085</v>
      </c>
      <c r="CC958">
        <v>422.8580000000001</v>
      </c>
      <c r="CD958">
        <v>23.72818571428571</v>
      </c>
      <c r="CE958">
        <v>2.178688214285714</v>
      </c>
      <c r="CF958">
        <v>2.131614285714286</v>
      </c>
      <c r="CG958">
        <v>18.80646785714286</v>
      </c>
      <c r="CH958">
        <v>18.45741785714285</v>
      </c>
      <c r="CI958">
        <v>1999.975714285714</v>
      </c>
      <c r="CJ958">
        <v>0.9799966785714288</v>
      </c>
      <c r="CK958">
        <v>0.02000292142857143</v>
      </c>
      <c r="CL958">
        <v>0</v>
      </c>
      <c r="CM958">
        <v>2.3205</v>
      </c>
      <c r="CN958">
        <v>0</v>
      </c>
      <c r="CO958">
        <v>5489.006071428572</v>
      </c>
      <c r="CP958">
        <v>16749.25357142857</v>
      </c>
      <c r="CQ958">
        <v>40.52878571428572</v>
      </c>
      <c r="CR958">
        <v>41.57796428571428</v>
      </c>
      <c r="CS958">
        <v>40.30332142857142</v>
      </c>
      <c r="CT958">
        <v>41.19389285714284</v>
      </c>
      <c r="CU958">
        <v>39.64928571428571</v>
      </c>
      <c r="CV958">
        <v>1959.969285714286</v>
      </c>
      <c r="CW958">
        <v>40.005</v>
      </c>
      <c r="CX958">
        <v>0</v>
      </c>
      <c r="CY958">
        <v>1679446826.7</v>
      </c>
      <c r="CZ958">
        <v>0</v>
      </c>
      <c r="DA958">
        <v>0</v>
      </c>
      <c r="DB958" t="s">
        <v>356</v>
      </c>
      <c r="DC958">
        <v>1678823626.5</v>
      </c>
      <c r="DD958">
        <v>1678823640.5</v>
      </c>
      <c r="DE958">
        <v>0</v>
      </c>
      <c r="DF958">
        <v>1.239</v>
      </c>
      <c r="DG958">
        <v>0.006</v>
      </c>
      <c r="DH958">
        <v>-2.298</v>
      </c>
      <c r="DI958">
        <v>-0.146</v>
      </c>
      <c r="DJ958">
        <v>420</v>
      </c>
      <c r="DK958">
        <v>21</v>
      </c>
      <c r="DL958">
        <v>0.57</v>
      </c>
      <c r="DM958">
        <v>0.05</v>
      </c>
      <c r="DN958">
        <v>-5.99229525</v>
      </c>
      <c r="DO958">
        <v>-22.03568476547843</v>
      </c>
      <c r="DP958">
        <v>2.833933066229676</v>
      </c>
      <c r="DQ958">
        <v>0</v>
      </c>
      <c r="DR958">
        <v>0.524446525</v>
      </c>
      <c r="DS958">
        <v>-0.007399868667918705</v>
      </c>
      <c r="DT958">
        <v>0.001081031567242597</v>
      </c>
      <c r="DU958">
        <v>1</v>
      </c>
      <c r="DV958">
        <v>1</v>
      </c>
      <c r="DW958">
        <v>2</v>
      </c>
      <c r="DX958" t="s">
        <v>357</v>
      </c>
      <c r="DY958">
        <v>2.98366</v>
      </c>
      <c r="DZ958">
        <v>2.71555</v>
      </c>
      <c r="EA958">
        <v>0.0944121</v>
      </c>
      <c r="EB958">
        <v>0.0956716</v>
      </c>
      <c r="EC958">
        <v>0.107716</v>
      </c>
      <c r="ED958">
        <v>0.10402</v>
      </c>
      <c r="EE958">
        <v>28793.3</v>
      </c>
      <c r="EF958">
        <v>28859.4</v>
      </c>
      <c r="EG958">
        <v>29547.7</v>
      </c>
      <c r="EH958">
        <v>29511.4</v>
      </c>
      <c r="EI958">
        <v>34919.2</v>
      </c>
      <c r="EJ958">
        <v>35142.4</v>
      </c>
      <c r="EK958">
        <v>41619.2</v>
      </c>
      <c r="EL958">
        <v>42056.3</v>
      </c>
      <c r="EM958">
        <v>1.9772</v>
      </c>
      <c r="EN958">
        <v>1.90237</v>
      </c>
      <c r="EO958">
        <v>0.109188</v>
      </c>
      <c r="EP958">
        <v>0</v>
      </c>
      <c r="EQ958">
        <v>25.7206</v>
      </c>
      <c r="ER958">
        <v>999.9</v>
      </c>
      <c r="ES958">
        <v>57.2</v>
      </c>
      <c r="ET958">
        <v>31</v>
      </c>
      <c r="EU958">
        <v>28.7242</v>
      </c>
      <c r="EV958">
        <v>62.6612</v>
      </c>
      <c r="EW958">
        <v>32.4679</v>
      </c>
      <c r="EX958">
        <v>1</v>
      </c>
      <c r="EY958">
        <v>-0.109418</v>
      </c>
      <c r="EZ958">
        <v>0.582307</v>
      </c>
      <c r="FA958">
        <v>20.3419</v>
      </c>
      <c r="FB958">
        <v>5.21789</v>
      </c>
      <c r="FC958">
        <v>12.0099</v>
      </c>
      <c r="FD958">
        <v>4.98905</v>
      </c>
      <c r="FE958">
        <v>3.28845</v>
      </c>
      <c r="FF958">
        <v>9999</v>
      </c>
      <c r="FG958">
        <v>9999</v>
      </c>
      <c r="FH958">
        <v>9999</v>
      </c>
      <c r="FI958">
        <v>999.9</v>
      </c>
      <c r="FJ958">
        <v>1.86738</v>
      </c>
      <c r="FK958">
        <v>1.86646</v>
      </c>
      <c r="FL958">
        <v>1.86599</v>
      </c>
      <c r="FM958">
        <v>1.86584</v>
      </c>
      <c r="FN958">
        <v>1.86768</v>
      </c>
      <c r="FO958">
        <v>1.87015</v>
      </c>
      <c r="FP958">
        <v>1.86882</v>
      </c>
      <c r="FQ958">
        <v>1.87027</v>
      </c>
      <c r="FR958">
        <v>0</v>
      </c>
      <c r="FS958">
        <v>0</v>
      </c>
      <c r="FT958">
        <v>0</v>
      </c>
      <c r="FU958">
        <v>0</v>
      </c>
      <c r="FV958" t="s">
        <v>358</v>
      </c>
      <c r="FW958" t="s">
        <v>359</v>
      </c>
      <c r="FX958" t="s">
        <v>360</v>
      </c>
      <c r="FY958" t="s">
        <v>360</v>
      </c>
      <c r="FZ958" t="s">
        <v>360</v>
      </c>
      <c r="GA958" t="s">
        <v>360</v>
      </c>
      <c r="GB958">
        <v>0</v>
      </c>
      <c r="GC958">
        <v>100</v>
      </c>
      <c r="GD958">
        <v>100</v>
      </c>
      <c r="GE958">
        <v>-3.133</v>
      </c>
      <c r="GF958">
        <v>-0.0964</v>
      </c>
      <c r="GG958">
        <v>-1.841240210434717</v>
      </c>
      <c r="GH958">
        <v>-0.003310856085068561</v>
      </c>
      <c r="GI958">
        <v>6.863268723063948E-07</v>
      </c>
      <c r="GJ958">
        <v>-1.919107141366201E-10</v>
      </c>
      <c r="GK958">
        <v>-0.1688837207721138</v>
      </c>
      <c r="GL958">
        <v>-0.01731051475613908</v>
      </c>
      <c r="GM958">
        <v>0.001423790055903263</v>
      </c>
      <c r="GN958">
        <v>-2.424810517790065E-05</v>
      </c>
      <c r="GO958">
        <v>3</v>
      </c>
      <c r="GP958">
        <v>2318</v>
      </c>
      <c r="GQ958">
        <v>1</v>
      </c>
      <c r="GR958">
        <v>25</v>
      </c>
      <c r="GS958">
        <v>10386.5</v>
      </c>
      <c r="GT958">
        <v>10386.3</v>
      </c>
      <c r="GU958">
        <v>1.11084</v>
      </c>
      <c r="GV958">
        <v>2.24609</v>
      </c>
      <c r="GW958">
        <v>1.39648</v>
      </c>
      <c r="GX958">
        <v>2.34863</v>
      </c>
      <c r="GY958">
        <v>1.49536</v>
      </c>
      <c r="GZ958">
        <v>2.54883</v>
      </c>
      <c r="HA958">
        <v>35.9645</v>
      </c>
      <c r="HB958">
        <v>24.0787</v>
      </c>
      <c r="HC958">
        <v>18</v>
      </c>
      <c r="HD958">
        <v>528.2430000000001</v>
      </c>
      <c r="HE958">
        <v>436.678</v>
      </c>
      <c r="HF958">
        <v>24.3427</v>
      </c>
      <c r="HG958">
        <v>26.1096</v>
      </c>
      <c r="HH958">
        <v>30.0001</v>
      </c>
      <c r="HI958">
        <v>26.0885</v>
      </c>
      <c r="HJ958">
        <v>26.0356</v>
      </c>
      <c r="HK958">
        <v>22.2367</v>
      </c>
      <c r="HL958">
        <v>25.2793</v>
      </c>
      <c r="HM958">
        <v>99.1408</v>
      </c>
      <c r="HN958">
        <v>24.3354</v>
      </c>
      <c r="HO958">
        <v>460.055</v>
      </c>
      <c r="HP958">
        <v>23.7705</v>
      </c>
      <c r="HQ958">
        <v>101.042</v>
      </c>
      <c r="HR958">
        <v>101.003</v>
      </c>
    </row>
    <row r="959" spans="1:226">
      <c r="A959">
        <v>943</v>
      </c>
      <c r="B959">
        <v>1679446824.1</v>
      </c>
      <c r="C959">
        <v>24911</v>
      </c>
      <c r="D959" t="s">
        <v>2256</v>
      </c>
      <c r="E959" t="s">
        <v>2257</v>
      </c>
      <c r="F959">
        <v>5</v>
      </c>
      <c r="G959" t="s">
        <v>2011</v>
      </c>
      <c r="H959" t="s">
        <v>354</v>
      </c>
      <c r="I959">
        <v>1679446816.6</v>
      </c>
      <c r="J959">
        <f>(K959)/1000</f>
        <v>0</v>
      </c>
      <c r="K959">
        <f>IF(BF959, AN959, AH959)</f>
        <v>0</v>
      </c>
      <c r="L959">
        <f>IF(BF959, AI959, AG959)</f>
        <v>0</v>
      </c>
      <c r="M959">
        <f>BH959 - IF(AU959&gt;1, L959*BB959*100.0/(AW959*BV959), 0)</f>
        <v>0</v>
      </c>
      <c r="N959">
        <f>((T959-J959/2)*M959-L959)/(T959+J959/2)</f>
        <v>0</v>
      </c>
      <c r="O959">
        <f>N959*(BO959+BP959)/1000.0</f>
        <v>0</v>
      </c>
      <c r="P959">
        <f>(BH959 - IF(AU959&gt;1, L959*BB959*100.0/(AW959*BV959), 0))*(BO959+BP959)/1000.0</f>
        <v>0</v>
      </c>
      <c r="Q959">
        <f>2.0/((1/S959-1/R959)+SIGN(S959)*SQRT((1/S959-1/R959)*(1/S959-1/R959) + 4*BC959/((BC959+1)*(BC959+1))*(2*1/S959*1/R959-1/R959*1/R959)))</f>
        <v>0</v>
      </c>
      <c r="R959">
        <f>IF(LEFT(BD959,1)&lt;&gt;"0",IF(LEFT(BD959,1)="1",3.0,BE959),$D$5+$E$5*(BV959*BO959/($K$5*1000))+$F$5*(BV959*BO959/($K$5*1000))*MAX(MIN(BB959,$J$5),$I$5)*MAX(MIN(BB959,$J$5),$I$5)+$G$5*MAX(MIN(BB959,$J$5),$I$5)*(BV959*BO959/($K$5*1000))+$H$5*(BV959*BO959/($K$5*1000))*(BV959*BO959/($K$5*1000)))</f>
        <v>0</v>
      </c>
      <c r="S959">
        <f>J959*(1000-(1000*0.61365*exp(17.502*W959/(240.97+W959))/(BO959+BP959)+BJ959)/2)/(1000*0.61365*exp(17.502*W959/(240.97+W959))/(BO959+BP959)-BJ959)</f>
        <v>0</v>
      </c>
      <c r="T959">
        <f>1/((BC959+1)/(Q959/1.6)+1/(R959/1.37)) + BC959/((BC959+1)/(Q959/1.6) + BC959/(R959/1.37))</f>
        <v>0</v>
      </c>
      <c r="U959">
        <f>(AX959*BA959)</f>
        <v>0</v>
      </c>
      <c r="V959">
        <f>(BQ959+(U959+2*0.95*5.67E-8*(((BQ959+$B$7)+273)^4-(BQ959+273)^4)-44100*J959)/(1.84*29.3*R959+8*0.95*5.67E-8*(BQ959+273)^3))</f>
        <v>0</v>
      </c>
      <c r="W959">
        <f>($C$7*BR959+$D$7*BS959+$E$7*V959)</f>
        <v>0</v>
      </c>
      <c r="X959">
        <f>0.61365*exp(17.502*W959/(240.97+W959))</f>
        <v>0</v>
      </c>
      <c r="Y959">
        <f>(Z959/AA959*100)</f>
        <v>0</v>
      </c>
      <c r="Z959">
        <f>BJ959*(BO959+BP959)/1000</f>
        <v>0</v>
      </c>
      <c r="AA959">
        <f>0.61365*exp(17.502*BQ959/(240.97+BQ959))</f>
        <v>0</v>
      </c>
      <c r="AB959">
        <f>(X959-BJ959*(BO959+BP959)/1000)</f>
        <v>0</v>
      </c>
      <c r="AC959">
        <f>(-J959*44100)</f>
        <v>0</v>
      </c>
      <c r="AD959">
        <f>2*29.3*R959*0.92*(BQ959-W959)</f>
        <v>0</v>
      </c>
      <c r="AE959">
        <f>2*0.95*5.67E-8*(((BQ959+$B$7)+273)^4-(W959+273)^4)</f>
        <v>0</v>
      </c>
      <c r="AF959">
        <f>U959+AE959+AC959+AD959</f>
        <v>0</v>
      </c>
      <c r="AG959">
        <f>BN959*AU959*(BI959-BH959*(1000-AU959*BK959)/(1000-AU959*BJ959))/(100*BB959)</f>
        <v>0</v>
      </c>
      <c r="AH959">
        <f>1000*BN959*AU959*(BJ959-BK959)/(100*BB959*(1000-AU959*BJ959))</f>
        <v>0</v>
      </c>
      <c r="AI959">
        <f>(AJ959 - AK959 - BO959*1E3/(8.314*(BQ959+273.15)) * AM959/BN959 * AL959) * BN959/(100*BB959) * (1000 - BK959)/1000</f>
        <v>0</v>
      </c>
      <c r="AJ959">
        <v>452.9694379894409</v>
      </c>
      <c r="AK959">
        <v>438.9915696969695</v>
      </c>
      <c r="AL959">
        <v>2.0783502919624</v>
      </c>
      <c r="AM959">
        <v>64.84410547335801</v>
      </c>
      <c r="AN959">
        <f>(AP959 - AO959 + BO959*1E3/(8.314*(BQ959+273.15)) * AR959/BN959 * AQ959) * BN959/(100*BB959) * 1000/(1000 - AP959)</f>
        <v>0</v>
      </c>
      <c r="AO959">
        <v>23.72230410480176</v>
      </c>
      <c r="AP959">
        <v>24.24566703296706</v>
      </c>
      <c r="AQ959">
        <v>-1.60684881463347E-05</v>
      </c>
      <c r="AR959">
        <v>96.76006741584395</v>
      </c>
      <c r="AS959">
        <v>0</v>
      </c>
      <c r="AT959">
        <v>0</v>
      </c>
      <c r="AU959">
        <f>IF(AS959*$H$13&gt;=AW959,1.0,(AW959/(AW959-AS959*$H$13)))</f>
        <v>0</v>
      </c>
      <c r="AV959">
        <f>(AU959-1)*100</f>
        <v>0</v>
      </c>
      <c r="AW959">
        <f>MAX(0,($B$13+$C$13*BV959)/(1+$D$13*BV959)*BO959/(BQ959+273)*$E$13)</f>
        <v>0</v>
      </c>
      <c r="AX959">
        <f>$B$11*BW959+$C$11*BX959+$F$11*CI959*(1-CL959)</f>
        <v>0</v>
      </c>
      <c r="AY959">
        <f>AX959*AZ959</f>
        <v>0</v>
      </c>
      <c r="AZ959">
        <f>($B$11*$D$9+$C$11*$D$9+$F$11*((CV959+CN959)/MAX(CV959+CN959+CW959, 0.1)*$I$9+CW959/MAX(CV959+CN959+CW959, 0.1)*$J$9))/($B$11+$C$11+$F$11)</f>
        <v>0</v>
      </c>
      <c r="BA959">
        <f>($B$11*$K$9+$C$11*$K$9+$F$11*((CV959+CN959)/MAX(CV959+CN959+CW959, 0.1)*$P$9+CW959/MAX(CV959+CN959+CW959, 0.1)*$Q$9))/($B$11+$C$11+$F$11)</f>
        <v>0</v>
      </c>
      <c r="BB959">
        <v>2.44</v>
      </c>
      <c r="BC959">
        <v>0.5</v>
      </c>
      <c r="BD959" t="s">
        <v>355</v>
      </c>
      <c r="BE959">
        <v>2</v>
      </c>
      <c r="BF959" t="b">
        <v>1</v>
      </c>
      <c r="BG959">
        <v>1679446816.6</v>
      </c>
      <c r="BH959">
        <v>418.8542962962962</v>
      </c>
      <c r="BI959">
        <v>430.9098888888889</v>
      </c>
      <c r="BJ959">
        <v>24.24845185185185</v>
      </c>
      <c r="BK959">
        <v>23.72498148148148</v>
      </c>
      <c r="BL959">
        <v>421.9848888888889</v>
      </c>
      <c r="BM959">
        <v>24.34477777777778</v>
      </c>
      <c r="BN959">
        <v>500.0522222222222</v>
      </c>
      <c r="BO959">
        <v>89.83495925925926</v>
      </c>
      <c r="BP959">
        <v>0.09987395925925927</v>
      </c>
      <c r="BQ959">
        <v>26.78774074074074</v>
      </c>
      <c r="BR959">
        <v>27.51171481481481</v>
      </c>
      <c r="BS959">
        <v>999.9000000000001</v>
      </c>
      <c r="BT959">
        <v>0</v>
      </c>
      <c r="BU959">
        <v>0</v>
      </c>
      <c r="BV959">
        <v>10011.16111111111</v>
      </c>
      <c r="BW959">
        <v>0</v>
      </c>
      <c r="BX959">
        <v>14.5015</v>
      </c>
      <c r="BY959">
        <v>-12.05560074074074</v>
      </c>
      <c r="BZ959">
        <v>429.2632962962963</v>
      </c>
      <c r="CA959">
        <v>441.3816296296296</v>
      </c>
      <c r="CB959">
        <v>0.5234698518518519</v>
      </c>
      <c r="CC959">
        <v>430.9098888888889</v>
      </c>
      <c r="CD959">
        <v>23.72498148148148</v>
      </c>
      <c r="CE959">
        <v>2.178358888888889</v>
      </c>
      <c r="CF959">
        <v>2.131332222222222</v>
      </c>
      <c r="CG959">
        <v>18.80404074074074</v>
      </c>
      <c r="CH959">
        <v>18.45530370370371</v>
      </c>
      <c r="CI959">
        <v>1999.977037037037</v>
      </c>
      <c r="CJ959">
        <v>0.9799981111111111</v>
      </c>
      <c r="CK959">
        <v>0.02000148888888889</v>
      </c>
      <c r="CL959">
        <v>0</v>
      </c>
      <c r="CM959">
        <v>2.236522222222222</v>
      </c>
      <c r="CN959">
        <v>0</v>
      </c>
      <c r="CO959">
        <v>5485.817777777778</v>
      </c>
      <c r="CP959">
        <v>16749.26296296297</v>
      </c>
      <c r="CQ959">
        <v>40.62477777777777</v>
      </c>
      <c r="CR959">
        <v>41.65718518518518</v>
      </c>
      <c r="CS959">
        <v>40.39096296296297</v>
      </c>
      <c r="CT959">
        <v>41.29596296296295</v>
      </c>
      <c r="CU959">
        <v>39.72888888888888</v>
      </c>
      <c r="CV959">
        <v>1959.974074074074</v>
      </c>
      <c r="CW959">
        <v>40.00148148148148</v>
      </c>
      <c r="CX959">
        <v>0</v>
      </c>
      <c r="CY959">
        <v>1679446831.5</v>
      </c>
      <c r="CZ959">
        <v>0</v>
      </c>
      <c r="DA959">
        <v>0</v>
      </c>
      <c r="DB959" t="s">
        <v>356</v>
      </c>
      <c r="DC959">
        <v>1678823626.5</v>
      </c>
      <c r="DD959">
        <v>1678823640.5</v>
      </c>
      <c r="DE959">
        <v>0</v>
      </c>
      <c r="DF959">
        <v>1.239</v>
      </c>
      <c r="DG959">
        <v>0.006</v>
      </c>
      <c r="DH959">
        <v>-2.298</v>
      </c>
      <c r="DI959">
        <v>-0.146</v>
      </c>
      <c r="DJ959">
        <v>420</v>
      </c>
      <c r="DK959">
        <v>21</v>
      </c>
      <c r="DL959">
        <v>0.57</v>
      </c>
      <c r="DM959">
        <v>0.05</v>
      </c>
      <c r="DN959">
        <v>-9.808171219512195</v>
      </c>
      <c r="DO959">
        <v>-58.03066055749129</v>
      </c>
      <c r="DP959">
        <v>6.162814698385002</v>
      </c>
      <c r="DQ959">
        <v>0</v>
      </c>
      <c r="DR959">
        <v>0.5238276341463415</v>
      </c>
      <c r="DS959">
        <v>-0.005010104529616239</v>
      </c>
      <c r="DT959">
        <v>0.0009254403238352921</v>
      </c>
      <c r="DU959">
        <v>1</v>
      </c>
      <c r="DV959">
        <v>1</v>
      </c>
      <c r="DW959">
        <v>2</v>
      </c>
      <c r="DX959" t="s">
        <v>357</v>
      </c>
      <c r="DY959">
        <v>2.98357</v>
      </c>
      <c r="DZ959">
        <v>2.71579</v>
      </c>
      <c r="EA959">
        <v>0.09607980000000001</v>
      </c>
      <c r="EB959">
        <v>0.09829839999999999</v>
      </c>
      <c r="EC959">
        <v>0.107713</v>
      </c>
      <c r="ED959">
        <v>0.104013</v>
      </c>
      <c r="EE959">
        <v>28740.5</v>
      </c>
      <c r="EF959">
        <v>28775.7</v>
      </c>
      <c r="EG959">
        <v>29548</v>
      </c>
      <c r="EH959">
        <v>29511.6</v>
      </c>
      <c r="EI959">
        <v>34919.6</v>
      </c>
      <c r="EJ959">
        <v>35142.9</v>
      </c>
      <c r="EK959">
        <v>41619.5</v>
      </c>
      <c r="EL959">
        <v>42056.6</v>
      </c>
      <c r="EM959">
        <v>1.97695</v>
      </c>
      <c r="EN959">
        <v>1.90245</v>
      </c>
      <c r="EO959">
        <v>0.110082</v>
      </c>
      <c r="EP959">
        <v>0</v>
      </c>
      <c r="EQ959">
        <v>25.7184</v>
      </c>
      <c r="ER959">
        <v>999.9</v>
      </c>
      <c r="ES959">
        <v>57.2</v>
      </c>
      <c r="ET959">
        <v>31</v>
      </c>
      <c r="EU959">
        <v>28.7277</v>
      </c>
      <c r="EV959">
        <v>62.6712</v>
      </c>
      <c r="EW959">
        <v>32.5561</v>
      </c>
      <c r="EX959">
        <v>1</v>
      </c>
      <c r="EY959">
        <v>-0.109187</v>
      </c>
      <c r="EZ959">
        <v>0.563214</v>
      </c>
      <c r="FA959">
        <v>20.342</v>
      </c>
      <c r="FB959">
        <v>5.21834</v>
      </c>
      <c r="FC959">
        <v>12.0099</v>
      </c>
      <c r="FD959">
        <v>4.9897</v>
      </c>
      <c r="FE959">
        <v>3.28865</v>
      </c>
      <c r="FF959">
        <v>9999</v>
      </c>
      <c r="FG959">
        <v>9999</v>
      </c>
      <c r="FH959">
        <v>9999</v>
      </c>
      <c r="FI959">
        <v>999.9</v>
      </c>
      <c r="FJ959">
        <v>1.86737</v>
      </c>
      <c r="FK959">
        <v>1.86646</v>
      </c>
      <c r="FL959">
        <v>1.866</v>
      </c>
      <c r="FM959">
        <v>1.86584</v>
      </c>
      <c r="FN959">
        <v>1.86768</v>
      </c>
      <c r="FO959">
        <v>1.87014</v>
      </c>
      <c r="FP959">
        <v>1.86884</v>
      </c>
      <c r="FQ959">
        <v>1.87026</v>
      </c>
      <c r="FR959">
        <v>0</v>
      </c>
      <c r="FS959">
        <v>0</v>
      </c>
      <c r="FT959">
        <v>0</v>
      </c>
      <c r="FU959">
        <v>0</v>
      </c>
      <c r="FV959" t="s">
        <v>358</v>
      </c>
      <c r="FW959" t="s">
        <v>359</v>
      </c>
      <c r="FX959" t="s">
        <v>360</v>
      </c>
      <c r="FY959" t="s">
        <v>360</v>
      </c>
      <c r="FZ959" t="s">
        <v>360</v>
      </c>
      <c r="GA959" t="s">
        <v>360</v>
      </c>
      <c r="GB959">
        <v>0</v>
      </c>
      <c r="GC959">
        <v>100</v>
      </c>
      <c r="GD959">
        <v>100</v>
      </c>
      <c r="GE959">
        <v>-3.161</v>
      </c>
      <c r="GF959">
        <v>-0.0963</v>
      </c>
      <c r="GG959">
        <v>-1.841240210434717</v>
      </c>
      <c r="GH959">
        <v>-0.003310856085068561</v>
      </c>
      <c r="GI959">
        <v>6.863268723063948E-07</v>
      </c>
      <c r="GJ959">
        <v>-1.919107141366201E-10</v>
      </c>
      <c r="GK959">
        <v>-0.1688837207721138</v>
      </c>
      <c r="GL959">
        <v>-0.01731051475613908</v>
      </c>
      <c r="GM959">
        <v>0.001423790055903263</v>
      </c>
      <c r="GN959">
        <v>-2.424810517790065E-05</v>
      </c>
      <c r="GO959">
        <v>3</v>
      </c>
      <c r="GP959">
        <v>2318</v>
      </c>
      <c r="GQ959">
        <v>1</v>
      </c>
      <c r="GR959">
        <v>25</v>
      </c>
      <c r="GS959">
        <v>10386.6</v>
      </c>
      <c r="GT959">
        <v>10386.4</v>
      </c>
      <c r="GU959">
        <v>1.14502</v>
      </c>
      <c r="GV959">
        <v>2.24976</v>
      </c>
      <c r="GW959">
        <v>1.39648</v>
      </c>
      <c r="GX959">
        <v>2.34863</v>
      </c>
      <c r="GY959">
        <v>1.49536</v>
      </c>
      <c r="GZ959">
        <v>2.51465</v>
      </c>
      <c r="HA959">
        <v>35.9412</v>
      </c>
      <c r="HB959">
        <v>24.07</v>
      </c>
      <c r="HC959">
        <v>18</v>
      </c>
      <c r="HD959">
        <v>528.095</v>
      </c>
      <c r="HE959">
        <v>436.733</v>
      </c>
      <c r="HF959">
        <v>24.3295</v>
      </c>
      <c r="HG959">
        <v>26.1099</v>
      </c>
      <c r="HH959">
        <v>30.0001</v>
      </c>
      <c r="HI959">
        <v>26.0904</v>
      </c>
      <c r="HJ959">
        <v>26.0369</v>
      </c>
      <c r="HK959">
        <v>22.9284</v>
      </c>
      <c r="HL959">
        <v>25.2793</v>
      </c>
      <c r="HM959">
        <v>99.1408</v>
      </c>
      <c r="HN959">
        <v>24.3292</v>
      </c>
      <c r="HO959">
        <v>473.434</v>
      </c>
      <c r="HP959">
        <v>23.7696</v>
      </c>
      <c r="HQ959">
        <v>101.043</v>
      </c>
      <c r="HR959">
        <v>101.004</v>
      </c>
    </row>
    <row r="960" spans="1:226">
      <c r="A960">
        <v>944</v>
      </c>
      <c r="B960">
        <v>1679446829.1</v>
      </c>
      <c r="C960">
        <v>24916</v>
      </c>
      <c r="D960" t="s">
        <v>2258</v>
      </c>
      <c r="E960" t="s">
        <v>2259</v>
      </c>
      <c r="F960">
        <v>5</v>
      </c>
      <c r="G960" t="s">
        <v>2011</v>
      </c>
      <c r="H960" t="s">
        <v>354</v>
      </c>
      <c r="I960">
        <v>1679446821.314285</v>
      </c>
      <c r="J960">
        <f>(K960)/1000</f>
        <v>0</v>
      </c>
      <c r="K960">
        <f>IF(BF960, AN960, AH960)</f>
        <v>0</v>
      </c>
      <c r="L960">
        <f>IF(BF960, AI960, AG960)</f>
        <v>0</v>
      </c>
      <c r="M960">
        <f>BH960 - IF(AU960&gt;1, L960*BB960*100.0/(AW960*BV960), 0)</f>
        <v>0</v>
      </c>
      <c r="N960">
        <f>((T960-J960/2)*M960-L960)/(T960+J960/2)</f>
        <v>0</v>
      </c>
      <c r="O960">
        <f>N960*(BO960+BP960)/1000.0</f>
        <v>0</v>
      </c>
      <c r="P960">
        <f>(BH960 - IF(AU960&gt;1, L960*BB960*100.0/(AW960*BV960), 0))*(BO960+BP960)/1000.0</f>
        <v>0</v>
      </c>
      <c r="Q960">
        <f>2.0/((1/S960-1/R960)+SIGN(S960)*SQRT((1/S960-1/R960)*(1/S960-1/R960) + 4*BC960/((BC960+1)*(BC960+1))*(2*1/S960*1/R960-1/R960*1/R960)))</f>
        <v>0</v>
      </c>
      <c r="R960">
        <f>IF(LEFT(BD960,1)&lt;&gt;"0",IF(LEFT(BD960,1)="1",3.0,BE960),$D$5+$E$5*(BV960*BO960/($K$5*1000))+$F$5*(BV960*BO960/($K$5*1000))*MAX(MIN(BB960,$J$5),$I$5)*MAX(MIN(BB960,$J$5),$I$5)+$G$5*MAX(MIN(BB960,$J$5),$I$5)*(BV960*BO960/($K$5*1000))+$H$5*(BV960*BO960/($K$5*1000))*(BV960*BO960/($K$5*1000)))</f>
        <v>0</v>
      </c>
      <c r="S960">
        <f>J960*(1000-(1000*0.61365*exp(17.502*W960/(240.97+W960))/(BO960+BP960)+BJ960)/2)/(1000*0.61365*exp(17.502*W960/(240.97+W960))/(BO960+BP960)-BJ960)</f>
        <v>0</v>
      </c>
      <c r="T960">
        <f>1/((BC960+1)/(Q960/1.6)+1/(R960/1.37)) + BC960/((BC960+1)/(Q960/1.6) + BC960/(R960/1.37))</f>
        <v>0</v>
      </c>
      <c r="U960">
        <f>(AX960*BA960)</f>
        <v>0</v>
      </c>
      <c r="V960">
        <f>(BQ960+(U960+2*0.95*5.67E-8*(((BQ960+$B$7)+273)^4-(BQ960+273)^4)-44100*J960)/(1.84*29.3*R960+8*0.95*5.67E-8*(BQ960+273)^3))</f>
        <v>0</v>
      </c>
      <c r="W960">
        <f>($C$7*BR960+$D$7*BS960+$E$7*V960)</f>
        <v>0</v>
      </c>
      <c r="X960">
        <f>0.61365*exp(17.502*W960/(240.97+W960))</f>
        <v>0</v>
      </c>
      <c r="Y960">
        <f>(Z960/AA960*100)</f>
        <v>0</v>
      </c>
      <c r="Z960">
        <f>BJ960*(BO960+BP960)/1000</f>
        <v>0</v>
      </c>
      <c r="AA960">
        <f>0.61365*exp(17.502*BQ960/(240.97+BQ960))</f>
        <v>0</v>
      </c>
      <c r="AB960">
        <f>(X960-BJ960*(BO960+BP960)/1000)</f>
        <v>0</v>
      </c>
      <c r="AC960">
        <f>(-J960*44100)</f>
        <v>0</v>
      </c>
      <c r="AD960">
        <f>2*29.3*R960*0.92*(BQ960-W960)</f>
        <v>0</v>
      </c>
      <c r="AE960">
        <f>2*0.95*5.67E-8*(((BQ960+$B$7)+273)^4-(W960+273)^4)</f>
        <v>0</v>
      </c>
      <c r="AF960">
        <f>U960+AE960+AC960+AD960</f>
        <v>0</v>
      </c>
      <c r="AG960">
        <f>BN960*AU960*(BI960-BH960*(1000-AU960*BK960)/(1000-AU960*BJ960))/(100*BB960)</f>
        <v>0</v>
      </c>
      <c r="AH960">
        <f>1000*BN960*AU960*(BJ960-BK960)/(100*BB960*(1000-AU960*BJ960))</f>
        <v>0</v>
      </c>
      <c r="AI960">
        <f>(AJ960 - AK960 - BO960*1E3/(8.314*(BQ960+273.15)) * AM960/BN960 * AL960) * BN960/(100*BB960) * (1000 - BK960)/1000</f>
        <v>0</v>
      </c>
      <c r="AJ960">
        <v>469.7709332398373</v>
      </c>
      <c r="AK960">
        <v>452.4359151515152</v>
      </c>
      <c r="AL960">
        <v>2.772982109790953</v>
      </c>
      <c r="AM960">
        <v>64.84410547335801</v>
      </c>
      <c r="AN960">
        <f>(AP960 - AO960 + BO960*1E3/(8.314*(BQ960+273.15)) * AR960/BN960 * AQ960) * BN960/(100*BB960) * 1000/(1000 - AP960)</f>
        <v>0</v>
      </c>
      <c r="AO960">
        <v>23.71966486241953</v>
      </c>
      <c r="AP960">
        <v>24.24525384615386</v>
      </c>
      <c r="AQ960">
        <v>6.917368333272223E-08</v>
      </c>
      <c r="AR960">
        <v>96.76006741584395</v>
      </c>
      <c r="AS960">
        <v>0</v>
      </c>
      <c r="AT960">
        <v>0</v>
      </c>
      <c r="AU960">
        <f>IF(AS960*$H$13&gt;=AW960,1.0,(AW960/(AW960-AS960*$H$13)))</f>
        <v>0</v>
      </c>
      <c r="AV960">
        <f>(AU960-1)*100</f>
        <v>0</v>
      </c>
      <c r="AW960">
        <f>MAX(0,($B$13+$C$13*BV960)/(1+$D$13*BV960)*BO960/(BQ960+273)*$E$13)</f>
        <v>0</v>
      </c>
      <c r="AX960">
        <f>$B$11*BW960+$C$11*BX960+$F$11*CI960*(1-CL960)</f>
        <v>0</v>
      </c>
      <c r="AY960">
        <f>AX960*AZ960</f>
        <v>0</v>
      </c>
      <c r="AZ960">
        <f>($B$11*$D$9+$C$11*$D$9+$F$11*((CV960+CN960)/MAX(CV960+CN960+CW960, 0.1)*$I$9+CW960/MAX(CV960+CN960+CW960, 0.1)*$J$9))/($B$11+$C$11+$F$11)</f>
        <v>0</v>
      </c>
      <c r="BA960">
        <f>($B$11*$K$9+$C$11*$K$9+$F$11*((CV960+CN960)/MAX(CV960+CN960+CW960, 0.1)*$P$9+CW960/MAX(CV960+CN960+CW960, 0.1)*$Q$9))/($B$11+$C$11+$F$11)</f>
        <v>0</v>
      </c>
      <c r="BB960">
        <v>2.44</v>
      </c>
      <c r="BC960">
        <v>0.5</v>
      </c>
      <c r="BD960" t="s">
        <v>355</v>
      </c>
      <c r="BE960">
        <v>2</v>
      </c>
      <c r="BF960" t="b">
        <v>1</v>
      </c>
      <c r="BG960">
        <v>1679446821.314285</v>
      </c>
      <c r="BH960">
        <v>425.3370714285714</v>
      </c>
      <c r="BI960">
        <v>443.3425714285714</v>
      </c>
      <c r="BJ960">
        <v>24.24641071428571</v>
      </c>
      <c r="BK960">
        <v>23.7217</v>
      </c>
      <c r="BL960">
        <v>428.4860357142857</v>
      </c>
      <c r="BM960">
        <v>24.34275357142857</v>
      </c>
      <c r="BN960">
        <v>500.0700714285713</v>
      </c>
      <c r="BO960">
        <v>89.83527142857145</v>
      </c>
      <c r="BP960">
        <v>0.10003855</v>
      </c>
      <c r="BQ960">
        <v>26.79257857142857</v>
      </c>
      <c r="BR960">
        <v>27.51449642857142</v>
      </c>
      <c r="BS960">
        <v>999.9000000000002</v>
      </c>
      <c r="BT960">
        <v>0</v>
      </c>
      <c r="BU960">
        <v>0</v>
      </c>
      <c r="BV960">
        <v>10002.6825</v>
      </c>
      <c r="BW960">
        <v>0</v>
      </c>
      <c r="BX960">
        <v>14.5015</v>
      </c>
      <c r="BY960">
        <v>-18.00545571428571</v>
      </c>
      <c r="BZ960">
        <v>435.9062857142858</v>
      </c>
      <c r="CA960">
        <v>454.1148214285715</v>
      </c>
      <c r="CB960">
        <v>0.5247072857142857</v>
      </c>
      <c r="CC960">
        <v>443.3425714285714</v>
      </c>
      <c r="CD960">
        <v>23.7217</v>
      </c>
      <c r="CE960">
        <v>2.1781825</v>
      </c>
      <c r="CF960">
        <v>2.131045</v>
      </c>
      <c r="CG960">
        <v>18.80273928571429</v>
      </c>
      <c r="CH960">
        <v>18.45314642857143</v>
      </c>
      <c r="CI960">
        <v>1999.950357142857</v>
      </c>
      <c r="CJ960">
        <v>0.9799990357142858</v>
      </c>
      <c r="CK960">
        <v>0.02000056428571428</v>
      </c>
      <c r="CL960">
        <v>0</v>
      </c>
      <c r="CM960">
        <v>2.265496428571429</v>
      </c>
      <c r="CN960">
        <v>0</v>
      </c>
      <c r="CO960">
        <v>5482.607499999999</v>
      </c>
      <c r="CP960">
        <v>16749.04285714286</v>
      </c>
      <c r="CQ960">
        <v>40.70289285714285</v>
      </c>
      <c r="CR960">
        <v>41.72517857142856</v>
      </c>
      <c r="CS960">
        <v>40.46407142857142</v>
      </c>
      <c r="CT960">
        <v>41.38367857142857</v>
      </c>
      <c r="CU960">
        <v>39.80332142857142</v>
      </c>
      <c r="CV960">
        <v>1959.95</v>
      </c>
      <c r="CW960">
        <v>40.00035714285714</v>
      </c>
      <c r="CX960">
        <v>0</v>
      </c>
      <c r="CY960">
        <v>1679446836.9</v>
      </c>
      <c r="CZ960">
        <v>0</v>
      </c>
      <c r="DA960">
        <v>0</v>
      </c>
      <c r="DB960" t="s">
        <v>356</v>
      </c>
      <c r="DC960">
        <v>1678823626.5</v>
      </c>
      <c r="DD960">
        <v>1678823640.5</v>
      </c>
      <c r="DE960">
        <v>0</v>
      </c>
      <c r="DF960">
        <v>1.239</v>
      </c>
      <c r="DG960">
        <v>0.006</v>
      </c>
      <c r="DH960">
        <v>-2.298</v>
      </c>
      <c r="DI960">
        <v>-0.146</v>
      </c>
      <c r="DJ960">
        <v>420</v>
      </c>
      <c r="DK960">
        <v>21</v>
      </c>
      <c r="DL960">
        <v>0.57</v>
      </c>
      <c r="DM960">
        <v>0.05</v>
      </c>
      <c r="DN960">
        <v>-14.293148</v>
      </c>
      <c r="DO960">
        <v>-76.69964217636023</v>
      </c>
      <c r="DP960">
        <v>7.468518827697431</v>
      </c>
      <c r="DQ960">
        <v>0</v>
      </c>
      <c r="DR960">
        <v>0.5242352</v>
      </c>
      <c r="DS960">
        <v>0.009122724202626503</v>
      </c>
      <c r="DT960">
        <v>0.001610149716641284</v>
      </c>
      <c r="DU960">
        <v>1</v>
      </c>
      <c r="DV960">
        <v>1</v>
      </c>
      <c r="DW960">
        <v>2</v>
      </c>
      <c r="DX960" t="s">
        <v>357</v>
      </c>
      <c r="DY960">
        <v>2.98342</v>
      </c>
      <c r="DZ960">
        <v>2.71563</v>
      </c>
      <c r="EA960">
        <v>0.09831380000000001</v>
      </c>
      <c r="EB960">
        <v>0.100987</v>
      </c>
      <c r="EC960">
        <v>0.107713</v>
      </c>
      <c r="ED960">
        <v>0.104</v>
      </c>
      <c r="EE960">
        <v>28669</v>
      </c>
      <c r="EF960">
        <v>28689.7</v>
      </c>
      <c r="EG960">
        <v>29547.4</v>
      </c>
      <c r="EH960">
        <v>29511.3</v>
      </c>
      <c r="EI960">
        <v>34918.9</v>
      </c>
      <c r="EJ960">
        <v>35143.4</v>
      </c>
      <c r="EK960">
        <v>41618.8</v>
      </c>
      <c r="EL960">
        <v>42056.4</v>
      </c>
      <c r="EM960">
        <v>1.97728</v>
      </c>
      <c r="EN960">
        <v>1.90252</v>
      </c>
      <c r="EO960">
        <v>0.110362</v>
      </c>
      <c r="EP960">
        <v>0</v>
      </c>
      <c r="EQ960">
        <v>25.7184</v>
      </c>
      <c r="ER960">
        <v>999.9</v>
      </c>
      <c r="ES960">
        <v>57.2</v>
      </c>
      <c r="ET960">
        <v>31</v>
      </c>
      <c r="EU960">
        <v>28.7252</v>
      </c>
      <c r="EV960">
        <v>62.8312</v>
      </c>
      <c r="EW960">
        <v>32.7364</v>
      </c>
      <c r="EX960">
        <v>1</v>
      </c>
      <c r="EY960">
        <v>-0.109299</v>
      </c>
      <c r="EZ960">
        <v>0.595822</v>
      </c>
      <c r="FA960">
        <v>20.3419</v>
      </c>
      <c r="FB960">
        <v>5.21879</v>
      </c>
      <c r="FC960">
        <v>12.0099</v>
      </c>
      <c r="FD960">
        <v>4.98955</v>
      </c>
      <c r="FE960">
        <v>3.28865</v>
      </c>
      <c r="FF960">
        <v>9999</v>
      </c>
      <c r="FG960">
        <v>9999</v>
      </c>
      <c r="FH960">
        <v>9999</v>
      </c>
      <c r="FI960">
        <v>999.9</v>
      </c>
      <c r="FJ960">
        <v>1.86739</v>
      </c>
      <c r="FK960">
        <v>1.86646</v>
      </c>
      <c r="FL960">
        <v>1.86599</v>
      </c>
      <c r="FM960">
        <v>1.86584</v>
      </c>
      <c r="FN960">
        <v>1.86768</v>
      </c>
      <c r="FO960">
        <v>1.87016</v>
      </c>
      <c r="FP960">
        <v>1.86884</v>
      </c>
      <c r="FQ960">
        <v>1.87026</v>
      </c>
      <c r="FR960">
        <v>0</v>
      </c>
      <c r="FS960">
        <v>0</v>
      </c>
      <c r="FT960">
        <v>0</v>
      </c>
      <c r="FU960">
        <v>0</v>
      </c>
      <c r="FV960" t="s">
        <v>358</v>
      </c>
      <c r="FW960" t="s">
        <v>359</v>
      </c>
      <c r="FX960" t="s">
        <v>360</v>
      </c>
      <c r="FY960" t="s">
        <v>360</v>
      </c>
      <c r="FZ960" t="s">
        <v>360</v>
      </c>
      <c r="GA960" t="s">
        <v>360</v>
      </c>
      <c r="GB960">
        <v>0</v>
      </c>
      <c r="GC960">
        <v>100</v>
      </c>
      <c r="GD960">
        <v>100</v>
      </c>
      <c r="GE960">
        <v>-3.198</v>
      </c>
      <c r="GF960">
        <v>-0.0964</v>
      </c>
      <c r="GG960">
        <v>-1.841240210434717</v>
      </c>
      <c r="GH960">
        <v>-0.003310856085068561</v>
      </c>
      <c r="GI960">
        <v>6.863268723063948E-07</v>
      </c>
      <c r="GJ960">
        <v>-1.919107141366201E-10</v>
      </c>
      <c r="GK960">
        <v>-0.1688837207721138</v>
      </c>
      <c r="GL960">
        <v>-0.01731051475613908</v>
      </c>
      <c r="GM960">
        <v>0.001423790055903263</v>
      </c>
      <c r="GN960">
        <v>-2.424810517790065E-05</v>
      </c>
      <c r="GO960">
        <v>3</v>
      </c>
      <c r="GP960">
        <v>2318</v>
      </c>
      <c r="GQ960">
        <v>1</v>
      </c>
      <c r="GR960">
        <v>25</v>
      </c>
      <c r="GS960">
        <v>10386.7</v>
      </c>
      <c r="GT960">
        <v>10386.5</v>
      </c>
      <c r="GU960">
        <v>1.17554</v>
      </c>
      <c r="GV960">
        <v>2.24243</v>
      </c>
      <c r="GW960">
        <v>1.39771</v>
      </c>
      <c r="GX960">
        <v>2.34863</v>
      </c>
      <c r="GY960">
        <v>1.49536</v>
      </c>
      <c r="GZ960">
        <v>2.48413</v>
      </c>
      <c r="HA960">
        <v>35.9412</v>
      </c>
      <c r="HB960">
        <v>24.07</v>
      </c>
      <c r="HC960">
        <v>18</v>
      </c>
      <c r="HD960">
        <v>528.313</v>
      </c>
      <c r="HE960">
        <v>436.785</v>
      </c>
      <c r="HF960">
        <v>24.3237</v>
      </c>
      <c r="HG960">
        <v>26.1118</v>
      </c>
      <c r="HH960">
        <v>30.0001</v>
      </c>
      <c r="HI960">
        <v>26.0907</v>
      </c>
      <c r="HJ960">
        <v>26.0378</v>
      </c>
      <c r="HK960">
        <v>23.5432</v>
      </c>
      <c r="HL960">
        <v>25.2793</v>
      </c>
      <c r="HM960">
        <v>99.1408</v>
      </c>
      <c r="HN960">
        <v>24.308</v>
      </c>
      <c r="HO960">
        <v>493.487</v>
      </c>
      <c r="HP960">
        <v>23.7697</v>
      </c>
      <c r="HQ960">
        <v>101.041</v>
      </c>
      <c r="HR960">
        <v>101.003</v>
      </c>
    </row>
    <row r="961" spans="1:226">
      <c r="A961">
        <v>945</v>
      </c>
      <c r="B961">
        <v>1679446834.1</v>
      </c>
      <c r="C961">
        <v>24921</v>
      </c>
      <c r="D961" t="s">
        <v>2260</v>
      </c>
      <c r="E961" t="s">
        <v>2261</v>
      </c>
      <c r="F961">
        <v>5</v>
      </c>
      <c r="G961" t="s">
        <v>2011</v>
      </c>
      <c r="H961" t="s">
        <v>354</v>
      </c>
      <c r="I961">
        <v>1679446826.6</v>
      </c>
      <c r="J961">
        <f>(K961)/1000</f>
        <v>0</v>
      </c>
      <c r="K961">
        <f>IF(BF961, AN961, AH961)</f>
        <v>0</v>
      </c>
      <c r="L961">
        <f>IF(BF961, AI961, AG961)</f>
        <v>0</v>
      </c>
      <c r="M961">
        <f>BH961 - IF(AU961&gt;1, L961*BB961*100.0/(AW961*BV961), 0)</f>
        <v>0</v>
      </c>
      <c r="N961">
        <f>((T961-J961/2)*M961-L961)/(T961+J961/2)</f>
        <v>0</v>
      </c>
      <c r="O961">
        <f>N961*(BO961+BP961)/1000.0</f>
        <v>0</v>
      </c>
      <c r="P961">
        <f>(BH961 - IF(AU961&gt;1, L961*BB961*100.0/(AW961*BV961), 0))*(BO961+BP961)/1000.0</f>
        <v>0</v>
      </c>
      <c r="Q961">
        <f>2.0/((1/S961-1/R961)+SIGN(S961)*SQRT((1/S961-1/R961)*(1/S961-1/R961) + 4*BC961/((BC961+1)*(BC961+1))*(2*1/S961*1/R961-1/R961*1/R961)))</f>
        <v>0</v>
      </c>
      <c r="R961">
        <f>IF(LEFT(BD961,1)&lt;&gt;"0",IF(LEFT(BD961,1)="1",3.0,BE961),$D$5+$E$5*(BV961*BO961/($K$5*1000))+$F$5*(BV961*BO961/($K$5*1000))*MAX(MIN(BB961,$J$5),$I$5)*MAX(MIN(BB961,$J$5),$I$5)+$G$5*MAX(MIN(BB961,$J$5),$I$5)*(BV961*BO961/($K$5*1000))+$H$5*(BV961*BO961/($K$5*1000))*(BV961*BO961/($K$5*1000)))</f>
        <v>0</v>
      </c>
      <c r="S961">
        <f>J961*(1000-(1000*0.61365*exp(17.502*W961/(240.97+W961))/(BO961+BP961)+BJ961)/2)/(1000*0.61365*exp(17.502*W961/(240.97+W961))/(BO961+BP961)-BJ961)</f>
        <v>0</v>
      </c>
      <c r="T961">
        <f>1/((BC961+1)/(Q961/1.6)+1/(R961/1.37)) + BC961/((BC961+1)/(Q961/1.6) + BC961/(R961/1.37))</f>
        <v>0</v>
      </c>
      <c r="U961">
        <f>(AX961*BA961)</f>
        <v>0</v>
      </c>
      <c r="V961">
        <f>(BQ961+(U961+2*0.95*5.67E-8*(((BQ961+$B$7)+273)^4-(BQ961+273)^4)-44100*J961)/(1.84*29.3*R961+8*0.95*5.67E-8*(BQ961+273)^3))</f>
        <v>0</v>
      </c>
      <c r="W961">
        <f>($C$7*BR961+$D$7*BS961+$E$7*V961)</f>
        <v>0</v>
      </c>
      <c r="X961">
        <f>0.61365*exp(17.502*W961/(240.97+W961))</f>
        <v>0</v>
      </c>
      <c r="Y961">
        <f>(Z961/AA961*100)</f>
        <v>0</v>
      </c>
      <c r="Z961">
        <f>BJ961*(BO961+BP961)/1000</f>
        <v>0</v>
      </c>
      <c r="AA961">
        <f>0.61365*exp(17.502*BQ961/(240.97+BQ961))</f>
        <v>0</v>
      </c>
      <c r="AB961">
        <f>(X961-BJ961*(BO961+BP961)/1000)</f>
        <v>0</v>
      </c>
      <c r="AC961">
        <f>(-J961*44100)</f>
        <v>0</v>
      </c>
      <c r="AD961">
        <f>2*29.3*R961*0.92*(BQ961-W961)</f>
        <v>0</v>
      </c>
      <c r="AE961">
        <f>2*0.95*5.67E-8*(((BQ961+$B$7)+273)^4-(W961+273)^4)</f>
        <v>0</v>
      </c>
      <c r="AF961">
        <f>U961+AE961+AC961+AD961</f>
        <v>0</v>
      </c>
      <c r="AG961">
        <f>BN961*AU961*(BI961-BH961*(1000-AU961*BK961)/(1000-AU961*BJ961))/(100*BB961)</f>
        <v>0</v>
      </c>
      <c r="AH961">
        <f>1000*BN961*AU961*(BJ961-BK961)/(100*BB961*(1000-AU961*BJ961))</f>
        <v>0</v>
      </c>
      <c r="AI961">
        <f>(AJ961 - AK961 - BO961*1E3/(8.314*(BQ961+273.15)) * AM961/BN961 * AL961) * BN961/(100*BB961) * (1000 - BK961)/1000</f>
        <v>0</v>
      </c>
      <c r="AJ961">
        <v>486.8959355556695</v>
      </c>
      <c r="AK961">
        <v>467.8769333333331</v>
      </c>
      <c r="AL961">
        <v>3.126646981620274</v>
      </c>
      <c r="AM961">
        <v>64.84410547335801</v>
      </c>
      <c r="AN961">
        <f>(AP961 - AO961 + BO961*1E3/(8.314*(BQ961+273.15)) * AR961/BN961 * AQ961) * BN961/(100*BB961) * 1000/(1000 - AP961)</f>
        <v>0</v>
      </c>
      <c r="AO961">
        <v>23.71596405989666</v>
      </c>
      <c r="AP961">
        <v>24.24318131868134</v>
      </c>
      <c r="AQ961">
        <v>-3.208863263090588E-06</v>
      </c>
      <c r="AR961">
        <v>96.76006741584395</v>
      </c>
      <c r="AS961">
        <v>0</v>
      </c>
      <c r="AT961">
        <v>0</v>
      </c>
      <c r="AU961">
        <f>IF(AS961*$H$13&gt;=AW961,1.0,(AW961/(AW961-AS961*$H$13)))</f>
        <v>0</v>
      </c>
      <c r="AV961">
        <f>(AU961-1)*100</f>
        <v>0</v>
      </c>
      <c r="AW961">
        <f>MAX(0,($B$13+$C$13*BV961)/(1+$D$13*BV961)*BO961/(BQ961+273)*$E$13)</f>
        <v>0</v>
      </c>
      <c r="AX961">
        <f>$B$11*BW961+$C$11*BX961+$F$11*CI961*(1-CL961)</f>
        <v>0</v>
      </c>
      <c r="AY961">
        <f>AX961*AZ961</f>
        <v>0</v>
      </c>
      <c r="AZ961">
        <f>($B$11*$D$9+$C$11*$D$9+$F$11*((CV961+CN961)/MAX(CV961+CN961+CW961, 0.1)*$I$9+CW961/MAX(CV961+CN961+CW961, 0.1)*$J$9))/($B$11+$C$11+$F$11)</f>
        <v>0</v>
      </c>
      <c r="BA961">
        <f>($B$11*$K$9+$C$11*$K$9+$F$11*((CV961+CN961)/MAX(CV961+CN961+CW961, 0.1)*$P$9+CW961/MAX(CV961+CN961+CW961, 0.1)*$Q$9))/($B$11+$C$11+$F$11)</f>
        <v>0</v>
      </c>
      <c r="BB961">
        <v>2.44</v>
      </c>
      <c r="BC961">
        <v>0.5</v>
      </c>
      <c r="BD961" t="s">
        <v>355</v>
      </c>
      <c r="BE961">
        <v>2</v>
      </c>
      <c r="BF961" t="b">
        <v>1</v>
      </c>
      <c r="BG961">
        <v>1679446826.6</v>
      </c>
      <c r="BH961">
        <v>436.838074074074</v>
      </c>
      <c r="BI961">
        <v>460.1938148148147</v>
      </c>
      <c r="BJ961">
        <v>24.24482222222221</v>
      </c>
      <c r="BK961">
        <v>23.7185</v>
      </c>
      <c r="BL961">
        <v>440.0195555555555</v>
      </c>
      <c r="BM961">
        <v>24.34118148148148</v>
      </c>
      <c r="BN961">
        <v>500.0695555555555</v>
      </c>
      <c r="BO961">
        <v>89.83537777777775</v>
      </c>
      <c r="BP961">
        <v>0.1000234259259259</v>
      </c>
      <c r="BQ961">
        <v>26.79617037037037</v>
      </c>
      <c r="BR961">
        <v>27.51658518518519</v>
      </c>
      <c r="BS961">
        <v>999.9000000000001</v>
      </c>
      <c r="BT961">
        <v>0</v>
      </c>
      <c r="BU961">
        <v>0</v>
      </c>
      <c r="BV961">
        <v>10000.74333333333</v>
      </c>
      <c r="BW961">
        <v>0</v>
      </c>
      <c r="BX961">
        <v>14.5015</v>
      </c>
      <c r="BY961">
        <v>-23.35572962962963</v>
      </c>
      <c r="BZ961">
        <v>447.6923333333333</v>
      </c>
      <c r="CA961">
        <v>471.3740000000001</v>
      </c>
      <c r="CB961">
        <v>0.526315</v>
      </c>
      <c r="CC961">
        <v>460.1938148148147</v>
      </c>
      <c r="CD961">
        <v>23.7185</v>
      </c>
      <c r="CE961">
        <v>2.178043333333333</v>
      </c>
      <c r="CF961">
        <v>2.13076037037037</v>
      </c>
      <c r="CG961">
        <v>18.8017037037037</v>
      </c>
      <c r="CH961">
        <v>18.45100740740741</v>
      </c>
      <c r="CI961">
        <v>1999.972962962963</v>
      </c>
      <c r="CJ961">
        <v>0.9800005555555557</v>
      </c>
      <c r="CK961">
        <v>0.01999904444444445</v>
      </c>
      <c r="CL961">
        <v>0</v>
      </c>
      <c r="CM961">
        <v>2.257518518518518</v>
      </c>
      <c r="CN961">
        <v>0</v>
      </c>
      <c r="CO961">
        <v>5479.433333333333</v>
      </c>
      <c r="CP961">
        <v>16749.24444444444</v>
      </c>
      <c r="CQ961">
        <v>40.80296296296296</v>
      </c>
      <c r="CR961">
        <v>41.8007037037037</v>
      </c>
      <c r="CS961">
        <v>40.55303703703703</v>
      </c>
      <c r="CT961">
        <v>41.48122222222222</v>
      </c>
      <c r="CU961">
        <v>39.89096296296297</v>
      </c>
      <c r="CV961">
        <v>1959.974444444445</v>
      </c>
      <c r="CW961">
        <v>39.99814814814815</v>
      </c>
      <c r="CX961">
        <v>0</v>
      </c>
      <c r="CY961">
        <v>1679446841.7</v>
      </c>
      <c r="CZ961">
        <v>0</v>
      </c>
      <c r="DA961">
        <v>0</v>
      </c>
      <c r="DB961" t="s">
        <v>356</v>
      </c>
      <c r="DC961">
        <v>1678823626.5</v>
      </c>
      <c r="DD961">
        <v>1678823640.5</v>
      </c>
      <c r="DE961">
        <v>0</v>
      </c>
      <c r="DF961">
        <v>1.239</v>
      </c>
      <c r="DG961">
        <v>0.006</v>
      </c>
      <c r="DH961">
        <v>-2.298</v>
      </c>
      <c r="DI961">
        <v>-0.146</v>
      </c>
      <c r="DJ961">
        <v>420</v>
      </c>
      <c r="DK961">
        <v>21</v>
      </c>
      <c r="DL961">
        <v>0.57</v>
      </c>
      <c r="DM961">
        <v>0.05</v>
      </c>
      <c r="DN961">
        <v>-19.6492435</v>
      </c>
      <c r="DO961">
        <v>-63.17851924953094</v>
      </c>
      <c r="DP961">
        <v>6.292403657693756</v>
      </c>
      <c r="DQ961">
        <v>0</v>
      </c>
      <c r="DR961">
        <v>0.5254964</v>
      </c>
      <c r="DS961">
        <v>0.02133449155722154</v>
      </c>
      <c r="DT961">
        <v>0.002354245259101098</v>
      </c>
      <c r="DU961">
        <v>1</v>
      </c>
      <c r="DV961">
        <v>1</v>
      </c>
      <c r="DW961">
        <v>2</v>
      </c>
      <c r="DX961" t="s">
        <v>357</v>
      </c>
      <c r="DY961">
        <v>2.98357</v>
      </c>
      <c r="DZ961">
        <v>2.71558</v>
      </c>
      <c r="EA961">
        <v>0.100806</v>
      </c>
      <c r="EB961">
        <v>0.103644</v>
      </c>
      <c r="EC961">
        <v>0.107705</v>
      </c>
      <c r="ED961">
        <v>0.103994</v>
      </c>
      <c r="EE961">
        <v>28589.2</v>
      </c>
      <c r="EF961">
        <v>28604.4</v>
      </c>
      <c r="EG961">
        <v>29546.9</v>
      </c>
      <c r="EH961">
        <v>29510.8</v>
      </c>
      <c r="EI961">
        <v>34918.6</v>
      </c>
      <c r="EJ961">
        <v>35143.2</v>
      </c>
      <c r="EK961">
        <v>41617.9</v>
      </c>
      <c r="EL961">
        <v>42055.9</v>
      </c>
      <c r="EM961">
        <v>1.9773</v>
      </c>
      <c r="EN961">
        <v>1.90235</v>
      </c>
      <c r="EO961">
        <v>0.109952</v>
      </c>
      <c r="EP961">
        <v>0</v>
      </c>
      <c r="EQ961">
        <v>25.7184</v>
      </c>
      <c r="ER961">
        <v>999.9</v>
      </c>
      <c r="ES961">
        <v>57.2</v>
      </c>
      <c r="ET961">
        <v>31</v>
      </c>
      <c r="EU961">
        <v>28.7259</v>
      </c>
      <c r="EV961">
        <v>62.7512</v>
      </c>
      <c r="EW961">
        <v>32.6242</v>
      </c>
      <c r="EX961">
        <v>1</v>
      </c>
      <c r="EY961">
        <v>-0.109314</v>
      </c>
      <c r="EZ961">
        <v>0.625738</v>
      </c>
      <c r="FA961">
        <v>20.3417</v>
      </c>
      <c r="FB961">
        <v>5.21924</v>
      </c>
      <c r="FC961">
        <v>12.0099</v>
      </c>
      <c r="FD961">
        <v>4.9895</v>
      </c>
      <c r="FE961">
        <v>3.28865</v>
      </c>
      <c r="FF961">
        <v>9999</v>
      </c>
      <c r="FG961">
        <v>9999</v>
      </c>
      <c r="FH961">
        <v>9999</v>
      </c>
      <c r="FI961">
        <v>999.9</v>
      </c>
      <c r="FJ961">
        <v>1.8674</v>
      </c>
      <c r="FK961">
        <v>1.86646</v>
      </c>
      <c r="FL961">
        <v>1.86599</v>
      </c>
      <c r="FM961">
        <v>1.86584</v>
      </c>
      <c r="FN961">
        <v>1.86768</v>
      </c>
      <c r="FO961">
        <v>1.87015</v>
      </c>
      <c r="FP961">
        <v>1.86883</v>
      </c>
      <c r="FQ961">
        <v>1.87026</v>
      </c>
      <c r="FR961">
        <v>0</v>
      </c>
      <c r="FS961">
        <v>0</v>
      </c>
      <c r="FT961">
        <v>0</v>
      </c>
      <c r="FU961">
        <v>0</v>
      </c>
      <c r="FV961" t="s">
        <v>358</v>
      </c>
      <c r="FW961" t="s">
        <v>359</v>
      </c>
      <c r="FX961" t="s">
        <v>360</v>
      </c>
      <c r="FY961" t="s">
        <v>360</v>
      </c>
      <c r="FZ961" t="s">
        <v>360</v>
      </c>
      <c r="GA961" t="s">
        <v>360</v>
      </c>
      <c r="GB961">
        <v>0</v>
      </c>
      <c r="GC961">
        <v>100</v>
      </c>
      <c r="GD961">
        <v>100</v>
      </c>
      <c r="GE961">
        <v>-3.242</v>
      </c>
      <c r="GF961">
        <v>-0.0964</v>
      </c>
      <c r="GG961">
        <v>-1.841240210434717</v>
      </c>
      <c r="GH961">
        <v>-0.003310856085068561</v>
      </c>
      <c r="GI961">
        <v>6.863268723063948E-07</v>
      </c>
      <c r="GJ961">
        <v>-1.919107141366201E-10</v>
      </c>
      <c r="GK961">
        <v>-0.1688837207721138</v>
      </c>
      <c r="GL961">
        <v>-0.01731051475613908</v>
      </c>
      <c r="GM961">
        <v>0.001423790055903263</v>
      </c>
      <c r="GN961">
        <v>-2.424810517790065E-05</v>
      </c>
      <c r="GO961">
        <v>3</v>
      </c>
      <c r="GP961">
        <v>2318</v>
      </c>
      <c r="GQ961">
        <v>1</v>
      </c>
      <c r="GR961">
        <v>25</v>
      </c>
      <c r="GS961">
        <v>10386.8</v>
      </c>
      <c r="GT961">
        <v>10386.6</v>
      </c>
      <c r="GU961">
        <v>1.20972</v>
      </c>
      <c r="GV961">
        <v>2.24365</v>
      </c>
      <c r="GW961">
        <v>1.39771</v>
      </c>
      <c r="GX961">
        <v>2.34863</v>
      </c>
      <c r="GY961">
        <v>1.49536</v>
      </c>
      <c r="GZ961">
        <v>2.50977</v>
      </c>
      <c r="HA961">
        <v>35.9412</v>
      </c>
      <c r="HB961">
        <v>24.0787</v>
      </c>
      <c r="HC961">
        <v>18</v>
      </c>
      <c r="HD961">
        <v>528.337</v>
      </c>
      <c r="HE961">
        <v>436.681</v>
      </c>
      <c r="HF961">
        <v>24.3037</v>
      </c>
      <c r="HG961">
        <v>26.1118</v>
      </c>
      <c r="HH961">
        <v>30.0001</v>
      </c>
      <c r="HI961">
        <v>26.0915</v>
      </c>
      <c r="HJ961">
        <v>26.038</v>
      </c>
      <c r="HK961">
        <v>24.2326</v>
      </c>
      <c r="HL961">
        <v>25.2793</v>
      </c>
      <c r="HM961">
        <v>99.1408</v>
      </c>
      <c r="HN961">
        <v>24.2876</v>
      </c>
      <c r="HO961">
        <v>506.844</v>
      </c>
      <c r="HP961">
        <v>23.7719</v>
      </c>
      <c r="HQ961">
        <v>101.039</v>
      </c>
      <c r="HR961">
        <v>101.002</v>
      </c>
    </row>
    <row r="962" spans="1:226">
      <c r="A962">
        <v>946</v>
      </c>
      <c r="B962">
        <v>1679446839.1</v>
      </c>
      <c r="C962">
        <v>24926</v>
      </c>
      <c r="D962" t="s">
        <v>2262</v>
      </c>
      <c r="E962" t="s">
        <v>2263</v>
      </c>
      <c r="F962">
        <v>5</v>
      </c>
      <c r="G962" t="s">
        <v>2011</v>
      </c>
      <c r="H962" t="s">
        <v>354</v>
      </c>
      <c r="I962">
        <v>1679446831.314285</v>
      </c>
      <c r="J962">
        <f>(K962)/1000</f>
        <v>0</v>
      </c>
      <c r="K962">
        <f>IF(BF962, AN962, AH962)</f>
        <v>0</v>
      </c>
      <c r="L962">
        <f>IF(BF962, AI962, AG962)</f>
        <v>0</v>
      </c>
      <c r="M962">
        <f>BH962 - IF(AU962&gt;1, L962*BB962*100.0/(AW962*BV962), 0)</f>
        <v>0</v>
      </c>
      <c r="N962">
        <f>((T962-J962/2)*M962-L962)/(T962+J962/2)</f>
        <v>0</v>
      </c>
      <c r="O962">
        <f>N962*(BO962+BP962)/1000.0</f>
        <v>0</v>
      </c>
      <c r="P962">
        <f>(BH962 - IF(AU962&gt;1, L962*BB962*100.0/(AW962*BV962), 0))*(BO962+BP962)/1000.0</f>
        <v>0</v>
      </c>
      <c r="Q962">
        <f>2.0/((1/S962-1/R962)+SIGN(S962)*SQRT((1/S962-1/R962)*(1/S962-1/R962) + 4*BC962/((BC962+1)*(BC962+1))*(2*1/S962*1/R962-1/R962*1/R962)))</f>
        <v>0</v>
      </c>
      <c r="R962">
        <f>IF(LEFT(BD962,1)&lt;&gt;"0",IF(LEFT(BD962,1)="1",3.0,BE962),$D$5+$E$5*(BV962*BO962/($K$5*1000))+$F$5*(BV962*BO962/($K$5*1000))*MAX(MIN(BB962,$J$5),$I$5)*MAX(MIN(BB962,$J$5),$I$5)+$G$5*MAX(MIN(BB962,$J$5),$I$5)*(BV962*BO962/($K$5*1000))+$H$5*(BV962*BO962/($K$5*1000))*(BV962*BO962/($K$5*1000)))</f>
        <v>0</v>
      </c>
      <c r="S962">
        <f>J962*(1000-(1000*0.61365*exp(17.502*W962/(240.97+W962))/(BO962+BP962)+BJ962)/2)/(1000*0.61365*exp(17.502*W962/(240.97+W962))/(BO962+BP962)-BJ962)</f>
        <v>0</v>
      </c>
      <c r="T962">
        <f>1/((BC962+1)/(Q962/1.6)+1/(R962/1.37)) + BC962/((BC962+1)/(Q962/1.6) + BC962/(R962/1.37))</f>
        <v>0</v>
      </c>
      <c r="U962">
        <f>(AX962*BA962)</f>
        <v>0</v>
      </c>
      <c r="V962">
        <f>(BQ962+(U962+2*0.95*5.67E-8*(((BQ962+$B$7)+273)^4-(BQ962+273)^4)-44100*J962)/(1.84*29.3*R962+8*0.95*5.67E-8*(BQ962+273)^3))</f>
        <v>0</v>
      </c>
      <c r="W962">
        <f>($C$7*BR962+$D$7*BS962+$E$7*V962)</f>
        <v>0</v>
      </c>
      <c r="X962">
        <f>0.61365*exp(17.502*W962/(240.97+W962))</f>
        <v>0</v>
      </c>
      <c r="Y962">
        <f>(Z962/AA962*100)</f>
        <v>0</v>
      </c>
      <c r="Z962">
        <f>BJ962*(BO962+BP962)/1000</f>
        <v>0</v>
      </c>
      <c r="AA962">
        <f>0.61365*exp(17.502*BQ962/(240.97+BQ962))</f>
        <v>0</v>
      </c>
      <c r="AB962">
        <f>(X962-BJ962*(BO962+BP962)/1000)</f>
        <v>0</v>
      </c>
      <c r="AC962">
        <f>(-J962*44100)</f>
        <v>0</v>
      </c>
      <c r="AD962">
        <f>2*29.3*R962*0.92*(BQ962-W962)</f>
        <v>0</v>
      </c>
      <c r="AE962">
        <f>2*0.95*5.67E-8*(((BQ962+$B$7)+273)^4-(W962+273)^4)</f>
        <v>0</v>
      </c>
      <c r="AF962">
        <f>U962+AE962+AC962+AD962</f>
        <v>0</v>
      </c>
      <c r="AG962">
        <f>BN962*AU962*(BI962-BH962*(1000-AU962*BK962)/(1000-AU962*BJ962))/(100*BB962)</f>
        <v>0</v>
      </c>
      <c r="AH962">
        <f>1000*BN962*AU962*(BJ962-BK962)/(100*BB962*(1000-AU962*BJ962))</f>
        <v>0</v>
      </c>
      <c r="AI962">
        <f>(AJ962 - AK962 - BO962*1E3/(8.314*(BQ962+273.15)) * AM962/BN962 * AL962) * BN962/(100*BB962) * (1000 - BK962)/1000</f>
        <v>0</v>
      </c>
      <c r="AJ962">
        <v>504.1388942228395</v>
      </c>
      <c r="AK962">
        <v>484.1881030303028</v>
      </c>
      <c r="AL962">
        <v>3.28664768174464</v>
      </c>
      <c r="AM962">
        <v>64.84410547335801</v>
      </c>
      <c r="AN962">
        <f>(AP962 - AO962 + BO962*1E3/(8.314*(BQ962+273.15)) * AR962/BN962 * AQ962) * BN962/(100*BB962) * 1000/(1000 - AP962)</f>
        <v>0</v>
      </c>
      <c r="AO962">
        <v>23.7130739845742</v>
      </c>
      <c r="AP962">
        <v>24.23726043956044</v>
      </c>
      <c r="AQ962">
        <v>-2.263290294489959E-05</v>
      </c>
      <c r="AR962">
        <v>96.76006741584395</v>
      </c>
      <c r="AS962">
        <v>0</v>
      </c>
      <c r="AT962">
        <v>0</v>
      </c>
      <c r="AU962">
        <f>IF(AS962*$H$13&gt;=AW962,1.0,(AW962/(AW962-AS962*$H$13)))</f>
        <v>0</v>
      </c>
      <c r="AV962">
        <f>(AU962-1)*100</f>
        <v>0</v>
      </c>
      <c r="AW962">
        <f>MAX(0,($B$13+$C$13*BV962)/(1+$D$13*BV962)*BO962/(BQ962+273)*$E$13)</f>
        <v>0</v>
      </c>
      <c r="AX962">
        <f>$B$11*BW962+$C$11*BX962+$F$11*CI962*(1-CL962)</f>
        <v>0</v>
      </c>
      <c r="AY962">
        <f>AX962*AZ962</f>
        <v>0</v>
      </c>
      <c r="AZ962">
        <f>($B$11*$D$9+$C$11*$D$9+$F$11*((CV962+CN962)/MAX(CV962+CN962+CW962, 0.1)*$I$9+CW962/MAX(CV962+CN962+CW962, 0.1)*$J$9))/($B$11+$C$11+$F$11)</f>
        <v>0</v>
      </c>
      <c r="BA962">
        <f>($B$11*$K$9+$C$11*$K$9+$F$11*((CV962+CN962)/MAX(CV962+CN962+CW962, 0.1)*$P$9+CW962/MAX(CV962+CN962+CW962, 0.1)*$Q$9))/($B$11+$C$11+$F$11)</f>
        <v>0</v>
      </c>
      <c r="BB962">
        <v>2.44</v>
      </c>
      <c r="BC962">
        <v>0.5</v>
      </c>
      <c r="BD962" t="s">
        <v>355</v>
      </c>
      <c r="BE962">
        <v>2</v>
      </c>
      <c r="BF962" t="b">
        <v>1</v>
      </c>
      <c r="BG962">
        <v>1679446831.314285</v>
      </c>
      <c r="BH962">
        <v>449.9892857142857</v>
      </c>
      <c r="BI962">
        <v>475.9038928571429</v>
      </c>
      <c r="BJ962">
        <v>24.24277857142857</v>
      </c>
      <c r="BK962">
        <v>23.71507857142857</v>
      </c>
      <c r="BL962">
        <v>453.2078571428571</v>
      </c>
      <c r="BM962">
        <v>24.33915</v>
      </c>
      <c r="BN962">
        <v>500.0613928571429</v>
      </c>
      <c r="BO962">
        <v>89.83553928571429</v>
      </c>
      <c r="BP962">
        <v>0.1000404142857143</v>
      </c>
      <c r="BQ962">
        <v>26.79908928571429</v>
      </c>
      <c r="BR962">
        <v>27.519525</v>
      </c>
      <c r="BS962">
        <v>999.9000000000002</v>
      </c>
      <c r="BT962">
        <v>0</v>
      </c>
      <c r="BU962">
        <v>0</v>
      </c>
      <c r="BV962">
        <v>9996.271071428569</v>
      </c>
      <c r="BW962">
        <v>0</v>
      </c>
      <c r="BX962">
        <v>14.5015</v>
      </c>
      <c r="BY962">
        <v>-25.91463928571429</v>
      </c>
      <c r="BZ962">
        <v>461.1692142857144</v>
      </c>
      <c r="CA962">
        <v>487.4640714285715</v>
      </c>
      <c r="CB962">
        <v>0.5276923214285714</v>
      </c>
      <c r="CC962">
        <v>475.9038928571429</v>
      </c>
      <c r="CD962">
        <v>23.71507857142857</v>
      </c>
      <c r="CE962">
        <v>2.177863214285714</v>
      </c>
      <c r="CF962">
        <v>2.130456785714286</v>
      </c>
      <c r="CG962">
        <v>18.80037857142857</v>
      </c>
      <c r="CH962">
        <v>18.44873928571429</v>
      </c>
      <c r="CI962">
        <v>1999.961071428572</v>
      </c>
      <c r="CJ962">
        <v>0.9800016071428571</v>
      </c>
      <c r="CK962">
        <v>0.01999799285714286</v>
      </c>
      <c r="CL962">
        <v>0</v>
      </c>
      <c r="CM962">
        <v>2.302017857142857</v>
      </c>
      <c r="CN962">
        <v>0</v>
      </c>
      <c r="CO962">
        <v>5477.255714285714</v>
      </c>
      <c r="CP962">
        <v>16749.16071428571</v>
      </c>
      <c r="CQ962">
        <v>40.88592857142857</v>
      </c>
      <c r="CR962">
        <v>41.86574999999998</v>
      </c>
      <c r="CS962">
        <v>40.627</v>
      </c>
      <c r="CT962">
        <v>41.56667857142855</v>
      </c>
      <c r="CU962">
        <v>39.973</v>
      </c>
      <c r="CV962">
        <v>1959.965714285714</v>
      </c>
      <c r="CW962">
        <v>39.995</v>
      </c>
      <c r="CX962">
        <v>0</v>
      </c>
      <c r="CY962">
        <v>1679446846.5</v>
      </c>
      <c r="CZ962">
        <v>0</v>
      </c>
      <c r="DA962">
        <v>0</v>
      </c>
      <c r="DB962" t="s">
        <v>356</v>
      </c>
      <c r="DC962">
        <v>1678823626.5</v>
      </c>
      <c r="DD962">
        <v>1678823640.5</v>
      </c>
      <c r="DE962">
        <v>0</v>
      </c>
      <c r="DF962">
        <v>1.239</v>
      </c>
      <c r="DG962">
        <v>0.006</v>
      </c>
      <c r="DH962">
        <v>-2.298</v>
      </c>
      <c r="DI962">
        <v>-0.146</v>
      </c>
      <c r="DJ962">
        <v>420</v>
      </c>
      <c r="DK962">
        <v>21</v>
      </c>
      <c r="DL962">
        <v>0.57</v>
      </c>
      <c r="DM962">
        <v>0.05</v>
      </c>
      <c r="DN962">
        <v>-24.0436512195122</v>
      </c>
      <c r="DO962">
        <v>-34.77987804878049</v>
      </c>
      <c r="DP962">
        <v>3.623409149939372</v>
      </c>
      <c r="DQ962">
        <v>0</v>
      </c>
      <c r="DR962">
        <v>0.5265251707317072</v>
      </c>
      <c r="DS962">
        <v>0.01864927526132391</v>
      </c>
      <c r="DT962">
        <v>0.002250699564985582</v>
      </c>
      <c r="DU962">
        <v>1</v>
      </c>
      <c r="DV962">
        <v>1</v>
      </c>
      <c r="DW962">
        <v>2</v>
      </c>
      <c r="DX962" t="s">
        <v>357</v>
      </c>
      <c r="DY962">
        <v>2.98362</v>
      </c>
      <c r="DZ962">
        <v>2.71573</v>
      </c>
      <c r="EA962">
        <v>0.10339</v>
      </c>
      <c r="EB962">
        <v>0.106259</v>
      </c>
      <c r="EC962">
        <v>0.107689</v>
      </c>
      <c r="ED962">
        <v>0.103976</v>
      </c>
      <c r="EE962">
        <v>28507.7</v>
      </c>
      <c r="EF962">
        <v>28521.3</v>
      </c>
      <c r="EG962">
        <v>29547.5</v>
      </c>
      <c r="EH962">
        <v>29511.1</v>
      </c>
      <c r="EI962">
        <v>34920.1</v>
      </c>
      <c r="EJ962">
        <v>35144.1</v>
      </c>
      <c r="EK962">
        <v>41618.9</v>
      </c>
      <c r="EL962">
        <v>42056</v>
      </c>
      <c r="EM962">
        <v>1.97745</v>
      </c>
      <c r="EN962">
        <v>1.9024</v>
      </c>
      <c r="EO962">
        <v>0.110306</v>
      </c>
      <c r="EP962">
        <v>0</v>
      </c>
      <c r="EQ962">
        <v>25.7183</v>
      </c>
      <c r="ER962">
        <v>999.9</v>
      </c>
      <c r="ES962">
        <v>57.2</v>
      </c>
      <c r="ET962">
        <v>31</v>
      </c>
      <c r="EU962">
        <v>28.7246</v>
      </c>
      <c r="EV962">
        <v>62.5512</v>
      </c>
      <c r="EW962">
        <v>32.5481</v>
      </c>
      <c r="EX962">
        <v>1</v>
      </c>
      <c r="EY962">
        <v>-0.109329</v>
      </c>
      <c r="EZ962">
        <v>0.636217</v>
      </c>
      <c r="FA962">
        <v>20.3416</v>
      </c>
      <c r="FB962">
        <v>5.21819</v>
      </c>
      <c r="FC962">
        <v>12.0099</v>
      </c>
      <c r="FD962">
        <v>4.98945</v>
      </c>
      <c r="FE962">
        <v>3.2885</v>
      </c>
      <c r="FF962">
        <v>9999</v>
      </c>
      <c r="FG962">
        <v>9999</v>
      </c>
      <c r="FH962">
        <v>9999</v>
      </c>
      <c r="FI962">
        <v>999.9</v>
      </c>
      <c r="FJ962">
        <v>1.86738</v>
      </c>
      <c r="FK962">
        <v>1.86646</v>
      </c>
      <c r="FL962">
        <v>1.86598</v>
      </c>
      <c r="FM962">
        <v>1.86584</v>
      </c>
      <c r="FN962">
        <v>1.86768</v>
      </c>
      <c r="FO962">
        <v>1.87014</v>
      </c>
      <c r="FP962">
        <v>1.8688</v>
      </c>
      <c r="FQ962">
        <v>1.87026</v>
      </c>
      <c r="FR962">
        <v>0</v>
      </c>
      <c r="FS962">
        <v>0</v>
      </c>
      <c r="FT962">
        <v>0</v>
      </c>
      <c r="FU962">
        <v>0</v>
      </c>
      <c r="FV962" t="s">
        <v>358</v>
      </c>
      <c r="FW962" t="s">
        <v>359</v>
      </c>
      <c r="FX962" t="s">
        <v>360</v>
      </c>
      <c r="FY962" t="s">
        <v>360</v>
      </c>
      <c r="FZ962" t="s">
        <v>360</v>
      </c>
      <c r="GA962" t="s">
        <v>360</v>
      </c>
      <c r="GB962">
        <v>0</v>
      </c>
      <c r="GC962">
        <v>100</v>
      </c>
      <c r="GD962">
        <v>100</v>
      </c>
      <c r="GE962">
        <v>-3.286</v>
      </c>
      <c r="GF962">
        <v>-0.0965</v>
      </c>
      <c r="GG962">
        <v>-1.841240210434717</v>
      </c>
      <c r="GH962">
        <v>-0.003310856085068561</v>
      </c>
      <c r="GI962">
        <v>6.863268723063948E-07</v>
      </c>
      <c r="GJ962">
        <v>-1.919107141366201E-10</v>
      </c>
      <c r="GK962">
        <v>-0.1688837207721138</v>
      </c>
      <c r="GL962">
        <v>-0.01731051475613908</v>
      </c>
      <c r="GM962">
        <v>0.001423790055903263</v>
      </c>
      <c r="GN962">
        <v>-2.424810517790065E-05</v>
      </c>
      <c r="GO962">
        <v>3</v>
      </c>
      <c r="GP962">
        <v>2318</v>
      </c>
      <c r="GQ962">
        <v>1</v>
      </c>
      <c r="GR962">
        <v>25</v>
      </c>
      <c r="GS962">
        <v>10386.9</v>
      </c>
      <c r="GT962">
        <v>10386.6</v>
      </c>
      <c r="GU962">
        <v>1.24023</v>
      </c>
      <c r="GV962">
        <v>2.24121</v>
      </c>
      <c r="GW962">
        <v>1.39648</v>
      </c>
      <c r="GX962">
        <v>2.34863</v>
      </c>
      <c r="GY962">
        <v>1.49536</v>
      </c>
      <c r="GZ962">
        <v>2.54639</v>
      </c>
      <c r="HA962">
        <v>35.9412</v>
      </c>
      <c r="HB962">
        <v>24.07</v>
      </c>
      <c r="HC962">
        <v>18</v>
      </c>
      <c r="HD962">
        <v>528.448</v>
      </c>
      <c r="HE962">
        <v>436.727</v>
      </c>
      <c r="HF962">
        <v>24.2828</v>
      </c>
      <c r="HG962">
        <v>26.1138</v>
      </c>
      <c r="HH962">
        <v>30.0001</v>
      </c>
      <c r="HI962">
        <v>26.0929</v>
      </c>
      <c r="HJ962">
        <v>26.04</v>
      </c>
      <c r="HK962">
        <v>24.8416</v>
      </c>
      <c r="HL962">
        <v>25.2793</v>
      </c>
      <c r="HM962">
        <v>99.1408</v>
      </c>
      <c r="HN962">
        <v>24.2713</v>
      </c>
      <c r="HO962">
        <v>526.929</v>
      </c>
      <c r="HP962">
        <v>23.7748</v>
      </c>
      <c r="HQ962">
        <v>101.041</v>
      </c>
      <c r="HR962">
        <v>101.002</v>
      </c>
    </row>
    <row r="963" spans="1:226">
      <c r="A963">
        <v>947</v>
      </c>
      <c r="B963">
        <v>1679446844.1</v>
      </c>
      <c r="C963">
        <v>24931</v>
      </c>
      <c r="D963" t="s">
        <v>2264</v>
      </c>
      <c r="E963" t="s">
        <v>2265</v>
      </c>
      <c r="F963">
        <v>5</v>
      </c>
      <c r="G963" t="s">
        <v>2011</v>
      </c>
      <c r="H963" t="s">
        <v>354</v>
      </c>
      <c r="I963">
        <v>1679446836.6</v>
      </c>
      <c r="J963">
        <f>(K963)/1000</f>
        <v>0</v>
      </c>
      <c r="K963">
        <f>IF(BF963, AN963, AH963)</f>
        <v>0</v>
      </c>
      <c r="L963">
        <f>IF(BF963, AI963, AG963)</f>
        <v>0</v>
      </c>
      <c r="M963">
        <f>BH963 - IF(AU963&gt;1, L963*BB963*100.0/(AW963*BV963), 0)</f>
        <v>0</v>
      </c>
      <c r="N963">
        <f>((T963-J963/2)*M963-L963)/(T963+J963/2)</f>
        <v>0</v>
      </c>
      <c r="O963">
        <f>N963*(BO963+BP963)/1000.0</f>
        <v>0</v>
      </c>
      <c r="P963">
        <f>(BH963 - IF(AU963&gt;1, L963*BB963*100.0/(AW963*BV963), 0))*(BO963+BP963)/1000.0</f>
        <v>0</v>
      </c>
      <c r="Q963">
        <f>2.0/((1/S963-1/R963)+SIGN(S963)*SQRT((1/S963-1/R963)*(1/S963-1/R963) + 4*BC963/((BC963+1)*(BC963+1))*(2*1/S963*1/R963-1/R963*1/R963)))</f>
        <v>0</v>
      </c>
      <c r="R963">
        <f>IF(LEFT(BD963,1)&lt;&gt;"0",IF(LEFT(BD963,1)="1",3.0,BE963),$D$5+$E$5*(BV963*BO963/($K$5*1000))+$F$5*(BV963*BO963/($K$5*1000))*MAX(MIN(BB963,$J$5),$I$5)*MAX(MIN(BB963,$J$5),$I$5)+$G$5*MAX(MIN(BB963,$J$5),$I$5)*(BV963*BO963/($K$5*1000))+$H$5*(BV963*BO963/($K$5*1000))*(BV963*BO963/($K$5*1000)))</f>
        <v>0</v>
      </c>
      <c r="S963">
        <f>J963*(1000-(1000*0.61365*exp(17.502*W963/(240.97+W963))/(BO963+BP963)+BJ963)/2)/(1000*0.61365*exp(17.502*W963/(240.97+W963))/(BO963+BP963)-BJ963)</f>
        <v>0</v>
      </c>
      <c r="T963">
        <f>1/((BC963+1)/(Q963/1.6)+1/(R963/1.37)) + BC963/((BC963+1)/(Q963/1.6) + BC963/(R963/1.37))</f>
        <v>0</v>
      </c>
      <c r="U963">
        <f>(AX963*BA963)</f>
        <v>0</v>
      </c>
      <c r="V963">
        <f>(BQ963+(U963+2*0.95*5.67E-8*(((BQ963+$B$7)+273)^4-(BQ963+273)^4)-44100*J963)/(1.84*29.3*R963+8*0.95*5.67E-8*(BQ963+273)^3))</f>
        <v>0</v>
      </c>
      <c r="W963">
        <f>($C$7*BR963+$D$7*BS963+$E$7*V963)</f>
        <v>0</v>
      </c>
      <c r="X963">
        <f>0.61365*exp(17.502*W963/(240.97+W963))</f>
        <v>0</v>
      </c>
      <c r="Y963">
        <f>(Z963/AA963*100)</f>
        <v>0</v>
      </c>
      <c r="Z963">
        <f>BJ963*(BO963+BP963)/1000</f>
        <v>0</v>
      </c>
      <c r="AA963">
        <f>0.61365*exp(17.502*BQ963/(240.97+BQ963))</f>
        <v>0</v>
      </c>
      <c r="AB963">
        <f>(X963-BJ963*(BO963+BP963)/1000)</f>
        <v>0</v>
      </c>
      <c r="AC963">
        <f>(-J963*44100)</f>
        <v>0</v>
      </c>
      <c r="AD963">
        <f>2*29.3*R963*0.92*(BQ963-W963)</f>
        <v>0</v>
      </c>
      <c r="AE963">
        <f>2*0.95*5.67E-8*(((BQ963+$B$7)+273)^4-(W963+273)^4)</f>
        <v>0</v>
      </c>
      <c r="AF963">
        <f>U963+AE963+AC963+AD963</f>
        <v>0</v>
      </c>
      <c r="AG963">
        <f>BN963*AU963*(BI963-BH963*(1000-AU963*BK963)/(1000-AU963*BJ963))/(100*BB963)</f>
        <v>0</v>
      </c>
      <c r="AH963">
        <f>1000*BN963*AU963*(BJ963-BK963)/(100*BB963*(1000-AU963*BJ963))</f>
        <v>0</v>
      </c>
      <c r="AI963">
        <f>(AJ963 - AK963 - BO963*1E3/(8.314*(BQ963+273.15)) * AM963/BN963 * AL963) * BN963/(100*BB963) * (1000 - BK963)/1000</f>
        <v>0</v>
      </c>
      <c r="AJ963">
        <v>521.3919376219458</v>
      </c>
      <c r="AK963">
        <v>500.965993939394</v>
      </c>
      <c r="AL963">
        <v>3.360896935143622</v>
      </c>
      <c r="AM963">
        <v>64.84410547335801</v>
      </c>
      <c r="AN963">
        <f>(AP963 - AO963 + BO963*1E3/(8.314*(BQ963+273.15)) * AR963/BN963 * AQ963) * BN963/(100*BB963) * 1000/(1000 - AP963)</f>
        <v>0</v>
      </c>
      <c r="AO963">
        <v>23.70744320842056</v>
      </c>
      <c r="AP963">
        <v>24.23243076923079</v>
      </c>
      <c r="AQ963">
        <v>-1.673611004174698E-05</v>
      </c>
      <c r="AR963">
        <v>96.76006741584395</v>
      </c>
      <c r="AS963">
        <v>0</v>
      </c>
      <c r="AT963">
        <v>0</v>
      </c>
      <c r="AU963">
        <f>IF(AS963*$H$13&gt;=AW963,1.0,(AW963/(AW963-AS963*$H$13)))</f>
        <v>0</v>
      </c>
      <c r="AV963">
        <f>(AU963-1)*100</f>
        <v>0</v>
      </c>
      <c r="AW963">
        <f>MAX(0,($B$13+$C$13*BV963)/(1+$D$13*BV963)*BO963/(BQ963+273)*$E$13)</f>
        <v>0</v>
      </c>
      <c r="AX963">
        <f>$B$11*BW963+$C$11*BX963+$F$11*CI963*(1-CL963)</f>
        <v>0</v>
      </c>
      <c r="AY963">
        <f>AX963*AZ963</f>
        <v>0</v>
      </c>
      <c r="AZ963">
        <f>($B$11*$D$9+$C$11*$D$9+$F$11*((CV963+CN963)/MAX(CV963+CN963+CW963, 0.1)*$I$9+CW963/MAX(CV963+CN963+CW963, 0.1)*$J$9))/($B$11+$C$11+$F$11)</f>
        <v>0</v>
      </c>
      <c r="BA963">
        <f>($B$11*$K$9+$C$11*$K$9+$F$11*((CV963+CN963)/MAX(CV963+CN963+CW963, 0.1)*$P$9+CW963/MAX(CV963+CN963+CW963, 0.1)*$Q$9))/($B$11+$C$11+$F$11)</f>
        <v>0</v>
      </c>
      <c r="BB963">
        <v>2.44</v>
      </c>
      <c r="BC963">
        <v>0.5</v>
      </c>
      <c r="BD963" t="s">
        <v>355</v>
      </c>
      <c r="BE963">
        <v>2</v>
      </c>
      <c r="BF963" t="b">
        <v>1</v>
      </c>
      <c r="BG963">
        <v>1679446836.6</v>
      </c>
      <c r="BH963">
        <v>466.2203703703704</v>
      </c>
      <c r="BI963">
        <v>493.6644074074074</v>
      </c>
      <c r="BJ963">
        <v>24.23882592592592</v>
      </c>
      <c r="BK963">
        <v>23.71087777777777</v>
      </c>
      <c r="BL963">
        <v>469.4844814814814</v>
      </c>
      <c r="BM963">
        <v>24.33523703703704</v>
      </c>
      <c r="BN963">
        <v>500.0580370370371</v>
      </c>
      <c r="BO963">
        <v>89.8360962962963</v>
      </c>
      <c r="BP963">
        <v>0.09997864814814811</v>
      </c>
      <c r="BQ963">
        <v>26.80116296296296</v>
      </c>
      <c r="BR963">
        <v>27.51754814814815</v>
      </c>
      <c r="BS963">
        <v>999.9000000000001</v>
      </c>
      <c r="BT963">
        <v>0</v>
      </c>
      <c r="BU963">
        <v>0</v>
      </c>
      <c r="BV963">
        <v>9999.903333333334</v>
      </c>
      <c r="BW963">
        <v>0</v>
      </c>
      <c r="BX963">
        <v>14.5015</v>
      </c>
      <c r="BY963">
        <v>-27.44408148148148</v>
      </c>
      <c r="BZ963">
        <v>477.8015555555556</v>
      </c>
      <c r="CA963">
        <v>505.6538518518519</v>
      </c>
      <c r="CB963">
        <v>0.5279457777777777</v>
      </c>
      <c r="CC963">
        <v>493.6644074074074</v>
      </c>
      <c r="CD963">
        <v>23.71087777777777</v>
      </c>
      <c r="CE963">
        <v>2.177521851851852</v>
      </c>
      <c r="CF963">
        <v>2.130092962962963</v>
      </c>
      <c r="CG963">
        <v>18.79788148148148</v>
      </c>
      <c r="CH963">
        <v>18.44601851851852</v>
      </c>
      <c r="CI963">
        <v>1999.979259259259</v>
      </c>
      <c r="CJ963">
        <v>0.980003</v>
      </c>
      <c r="CK963">
        <v>0.0199966</v>
      </c>
      <c r="CL963">
        <v>0</v>
      </c>
      <c r="CM963">
        <v>2.320722222222222</v>
      </c>
      <c r="CN963">
        <v>0</v>
      </c>
      <c r="CO963">
        <v>5475.864444444444</v>
      </c>
      <c r="CP963">
        <v>16749.31851851852</v>
      </c>
      <c r="CQ963">
        <v>40.98585185185185</v>
      </c>
      <c r="CR963">
        <v>41.93266666666667</v>
      </c>
      <c r="CS963">
        <v>40.72429629629629</v>
      </c>
      <c r="CT963">
        <v>41.6664074074074</v>
      </c>
      <c r="CU963">
        <v>40.06688888888888</v>
      </c>
      <c r="CV963">
        <v>1959.987037037037</v>
      </c>
      <c r="CW963">
        <v>39.99148148148148</v>
      </c>
      <c r="CX963">
        <v>0</v>
      </c>
      <c r="CY963">
        <v>1679446851.9</v>
      </c>
      <c r="CZ963">
        <v>0</v>
      </c>
      <c r="DA963">
        <v>0</v>
      </c>
      <c r="DB963" t="s">
        <v>356</v>
      </c>
      <c r="DC963">
        <v>1678823626.5</v>
      </c>
      <c r="DD963">
        <v>1678823640.5</v>
      </c>
      <c r="DE963">
        <v>0</v>
      </c>
      <c r="DF963">
        <v>1.239</v>
      </c>
      <c r="DG963">
        <v>0.006</v>
      </c>
      <c r="DH963">
        <v>-2.298</v>
      </c>
      <c r="DI963">
        <v>-0.146</v>
      </c>
      <c r="DJ963">
        <v>420</v>
      </c>
      <c r="DK963">
        <v>21</v>
      </c>
      <c r="DL963">
        <v>0.57</v>
      </c>
      <c r="DM963">
        <v>0.05</v>
      </c>
      <c r="DN963">
        <v>-26.41090975609756</v>
      </c>
      <c r="DO963">
        <v>-17.85420627177696</v>
      </c>
      <c r="DP963">
        <v>1.862648695626594</v>
      </c>
      <c r="DQ963">
        <v>0</v>
      </c>
      <c r="DR963">
        <v>0.5276143902439024</v>
      </c>
      <c r="DS963">
        <v>0.003775108013937632</v>
      </c>
      <c r="DT963">
        <v>0.001141726674353015</v>
      </c>
      <c r="DU963">
        <v>1</v>
      </c>
      <c r="DV963">
        <v>1</v>
      </c>
      <c r="DW963">
        <v>2</v>
      </c>
      <c r="DX963" t="s">
        <v>357</v>
      </c>
      <c r="DY963">
        <v>2.98373</v>
      </c>
      <c r="DZ963">
        <v>2.71556</v>
      </c>
      <c r="EA963">
        <v>0.105996</v>
      </c>
      <c r="EB963">
        <v>0.108849</v>
      </c>
      <c r="EC963">
        <v>0.107677</v>
      </c>
      <c r="ED963">
        <v>0.103963</v>
      </c>
      <c r="EE963">
        <v>28423.9</v>
      </c>
      <c r="EF963">
        <v>28438.6</v>
      </c>
      <c r="EG963">
        <v>29546.6</v>
      </c>
      <c r="EH963">
        <v>29511</v>
      </c>
      <c r="EI963">
        <v>34919.9</v>
      </c>
      <c r="EJ963">
        <v>35144.6</v>
      </c>
      <c r="EK963">
        <v>41618</v>
      </c>
      <c r="EL963">
        <v>42055.9</v>
      </c>
      <c r="EM963">
        <v>1.97742</v>
      </c>
      <c r="EN963">
        <v>1.9025</v>
      </c>
      <c r="EO963">
        <v>0.109412</v>
      </c>
      <c r="EP963">
        <v>0</v>
      </c>
      <c r="EQ963">
        <v>25.7162</v>
      </c>
      <c r="ER963">
        <v>999.9</v>
      </c>
      <c r="ES963">
        <v>57.2</v>
      </c>
      <c r="ET963">
        <v>31</v>
      </c>
      <c r="EU963">
        <v>28.7246</v>
      </c>
      <c r="EV963">
        <v>62.4112</v>
      </c>
      <c r="EW963">
        <v>32.5962</v>
      </c>
      <c r="EX963">
        <v>1</v>
      </c>
      <c r="EY963">
        <v>-0.109195</v>
      </c>
      <c r="EZ963">
        <v>0.6555800000000001</v>
      </c>
      <c r="FA963">
        <v>20.3415</v>
      </c>
      <c r="FB963">
        <v>5.21804</v>
      </c>
      <c r="FC963">
        <v>12.0099</v>
      </c>
      <c r="FD963">
        <v>4.9894</v>
      </c>
      <c r="FE963">
        <v>3.2885</v>
      </c>
      <c r="FF963">
        <v>9999</v>
      </c>
      <c r="FG963">
        <v>9999</v>
      </c>
      <c r="FH963">
        <v>9999</v>
      </c>
      <c r="FI963">
        <v>999.9</v>
      </c>
      <c r="FJ963">
        <v>1.86739</v>
      </c>
      <c r="FK963">
        <v>1.86646</v>
      </c>
      <c r="FL963">
        <v>1.866</v>
      </c>
      <c r="FM963">
        <v>1.86584</v>
      </c>
      <c r="FN963">
        <v>1.86768</v>
      </c>
      <c r="FO963">
        <v>1.87017</v>
      </c>
      <c r="FP963">
        <v>1.8688</v>
      </c>
      <c r="FQ963">
        <v>1.87026</v>
      </c>
      <c r="FR963">
        <v>0</v>
      </c>
      <c r="FS963">
        <v>0</v>
      </c>
      <c r="FT963">
        <v>0</v>
      </c>
      <c r="FU963">
        <v>0</v>
      </c>
      <c r="FV963" t="s">
        <v>358</v>
      </c>
      <c r="FW963" t="s">
        <v>359</v>
      </c>
      <c r="FX963" t="s">
        <v>360</v>
      </c>
      <c r="FY963" t="s">
        <v>360</v>
      </c>
      <c r="FZ963" t="s">
        <v>360</v>
      </c>
      <c r="GA963" t="s">
        <v>360</v>
      </c>
      <c r="GB963">
        <v>0</v>
      </c>
      <c r="GC963">
        <v>100</v>
      </c>
      <c r="GD963">
        <v>100</v>
      </c>
      <c r="GE963">
        <v>-3.332</v>
      </c>
      <c r="GF963">
        <v>-0.0965</v>
      </c>
      <c r="GG963">
        <v>-1.841240210434717</v>
      </c>
      <c r="GH963">
        <v>-0.003310856085068561</v>
      </c>
      <c r="GI963">
        <v>6.863268723063948E-07</v>
      </c>
      <c r="GJ963">
        <v>-1.919107141366201E-10</v>
      </c>
      <c r="GK963">
        <v>-0.1688837207721138</v>
      </c>
      <c r="GL963">
        <v>-0.01731051475613908</v>
      </c>
      <c r="GM963">
        <v>0.001423790055903263</v>
      </c>
      <c r="GN963">
        <v>-2.424810517790065E-05</v>
      </c>
      <c r="GO963">
        <v>3</v>
      </c>
      <c r="GP963">
        <v>2318</v>
      </c>
      <c r="GQ963">
        <v>1</v>
      </c>
      <c r="GR963">
        <v>25</v>
      </c>
      <c r="GS963">
        <v>10387</v>
      </c>
      <c r="GT963">
        <v>10386.7</v>
      </c>
      <c r="GU963">
        <v>1.27441</v>
      </c>
      <c r="GV963">
        <v>2.24365</v>
      </c>
      <c r="GW963">
        <v>1.39648</v>
      </c>
      <c r="GX963">
        <v>2.34863</v>
      </c>
      <c r="GY963">
        <v>1.49536</v>
      </c>
      <c r="GZ963">
        <v>2.46338</v>
      </c>
      <c r="HA963">
        <v>35.9412</v>
      </c>
      <c r="HB963">
        <v>24.07</v>
      </c>
      <c r="HC963">
        <v>18</v>
      </c>
      <c r="HD963">
        <v>528.432</v>
      </c>
      <c r="HE963">
        <v>436.788</v>
      </c>
      <c r="HF963">
        <v>24.265</v>
      </c>
      <c r="HG963">
        <v>26.114</v>
      </c>
      <c r="HH963">
        <v>30</v>
      </c>
      <c r="HI963">
        <v>26.0929</v>
      </c>
      <c r="HJ963">
        <v>26.0401</v>
      </c>
      <c r="HK963">
        <v>25.5206</v>
      </c>
      <c r="HL963">
        <v>25.2793</v>
      </c>
      <c r="HM963">
        <v>99.1408</v>
      </c>
      <c r="HN963">
        <v>24.2496</v>
      </c>
      <c r="HO963">
        <v>540.289</v>
      </c>
      <c r="HP963">
        <v>23.78</v>
      </c>
      <c r="HQ963">
        <v>101.039</v>
      </c>
      <c r="HR963">
        <v>101.002</v>
      </c>
    </row>
    <row r="964" spans="1:226">
      <c r="A964">
        <v>948</v>
      </c>
      <c r="B964">
        <v>1679446849.1</v>
      </c>
      <c r="C964">
        <v>24936</v>
      </c>
      <c r="D964" t="s">
        <v>2266</v>
      </c>
      <c r="E964" t="s">
        <v>2267</v>
      </c>
      <c r="F964">
        <v>5</v>
      </c>
      <c r="G964" t="s">
        <v>2011</v>
      </c>
      <c r="H964" t="s">
        <v>354</v>
      </c>
      <c r="I964">
        <v>1679446841.314285</v>
      </c>
      <c r="J964">
        <f>(K964)/1000</f>
        <v>0</v>
      </c>
      <c r="K964">
        <f>IF(BF964, AN964, AH964)</f>
        <v>0</v>
      </c>
      <c r="L964">
        <f>IF(BF964, AI964, AG964)</f>
        <v>0</v>
      </c>
      <c r="M964">
        <f>BH964 - IF(AU964&gt;1, L964*BB964*100.0/(AW964*BV964), 0)</f>
        <v>0</v>
      </c>
      <c r="N964">
        <f>((T964-J964/2)*M964-L964)/(T964+J964/2)</f>
        <v>0</v>
      </c>
      <c r="O964">
        <f>N964*(BO964+BP964)/1000.0</f>
        <v>0</v>
      </c>
      <c r="P964">
        <f>(BH964 - IF(AU964&gt;1, L964*BB964*100.0/(AW964*BV964), 0))*(BO964+BP964)/1000.0</f>
        <v>0</v>
      </c>
      <c r="Q964">
        <f>2.0/((1/S964-1/R964)+SIGN(S964)*SQRT((1/S964-1/R964)*(1/S964-1/R964) + 4*BC964/((BC964+1)*(BC964+1))*(2*1/S964*1/R964-1/R964*1/R964)))</f>
        <v>0</v>
      </c>
      <c r="R964">
        <f>IF(LEFT(BD964,1)&lt;&gt;"0",IF(LEFT(BD964,1)="1",3.0,BE964),$D$5+$E$5*(BV964*BO964/($K$5*1000))+$F$5*(BV964*BO964/($K$5*1000))*MAX(MIN(BB964,$J$5),$I$5)*MAX(MIN(BB964,$J$5),$I$5)+$G$5*MAX(MIN(BB964,$J$5),$I$5)*(BV964*BO964/($K$5*1000))+$H$5*(BV964*BO964/($K$5*1000))*(BV964*BO964/($K$5*1000)))</f>
        <v>0</v>
      </c>
      <c r="S964">
        <f>J964*(1000-(1000*0.61365*exp(17.502*W964/(240.97+W964))/(BO964+BP964)+BJ964)/2)/(1000*0.61365*exp(17.502*W964/(240.97+W964))/(BO964+BP964)-BJ964)</f>
        <v>0</v>
      </c>
      <c r="T964">
        <f>1/((BC964+1)/(Q964/1.6)+1/(R964/1.37)) + BC964/((BC964+1)/(Q964/1.6) + BC964/(R964/1.37))</f>
        <v>0</v>
      </c>
      <c r="U964">
        <f>(AX964*BA964)</f>
        <v>0</v>
      </c>
      <c r="V964">
        <f>(BQ964+(U964+2*0.95*5.67E-8*(((BQ964+$B$7)+273)^4-(BQ964+273)^4)-44100*J964)/(1.84*29.3*R964+8*0.95*5.67E-8*(BQ964+273)^3))</f>
        <v>0</v>
      </c>
      <c r="W964">
        <f>($C$7*BR964+$D$7*BS964+$E$7*V964)</f>
        <v>0</v>
      </c>
      <c r="X964">
        <f>0.61365*exp(17.502*W964/(240.97+W964))</f>
        <v>0</v>
      </c>
      <c r="Y964">
        <f>(Z964/AA964*100)</f>
        <v>0</v>
      </c>
      <c r="Z964">
        <f>BJ964*(BO964+BP964)/1000</f>
        <v>0</v>
      </c>
      <c r="AA964">
        <f>0.61365*exp(17.502*BQ964/(240.97+BQ964))</f>
        <v>0</v>
      </c>
      <c r="AB964">
        <f>(X964-BJ964*(BO964+BP964)/1000)</f>
        <v>0</v>
      </c>
      <c r="AC964">
        <f>(-J964*44100)</f>
        <v>0</v>
      </c>
      <c r="AD964">
        <f>2*29.3*R964*0.92*(BQ964-W964)</f>
        <v>0</v>
      </c>
      <c r="AE964">
        <f>2*0.95*5.67E-8*(((BQ964+$B$7)+273)^4-(W964+273)^4)</f>
        <v>0</v>
      </c>
      <c r="AF964">
        <f>U964+AE964+AC964+AD964</f>
        <v>0</v>
      </c>
      <c r="AG964">
        <f>BN964*AU964*(BI964-BH964*(1000-AU964*BK964)/(1000-AU964*BJ964))/(100*BB964)</f>
        <v>0</v>
      </c>
      <c r="AH964">
        <f>1000*BN964*AU964*(BJ964-BK964)/(100*BB964*(1000-AU964*BJ964))</f>
        <v>0</v>
      </c>
      <c r="AI964">
        <f>(AJ964 - AK964 - BO964*1E3/(8.314*(BQ964+273.15)) * AM964/BN964 * AL964) * BN964/(100*BB964) * (1000 - BK964)/1000</f>
        <v>0</v>
      </c>
      <c r="AJ964">
        <v>538.5772346753707</v>
      </c>
      <c r="AK964">
        <v>517.9636606060606</v>
      </c>
      <c r="AL964">
        <v>3.398231609147125</v>
      </c>
      <c r="AM964">
        <v>64.84410547335801</v>
      </c>
      <c r="AN964">
        <f>(AP964 - AO964 + BO964*1E3/(8.314*(BQ964+273.15)) * AR964/BN964 * AQ964) * BN964/(100*BB964) * 1000/(1000 - AP964)</f>
        <v>0</v>
      </c>
      <c r="AO964">
        <v>23.70353079031902</v>
      </c>
      <c r="AP964">
        <v>24.22923406593408</v>
      </c>
      <c r="AQ964">
        <v>4.049402177324922E-06</v>
      </c>
      <c r="AR964">
        <v>96.76006741584395</v>
      </c>
      <c r="AS964">
        <v>0</v>
      </c>
      <c r="AT964">
        <v>0</v>
      </c>
      <c r="AU964">
        <f>IF(AS964*$H$13&gt;=AW964,1.0,(AW964/(AW964-AS964*$H$13)))</f>
        <v>0</v>
      </c>
      <c r="AV964">
        <f>(AU964-1)*100</f>
        <v>0</v>
      </c>
      <c r="AW964">
        <f>MAX(0,($B$13+$C$13*BV964)/(1+$D$13*BV964)*BO964/(BQ964+273)*$E$13)</f>
        <v>0</v>
      </c>
      <c r="AX964">
        <f>$B$11*BW964+$C$11*BX964+$F$11*CI964*(1-CL964)</f>
        <v>0</v>
      </c>
      <c r="AY964">
        <f>AX964*AZ964</f>
        <v>0</v>
      </c>
      <c r="AZ964">
        <f>($B$11*$D$9+$C$11*$D$9+$F$11*((CV964+CN964)/MAX(CV964+CN964+CW964, 0.1)*$I$9+CW964/MAX(CV964+CN964+CW964, 0.1)*$J$9))/($B$11+$C$11+$F$11)</f>
        <v>0</v>
      </c>
      <c r="BA964">
        <f>($B$11*$K$9+$C$11*$K$9+$F$11*((CV964+CN964)/MAX(CV964+CN964+CW964, 0.1)*$P$9+CW964/MAX(CV964+CN964+CW964, 0.1)*$Q$9))/($B$11+$C$11+$F$11)</f>
        <v>0</v>
      </c>
      <c r="BB964">
        <v>2.44</v>
      </c>
      <c r="BC964">
        <v>0.5</v>
      </c>
      <c r="BD964" t="s">
        <v>355</v>
      </c>
      <c r="BE964">
        <v>2</v>
      </c>
      <c r="BF964" t="b">
        <v>1</v>
      </c>
      <c r="BG964">
        <v>1679446841.314285</v>
      </c>
      <c r="BH964">
        <v>481.4286071428572</v>
      </c>
      <c r="BI964">
        <v>509.5281428571428</v>
      </c>
      <c r="BJ964">
        <v>24.23497142857143</v>
      </c>
      <c r="BK964">
        <v>23.70697857142857</v>
      </c>
      <c r="BL964">
        <v>484.7352857142857</v>
      </c>
      <c r="BM964">
        <v>24.33141428571428</v>
      </c>
      <c r="BN964">
        <v>500.0587142857144</v>
      </c>
      <c r="BO964">
        <v>89.83641071428573</v>
      </c>
      <c r="BP964">
        <v>0.09997712857142857</v>
      </c>
      <c r="BQ964">
        <v>26.80355357142857</v>
      </c>
      <c r="BR964">
        <v>27.51602857142857</v>
      </c>
      <c r="BS964">
        <v>999.9000000000002</v>
      </c>
      <c r="BT964">
        <v>0</v>
      </c>
      <c r="BU964">
        <v>0</v>
      </c>
      <c r="BV964">
        <v>10000.97892857143</v>
      </c>
      <c r="BW964">
        <v>0</v>
      </c>
      <c r="BX964">
        <v>14.5015</v>
      </c>
      <c r="BY964">
        <v>-28.09954285714285</v>
      </c>
      <c r="BZ964">
        <v>493.3856428571428</v>
      </c>
      <c r="CA964">
        <v>521.9007142857142</v>
      </c>
      <c r="CB964">
        <v>0.5279918214285715</v>
      </c>
      <c r="CC964">
        <v>509.5281428571428</v>
      </c>
      <c r="CD964">
        <v>23.70697857142857</v>
      </c>
      <c r="CE964">
        <v>2.177182142857143</v>
      </c>
      <c r="CF964">
        <v>2.12975</v>
      </c>
      <c r="CG964">
        <v>18.7954</v>
      </c>
      <c r="CH964">
        <v>18.44345357142857</v>
      </c>
      <c r="CI964">
        <v>1999.996071428572</v>
      </c>
      <c r="CJ964">
        <v>0.9800038571428571</v>
      </c>
      <c r="CK964">
        <v>0.01999574285714286</v>
      </c>
      <c r="CL964">
        <v>0</v>
      </c>
      <c r="CM964">
        <v>2.340203571428571</v>
      </c>
      <c r="CN964">
        <v>0</v>
      </c>
      <c r="CO964">
        <v>5475.361428571428</v>
      </c>
      <c r="CP964">
        <v>16749.45357142857</v>
      </c>
      <c r="CQ964">
        <v>41.06889285714284</v>
      </c>
      <c r="CR964">
        <v>41.97960714285713</v>
      </c>
      <c r="CS964">
        <v>40.79889285714285</v>
      </c>
      <c r="CT964">
        <v>41.71628571428571</v>
      </c>
      <c r="CU964">
        <v>40.1225</v>
      </c>
      <c r="CV964">
        <v>1960.005</v>
      </c>
      <c r="CW964">
        <v>39.99071428571428</v>
      </c>
      <c r="CX964">
        <v>0</v>
      </c>
      <c r="CY964">
        <v>1679446856.7</v>
      </c>
      <c r="CZ964">
        <v>0</v>
      </c>
      <c r="DA964">
        <v>0</v>
      </c>
      <c r="DB964" t="s">
        <v>356</v>
      </c>
      <c r="DC964">
        <v>1678823626.5</v>
      </c>
      <c r="DD964">
        <v>1678823640.5</v>
      </c>
      <c r="DE964">
        <v>0</v>
      </c>
      <c r="DF964">
        <v>1.239</v>
      </c>
      <c r="DG964">
        <v>0.006</v>
      </c>
      <c r="DH964">
        <v>-2.298</v>
      </c>
      <c r="DI964">
        <v>-0.146</v>
      </c>
      <c r="DJ964">
        <v>420</v>
      </c>
      <c r="DK964">
        <v>21</v>
      </c>
      <c r="DL964">
        <v>0.57</v>
      </c>
      <c r="DM964">
        <v>0.05</v>
      </c>
      <c r="DN964">
        <v>-27.5863975</v>
      </c>
      <c r="DO964">
        <v>-9.222401876172556</v>
      </c>
      <c r="DP964">
        <v>0.939871374574069</v>
      </c>
      <c r="DQ964">
        <v>0</v>
      </c>
      <c r="DR964">
        <v>0.528291175</v>
      </c>
      <c r="DS964">
        <v>0.001179500938085393</v>
      </c>
      <c r="DT964">
        <v>0.0008714849077149911</v>
      </c>
      <c r="DU964">
        <v>1</v>
      </c>
      <c r="DV964">
        <v>1</v>
      </c>
      <c r="DW964">
        <v>2</v>
      </c>
      <c r="DX964" t="s">
        <v>357</v>
      </c>
      <c r="DY964">
        <v>2.98374</v>
      </c>
      <c r="DZ964">
        <v>2.71574</v>
      </c>
      <c r="EA964">
        <v>0.108589</v>
      </c>
      <c r="EB964">
        <v>0.111373</v>
      </c>
      <c r="EC964">
        <v>0.107664</v>
      </c>
      <c r="ED964">
        <v>0.103977</v>
      </c>
      <c r="EE964">
        <v>28342.3</v>
      </c>
      <c r="EF964">
        <v>28358.3</v>
      </c>
      <c r="EG964">
        <v>29547.4</v>
      </c>
      <c r="EH964">
        <v>29511.3</v>
      </c>
      <c r="EI964">
        <v>34921.2</v>
      </c>
      <c r="EJ964">
        <v>35144.5</v>
      </c>
      <c r="EK964">
        <v>41618.9</v>
      </c>
      <c r="EL964">
        <v>42056.4</v>
      </c>
      <c r="EM964">
        <v>1.97703</v>
      </c>
      <c r="EN964">
        <v>1.90268</v>
      </c>
      <c r="EO964">
        <v>0.110168</v>
      </c>
      <c r="EP964">
        <v>0</v>
      </c>
      <c r="EQ964">
        <v>25.7145</v>
      </c>
      <c r="ER964">
        <v>999.9</v>
      </c>
      <c r="ES964">
        <v>57.2</v>
      </c>
      <c r="ET964">
        <v>31</v>
      </c>
      <c r="EU964">
        <v>28.7243</v>
      </c>
      <c r="EV964">
        <v>62.5412</v>
      </c>
      <c r="EW964">
        <v>32.2115</v>
      </c>
      <c r="EX964">
        <v>1</v>
      </c>
      <c r="EY964">
        <v>-0.108989</v>
      </c>
      <c r="EZ964">
        <v>0.6478</v>
      </c>
      <c r="FA964">
        <v>20.3394</v>
      </c>
      <c r="FB964">
        <v>5.21819</v>
      </c>
      <c r="FC964">
        <v>12.0099</v>
      </c>
      <c r="FD964">
        <v>4.9896</v>
      </c>
      <c r="FE964">
        <v>3.2885</v>
      </c>
      <c r="FF964">
        <v>9999</v>
      </c>
      <c r="FG964">
        <v>9999</v>
      </c>
      <c r="FH964">
        <v>9999</v>
      </c>
      <c r="FI964">
        <v>999.9</v>
      </c>
      <c r="FJ964">
        <v>1.86737</v>
      </c>
      <c r="FK964">
        <v>1.86646</v>
      </c>
      <c r="FL964">
        <v>1.86598</v>
      </c>
      <c r="FM964">
        <v>1.86584</v>
      </c>
      <c r="FN964">
        <v>1.86768</v>
      </c>
      <c r="FO964">
        <v>1.87018</v>
      </c>
      <c r="FP964">
        <v>1.86879</v>
      </c>
      <c r="FQ964">
        <v>1.87024</v>
      </c>
      <c r="FR964">
        <v>0</v>
      </c>
      <c r="FS964">
        <v>0</v>
      </c>
      <c r="FT964">
        <v>0</v>
      </c>
      <c r="FU964">
        <v>0</v>
      </c>
      <c r="FV964" t="s">
        <v>358</v>
      </c>
      <c r="FW964" t="s">
        <v>359</v>
      </c>
      <c r="FX964" t="s">
        <v>360</v>
      </c>
      <c r="FY964" t="s">
        <v>360</v>
      </c>
      <c r="FZ964" t="s">
        <v>360</v>
      </c>
      <c r="GA964" t="s">
        <v>360</v>
      </c>
      <c r="GB964">
        <v>0</v>
      </c>
      <c r="GC964">
        <v>100</v>
      </c>
      <c r="GD964">
        <v>100</v>
      </c>
      <c r="GE964">
        <v>-3.378</v>
      </c>
      <c r="GF964">
        <v>-0.0965</v>
      </c>
      <c r="GG964">
        <v>-1.841240210434717</v>
      </c>
      <c r="GH964">
        <v>-0.003310856085068561</v>
      </c>
      <c r="GI964">
        <v>6.863268723063948E-07</v>
      </c>
      <c r="GJ964">
        <v>-1.919107141366201E-10</v>
      </c>
      <c r="GK964">
        <v>-0.1688837207721138</v>
      </c>
      <c r="GL964">
        <v>-0.01731051475613908</v>
      </c>
      <c r="GM964">
        <v>0.001423790055903263</v>
      </c>
      <c r="GN964">
        <v>-2.424810517790065E-05</v>
      </c>
      <c r="GO964">
        <v>3</v>
      </c>
      <c r="GP964">
        <v>2318</v>
      </c>
      <c r="GQ964">
        <v>1</v>
      </c>
      <c r="GR964">
        <v>25</v>
      </c>
      <c r="GS964">
        <v>10387</v>
      </c>
      <c r="GT964">
        <v>10386.8</v>
      </c>
      <c r="GU964">
        <v>1.30493</v>
      </c>
      <c r="GV964">
        <v>2.24243</v>
      </c>
      <c r="GW964">
        <v>1.39648</v>
      </c>
      <c r="GX964">
        <v>2.34741</v>
      </c>
      <c r="GY964">
        <v>1.49536</v>
      </c>
      <c r="GZ964">
        <v>2.52319</v>
      </c>
      <c r="HA964">
        <v>35.9412</v>
      </c>
      <c r="HB964">
        <v>24.07</v>
      </c>
      <c r="HC964">
        <v>18</v>
      </c>
      <c r="HD964">
        <v>528.187</v>
      </c>
      <c r="HE964">
        <v>436.909</v>
      </c>
      <c r="HF964">
        <v>24.2449</v>
      </c>
      <c r="HG964">
        <v>26.1162</v>
      </c>
      <c r="HH964">
        <v>30.0001</v>
      </c>
      <c r="HI964">
        <v>26.0951</v>
      </c>
      <c r="HJ964">
        <v>26.0422</v>
      </c>
      <c r="HK964">
        <v>26.1193</v>
      </c>
      <c r="HL964">
        <v>25.0064</v>
      </c>
      <c r="HM964">
        <v>99.1408</v>
      </c>
      <c r="HN964">
        <v>24.2398</v>
      </c>
      <c r="HO964">
        <v>560.342</v>
      </c>
      <c r="HP964">
        <v>23.7878</v>
      </c>
      <c r="HQ964">
        <v>101.041</v>
      </c>
      <c r="HR964">
        <v>101.003</v>
      </c>
    </row>
    <row r="965" spans="1:226">
      <c r="A965">
        <v>949</v>
      </c>
      <c r="B965">
        <v>1679446854.1</v>
      </c>
      <c r="C965">
        <v>24941</v>
      </c>
      <c r="D965" t="s">
        <v>2268</v>
      </c>
      <c r="E965" t="s">
        <v>2269</v>
      </c>
      <c r="F965">
        <v>5</v>
      </c>
      <c r="G965" t="s">
        <v>2011</v>
      </c>
      <c r="H965" t="s">
        <v>354</v>
      </c>
      <c r="I965">
        <v>1679446846.6</v>
      </c>
      <c r="J965">
        <f>(K965)/1000</f>
        <v>0</v>
      </c>
      <c r="K965">
        <f>IF(BF965, AN965, AH965)</f>
        <v>0</v>
      </c>
      <c r="L965">
        <f>IF(BF965, AI965, AG965)</f>
        <v>0</v>
      </c>
      <c r="M965">
        <f>BH965 - IF(AU965&gt;1, L965*BB965*100.0/(AW965*BV965), 0)</f>
        <v>0</v>
      </c>
      <c r="N965">
        <f>((T965-J965/2)*M965-L965)/(T965+J965/2)</f>
        <v>0</v>
      </c>
      <c r="O965">
        <f>N965*(BO965+BP965)/1000.0</f>
        <v>0</v>
      </c>
      <c r="P965">
        <f>(BH965 - IF(AU965&gt;1, L965*BB965*100.0/(AW965*BV965), 0))*(BO965+BP965)/1000.0</f>
        <v>0</v>
      </c>
      <c r="Q965">
        <f>2.0/((1/S965-1/R965)+SIGN(S965)*SQRT((1/S965-1/R965)*(1/S965-1/R965) + 4*BC965/((BC965+1)*(BC965+1))*(2*1/S965*1/R965-1/R965*1/R965)))</f>
        <v>0</v>
      </c>
      <c r="R965">
        <f>IF(LEFT(BD965,1)&lt;&gt;"0",IF(LEFT(BD965,1)="1",3.0,BE965),$D$5+$E$5*(BV965*BO965/($K$5*1000))+$F$5*(BV965*BO965/($K$5*1000))*MAX(MIN(BB965,$J$5),$I$5)*MAX(MIN(BB965,$J$5),$I$5)+$G$5*MAX(MIN(BB965,$J$5),$I$5)*(BV965*BO965/($K$5*1000))+$H$5*(BV965*BO965/($K$5*1000))*(BV965*BO965/($K$5*1000)))</f>
        <v>0</v>
      </c>
      <c r="S965">
        <f>J965*(1000-(1000*0.61365*exp(17.502*W965/(240.97+W965))/(BO965+BP965)+BJ965)/2)/(1000*0.61365*exp(17.502*W965/(240.97+W965))/(BO965+BP965)-BJ965)</f>
        <v>0</v>
      </c>
      <c r="T965">
        <f>1/((BC965+1)/(Q965/1.6)+1/(R965/1.37)) + BC965/((BC965+1)/(Q965/1.6) + BC965/(R965/1.37))</f>
        <v>0</v>
      </c>
      <c r="U965">
        <f>(AX965*BA965)</f>
        <v>0</v>
      </c>
      <c r="V965">
        <f>(BQ965+(U965+2*0.95*5.67E-8*(((BQ965+$B$7)+273)^4-(BQ965+273)^4)-44100*J965)/(1.84*29.3*R965+8*0.95*5.67E-8*(BQ965+273)^3))</f>
        <v>0</v>
      </c>
      <c r="W965">
        <f>($C$7*BR965+$D$7*BS965+$E$7*V965)</f>
        <v>0</v>
      </c>
      <c r="X965">
        <f>0.61365*exp(17.502*W965/(240.97+W965))</f>
        <v>0</v>
      </c>
      <c r="Y965">
        <f>(Z965/AA965*100)</f>
        <v>0</v>
      </c>
      <c r="Z965">
        <f>BJ965*(BO965+BP965)/1000</f>
        <v>0</v>
      </c>
      <c r="AA965">
        <f>0.61365*exp(17.502*BQ965/(240.97+BQ965))</f>
        <v>0</v>
      </c>
      <c r="AB965">
        <f>(X965-BJ965*(BO965+BP965)/1000)</f>
        <v>0</v>
      </c>
      <c r="AC965">
        <f>(-J965*44100)</f>
        <v>0</v>
      </c>
      <c r="AD965">
        <f>2*29.3*R965*0.92*(BQ965-W965)</f>
        <v>0</v>
      </c>
      <c r="AE965">
        <f>2*0.95*5.67E-8*(((BQ965+$B$7)+273)^4-(W965+273)^4)</f>
        <v>0</v>
      </c>
      <c r="AF965">
        <f>U965+AE965+AC965+AD965</f>
        <v>0</v>
      </c>
      <c r="AG965">
        <f>BN965*AU965*(BI965-BH965*(1000-AU965*BK965)/(1000-AU965*BJ965))/(100*BB965)</f>
        <v>0</v>
      </c>
      <c r="AH965">
        <f>1000*BN965*AU965*(BJ965-BK965)/(100*BB965*(1000-AU965*BJ965))</f>
        <v>0</v>
      </c>
      <c r="AI965">
        <f>(AJ965 - AK965 - BO965*1E3/(8.314*(BQ965+273.15)) * AM965/BN965 * AL965) * BN965/(100*BB965) * (1000 - BK965)/1000</f>
        <v>0</v>
      </c>
      <c r="AJ965">
        <v>555.815135964471</v>
      </c>
      <c r="AK965">
        <v>534.9607575757577</v>
      </c>
      <c r="AL965">
        <v>3.400962574005055</v>
      </c>
      <c r="AM965">
        <v>64.84410547335801</v>
      </c>
      <c r="AN965">
        <f>(AP965 - AO965 + BO965*1E3/(8.314*(BQ965+273.15)) * AR965/BN965 * AQ965) * BN965/(100*BB965) * 1000/(1000 - AP965)</f>
        <v>0</v>
      </c>
      <c r="AO965">
        <v>23.71555788796271</v>
      </c>
      <c r="AP965">
        <v>24.23288901098903</v>
      </c>
      <c r="AQ965">
        <v>-2.332645637549641E-05</v>
      </c>
      <c r="AR965">
        <v>96.76006741584395</v>
      </c>
      <c r="AS965">
        <v>0</v>
      </c>
      <c r="AT965">
        <v>0</v>
      </c>
      <c r="AU965">
        <f>IF(AS965*$H$13&gt;=AW965,1.0,(AW965/(AW965-AS965*$H$13)))</f>
        <v>0</v>
      </c>
      <c r="AV965">
        <f>(AU965-1)*100</f>
        <v>0</v>
      </c>
      <c r="AW965">
        <f>MAX(0,($B$13+$C$13*BV965)/(1+$D$13*BV965)*BO965/(BQ965+273)*$E$13)</f>
        <v>0</v>
      </c>
      <c r="AX965">
        <f>$B$11*BW965+$C$11*BX965+$F$11*CI965*(1-CL965)</f>
        <v>0</v>
      </c>
      <c r="AY965">
        <f>AX965*AZ965</f>
        <v>0</v>
      </c>
      <c r="AZ965">
        <f>($B$11*$D$9+$C$11*$D$9+$F$11*((CV965+CN965)/MAX(CV965+CN965+CW965, 0.1)*$I$9+CW965/MAX(CV965+CN965+CW965, 0.1)*$J$9))/($B$11+$C$11+$F$11)</f>
        <v>0</v>
      </c>
      <c r="BA965">
        <f>($B$11*$K$9+$C$11*$K$9+$F$11*((CV965+CN965)/MAX(CV965+CN965+CW965, 0.1)*$P$9+CW965/MAX(CV965+CN965+CW965, 0.1)*$Q$9))/($B$11+$C$11+$F$11)</f>
        <v>0</v>
      </c>
      <c r="BB965">
        <v>2.44</v>
      </c>
      <c r="BC965">
        <v>0.5</v>
      </c>
      <c r="BD965" t="s">
        <v>355</v>
      </c>
      <c r="BE965">
        <v>2</v>
      </c>
      <c r="BF965" t="b">
        <v>1</v>
      </c>
      <c r="BG965">
        <v>1679446846.6</v>
      </c>
      <c r="BH965">
        <v>498.8014444444444</v>
      </c>
      <c r="BI965">
        <v>527.3060740740741</v>
      </c>
      <c r="BJ965">
        <v>24.23145555555556</v>
      </c>
      <c r="BK965">
        <v>23.71474074074074</v>
      </c>
      <c r="BL965">
        <v>502.1564074074074</v>
      </c>
      <c r="BM965">
        <v>24.32792592592593</v>
      </c>
      <c r="BN965">
        <v>500.0637777777778</v>
      </c>
      <c r="BO965">
        <v>89.83651851851852</v>
      </c>
      <c r="BP965">
        <v>0.1000120333333333</v>
      </c>
      <c r="BQ965">
        <v>26.80742222222223</v>
      </c>
      <c r="BR965">
        <v>27.51624444444445</v>
      </c>
      <c r="BS965">
        <v>999.9000000000001</v>
      </c>
      <c r="BT965">
        <v>0</v>
      </c>
      <c r="BU965">
        <v>0</v>
      </c>
      <c r="BV965">
        <v>10000.69037037037</v>
      </c>
      <c r="BW965">
        <v>0</v>
      </c>
      <c r="BX965">
        <v>14.5015</v>
      </c>
      <c r="BY965">
        <v>-28.50465555555556</v>
      </c>
      <c r="BZ965">
        <v>511.1880740740741</v>
      </c>
      <c r="CA965">
        <v>540.1148518518519</v>
      </c>
      <c r="CB965">
        <v>0.5167111111111112</v>
      </c>
      <c r="CC965">
        <v>527.3060740740741</v>
      </c>
      <c r="CD965">
        <v>23.71474074074074</v>
      </c>
      <c r="CE965">
        <v>2.176868518518519</v>
      </c>
      <c r="CF965">
        <v>2.13044962962963</v>
      </c>
      <c r="CG965">
        <v>18.7931037037037</v>
      </c>
      <c r="CH965">
        <v>18.44869259259259</v>
      </c>
      <c r="CI965">
        <v>2000.047037037037</v>
      </c>
      <c r="CJ965">
        <v>0.9800033333333333</v>
      </c>
      <c r="CK965">
        <v>0.01999626666666667</v>
      </c>
      <c r="CL965">
        <v>0</v>
      </c>
      <c r="CM965">
        <v>2.332233333333334</v>
      </c>
      <c r="CN965">
        <v>0</v>
      </c>
      <c r="CO965">
        <v>5475.392222222222</v>
      </c>
      <c r="CP965">
        <v>16749.87037037037</v>
      </c>
      <c r="CQ965">
        <v>41.12007407407406</v>
      </c>
      <c r="CR965">
        <v>41.9511111111111</v>
      </c>
      <c r="CS965">
        <v>40.85637037037037</v>
      </c>
      <c r="CT965">
        <v>41.6641111111111</v>
      </c>
      <c r="CU965">
        <v>40.10622222222221</v>
      </c>
      <c r="CV965">
        <v>1960.052592592592</v>
      </c>
      <c r="CW965">
        <v>39.99407407407408</v>
      </c>
      <c r="CX965">
        <v>0</v>
      </c>
      <c r="CY965">
        <v>1679446861.5</v>
      </c>
      <c r="CZ965">
        <v>0</v>
      </c>
      <c r="DA965">
        <v>0</v>
      </c>
      <c r="DB965" t="s">
        <v>356</v>
      </c>
      <c r="DC965">
        <v>1678823626.5</v>
      </c>
      <c r="DD965">
        <v>1678823640.5</v>
      </c>
      <c r="DE965">
        <v>0</v>
      </c>
      <c r="DF965">
        <v>1.239</v>
      </c>
      <c r="DG965">
        <v>0.006</v>
      </c>
      <c r="DH965">
        <v>-2.298</v>
      </c>
      <c r="DI965">
        <v>-0.146</v>
      </c>
      <c r="DJ965">
        <v>420</v>
      </c>
      <c r="DK965">
        <v>21</v>
      </c>
      <c r="DL965">
        <v>0.57</v>
      </c>
      <c r="DM965">
        <v>0.05</v>
      </c>
      <c r="DN965">
        <v>-28.220885</v>
      </c>
      <c r="DO965">
        <v>-4.76411031894928</v>
      </c>
      <c r="DP965">
        <v>0.4835731038581444</v>
      </c>
      <c r="DQ965">
        <v>0</v>
      </c>
      <c r="DR965">
        <v>0.52137095</v>
      </c>
      <c r="DS965">
        <v>-0.09871422889306042</v>
      </c>
      <c r="DT965">
        <v>0.01401403953353564</v>
      </c>
      <c r="DU965">
        <v>1</v>
      </c>
      <c r="DV965">
        <v>1</v>
      </c>
      <c r="DW965">
        <v>2</v>
      </c>
      <c r="DX965" t="s">
        <v>357</v>
      </c>
      <c r="DY965">
        <v>2.98363</v>
      </c>
      <c r="DZ965">
        <v>2.71554</v>
      </c>
      <c r="EA965">
        <v>0.111136</v>
      </c>
      <c r="EB965">
        <v>0.113871</v>
      </c>
      <c r="EC965">
        <v>0.107685</v>
      </c>
      <c r="ED965">
        <v>0.104117</v>
      </c>
      <c r="EE965">
        <v>28261.2</v>
      </c>
      <c r="EF965">
        <v>28278.6</v>
      </c>
      <c r="EG965">
        <v>29547.3</v>
      </c>
      <c r="EH965">
        <v>29511.3</v>
      </c>
      <c r="EI965">
        <v>34920.4</v>
      </c>
      <c r="EJ965">
        <v>35139</v>
      </c>
      <c r="EK965">
        <v>41618.9</v>
      </c>
      <c r="EL965">
        <v>42056.5</v>
      </c>
      <c r="EM965">
        <v>1.9768</v>
      </c>
      <c r="EN965">
        <v>1.9027</v>
      </c>
      <c r="EO965">
        <v>0.110436</v>
      </c>
      <c r="EP965">
        <v>0</v>
      </c>
      <c r="EQ965">
        <v>25.7141</v>
      </c>
      <c r="ER965">
        <v>999.9</v>
      </c>
      <c r="ES965">
        <v>57.2</v>
      </c>
      <c r="ET965">
        <v>31</v>
      </c>
      <c r="EU965">
        <v>28.7267</v>
      </c>
      <c r="EV965">
        <v>62.7912</v>
      </c>
      <c r="EW965">
        <v>32.5401</v>
      </c>
      <c r="EX965">
        <v>1</v>
      </c>
      <c r="EY965">
        <v>-0.109022</v>
      </c>
      <c r="EZ965">
        <v>0.657298</v>
      </c>
      <c r="FA965">
        <v>20.3394</v>
      </c>
      <c r="FB965">
        <v>5.21804</v>
      </c>
      <c r="FC965">
        <v>12.0099</v>
      </c>
      <c r="FD965">
        <v>4.98935</v>
      </c>
      <c r="FE965">
        <v>3.28845</v>
      </c>
      <c r="FF965">
        <v>9999</v>
      </c>
      <c r="FG965">
        <v>9999</v>
      </c>
      <c r="FH965">
        <v>9999</v>
      </c>
      <c r="FI965">
        <v>999.9</v>
      </c>
      <c r="FJ965">
        <v>1.86738</v>
      </c>
      <c r="FK965">
        <v>1.86646</v>
      </c>
      <c r="FL965">
        <v>1.86598</v>
      </c>
      <c r="FM965">
        <v>1.86584</v>
      </c>
      <c r="FN965">
        <v>1.86768</v>
      </c>
      <c r="FO965">
        <v>1.87016</v>
      </c>
      <c r="FP965">
        <v>1.86882</v>
      </c>
      <c r="FQ965">
        <v>1.87026</v>
      </c>
      <c r="FR965">
        <v>0</v>
      </c>
      <c r="FS965">
        <v>0</v>
      </c>
      <c r="FT965">
        <v>0</v>
      </c>
      <c r="FU965">
        <v>0</v>
      </c>
      <c r="FV965" t="s">
        <v>358</v>
      </c>
      <c r="FW965" t="s">
        <v>359</v>
      </c>
      <c r="FX965" t="s">
        <v>360</v>
      </c>
      <c r="FY965" t="s">
        <v>360</v>
      </c>
      <c r="FZ965" t="s">
        <v>360</v>
      </c>
      <c r="GA965" t="s">
        <v>360</v>
      </c>
      <c r="GB965">
        <v>0</v>
      </c>
      <c r="GC965">
        <v>100</v>
      </c>
      <c r="GD965">
        <v>100</v>
      </c>
      <c r="GE965">
        <v>-3.424</v>
      </c>
      <c r="GF965">
        <v>-0.0964</v>
      </c>
      <c r="GG965">
        <v>-1.841240210434717</v>
      </c>
      <c r="GH965">
        <v>-0.003310856085068561</v>
      </c>
      <c r="GI965">
        <v>6.863268723063948E-07</v>
      </c>
      <c r="GJ965">
        <v>-1.919107141366201E-10</v>
      </c>
      <c r="GK965">
        <v>-0.1688837207721138</v>
      </c>
      <c r="GL965">
        <v>-0.01731051475613908</v>
      </c>
      <c r="GM965">
        <v>0.001423790055903263</v>
      </c>
      <c r="GN965">
        <v>-2.424810517790065E-05</v>
      </c>
      <c r="GO965">
        <v>3</v>
      </c>
      <c r="GP965">
        <v>2318</v>
      </c>
      <c r="GQ965">
        <v>1</v>
      </c>
      <c r="GR965">
        <v>25</v>
      </c>
      <c r="GS965">
        <v>10387.1</v>
      </c>
      <c r="GT965">
        <v>10386.9</v>
      </c>
      <c r="GU965">
        <v>1.33789</v>
      </c>
      <c r="GV965">
        <v>2.24121</v>
      </c>
      <c r="GW965">
        <v>1.39648</v>
      </c>
      <c r="GX965">
        <v>2.34985</v>
      </c>
      <c r="GY965">
        <v>1.49536</v>
      </c>
      <c r="GZ965">
        <v>2.54028</v>
      </c>
      <c r="HA965">
        <v>35.9412</v>
      </c>
      <c r="HB965">
        <v>24.0787</v>
      </c>
      <c r="HC965">
        <v>18</v>
      </c>
      <c r="HD965">
        <v>528.0410000000001</v>
      </c>
      <c r="HE965">
        <v>436.929</v>
      </c>
      <c r="HF965">
        <v>24.2337</v>
      </c>
      <c r="HG965">
        <v>26.1165</v>
      </c>
      <c r="HH965">
        <v>30.0001</v>
      </c>
      <c r="HI965">
        <v>26.0953</v>
      </c>
      <c r="HJ965">
        <v>26.0429</v>
      </c>
      <c r="HK965">
        <v>26.7925</v>
      </c>
      <c r="HL965">
        <v>25.0064</v>
      </c>
      <c r="HM965">
        <v>99.1408</v>
      </c>
      <c r="HN965">
        <v>24.2235</v>
      </c>
      <c r="HO965">
        <v>573.7</v>
      </c>
      <c r="HP965">
        <v>23.7819</v>
      </c>
      <c r="HQ965">
        <v>101.041</v>
      </c>
      <c r="HR965">
        <v>101.003</v>
      </c>
    </row>
    <row r="966" spans="1:226">
      <c r="A966">
        <v>950</v>
      </c>
      <c r="B966">
        <v>1679446859.1</v>
      </c>
      <c r="C966">
        <v>24946</v>
      </c>
      <c r="D966" t="s">
        <v>2270</v>
      </c>
      <c r="E966" t="s">
        <v>2271</v>
      </c>
      <c r="F966">
        <v>5</v>
      </c>
      <c r="G966" t="s">
        <v>2011</v>
      </c>
      <c r="H966" t="s">
        <v>354</v>
      </c>
      <c r="I966">
        <v>1679446851.314285</v>
      </c>
      <c r="J966">
        <f>(K966)/1000</f>
        <v>0</v>
      </c>
      <c r="K966">
        <f>IF(BF966, AN966, AH966)</f>
        <v>0</v>
      </c>
      <c r="L966">
        <f>IF(BF966, AI966, AG966)</f>
        <v>0</v>
      </c>
      <c r="M966">
        <f>BH966 - IF(AU966&gt;1, L966*BB966*100.0/(AW966*BV966), 0)</f>
        <v>0</v>
      </c>
      <c r="N966">
        <f>((T966-J966/2)*M966-L966)/(T966+J966/2)</f>
        <v>0</v>
      </c>
      <c r="O966">
        <f>N966*(BO966+BP966)/1000.0</f>
        <v>0</v>
      </c>
      <c r="P966">
        <f>(BH966 - IF(AU966&gt;1, L966*BB966*100.0/(AW966*BV966), 0))*(BO966+BP966)/1000.0</f>
        <v>0</v>
      </c>
      <c r="Q966">
        <f>2.0/((1/S966-1/R966)+SIGN(S966)*SQRT((1/S966-1/R966)*(1/S966-1/R966) + 4*BC966/((BC966+1)*(BC966+1))*(2*1/S966*1/R966-1/R966*1/R966)))</f>
        <v>0</v>
      </c>
      <c r="R966">
        <f>IF(LEFT(BD966,1)&lt;&gt;"0",IF(LEFT(BD966,1)="1",3.0,BE966),$D$5+$E$5*(BV966*BO966/($K$5*1000))+$F$5*(BV966*BO966/($K$5*1000))*MAX(MIN(BB966,$J$5),$I$5)*MAX(MIN(BB966,$J$5),$I$5)+$G$5*MAX(MIN(BB966,$J$5),$I$5)*(BV966*BO966/($K$5*1000))+$H$5*(BV966*BO966/($K$5*1000))*(BV966*BO966/($K$5*1000)))</f>
        <v>0</v>
      </c>
      <c r="S966">
        <f>J966*(1000-(1000*0.61365*exp(17.502*W966/(240.97+W966))/(BO966+BP966)+BJ966)/2)/(1000*0.61365*exp(17.502*W966/(240.97+W966))/(BO966+BP966)-BJ966)</f>
        <v>0</v>
      </c>
      <c r="T966">
        <f>1/((BC966+1)/(Q966/1.6)+1/(R966/1.37)) + BC966/((BC966+1)/(Q966/1.6) + BC966/(R966/1.37))</f>
        <v>0</v>
      </c>
      <c r="U966">
        <f>(AX966*BA966)</f>
        <v>0</v>
      </c>
      <c r="V966">
        <f>(BQ966+(U966+2*0.95*5.67E-8*(((BQ966+$B$7)+273)^4-(BQ966+273)^4)-44100*J966)/(1.84*29.3*R966+8*0.95*5.67E-8*(BQ966+273)^3))</f>
        <v>0</v>
      </c>
      <c r="W966">
        <f>($C$7*BR966+$D$7*BS966+$E$7*V966)</f>
        <v>0</v>
      </c>
      <c r="X966">
        <f>0.61365*exp(17.502*W966/(240.97+W966))</f>
        <v>0</v>
      </c>
      <c r="Y966">
        <f>(Z966/AA966*100)</f>
        <v>0</v>
      </c>
      <c r="Z966">
        <f>BJ966*(BO966+BP966)/1000</f>
        <v>0</v>
      </c>
      <c r="AA966">
        <f>0.61365*exp(17.502*BQ966/(240.97+BQ966))</f>
        <v>0</v>
      </c>
      <c r="AB966">
        <f>(X966-BJ966*(BO966+BP966)/1000)</f>
        <v>0</v>
      </c>
      <c r="AC966">
        <f>(-J966*44100)</f>
        <v>0</v>
      </c>
      <c r="AD966">
        <f>2*29.3*R966*0.92*(BQ966-W966)</f>
        <v>0</v>
      </c>
      <c r="AE966">
        <f>2*0.95*5.67E-8*(((BQ966+$B$7)+273)^4-(W966+273)^4)</f>
        <v>0</v>
      </c>
      <c r="AF966">
        <f>U966+AE966+AC966+AD966</f>
        <v>0</v>
      </c>
      <c r="AG966">
        <f>BN966*AU966*(BI966-BH966*(1000-AU966*BK966)/(1000-AU966*BJ966))/(100*BB966)</f>
        <v>0</v>
      </c>
      <c r="AH966">
        <f>1000*BN966*AU966*(BJ966-BK966)/(100*BB966*(1000-AU966*BJ966))</f>
        <v>0</v>
      </c>
      <c r="AI966">
        <f>(AJ966 - AK966 - BO966*1E3/(8.314*(BQ966+273.15)) * AM966/BN966 * AL966) * BN966/(100*BB966) * (1000 - BK966)/1000</f>
        <v>0</v>
      </c>
      <c r="AJ966">
        <v>573.144379936277</v>
      </c>
      <c r="AK966">
        <v>552.0818848484848</v>
      </c>
      <c r="AL966">
        <v>3.430219848808104</v>
      </c>
      <c r="AM966">
        <v>64.84410547335801</v>
      </c>
      <c r="AN966">
        <f>(AP966 - AO966 + BO966*1E3/(8.314*(BQ966+273.15)) * AR966/BN966 * AQ966) * BN966/(100*BB966) * 1000/(1000 - AP966)</f>
        <v>0</v>
      </c>
      <c r="AO966">
        <v>23.75626027884771</v>
      </c>
      <c r="AP966">
        <v>24.25027692307693</v>
      </c>
      <c r="AQ966">
        <v>4.957036353848802E-05</v>
      </c>
      <c r="AR966">
        <v>96.76006741584395</v>
      </c>
      <c r="AS966">
        <v>0</v>
      </c>
      <c r="AT966">
        <v>0</v>
      </c>
      <c r="AU966">
        <f>IF(AS966*$H$13&gt;=AW966,1.0,(AW966/(AW966-AS966*$H$13)))</f>
        <v>0</v>
      </c>
      <c r="AV966">
        <f>(AU966-1)*100</f>
        <v>0</v>
      </c>
      <c r="AW966">
        <f>MAX(0,($B$13+$C$13*BV966)/(1+$D$13*BV966)*BO966/(BQ966+273)*$E$13)</f>
        <v>0</v>
      </c>
      <c r="AX966">
        <f>$B$11*BW966+$C$11*BX966+$F$11*CI966*(1-CL966)</f>
        <v>0</v>
      </c>
      <c r="AY966">
        <f>AX966*AZ966</f>
        <v>0</v>
      </c>
      <c r="AZ966">
        <f>($B$11*$D$9+$C$11*$D$9+$F$11*((CV966+CN966)/MAX(CV966+CN966+CW966, 0.1)*$I$9+CW966/MAX(CV966+CN966+CW966, 0.1)*$J$9))/($B$11+$C$11+$F$11)</f>
        <v>0</v>
      </c>
      <c r="BA966">
        <f>($B$11*$K$9+$C$11*$K$9+$F$11*((CV966+CN966)/MAX(CV966+CN966+CW966, 0.1)*$P$9+CW966/MAX(CV966+CN966+CW966, 0.1)*$Q$9))/($B$11+$C$11+$F$11)</f>
        <v>0</v>
      </c>
      <c r="BB966">
        <v>2.44</v>
      </c>
      <c r="BC966">
        <v>0.5</v>
      </c>
      <c r="BD966" t="s">
        <v>355</v>
      </c>
      <c r="BE966">
        <v>2</v>
      </c>
      <c r="BF966" t="b">
        <v>1</v>
      </c>
      <c r="BG966">
        <v>1679446851.314285</v>
      </c>
      <c r="BH966">
        <v>514.4346071428571</v>
      </c>
      <c r="BI966">
        <v>543.1702499999999</v>
      </c>
      <c r="BJ966">
        <v>24.23501428571428</v>
      </c>
      <c r="BK966">
        <v>23.73120714285714</v>
      </c>
      <c r="BL966">
        <v>517.8329285714286</v>
      </c>
      <c r="BM966">
        <v>24.33144285714286</v>
      </c>
      <c r="BN966">
        <v>500.0618571428571</v>
      </c>
      <c r="BO966">
        <v>89.83637142857141</v>
      </c>
      <c r="BP966">
        <v>0.09995301428571431</v>
      </c>
      <c r="BQ966">
        <v>26.81019285714286</v>
      </c>
      <c r="BR966">
        <v>27.51558214285714</v>
      </c>
      <c r="BS966">
        <v>999.9000000000002</v>
      </c>
      <c r="BT966">
        <v>0</v>
      </c>
      <c r="BU966">
        <v>0</v>
      </c>
      <c r="BV966">
        <v>10006.49571428571</v>
      </c>
      <c r="BW966">
        <v>0</v>
      </c>
      <c r="BX966">
        <v>14.5015</v>
      </c>
      <c r="BY966">
        <v>-28.73562857142857</v>
      </c>
      <c r="BZ966">
        <v>527.2116071428572</v>
      </c>
      <c r="CA966">
        <v>556.3739285714286</v>
      </c>
      <c r="CB966">
        <v>0.5037989285714285</v>
      </c>
      <c r="CC966">
        <v>543.1702499999999</v>
      </c>
      <c r="CD966">
        <v>23.73120714285714</v>
      </c>
      <c r="CE966">
        <v>2.177184642857143</v>
      </c>
      <c r="CF966">
        <v>2.131925357142857</v>
      </c>
      <c r="CG966">
        <v>18.79542142857143</v>
      </c>
      <c r="CH966">
        <v>18.45973214285714</v>
      </c>
      <c r="CI966">
        <v>2000.084285714286</v>
      </c>
      <c r="CJ966">
        <v>0.9800012857142858</v>
      </c>
      <c r="CK966">
        <v>0.01999831428571428</v>
      </c>
      <c r="CL966">
        <v>0</v>
      </c>
      <c r="CM966">
        <v>2.326042857142857</v>
      </c>
      <c r="CN966">
        <v>0</v>
      </c>
      <c r="CO966">
        <v>5475.784999999999</v>
      </c>
      <c r="CP966">
        <v>16750.175</v>
      </c>
      <c r="CQ966">
        <v>41.10246428571428</v>
      </c>
      <c r="CR966">
        <v>41.84789285714286</v>
      </c>
      <c r="CS966">
        <v>40.875</v>
      </c>
      <c r="CT966">
        <v>41.51757142857143</v>
      </c>
      <c r="CU966">
        <v>40.03096428571428</v>
      </c>
      <c r="CV966">
        <v>1960.084285714285</v>
      </c>
      <c r="CW966">
        <v>39.99964285714286</v>
      </c>
      <c r="CX966">
        <v>0</v>
      </c>
      <c r="CY966">
        <v>1679446866.9</v>
      </c>
      <c r="CZ966">
        <v>0</v>
      </c>
      <c r="DA966">
        <v>0</v>
      </c>
      <c r="DB966" t="s">
        <v>356</v>
      </c>
      <c r="DC966">
        <v>1678823626.5</v>
      </c>
      <c r="DD966">
        <v>1678823640.5</v>
      </c>
      <c r="DE966">
        <v>0</v>
      </c>
      <c r="DF966">
        <v>1.239</v>
      </c>
      <c r="DG966">
        <v>0.006</v>
      </c>
      <c r="DH966">
        <v>-2.298</v>
      </c>
      <c r="DI966">
        <v>-0.146</v>
      </c>
      <c r="DJ966">
        <v>420</v>
      </c>
      <c r="DK966">
        <v>21</v>
      </c>
      <c r="DL966">
        <v>0.57</v>
      </c>
      <c r="DM966">
        <v>0.05</v>
      </c>
      <c r="DN966">
        <v>-28.59278048780488</v>
      </c>
      <c r="DO966">
        <v>-3.049501045296171</v>
      </c>
      <c r="DP966">
        <v>0.3070546993611431</v>
      </c>
      <c r="DQ966">
        <v>0</v>
      </c>
      <c r="DR966">
        <v>0.5100648536585366</v>
      </c>
      <c r="DS966">
        <v>-0.1808028501742161</v>
      </c>
      <c r="DT966">
        <v>0.02026359066074887</v>
      </c>
      <c r="DU966">
        <v>0</v>
      </c>
      <c r="DV966">
        <v>0</v>
      </c>
      <c r="DW966">
        <v>2</v>
      </c>
      <c r="DX966" t="s">
        <v>381</v>
      </c>
      <c r="DY966">
        <v>2.98357</v>
      </c>
      <c r="DZ966">
        <v>2.71563</v>
      </c>
      <c r="EA966">
        <v>0.113669</v>
      </c>
      <c r="EB966">
        <v>0.116332</v>
      </c>
      <c r="EC966">
        <v>0.107733</v>
      </c>
      <c r="ED966">
        <v>0.104135</v>
      </c>
      <c r="EE966">
        <v>28180.4</v>
      </c>
      <c r="EF966">
        <v>28199.6</v>
      </c>
      <c r="EG966">
        <v>29547</v>
      </c>
      <c r="EH966">
        <v>29510.7</v>
      </c>
      <c r="EI966">
        <v>34918.1</v>
      </c>
      <c r="EJ966">
        <v>35137.7</v>
      </c>
      <c r="EK966">
        <v>41618.4</v>
      </c>
      <c r="EL966">
        <v>42055.9</v>
      </c>
      <c r="EM966">
        <v>1.97698</v>
      </c>
      <c r="EN966">
        <v>1.90295</v>
      </c>
      <c r="EO966">
        <v>0.110082</v>
      </c>
      <c r="EP966">
        <v>0</v>
      </c>
      <c r="EQ966">
        <v>25.7141</v>
      </c>
      <c r="ER966">
        <v>999.9</v>
      </c>
      <c r="ES966">
        <v>57.2</v>
      </c>
      <c r="ET966">
        <v>31</v>
      </c>
      <c r="EU966">
        <v>28.7236</v>
      </c>
      <c r="EV966">
        <v>62.8912</v>
      </c>
      <c r="EW966">
        <v>32.6282</v>
      </c>
      <c r="EX966">
        <v>1</v>
      </c>
      <c r="EY966">
        <v>-0.108918</v>
      </c>
      <c r="EZ966">
        <v>0.674858</v>
      </c>
      <c r="FA966">
        <v>20.3396</v>
      </c>
      <c r="FB966">
        <v>5.21849</v>
      </c>
      <c r="FC966">
        <v>12.0099</v>
      </c>
      <c r="FD966">
        <v>4.9893</v>
      </c>
      <c r="FE966">
        <v>3.28842</v>
      </c>
      <c r="FF966">
        <v>9999</v>
      </c>
      <c r="FG966">
        <v>9999</v>
      </c>
      <c r="FH966">
        <v>9999</v>
      </c>
      <c r="FI966">
        <v>999.9</v>
      </c>
      <c r="FJ966">
        <v>1.86738</v>
      </c>
      <c r="FK966">
        <v>1.86646</v>
      </c>
      <c r="FL966">
        <v>1.86599</v>
      </c>
      <c r="FM966">
        <v>1.86584</v>
      </c>
      <c r="FN966">
        <v>1.86768</v>
      </c>
      <c r="FO966">
        <v>1.87018</v>
      </c>
      <c r="FP966">
        <v>1.86883</v>
      </c>
      <c r="FQ966">
        <v>1.87026</v>
      </c>
      <c r="FR966">
        <v>0</v>
      </c>
      <c r="FS966">
        <v>0</v>
      </c>
      <c r="FT966">
        <v>0</v>
      </c>
      <c r="FU966">
        <v>0</v>
      </c>
      <c r="FV966" t="s">
        <v>358</v>
      </c>
      <c r="FW966" t="s">
        <v>359</v>
      </c>
      <c r="FX966" t="s">
        <v>360</v>
      </c>
      <c r="FY966" t="s">
        <v>360</v>
      </c>
      <c r="FZ966" t="s">
        <v>360</v>
      </c>
      <c r="GA966" t="s">
        <v>360</v>
      </c>
      <c r="GB966">
        <v>0</v>
      </c>
      <c r="GC966">
        <v>100</v>
      </c>
      <c r="GD966">
        <v>100</v>
      </c>
      <c r="GE966">
        <v>-3.469</v>
      </c>
      <c r="GF966">
        <v>-0.0963</v>
      </c>
      <c r="GG966">
        <v>-1.841240210434717</v>
      </c>
      <c r="GH966">
        <v>-0.003310856085068561</v>
      </c>
      <c r="GI966">
        <v>6.863268723063948E-07</v>
      </c>
      <c r="GJ966">
        <v>-1.919107141366201E-10</v>
      </c>
      <c r="GK966">
        <v>-0.1688837207721138</v>
      </c>
      <c r="GL966">
        <v>-0.01731051475613908</v>
      </c>
      <c r="GM966">
        <v>0.001423790055903263</v>
      </c>
      <c r="GN966">
        <v>-2.424810517790065E-05</v>
      </c>
      <c r="GO966">
        <v>3</v>
      </c>
      <c r="GP966">
        <v>2318</v>
      </c>
      <c r="GQ966">
        <v>1</v>
      </c>
      <c r="GR966">
        <v>25</v>
      </c>
      <c r="GS966">
        <v>10387.2</v>
      </c>
      <c r="GT966">
        <v>10387</v>
      </c>
      <c r="GU966">
        <v>1.36719</v>
      </c>
      <c r="GV966">
        <v>2.23999</v>
      </c>
      <c r="GW966">
        <v>1.39648</v>
      </c>
      <c r="GX966">
        <v>2.34741</v>
      </c>
      <c r="GY966">
        <v>1.49536</v>
      </c>
      <c r="GZ966">
        <v>2.5354</v>
      </c>
      <c r="HA966">
        <v>35.9412</v>
      </c>
      <c r="HB966">
        <v>24.07</v>
      </c>
      <c r="HC966">
        <v>18</v>
      </c>
      <c r="HD966">
        <v>528.175</v>
      </c>
      <c r="HE966">
        <v>437.091</v>
      </c>
      <c r="HF966">
        <v>24.2183</v>
      </c>
      <c r="HG966">
        <v>26.1184</v>
      </c>
      <c r="HH966">
        <v>30.0002</v>
      </c>
      <c r="HI966">
        <v>26.0973</v>
      </c>
      <c r="HJ966">
        <v>26.0443</v>
      </c>
      <c r="HK966">
        <v>27.3822</v>
      </c>
      <c r="HL966">
        <v>25.0064</v>
      </c>
      <c r="HM966">
        <v>99.1408</v>
      </c>
      <c r="HN966">
        <v>24.203</v>
      </c>
      <c r="HO966">
        <v>593.736</v>
      </c>
      <c r="HP966">
        <v>23.7819</v>
      </c>
      <c r="HQ966">
        <v>101.04</v>
      </c>
      <c r="HR966">
        <v>101.001</v>
      </c>
    </row>
    <row r="967" spans="1:226">
      <c r="A967">
        <v>951</v>
      </c>
      <c r="B967">
        <v>1679446863.6</v>
      </c>
      <c r="C967">
        <v>24950.5</v>
      </c>
      <c r="D967" t="s">
        <v>2272</v>
      </c>
      <c r="E967" t="s">
        <v>2273</v>
      </c>
      <c r="F967">
        <v>5</v>
      </c>
      <c r="G967" t="s">
        <v>2011</v>
      </c>
      <c r="H967" t="s">
        <v>354</v>
      </c>
      <c r="I967">
        <v>1679446855.760714</v>
      </c>
      <c r="J967">
        <f>(K967)/1000</f>
        <v>0</v>
      </c>
      <c r="K967">
        <f>IF(BF967, AN967, AH967)</f>
        <v>0</v>
      </c>
      <c r="L967">
        <f>IF(BF967, AI967, AG967)</f>
        <v>0</v>
      </c>
      <c r="M967">
        <f>BH967 - IF(AU967&gt;1, L967*BB967*100.0/(AW967*BV967), 0)</f>
        <v>0</v>
      </c>
      <c r="N967">
        <f>((T967-J967/2)*M967-L967)/(T967+J967/2)</f>
        <v>0</v>
      </c>
      <c r="O967">
        <f>N967*(BO967+BP967)/1000.0</f>
        <v>0</v>
      </c>
      <c r="P967">
        <f>(BH967 - IF(AU967&gt;1, L967*BB967*100.0/(AW967*BV967), 0))*(BO967+BP967)/1000.0</f>
        <v>0</v>
      </c>
      <c r="Q967">
        <f>2.0/((1/S967-1/R967)+SIGN(S967)*SQRT((1/S967-1/R967)*(1/S967-1/R967) + 4*BC967/((BC967+1)*(BC967+1))*(2*1/S967*1/R967-1/R967*1/R967)))</f>
        <v>0</v>
      </c>
      <c r="R967">
        <f>IF(LEFT(BD967,1)&lt;&gt;"0",IF(LEFT(BD967,1)="1",3.0,BE967),$D$5+$E$5*(BV967*BO967/($K$5*1000))+$F$5*(BV967*BO967/($K$5*1000))*MAX(MIN(BB967,$J$5),$I$5)*MAX(MIN(BB967,$J$5),$I$5)+$G$5*MAX(MIN(BB967,$J$5),$I$5)*(BV967*BO967/($K$5*1000))+$H$5*(BV967*BO967/($K$5*1000))*(BV967*BO967/($K$5*1000)))</f>
        <v>0</v>
      </c>
      <c r="S967">
        <f>J967*(1000-(1000*0.61365*exp(17.502*W967/(240.97+W967))/(BO967+BP967)+BJ967)/2)/(1000*0.61365*exp(17.502*W967/(240.97+W967))/(BO967+BP967)-BJ967)</f>
        <v>0</v>
      </c>
      <c r="T967">
        <f>1/((BC967+1)/(Q967/1.6)+1/(R967/1.37)) + BC967/((BC967+1)/(Q967/1.6) + BC967/(R967/1.37))</f>
        <v>0</v>
      </c>
      <c r="U967">
        <f>(AX967*BA967)</f>
        <v>0</v>
      </c>
      <c r="V967">
        <f>(BQ967+(U967+2*0.95*5.67E-8*(((BQ967+$B$7)+273)^4-(BQ967+273)^4)-44100*J967)/(1.84*29.3*R967+8*0.95*5.67E-8*(BQ967+273)^3))</f>
        <v>0</v>
      </c>
      <c r="W967">
        <f>($C$7*BR967+$D$7*BS967+$E$7*V967)</f>
        <v>0</v>
      </c>
      <c r="X967">
        <f>0.61365*exp(17.502*W967/(240.97+W967))</f>
        <v>0</v>
      </c>
      <c r="Y967">
        <f>(Z967/AA967*100)</f>
        <v>0</v>
      </c>
      <c r="Z967">
        <f>BJ967*(BO967+BP967)/1000</f>
        <v>0</v>
      </c>
      <c r="AA967">
        <f>0.61365*exp(17.502*BQ967/(240.97+BQ967))</f>
        <v>0</v>
      </c>
      <c r="AB967">
        <f>(X967-BJ967*(BO967+BP967)/1000)</f>
        <v>0</v>
      </c>
      <c r="AC967">
        <f>(-J967*44100)</f>
        <v>0</v>
      </c>
      <c r="AD967">
        <f>2*29.3*R967*0.92*(BQ967-W967)</f>
        <v>0</v>
      </c>
      <c r="AE967">
        <f>2*0.95*5.67E-8*(((BQ967+$B$7)+273)^4-(W967+273)^4)</f>
        <v>0</v>
      </c>
      <c r="AF967">
        <f>U967+AE967+AC967+AD967</f>
        <v>0</v>
      </c>
      <c r="AG967">
        <f>BN967*AU967*(BI967-BH967*(1000-AU967*BK967)/(1000-AU967*BJ967))/(100*BB967)</f>
        <v>0</v>
      </c>
      <c r="AH967">
        <f>1000*BN967*AU967*(BJ967-BK967)/(100*BB967*(1000-AU967*BJ967))</f>
        <v>0</v>
      </c>
      <c r="AI967">
        <f>(AJ967 - AK967 - BO967*1E3/(8.314*(BQ967+273.15)) * AM967/BN967 * AL967) * BN967/(100*BB967) * (1000 - BK967)/1000</f>
        <v>0</v>
      </c>
      <c r="AJ967">
        <v>588.4919741633823</v>
      </c>
      <c r="AK967">
        <v>567.3878424242422</v>
      </c>
      <c r="AL967">
        <v>3.399701761461874</v>
      </c>
      <c r="AM967">
        <v>64.84410547335801</v>
      </c>
      <c r="AN967">
        <f>(AP967 - AO967 + BO967*1E3/(8.314*(BQ967+273.15)) * AR967/BN967 * AQ967) * BN967/(100*BB967) * 1000/(1000 - AP967)</f>
        <v>0</v>
      </c>
      <c r="AO967">
        <v>23.76066741214056</v>
      </c>
      <c r="AP967">
        <v>24.25671758241759</v>
      </c>
      <c r="AQ967">
        <v>1.895363667340181E-05</v>
      </c>
      <c r="AR967">
        <v>96.76006741584395</v>
      </c>
      <c r="AS967">
        <v>0</v>
      </c>
      <c r="AT967">
        <v>0</v>
      </c>
      <c r="AU967">
        <f>IF(AS967*$H$13&gt;=AW967,1.0,(AW967/(AW967-AS967*$H$13)))</f>
        <v>0</v>
      </c>
      <c r="AV967">
        <f>(AU967-1)*100</f>
        <v>0</v>
      </c>
      <c r="AW967">
        <f>MAX(0,($B$13+$C$13*BV967)/(1+$D$13*BV967)*BO967/(BQ967+273)*$E$13)</f>
        <v>0</v>
      </c>
      <c r="AX967">
        <f>$B$11*BW967+$C$11*BX967+$F$11*CI967*(1-CL967)</f>
        <v>0</v>
      </c>
      <c r="AY967">
        <f>AX967*AZ967</f>
        <v>0</v>
      </c>
      <c r="AZ967">
        <f>($B$11*$D$9+$C$11*$D$9+$F$11*((CV967+CN967)/MAX(CV967+CN967+CW967, 0.1)*$I$9+CW967/MAX(CV967+CN967+CW967, 0.1)*$J$9))/($B$11+$C$11+$F$11)</f>
        <v>0</v>
      </c>
      <c r="BA967">
        <f>($B$11*$K$9+$C$11*$K$9+$F$11*((CV967+CN967)/MAX(CV967+CN967+CW967, 0.1)*$P$9+CW967/MAX(CV967+CN967+CW967, 0.1)*$Q$9))/($B$11+$C$11+$F$11)</f>
        <v>0</v>
      </c>
      <c r="BB967">
        <v>2.44</v>
      </c>
      <c r="BC967">
        <v>0.5</v>
      </c>
      <c r="BD967" t="s">
        <v>355</v>
      </c>
      <c r="BE967">
        <v>2</v>
      </c>
      <c r="BF967" t="b">
        <v>1</v>
      </c>
      <c r="BG967">
        <v>1679446855.760714</v>
      </c>
      <c r="BH967">
        <v>529.2168571428572</v>
      </c>
      <c r="BI967">
        <v>558.1020714285713</v>
      </c>
      <c r="BJ967">
        <v>24.24127857142857</v>
      </c>
      <c r="BK967">
        <v>23.74758214285714</v>
      </c>
      <c r="BL967">
        <v>532.655857142857</v>
      </c>
      <c r="BM967">
        <v>24.33765714285715</v>
      </c>
      <c r="BN967">
        <v>500.0713571428572</v>
      </c>
      <c r="BO967">
        <v>89.83685000000001</v>
      </c>
      <c r="BP967">
        <v>0.09999215000000002</v>
      </c>
      <c r="BQ967">
        <v>26.81348214285714</v>
      </c>
      <c r="BR967">
        <v>27.51776785714285</v>
      </c>
      <c r="BS967">
        <v>999.9000000000002</v>
      </c>
      <c r="BT967">
        <v>0</v>
      </c>
      <c r="BU967">
        <v>0</v>
      </c>
      <c r="BV967">
        <v>10003.28035714286</v>
      </c>
      <c r="BW967">
        <v>0</v>
      </c>
      <c r="BX967">
        <v>14.5015</v>
      </c>
      <c r="BY967">
        <v>-28.88518214285715</v>
      </c>
      <c r="BZ967">
        <v>542.3645714285715</v>
      </c>
      <c r="CA967">
        <v>571.67825</v>
      </c>
      <c r="CB967">
        <v>0.4936909642857143</v>
      </c>
      <c r="CC967">
        <v>558.1020714285713</v>
      </c>
      <c r="CD967">
        <v>23.74758214285714</v>
      </c>
      <c r="CE967">
        <v>2.177759285714286</v>
      </c>
      <c r="CF967">
        <v>2.133407142857143</v>
      </c>
      <c r="CG967">
        <v>18.79963928571429</v>
      </c>
      <c r="CH967">
        <v>18.47082857142857</v>
      </c>
      <c r="CI967">
        <v>2000.118571428571</v>
      </c>
      <c r="CJ967">
        <v>0.9799987142857144</v>
      </c>
      <c r="CK967">
        <v>0.02000088571428571</v>
      </c>
      <c r="CL967">
        <v>0</v>
      </c>
      <c r="CM967">
        <v>2.309835714285714</v>
      </c>
      <c r="CN967">
        <v>0</v>
      </c>
      <c r="CO967">
        <v>5476.443928571428</v>
      </c>
      <c r="CP967">
        <v>16750.44642857143</v>
      </c>
      <c r="CQ967">
        <v>41.04214285714284</v>
      </c>
      <c r="CR967">
        <v>41.69835714285714</v>
      </c>
      <c r="CS967">
        <v>40.86374999999999</v>
      </c>
      <c r="CT967">
        <v>41.33010714285713</v>
      </c>
      <c r="CU967">
        <v>39.935</v>
      </c>
      <c r="CV967">
        <v>1960.113214285714</v>
      </c>
      <c r="CW967">
        <v>40.005</v>
      </c>
      <c r="CX967">
        <v>0</v>
      </c>
      <c r="CY967">
        <v>1679446871.1</v>
      </c>
      <c r="CZ967">
        <v>0</v>
      </c>
      <c r="DA967">
        <v>0</v>
      </c>
      <c r="DB967" t="s">
        <v>356</v>
      </c>
      <c r="DC967">
        <v>1678823626.5</v>
      </c>
      <c r="DD967">
        <v>1678823640.5</v>
      </c>
      <c r="DE967">
        <v>0</v>
      </c>
      <c r="DF967">
        <v>1.239</v>
      </c>
      <c r="DG967">
        <v>0.006</v>
      </c>
      <c r="DH967">
        <v>-2.298</v>
      </c>
      <c r="DI967">
        <v>-0.146</v>
      </c>
      <c r="DJ967">
        <v>420</v>
      </c>
      <c r="DK967">
        <v>21</v>
      </c>
      <c r="DL967">
        <v>0.57</v>
      </c>
      <c r="DM967">
        <v>0.05</v>
      </c>
      <c r="DN967">
        <v>-28.76413902439024</v>
      </c>
      <c r="DO967">
        <v>-2.150709407665495</v>
      </c>
      <c r="DP967">
        <v>0.2192169833616229</v>
      </c>
      <c r="DQ967">
        <v>0</v>
      </c>
      <c r="DR967">
        <v>0.5033096341463414</v>
      </c>
      <c r="DS967">
        <v>-0.1544500766550528</v>
      </c>
      <c r="DT967">
        <v>0.0190069368578898</v>
      </c>
      <c r="DU967">
        <v>0</v>
      </c>
      <c r="DV967">
        <v>0</v>
      </c>
      <c r="DW967">
        <v>2</v>
      </c>
      <c r="DX967" t="s">
        <v>381</v>
      </c>
      <c r="DY967">
        <v>2.98364</v>
      </c>
      <c r="DZ967">
        <v>2.71557</v>
      </c>
      <c r="EA967">
        <v>0.115902</v>
      </c>
      <c r="EB967">
        <v>0.118511</v>
      </c>
      <c r="EC967">
        <v>0.107753</v>
      </c>
      <c r="ED967">
        <v>0.104132</v>
      </c>
      <c r="EE967">
        <v>28109.3</v>
      </c>
      <c r="EF967">
        <v>28129.9</v>
      </c>
      <c r="EG967">
        <v>29546.9</v>
      </c>
      <c r="EH967">
        <v>29510.6</v>
      </c>
      <c r="EI967">
        <v>34917.2</v>
      </c>
      <c r="EJ967">
        <v>35137.6</v>
      </c>
      <c r="EK967">
        <v>41618.3</v>
      </c>
      <c r="EL967">
        <v>42055.5</v>
      </c>
      <c r="EM967">
        <v>1.977</v>
      </c>
      <c r="EN967">
        <v>1.90285</v>
      </c>
      <c r="EO967">
        <v>0.110678</v>
      </c>
      <c r="EP967">
        <v>0</v>
      </c>
      <c r="EQ967">
        <v>25.7141</v>
      </c>
      <c r="ER967">
        <v>999.9</v>
      </c>
      <c r="ES967">
        <v>57.1</v>
      </c>
      <c r="ET967">
        <v>31</v>
      </c>
      <c r="EU967">
        <v>28.6742</v>
      </c>
      <c r="EV967">
        <v>62.4312</v>
      </c>
      <c r="EW967">
        <v>32.2957</v>
      </c>
      <c r="EX967">
        <v>1</v>
      </c>
      <c r="EY967">
        <v>-0.108755</v>
      </c>
      <c r="EZ967">
        <v>0.688026</v>
      </c>
      <c r="FA967">
        <v>20.3396</v>
      </c>
      <c r="FB967">
        <v>5.21909</v>
      </c>
      <c r="FC967">
        <v>12.0099</v>
      </c>
      <c r="FD967">
        <v>4.9897</v>
      </c>
      <c r="FE967">
        <v>3.28865</v>
      </c>
      <c r="FF967">
        <v>9999</v>
      </c>
      <c r="FG967">
        <v>9999</v>
      </c>
      <c r="FH967">
        <v>9999</v>
      </c>
      <c r="FI967">
        <v>999.9</v>
      </c>
      <c r="FJ967">
        <v>1.86737</v>
      </c>
      <c r="FK967">
        <v>1.86646</v>
      </c>
      <c r="FL967">
        <v>1.866</v>
      </c>
      <c r="FM967">
        <v>1.86584</v>
      </c>
      <c r="FN967">
        <v>1.86768</v>
      </c>
      <c r="FO967">
        <v>1.87018</v>
      </c>
      <c r="FP967">
        <v>1.86889</v>
      </c>
      <c r="FQ967">
        <v>1.87025</v>
      </c>
      <c r="FR967">
        <v>0</v>
      </c>
      <c r="FS967">
        <v>0</v>
      </c>
      <c r="FT967">
        <v>0</v>
      </c>
      <c r="FU967">
        <v>0</v>
      </c>
      <c r="FV967" t="s">
        <v>358</v>
      </c>
      <c r="FW967" t="s">
        <v>359</v>
      </c>
      <c r="FX967" t="s">
        <v>360</v>
      </c>
      <c r="FY967" t="s">
        <v>360</v>
      </c>
      <c r="FZ967" t="s">
        <v>360</v>
      </c>
      <c r="GA967" t="s">
        <v>360</v>
      </c>
      <c r="GB967">
        <v>0</v>
      </c>
      <c r="GC967">
        <v>100</v>
      </c>
      <c r="GD967">
        <v>100</v>
      </c>
      <c r="GE967">
        <v>-3.511</v>
      </c>
      <c r="GF967">
        <v>-0.0963</v>
      </c>
      <c r="GG967">
        <v>-1.841240210434717</v>
      </c>
      <c r="GH967">
        <v>-0.003310856085068561</v>
      </c>
      <c r="GI967">
        <v>6.863268723063948E-07</v>
      </c>
      <c r="GJ967">
        <v>-1.919107141366201E-10</v>
      </c>
      <c r="GK967">
        <v>-0.1688837207721138</v>
      </c>
      <c r="GL967">
        <v>-0.01731051475613908</v>
      </c>
      <c r="GM967">
        <v>0.001423790055903263</v>
      </c>
      <c r="GN967">
        <v>-2.424810517790065E-05</v>
      </c>
      <c r="GO967">
        <v>3</v>
      </c>
      <c r="GP967">
        <v>2318</v>
      </c>
      <c r="GQ967">
        <v>1</v>
      </c>
      <c r="GR967">
        <v>25</v>
      </c>
      <c r="GS967">
        <v>10387.3</v>
      </c>
      <c r="GT967">
        <v>10387.1</v>
      </c>
      <c r="GU967">
        <v>1.39893</v>
      </c>
      <c r="GV967">
        <v>2.24121</v>
      </c>
      <c r="GW967">
        <v>1.39648</v>
      </c>
      <c r="GX967">
        <v>2.34619</v>
      </c>
      <c r="GY967">
        <v>1.49536</v>
      </c>
      <c r="GZ967">
        <v>2.39502</v>
      </c>
      <c r="HA967">
        <v>35.9412</v>
      </c>
      <c r="HB967">
        <v>24.07</v>
      </c>
      <c r="HC967">
        <v>18</v>
      </c>
      <c r="HD967">
        <v>528.196</v>
      </c>
      <c r="HE967">
        <v>437.034</v>
      </c>
      <c r="HF967">
        <v>24.1996</v>
      </c>
      <c r="HG967">
        <v>26.119</v>
      </c>
      <c r="HH967">
        <v>30.0003</v>
      </c>
      <c r="HI967">
        <v>26.0978</v>
      </c>
      <c r="HJ967">
        <v>26.0448</v>
      </c>
      <c r="HK967">
        <v>27.9942</v>
      </c>
      <c r="HL967">
        <v>25.0064</v>
      </c>
      <c r="HM967">
        <v>99.1408</v>
      </c>
      <c r="HN967">
        <v>24.1873</v>
      </c>
      <c r="HO967">
        <v>607.117</v>
      </c>
      <c r="HP967">
        <v>23.7819</v>
      </c>
      <c r="HQ967">
        <v>101.039</v>
      </c>
      <c r="HR967">
        <v>101.001</v>
      </c>
    </row>
    <row r="968" spans="1:226">
      <c r="A968">
        <v>952</v>
      </c>
      <c r="B968">
        <v>1679446868.6</v>
      </c>
      <c r="C968">
        <v>24955.5</v>
      </c>
      <c r="D968" t="s">
        <v>2274</v>
      </c>
      <c r="E968" t="s">
        <v>2275</v>
      </c>
      <c r="F968">
        <v>5</v>
      </c>
      <c r="G968" t="s">
        <v>2011</v>
      </c>
      <c r="H968" t="s">
        <v>354</v>
      </c>
      <c r="I968">
        <v>1679446861.062963</v>
      </c>
      <c r="J968">
        <f>(K968)/1000</f>
        <v>0</v>
      </c>
      <c r="K968">
        <f>IF(BF968, AN968, AH968)</f>
        <v>0</v>
      </c>
      <c r="L968">
        <f>IF(BF968, AI968, AG968)</f>
        <v>0</v>
      </c>
      <c r="M968">
        <f>BH968 - IF(AU968&gt;1, L968*BB968*100.0/(AW968*BV968), 0)</f>
        <v>0</v>
      </c>
      <c r="N968">
        <f>((T968-J968/2)*M968-L968)/(T968+J968/2)</f>
        <v>0</v>
      </c>
      <c r="O968">
        <f>N968*(BO968+BP968)/1000.0</f>
        <v>0</v>
      </c>
      <c r="P968">
        <f>(BH968 - IF(AU968&gt;1, L968*BB968*100.0/(AW968*BV968), 0))*(BO968+BP968)/1000.0</f>
        <v>0</v>
      </c>
      <c r="Q968">
        <f>2.0/((1/S968-1/R968)+SIGN(S968)*SQRT((1/S968-1/R968)*(1/S968-1/R968) + 4*BC968/((BC968+1)*(BC968+1))*(2*1/S968*1/R968-1/R968*1/R968)))</f>
        <v>0</v>
      </c>
      <c r="R968">
        <f>IF(LEFT(BD968,1)&lt;&gt;"0",IF(LEFT(BD968,1)="1",3.0,BE968),$D$5+$E$5*(BV968*BO968/($K$5*1000))+$F$5*(BV968*BO968/($K$5*1000))*MAX(MIN(BB968,$J$5),$I$5)*MAX(MIN(BB968,$J$5),$I$5)+$G$5*MAX(MIN(BB968,$J$5),$I$5)*(BV968*BO968/($K$5*1000))+$H$5*(BV968*BO968/($K$5*1000))*(BV968*BO968/($K$5*1000)))</f>
        <v>0</v>
      </c>
      <c r="S968">
        <f>J968*(1000-(1000*0.61365*exp(17.502*W968/(240.97+W968))/(BO968+BP968)+BJ968)/2)/(1000*0.61365*exp(17.502*W968/(240.97+W968))/(BO968+BP968)-BJ968)</f>
        <v>0</v>
      </c>
      <c r="T968">
        <f>1/((BC968+1)/(Q968/1.6)+1/(R968/1.37)) + BC968/((BC968+1)/(Q968/1.6) + BC968/(R968/1.37))</f>
        <v>0</v>
      </c>
      <c r="U968">
        <f>(AX968*BA968)</f>
        <v>0</v>
      </c>
      <c r="V968">
        <f>(BQ968+(U968+2*0.95*5.67E-8*(((BQ968+$B$7)+273)^4-(BQ968+273)^4)-44100*J968)/(1.84*29.3*R968+8*0.95*5.67E-8*(BQ968+273)^3))</f>
        <v>0</v>
      </c>
      <c r="W968">
        <f>($C$7*BR968+$D$7*BS968+$E$7*V968)</f>
        <v>0</v>
      </c>
      <c r="X968">
        <f>0.61365*exp(17.502*W968/(240.97+W968))</f>
        <v>0</v>
      </c>
      <c r="Y968">
        <f>(Z968/AA968*100)</f>
        <v>0</v>
      </c>
      <c r="Z968">
        <f>BJ968*(BO968+BP968)/1000</f>
        <v>0</v>
      </c>
      <c r="AA968">
        <f>0.61365*exp(17.502*BQ968/(240.97+BQ968))</f>
        <v>0</v>
      </c>
      <c r="AB968">
        <f>(X968-BJ968*(BO968+BP968)/1000)</f>
        <v>0</v>
      </c>
      <c r="AC968">
        <f>(-J968*44100)</f>
        <v>0</v>
      </c>
      <c r="AD968">
        <f>2*29.3*R968*0.92*(BQ968-W968)</f>
        <v>0</v>
      </c>
      <c r="AE968">
        <f>2*0.95*5.67E-8*(((BQ968+$B$7)+273)^4-(W968+273)^4)</f>
        <v>0</v>
      </c>
      <c r="AF968">
        <f>U968+AE968+AC968+AD968</f>
        <v>0</v>
      </c>
      <c r="AG968">
        <f>BN968*AU968*(BI968-BH968*(1000-AU968*BK968)/(1000-AU968*BJ968))/(100*BB968)</f>
        <v>0</v>
      </c>
      <c r="AH968">
        <f>1000*BN968*AU968*(BJ968-BK968)/(100*BB968*(1000-AU968*BJ968))</f>
        <v>0</v>
      </c>
      <c r="AI968">
        <f>(AJ968 - AK968 - BO968*1E3/(8.314*(BQ968+273.15)) * AM968/BN968 * AL968) * BN968/(100*BB968) * (1000 - BK968)/1000</f>
        <v>0</v>
      </c>
      <c r="AJ968">
        <v>605.8493551399449</v>
      </c>
      <c r="AK968">
        <v>584.4849272727271</v>
      </c>
      <c r="AL968">
        <v>3.423914936865443</v>
      </c>
      <c r="AM968">
        <v>64.84410547335801</v>
      </c>
      <c r="AN968">
        <f>(AP968 - AO968 + BO968*1E3/(8.314*(BQ968+273.15)) * AR968/BN968 * AQ968) * BN968/(100*BB968) * 1000/(1000 - AP968)</f>
        <v>0</v>
      </c>
      <c r="AO968">
        <v>23.75894468858693</v>
      </c>
      <c r="AP968">
        <v>24.2600142857143</v>
      </c>
      <c r="AQ968">
        <v>1.345815967799994E-05</v>
      </c>
      <c r="AR968">
        <v>96.76006741584395</v>
      </c>
      <c r="AS968">
        <v>0</v>
      </c>
      <c r="AT968">
        <v>0</v>
      </c>
      <c r="AU968">
        <f>IF(AS968*$H$13&gt;=AW968,1.0,(AW968/(AW968-AS968*$H$13)))</f>
        <v>0</v>
      </c>
      <c r="AV968">
        <f>(AU968-1)*100</f>
        <v>0</v>
      </c>
      <c r="AW968">
        <f>MAX(0,($B$13+$C$13*BV968)/(1+$D$13*BV968)*BO968/(BQ968+273)*$E$13)</f>
        <v>0</v>
      </c>
      <c r="AX968">
        <f>$B$11*BW968+$C$11*BX968+$F$11*CI968*(1-CL968)</f>
        <v>0</v>
      </c>
      <c r="AY968">
        <f>AX968*AZ968</f>
        <v>0</v>
      </c>
      <c r="AZ968">
        <f>($B$11*$D$9+$C$11*$D$9+$F$11*((CV968+CN968)/MAX(CV968+CN968+CW968, 0.1)*$I$9+CW968/MAX(CV968+CN968+CW968, 0.1)*$J$9))/($B$11+$C$11+$F$11)</f>
        <v>0</v>
      </c>
      <c r="BA968">
        <f>($B$11*$K$9+$C$11*$K$9+$F$11*((CV968+CN968)/MAX(CV968+CN968+CW968, 0.1)*$P$9+CW968/MAX(CV968+CN968+CW968, 0.1)*$Q$9))/($B$11+$C$11+$F$11)</f>
        <v>0</v>
      </c>
      <c r="BB968">
        <v>2.44</v>
      </c>
      <c r="BC968">
        <v>0.5</v>
      </c>
      <c r="BD968" t="s">
        <v>355</v>
      </c>
      <c r="BE968">
        <v>2</v>
      </c>
      <c r="BF968" t="b">
        <v>1</v>
      </c>
      <c r="BG968">
        <v>1679446861.062963</v>
      </c>
      <c r="BH968">
        <v>546.861</v>
      </c>
      <c r="BI968">
        <v>575.9495185185185</v>
      </c>
      <c r="BJ968">
        <v>24.25187037037037</v>
      </c>
      <c r="BK968">
        <v>23.75895925925926</v>
      </c>
      <c r="BL968">
        <v>550.3484814814815</v>
      </c>
      <c r="BM968">
        <v>24.34816296296296</v>
      </c>
      <c r="BN968">
        <v>500.0557407407407</v>
      </c>
      <c r="BO968">
        <v>89.83721111111112</v>
      </c>
      <c r="BP968">
        <v>0.09995542962962961</v>
      </c>
      <c r="BQ968">
        <v>26.81684444444445</v>
      </c>
      <c r="BR968">
        <v>27.52315555555555</v>
      </c>
      <c r="BS968">
        <v>999.9000000000001</v>
      </c>
      <c r="BT968">
        <v>0</v>
      </c>
      <c r="BU968">
        <v>0</v>
      </c>
      <c r="BV968">
        <v>10001.09296296296</v>
      </c>
      <c r="BW968">
        <v>0</v>
      </c>
      <c r="BX968">
        <v>14.5015</v>
      </c>
      <c r="BY968">
        <v>-29.08847037037037</v>
      </c>
      <c r="BZ968">
        <v>560.4531851851851</v>
      </c>
      <c r="CA968">
        <v>589.9665555555556</v>
      </c>
      <c r="CB968">
        <v>0.4929080370370371</v>
      </c>
      <c r="CC968">
        <v>575.9495185185185</v>
      </c>
      <c r="CD968">
        <v>23.75895925925926</v>
      </c>
      <c r="CE968">
        <v>2.178719259259259</v>
      </c>
      <c r="CF968">
        <v>2.134437777777777</v>
      </c>
      <c r="CG968">
        <v>18.80668518518519</v>
      </c>
      <c r="CH968">
        <v>18.47853703703704</v>
      </c>
      <c r="CI968">
        <v>2000.101111111111</v>
      </c>
      <c r="CJ968">
        <v>0.9799957777777778</v>
      </c>
      <c r="CK968">
        <v>0.02000382222222222</v>
      </c>
      <c r="CL968">
        <v>0</v>
      </c>
      <c r="CM968">
        <v>2.293822222222222</v>
      </c>
      <c r="CN968">
        <v>0</v>
      </c>
      <c r="CO968">
        <v>5477.40111111111</v>
      </c>
      <c r="CP968">
        <v>16750.2925925926</v>
      </c>
      <c r="CQ968">
        <v>40.94885185185185</v>
      </c>
      <c r="CR968">
        <v>41.53677777777778</v>
      </c>
      <c r="CS968">
        <v>40.84003703703703</v>
      </c>
      <c r="CT968">
        <v>41.1317037037037</v>
      </c>
      <c r="CU968">
        <v>39.84462962962962</v>
      </c>
      <c r="CV968">
        <v>1960.091111111111</v>
      </c>
      <c r="CW968">
        <v>40.00925925925926</v>
      </c>
      <c r="CX968">
        <v>0</v>
      </c>
      <c r="CY968">
        <v>1679446875.9</v>
      </c>
      <c r="CZ968">
        <v>0</v>
      </c>
      <c r="DA968">
        <v>0</v>
      </c>
      <c r="DB968" t="s">
        <v>356</v>
      </c>
      <c r="DC968">
        <v>1678823626.5</v>
      </c>
      <c r="DD968">
        <v>1678823640.5</v>
      </c>
      <c r="DE968">
        <v>0</v>
      </c>
      <c r="DF968">
        <v>1.239</v>
      </c>
      <c r="DG968">
        <v>0.006</v>
      </c>
      <c r="DH968">
        <v>-2.298</v>
      </c>
      <c r="DI968">
        <v>-0.146</v>
      </c>
      <c r="DJ968">
        <v>420</v>
      </c>
      <c r="DK968">
        <v>21</v>
      </c>
      <c r="DL968">
        <v>0.57</v>
      </c>
      <c r="DM968">
        <v>0.05</v>
      </c>
      <c r="DN968">
        <v>-28.9875</v>
      </c>
      <c r="DO968">
        <v>-2.123693808630336</v>
      </c>
      <c r="DP968">
        <v>0.2117718371266586</v>
      </c>
      <c r="DQ968">
        <v>0</v>
      </c>
      <c r="DR968">
        <v>0.49469345</v>
      </c>
      <c r="DS968">
        <v>0.000857651031894508</v>
      </c>
      <c r="DT968">
        <v>0.01021333587999043</v>
      </c>
      <c r="DU968">
        <v>1</v>
      </c>
      <c r="DV968">
        <v>1</v>
      </c>
      <c r="DW968">
        <v>2</v>
      </c>
      <c r="DX968" t="s">
        <v>357</v>
      </c>
      <c r="DY968">
        <v>2.98382</v>
      </c>
      <c r="DZ968">
        <v>2.71569</v>
      </c>
      <c r="EA968">
        <v>0.118356</v>
      </c>
      <c r="EB968">
        <v>0.120903</v>
      </c>
      <c r="EC968">
        <v>0.107759</v>
      </c>
      <c r="ED968">
        <v>0.104128</v>
      </c>
      <c r="EE968">
        <v>28031.6</v>
      </c>
      <c r="EF968">
        <v>28053</v>
      </c>
      <c r="EG968">
        <v>29547.2</v>
      </c>
      <c r="EH968">
        <v>29510</v>
      </c>
      <c r="EI968">
        <v>34917.4</v>
      </c>
      <c r="EJ968">
        <v>35137.2</v>
      </c>
      <c r="EK968">
        <v>41618.7</v>
      </c>
      <c r="EL968">
        <v>42054.8</v>
      </c>
      <c r="EM968">
        <v>1.97687</v>
      </c>
      <c r="EN968">
        <v>1.90275</v>
      </c>
      <c r="EO968">
        <v>0.110678</v>
      </c>
      <c r="EP968">
        <v>0</v>
      </c>
      <c r="EQ968">
        <v>25.7156</v>
      </c>
      <c r="ER968">
        <v>999.9</v>
      </c>
      <c r="ES968">
        <v>57.2</v>
      </c>
      <c r="ET968">
        <v>31</v>
      </c>
      <c r="EU968">
        <v>28.7263</v>
      </c>
      <c r="EV968">
        <v>62.9212</v>
      </c>
      <c r="EW968">
        <v>31.9992</v>
      </c>
      <c r="EX968">
        <v>1</v>
      </c>
      <c r="EY968">
        <v>-0.108318</v>
      </c>
      <c r="EZ968">
        <v>0.722832</v>
      </c>
      <c r="FA968">
        <v>20.3391</v>
      </c>
      <c r="FB968">
        <v>5.21909</v>
      </c>
      <c r="FC968">
        <v>12.0099</v>
      </c>
      <c r="FD968">
        <v>4.98965</v>
      </c>
      <c r="FE968">
        <v>3.28865</v>
      </c>
      <c r="FF968">
        <v>9999</v>
      </c>
      <c r="FG968">
        <v>9999</v>
      </c>
      <c r="FH968">
        <v>9999</v>
      </c>
      <c r="FI968">
        <v>999.9</v>
      </c>
      <c r="FJ968">
        <v>1.86739</v>
      </c>
      <c r="FK968">
        <v>1.86646</v>
      </c>
      <c r="FL968">
        <v>1.86599</v>
      </c>
      <c r="FM968">
        <v>1.86584</v>
      </c>
      <c r="FN968">
        <v>1.86768</v>
      </c>
      <c r="FO968">
        <v>1.87017</v>
      </c>
      <c r="FP968">
        <v>1.86884</v>
      </c>
      <c r="FQ968">
        <v>1.87024</v>
      </c>
      <c r="FR968">
        <v>0</v>
      </c>
      <c r="FS968">
        <v>0</v>
      </c>
      <c r="FT968">
        <v>0</v>
      </c>
      <c r="FU968">
        <v>0</v>
      </c>
      <c r="FV968" t="s">
        <v>358</v>
      </c>
      <c r="FW968" t="s">
        <v>359</v>
      </c>
      <c r="FX968" t="s">
        <v>360</v>
      </c>
      <c r="FY968" t="s">
        <v>360</v>
      </c>
      <c r="FZ968" t="s">
        <v>360</v>
      </c>
      <c r="GA968" t="s">
        <v>360</v>
      </c>
      <c r="GB968">
        <v>0</v>
      </c>
      <c r="GC968">
        <v>100</v>
      </c>
      <c r="GD968">
        <v>100</v>
      </c>
      <c r="GE968">
        <v>-3.556</v>
      </c>
      <c r="GF968">
        <v>-0.0963</v>
      </c>
      <c r="GG968">
        <v>-1.841240210434717</v>
      </c>
      <c r="GH968">
        <v>-0.003310856085068561</v>
      </c>
      <c r="GI968">
        <v>6.863268723063948E-07</v>
      </c>
      <c r="GJ968">
        <v>-1.919107141366201E-10</v>
      </c>
      <c r="GK968">
        <v>-0.1688837207721138</v>
      </c>
      <c r="GL968">
        <v>-0.01731051475613908</v>
      </c>
      <c r="GM968">
        <v>0.001423790055903263</v>
      </c>
      <c r="GN968">
        <v>-2.424810517790065E-05</v>
      </c>
      <c r="GO968">
        <v>3</v>
      </c>
      <c r="GP968">
        <v>2318</v>
      </c>
      <c r="GQ968">
        <v>1</v>
      </c>
      <c r="GR968">
        <v>25</v>
      </c>
      <c r="GS968">
        <v>10387.4</v>
      </c>
      <c r="GT968">
        <v>10387.1</v>
      </c>
      <c r="GU968">
        <v>1.42822</v>
      </c>
      <c r="GV968">
        <v>2.23267</v>
      </c>
      <c r="GW968">
        <v>1.39648</v>
      </c>
      <c r="GX968">
        <v>2.34985</v>
      </c>
      <c r="GY968">
        <v>1.49536</v>
      </c>
      <c r="GZ968">
        <v>2.49878</v>
      </c>
      <c r="HA968">
        <v>35.9412</v>
      </c>
      <c r="HB968">
        <v>24.07</v>
      </c>
      <c r="HC968">
        <v>18</v>
      </c>
      <c r="HD968">
        <v>528.129</v>
      </c>
      <c r="HE968">
        <v>436.988</v>
      </c>
      <c r="HF968">
        <v>24.183</v>
      </c>
      <c r="HG968">
        <v>26.1206</v>
      </c>
      <c r="HH968">
        <v>30.0004</v>
      </c>
      <c r="HI968">
        <v>26.0995</v>
      </c>
      <c r="HJ968">
        <v>26.0465</v>
      </c>
      <c r="HK968">
        <v>28.5854</v>
      </c>
      <c r="HL968">
        <v>25.0064</v>
      </c>
      <c r="HM968">
        <v>99.1408</v>
      </c>
      <c r="HN968">
        <v>24.157</v>
      </c>
      <c r="HO968">
        <v>620.474</v>
      </c>
      <c r="HP968">
        <v>23.7819</v>
      </c>
      <c r="HQ968">
        <v>101.041</v>
      </c>
      <c r="HR968">
        <v>100.999</v>
      </c>
    </row>
    <row r="969" spans="1:226">
      <c r="A969">
        <v>953</v>
      </c>
      <c r="B969">
        <v>1679446873.6</v>
      </c>
      <c r="C969">
        <v>24960.5</v>
      </c>
      <c r="D969" t="s">
        <v>2276</v>
      </c>
      <c r="E969" t="s">
        <v>2277</v>
      </c>
      <c r="F969">
        <v>5</v>
      </c>
      <c r="G969" t="s">
        <v>2011</v>
      </c>
      <c r="H969" t="s">
        <v>354</v>
      </c>
      <c r="I969">
        <v>1679446866.081481</v>
      </c>
      <c r="J969">
        <f>(K969)/1000</f>
        <v>0</v>
      </c>
      <c r="K969">
        <f>IF(BF969, AN969, AH969)</f>
        <v>0</v>
      </c>
      <c r="L969">
        <f>IF(BF969, AI969, AG969)</f>
        <v>0</v>
      </c>
      <c r="M969">
        <f>BH969 - IF(AU969&gt;1, L969*BB969*100.0/(AW969*BV969), 0)</f>
        <v>0</v>
      </c>
      <c r="N969">
        <f>((T969-J969/2)*M969-L969)/(T969+J969/2)</f>
        <v>0</v>
      </c>
      <c r="O969">
        <f>N969*(BO969+BP969)/1000.0</f>
        <v>0</v>
      </c>
      <c r="P969">
        <f>(BH969 - IF(AU969&gt;1, L969*BB969*100.0/(AW969*BV969), 0))*(BO969+BP969)/1000.0</f>
        <v>0</v>
      </c>
      <c r="Q969">
        <f>2.0/((1/S969-1/R969)+SIGN(S969)*SQRT((1/S969-1/R969)*(1/S969-1/R969) + 4*BC969/((BC969+1)*(BC969+1))*(2*1/S969*1/R969-1/R969*1/R969)))</f>
        <v>0</v>
      </c>
      <c r="R969">
        <f>IF(LEFT(BD969,1)&lt;&gt;"0",IF(LEFT(BD969,1)="1",3.0,BE969),$D$5+$E$5*(BV969*BO969/($K$5*1000))+$F$5*(BV969*BO969/($K$5*1000))*MAX(MIN(BB969,$J$5),$I$5)*MAX(MIN(BB969,$J$5),$I$5)+$G$5*MAX(MIN(BB969,$J$5),$I$5)*(BV969*BO969/($K$5*1000))+$H$5*(BV969*BO969/($K$5*1000))*(BV969*BO969/($K$5*1000)))</f>
        <v>0</v>
      </c>
      <c r="S969">
        <f>J969*(1000-(1000*0.61365*exp(17.502*W969/(240.97+W969))/(BO969+BP969)+BJ969)/2)/(1000*0.61365*exp(17.502*W969/(240.97+W969))/(BO969+BP969)-BJ969)</f>
        <v>0</v>
      </c>
      <c r="T969">
        <f>1/((BC969+1)/(Q969/1.6)+1/(R969/1.37)) + BC969/((BC969+1)/(Q969/1.6) + BC969/(R969/1.37))</f>
        <v>0</v>
      </c>
      <c r="U969">
        <f>(AX969*BA969)</f>
        <v>0</v>
      </c>
      <c r="V969">
        <f>(BQ969+(U969+2*0.95*5.67E-8*(((BQ969+$B$7)+273)^4-(BQ969+273)^4)-44100*J969)/(1.84*29.3*R969+8*0.95*5.67E-8*(BQ969+273)^3))</f>
        <v>0</v>
      </c>
      <c r="W969">
        <f>($C$7*BR969+$D$7*BS969+$E$7*V969)</f>
        <v>0</v>
      </c>
      <c r="X969">
        <f>0.61365*exp(17.502*W969/(240.97+W969))</f>
        <v>0</v>
      </c>
      <c r="Y969">
        <f>(Z969/AA969*100)</f>
        <v>0</v>
      </c>
      <c r="Z969">
        <f>BJ969*(BO969+BP969)/1000</f>
        <v>0</v>
      </c>
      <c r="AA969">
        <f>0.61365*exp(17.502*BQ969/(240.97+BQ969))</f>
        <v>0</v>
      </c>
      <c r="AB969">
        <f>(X969-BJ969*(BO969+BP969)/1000)</f>
        <v>0</v>
      </c>
      <c r="AC969">
        <f>(-J969*44100)</f>
        <v>0</v>
      </c>
      <c r="AD969">
        <f>2*29.3*R969*0.92*(BQ969-W969)</f>
        <v>0</v>
      </c>
      <c r="AE969">
        <f>2*0.95*5.67E-8*(((BQ969+$B$7)+273)^4-(W969+273)^4)</f>
        <v>0</v>
      </c>
      <c r="AF969">
        <f>U969+AE969+AC969+AD969</f>
        <v>0</v>
      </c>
      <c r="AG969">
        <f>BN969*AU969*(BI969-BH969*(1000-AU969*BK969)/(1000-AU969*BJ969))/(100*BB969)</f>
        <v>0</v>
      </c>
      <c r="AH969">
        <f>1000*BN969*AU969*(BJ969-BK969)/(100*BB969*(1000-AU969*BJ969))</f>
        <v>0</v>
      </c>
      <c r="AI969">
        <f>(AJ969 - AK969 - BO969*1E3/(8.314*(BQ969+273.15)) * AM969/BN969 * AL969) * BN969/(100*BB969) * (1000 - BK969)/1000</f>
        <v>0</v>
      </c>
      <c r="AJ969">
        <v>622.9521924534264</v>
      </c>
      <c r="AK969">
        <v>601.4895878787876</v>
      </c>
      <c r="AL969">
        <v>3.395235213951969</v>
      </c>
      <c r="AM969">
        <v>64.84410547335801</v>
      </c>
      <c r="AN969">
        <f>(AP969 - AO969 + BO969*1E3/(8.314*(BQ969+273.15)) * AR969/BN969 * AQ969) * BN969/(100*BB969) * 1000/(1000 - AP969)</f>
        <v>0</v>
      </c>
      <c r="AO969">
        <v>23.75752515054999</v>
      </c>
      <c r="AP969">
        <v>24.25518241758244</v>
      </c>
      <c r="AQ969">
        <v>7.688739269772873E-06</v>
      </c>
      <c r="AR969">
        <v>96.76006741584395</v>
      </c>
      <c r="AS969">
        <v>0</v>
      </c>
      <c r="AT969">
        <v>0</v>
      </c>
      <c r="AU969">
        <f>IF(AS969*$H$13&gt;=AW969,1.0,(AW969/(AW969-AS969*$H$13)))</f>
        <v>0</v>
      </c>
      <c r="AV969">
        <f>(AU969-1)*100</f>
        <v>0</v>
      </c>
      <c r="AW969">
        <f>MAX(0,($B$13+$C$13*BV969)/(1+$D$13*BV969)*BO969/(BQ969+273)*$E$13)</f>
        <v>0</v>
      </c>
      <c r="AX969">
        <f>$B$11*BW969+$C$11*BX969+$F$11*CI969*(1-CL969)</f>
        <v>0</v>
      </c>
      <c r="AY969">
        <f>AX969*AZ969</f>
        <v>0</v>
      </c>
      <c r="AZ969">
        <f>($B$11*$D$9+$C$11*$D$9+$F$11*((CV969+CN969)/MAX(CV969+CN969+CW969, 0.1)*$I$9+CW969/MAX(CV969+CN969+CW969, 0.1)*$J$9))/($B$11+$C$11+$F$11)</f>
        <v>0</v>
      </c>
      <c r="BA969">
        <f>($B$11*$K$9+$C$11*$K$9+$F$11*((CV969+CN969)/MAX(CV969+CN969+CW969, 0.1)*$P$9+CW969/MAX(CV969+CN969+CW969, 0.1)*$Q$9))/($B$11+$C$11+$F$11)</f>
        <v>0</v>
      </c>
      <c r="BB969">
        <v>2.44</v>
      </c>
      <c r="BC969">
        <v>0.5</v>
      </c>
      <c r="BD969" t="s">
        <v>355</v>
      </c>
      <c r="BE969">
        <v>2</v>
      </c>
      <c r="BF969" t="b">
        <v>1</v>
      </c>
      <c r="BG969">
        <v>1679446866.081481</v>
      </c>
      <c r="BH969">
        <v>563.570037037037</v>
      </c>
      <c r="BI969">
        <v>592.7938518518519</v>
      </c>
      <c r="BJ969">
        <v>24.25708148148148</v>
      </c>
      <c r="BK969">
        <v>23.75849259259259</v>
      </c>
      <c r="BL969">
        <v>567.1031111111112</v>
      </c>
      <c r="BM969">
        <v>24.35333703703704</v>
      </c>
      <c r="BN969">
        <v>500.073074074074</v>
      </c>
      <c r="BO969">
        <v>89.83773333333332</v>
      </c>
      <c r="BP969">
        <v>0.1000156666666667</v>
      </c>
      <c r="BQ969">
        <v>26.81878888888889</v>
      </c>
      <c r="BR969">
        <v>27.52474444444444</v>
      </c>
      <c r="BS969">
        <v>999.9000000000001</v>
      </c>
      <c r="BT969">
        <v>0</v>
      </c>
      <c r="BU969">
        <v>0</v>
      </c>
      <c r="BV969">
        <v>9998.448148148149</v>
      </c>
      <c r="BW969">
        <v>0</v>
      </c>
      <c r="BX969">
        <v>14.5015</v>
      </c>
      <c r="BY969">
        <v>-29.22388888888888</v>
      </c>
      <c r="BZ969">
        <v>577.5804444444444</v>
      </c>
      <c r="CA969">
        <v>607.2205925925925</v>
      </c>
      <c r="CB969">
        <v>0.4985970740740741</v>
      </c>
      <c r="CC969">
        <v>592.7938518518519</v>
      </c>
      <c r="CD969">
        <v>23.75849259259259</v>
      </c>
      <c r="CE969">
        <v>2.179200370370371</v>
      </c>
      <c r="CF969">
        <v>2.134407407407408</v>
      </c>
      <c r="CG969">
        <v>18.81022222222222</v>
      </c>
      <c r="CH969">
        <v>18.47831111111111</v>
      </c>
      <c r="CI969">
        <v>2000.075185185185</v>
      </c>
      <c r="CJ969">
        <v>0.9799942592592592</v>
      </c>
      <c r="CK969">
        <v>0.02000536296296296</v>
      </c>
      <c r="CL969">
        <v>0</v>
      </c>
      <c r="CM969">
        <v>2.224751851851852</v>
      </c>
      <c r="CN969">
        <v>0</v>
      </c>
      <c r="CO969">
        <v>5478.615185185185</v>
      </c>
      <c r="CP969">
        <v>16750.05925925926</v>
      </c>
      <c r="CQ969">
        <v>40.87011111111111</v>
      </c>
      <c r="CR969">
        <v>41.39788888888889</v>
      </c>
      <c r="CS969">
        <v>40.80062962962962</v>
      </c>
      <c r="CT969">
        <v>40.96274074074073</v>
      </c>
      <c r="CU969">
        <v>39.77751851851852</v>
      </c>
      <c r="CV969">
        <v>1960.062592592593</v>
      </c>
      <c r="CW969">
        <v>40.01074074074074</v>
      </c>
      <c r="CX969">
        <v>0</v>
      </c>
      <c r="CY969">
        <v>1679446881.3</v>
      </c>
      <c r="CZ969">
        <v>0</v>
      </c>
      <c r="DA969">
        <v>0</v>
      </c>
      <c r="DB969" t="s">
        <v>356</v>
      </c>
      <c r="DC969">
        <v>1678823626.5</v>
      </c>
      <c r="DD969">
        <v>1678823640.5</v>
      </c>
      <c r="DE969">
        <v>0</v>
      </c>
      <c r="DF969">
        <v>1.239</v>
      </c>
      <c r="DG969">
        <v>0.006</v>
      </c>
      <c r="DH969">
        <v>-2.298</v>
      </c>
      <c r="DI969">
        <v>-0.146</v>
      </c>
      <c r="DJ969">
        <v>420</v>
      </c>
      <c r="DK969">
        <v>21</v>
      </c>
      <c r="DL969">
        <v>0.57</v>
      </c>
      <c r="DM969">
        <v>0.05</v>
      </c>
      <c r="DN969">
        <v>-29.1509175</v>
      </c>
      <c r="DO969">
        <v>-1.82351031894917</v>
      </c>
      <c r="DP969">
        <v>0.1848655131271112</v>
      </c>
      <c r="DQ969">
        <v>0</v>
      </c>
      <c r="DR969">
        <v>0.49494115</v>
      </c>
      <c r="DS969">
        <v>0.07022728705440758</v>
      </c>
      <c r="DT969">
        <v>0.007118540055903315</v>
      </c>
      <c r="DU969">
        <v>1</v>
      </c>
      <c r="DV969">
        <v>1</v>
      </c>
      <c r="DW969">
        <v>2</v>
      </c>
      <c r="DX969" t="s">
        <v>357</v>
      </c>
      <c r="DY969">
        <v>2.98374</v>
      </c>
      <c r="DZ969">
        <v>2.71577</v>
      </c>
      <c r="EA969">
        <v>0.120765</v>
      </c>
      <c r="EB969">
        <v>0.123258</v>
      </c>
      <c r="EC969">
        <v>0.107745</v>
      </c>
      <c r="ED969">
        <v>0.104118</v>
      </c>
      <c r="EE969">
        <v>27954.5</v>
      </c>
      <c r="EF969">
        <v>27978.2</v>
      </c>
      <c r="EG969">
        <v>29546.6</v>
      </c>
      <c r="EH969">
        <v>29510.3</v>
      </c>
      <c r="EI969">
        <v>34917.5</v>
      </c>
      <c r="EJ969">
        <v>35137.7</v>
      </c>
      <c r="EK969">
        <v>41618</v>
      </c>
      <c r="EL969">
        <v>42054.9</v>
      </c>
      <c r="EM969">
        <v>1.97695</v>
      </c>
      <c r="EN969">
        <v>1.9031</v>
      </c>
      <c r="EO969">
        <v>0.110306</v>
      </c>
      <c r="EP969">
        <v>0</v>
      </c>
      <c r="EQ969">
        <v>25.7162</v>
      </c>
      <c r="ER969">
        <v>999.9</v>
      </c>
      <c r="ES969">
        <v>57.2</v>
      </c>
      <c r="ET969">
        <v>31</v>
      </c>
      <c r="EU969">
        <v>28.7255</v>
      </c>
      <c r="EV969">
        <v>62.7812</v>
      </c>
      <c r="EW969">
        <v>32.1154</v>
      </c>
      <c r="EX969">
        <v>1</v>
      </c>
      <c r="EY969">
        <v>-0.10794</v>
      </c>
      <c r="EZ969">
        <v>0.76512</v>
      </c>
      <c r="FA969">
        <v>20.3389</v>
      </c>
      <c r="FB969">
        <v>5.21879</v>
      </c>
      <c r="FC969">
        <v>12.0099</v>
      </c>
      <c r="FD969">
        <v>4.98975</v>
      </c>
      <c r="FE969">
        <v>3.28865</v>
      </c>
      <c r="FF969">
        <v>9999</v>
      </c>
      <c r="FG969">
        <v>9999</v>
      </c>
      <c r="FH969">
        <v>9999</v>
      </c>
      <c r="FI969">
        <v>999.9</v>
      </c>
      <c r="FJ969">
        <v>1.86738</v>
      </c>
      <c r="FK969">
        <v>1.86646</v>
      </c>
      <c r="FL969">
        <v>1.86599</v>
      </c>
      <c r="FM969">
        <v>1.86584</v>
      </c>
      <c r="FN969">
        <v>1.86768</v>
      </c>
      <c r="FO969">
        <v>1.87015</v>
      </c>
      <c r="FP969">
        <v>1.86885</v>
      </c>
      <c r="FQ969">
        <v>1.87025</v>
      </c>
      <c r="FR969">
        <v>0</v>
      </c>
      <c r="FS969">
        <v>0</v>
      </c>
      <c r="FT969">
        <v>0</v>
      </c>
      <c r="FU969">
        <v>0</v>
      </c>
      <c r="FV969" t="s">
        <v>358</v>
      </c>
      <c r="FW969" t="s">
        <v>359</v>
      </c>
      <c r="FX969" t="s">
        <v>360</v>
      </c>
      <c r="FY969" t="s">
        <v>360</v>
      </c>
      <c r="FZ969" t="s">
        <v>360</v>
      </c>
      <c r="GA969" t="s">
        <v>360</v>
      </c>
      <c r="GB969">
        <v>0</v>
      </c>
      <c r="GC969">
        <v>100</v>
      </c>
      <c r="GD969">
        <v>100</v>
      </c>
      <c r="GE969">
        <v>-3.602</v>
      </c>
      <c r="GF969">
        <v>-0.0963</v>
      </c>
      <c r="GG969">
        <v>-1.841240210434717</v>
      </c>
      <c r="GH969">
        <v>-0.003310856085068561</v>
      </c>
      <c r="GI969">
        <v>6.863268723063948E-07</v>
      </c>
      <c r="GJ969">
        <v>-1.919107141366201E-10</v>
      </c>
      <c r="GK969">
        <v>-0.1688837207721138</v>
      </c>
      <c r="GL969">
        <v>-0.01731051475613908</v>
      </c>
      <c r="GM969">
        <v>0.001423790055903263</v>
      </c>
      <c r="GN969">
        <v>-2.424810517790065E-05</v>
      </c>
      <c r="GO969">
        <v>3</v>
      </c>
      <c r="GP969">
        <v>2318</v>
      </c>
      <c r="GQ969">
        <v>1</v>
      </c>
      <c r="GR969">
        <v>25</v>
      </c>
      <c r="GS969">
        <v>10387.5</v>
      </c>
      <c r="GT969">
        <v>10387.2</v>
      </c>
      <c r="GU969">
        <v>1.45996</v>
      </c>
      <c r="GV969">
        <v>2.23145</v>
      </c>
      <c r="GW969">
        <v>1.39648</v>
      </c>
      <c r="GX969">
        <v>2.34619</v>
      </c>
      <c r="GY969">
        <v>1.49536</v>
      </c>
      <c r="GZ969">
        <v>2.46704</v>
      </c>
      <c r="HA969">
        <v>35.9412</v>
      </c>
      <c r="HB969">
        <v>24.07</v>
      </c>
      <c r="HC969">
        <v>18</v>
      </c>
      <c r="HD969">
        <v>528.178</v>
      </c>
      <c r="HE969">
        <v>437.201</v>
      </c>
      <c r="HF969">
        <v>24.1542</v>
      </c>
      <c r="HG969">
        <v>26.1223</v>
      </c>
      <c r="HH969">
        <v>30.0004</v>
      </c>
      <c r="HI969">
        <v>26.0995</v>
      </c>
      <c r="HJ969">
        <v>26.0469</v>
      </c>
      <c r="HK969">
        <v>29.2343</v>
      </c>
      <c r="HL969">
        <v>25.0064</v>
      </c>
      <c r="HM969">
        <v>99.1408</v>
      </c>
      <c r="HN969">
        <v>24.1308</v>
      </c>
      <c r="HO969">
        <v>640.51</v>
      </c>
      <c r="HP969">
        <v>23.7819</v>
      </c>
      <c r="HQ969">
        <v>101.039</v>
      </c>
      <c r="HR969">
        <v>100.999</v>
      </c>
    </row>
    <row r="970" spans="1:226">
      <c r="A970">
        <v>954</v>
      </c>
      <c r="B970">
        <v>1679446878.6</v>
      </c>
      <c r="C970">
        <v>24965.5</v>
      </c>
      <c r="D970" t="s">
        <v>2278</v>
      </c>
      <c r="E970" t="s">
        <v>2279</v>
      </c>
      <c r="F970">
        <v>5</v>
      </c>
      <c r="G970" t="s">
        <v>2011</v>
      </c>
      <c r="H970" t="s">
        <v>354</v>
      </c>
      <c r="I970">
        <v>1679446871.1</v>
      </c>
      <c r="J970">
        <f>(K970)/1000</f>
        <v>0</v>
      </c>
      <c r="K970">
        <f>IF(BF970, AN970, AH970)</f>
        <v>0</v>
      </c>
      <c r="L970">
        <f>IF(BF970, AI970, AG970)</f>
        <v>0</v>
      </c>
      <c r="M970">
        <f>BH970 - IF(AU970&gt;1, L970*BB970*100.0/(AW970*BV970), 0)</f>
        <v>0</v>
      </c>
      <c r="N970">
        <f>((T970-J970/2)*M970-L970)/(T970+J970/2)</f>
        <v>0</v>
      </c>
      <c r="O970">
        <f>N970*(BO970+BP970)/1000.0</f>
        <v>0</v>
      </c>
      <c r="P970">
        <f>(BH970 - IF(AU970&gt;1, L970*BB970*100.0/(AW970*BV970), 0))*(BO970+BP970)/1000.0</f>
        <v>0</v>
      </c>
      <c r="Q970">
        <f>2.0/((1/S970-1/R970)+SIGN(S970)*SQRT((1/S970-1/R970)*(1/S970-1/R970) + 4*BC970/((BC970+1)*(BC970+1))*(2*1/S970*1/R970-1/R970*1/R970)))</f>
        <v>0</v>
      </c>
      <c r="R970">
        <f>IF(LEFT(BD970,1)&lt;&gt;"0",IF(LEFT(BD970,1)="1",3.0,BE970),$D$5+$E$5*(BV970*BO970/($K$5*1000))+$F$5*(BV970*BO970/($K$5*1000))*MAX(MIN(BB970,$J$5),$I$5)*MAX(MIN(BB970,$J$5),$I$5)+$G$5*MAX(MIN(BB970,$J$5),$I$5)*(BV970*BO970/($K$5*1000))+$H$5*(BV970*BO970/($K$5*1000))*(BV970*BO970/($K$5*1000)))</f>
        <v>0</v>
      </c>
      <c r="S970">
        <f>J970*(1000-(1000*0.61365*exp(17.502*W970/(240.97+W970))/(BO970+BP970)+BJ970)/2)/(1000*0.61365*exp(17.502*W970/(240.97+W970))/(BO970+BP970)-BJ970)</f>
        <v>0</v>
      </c>
      <c r="T970">
        <f>1/((BC970+1)/(Q970/1.6)+1/(R970/1.37)) + BC970/((BC970+1)/(Q970/1.6) + BC970/(R970/1.37))</f>
        <v>0</v>
      </c>
      <c r="U970">
        <f>(AX970*BA970)</f>
        <v>0</v>
      </c>
      <c r="V970">
        <f>(BQ970+(U970+2*0.95*5.67E-8*(((BQ970+$B$7)+273)^4-(BQ970+273)^4)-44100*J970)/(1.84*29.3*R970+8*0.95*5.67E-8*(BQ970+273)^3))</f>
        <v>0</v>
      </c>
      <c r="W970">
        <f>($C$7*BR970+$D$7*BS970+$E$7*V970)</f>
        <v>0</v>
      </c>
      <c r="X970">
        <f>0.61365*exp(17.502*W970/(240.97+W970))</f>
        <v>0</v>
      </c>
      <c r="Y970">
        <f>(Z970/AA970*100)</f>
        <v>0</v>
      </c>
      <c r="Z970">
        <f>BJ970*(BO970+BP970)/1000</f>
        <v>0</v>
      </c>
      <c r="AA970">
        <f>0.61365*exp(17.502*BQ970/(240.97+BQ970))</f>
        <v>0</v>
      </c>
      <c r="AB970">
        <f>(X970-BJ970*(BO970+BP970)/1000)</f>
        <v>0</v>
      </c>
      <c r="AC970">
        <f>(-J970*44100)</f>
        <v>0</v>
      </c>
      <c r="AD970">
        <f>2*29.3*R970*0.92*(BQ970-W970)</f>
        <v>0</v>
      </c>
      <c r="AE970">
        <f>2*0.95*5.67E-8*(((BQ970+$B$7)+273)^4-(W970+273)^4)</f>
        <v>0</v>
      </c>
      <c r="AF970">
        <f>U970+AE970+AC970+AD970</f>
        <v>0</v>
      </c>
      <c r="AG970">
        <f>BN970*AU970*(BI970-BH970*(1000-AU970*BK970)/(1000-AU970*BJ970))/(100*BB970)</f>
        <v>0</v>
      </c>
      <c r="AH970">
        <f>1000*BN970*AU970*(BJ970-BK970)/(100*BB970*(1000-AU970*BJ970))</f>
        <v>0</v>
      </c>
      <c r="AI970">
        <f>(AJ970 - AK970 - BO970*1E3/(8.314*(BQ970+273.15)) * AM970/BN970 * AL970) * BN970/(100*BB970) * (1000 - BK970)/1000</f>
        <v>0</v>
      </c>
      <c r="AJ970">
        <v>640.0525386335221</v>
      </c>
      <c r="AK970">
        <v>618.4907696969697</v>
      </c>
      <c r="AL970">
        <v>3.397521364470034</v>
      </c>
      <c r="AM970">
        <v>64.84410547335801</v>
      </c>
      <c r="AN970">
        <f>(AP970 - AO970 + BO970*1E3/(8.314*(BQ970+273.15)) * AR970/BN970 * AQ970) * BN970/(100*BB970) * 1000/(1000 - AP970)</f>
        <v>0</v>
      </c>
      <c r="AO970">
        <v>23.75475427356377</v>
      </c>
      <c r="AP970">
        <v>24.25451978021979</v>
      </c>
      <c r="AQ970">
        <v>-8.275061363641446E-06</v>
      </c>
      <c r="AR970">
        <v>96.76006741584395</v>
      </c>
      <c r="AS970">
        <v>0</v>
      </c>
      <c r="AT970">
        <v>0</v>
      </c>
      <c r="AU970">
        <f>IF(AS970*$H$13&gt;=AW970,1.0,(AW970/(AW970-AS970*$H$13)))</f>
        <v>0</v>
      </c>
      <c r="AV970">
        <f>(AU970-1)*100</f>
        <v>0</v>
      </c>
      <c r="AW970">
        <f>MAX(0,($B$13+$C$13*BV970)/(1+$D$13*BV970)*BO970/(BQ970+273)*$E$13)</f>
        <v>0</v>
      </c>
      <c r="AX970">
        <f>$B$11*BW970+$C$11*BX970+$F$11*CI970*(1-CL970)</f>
        <v>0</v>
      </c>
      <c r="AY970">
        <f>AX970*AZ970</f>
        <v>0</v>
      </c>
      <c r="AZ970">
        <f>($B$11*$D$9+$C$11*$D$9+$F$11*((CV970+CN970)/MAX(CV970+CN970+CW970, 0.1)*$I$9+CW970/MAX(CV970+CN970+CW970, 0.1)*$J$9))/($B$11+$C$11+$F$11)</f>
        <v>0</v>
      </c>
      <c r="BA970">
        <f>($B$11*$K$9+$C$11*$K$9+$F$11*((CV970+CN970)/MAX(CV970+CN970+CW970, 0.1)*$P$9+CW970/MAX(CV970+CN970+CW970, 0.1)*$Q$9))/($B$11+$C$11+$F$11)</f>
        <v>0</v>
      </c>
      <c r="BB970">
        <v>2.44</v>
      </c>
      <c r="BC970">
        <v>0.5</v>
      </c>
      <c r="BD970" t="s">
        <v>355</v>
      </c>
      <c r="BE970">
        <v>2</v>
      </c>
      <c r="BF970" t="b">
        <v>1</v>
      </c>
      <c r="BG970">
        <v>1679446871.1</v>
      </c>
      <c r="BH970">
        <v>580.2522222222223</v>
      </c>
      <c r="BI970">
        <v>609.6303333333334</v>
      </c>
      <c r="BJ970">
        <v>24.25735185185185</v>
      </c>
      <c r="BK970">
        <v>23.75679259259259</v>
      </c>
      <c r="BL970">
        <v>583.8306296296296</v>
      </c>
      <c r="BM970">
        <v>24.35360740740741</v>
      </c>
      <c r="BN970">
        <v>500.0506296296296</v>
      </c>
      <c r="BO970">
        <v>89.83777777777777</v>
      </c>
      <c r="BP970">
        <v>0.09994245925925925</v>
      </c>
      <c r="BQ970">
        <v>26.81999259259259</v>
      </c>
      <c r="BR970">
        <v>27.52721111111111</v>
      </c>
      <c r="BS970">
        <v>999.9000000000001</v>
      </c>
      <c r="BT970">
        <v>0</v>
      </c>
      <c r="BU970">
        <v>0</v>
      </c>
      <c r="BV970">
        <v>10008.93592592593</v>
      </c>
      <c r="BW970">
        <v>0</v>
      </c>
      <c r="BX970">
        <v>14.5015</v>
      </c>
      <c r="BY970">
        <v>-29.37818518518518</v>
      </c>
      <c r="BZ970">
        <v>594.6774074074074</v>
      </c>
      <c r="CA970">
        <v>624.4656296296295</v>
      </c>
      <c r="CB970">
        <v>0.5005689259259261</v>
      </c>
      <c r="CC970">
        <v>609.6303333333334</v>
      </c>
      <c r="CD970">
        <v>23.75679259259259</v>
      </c>
      <c r="CE970">
        <v>2.179226666666667</v>
      </c>
      <c r="CF970">
        <v>2.134256296296297</v>
      </c>
      <c r="CG970">
        <v>18.81041111111111</v>
      </c>
      <c r="CH970">
        <v>18.47718888888889</v>
      </c>
      <c r="CI970">
        <v>2000.054814814815</v>
      </c>
      <c r="CJ970">
        <v>0.9799949629629631</v>
      </c>
      <c r="CK970">
        <v>0.02000475555555556</v>
      </c>
      <c r="CL970">
        <v>0</v>
      </c>
      <c r="CM970">
        <v>2.229737037037037</v>
      </c>
      <c r="CN970">
        <v>0</v>
      </c>
      <c r="CO970">
        <v>5480.583333333333</v>
      </c>
      <c r="CP970">
        <v>16749.9</v>
      </c>
      <c r="CQ970">
        <v>40.79611111111111</v>
      </c>
      <c r="CR970">
        <v>41.27055555555555</v>
      </c>
      <c r="CS970">
        <v>40.74962962962962</v>
      </c>
      <c r="CT970">
        <v>40.80533333333333</v>
      </c>
      <c r="CU970">
        <v>39.70585185185185</v>
      </c>
      <c r="CV970">
        <v>1960.043703703704</v>
      </c>
      <c r="CW970">
        <v>40.00962962962963</v>
      </c>
      <c r="CX970">
        <v>0</v>
      </c>
      <c r="CY970">
        <v>1679446886.1</v>
      </c>
      <c r="CZ970">
        <v>0</v>
      </c>
      <c r="DA970">
        <v>0</v>
      </c>
      <c r="DB970" t="s">
        <v>356</v>
      </c>
      <c r="DC970">
        <v>1678823626.5</v>
      </c>
      <c r="DD970">
        <v>1678823640.5</v>
      </c>
      <c r="DE970">
        <v>0</v>
      </c>
      <c r="DF970">
        <v>1.239</v>
      </c>
      <c r="DG970">
        <v>0.006</v>
      </c>
      <c r="DH970">
        <v>-2.298</v>
      </c>
      <c r="DI970">
        <v>-0.146</v>
      </c>
      <c r="DJ970">
        <v>420</v>
      </c>
      <c r="DK970">
        <v>21</v>
      </c>
      <c r="DL970">
        <v>0.57</v>
      </c>
      <c r="DM970">
        <v>0.05</v>
      </c>
      <c r="DN970">
        <v>-29.2553075</v>
      </c>
      <c r="DO970">
        <v>-1.768368855534636</v>
      </c>
      <c r="DP970">
        <v>0.1812299318372936</v>
      </c>
      <c r="DQ970">
        <v>0</v>
      </c>
      <c r="DR970">
        <v>0.498137875</v>
      </c>
      <c r="DS970">
        <v>0.0342329268292684</v>
      </c>
      <c r="DT970">
        <v>0.0042868962093075</v>
      </c>
      <c r="DU970">
        <v>1</v>
      </c>
      <c r="DV970">
        <v>1</v>
      </c>
      <c r="DW970">
        <v>2</v>
      </c>
      <c r="DX970" t="s">
        <v>357</v>
      </c>
      <c r="DY970">
        <v>2.98371</v>
      </c>
      <c r="DZ970">
        <v>2.71563</v>
      </c>
      <c r="EA970">
        <v>0.123136</v>
      </c>
      <c r="EB970">
        <v>0.125563</v>
      </c>
      <c r="EC970">
        <v>0.107737</v>
      </c>
      <c r="ED970">
        <v>0.104115</v>
      </c>
      <c r="EE970">
        <v>27878.4</v>
      </c>
      <c r="EF970">
        <v>27904.9</v>
      </c>
      <c r="EG970">
        <v>29545.9</v>
      </c>
      <c r="EH970">
        <v>29510.6</v>
      </c>
      <c r="EI970">
        <v>34916.9</v>
      </c>
      <c r="EJ970">
        <v>35138.2</v>
      </c>
      <c r="EK970">
        <v>41616.9</v>
      </c>
      <c r="EL970">
        <v>42055.3</v>
      </c>
      <c r="EM970">
        <v>1.9768</v>
      </c>
      <c r="EN970">
        <v>1.90278</v>
      </c>
      <c r="EO970">
        <v>0.110567</v>
      </c>
      <c r="EP970">
        <v>0</v>
      </c>
      <c r="EQ970">
        <v>25.7183</v>
      </c>
      <c r="ER970">
        <v>999.9</v>
      </c>
      <c r="ES970">
        <v>57.2</v>
      </c>
      <c r="ET970">
        <v>31</v>
      </c>
      <c r="EU970">
        <v>28.7264</v>
      </c>
      <c r="EV970">
        <v>62.8212</v>
      </c>
      <c r="EW970">
        <v>32.2155</v>
      </c>
      <c r="EX970">
        <v>1</v>
      </c>
      <c r="EY970">
        <v>-0.107597</v>
      </c>
      <c r="EZ970">
        <v>0.781879</v>
      </c>
      <c r="FA970">
        <v>20.3389</v>
      </c>
      <c r="FB970">
        <v>5.21834</v>
      </c>
      <c r="FC970">
        <v>12.0099</v>
      </c>
      <c r="FD970">
        <v>4.98965</v>
      </c>
      <c r="FE970">
        <v>3.28865</v>
      </c>
      <c r="FF970">
        <v>9999</v>
      </c>
      <c r="FG970">
        <v>9999</v>
      </c>
      <c r="FH970">
        <v>9999</v>
      </c>
      <c r="FI970">
        <v>999.9</v>
      </c>
      <c r="FJ970">
        <v>1.86737</v>
      </c>
      <c r="FK970">
        <v>1.86646</v>
      </c>
      <c r="FL970">
        <v>1.86599</v>
      </c>
      <c r="FM970">
        <v>1.86584</v>
      </c>
      <c r="FN970">
        <v>1.86768</v>
      </c>
      <c r="FO970">
        <v>1.87016</v>
      </c>
      <c r="FP970">
        <v>1.86884</v>
      </c>
      <c r="FQ970">
        <v>1.87025</v>
      </c>
      <c r="FR970">
        <v>0</v>
      </c>
      <c r="FS970">
        <v>0</v>
      </c>
      <c r="FT970">
        <v>0</v>
      </c>
      <c r="FU970">
        <v>0</v>
      </c>
      <c r="FV970" t="s">
        <v>358</v>
      </c>
      <c r="FW970" t="s">
        <v>359</v>
      </c>
      <c r="FX970" t="s">
        <v>360</v>
      </c>
      <c r="FY970" t="s">
        <v>360</v>
      </c>
      <c r="FZ970" t="s">
        <v>360</v>
      </c>
      <c r="GA970" t="s">
        <v>360</v>
      </c>
      <c r="GB970">
        <v>0</v>
      </c>
      <c r="GC970">
        <v>100</v>
      </c>
      <c r="GD970">
        <v>100</v>
      </c>
      <c r="GE970">
        <v>-3.646</v>
      </c>
      <c r="GF970">
        <v>-0.0963</v>
      </c>
      <c r="GG970">
        <v>-1.841240210434717</v>
      </c>
      <c r="GH970">
        <v>-0.003310856085068561</v>
      </c>
      <c r="GI970">
        <v>6.863268723063948E-07</v>
      </c>
      <c r="GJ970">
        <v>-1.919107141366201E-10</v>
      </c>
      <c r="GK970">
        <v>-0.1688837207721138</v>
      </c>
      <c r="GL970">
        <v>-0.01731051475613908</v>
      </c>
      <c r="GM970">
        <v>0.001423790055903263</v>
      </c>
      <c r="GN970">
        <v>-2.424810517790065E-05</v>
      </c>
      <c r="GO970">
        <v>3</v>
      </c>
      <c r="GP970">
        <v>2318</v>
      </c>
      <c r="GQ970">
        <v>1</v>
      </c>
      <c r="GR970">
        <v>25</v>
      </c>
      <c r="GS970">
        <v>10387.5</v>
      </c>
      <c r="GT970">
        <v>10387.3</v>
      </c>
      <c r="GU970">
        <v>1.49048</v>
      </c>
      <c r="GV970">
        <v>2.23511</v>
      </c>
      <c r="GW970">
        <v>1.39648</v>
      </c>
      <c r="GX970">
        <v>2.34863</v>
      </c>
      <c r="GY970">
        <v>1.49536</v>
      </c>
      <c r="GZ970">
        <v>2.3938</v>
      </c>
      <c r="HA970">
        <v>35.9645</v>
      </c>
      <c r="HB970">
        <v>24.07</v>
      </c>
      <c r="HC970">
        <v>18</v>
      </c>
      <c r="HD970">
        <v>528.099</v>
      </c>
      <c r="HE970">
        <v>437.02</v>
      </c>
      <c r="HF970">
        <v>24.1264</v>
      </c>
      <c r="HG970">
        <v>26.1234</v>
      </c>
      <c r="HH970">
        <v>30.0003</v>
      </c>
      <c r="HI970">
        <v>26.1017</v>
      </c>
      <c r="HJ970">
        <v>26.0487</v>
      </c>
      <c r="HK970">
        <v>29.823</v>
      </c>
      <c r="HL970">
        <v>25.0064</v>
      </c>
      <c r="HM970">
        <v>99.1408</v>
      </c>
      <c r="HN970">
        <v>24.1073</v>
      </c>
      <c r="HO970">
        <v>653.867</v>
      </c>
      <c r="HP970">
        <v>23.7819</v>
      </c>
      <c r="HQ970">
        <v>101.036</v>
      </c>
      <c r="HR970">
        <v>101</v>
      </c>
    </row>
    <row r="971" spans="1:226">
      <c r="A971">
        <v>955</v>
      </c>
      <c r="B971">
        <v>1679446883.6</v>
      </c>
      <c r="C971">
        <v>24970.5</v>
      </c>
      <c r="D971" t="s">
        <v>2280</v>
      </c>
      <c r="E971" t="s">
        <v>2281</v>
      </c>
      <c r="F971">
        <v>5</v>
      </c>
      <c r="G971" t="s">
        <v>2011</v>
      </c>
      <c r="H971" t="s">
        <v>354</v>
      </c>
      <c r="I971">
        <v>1679446875.814285</v>
      </c>
      <c r="J971">
        <f>(K971)/1000</f>
        <v>0</v>
      </c>
      <c r="K971">
        <f>IF(BF971, AN971, AH971)</f>
        <v>0</v>
      </c>
      <c r="L971">
        <f>IF(BF971, AI971, AG971)</f>
        <v>0</v>
      </c>
      <c r="M971">
        <f>BH971 - IF(AU971&gt;1, L971*BB971*100.0/(AW971*BV971), 0)</f>
        <v>0</v>
      </c>
      <c r="N971">
        <f>((T971-J971/2)*M971-L971)/(T971+J971/2)</f>
        <v>0</v>
      </c>
      <c r="O971">
        <f>N971*(BO971+BP971)/1000.0</f>
        <v>0</v>
      </c>
      <c r="P971">
        <f>(BH971 - IF(AU971&gt;1, L971*BB971*100.0/(AW971*BV971), 0))*(BO971+BP971)/1000.0</f>
        <v>0</v>
      </c>
      <c r="Q971">
        <f>2.0/((1/S971-1/R971)+SIGN(S971)*SQRT((1/S971-1/R971)*(1/S971-1/R971) + 4*BC971/((BC971+1)*(BC971+1))*(2*1/S971*1/R971-1/R971*1/R971)))</f>
        <v>0</v>
      </c>
      <c r="R971">
        <f>IF(LEFT(BD971,1)&lt;&gt;"0",IF(LEFT(BD971,1)="1",3.0,BE971),$D$5+$E$5*(BV971*BO971/($K$5*1000))+$F$5*(BV971*BO971/($K$5*1000))*MAX(MIN(BB971,$J$5),$I$5)*MAX(MIN(BB971,$J$5),$I$5)+$G$5*MAX(MIN(BB971,$J$5),$I$5)*(BV971*BO971/($K$5*1000))+$H$5*(BV971*BO971/($K$5*1000))*(BV971*BO971/($K$5*1000)))</f>
        <v>0</v>
      </c>
      <c r="S971">
        <f>J971*(1000-(1000*0.61365*exp(17.502*W971/(240.97+W971))/(BO971+BP971)+BJ971)/2)/(1000*0.61365*exp(17.502*W971/(240.97+W971))/(BO971+BP971)-BJ971)</f>
        <v>0</v>
      </c>
      <c r="T971">
        <f>1/((BC971+1)/(Q971/1.6)+1/(R971/1.37)) + BC971/((BC971+1)/(Q971/1.6) + BC971/(R971/1.37))</f>
        <v>0</v>
      </c>
      <c r="U971">
        <f>(AX971*BA971)</f>
        <v>0</v>
      </c>
      <c r="V971">
        <f>(BQ971+(U971+2*0.95*5.67E-8*(((BQ971+$B$7)+273)^4-(BQ971+273)^4)-44100*J971)/(1.84*29.3*R971+8*0.95*5.67E-8*(BQ971+273)^3))</f>
        <v>0</v>
      </c>
      <c r="W971">
        <f>($C$7*BR971+$D$7*BS971+$E$7*V971)</f>
        <v>0</v>
      </c>
      <c r="X971">
        <f>0.61365*exp(17.502*W971/(240.97+W971))</f>
        <v>0</v>
      </c>
      <c r="Y971">
        <f>(Z971/AA971*100)</f>
        <v>0</v>
      </c>
      <c r="Z971">
        <f>BJ971*(BO971+BP971)/1000</f>
        <v>0</v>
      </c>
      <c r="AA971">
        <f>0.61365*exp(17.502*BQ971/(240.97+BQ971))</f>
        <v>0</v>
      </c>
      <c r="AB971">
        <f>(X971-BJ971*(BO971+BP971)/1000)</f>
        <v>0</v>
      </c>
      <c r="AC971">
        <f>(-J971*44100)</f>
        <v>0</v>
      </c>
      <c r="AD971">
        <f>2*29.3*R971*0.92*(BQ971-W971)</f>
        <v>0</v>
      </c>
      <c r="AE971">
        <f>2*0.95*5.67E-8*(((BQ971+$B$7)+273)^4-(W971+273)^4)</f>
        <v>0</v>
      </c>
      <c r="AF971">
        <f>U971+AE971+AC971+AD971</f>
        <v>0</v>
      </c>
      <c r="AG971">
        <f>BN971*AU971*(BI971-BH971*(1000-AU971*BK971)/(1000-AU971*BJ971))/(100*BB971)</f>
        <v>0</v>
      </c>
      <c r="AH971">
        <f>1000*BN971*AU971*(BJ971-BK971)/(100*BB971*(1000-AU971*BJ971))</f>
        <v>0</v>
      </c>
      <c r="AI971">
        <f>(AJ971 - AK971 - BO971*1E3/(8.314*(BQ971+273.15)) * AM971/BN971 * AL971) * BN971/(100*BB971) * (1000 - BK971)/1000</f>
        <v>0</v>
      </c>
      <c r="AJ971">
        <v>657.2552346289079</v>
      </c>
      <c r="AK971">
        <v>635.5854363636365</v>
      </c>
      <c r="AL971">
        <v>3.415303697915746</v>
      </c>
      <c r="AM971">
        <v>64.84410547335801</v>
      </c>
      <c r="AN971">
        <f>(AP971 - AO971 + BO971*1E3/(8.314*(BQ971+273.15)) * AR971/BN971 * AQ971) * BN971/(100*BB971) * 1000/(1000 - AP971)</f>
        <v>0</v>
      </c>
      <c r="AO971">
        <v>23.75407838214812</v>
      </c>
      <c r="AP971">
        <v>24.24922857142858</v>
      </c>
      <c r="AQ971">
        <v>-1.338169512373796E-05</v>
      </c>
      <c r="AR971">
        <v>96.76006741584395</v>
      </c>
      <c r="AS971">
        <v>0</v>
      </c>
      <c r="AT971">
        <v>0</v>
      </c>
      <c r="AU971">
        <f>IF(AS971*$H$13&gt;=AW971,1.0,(AW971/(AW971-AS971*$H$13)))</f>
        <v>0</v>
      </c>
      <c r="AV971">
        <f>(AU971-1)*100</f>
        <v>0</v>
      </c>
      <c r="AW971">
        <f>MAX(0,($B$13+$C$13*BV971)/(1+$D$13*BV971)*BO971/(BQ971+273)*$E$13)</f>
        <v>0</v>
      </c>
      <c r="AX971">
        <f>$B$11*BW971+$C$11*BX971+$F$11*CI971*(1-CL971)</f>
        <v>0</v>
      </c>
      <c r="AY971">
        <f>AX971*AZ971</f>
        <v>0</v>
      </c>
      <c r="AZ971">
        <f>($B$11*$D$9+$C$11*$D$9+$F$11*((CV971+CN971)/MAX(CV971+CN971+CW971, 0.1)*$I$9+CW971/MAX(CV971+CN971+CW971, 0.1)*$J$9))/($B$11+$C$11+$F$11)</f>
        <v>0</v>
      </c>
      <c r="BA971">
        <f>($B$11*$K$9+$C$11*$K$9+$F$11*((CV971+CN971)/MAX(CV971+CN971+CW971, 0.1)*$P$9+CW971/MAX(CV971+CN971+CW971, 0.1)*$Q$9))/($B$11+$C$11+$F$11)</f>
        <v>0</v>
      </c>
      <c r="BB971">
        <v>2.44</v>
      </c>
      <c r="BC971">
        <v>0.5</v>
      </c>
      <c r="BD971" t="s">
        <v>355</v>
      </c>
      <c r="BE971">
        <v>2</v>
      </c>
      <c r="BF971" t="b">
        <v>1</v>
      </c>
      <c r="BG971">
        <v>1679446875.814285</v>
      </c>
      <c r="BH971">
        <v>595.9328928571429</v>
      </c>
      <c r="BI971">
        <v>625.4098571428573</v>
      </c>
      <c r="BJ971">
        <v>24.25469642857143</v>
      </c>
      <c r="BK971">
        <v>23.75498928571428</v>
      </c>
      <c r="BL971">
        <v>599.5537857142857</v>
      </c>
      <c r="BM971">
        <v>24.35096428571429</v>
      </c>
      <c r="BN971">
        <v>500.0531428571429</v>
      </c>
      <c r="BO971">
        <v>89.83824285714286</v>
      </c>
      <c r="BP971">
        <v>0.0999899607142857</v>
      </c>
      <c r="BQ971">
        <v>26.82023928571428</v>
      </c>
      <c r="BR971">
        <v>27.52784285714286</v>
      </c>
      <c r="BS971">
        <v>999.9000000000002</v>
      </c>
      <c r="BT971">
        <v>0</v>
      </c>
      <c r="BU971">
        <v>0</v>
      </c>
      <c r="BV971">
        <v>10009.77535714286</v>
      </c>
      <c r="BW971">
        <v>0</v>
      </c>
      <c r="BX971">
        <v>14.5015</v>
      </c>
      <c r="BY971">
        <v>-29.47702142857143</v>
      </c>
      <c r="BZ971">
        <v>610.7462142857142</v>
      </c>
      <c r="CA971">
        <v>640.6279285714287</v>
      </c>
      <c r="CB971">
        <v>0.4997086428571429</v>
      </c>
      <c r="CC971">
        <v>625.4098571428573</v>
      </c>
      <c r="CD971">
        <v>23.75498928571428</v>
      </c>
      <c r="CE971">
        <v>2.178998928571429</v>
      </c>
      <c r="CF971">
        <v>2.134106071428571</v>
      </c>
      <c r="CG971">
        <v>18.80873928571429</v>
      </c>
      <c r="CH971">
        <v>18.47606428571428</v>
      </c>
      <c r="CI971">
        <v>2000.044642857143</v>
      </c>
      <c r="CJ971">
        <v>0.9799992142857145</v>
      </c>
      <c r="CK971">
        <v>0.02000069285714286</v>
      </c>
      <c r="CL971">
        <v>0</v>
      </c>
      <c r="CM971">
        <v>2.210525</v>
      </c>
      <c r="CN971">
        <v>0</v>
      </c>
      <c r="CO971">
        <v>5482.835</v>
      </c>
      <c r="CP971">
        <v>16749.82857142857</v>
      </c>
      <c r="CQ971">
        <v>40.72742857142857</v>
      </c>
      <c r="CR971">
        <v>41.15817857142856</v>
      </c>
      <c r="CS971">
        <v>40.69617857142857</v>
      </c>
      <c r="CT971">
        <v>40.66942857142857</v>
      </c>
      <c r="CU971">
        <v>39.64264285714285</v>
      </c>
      <c r="CV971">
        <v>1960.04</v>
      </c>
      <c r="CW971">
        <v>40.00321428571429</v>
      </c>
      <c r="CX971">
        <v>0</v>
      </c>
      <c r="CY971">
        <v>1679446890.9</v>
      </c>
      <c r="CZ971">
        <v>0</v>
      </c>
      <c r="DA971">
        <v>0</v>
      </c>
      <c r="DB971" t="s">
        <v>356</v>
      </c>
      <c r="DC971">
        <v>1678823626.5</v>
      </c>
      <c r="DD971">
        <v>1678823640.5</v>
      </c>
      <c r="DE971">
        <v>0</v>
      </c>
      <c r="DF971">
        <v>1.239</v>
      </c>
      <c r="DG971">
        <v>0.006</v>
      </c>
      <c r="DH971">
        <v>-2.298</v>
      </c>
      <c r="DI971">
        <v>-0.146</v>
      </c>
      <c r="DJ971">
        <v>420</v>
      </c>
      <c r="DK971">
        <v>21</v>
      </c>
      <c r="DL971">
        <v>0.57</v>
      </c>
      <c r="DM971">
        <v>0.05</v>
      </c>
      <c r="DN971">
        <v>-29.40664146341464</v>
      </c>
      <c r="DO971">
        <v>-1.3856947735192</v>
      </c>
      <c r="DP971">
        <v>0.1436003379566814</v>
      </c>
      <c r="DQ971">
        <v>0</v>
      </c>
      <c r="DR971">
        <v>0.499680243902439</v>
      </c>
      <c r="DS971">
        <v>-0.006916390243900715</v>
      </c>
      <c r="DT971">
        <v>0.001823381765419083</v>
      </c>
      <c r="DU971">
        <v>1</v>
      </c>
      <c r="DV971">
        <v>1</v>
      </c>
      <c r="DW971">
        <v>2</v>
      </c>
      <c r="DX971" t="s">
        <v>357</v>
      </c>
      <c r="DY971">
        <v>2.98378</v>
      </c>
      <c r="DZ971">
        <v>2.71577</v>
      </c>
      <c r="EA971">
        <v>0.125488</v>
      </c>
      <c r="EB971">
        <v>0.127858</v>
      </c>
      <c r="EC971">
        <v>0.107725</v>
      </c>
      <c r="ED971">
        <v>0.104108</v>
      </c>
      <c r="EE971">
        <v>27804.3</v>
      </c>
      <c r="EF971">
        <v>27831.1</v>
      </c>
      <c r="EG971">
        <v>29546.6</v>
      </c>
      <c r="EH971">
        <v>29509.9</v>
      </c>
      <c r="EI971">
        <v>34918.3</v>
      </c>
      <c r="EJ971">
        <v>35138.1</v>
      </c>
      <c r="EK971">
        <v>41618</v>
      </c>
      <c r="EL971">
        <v>42054.7</v>
      </c>
      <c r="EM971">
        <v>1.977</v>
      </c>
      <c r="EN971">
        <v>1.90287</v>
      </c>
      <c r="EO971">
        <v>0.110753</v>
      </c>
      <c r="EP971">
        <v>0</v>
      </c>
      <c r="EQ971">
        <v>25.7184</v>
      </c>
      <c r="ER971">
        <v>999.9</v>
      </c>
      <c r="ES971">
        <v>57.2</v>
      </c>
      <c r="ET971">
        <v>31</v>
      </c>
      <c r="EU971">
        <v>28.725</v>
      </c>
      <c r="EV971">
        <v>62.6812</v>
      </c>
      <c r="EW971">
        <v>32.1394</v>
      </c>
      <c r="EX971">
        <v>1</v>
      </c>
      <c r="EY971">
        <v>-0.10748</v>
      </c>
      <c r="EZ971">
        <v>0.8130849999999999</v>
      </c>
      <c r="FA971">
        <v>20.3387</v>
      </c>
      <c r="FB971">
        <v>5.21834</v>
      </c>
      <c r="FC971">
        <v>12.0099</v>
      </c>
      <c r="FD971">
        <v>4.98955</v>
      </c>
      <c r="FE971">
        <v>3.28858</v>
      </c>
      <c r="FF971">
        <v>9999</v>
      </c>
      <c r="FG971">
        <v>9999</v>
      </c>
      <c r="FH971">
        <v>9999</v>
      </c>
      <c r="FI971">
        <v>999.9</v>
      </c>
      <c r="FJ971">
        <v>1.86739</v>
      </c>
      <c r="FK971">
        <v>1.86646</v>
      </c>
      <c r="FL971">
        <v>1.86599</v>
      </c>
      <c r="FM971">
        <v>1.86584</v>
      </c>
      <c r="FN971">
        <v>1.86768</v>
      </c>
      <c r="FO971">
        <v>1.87014</v>
      </c>
      <c r="FP971">
        <v>1.86884</v>
      </c>
      <c r="FQ971">
        <v>1.87027</v>
      </c>
      <c r="FR971">
        <v>0</v>
      </c>
      <c r="FS971">
        <v>0</v>
      </c>
      <c r="FT971">
        <v>0</v>
      </c>
      <c r="FU971">
        <v>0</v>
      </c>
      <c r="FV971" t="s">
        <v>358</v>
      </c>
      <c r="FW971" t="s">
        <v>359</v>
      </c>
      <c r="FX971" t="s">
        <v>360</v>
      </c>
      <c r="FY971" t="s">
        <v>360</v>
      </c>
      <c r="FZ971" t="s">
        <v>360</v>
      </c>
      <c r="GA971" t="s">
        <v>360</v>
      </c>
      <c r="GB971">
        <v>0</v>
      </c>
      <c r="GC971">
        <v>100</v>
      </c>
      <c r="GD971">
        <v>100</v>
      </c>
      <c r="GE971">
        <v>-3.691</v>
      </c>
      <c r="GF971">
        <v>-0.0963</v>
      </c>
      <c r="GG971">
        <v>-1.841240210434717</v>
      </c>
      <c r="GH971">
        <v>-0.003310856085068561</v>
      </c>
      <c r="GI971">
        <v>6.863268723063948E-07</v>
      </c>
      <c r="GJ971">
        <v>-1.919107141366201E-10</v>
      </c>
      <c r="GK971">
        <v>-0.1688837207721138</v>
      </c>
      <c r="GL971">
        <v>-0.01731051475613908</v>
      </c>
      <c r="GM971">
        <v>0.001423790055903263</v>
      </c>
      <c r="GN971">
        <v>-2.424810517790065E-05</v>
      </c>
      <c r="GO971">
        <v>3</v>
      </c>
      <c r="GP971">
        <v>2318</v>
      </c>
      <c r="GQ971">
        <v>1</v>
      </c>
      <c r="GR971">
        <v>25</v>
      </c>
      <c r="GS971">
        <v>10387.6</v>
      </c>
      <c r="GT971">
        <v>10387.4</v>
      </c>
      <c r="GU971">
        <v>1.52222</v>
      </c>
      <c r="GV971">
        <v>2.23267</v>
      </c>
      <c r="GW971">
        <v>1.39648</v>
      </c>
      <c r="GX971">
        <v>2.34863</v>
      </c>
      <c r="GY971">
        <v>1.49536</v>
      </c>
      <c r="GZ971">
        <v>2.47681</v>
      </c>
      <c r="HA971">
        <v>35.9645</v>
      </c>
      <c r="HB971">
        <v>24.0787</v>
      </c>
      <c r="HC971">
        <v>18</v>
      </c>
      <c r="HD971">
        <v>528.236</v>
      </c>
      <c r="HE971">
        <v>437.087</v>
      </c>
      <c r="HF971">
        <v>24.1015</v>
      </c>
      <c r="HG971">
        <v>26.125</v>
      </c>
      <c r="HH971">
        <v>30.0003</v>
      </c>
      <c r="HI971">
        <v>26.1022</v>
      </c>
      <c r="HJ971">
        <v>26.0497</v>
      </c>
      <c r="HK971">
        <v>30.4682</v>
      </c>
      <c r="HL971">
        <v>25.0064</v>
      </c>
      <c r="HM971">
        <v>99.1408</v>
      </c>
      <c r="HN971">
        <v>24.0753</v>
      </c>
      <c r="HO971">
        <v>673.904</v>
      </c>
      <c r="HP971">
        <v>23.7819</v>
      </c>
      <c r="HQ971">
        <v>101.039</v>
      </c>
      <c r="HR971">
        <v>100.999</v>
      </c>
    </row>
    <row r="972" spans="1:226">
      <c r="A972">
        <v>956</v>
      </c>
      <c r="B972">
        <v>1679446888.6</v>
      </c>
      <c r="C972">
        <v>24975.5</v>
      </c>
      <c r="D972" t="s">
        <v>2282</v>
      </c>
      <c r="E972" t="s">
        <v>2283</v>
      </c>
      <c r="F972">
        <v>5</v>
      </c>
      <c r="G972" t="s">
        <v>2011</v>
      </c>
      <c r="H972" t="s">
        <v>354</v>
      </c>
      <c r="I972">
        <v>1679446881.1</v>
      </c>
      <c r="J972">
        <f>(K972)/1000</f>
        <v>0</v>
      </c>
      <c r="K972">
        <f>IF(BF972, AN972, AH972)</f>
        <v>0</v>
      </c>
      <c r="L972">
        <f>IF(BF972, AI972, AG972)</f>
        <v>0</v>
      </c>
      <c r="M972">
        <f>BH972 - IF(AU972&gt;1, L972*BB972*100.0/(AW972*BV972), 0)</f>
        <v>0</v>
      </c>
      <c r="N972">
        <f>((T972-J972/2)*M972-L972)/(T972+J972/2)</f>
        <v>0</v>
      </c>
      <c r="O972">
        <f>N972*(BO972+BP972)/1000.0</f>
        <v>0</v>
      </c>
      <c r="P972">
        <f>(BH972 - IF(AU972&gt;1, L972*BB972*100.0/(AW972*BV972), 0))*(BO972+BP972)/1000.0</f>
        <v>0</v>
      </c>
      <c r="Q972">
        <f>2.0/((1/S972-1/R972)+SIGN(S972)*SQRT((1/S972-1/R972)*(1/S972-1/R972) + 4*BC972/((BC972+1)*(BC972+1))*(2*1/S972*1/R972-1/R972*1/R972)))</f>
        <v>0</v>
      </c>
      <c r="R972">
        <f>IF(LEFT(BD972,1)&lt;&gt;"0",IF(LEFT(BD972,1)="1",3.0,BE972),$D$5+$E$5*(BV972*BO972/($K$5*1000))+$F$5*(BV972*BO972/($K$5*1000))*MAX(MIN(BB972,$J$5),$I$5)*MAX(MIN(BB972,$J$5),$I$5)+$G$5*MAX(MIN(BB972,$J$5),$I$5)*(BV972*BO972/($K$5*1000))+$H$5*(BV972*BO972/($K$5*1000))*(BV972*BO972/($K$5*1000)))</f>
        <v>0</v>
      </c>
      <c r="S972">
        <f>J972*(1000-(1000*0.61365*exp(17.502*W972/(240.97+W972))/(BO972+BP972)+BJ972)/2)/(1000*0.61365*exp(17.502*W972/(240.97+W972))/(BO972+BP972)-BJ972)</f>
        <v>0</v>
      </c>
      <c r="T972">
        <f>1/((BC972+1)/(Q972/1.6)+1/(R972/1.37)) + BC972/((BC972+1)/(Q972/1.6) + BC972/(R972/1.37))</f>
        <v>0</v>
      </c>
      <c r="U972">
        <f>(AX972*BA972)</f>
        <v>0</v>
      </c>
      <c r="V972">
        <f>(BQ972+(U972+2*0.95*5.67E-8*(((BQ972+$B$7)+273)^4-(BQ972+273)^4)-44100*J972)/(1.84*29.3*R972+8*0.95*5.67E-8*(BQ972+273)^3))</f>
        <v>0</v>
      </c>
      <c r="W972">
        <f>($C$7*BR972+$D$7*BS972+$E$7*V972)</f>
        <v>0</v>
      </c>
      <c r="X972">
        <f>0.61365*exp(17.502*W972/(240.97+W972))</f>
        <v>0</v>
      </c>
      <c r="Y972">
        <f>(Z972/AA972*100)</f>
        <v>0</v>
      </c>
      <c r="Z972">
        <f>BJ972*(BO972+BP972)/1000</f>
        <v>0</v>
      </c>
      <c r="AA972">
        <f>0.61365*exp(17.502*BQ972/(240.97+BQ972))</f>
        <v>0</v>
      </c>
      <c r="AB972">
        <f>(X972-BJ972*(BO972+BP972)/1000)</f>
        <v>0</v>
      </c>
      <c r="AC972">
        <f>(-J972*44100)</f>
        <v>0</v>
      </c>
      <c r="AD972">
        <f>2*29.3*R972*0.92*(BQ972-W972)</f>
        <v>0</v>
      </c>
      <c r="AE972">
        <f>2*0.95*5.67E-8*(((BQ972+$B$7)+273)^4-(W972+273)^4)</f>
        <v>0</v>
      </c>
      <c r="AF972">
        <f>U972+AE972+AC972+AD972</f>
        <v>0</v>
      </c>
      <c r="AG972">
        <f>BN972*AU972*(BI972-BH972*(1000-AU972*BK972)/(1000-AU972*BJ972))/(100*BB972)</f>
        <v>0</v>
      </c>
      <c r="AH972">
        <f>1000*BN972*AU972*(BJ972-BK972)/(100*BB972*(1000-AU972*BJ972))</f>
        <v>0</v>
      </c>
      <c r="AI972">
        <f>(AJ972 - AK972 - BO972*1E3/(8.314*(BQ972+273.15)) * AM972/BN972 * AL972) * BN972/(100*BB972) * (1000 - BK972)/1000</f>
        <v>0</v>
      </c>
      <c r="AJ972">
        <v>674.4902602304049</v>
      </c>
      <c r="AK972">
        <v>652.711218181818</v>
      </c>
      <c r="AL972">
        <v>3.427069846936362</v>
      </c>
      <c r="AM972">
        <v>64.84410547335801</v>
      </c>
      <c r="AN972">
        <f>(AP972 - AO972 + BO972*1E3/(8.314*(BQ972+273.15)) * AR972/BN972 * AQ972) * BN972/(100*BB972) * 1000/(1000 - AP972)</f>
        <v>0</v>
      </c>
      <c r="AO972">
        <v>23.75097328983415</v>
      </c>
      <c r="AP972">
        <v>24.2406032967033</v>
      </c>
      <c r="AQ972">
        <v>-1.186030940691183E-05</v>
      </c>
      <c r="AR972">
        <v>96.76006741584395</v>
      </c>
      <c r="AS972">
        <v>0</v>
      </c>
      <c r="AT972">
        <v>0</v>
      </c>
      <c r="AU972">
        <f>IF(AS972*$H$13&gt;=AW972,1.0,(AW972/(AW972-AS972*$H$13)))</f>
        <v>0</v>
      </c>
      <c r="AV972">
        <f>(AU972-1)*100</f>
        <v>0</v>
      </c>
      <c r="AW972">
        <f>MAX(0,($B$13+$C$13*BV972)/(1+$D$13*BV972)*BO972/(BQ972+273)*$E$13)</f>
        <v>0</v>
      </c>
      <c r="AX972">
        <f>$B$11*BW972+$C$11*BX972+$F$11*CI972*(1-CL972)</f>
        <v>0</v>
      </c>
      <c r="AY972">
        <f>AX972*AZ972</f>
        <v>0</v>
      </c>
      <c r="AZ972">
        <f>($B$11*$D$9+$C$11*$D$9+$F$11*((CV972+CN972)/MAX(CV972+CN972+CW972, 0.1)*$I$9+CW972/MAX(CV972+CN972+CW972, 0.1)*$J$9))/($B$11+$C$11+$F$11)</f>
        <v>0</v>
      </c>
      <c r="BA972">
        <f>($B$11*$K$9+$C$11*$K$9+$F$11*((CV972+CN972)/MAX(CV972+CN972+CW972, 0.1)*$P$9+CW972/MAX(CV972+CN972+CW972, 0.1)*$Q$9))/($B$11+$C$11+$F$11)</f>
        <v>0</v>
      </c>
      <c r="BB972">
        <v>2.44</v>
      </c>
      <c r="BC972">
        <v>0.5</v>
      </c>
      <c r="BD972" t="s">
        <v>355</v>
      </c>
      <c r="BE972">
        <v>2</v>
      </c>
      <c r="BF972" t="b">
        <v>1</v>
      </c>
      <c r="BG972">
        <v>1679446881.1</v>
      </c>
      <c r="BH972">
        <v>613.522</v>
      </c>
      <c r="BI972">
        <v>643.1281481481482</v>
      </c>
      <c r="BJ972">
        <v>24.24973703703704</v>
      </c>
      <c r="BK972">
        <v>23.75287037037037</v>
      </c>
      <c r="BL972">
        <v>617.1902962962963</v>
      </c>
      <c r="BM972">
        <v>24.34604074074073</v>
      </c>
      <c r="BN972">
        <v>500.0502222222222</v>
      </c>
      <c r="BO972">
        <v>89.83900370370371</v>
      </c>
      <c r="BP972">
        <v>0.09994816296296298</v>
      </c>
      <c r="BQ972">
        <v>26.82024074074074</v>
      </c>
      <c r="BR972">
        <v>27.52704814814815</v>
      </c>
      <c r="BS972">
        <v>999.9000000000001</v>
      </c>
      <c r="BT972">
        <v>0</v>
      </c>
      <c r="BU972">
        <v>0</v>
      </c>
      <c r="BV972">
        <v>10013.10148148148</v>
      </c>
      <c r="BW972">
        <v>0</v>
      </c>
      <c r="BX972">
        <v>14.5015</v>
      </c>
      <c r="BY972">
        <v>-29.60616666666666</v>
      </c>
      <c r="BZ972">
        <v>628.7693703703704</v>
      </c>
      <c r="CA972">
        <v>658.7758888888889</v>
      </c>
      <c r="CB972">
        <v>0.4968525555555556</v>
      </c>
      <c r="CC972">
        <v>643.1281481481482</v>
      </c>
      <c r="CD972">
        <v>23.75287037037037</v>
      </c>
      <c r="CE972">
        <v>2.178571481481482</v>
      </c>
      <c r="CF972">
        <v>2.133935555555556</v>
      </c>
      <c r="CG972">
        <v>18.8055962962963</v>
      </c>
      <c r="CH972">
        <v>18.47478888888889</v>
      </c>
      <c r="CI972">
        <v>2000.055555555556</v>
      </c>
      <c r="CJ972">
        <v>0.9800038148148149</v>
      </c>
      <c r="CK972">
        <v>0.01999628148148149</v>
      </c>
      <c r="CL972">
        <v>0</v>
      </c>
      <c r="CM972">
        <v>2.293922222222222</v>
      </c>
      <c r="CN972">
        <v>0</v>
      </c>
      <c r="CO972">
        <v>5485.672592592593</v>
      </c>
      <c r="CP972">
        <v>16749.95925925926</v>
      </c>
      <c r="CQ972">
        <v>40.65251851851852</v>
      </c>
      <c r="CR972">
        <v>41.04366666666666</v>
      </c>
      <c r="CS972">
        <v>40.62925925925925</v>
      </c>
      <c r="CT972">
        <v>40.52522222222222</v>
      </c>
      <c r="CU972">
        <v>39.57618518518517</v>
      </c>
      <c r="CV972">
        <v>1960.06</v>
      </c>
      <c r="CW972">
        <v>39.99592592592593</v>
      </c>
      <c r="CX972">
        <v>0</v>
      </c>
      <c r="CY972">
        <v>1679446896.3</v>
      </c>
      <c r="CZ972">
        <v>0</v>
      </c>
      <c r="DA972">
        <v>0</v>
      </c>
      <c r="DB972" t="s">
        <v>356</v>
      </c>
      <c r="DC972">
        <v>1678823626.5</v>
      </c>
      <c r="DD972">
        <v>1678823640.5</v>
      </c>
      <c r="DE972">
        <v>0</v>
      </c>
      <c r="DF972">
        <v>1.239</v>
      </c>
      <c r="DG972">
        <v>0.006</v>
      </c>
      <c r="DH972">
        <v>-2.298</v>
      </c>
      <c r="DI972">
        <v>-0.146</v>
      </c>
      <c r="DJ972">
        <v>420</v>
      </c>
      <c r="DK972">
        <v>21</v>
      </c>
      <c r="DL972">
        <v>0.57</v>
      </c>
      <c r="DM972">
        <v>0.05</v>
      </c>
      <c r="DN972">
        <v>-29.5429075</v>
      </c>
      <c r="DO972">
        <v>-1.484637523452129</v>
      </c>
      <c r="DP972">
        <v>0.1472978604520445</v>
      </c>
      <c r="DQ972">
        <v>0</v>
      </c>
      <c r="DR972">
        <v>0.498249375</v>
      </c>
      <c r="DS972">
        <v>-0.03137618386491655</v>
      </c>
      <c r="DT972">
        <v>0.003191729998664518</v>
      </c>
      <c r="DU972">
        <v>1</v>
      </c>
      <c r="DV972">
        <v>1</v>
      </c>
      <c r="DW972">
        <v>2</v>
      </c>
      <c r="DX972" t="s">
        <v>357</v>
      </c>
      <c r="DY972">
        <v>2.98364</v>
      </c>
      <c r="DZ972">
        <v>2.71587</v>
      </c>
      <c r="EA972">
        <v>0.12782</v>
      </c>
      <c r="EB972">
        <v>0.130128</v>
      </c>
      <c r="EC972">
        <v>0.107701</v>
      </c>
      <c r="ED972">
        <v>0.10411</v>
      </c>
      <c r="EE972">
        <v>27730.6</v>
      </c>
      <c r="EF972">
        <v>27759.2</v>
      </c>
      <c r="EG972">
        <v>29547</v>
      </c>
      <c r="EH972">
        <v>29510.5</v>
      </c>
      <c r="EI972">
        <v>34919.8</v>
      </c>
      <c r="EJ972">
        <v>35138.6</v>
      </c>
      <c r="EK972">
        <v>41618.5</v>
      </c>
      <c r="EL972">
        <v>42055.4</v>
      </c>
      <c r="EM972">
        <v>1.97703</v>
      </c>
      <c r="EN972">
        <v>1.90327</v>
      </c>
      <c r="EO972">
        <v>0.109896</v>
      </c>
      <c r="EP972">
        <v>0</v>
      </c>
      <c r="EQ972">
        <v>25.7184</v>
      </c>
      <c r="ER972">
        <v>999.9</v>
      </c>
      <c r="ES972">
        <v>57.2</v>
      </c>
      <c r="ET972">
        <v>31</v>
      </c>
      <c r="EU972">
        <v>28.7238</v>
      </c>
      <c r="EV972">
        <v>62.9612</v>
      </c>
      <c r="EW972">
        <v>32.0553</v>
      </c>
      <c r="EX972">
        <v>1</v>
      </c>
      <c r="EY972">
        <v>-0.107022</v>
      </c>
      <c r="EZ972">
        <v>0.830836</v>
      </c>
      <c r="FA972">
        <v>20.3387</v>
      </c>
      <c r="FB972">
        <v>5.21819</v>
      </c>
      <c r="FC972">
        <v>12.0099</v>
      </c>
      <c r="FD972">
        <v>4.9895</v>
      </c>
      <c r="FE972">
        <v>3.2885</v>
      </c>
      <c r="FF972">
        <v>9999</v>
      </c>
      <c r="FG972">
        <v>9999</v>
      </c>
      <c r="FH972">
        <v>9999</v>
      </c>
      <c r="FI972">
        <v>999.9</v>
      </c>
      <c r="FJ972">
        <v>1.86739</v>
      </c>
      <c r="FK972">
        <v>1.86646</v>
      </c>
      <c r="FL972">
        <v>1.86597</v>
      </c>
      <c r="FM972">
        <v>1.86584</v>
      </c>
      <c r="FN972">
        <v>1.86769</v>
      </c>
      <c r="FO972">
        <v>1.87015</v>
      </c>
      <c r="FP972">
        <v>1.86886</v>
      </c>
      <c r="FQ972">
        <v>1.87027</v>
      </c>
      <c r="FR972">
        <v>0</v>
      </c>
      <c r="FS972">
        <v>0</v>
      </c>
      <c r="FT972">
        <v>0</v>
      </c>
      <c r="FU972">
        <v>0</v>
      </c>
      <c r="FV972" t="s">
        <v>358</v>
      </c>
      <c r="FW972" t="s">
        <v>359</v>
      </c>
      <c r="FX972" t="s">
        <v>360</v>
      </c>
      <c r="FY972" t="s">
        <v>360</v>
      </c>
      <c r="FZ972" t="s">
        <v>360</v>
      </c>
      <c r="GA972" t="s">
        <v>360</v>
      </c>
      <c r="GB972">
        <v>0</v>
      </c>
      <c r="GC972">
        <v>100</v>
      </c>
      <c r="GD972">
        <v>100</v>
      </c>
      <c r="GE972">
        <v>-3.735</v>
      </c>
      <c r="GF972">
        <v>-0.0964</v>
      </c>
      <c r="GG972">
        <v>-1.841240210434717</v>
      </c>
      <c r="GH972">
        <v>-0.003310856085068561</v>
      </c>
      <c r="GI972">
        <v>6.863268723063948E-07</v>
      </c>
      <c r="GJ972">
        <v>-1.919107141366201E-10</v>
      </c>
      <c r="GK972">
        <v>-0.1688837207721138</v>
      </c>
      <c r="GL972">
        <v>-0.01731051475613908</v>
      </c>
      <c r="GM972">
        <v>0.001423790055903263</v>
      </c>
      <c r="GN972">
        <v>-2.424810517790065E-05</v>
      </c>
      <c r="GO972">
        <v>3</v>
      </c>
      <c r="GP972">
        <v>2318</v>
      </c>
      <c r="GQ972">
        <v>1</v>
      </c>
      <c r="GR972">
        <v>25</v>
      </c>
      <c r="GS972">
        <v>10387.7</v>
      </c>
      <c r="GT972">
        <v>10387.5</v>
      </c>
      <c r="GU972">
        <v>1.55151</v>
      </c>
      <c r="GV972">
        <v>2.22656</v>
      </c>
      <c r="GW972">
        <v>1.39648</v>
      </c>
      <c r="GX972">
        <v>2.34863</v>
      </c>
      <c r="GY972">
        <v>1.49536</v>
      </c>
      <c r="GZ972">
        <v>2.49023</v>
      </c>
      <c r="HA972">
        <v>35.9412</v>
      </c>
      <c r="HB972">
        <v>24.07</v>
      </c>
      <c r="HC972">
        <v>18</v>
      </c>
      <c r="HD972">
        <v>528.269</v>
      </c>
      <c r="HE972">
        <v>437.337</v>
      </c>
      <c r="HF972">
        <v>24.0696</v>
      </c>
      <c r="HG972">
        <v>26.1273</v>
      </c>
      <c r="HH972">
        <v>30.0003</v>
      </c>
      <c r="HI972">
        <v>26.1039</v>
      </c>
      <c r="HJ972">
        <v>26.0508</v>
      </c>
      <c r="HK972">
        <v>31.0495</v>
      </c>
      <c r="HL972">
        <v>25.0064</v>
      </c>
      <c r="HM972">
        <v>99.1408</v>
      </c>
      <c r="HN972">
        <v>24.0492</v>
      </c>
      <c r="HO972">
        <v>687.2619999999999</v>
      </c>
      <c r="HP972">
        <v>23.7826</v>
      </c>
      <c r="HQ972">
        <v>101.04</v>
      </c>
      <c r="HR972">
        <v>101</v>
      </c>
    </row>
    <row r="973" spans="1:226">
      <c r="A973">
        <v>957</v>
      </c>
      <c r="B973">
        <v>1679446893.6</v>
      </c>
      <c r="C973">
        <v>24980.5</v>
      </c>
      <c r="D973" t="s">
        <v>2284</v>
      </c>
      <c r="E973" t="s">
        <v>2285</v>
      </c>
      <c r="F973">
        <v>5</v>
      </c>
      <c r="G973" t="s">
        <v>2011</v>
      </c>
      <c r="H973" t="s">
        <v>354</v>
      </c>
      <c r="I973">
        <v>1679446885.814285</v>
      </c>
      <c r="J973">
        <f>(K973)/1000</f>
        <v>0</v>
      </c>
      <c r="K973">
        <f>IF(BF973, AN973, AH973)</f>
        <v>0</v>
      </c>
      <c r="L973">
        <f>IF(BF973, AI973, AG973)</f>
        <v>0</v>
      </c>
      <c r="M973">
        <f>BH973 - IF(AU973&gt;1, L973*BB973*100.0/(AW973*BV973), 0)</f>
        <v>0</v>
      </c>
      <c r="N973">
        <f>((T973-J973/2)*M973-L973)/(T973+J973/2)</f>
        <v>0</v>
      </c>
      <c r="O973">
        <f>N973*(BO973+BP973)/1000.0</f>
        <v>0</v>
      </c>
      <c r="P973">
        <f>(BH973 - IF(AU973&gt;1, L973*BB973*100.0/(AW973*BV973), 0))*(BO973+BP973)/1000.0</f>
        <v>0</v>
      </c>
      <c r="Q973">
        <f>2.0/((1/S973-1/R973)+SIGN(S973)*SQRT((1/S973-1/R973)*(1/S973-1/R973) + 4*BC973/((BC973+1)*(BC973+1))*(2*1/S973*1/R973-1/R973*1/R973)))</f>
        <v>0</v>
      </c>
      <c r="R973">
        <f>IF(LEFT(BD973,1)&lt;&gt;"0",IF(LEFT(BD973,1)="1",3.0,BE973),$D$5+$E$5*(BV973*BO973/($K$5*1000))+$F$5*(BV973*BO973/($K$5*1000))*MAX(MIN(BB973,$J$5),$I$5)*MAX(MIN(BB973,$J$5),$I$5)+$G$5*MAX(MIN(BB973,$J$5),$I$5)*(BV973*BO973/($K$5*1000))+$H$5*(BV973*BO973/($K$5*1000))*(BV973*BO973/($K$5*1000)))</f>
        <v>0</v>
      </c>
      <c r="S973">
        <f>J973*(1000-(1000*0.61365*exp(17.502*W973/(240.97+W973))/(BO973+BP973)+BJ973)/2)/(1000*0.61365*exp(17.502*W973/(240.97+W973))/(BO973+BP973)-BJ973)</f>
        <v>0</v>
      </c>
      <c r="T973">
        <f>1/((BC973+1)/(Q973/1.6)+1/(R973/1.37)) + BC973/((BC973+1)/(Q973/1.6) + BC973/(R973/1.37))</f>
        <v>0</v>
      </c>
      <c r="U973">
        <f>(AX973*BA973)</f>
        <v>0</v>
      </c>
      <c r="V973">
        <f>(BQ973+(U973+2*0.95*5.67E-8*(((BQ973+$B$7)+273)^4-(BQ973+273)^4)-44100*J973)/(1.84*29.3*R973+8*0.95*5.67E-8*(BQ973+273)^3))</f>
        <v>0</v>
      </c>
      <c r="W973">
        <f>($C$7*BR973+$D$7*BS973+$E$7*V973)</f>
        <v>0</v>
      </c>
      <c r="X973">
        <f>0.61365*exp(17.502*W973/(240.97+W973))</f>
        <v>0</v>
      </c>
      <c r="Y973">
        <f>(Z973/AA973*100)</f>
        <v>0</v>
      </c>
      <c r="Z973">
        <f>BJ973*(BO973+BP973)/1000</f>
        <v>0</v>
      </c>
      <c r="AA973">
        <f>0.61365*exp(17.502*BQ973/(240.97+BQ973))</f>
        <v>0</v>
      </c>
      <c r="AB973">
        <f>(X973-BJ973*(BO973+BP973)/1000)</f>
        <v>0</v>
      </c>
      <c r="AC973">
        <f>(-J973*44100)</f>
        <v>0</v>
      </c>
      <c r="AD973">
        <f>2*29.3*R973*0.92*(BQ973-W973)</f>
        <v>0</v>
      </c>
      <c r="AE973">
        <f>2*0.95*5.67E-8*(((BQ973+$B$7)+273)^4-(W973+273)^4)</f>
        <v>0</v>
      </c>
      <c r="AF973">
        <f>U973+AE973+AC973+AD973</f>
        <v>0</v>
      </c>
      <c r="AG973">
        <f>BN973*AU973*(BI973-BH973*(1000-AU973*BK973)/(1000-AU973*BJ973))/(100*BB973)</f>
        <v>0</v>
      </c>
      <c r="AH973">
        <f>1000*BN973*AU973*(BJ973-BK973)/(100*BB973*(1000-AU973*BJ973))</f>
        <v>0</v>
      </c>
      <c r="AI973">
        <f>(AJ973 - AK973 - BO973*1E3/(8.314*(BQ973+273.15)) * AM973/BN973 * AL973) * BN973/(100*BB973) * (1000 - BK973)/1000</f>
        <v>0</v>
      </c>
      <c r="AJ973">
        <v>691.6406551914313</v>
      </c>
      <c r="AK973">
        <v>669.777212121212</v>
      </c>
      <c r="AL973">
        <v>3.412185454137033</v>
      </c>
      <c r="AM973">
        <v>64.84410547335801</v>
      </c>
      <c r="AN973">
        <f>(AP973 - AO973 + BO973*1E3/(8.314*(BQ973+273.15)) * AR973/BN973 * AQ973) * BN973/(100*BB973) * 1000/(1000 - AP973)</f>
        <v>0</v>
      </c>
      <c r="AO973">
        <v>23.75220660491044</v>
      </c>
      <c r="AP973">
        <v>24.23568901098904</v>
      </c>
      <c r="AQ973">
        <v>-1.135279087950949E-05</v>
      </c>
      <c r="AR973">
        <v>96.76006741584395</v>
      </c>
      <c r="AS973">
        <v>0</v>
      </c>
      <c r="AT973">
        <v>0</v>
      </c>
      <c r="AU973">
        <f>IF(AS973*$H$13&gt;=AW973,1.0,(AW973/(AW973-AS973*$H$13)))</f>
        <v>0</v>
      </c>
      <c r="AV973">
        <f>(AU973-1)*100</f>
        <v>0</v>
      </c>
      <c r="AW973">
        <f>MAX(0,($B$13+$C$13*BV973)/(1+$D$13*BV973)*BO973/(BQ973+273)*$E$13)</f>
        <v>0</v>
      </c>
      <c r="AX973">
        <f>$B$11*BW973+$C$11*BX973+$F$11*CI973*(1-CL973)</f>
        <v>0</v>
      </c>
      <c r="AY973">
        <f>AX973*AZ973</f>
        <v>0</v>
      </c>
      <c r="AZ973">
        <f>($B$11*$D$9+$C$11*$D$9+$F$11*((CV973+CN973)/MAX(CV973+CN973+CW973, 0.1)*$I$9+CW973/MAX(CV973+CN973+CW973, 0.1)*$J$9))/($B$11+$C$11+$F$11)</f>
        <v>0</v>
      </c>
      <c r="BA973">
        <f>($B$11*$K$9+$C$11*$K$9+$F$11*((CV973+CN973)/MAX(CV973+CN973+CW973, 0.1)*$P$9+CW973/MAX(CV973+CN973+CW973, 0.1)*$Q$9))/($B$11+$C$11+$F$11)</f>
        <v>0</v>
      </c>
      <c r="BB973">
        <v>2.44</v>
      </c>
      <c r="BC973">
        <v>0.5</v>
      </c>
      <c r="BD973" t="s">
        <v>355</v>
      </c>
      <c r="BE973">
        <v>2</v>
      </c>
      <c r="BF973" t="b">
        <v>1</v>
      </c>
      <c r="BG973">
        <v>1679446885.814285</v>
      </c>
      <c r="BH973">
        <v>629.2423214285712</v>
      </c>
      <c r="BI973">
        <v>658.9485357142856</v>
      </c>
      <c r="BJ973">
        <v>24.24446428571428</v>
      </c>
      <c r="BK973">
        <v>23.75194285714286</v>
      </c>
      <c r="BL973">
        <v>632.9528928571428</v>
      </c>
      <c r="BM973">
        <v>24.34081785714286</v>
      </c>
      <c r="BN973">
        <v>500.0584642857144</v>
      </c>
      <c r="BO973">
        <v>89.83946071428571</v>
      </c>
      <c r="BP973">
        <v>0.09998082857142855</v>
      </c>
      <c r="BQ973">
        <v>26.81880357142857</v>
      </c>
      <c r="BR973">
        <v>27.52658928571429</v>
      </c>
      <c r="BS973">
        <v>999.9000000000002</v>
      </c>
      <c r="BT973">
        <v>0</v>
      </c>
      <c r="BU973">
        <v>0</v>
      </c>
      <c r="BV973">
        <v>10012.00928571429</v>
      </c>
      <c r="BW973">
        <v>0</v>
      </c>
      <c r="BX973">
        <v>14.5015</v>
      </c>
      <c r="BY973">
        <v>-29.70628571428571</v>
      </c>
      <c r="BZ973">
        <v>644.8768571428571</v>
      </c>
      <c r="CA973">
        <v>674.9807142857144</v>
      </c>
      <c r="CB973">
        <v>0.4925096071428571</v>
      </c>
      <c r="CC973">
        <v>658.9485357142856</v>
      </c>
      <c r="CD973">
        <v>23.75194285714286</v>
      </c>
      <c r="CE973">
        <v>2.178108571428572</v>
      </c>
      <c r="CF973">
        <v>2.133863214285714</v>
      </c>
      <c r="CG973">
        <v>18.80219285714286</v>
      </c>
      <c r="CH973">
        <v>18.47423214285714</v>
      </c>
      <c r="CI973">
        <v>2000.023571428572</v>
      </c>
      <c r="CJ973">
        <v>0.9800062500000001</v>
      </c>
      <c r="CK973">
        <v>0.01999395</v>
      </c>
      <c r="CL973">
        <v>0</v>
      </c>
      <c r="CM973">
        <v>2.246999999999999</v>
      </c>
      <c r="CN973">
        <v>0</v>
      </c>
      <c r="CO973">
        <v>5487.961785714286</v>
      </c>
      <c r="CP973">
        <v>16749.69285714286</v>
      </c>
      <c r="CQ973">
        <v>40.58457142857143</v>
      </c>
      <c r="CR973">
        <v>40.95510714285714</v>
      </c>
      <c r="CS973">
        <v>40.5845</v>
      </c>
      <c r="CT973">
        <v>40.41267857142856</v>
      </c>
      <c r="CU973">
        <v>39.52199999999999</v>
      </c>
      <c r="CV973">
        <v>1960.033571428572</v>
      </c>
      <c r="CW973">
        <v>39.99</v>
      </c>
      <c r="CX973">
        <v>0</v>
      </c>
      <c r="CY973">
        <v>1679446901.1</v>
      </c>
      <c r="CZ973">
        <v>0</v>
      </c>
      <c r="DA973">
        <v>0</v>
      </c>
      <c r="DB973" t="s">
        <v>356</v>
      </c>
      <c r="DC973">
        <v>1678823626.5</v>
      </c>
      <c r="DD973">
        <v>1678823640.5</v>
      </c>
      <c r="DE973">
        <v>0</v>
      </c>
      <c r="DF973">
        <v>1.239</v>
      </c>
      <c r="DG973">
        <v>0.006</v>
      </c>
      <c r="DH973">
        <v>-2.298</v>
      </c>
      <c r="DI973">
        <v>-0.146</v>
      </c>
      <c r="DJ973">
        <v>420</v>
      </c>
      <c r="DK973">
        <v>21</v>
      </c>
      <c r="DL973">
        <v>0.57</v>
      </c>
      <c r="DM973">
        <v>0.05</v>
      </c>
      <c r="DN973">
        <v>-29.64947</v>
      </c>
      <c r="DO973">
        <v>-1.253551969981224</v>
      </c>
      <c r="DP973">
        <v>0.1258735083327704</v>
      </c>
      <c r="DQ973">
        <v>0</v>
      </c>
      <c r="DR973">
        <v>0.4942557</v>
      </c>
      <c r="DS973">
        <v>-0.05215263039399756</v>
      </c>
      <c r="DT973">
        <v>0.0053314196758462</v>
      </c>
      <c r="DU973">
        <v>1</v>
      </c>
      <c r="DV973">
        <v>1</v>
      </c>
      <c r="DW973">
        <v>2</v>
      </c>
      <c r="DX973" t="s">
        <v>357</v>
      </c>
      <c r="DY973">
        <v>2.98378</v>
      </c>
      <c r="DZ973">
        <v>2.71592</v>
      </c>
      <c r="EA973">
        <v>0.130107</v>
      </c>
      <c r="EB973">
        <v>0.132349</v>
      </c>
      <c r="EC973">
        <v>0.107685</v>
      </c>
      <c r="ED973">
        <v>0.104105</v>
      </c>
      <c r="EE973">
        <v>27657.9</v>
      </c>
      <c r="EF973">
        <v>27688.1</v>
      </c>
      <c r="EG973">
        <v>29547.1</v>
      </c>
      <c r="EH973">
        <v>29510.3</v>
      </c>
      <c r="EI973">
        <v>34920.4</v>
      </c>
      <c r="EJ973">
        <v>35138.7</v>
      </c>
      <c r="EK973">
        <v>41618.4</v>
      </c>
      <c r="EL973">
        <v>42055.2</v>
      </c>
      <c r="EM973">
        <v>1.97693</v>
      </c>
      <c r="EN973">
        <v>1.90317</v>
      </c>
      <c r="EO973">
        <v>0.110827</v>
      </c>
      <c r="EP973">
        <v>0</v>
      </c>
      <c r="EQ973">
        <v>25.7184</v>
      </c>
      <c r="ER973">
        <v>999.9</v>
      </c>
      <c r="ES973">
        <v>57.2</v>
      </c>
      <c r="ET973">
        <v>31</v>
      </c>
      <c r="EU973">
        <v>28.7246</v>
      </c>
      <c r="EV973">
        <v>62.6112</v>
      </c>
      <c r="EW973">
        <v>32.0753</v>
      </c>
      <c r="EX973">
        <v>1</v>
      </c>
      <c r="EY973">
        <v>-0.106972</v>
      </c>
      <c r="EZ973">
        <v>0.838919</v>
      </c>
      <c r="FA973">
        <v>20.3386</v>
      </c>
      <c r="FB973">
        <v>5.21819</v>
      </c>
      <c r="FC973">
        <v>12.0099</v>
      </c>
      <c r="FD973">
        <v>4.98955</v>
      </c>
      <c r="FE973">
        <v>3.2885</v>
      </c>
      <c r="FF973">
        <v>9999</v>
      </c>
      <c r="FG973">
        <v>9999</v>
      </c>
      <c r="FH973">
        <v>9999</v>
      </c>
      <c r="FI973">
        <v>999.9</v>
      </c>
      <c r="FJ973">
        <v>1.8674</v>
      </c>
      <c r="FK973">
        <v>1.86646</v>
      </c>
      <c r="FL973">
        <v>1.86598</v>
      </c>
      <c r="FM973">
        <v>1.86584</v>
      </c>
      <c r="FN973">
        <v>1.8677</v>
      </c>
      <c r="FO973">
        <v>1.87015</v>
      </c>
      <c r="FP973">
        <v>1.86887</v>
      </c>
      <c r="FQ973">
        <v>1.87027</v>
      </c>
      <c r="FR973">
        <v>0</v>
      </c>
      <c r="FS973">
        <v>0</v>
      </c>
      <c r="FT973">
        <v>0</v>
      </c>
      <c r="FU973">
        <v>0</v>
      </c>
      <c r="FV973" t="s">
        <v>358</v>
      </c>
      <c r="FW973" t="s">
        <v>359</v>
      </c>
      <c r="FX973" t="s">
        <v>360</v>
      </c>
      <c r="FY973" t="s">
        <v>360</v>
      </c>
      <c r="FZ973" t="s">
        <v>360</v>
      </c>
      <c r="GA973" t="s">
        <v>360</v>
      </c>
      <c r="GB973">
        <v>0</v>
      </c>
      <c r="GC973">
        <v>100</v>
      </c>
      <c r="GD973">
        <v>100</v>
      </c>
      <c r="GE973">
        <v>-3.78</v>
      </c>
      <c r="GF973">
        <v>-0.0965</v>
      </c>
      <c r="GG973">
        <v>-1.841240210434717</v>
      </c>
      <c r="GH973">
        <v>-0.003310856085068561</v>
      </c>
      <c r="GI973">
        <v>6.863268723063948E-07</v>
      </c>
      <c r="GJ973">
        <v>-1.919107141366201E-10</v>
      </c>
      <c r="GK973">
        <v>-0.1688837207721138</v>
      </c>
      <c r="GL973">
        <v>-0.01731051475613908</v>
      </c>
      <c r="GM973">
        <v>0.001423790055903263</v>
      </c>
      <c r="GN973">
        <v>-2.424810517790065E-05</v>
      </c>
      <c r="GO973">
        <v>3</v>
      </c>
      <c r="GP973">
        <v>2318</v>
      </c>
      <c r="GQ973">
        <v>1</v>
      </c>
      <c r="GR973">
        <v>25</v>
      </c>
      <c r="GS973">
        <v>10387.8</v>
      </c>
      <c r="GT973">
        <v>10387.6</v>
      </c>
      <c r="GU973">
        <v>1.58325</v>
      </c>
      <c r="GV973">
        <v>2.2229</v>
      </c>
      <c r="GW973">
        <v>1.39648</v>
      </c>
      <c r="GX973">
        <v>2.34985</v>
      </c>
      <c r="GY973">
        <v>1.49536</v>
      </c>
      <c r="GZ973">
        <v>2.51831</v>
      </c>
      <c r="HA973">
        <v>35.9645</v>
      </c>
      <c r="HB973">
        <v>24.07</v>
      </c>
      <c r="HC973">
        <v>18</v>
      </c>
      <c r="HD973">
        <v>528.223</v>
      </c>
      <c r="HE973">
        <v>437.293</v>
      </c>
      <c r="HF973">
        <v>24.0429</v>
      </c>
      <c r="HG973">
        <v>26.1284</v>
      </c>
      <c r="HH973">
        <v>30.0003</v>
      </c>
      <c r="HI973">
        <v>26.1061</v>
      </c>
      <c r="HJ973">
        <v>26.0529</v>
      </c>
      <c r="HK973">
        <v>31.6887</v>
      </c>
      <c r="HL973">
        <v>25.0064</v>
      </c>
      <c r="HM973">
        <v>99.1408</v>
      </c>
      <c r="HN973">
        <v>24.0293</v>
      </c>
      <c r="HO973">
        <v>707.298</v>
      </c>
      <c r="HP973">
        <v>23.7885</v>
      </c>
      <c r="HQ973">
        <v>101.04</v>
      </c>
      <c r="HR973">
        <v>101</v>
      </c>
    </row>
    <row r="974" spans="1:226">
      <c r="A974">
        <v>958</v>
      </c>
      <c r="B974">
        <v>1679446898.6</v>
      </c>
      <c r="C974">
        <v>24985.5</v>
      </c>
      <c r="D974" t="s">
        <v>2286</v>
      </c>
      <c r="E974" t="s">
        <v>2287</v>
      </c>
      <c r="F974">
        <v>5</v>
      </c>
      <c r="G974" t="s">
        <v>2011</v>
      </c>
      <c r="H974" t="s">
        <v>354</v>
      </c>
      <c r="I974">
        <v>1679446891.1</v>
      </c>
      <c r="J974">
        <f>(K974)/1000</f>
        <v>0</v>
      </c>
      <c r="K974">
        <f>IF(BF974, AN974, AH974)</f>
        <v>0</v>
      </c>
      <c r="L974">
        <f>IF(BF974, AI974, AG974)</f>
        <v>0</v>
      </c>
      <c r="M974">
        <f>BH974 - IF(AU974&gt;1, L974*BB974*100.0/(AW974*BV974), 0)</f>
        <v>0</v>
      </c>
      <c r="N974">
        <f>((T974-J974/2)*M974-L974)/(T974+J974/2)</f>
        <v>0</v>
      </c>
      <c r="O974">
        <f>N974*(BO974+BP974)/1000.0</f>
        <v>0</v>
      </c>
      <c r="P974">
        <f>(BH974 - IF(AU974&gt;1, L974*BB974*100.0/(AW974*BV974), 0))*(BO974+BP974)/1000.0</f>
        <v>0</v>
      </c>
      <c r="Q974">
        <f>2.0/((1/S974-1/R974)+SIGN(S974)*SQRT((1/S974-1/R974)*(1/S974-1/R974) + 4*BC974/((BC974+1)*(BC974+1))*(2*1/S974*1/R974-1/R974*1/R974)))</f>
        <v>0</v>
      </c>
      <c r="R974">
        <f>IF(LEFT(BD974,1)&lt;&gt;"0",IF(LEFT(BD974,1)="1",3.0,BE974),$D$5+$E$5*(BV974*BO974/($K$5*1000))+$F$5*(BV974*BO974/($K$5*1000))*MAX(MIN(BB974,$J$5),$I$5)*MAX(MIN(BB974,$J$5),$I$5)+$G$5*MAX(MIN(BB974,$J$5),$I$5)*(BV974*BO974/($K$5*1000))+$H$5*(BV974*BO974/($K$5*1000))*(BV974*BO974/($K$5*1000)))</f>
        <v>0</v>
      </c>
      <c r="S974">
        <f>J974*(1000-(1000*0.61365*exp(17.502*W974/(240.97+W974))/(BO974+BP974)+BJ974)/2)/(1000*0.61365*exp(17.502*W974/(240.97+W974))/(BO974+BP974)-BJ974)</f>
        <v>0</v>
      </c>
      <c r="T974">
        <f>1/((BC974+1)/(Q974/1.6)+1/(R974/1.37)) + BC974/((BC974+1)/(Q974/1.6) + BC974/(R974/1.37))</f>
        <v>0</v>
      </c>
      <c r="U974">
        <f>(AX974*BA974)</f>
        <v>0</v>
      </c>
      <c r="V974">
        <f>(BQ974+(U974+2*0.95*5.67E-8*(((BQ974+$B$7)+273)^4-(BQ974+273)^4)-44100*J974)/(1.84*29.3*R974+8*0.95*5.67E-8*(BQ974+273)^3))</f>
        <v>0</v>
      </c>
      <c r="W974">
        <f>($C$7*BR974+$D$7*BS974+$E$7*V974)</f>
        <v>0</v>
      </c>
      <c r="X974">
        <f>0.61365*exp(17.502*W974/(240.97+W974))</f>
        <v>0</v>
      </c>
      <c r="Y974">
        <f>(Z974/AA974*100)</f>
        <v>0</v>
      </c>
      <c r="Z974">
        <f>BJ974*(BO974+BP974)/1000</f>
        <v>0</v>
      </c>
      <c r="AA974">
        <f>0.61365*exp(17.502*BQ974/(240.97+BQ974))</f>
        <v>0</v>
      </c>
      <c r="AB974">
        <f>(X974-BJ974*(BO974+BP974)/1000)</f>
        <v>0</v>
      </c>
      <c r="AC974">
        <f>(-J974*44100)</f>
        <v>0</v>
      </c>
      <c r="AD974">
        <f>2*29.3*R974*0.92*(BQ974-W974)</f>
        <v>0</v>
      </c>
      <c r="AE974">
        <f>2*0.95*5.67E-8*(((BQ974+$B$7)+273)^4-(W974+273)^4)</f>
        <v>0</v>
      </c>
      <c r="AF974">
        <f>U974+AE974+AC974+AD974</f>
        <v>0</v>
      </c>
      <c r="AG974">
        <f>BN974*AU974*(BI974-BH974*(1000-AU974*BK974)/(1000-AU974*BJ974))/(100*BB974)</f>
        <v>0</v>
      </c>
      <c r="AH974">
        <f>1000*BN974*AU974*(BJ974-BK974)/(100*BB974*(1000-AU974*BJ974))</f>
        <v>0</v>
      </c>
      <c r="AI974">
        <f>(AJ974 - AK974 - BO974*1E3/(8.314*(BQ974+273.15)) * AM974/BN974 * AL974) * BN974/(100*BB974) * (1000 - BK974)/1000</f>
        <v>0</v>
      </c>
      <c r="AJ974">
        <v>708.8406104871403</v>
      </c>
      <c r="AK974">
        <v>686.793775757576</v>
      </c>
      <c r="AL974">
        <v>3.405970088993298</v>
      </c>
      <c r="AM974">
        <v>64.84410547335801</v>
      </c>
      <c r="AN974">
        <f>(AP974 - AO974 + BO974*1E3/(8.314*(BQ974+273.15)) * AR974/BN974 * AQ974) * BN974/(100*BB974) * 1000/(1000 - AP974)</f>
        <v>0</v>
      </c>
      <c r="AO974">
        <v>23.74930728211047</v>
      </c>
      <c r="AP974">
        <v>24.23211098901101</v>
      </c>
      <c r="AQ974">
        <v>-2.958250865238235E-06</v>
      </c>
      <c r="AR974">
        <v>96.76006741584395</v>
      </c>
      <c r="AS974">
        <v>0</v>
      </c>
      <c r="AT974">
        <v>0</v>
      </c>
      <c r="AU974">
        <f>IF(AS974*$H$13&gt;=AW974,1.0,(AW974/(AW974-AS974*$H$13)))</f>
        <v>0</v>
      </c>
      <c r="AV974">
        <f>(AU974-1)*100</f>
        <v>0</v>
      </c>
      <c r="AW974">
        <f>MAX(0,($B$13+$C$13*BV974)/(1+$D$13*BV974)*BO974/(BQ974+273)*$E$13)</f>
        <v>0</v>
      </c>
      <c r="AX974">
        <f>$B$11*BW974+$C$11*BX974+$F$11*CI974*(1-CL974)</f>
        <v>0</v>
      </c>
      <c r="AY974">
        <f>AX974*AZ974</f>
        <v>0</v>
      </c>
      <c r="AZ974">
        <f>($B$11*$D$9+$C$11*$D$9+$F$11*((CV974+CN974)/MAX(CV974+CN974+CW974, 0.1)*$I$9+CW974/MAX(CV974+CN974+CW974, 0.1)*$J$9))/($B$11+$C$11+$F$11)</f>
        <v>0</v>
      </c>
      <c r="BA974">
        <f>($B$11*$K$9+$C$11*$K$9+$F$11*((CV974+CN974)/MAX(CV974+CN974+CW974, 0.1)*$P$9+CW974/MAX(CV974+CN974+CW974, 0.1)*$Q$9))/($B$11+$C$11+$F$11)</f>
        <v>0</v>
      </c>
      <c r="BB974">
        <v>2.44</v>
      </c>
      <c r="BC974">
        <v>0.5</v>
      </c>
      <c r="BD974" t="s">
        <v>355</v>
      </c>
      <c r="BE974">
        <v>2</v>
      </c>
      <c r="BF974" t="b">
        <v>1</v>
      </c>
      <c r="BG974">
        <v>1679446891.1</v>
      </c>
      <c r="BH974">
        <v>646.8596666666666</v>
      </c>
      <c r="BI974">
        <v>676.6903333333333</v>
      </c>
      <c r="BJ974">
        <v>24.23861481481482</v>
      </c>
      <c r="BK974">
        <v>23.74999259259259</v>
      </c>
      <c r="BL974">
        <v>650.6172222222223</v>
      </c>
      <c r="BM974">
        <v>24.33502222222222</v>
      </c>
      <c r="BN974">
        <v>500.0625185185185</v>
      </c>
      <c r="BO974">
        <v>89.83942222222221</v>
      </c>
      <c r="BP974">
        <v>0.09999353333333334</v>
      </c>
      <c r="BQ974">
        <v>26.81639629629629</v>
      </c>
      <c r="BR974">
        <v>27.52247037037037</v>
      </c>
      <c r="BS974">
        <v>999.9000000000001</v>
      </c>
      <c r="BT974">
        <v>0</v>
      </c>
      <c r="BU974">
        <v>0</v>
      </c>
      <c r="BV974">
        <v>10016.20148148148</v>
      </c>
      <c r="BW974">
        <v>0</v>
      </c>
      <c r="BX974">
        <v>14.5015</v>
      </c>
      <c r="BY974">
        <v>-29.83085185185185</v>
      </c>
      <c r="BZ974">
        <v>662.9279259259258</v>
      </c>
      <c r="CA974">
        <v>693.1528518518519</v>
      </c>
      <c r="CB974">
        <v>0.4886178148148148</v>
      </c>
      <c r="CC974">
        <v>676.6903333333333</v>
      </c>
      <c r="CD974">
        <v>23.74999259259259</v>
      </c>
      <c r="CE974">
        <v>2.177582592592592</v>
      </c>
      <c r="CF974">
        <v>2.133686296296296</v>
      </c>
      <c r="CG974">
        <v>18.79832962962963</v>
      </c>
      <c r="CH974">
        <v>18.47290740740741</v>
      </c>
      <c r="CI974">
        <v>2000.018888888889</v>
      </c>
      <c r="CJ974">
        <v>0.9800053333333333</v>
      </c>
      <c r="CK974">
        <v>0.01999486666666667</v>
      </c>
      <c r="CL974">
        <v>0</v>
      </c>
      <c r="CM974">
        <v>2.261562962962963</v>
      </c>
      <c r="CN974">
        <v>0</v>
      </c>
      <c r="CO974">
        <v>5490.625555555556</v>
      </c>
      <c r="CP974">
        <v>16749.65185185185</v>
      </c>
      <c r="CQ974">
        <v>40.51825925925925</v>
      </c>
      <c r="CR974">
        <v>40.86322222222222</v>
      </c>
      <c r="CS974">
        <v>40.52744444444443</v>
      </c>
      <c r="CT974">
        <v>40.28440740740741</v>
      </c>
      <c r="CU974">
        <v>39.46037037037036</v>
      </c>
      <c r="CV974">
        <v>1960.028888888889</v>
      </c>
      <c r="CW974">
        <v>39.99</v>
      </c>
      <c r="CX974">
        <v>0</v>
      </c>
      <c r="CY974">
        <v>1679446905.9</v>
      </c>
      <c r="CZ974">
        <v>0</v>
      </c>
      <c r="DA974">
        <v>0</v>
      </c>
      <c r="DB974" t="s">
        <v>356</v>
      </c>
      <c r="DC974">
        <v>1678823626.5</v>
      </c>
      <c r="DD974">
        <v>1678823640.5</v>
      </c>
      <c r="DE974">
        <v>0</v>
      </c>
      <c r="DF974">
        <v>1.239</v>
      </c>
      <c r="DG974">
        <v>0.006</v>
      </c>
      <c r="DH974">
        <v>-2.298</v>
      </c>
      <c r="DI974">
        <v>-0.146</v>
      </c>
      <c r="DJ974">
        <v>420</v>
      </c>
      <c r="DK974">
        <v>21</v>
      </c>
      <c r="DL974">
        <v>0.57</v>
      </c>
      <c r="DM974">
        <v>0.05</v>
      </c>
      <c r="DN974">
        <v>-29.7445625</v>
      </c>
      <c r="DO974">
        <v>-1.30280712945597</v>
      </c>
      <c r="DP974">
        <v>0.1305775261817669</v>
      </c>
      <c r="DQ974">
        <v>0</v>
      </c>
      <c r="DR974">
        <v>0.49158675</v>
      </c>
      <c r="DS974">
        <v>-0.05128126829268349</v>
      </c>
      <c r="DT974">
        <v>0.005299293649865046</v>
      </c>
      <c r="DU974">
        <v>1</v>
      </c>
      <c r="DV974">
        <v>1</v>
      </c>
      <c r="DW974">
        <v>2</v>
      </c>
      <c r="DX974" t="s">
        <v>357</v>
      </c>
      <c r="DY974">
        <v>2.98385</v>
      </c>
      <c r="DZ974">
        <v>2.71563</v>
      </c>
      <c r="EA974">
        <v>0.132363</v>
      </c>
      <c r="EB974">
        <v>0.134557</v>
      </c>
      <c r="EC974">
        <v>0.107672</v>
      </c>
      <c r="ED974">
        <v>0.104091</v>
      </c>
      <c r="EE974">
        <v>27585.9</v>
      </c>
      <c r="EF974">
        <v>27617.4</v>
      </c>
      <c r="EG974">
        <v>29546.7</v>
      </c>
      <c r="EH974">
        <v>29510</v>
      </c>
      <c r="EI974">
        <v>34920.8</v>
      </c>
      <c r="EJ974">
        <v>35138.9</v>
      </c>
      <c r="EK974">
        <v>41618.2</v>
      </c>
      <c r="EL974">
        <v>42054.7</v>
      </c>
      <c r="EM974">
        <v>1.9771</v>
      </c>
      <c r="EN974">
        <v>1.90333</v>
      </c>
      <c r="EO974">
        <v>0.109486</v>
      </c>
      <c r="EP974">
        <v>0</v>
      </c>
      <c r="EQ974">
        <v>25.7184</v>
      </c>
      <c r="ER974">
        <v>999.9</v>
      </c>
      <c r="ES974">
        <v>57.2</v>
      </c>
      <c r="ET974">
        <v>31</v>
      </c>
      <c r="EU974">
        <v>28.7241</v>
      </c>
      <c r="EV974">
        <v>62.9212</v>
      </c>
      <c r="EW974">
        <v>32.0513</v>
      </c>
      <c r="EX974">
        <v>1</v>
      </c>
      <c r="EY974">
        <v>-0.10686</v>
      </c>
      <c r="EZ974">
        <v>0.841193</v>
      </c>
      <c r="FA974">
        <v>20.3387</v>
      </c>
      <c r="FB974">
        <v>5.21789</v>
      </c>
      <c r="FC974">
        <v>12.0099</v>
      </c>
      <c r="FD974">
        <v>4.9896</v>
      </c>
      <c r="FE974">
        <v>3.28848</v>
      </c>
      <c r="FF974">
        <v>9999</v>
      </c>
      <c r="FG974">
        <v>9999</v>
      </c>
      <c r="FH974">
        <v>9999</v>
      </c>
      <c r="FI974">
        <v>999.9</v>
      </c>
      <c r="FJ974">
        <v>1.86738</v>
      </c>
      <c r="FK974">
        <v>1.86646</v>
      </c>
      <c r="FL974">
        <v>1.86596</v>
      </c>
      <c r="FM974">
        <v>1.86584</v>
      </c>
      <c r="FN974">
        <v>1.86768</v>
      </c>
      <c r="FO974">
        <v>1.87017</v>
      </c>
      <c r="FP974">
        <v>1.86884</v>
      </c>
      <c r="FQ974">
        <v>1.87026</v>
      </c>
      <c r="FR974">
        <v>0</v>
      </c>
      <c r="FS974">
        <v>0</v>
      </c>
      <c r="FT974">
        <v>0</v>
      </c>
      <c r="FU974">
        <v>0</v>
      </c>
      <c r="FV974" t="s">
        <v>358</v>
      </c>
      <c r="FW974" t="s">
        <v>359</v>
      </c>
      <c r="FX974" t="s">
        <v>360</v>
      </c>
      <c r="FY974" t="s">
        <v>360</v>
      </c>
      <c r="FZ974" t="s">
        <v>360</v>
      </c>
      <c r="GA974" t="s">
        <v>360</v>
      </c>
      <c r="GB974">
        <v>0</v>
      </c>
      <c r="GC974">
        <v>100</v>
      </c>
      <c r="GD974">
        <v>100</v>
      </c>
      <c r="GE974">
        <v>-3.824</v>
      </c>
      <c r="GF974">
        <v>-0.0965</v>
      </c>
      <c r="GG974">
        <v>-1.841240210434717</v>
      </c>
      <c r="GH974">
        <v>-0.003310856085068561</v>
      </c>
      <c r="GI974">
        <v>6.863268723063948E-07</v>
      </c>
      <c r="GJ974">
        <v>-1.919107141366201E-10</v>
      </c>
      <c r="GK974">
        <v>-0.1688837207721138</v>
      </c>
      <c r="GL974">
        <v>-0.01731051475613908</v>
      </c>
      <c r="GM974">
        <v>0.001423790055903263</v>
      </c>
      <c r="GN974">
        <v>-2.424810517790065E-05</v>
      </c>
      <c r="GO974">
        <v>3</v>
      </c>
      <c r="GP974">
        <v>2318</v>
      </c>
      <c r="GQ974">
        <v>1</v>
      </c>
      <c r="GR974">
        <v>25</v>
      </c>
      <c r="GS974">
        <v>10387.9</v>
      </c>
      <c r="GT974">
        <v>10387.6</v>
      </c>
      <c r="GU974">
        <v>1.61255</v>
      </c>
      <c r="GV974">
        <v>2.22534</v>
      </c>
      <c r="GW974">
        <v>1.39648</v>
      </c>
      <c r="GX974">
        <v>2.34741</v>
      </c>
      <c r="GY974">
        <v>1.49536</v>
      </c>
      <c r="GZ974">
        <v>2.48169</v>
      </c>
      <c r="HA974">
        <v>35.9412</v>
      </c>
      <c r="HB974">
        <v>24.07</v>
      </c>
      <c r="HC974">
        <v>18</v>
      </c>
      <c r="HD974">
        <v>528.338</v>
      </c>
      <c r="HE974">
        <v>437.384</v>
      </c>
      <c r="HF974">
        <v>24.0213</v>
      </c>
      <c r="HG974">
        <v>26.13</v>
      </c>
      <c r="HH974">
        <v>30.0003</v>
      </c>
      <c r="HI974">
        <v>26.1061</v>
      </c>
      <c r="HJ974">
        <v>26.053</v>
      </c>
      <c r="HK974">
        <v>32.2659</v>
      </c>
      <c r="HL974">
        <v>25.0064</v>
      </c>
      <c r="HM974">
        <v>99.1408</v>
      </c>
      <c r="HN974">
        <v>24.0022</v>
      </c>
      <c r="HO974">
        <v>720.708</v>
      </c>
      <c r="HP974">
        <v>23.7953</v>
      </c>
      <c r="HQ974">
        <v>101.039</v>
      </c>
      <c r="HR974">
        <v>100.999</v>
      </c>
    </row>
    <row r="975" spans="1:226">
      <c r="A975">
        <v>959</v>
      </c>
      <c r="B975">
        <v>1679446903.6</v>
      </c>
      <c r="C975">
        <v>24990.5</v>
      </c>
      <c r="D975" t="s">
        <v>2288</v>
      </c>
      <c r="E975" t="s">
        <v>2289</v>
      </c>
      <c r="F975">
        <v>5</v>
      </c>
      <c r="G975" t="s">
        <v>2011</v>
      </c>
      <c r="H975" t="s">
        <v>354</v>
      </c>
      <c r="I975">
        <v>1679446895.814285</v>
      </c>
      <c r="J975">
        <f>(K975)/1000</f>
        <v>0</v>
      </c>
      <c r="K975">
        <f>IF(BF975, AN975, AH975)</f>
        <v>0</v>
      </c>
      <c r="L975">
        <f>IF(BF975, AI975, AG975)</f>
        <v>0</v>
      </c>
      <c r="M975">
        <f>BH975 - IF(AU975&gt;1, L975*BB975*100.0/(AW975*BV975), 0)</f>
        <v>0</v>
      </c>
      <c r="N975">
        <f>((T975-J975/2)*M975-L975)/(T975+J975/2)</f>
        <v>0</v>
      </c>
      <c r="O975">
        <f>N975*(BO975+BP975)/1000.0</f>
        <v>0</v>
      </c>
      <c r="P975">
        <f>(BH975 - IF(AU975&gt;1, L975*BB975*100.0/(AW975*BV975), 0))*(BO975+BP975)/1000.0</f>
        <v>0</v>
      </c>
      <c r="Q975">
        <f>2.0/((1/S975-1/R975)+SIGN(S975)*SQRT((1/S975-1/R975)*(1/S975-1/R975) + 4*BC975/((BC975+1)*(BC975+1))*(2*1/S975*1/R975-1/R975*1/R975)))</f>
        <v>0</v>
      </c>
      <c r="R975">
        <f>IF(LEFT(BD975,1)&lt;&gt;"0",IF(LEFT(BD975,1)="1",3.0,BE975),$D$5+$E$5*(BV975*BO975/($K$5*1000))+$F$5*(BV975*BO975/($K$5*1000))*MAX(MIN(BB975,$J$5),$I$5)*MAX(MIN(BB975,$J$5),$I$5)+$G$5*MAX(MIN(BB975,$J$5),$I$5)*(BV975*BO975/($K$5*1000))+$H$5*(BV975*BO975/($K$5*1000))*(BV975*BO975/($K$5*1000)))</f>
        <v>0</v>
      </c>
      <c r="S975">
        <f>J975*(1000-(1000*0.61365*exp(17.502*W975/(240.97+W975))/(BO975+BP975)+BJ975)/2)/(1000*0.61365*exp(17.502*W975/(240.97+W975))/(BO975+BP975)-BJ975)</f>
        <v>0</v>
      </c>
      <c r="T975">
        <f>1/((BC975+1)/(Q975/1.6)+1/(R975/1.37)) + BC975/((BC975+1)/(Q975/1.6) + BC975/(R975/1.37))</f>
        <v>0</v>
      </c>
      <c r="U975">
        <f>(AX975*BA975)</f>
        <v>0</v>
      </c>
      <c r="V975">
        <f>(BQ975+(U975+2*0.95*5.67E-8*(((BQ975+$B$7)+273)^4-(BQ975+273)^4)-44100*J975)/(1.84*29.3*R975+8*0.95*5.67E-8*(BQ975+273)^3))</f>
        <v>0</v>
      </c>
      <c r="W975">
        <f>($C$7*BR975+$D$7*BS975+$E$7*V975)</f>
        <v>0</v>
      </c>
      <c r="X975">
        <f>0.61365*exp(17.502*W975/(240.97+W975))</f>
        <v>0</v>
      </c>
      <c r="Y975">
        <f>(Z975/AA975*100)</f>
        <v>0</v>
      </c>
      <c r="Z975">
        <f>BJ975*(BO975+BP975)/1000</f>
        <v>0</v>
      </c>
      <c r="AA975">
        <f>0.61365*exp(17.502*BQ975/(240.97+BQ975))</f>
        <v>0</v>
      </c>
      <c r="AB975">
        <f>(X975-BJ975*(BO975+BP975)/1000)</f>
        <v>0</v>
      </c>
      <c r="AC975">
        <f>(-J975*44100)</f>
        <v>0</v>
      </c>
      <c r="AD975">
        <f>2*29.3*R975*0.92*(BQ975-W975)</f>
        <v>0</v>
      </c>
      <c r="AE975">
        <f>2*0.95*5.67E-8*(((BQ975+$B$7)+273)^4-(W975+273)^4)</f>
        <v>0</v>
      </c>
      <c r="AF975">
        <f>U975+AE975+AC975+AD975</f>
        <v>0</v>
      </c>
      <c r="AG975">
        <f>BN975*AU975*(BI975-BH975*(1000-AU975*BK975)/(1000-AU975*BJ975))/(100*BB975)</f>
        <v>0</v>
      </c>
      <c r="AH975">
        <f>1000*BN975*AU975*(BJ975-BK975)/(100*BB975*(1000-AU975*BJ975))</f>
        <v>0</v>
      </c>
      <c r="AI975">
        <f>(AJ975 - AK975 - BO975*1E3/(8.314*(BQ975+273.15)) * AM975/BN975 * AL975) * BN975/(100*BB975) * (1000 - BK975)/1000</f>
        <v>0</v>
      </c>
      <c r="AJ975">
        <v>725.8783540839515</v>
      </c>
      <c r="AK975">
        <v>703.8015030303028</v>
      </c>
      <c r="AL975">
        <v>3.400007701209758</v>
      </c>
      <c r="AM975">
        <v>64.84410547335801</v>
      </c>
      <c r="AN975">
        <f>(AP975 - AO975 + BO975*1E3/(8.314*(BQ975+273.15)) * AR975/BN975 * AQ975) * BN975/(100*BB975) * 1000/(1000 - AP975)</f>
        <v>0</v>
      </c>
      <c r="AO975">
        <v>23.74619719444739</v>
      </c>
      <c r="AP975">
        <v>24.22035604395607</v>
      </c>
      <c r="AQ975">
        <v>-1.159024533622766E-05</v>
      </c>
      <c r="AR975">
        <v>96.76006741584395</v>
      </c>
      <c r="AS975">
        <v>0</v>
      </c>
      <c r="AT975">
        <v>0</v>
      </c>
      <c r="AU975">
        <f>IF(AS975*$H$13&gt;=AW975,1.0,(AW975/(AW975-AS975*$H$13)))</f>
        <v>0</v>
      </c>
      <c r="AV975">
        <f>(AU975-1)*100</f>
        <v>0</v>
      </c>
      <c r="AW975">
        <f>MAX(0,($B$13+$C$13*BV975)/(1+$D$13*BV975)*BO975/(BQ975+273)*$E$13)</f>
        <v>0</v>
      </c>
      <c r="AX975">
        <f>$B$11*BW975+$C$11*BX975+$F$11*CI975*(1-CL975)</f>
        <v>0</v>
      </c>
      <c r="AY975">
        <f>AX975*AZ975</f>
        <v>0</v>
      </c>
      <c r="AZ975">
        <f>($B$11*$D$9+$C$11*$D$9+$F$11*((CV975+CN975)/MAX(CV975+CN975+CW975, 0.1)*$I$9+CW975/MAX(CV975+CN975+CW975, 0.1)*$J$9))/($B$11+$C$11+$F$11)</f>
        <v>0</v>
      </c>
      <c r="BA975">
        <f>($B$11*$K$9+$C$11*$K$9+$F$11*((CV975+CN975)/MAX(CV975+CN975+CW975, 0.1)*$P$9+CW975/MAX(CV975+CN975+CW975, 0.1)*$Q$9))/($B$11+$C$11+$F$11)</f>
        <v>0</v>
      </c>
      <c r="BB975">
        <v>2.44</v>
      </c>
      <c r="BC975">
        <v>0.5</v>
      </c>
      <c r="BD975" t="s">
        <v>355</v>
      </c>
      <c r="BE975">
        <v>2</v>
      </c>
      <c r="BF975" t="b">
        <v>1</v>
      </c>
      <c r="BG975">
        <v>1679446895.814285</v>
      </c>
      <c r="BH975">
        <v>662.5520357142857</v>
      </c>
      <c r="BI975">
        <v>692.4630714285714</v>
      </c>
      <c r="BJ975">
        <v>24.23278214285714</v>
      </c>
      <c r="BK975">
        <v>23.74823571428571</v>
      </c>
      <c r="BL975">
        <v>666.3514285714285</v>
      </c>
      <c r="BM975">
        <v>24.32925</v>
      </c>
      <c r="BN975">
        <v>500.0599285714285</v>
      </c>
      <c r="BO975">
        <v>89.83932857142858</v>
      </c>
      <c r="BP975">
        <v>0.1000046285714286</v>
      </c>
      <c r="BQ975">
        <v>26.81420357142857</v>
      </c>
      <c r="BR975">
        <v>27.52084285714286</v>
      </c>
      <c r="BS975">
        <v>999.9000000000002</v>
      </c>
      <c r="BT975">
        <v>0</v>
      </c>
      <c r="BU975">
        <v>0</v>
      </c>
      <c r="BV975">
        <v>10014.28285714286</v>
      </c>
      <c r="BW975">
        <v>0</v>
      </c>
      <c r="BX975">
        <v>14.5015</v>
      </c>
      <c r="BY975">
        <v>-29.91119642857143</v>
      </c>
      <c r="BZ975">
        <v>679.0060714285715</v>
      </c>
      <c r="CA975">
        <v>709.3080357142857</v>
      </c>
      <c r="CB975">
        <v>0.4845451071428571</v>
      </c>
      <c r="CC975">
        <v>692.4630714285714</v>
      </c>
      <c r="CD975">
        <v>23.74823571428571</v>
      </c>
      <c r="CE975">
        <v>2.177056428571428</v>
      </c>
      <c r="CF975">
        <v>2.133526428571429</v>
      </c>
      <c r="CG975">
        <v>18.79446428571429</v>
      </c>
      <c r="CH975">
        <v>18.47170357142857</v>
      </c>
      <c r="CI975">
        <v>2000.015</v>
      </c>
      <c r="CJ975">
        <v>0.9800045357142858</v>
      </c>
      <c r="CK975">
        <v>0.01999566428571429</v>
      </c>
      <c r="CL975">
        <v>0</v>
      </c>
      <c r="CM975">
        <v>2.233803571428572</v>
      </c>
      <c r="CN975">
        <v>0</v>
      </c>
      <c r="CO975">
        <v>5493.143214285715</v>
      </c>
      <c r="CP975">
        <v>16749.60357142857</v>
      </c>
      <c r="CQ975">
        <v>40.46407142857142</v>
      </c>
      <c r="CR975">
        <v>40.79</v>
      </c>
      <c r="CS975">
        <v>40.48628571428571</v>
      </c>
      <c r="CT975">
        <v>40.18046428571428</v>
      </c>
      <c r="CU975">
        <v>39.40599999999999</v>
      </c>
      <c r="CV975">
        <v>1960.025</v>
      </c>
      <c r="CW975">
        <v>39.99</v>
      </c>
      <c r="CX975">
        <v>0</v>
      </c>
      <c r="CY975">
        <v>1679446911.3</v>
      </c>
      <c r="CZ975">
        <v>0</v>
      </c>
      <c r="DA975">
        <v>0</v>
      </c>
      <c r="DB975" t="s">
        <v>356</v>
      </c>
      <c r="DC975">
        <v>1678823626.5</v>
      </c>
      <c r="DD975">
        <v>1678823640.5</v>
      </c>
      <c r="DE975">
        <v>0</v>
      </c>
      <c r="DF975">
        <v>1.239</v>
      </c>
      <c r="DG975">
        <v>0.006</v>
      </c>
      <c r="DH975">
        <v>-2.298</v>
      </c>
      <c r="DI975">
        <v>-0.146</v>
      </c>
      <c r="DJ975">
        <v>420</v>
      </c>
      <c r="DK975">
        <v>21</v>
      </c>
      <c r="DL975">
        <v>0.57</v>
      </c>
      <c r="DM975">
        <v>0.05</v>
      </c>
      <c r="DN975">
        <v>-29.85173658536585</v>
      </c>
      <c r="DO975">
        <v>-1.128459930313552</v>
      </c>
      <c r="DP975">
        <v>0.1176498250931034</v>
      </c>
      <c r="DQ975">
        <v>0</v>
      </c>
      <c r="DR975">
        <v>0.4876305365853658</v>
      </c>
      <c r="DS975">
        <v>-0.04665340766550548</v>
      </c>
      <c r="DT975">
        <v>0.005051920490160684</v>
      </c>
      <c r="DU975">
        <v>1</v>
      </c>
      <c r="DV975">
        <v>1</v>
      </c>
      <c r="DW975">
        <v>2</v>
      </c>
      <c r="DX975" t="s">
        <v>357</v>
      </c>
      <c r="DY975">
        <v>2.98365</v>
      </c>
      <c r="DZ975">
        <v>2.71551</v>
      </c>
      <c r="EA975">
        <v>0.134588</v>
      </c>
      <c r="EB975">
        <v>0.136729</v>
      </c>
      <c r="EC975">
        <v>0.107636</v>
      </c>
      <c r="ED975">
        <v>0.104082</v>
      </c>
      <c r="EE975">
        <v>27515.4</v>
      </c>
      <c r="EF975">
        <v>27548</v>
      </c>
      <c r="EG975">
        <v>29546.9</v>
      </c>
      <c r="EH975">
        <v>29509.9</v>
      </c>
      <c r="EI975">
        <v>34922.6</v>
      </c>
      <c r="EJ975">
        <v>35139.3</v>
      </c>
      <c r="EK975">
        <v>41618.6</v>
      </c>
      <c r="EL975">
        <v>42054.7</v>
      </c>
      <c r="EM975">
        <v>1.97663</v>
      </c>
      <c r="EN975">
        <v>1.90315</v>
      </c>
      <c r="EO975">
        <v>0.109673</v>
      </c>
      <c r="EP975">
        <v>0</v>
      </c>
      <c r="EQ975">
        <v>25.7195</v>
      </c>
      <c r="ER975">
        <v>999.9</v>
      </c>
      <c r="ES975">
        <v>57.2</v>
      </c>
      <c r="ET975">
        <v>31</v>
      </c>
      <c r="EU975">
        <v>28.7259</v>
      </c>
      <c r="EV975">
        <v>62.8712</v>
      </c>
      <c r="EW975">
        <v>32.0593</v>
      </c>
      <c r="EX975">
        <v>1</v>
      </c>
      <c r="EY975">
        <v>-0.106496</v>
      </c>
      <c r="EZ975">
        <v>0.85415</v>
      </c>
      <c r="FA975">
        <v>20.3388</v>
      </c>
      <c r="FB975">
        <v>5.21909</v>
      </c>
      <c r="FC975">
        <v>12.0099</v>
      </c>
      <c r="FD975">
        <v>4.99</v>
      </c>
      <c r="FE975">
        <v>3.28865</v>
      </c>
      <c r="FF975">
        <v>9999</v>
      </c>
      <c r="FG975">
        <v>9999</v>
      </c>
      <c r="FH975">
        <v>9999</v>
      </c>
      <c r="FI975">
        <v>999.9</v>
      </c>
      <c r="FJ975">
        <v>1.86738</v>
      </c>
      <c r="FK975">
        <v>1.86645</v>
      </c>
      <c r="FL975">
        <v>1.86598</v>
      </c>
      <c r="FM975">
        <v>1.86584</v>
      </c>
      <c r="FN975">
        <v>1.86768</v>
      </c>
      <c r="FO975">
        <v>1.87013</v>
      </c>
      <c r="FP975">
        <v>1.86882</v>
      </c>
      <c r="FQ975">
        <v>1.87026</v>
      </c>
      <c r="FR975">
        <v>0</v>
      </c>
      <c r="FS975">
        <v>0</v>
      </c>
      <c r="FT975">
        <v>0</v>
      </c>
      <c r="FU975">
        <v>0</v>
      </c>
      <c r="FV975" t="s">
        <v>358</v>
      </c>
      <c r="FW975" t="s">
        <v>359</v>
      </c>
      <c r="FX975" t="s">
        <v>360</v>
      </c>
      <c r="FY975" t="s">
        <v>360</v>
      </c>
      <c r="FZ975" t="s">
        <v>360</v>
      </c>
      <c r="GA975" t="s">
        <v>360</v>
      </c>
      <c r="GB975">
        <v>0</v>
      </c>
      <c r="GC975">
        <v>100</v>
      </c>
      <c r="GD975">
        <v>100</v>
      </c>
      <c r="GE975">
        <v>-3.868</v>
      </c>
      <c r="GF975">
        <v>-0.09660000000000001</v>
      </c>
      <c r="GG975">
        <v>-1.841240210434717</v>
      </c>
      <c r="GH975">
        <v>-0.003310856085068561</v>
      </c>
      <c r="GI975">
        <v>6.863268723063948E-07</v>
      </c>
      <c r="GJ975">
        <v>-1.919107141366201E-10</v>
      </c>
      <c r="GK975">
        <v>-0.1688837207721138</v>
      </c>
      <c r="GL975">
        <v>-0.01731051475613908</v>
      </c>
      <c r="GM975">
        <v>0.001423790055903263</v>
      </c>
      <c r="GN975">
        <v>-2.424810517790065E-05</v>
      </c>
      <c r="GO975">
        <v>3</v>
      </c>
      <c r="GP975">
        <v>2318</v>
      </c>
      <c r="GQ975">
        <v>1</v>
      </c>
      <c r="GR975">
        <v>25</v>
      </c>
      <c r="GS975">
        <v>10388</v>
      </c>
      <c r="GT975">
        <v>10387.7</v>
      </c>
      <c r="GU975">
        <v>1.64429</v>
      </c>
      <c r="GV975">
        <v>2.22656</v>
      </c>
      <c r="GW975">
        <v>1.39648</v>
      </c>
      <c r="GX975">
        <v>2.34741</v>
      </c>
      <c r="GY975">
        <v>1.49536</v>
      </c>
      <c r="GZ975">
        <v>2.5</v>
      </c>
      <c r="HA975">
        <v>35.9645</v>
      </c>
      <c r="HB975">
        <v>24.07</v>
      </c>
      <c r="HC975">
        <v>18</v>
      </c>
      <c r="HD975">
        <v>528.044</v>
      </c>
      <c r="HE975">
        <v>437.296</v>
      </c>
      <c r="HF975">
        <v>23.9968</v>
      </c>
      <c r="HG975">
        <v>26.1316</v>
      </c>
      <c r="HH975">
        <v>30.0003</v>
      </c>
      <c r="HI975">
        <v>26.1083</v>
      </c>
      <c r="HJ975">
        <v>26.0552</v>
      </c>
      <c r="HK975">
        <v>32.9087</v>
      </c>
      <c r="HL975">
        <v>25.0064</v>
      </c>
      <c r="HM975">
        <v>99.1408</v>
      </c>
      <c r="HN975">
        <v>23.987</v>
      </c>
      <c r="HO975">
        <v>740.843</v>
      </c>
      <c r="HP975">
        <v>23.8133</v>
      </c>
      <c r="HQ975">
        <v>101.04</v>
      </c>
      <c r="HR975">
        <v>100.999</v>
      </c>
    </row>
    <row r="976" spans="1:226">
      <c r="A976">
        <v>960</v>
      </c>
      <c r="B976">
        <v>1679446908.6</v>
      </c>
      <c r="C976">
        <v>24995.5</v>
      </c>
      <c r="D976" t="s">
        <v>2290</v>
      </c>
      <c r="E976" t="s">
        <v>2291</v>
      </c>
      <c r="F976">
        <v>5</v>
      </c>
      <c r="G976" t="s">
        <v>2011</v>
      </c>
      <c r="H976" t="s">
        <v>354</v>
      </c>
      <c r="I976">
        <v>1679446901.1</v>
      </c>
      <c r="J976">
        <f>(K976)/1000</f>
        <v>0</v>
      </c>
      <c r="K976">
        <f>IF(BF976, AN976, AH976)</f>
        <v>0</v>
      </c>
      <c r="L976">
        <f>IF(BF976, AI976, AG976)</f>
        <v>0</v>
      </c>
      <c r="M976">
        <f>BH976 - IF(AU976&gt;1, L976*BB976*100.0/(AW976*BV976), 0)</f>
        <v>0</v>
      </c>
      <c r="N976">
        <f>((T976-J976/2)*M976-L976)/(T976+J976/2)</f>
        <v>0</v>
      </c>
      <c r="O976">
        <f>N976*(BO976+BP976)/1000.0</f>
        <v>0</v>
      </c>
      <c r="P976">
        <f>(BH976 - IF(AU976&gt;1, L976*BB976*100.0/(AW976*BV976), 0))*(BO976+BP976)/1000.0</f>
        <v>0</v>
      </c>
      <c r="Q976">
        <f>2.0/((1/S976-1/R976)+SIGN(S976)*SQRT((1/S976-1/R976)*(1/S976-1/R976) + 4*BC976/((BC976+1)*(BC976+1))*(2*1/S976*1/R976-1/R976*1/R976)))</f>
        <v>0</v>
      </c>
      <c r="R976">
        <f>IF(LEFT(BD976,1)&lt;&gt;"0",IF(LEFT(BD976,1)="1",3.0,BE976),$D$5+$E$5*(BV976*BO976/($K$5*1000))+$F$5*(BV976*BO976/($K$5*1000))*MAX(MIN(BB976,$J$5),$I$5)*MAX(MIN(BB976,$J$5),$I$5)+$G$5*MAX(MIN(BB976,$J$5),$I$5)*(BV976*BO976/($K$5*1000))+$H$5*(BV976*BO976/($K$5*1000))*(BV976*BO976/($K$5*1000)))</f>
        <v>0</v>
      </c>
      <c r="S976">
        <f>J976*(1000-(1000*0.61365*exp(17.502*W976/(240.97+W976))/(BO976+BP976)+BJ976)/2)/(1000*0.61365*exp(17.502*W976/(240.97+W976))/(BO976+BP976)-BJ976)</f>
        <v>0</v>
      </c>
      <c r="T976">
        <f>1/((BC976+1)/(Q976/1.6)+1/(R976/1.37)) + BC976/((BC976+1)/(Q976/1.6) + BC976/(R976/1.37))</f>
        <v>0</v>
      </c>
      <c r="U976">
        <f>(AX976*BA976)</f>
        <v>0</v>
      </c>
      <c r="V976">
        <f>(BQ976+(U976+2*0.95*5.67E-8*(((BQ976+$B$7)+273)^4-(BQ976+273)^4)-44100*J976)/(1.84*29.3*R976+8*0.95*5.67E-8*(BQ976+273)^3))</f>
        <v>0</v>
      </c>
      <c r="W976">
        <f>($C$7*BR976+$D$7*BS976+$E$7*V976)</f>
        <v>0</v>
      </c>
      <c r="X976">
        <f>0.61365*exp(17.502*W976/(240.97+W976))</f>
        <v>0</v>
      </c>
      <c r="Y976">
        <f>(Z976/AA976*100)</f>
        <v>0</v>
      </c>
      <c r="Z976">
        <f>BJ976*(BO976+BP976)/1000</f>
        <v>0</v>
      </c>
      <c r="AA976">
        <f>0.61365*exp(17.502*BQ976/(240.97+BQ976))</f>
        <v>0</v>
      </c>
      <c r="AB976">
        <f>(X976-BJ976*(BO976+BP976)/1000)</f>
        <v>0</v>
      </c>
      <c r="AC976">
        <f>(-J976*44100)</f>
        <v>0</v>
      </c>
      <c r="AD976">
        <f>2*29.3*R976*0.92*(BQ976-W976)</f>
        <v>0</v>
      </c>
      <c r="AE976">
        <f>2*0.95*5.67E-8*(((BQ976+$B$7)+273)^4-(W976+273)^4)</f>
        <v>0</v>
      </c>
      <c r="AF976">
        <f>U976+AE976+AC976+AD976</f>
        <v>0</v>
      </c>
      <c r="AG976">
        <f>BN976*AU976*(BI976-BH976*(1000-AU976*BK976)/(1000-AU976*BJ976))/(100*BB976)</f>
        <v>0</v>
      </c>
      <c r="AH976">
        <f>1000*BN976*AU976*(BJ976-BK976)/(100*BB976*(1000-AU976*BJ976))</f>
        <v>0</v>
      </c>
      <c r="AI976">
        <f>(AJ976 - AK976 - BO976*1E3/(8.314*(BQ976+273.15)) * AM976/BN976 * AL976) * BN976/(100*BB976) * (1000 - BK976)/1000</f>
        <v>0</v>
      </c>
      <c r="AJ976">
        <v>743.1201128321807</v>
      </c>
      <c r="AK976">
        <v>720.8483818181818</v>
      </c>
      <c r="AL976">
        <v>3.418435474567934</v>
      </c>
      <c r="AM976">
        <v>64.84410547335801</v>
      </c>
      <c r="AN976">
        <f>(AP976 - AO976 + BO976*1E3/(8.314*(BQ976+273.15)) * AR976/BN976 * AQ976) * BN976/(100*BB976) * 1000/(1000 - AP976)</f>
        <v>0</v>
      </c>
      <c r="AO976">
        <v>23.74241584265915</v>
      </c>
      <c r="AP976">
        <v>24.21247802197802</v>
      </c>
      <c r="AQ976">
        <v>-1.931867338706356E-05</v>
      </c>
      <c r="AR976">
        <v>96.76006741584395</v>
      </c>
      <c r="AS976">
        <v>0</v>
      </c>
      <c r="AT976">
        <v>0</v>
      </c>
      <c r="AU976">
        <f>IF(AS976*$H$13&gt;=AW976,1.0,(AW976/(AW976-AS976*$H$13)))</f>
        <v>0</v>
      </c>
      <c r="AV976">
        <f>(AU976-1)*100</f>
        <v>0</v>
      </c>
      <c r="AW976">
        <f>MAX(0,($B$13+$C$13*BV976)/(1+$D$13*BV976)*BO976/(BQ976+273)*$E$13)</f>
        <v>0</v>
      </c>
      <c r="AX976">
        <f>$B$11*BW976+$C$11*BX976+$F$11*CI976*(1-CL976)</f>
        <v>0</v>
      </c>
      <c r="AY976">
        <f>AX976*AZ976</f>
        <v>0</v>
      </c>
      <c r="AZ976">
        <f>($B$11*$D$9+$C$11*$D$9+$F$11*((CV976+CN976)/MAX(CV976+CN976+CW976, 0.1)*$I$9+CW976/MAX(CV976+CN976+CW976, 0.1)*$J$9))/($B$11+$C$11+$F$11)</f>
        <v>0</v>
      </c>
      <c r="BA976">
        <f>($B$11*$K$9+$C$11*$K$9+$F$11*((CV976+CN976)/MAX(CV976+CN976+CW976, 0.1)*$P$9+CW976/MAX(CV976+CN976+CW976, 0.1)*$Q$9))/($B$11+$C$11+$F$11)</f>
        <v>0</v>
      </c>
      <c r="BB976">
        <v>2.44</v>
      </c>
      <c r="BC976">
        <v>0.5</v>
      </c>
      <c r="BD976" t="s">
        <v>355</v>
      </c>
      <c r="BE976">
        <v>2</v>
      </c>
      <c r="BF976" t="b">
        <v>1</v>
      </c>
      <c r="BG976">
        <v>1679446901.1</v>
      </c>
      <c r="BH976">
        <v>680.1083333333333</v>
      </c>
      <c r="BI976">
        <v>710.1854444444444</v>
      </c>
      <c r="BJ976">
        <v>24.22504074074074</v>
      </c>
      <c r="BK976">
        <v>23.74447037037037</v>
      </c>
      <c r="BL976">
        <v>683.9542962962963</v>
      </c>
      <c r="BM976">
        <v>24.32157037037037</v>
      </c>
      <c r="BN976">
        <v>500.0612592592593</v>
      </c>
      <c r="BO976">
        <v>89.83927407407407</v>
      </c>
      <c r="BP976">
        <v>0.1000232888888889</v>
      </c>
      <c r="BQ976">
        <v>26.81163333333333</v>
      </c>
      <c r="BR976">
        <v>27.51973703703704</v>
      </c>
      <c r="BS976">
        <v>999.9000000000001</v>
      </c>
      <c r="BT976">
        <v>0</v>
      </c>
      <c r="BU976">
        <v>0</v>
      </c>
      <c r="BV976">
        <v>10009.48740740741</v>
      </c>
      <c r="BW976">
        <v>0</v>
      </c>
      <c r="BX976">
        <v>14.5015</v>
      </c>
      <c r="BY976">
        <v>-30.0772</v>
      </c>
      <c r="BZ976">
        <v>696.9928148148148</v>
      </c>
      <c r="CA976">
        <v>727.4585555555556</v>
      </c>
      <c r="CB976">
        <v>0.4805709629629629</v>
      </c>
      <c r="CC976">
        <v>710.1854444444444</v>
      </c>
      <c r="CD976">
        <v>23.74447037037037</v>
      </c>
      <c r="CE976">
        <v>2.176359629629629</v>
      </c>
      <c r="CF976">
        <v>2.133186666666667</v>
      </c>
      <c r="CG976">
        <v>18.78934444444445</v>
      </c>
      <c r="CH976">
        <v>18.46915925925926</v>
      </c>
      <c r="CI976">
        <v>2000.033333333334</v>
      </c>
      <c r="CJ976">
        <v>0.9800035555555557</v>
      </c>
      <c r="CK976">
        <v>0.01999664444444444</v>
      </c>
      <c r="CL976">
        <v>0</v>
      </c>
      <c r="CM976">
        <v>2.300792592592592</v>
      </c>
      <c r="CN976">
        <v>0</v>
      </c>
      <c r="CO976">
        <v>5496.08037037037</v>
      </c>
      <c r="CP976">
        <v>16749.75925925926</v>
      </c>
      <c r="CQ976">
        <v>40.39785185185185</v>
      </c>
      <c r="CR976">
        <v>40.71503703703704</v>
      </c>
      <c r="CS976">
        <v>40.42803703703703</v>
      </c>
      <c r="CT976">
        <v>40.07148148148148</v>
      </c>
      <c r="CU976">
        <v>39.35388888888888</v>
      </c>
      <c r="CV976">
        <v>1960.041851851852</v>
      </c>
      <c r="CW976">
        <v>39.99259259259259</v>
      </c>
      <c r="CX976">
        <v>0</v>
      </c>
      <c r="CY976">
        <v>1679446916.1</v>
      </c>
      <c r="CZ976">
        <v>0</v>
      </c>
      <c r="DA976">
        <v>0</v>
      </c>
      <c r="DB976" t="s">
        <v>356</v>
      </c>
      <c r="DC976">
        <v>1678823626.5</v>
      </c>
      <c r="DD976">
        <v>1678823640.5</v>
      </c>
      <c r="DE976">
        <v>0</v>
      </c>
      <c r="DF976">
        <v>1.239</v>
      </c>
      <c r="DG976">
        <v>0.006</v>
      </c>
      <c r="DH976">
        <v>-2.298</v>
      </c>
      <c r="DI976">
        <v>-0.146</v>
      </c>
      <c r="DJ976">
        <v>420</v>
      </c>
      <c r="DK976">
        <v>21</v>
      </c>
      <c r="DL976">
        <v>0.57</v>
      </c>
      <c r="DM976">
        <v>0.05</v>
      </c>
      <c r="DN976">
        <v>-29.9958475</v>
      </c>
      <c r="DO976">
        <v>-1.733390994371491</v>
      </c>
      <c r="DP976">
        <v>0.176632192687941</v>
      </c>
      <c r="DQ976">
        <v>0</v>
      </c>
      <c r="DR976">
        <v>0.482050525</v>
      </c>
      <c r="DS976">
        <v>-0.04694916697936238</v>
      </c>
      <c r="DT976">
        <v>0.004978616635108088</v>
      </c>
      <c r="DU976">
        <v>1</v>
      </c>
      <c r="DV976">
        <v>1</v>
      </c>
      <c r="DW976">
        <v>2</v>
      </c>
      <c r="DX976" t="s">
        <v>357</v>
      </c>
      <c r="DY976">
        <v>2.98373</v>
      </c>
      <c r="DZ976">
        <v>2.7159</v>
      </c>
      <c r="EA976">
        <v>0.136791</v>
      </c>
      <c r="EB976">
        <v>0.138905</v>
      </c>
      <c r="EC976">
        <v>0.107611</v>
      </c>
      <c r="ED976">
        <v>0.104069</v>
      </c>
      <c r="EE976">
        <v>27445.4</v>
      </c>
      <c r="EF976">
        <v>27478.5</v>
      </c>
      <c r="EG976">
        <v>29547</v>
      </c>
      <c r="EH976">
        <v>29509.8</v>
      </c>
      <c r="EI976">
        <v>34923.5</v>
      </c>
      <c r="EJ976">
        <v>35139.6</v>
      </c>
      <c r="EK976">
        <v>41618.5</v>
      </c>
      <c r="EL976">
        <v>42054.4</v>
      </c>
      <c r="EM976">
        <v>1.9767</v>
      </c>
      <c r="EN976">
        <v>1.90307</v>
      </c>
      <c r="EO976">
        <v>0.109933</v>
      </c>
      <c r="EP976">
        <v>0</v>
      </c>
      <c r="EQ976">
        <v>25.72</v>
      </c>
      <c r="ER976">
        <v>999.9</v>
      </c>
      <c r="ES976">
        <v>57.2</v>
      </c>
      <c r="ET976">
        <v>30.9</v>
      </c>
      <c r="EU976">
        <v>28.5585</v>
      </c>
      <c r="EV976">
        <v>62.4012</v>
      </c>
      <c r="EW976">
        <v>31.9671</v>
      </c>
      <c r="EX976">
        <v>1</v>
      </c>
      <c r="EY976">
        <v>-0.106484</v>
      </c>
      <c r="EZ976">
        <v>0.840052</v>
      </c>
      <c r="FA976">
        <v>20.3389</v>
      </c>
      <c r="FB976">
        <v>5.21909</v>
      </c>
      <c r="FC976">
        <v>12.0099</v>
      </c>
      <c r="FD976">
        <v>4.98975</v>
      </c>
      <c r="FE976">
        <v>3.28865</v>
      </c>
      <c r="FF976">
        <v>9999</v>
      </c>
      <c r="FG976">
        <v>9999</v>
      </c>
      <c r="FH976">
        <v>9999</v>
      </c>
      <c r="FI976">
        <v>999.9</v>
      </c>
      <c r="FJ976">
        <v>1.86742</v>
      </c>
      <c r="FK976">
        <v>1.86646</v>
      </c>
      <c r="FL976">
        <v>1.86599</v>
      </c>
      <c r="FM976">
        <v>1.86584</v>
      </c>
      <c r="FN976">
        <v>1.86768</v>
      </c>
      <c r="FO976">
        <v>1.87014</v>
      </c>
      <c r="FP976">
        <v>1.86883</v>
      </c>
      <c r="FQ976">
        <v>1.87025</v>
      </c>
      <c r="FR976">
        <v>0</v>
      </c>
      <c r="FS976">
        <v>0</v>
      </c>
      <c r="FT976">
        <v>0</v>
      </c>
      <c r="FU976">
        <v>0</v>
      </c>
      <c r="FV976" t="s">
        <v>358</v>
      </c>
      <c r="FW976" t="s">
        <v>359</v>
      </c>
      <c r="FX976" t="s">
        <v>360</v>
      </c>
      <c r="FY976" t="s">
        <v>360</v>
      </c>
      <c r="FZ976" t="s">
        <v>360</v>
      </c>
      <c r="GA976" t="s">
        <v>360</v>
      </c>
      <c r="GB976">
        <v>0</v>
      </c>
      <c r="GC976">
        <v>100</v>
      </c>
      <c r="GD976">
        <v>100</v>
      </c>
      <c r="GE976">
        <v>-3.912</v>
      </c>
      <c r="GF976">
        <v>-0.09669999999999999</v>
      </c>
      <c r="GG976">
        <v>-1.841240210434717</v>
      </c>
      <c r="GH976">
        <v>-0.003310856085068561</v>
      </c>
      <c r="GI976">
        <v>6.863268723063948E-07</v>
      </c>
      <c r="GJ976">
        <v>-1.919107141366201E-10</v>
      </c>
      <c r="GK976">
        <v>-0.1688837207721138</v>
      </c>
      <c r="GL976">
        <v>-0.01731051475613908</v>
      </c>
      <c r="GM976">
        <v>0.001423790055903263</v>
      </c>
      <c r="GN976">
        <v>-2.424810517790065E-05</v>
      </c>
      <c r="GO976">
        <v>3</v>
      </c>
      <c r="GP976">
        <v>2318</v>
      </c>
      <c r="GQ976">
        <v>1</v>
      </c>
      <c r="GR976">
        <v>25</v>
      </c>
      <c r="GS976">
        <v>10388</v>
      </c>
      <c r="GT976">
        <v>10387.8</v>
      </c>
      <c r="GU976">
        <v>1.67236</v>
      </c>
      <c r="GV976">
        <v>2.22412</v>
      </c>
      <c r="GW976">
        <v>1.39648</v>
      </c>
      <c r="GX976">
        <v>2.34863</v>
      </c>
      <c r="GY976">
        <v>1.49536</v>
      </c>
      <c r="GZ976">
        <v>2.5293</v>
      </c>
      <c r="HA976">
        <v>35.9412</v>
      </c>
      <c r="HB976">
        <v>24.07</v>
      </c>
      <c r="HC976">
        <v>18</v>
      </c>
      <c r="HD976">
        <v>528.104</v>
      </c>
      <c r="HE976">
        <v>437.258</v>
      </c>
      <c r="HF976">
        <v>23.9796</v>
      </c>
      <c r="HG976">
        <v>26.1339</v>
      </c>
      <c r="HH976">
        <v>30.0002</v>
      </c>
      <c r="HI976">
        <v>26.1093</v>
      </c>
      <c r="HJ976">
        <v>26.0562</v>
      </c>
      <c r="HK976">
        <v>33.4817</v>
      </c>
      <c r="HL976">
        <v>25.0064</v>
      </c>
      <c r="HM976">
        <v>99.1408</v>
      </c>
      <c r="HN976">
        <v>23.969</v>
      </c>
      <c r="HO976">
        <v>754.199</v>
      </c>
      <c r="HP976">
        <v>23.8284</v>
      </c>
      <c r="HQ976">
        <v>101.04</v>
      </c>
      <c r="HR976">
        <v>100.998</v>
      </c>
    </row>
    <row r="977" spans="1:226">
      <c r="A977">
        <v>961</v>
      </c>
      <c r="B977">
        <v>1679446913.6</v>
      </c>
      <c r="C977">
        <v>25000.5</v>
      </c>
      <c r="D977" t="s">
        <v>2292</v>
      </c>
      <c r="E977" t="s">
        <v>2293</v>
      </c>
      <c r="F977">
        <v>5</v>
      </c>
      <c r="G977" t="s">
        <v>2011</v>
      </c>
      <c r="H977" t="s">
        <v>354</v>
      </c>
      <c r="I977">
        <v>1679446905.814285</v>
      </c>
      <c r="J977">
        <f>(K977)/1000</f>
        <v>0</v>
      </c>
      <c r="K977">
        <f>IF(BF977, AN977, AH977)</f>
        <v>0</v>
      </c>
      <c r="L977">
        <f>IF(BF977, AI977, AG977)</f>
        <v>0</v>
      </c>
      <c r="M977">
        <f>BH977 - IF(AU977&gt;1, L977*BB977*100.0/(AW977*BV977), 0)</f>
        <v>0</v>
      </c>
      <c r="N977">
        <f>((T977-J977/2)*M977-L977)/(T977+J977/2)</f>
        <v>0</v>
      </c>
      <c r="O977">
        <f>N977*(BO977+BP977)/1000.0</f>
        <v>0</v>
      </c>
      <c r="P977">
        <f>(BH977 - IF(AU977&gt;1, L977*BB977*100.0/(AW977*BV977), 0))*(BO977+BP977)/1000.0</f>
        <v>0</v>
      </c>
      <c r="Q977">
        <f>2.0/((1/S977-1/R977)+SIGN(S977)*SQRT((1/S977-1/R977)*(1/S977-1/R977) + 4*BC977/((BC977+1)*(BC977+1))*(2*1/S977*1/R977-1/R977*1/R977)))</f>
        <v>0</v>
      </c>
      <c r="R977">
        <f>IF(LEFT(BD977,1)&lt;&gt;"0",IF(LEFT(BD977,1)="1",3.0,BE977),$D$5+$E$5*(BV977*BO977/($K$5*1000))+$F$5*(BV977*BO977/($K$5*1000))*MAX(MIN(BB977,$J$5),$I$5)*MAX(MIN(BB977,$J$5),$I$5)+$G$5*MAX(MIN(BB977,$J$5),$I$5)*(BV977*BO977/($K$5*1000))+$H$5*(BV977*BO977/($K$5*1000))*(BV977*BO977/($K$5*1000)))</f>
        <v>0</v>
      </c>
      <c r="S977">
        <f>J977*(1000-(1000*0.61365*exp(17.502*W977/(240.97+W977))/(BO977+BP977)+BJ977)/2)/(1000*0.61365*exp(17.502*W977/(240.97+W977))/(BO977+BP977)-BJ977)</f>
        <v>0</v>
      </c>
      <c r="T977">
        <f>1/((BC977+1)/(Q977/1.6)+1/(R977/1.37)) + BC977/((BC977+1)/(Q977/1.6) + BC977/(R977/1.37))</f>
        <v>0</v>
      </c>
      <c r="U977">
        <f>(AX977*BA977)</f>
        <v>0</v>
      </c>
      <c r="V977">
        <f>(BQ977+(U977+2*0.95*5.67E-8*(((BQ977+$B$7)+273)^4-(BQ977+273)^4)-44100*J977)/(1.84*29.3*R977+8*0.95*5.67E-8*(BQ977+273)^3))</f>
        <v>0</v>
      </c>
      <c r="W977">
        <f>($C$7*BR977+$D$7*BS977+$E$7*V977)</f>
        <v>0</v>
      </c>
      <c r="X977">
        <f>0.61365*exp(17.502*W977/(240.97+W977))</f>
        <v>0</v>
      </c>
      <c r="Y977">
        <f>(Z977/AA977*100)</f>
        <v>0</v>
      </c>
      <c r="Z977">
        <f>BJ977*(BO977+BP977)/1000</f>
        <v>0</v>
      </c>
      <c r="AA977">
        <f>0.61365*exp(17.502*BQ977/(240.97+BQ977))</f>
        <v>0</v>
      </c>
      <c r="AB977">
        <f>(X977-BJ977*(BO977+BP977)/1000)</f>
        <v>0</v>
      </c>
      <c r="AC977">
        <f>(-J977*44100)</f>
        <v>0</v>
      </c>
      <c r="AD977">
        <f>2*29.3*R977*0.92*(BQ977-W977)</f>
        <v>0</v>
      </c>
      <c r="AE977">
        <f>2*0.95*5.67E-8*(((BQ977+$B$7)+273)^4-(W977+273)^4)</f>
        <v>0</v>
      </c>
      <c r="AF977">
        <f>U977+AE977+AC977+AD977</f>
        <v>0</v>
      </c>
      <c r="AG977">
        <f>BN977*AU977*(BI977-BH977*(1000-AU977*BK977)/(1000-AU977*BJ977))/(100*BB977)</f>
        <v>0</v>
      </c>
      <c r="AH977">
        <f>1000*BN977*AU977*(BJ977-BK977)/(100*BB977*(1000-AU977*BJ977))</f>
        <v>0</v>
      </c>
      <c r="AI977">
        <f>(AJ977 - AK977 - BO977*1E3/(8.314*(BQ977+273.15)) * AM977/BN977 * AL977) * BN977/(100*BB977) * (1000 - BK977)/1000</f>
        <v>0</v>
      </c>
      <c r="AJ977">
        <v>760.45058600204</v>
      </c>
      <c r="AK977">
        <v>737.9851636363636</v>
      </c>
      <c r="AL977">
        <v>3.428537638262407</v>
      </c>
      <c r="AM977">
        <v>64.84410547335801</v>
      </c>
      <c r="AN977">
        <f>(AP977 - AO977 + BO977*1E3/(8.314*(BQ977+273.15)) * AR977/BN977 * AQ977) * BN977/(100*BB977) * 1000/(1000 - AP977)</f>
        <v>0</v>
      </c>
      <c r="AO977">
        <v>23.73839820658776</v>
      </c>
      <c r="AP977">
        <v>24.20398461538464</v>
      </c>
      <c r="AQ977">
        <v>-1.280841765803592E-05</v>
      </c>
      <c r="AR977">
        <v>96.76006741584395</v>
      </c>
      <c r="AS977">
        <v>0</v>
      </c>
      <c r="AT977">
        <v>0</v>
      </c>
      <c r="AU977">
        <f>IF(AS977*$H$13&gt;=AW977,1.0,(AW977/(AW977-AS977*$H$13)))</f>
        <v>0</v>
      </c>
      <c r="AV977">
        <f>(AU977-1)*100</f>
        <v>0</v>
      </c>
      <c r="AW977">
        <f>MAX(0,($B$13+$C$13*BV977)/(1+$D$13*BV977)*BO977/(BQ977+273)*$E$13)</f>
        <v>0</v>
      </c>
      <c r="AX977">
        <f>$B$11*BW977+$C$11*BX977+$F$11*CI977*(1-CL977)</f>
        <v>0</v>
      </c>
      <c r="AY977">
        <f>AX977*AZ977</f>
        <v>0</v>
      </c>
      <c r="AZ977">
        <f>($B$11*$D$9+$C$11*$D$9+$F$11*((CV977+CN977)/MAX(CV977+CN977+CW977, 0.1)*$I$9+CW977/MAX(CV977+CN977+CW977, 0.1)*$J$9))/($B$11+$C$11+$F$11)</f>
        <v>0</v>
      </c>
      <c r="BA977">
        <f>($B$11*$K$9+$C$11*$K$9+$F$11*((CV977+CN977)/MAX(CV977+CN977+CW977, 0.1)*$P$9+CW977/MAX(CV977+CN977+CW977, 0.1)*$Q$9))/($B$11+$C$11+$F$11)</f>
        <v>0</v>
      </c>
      <c r="BB977">
        <v>2.44</v>
      </c>
      <c r="BC977">
        <v>0.5</v>
      </c>
      <c r="BD977" t="s">
        <v>355</v>
      </c>
      <c r="BE977">
        <v>2</v>
      </c>
      <c r="BF977" t="b">
        <v>1</v>
      </c>
      <c r="BG977">
        <v>1679446905.814285</v>
      </c>
      <c r="BH977">
        <v>695.8029642857143</v>
      </c>
      <c r="BI977">
        <v>726.0300357142856</v>
      </c>
      <c r="BJ977">
        <v>24.21674999999999</v>
      </c>
      <c r="BK977">
        <v>23.742125</v>
      </c>
      <c r="BL977">
        <v>699.6904285714287</v>
      </c>
      <c r="BM977">
        <v>24.31335000000001</v>
      </c>
      <c r="BN977">
        <v>500.0629642857144</v>
      </c>
      <c r="BO977">
        <v>89.83958214285715</v>
      </c>
      <c r="BP977">
        <v>0.1000156214285714</v>
      </c>
      <c r="BQ977">
        <v>26.80821785714286</v>
      </c>
      <c r="BR977">
        <v>27.515275</v>
      </c>
      <c r="BS977">
        <v>999.9000000000002</v>
      </c>
      <c r="BT977">
        <v>0</v>
      </c>
      <c r="BU977">
        <v>0</v>
      </c>
      <c r="BV977">
        <v>10002.58392857143</v>
      </c>
      <c r="BW977">
        <v>0</v>
      </c>
      <c r="BX977">
        <v>14.5015</v>
      </c>
      <c r="BY977">
        <v>-30.22713928571429</v>
      </c>
      <c r="BZ977">
        <v>713.0710357142858</v>
      </c>
      <c r="CA977">
        <v>743.6867142857143</v>
      </c>
      <c r="CB977">
        <v>0.4746122142857142</v>
      </c>
      <c r="CC977">
        <v>726.0300357142856</v>
      </c>
      <c r="CD977">
        <v>23.742125</v>
      </c>
      <c r="CE977">
        <v>2.175621785714286</v>
      </c>
      <c r="CF977">
        <v>2.132984285714286</v>
      </c>
      <c r="CG977">
        <v>18.78391785714286</v>
      </c>
      <c r="CH977">
        <v>18.46765</v>
      </c>
      <c r="CI977">
        <v>2000.041785714286</v>
      </c>
      <c r="CJ977">
        <v>0.9800028214285715</v>
      </c>
      <c r="CK977">
        <v>0.01999737857142857</v>
      </c>
      <c r="CL977">
        <v>0</v>
      </c>
      <c r="CM977">
        <v>2.279014285714286</v>
      </c>
      <c r="CN977">
        <v>0</v>
      </c>
      <c r="CO977">
        <v>5498.870000000001</v>
      </c>
      <c r="CP977">
        <v>16749.82142857143</v>
      </c>
      <c r="CQ977">
        <v>40.339</v>
      </c>
      <c r="CR977">
        <v>40.65149999999999</v>
      </c>
      <c r="CS977">
        <v>40.37467857142856</v>
      </c>
      <c r="CT977">
        <v>39.9775</v>
      </c>
      <c r="CU977">
        <v>39.30335714285713</v>
      </c>
      <c r="CV977">
        <v>1960.047142857143</v>
      </c>
      <c r="CW977">
        <v>39.99571428571429</v>
      </c>
      <c r="CX977">
        <v>0</v>
      </c>
      <c r="CY977">
        <v>1679446920.9</v>
      </c>
      <c r="CZ977">
        <v>0</v>
      </c>
      <c r="DA977">
        <v>0</v>
      </c>
      <c r="DB977" t="s">
        <v>356</v>
      </c>
      <c r="DC977">
        <v>1678823626.5</v>
      </c>
      <c r="DD977">
        <v>1678823640.5</v>
      </c>
      <c r="DE977">
        <v>0</v>
      </c>
      <c r="DF977">
        <v>1.239</v>
      </c>
      <c r="DG977">
        <v>0.006</v>
      </c>
      <c r="DH977">
        <v>-2.298</v>
      </c>
      <c r="DI977">
        <v>-0.146</v>
      </c>
      <c r="DJ977">
        <v>420</v>
      </c>
      <c r="DK977">
        <v>21</v>
      </c>
      <c r="DL977">
        <v>0.57</v>
      </c>
      <c r="DM977">
        <v>0.05</v>
      </c>
      <c r="DN977">
        <v>-30.15666</v>
      </c>
      <c r="DO977">
        <v>-2.052461538461486</v>
      </c>
      <c r="DP977">
        <v>0.205541423805519</v>
      </c>
      <c r="DQ977">
        <v>0</v>
      </c>
      <c r="DR977">
        <v>0.477511075</v>
      </c>
      <c r="DS977">
        <v>-0.07512987242026324</v>
      </c>
      <c r="DT977">
        <v>0.007655660096907057</v>
      </c>
      <c r="DU977">
        <v>1</v>
      </c>
      <c r="DV977">
        <v>1</v>
      </c>
      <c r="DW977">
        <v>2</v>
      </c>
      <c r="DX977" t="s">
        <v>357</v>
      </c>
      <c r="DY977">
        <v>2.98353</v>
      </c>
      <c r="DZ977">
        <v>2.71559</v>
      </c>
      <c r="EA977">
        <v>0.138983</v>
      </c>
      <c r="EB977">
        <v>0.141045</v>
      </c>
      <c r="EC977">
        <v>0.107586</v>
      </c>
      <c r="ED977">
        <v>0.10413</v>
      </c>
      <c r="EE977">
        <v>27376</v>
      </c>
      <c r="EF977">
        <v>27410</v>
      </c>
      <c r="EG977">
        <v>29547.3</v>
      </c>
      <c r="EH977">
        <v>29509.5</v>
      </c>
      <c r="EI977">
        <v>34924.8</v>
      </c>
      <c r="EJ977">
        <v>35136.9</v>
      </c>
      <c r="EK977">
        <v>41618.8</v>
      </c>
      <c r="EL977">
        <v>42054.1</v>
      </c>
      <c r="EM977">
        <v>1.97677</v>
      </c>
      <c r="EN977">
        <v>1.90325</v>
      </c>
      <c r="EO977">
        <v>0.109412</v>
      </c>
      <c r="EP977">
        <v>0</v>
      </c>
      <c r="EQ977">
        <v>25.7191</v>
      </c>
      <c r="ER977">
        <v>999.9</v>
      </c>
      <c r="ES977">
        <v>57.2</v>
      </c>
      <c r="ET977">
        <v>31</v>
      </c>
      <c r="EU977">
        <v>28.7243</v>
      </c>
      <c r="EV977">
        <v>62.8312</v>
      </c>
      <c r="EW977">
        <v>32.2115</v>
      </c>
      <c r="EX977">
        <v>1</v>
      </c>
      <c r="EY977">
        <v>-0.106263</v>
      </c>
      <c r="EZ977">
        <v>0.850626</v>
      </c>
      <c r="FA977">
        <v>20.3389</v>
      </c>
      <c r="FB977">
        <v>5.21849</v>
      </c>
      <c r="FC977">
        <v>12.0099</v>
      </c>
      <c r="FD977">
        <v>4.98965</v>
      </c>
      <c r="FE977">
        <v>3.28855</v>
      </c>
      <c r="FF977">
        <v>9999</v>
      </c>
      <c r="FG977">
        <v>9999</v>
      </c>
      <c r="FH977">
        <v>9999</v>
      </c>
      <c r="FI977">
        <v>999.9</v>
      </c>
      <c r="FJ977">
        <v>1.86739</v>
      </c>
      <c r="FK977">
        <v>1.86646</v>
      </c>
      <c r="FL977">
        <v>1.86598</v>
      </c>
      <c r="FM977">
        <v>1.86584</v>
      </c>
      <c r="FN977">
        <v>1.86768</v>
      </c>
      <c r="FO977">
        <v>1.87014</v>
      </c>
      <c r="FP977">
        <v>1.86887</v>
      </c>
      <c r="FQ977">
        <v>1.87026</v>
      </c>
      <c r="FR977">
        <v>0</v>
      </c>
      <c r="FS977">
        <v>0</v>
      </c>
      <c r="FT977">
        <v>0</v>
      </c>
      <c r="FU977">
        <v>0</v>
      </c>
      <c r="FV977" t="s">
        <v>358</v>
      </c>
      <c r="FW977" t="s">
        <v>359</v>
      </c>
      <c r="FX977" t="s">
        <v>360</v>
      </c>
      <c r="FY977" t="s">
        <v>360</v>
      </c>
      <c r="FZ977" t="s">
        <v>360</v>
      </c>
      <c r="GA977" t="s">
        <v>360</v>
      </c>
      <c r="GB977">
        <v>0</v>
      </c>
      <c r="GC977">
        <v>100</v>
      </c>
      <c r="GD977">
        <v>100</v>
      </c>
      <c r="GE977">
        <v>-3.956</v>
      </c>
      <c r="GF977">
        <v>-0.09669999999999999</v>
      </c>
      <c r="GG977">
        <v>-1.841240210434717</v>
      </c>
      <c r="GH977">
        <v>-0.003310856085068561</v>
      </c>
      <c r="GI977">
        <v>6.863268723063948E-07</v>
      </c>
      <c r="GJ977">
        <v>-1.919107141366201E-10</v>
      </c>
      <c r="GK977">
        <v>-0.1688837207721138</v>
      </c>
      <c r="GL977">
        <v>-0.01731051475613908</v>
      </c>
      <c r="GM977">
        <v>0.001423790055903263</v>
      </c>
      <c r="GN977">
        <v>-2.424810517790065E-05</v>
      </c>
      <c r="GO977">
        <v>3</v>
      </c>
      <c r="GP977">
        <v>2318</v>
      </c>
      <c r="GQ977">
        <v>1</v>
      </c>
      <c r="GR977">
        <v>25</v>
      </c>
      <c r="GS977">
        <v>10388.1</v>
      </c>
      <c r="GT977">
        <v>10387.9</v>
      </c>
      <c r="GU977">
        <v>1.7041</v>
      </c>
      <c r="GV977">
        <v>2.23389</v>
      </c>
      <c r="GW977">
        <v>1.39648</v>
      </c>
      <c r="GX977">
        <v>2.34741</v>
      </c>
      <c r="GY977">
        <v>1.49536</v>
      </c>
      <c r="GZ977">
        <v>2.38892</v>
      </c>
      <c r="HA977">
        <v>35.9645</v>
      </c>
      <c r="HB977">
        <v>24.0612</v>
      </c>
      <c r="HC977">
        <v>18</v>
      </c>
      <c r="HD977">
        <v>528.163</v>
      </c>
      <c r="HE977">
        <v>437.376</v>
      </c>
      <c r="HF977">
        <v>23.9641</v>
      </c>
      <c r="HG977">
        <v>26.136</v>
      </c>
      <c r="HH977">
        <v>30.0003</v>
      </c>
      <c r="HI977">
        <v>26.1104</v>
      </c>
      <c r="HJ977">
        <v>26.0578</v>
      </c>
      <c r="HK977">
        <v>34.1105</v>
      </c>
      <c r="HL977">
        <v>24.7315</v>
      </c>
      <c r="HM977">
        <v>99.1408</v>
      </c>
      <c r="HN977">
        <v>23.9556</v>
      </c>
      <c r="HO977">
        <v>774.232</v>
      </c>
      <c r="HP977">
        <v>23.8457</v>
      </c>
      <c r="HQ977">
        <v>101.041</v>
      </c>
      <c r="HR977">
        <v>100.997</v>
      </c>
    </row>
    <row r="978" spans="1:226">
      <c r="A978">
        <v>962</v>
      </c>
      <c r="B978">
        <v>1679446918.6</v>
      </c>
      <c r="C978">
        <v>25005.5</v>
      </c>
      <c r="D978" t="s">
        <v>2294</v>
      </c>
      <c r="E978" t="s">
        <v>2295</v>
      </c>
      <c r="F978">
        <v>5</v>
      </c>
      <c r="G978" t="s">
        <v>2011</v>
      </c>
      <c r="H978" t="s">
        <v>354</v>
      </c>
      <c r="I978">
        <v>1679446911.1</v>
      </c>
      <c r="J978">
        <f>(K978)/1000</f>
        <v>0</v>
      </c>
      <c r="K978">
        <f>IF(BF978, AN978, AH978)</f>
        <v>0</v>
      </c>
      <c r="L978">
        <f>IF(BF978, AI978, AG978)</f>
        <v>0</v>
      </c>
      <c r="M978">
        <f>BH978 - IF(AU978&gt;1, L978*BB978*100.0/(AW978*BV978), 0)</f>
        <v>0</v>
      </c>
      <c r="N978">
        <f>((T978-J978/2)*M978-L978)/(T978+J978/2)</f>
        <v>0</v>
      </c>
      <c r="O978">
        <f>N978*(BO978+BP978)/1000.0</f>
        <v>0</v>
      </c>
      <c r="P978">
        <f>(BH978 - IF(AU978&gt;1, L978*BB978*100.0/(AW978*BV978), 0))*(BO978+BP978)/1000.0</f>
        <v>0</v>
      </c>
      <c r="Q978">
        <f>2.0/((1/S978-1/R978)+SIGN(S978)*SQRT((1/S978-1/R978)*(1/S978-1/R978) + 4*BC978/((BC978+1)*(BC978+1))*(2*1/S978*1/R978-1/R978*1/R978)))</f>
        <v>0</v>
      </c>
      <c r="R978">
        <f>IF(LEFT(BD978,1)&lt;&gt;"0",IF(LEFT(BD978,1)="1",3.0,BE978),$D$5+$E$5*(BV978*BO978/($K$5*1000))+$F$5*(BV978*BO978/($K$5*1000))*MAX(MIN(BB978,$J$5),$I$5)*MAX(MIN(BB978,$J$5),$I$5)+$G$5*MAX(MIN(BB978,$J$5),$I$5)*(BV978*BO978/($K$5*1000))+$H$5*(BV978*BO978/($K$5*1000))*(BV978*BO978/($K$5*1000)))</f>
        <v>0</v>
      </c>
      <c r="S978">
        <f>J978*(1000-(1000*0.61365*exp(17.502*W978/(240.97+W978))/(BO978+BP978)+BJ978)/2)/(1000*0.61365*exp(17.502*W978/(240.97+W978))/(BO978+BP978)-BJ978)</f>
        <v>0</v>
      </c>
      <c r="T978">
        <f>1/((BC978+1)/(Q978/1.6)+1/(R978/1.37)) + BC978/((BC978+1)/(Q978/1.6) + BC978/(R978/1.37))</f>
        <v>0</v>
      </c>
      <c r="U978">
        <f>(AX978*BA978)</f>
        <v>0</v>
      </c>
      <c r="V978">
        <f>(BQ978+(U978+2*0.95*5.67E-8*(((BQ978+$B$7)+273)^4-(BQ978+273)^4)-44100*J978)/(1.84*29.3*R978+8*0.95*5.67E-8*(BQ978+273)^3))</f>
        <v>0</v>
      </c>
      <c r="W978">
        <f>($C$7*BR978+$D$7*BS978+$E$7*V978)</f>
        <v>0</v>
      </c>
      <c r="X978">
        <f>0.61365*exp(17.502*W978/(240.97+W978))</f>
        <v>0</v>
      </c>
      <c r="Y978">
        <f>(Z978/AA978*100)</f>
        <v>0</v>
      </c>
      <c r="Z978">
        <f>BJ978*(BO978+BP978)/1000</f>
        <v>0</v>
      </c>
      <c r="AA978">
        <f>0.61365*exp(17.502*BQ978/(240.97+BQ978))</f>
        <v>0</v>
      </c>
      <c r="AB978">
        <f>(X978-BJ978*(BO978+BP978)/1000)</f>
        <v>0</v>
      </c>
      <c r="AC978">
        <f>(-J978*44100)</f>
        <v>0</v>
      </c>
      <c r="AD978">
        <f>2*29.3*R978*0.92*(BQ978-W978)</f>
        <v>0</v>
      </c>
      <c r="AE978">
        <f>2*0.95*5.67E-8*(((BQ978+$B$7)+273)^4-(W978+273)^4)</f>
        <v>0</v>
      </c>
      <c r="AF978">
        <f>U978+AE978+AC978+AD978</f>
        <v>0</v>
      </c>
      <c r="AG978">
        <f>BN978*AU978*(BI978-BH978*(1000-AU978*BK978)/(1000-AU978*BJ978))/(100*BB978)</f>
        <v>0</v>
      </c>
      <c r="AH978">
        <f>1000*BN978*AU978*(BJ978-BK978)/(100*BB978*(1000-AU978*BJ978))</f>
        <v>0</v>
      </c>
      <c r="AI978">
        <f>(AJ978 - AK978 - BO978*1E3/(8.314*(BQ978+273.15)) * AM978/BN978 * AL978) * BN978/(100*BB978) * (1000 - BK978)/1000</f>
        <v>0</v>
      </c>
      <c r="AJ978">
        <v>777.7162470553213</v>
      </c>
      <c r="AK978">
        <v>755.1452121212118</v>
      </c>
      <c r="AL978">
        <v>3.436572114814393</v>
      </c>
      <c r="AM978">
        <v>64.84410547335801</v>
      </c>
      <c r="AN978">
        <f>(AP978 - AO978 + BO978*1E3/(8.314*(BQ978+273.15)) * AR978/BN978 * AQ978) * BN978/(100*BB978) * 1000/(1000 - AP978)</f>
        <v>0</v>
      </c>
      <c r="AO978">
        <v>23.77545948030596</v>
      </c>
      <c r="AP978">
        <v>24.21229230769233</v>
      </c>
      <c r="AQ978">
        <v>-1.853300156601825E-05</v>
      </c>
      <c r="AR978">
        <v>96.76006741584395</v>
      </c>
      <c r="AS978">
        <v>0</v>
      </c>
      <c r="AT978">
        <v>0</v>
      </c>
      <c r="AU978">
        <f>IF(AS978*$H$13&gt;=AW978,1.0,(AW978/(AW978-AS978*$H$13)))</f>
        <v>0</v>
      </c>
      <c r="AV978">
        <f>(AU978-1)*100</f>
        <v>0</v>
      </c>
      <c r="AW978">
        <f>MAX(0,($B$13+$C$13*BV978)/(1+$D$13*BV978)*BO978/(BQ978+273)*$E$13)</f>
        <v>0</v>
      </c>
      <c r="AX978">
        <f>$B$11*BW978+$C$11*BX978+$F$11*CI978*(1-CL978)</f>
        <v>0</v>
      </c>
      <c r="AY978">
        <f>AX978*AZ978</f>
        <v>0</v>
      </c>
      <c r="AZ978">
        <f>($B$11*$D$9+$C$11*$D$9+$F$11*((CV978+CN978)/MAX(CV978+CN978+CW978, 0.1)*$I$9+CW978/MAX(CV978+CN978+CW978, 0.1)*$J$9))/($B$11+$C$11+$F$11)</f>
        <v>0</v>
      </c>
      <c r="BA978">
        <f>($B$11*$K$9+$C$11*$K$9+$F$11*((CV978+CN978)/MAX(CV978+CN978+CW978, 0.1)*$P$9+CW978/MAX(CV978+CN978+CW978, 0.1)*$Q$9))/($B$11+$C$11+$F$11)</f>
        <v>0</v>
      </c>
      <c r="BB978">
        <v>2.44</v>
      </c>
      <c r="BC978">
        <v>0.5</v>
      </c>
      <c r="BD978" t="s">
        <v>355</v>
      </c>
      <c r="BE978">
        <v>2</v>
      </c>
      <c r="BF978" t="b">
        <v>1</v>
      </c>
      <c r="BG978">
        <v>1679446911.1</v>
      </c>
      <c r="BH978">
        <v>713.4270000000001</v>
      </c>
      <c r="BI978">
        <v>743.8411481481481</v>
      </c>
      <c r="BJ978">
        <v>24.20949629629629</v>
      </c>
      <c r="BK978">
        <v>23.76393703703704</v>
      </c>
      <c r="BL978">
        <v>717.3608888888889</v>
      </c>
      <c r="BM978">
        <v>24.30615925925926</v>
      </c>
      <c r="BN978">
        <v>500.0591481481481</v>
      </c>
      <c r="BO978">
        <v>89.83983703703704</v>
      </c>
      <c r="BP978">
        <v>0.1000266703703704</v>
      </c>
      <c r="BQ978">
        <v>26.80454074074074</v>
      </c>
      <c r="BR978">
        <v>27.51395555555555</v>
      </c>
      <c r="BS978">
        <v>999.9000000000001</v>
      </c>
      <c r="BT978">
        <v>0</v>
      </c>
      <c r="BU978">
        <v>0</v>
      </c>
      <c r="BV978">
        <v>9997.519999999999</v>
      </c>
      <c r="BW978">
        <v>0</v>
      </c>
      <c r="BX978">
        <v>14.5015</v>
      </c>
      <c r="BY978">
        <v>-30.41418148148148</v>
      </c>
      <c r="BZ978">
        <v>731.1270740740744</v>
      </c>
      <c r="CA978">
        <v>761.9484074074074</v>
      </c>
      <c r="CB978">
        <v>0.4455447777777778</v>
      </c>
      <c r="CC978">
        <v>743.8411481481481</v>
      </c>
      <c r="CD978">
        <v>23.76393703703704</v>
      </c>
      <c r="CE978">
        <v>2.174976666666666</v>
      </c>
      <c r="CF978">
        <v>2.134948888888889</v>
      </c>
      <c r="CG978">
        <v>18.77917037037037</v>
      </c>
      <c r="CH978">
        <v>18.48233703703703</v>
      </c>
      <c r="CI978">
        <v>2000.024444444444</v>
      </c>
      <c r="CJ978">
        <v>0.9800017777777777</v>
      </c>
      <c r="CK978">
        <v>0.01999842222222223</v>
      </c>
      <c r="CL978">
        <v>0</v>
      </c>
      <c r="CM978">
        <v>2.306292592592593</v>
      </c>
      <c r="CN978">
        <v>0</v>
      </c>
      <c r="CO978">
        <v>5502.038518518519</v>
      </c>
      <c r="CP978">
        <v>16749.67407407407</v>
      </c>
      <c r="CQ978">
        <v>40.27285185185184</v>
      </c>
      <c r="CR978">
        <v>40.57618518518519</v>
      </c>
      <c r="CS978">
        <v>40.31692592592593</v>
      </c>
      <c r="CT978">
        <v>39.87944444444444</v>
      </c>
      <c r="CU978">
        <v>39.24503703703704</v>
      </c>
      <c r="CV978">
        <v>1960.026296296296</v>
      </c>
      <c r="CW978">
        <v>39.99925925925926</v>
      </c>
      <c r="CX978">
        <v>0</v>
      </c>
      <c r="CY978">
        <v>1679446926.3</v>
      </c>
      <c r="CZ978">
        <v>0</v>
      </c>
      <c r="DA978">
        <v>0</v>
      </c>
      <c r="DB978" t="s">
        <v>356</v>
      </c>
      <c r="DC978">
        <v>1678823626.5</v>
      </c>
      <c r="DD978">
        <v>1678823640.5</v>
      </c>
      <c r="DE978">
        <v>0</v>
      </c>
      <c r="DF978">
        <v>1.239</v>
      </c>
      <c r="DG978">
        <v>0.006</v>
      </c>
      <c r="DH978">
        <v>-2.298</v>
      </c>
      <c r="DI978">
        <v>-0.146</v>
      </c>
      <c r="DJ978">
        <v>420</v>
      </c>
      <c r="DK978">
        <v>21</v>
      </c>
      <c r="DL978">
        <v>0.57</v>
      </c>
      <c r="DM978">
        <v>0.05</v>
      </c>
      <c r="DN978">
        <v>-30.27371</v>
      </c>
      <c r="DO978">
        <v>-2.141871669793613</v>
      </c>
      <c r="DP978">
        <v>0.2120108178843712</v>
      </c>
      <c r="DQ978">
        <v>0</v>
      </c>
      <c r="DR978">
        <v>0.46159205</v>
      </c>
      <c r="DS978">
        <v>-0.2508516697936216</v>
      </c>
      <c r="DT978">
        <v>0.03002661896963259</v>
      </c>
      <c r="DU978">
        <v>0</v>
      </c>
      <c r="DV978">
        <v>0</v>
      </c>
      <c r="DW978">
        <v>2</v>
      </c>
      <c r="DX978" t="s">
        <v>381</v>
      </c>
      <c r="DY978">
        <v>2.98369</v>
      </c>
      <c r="DZ978">
        <v>2.71564</v>
      </c>
      <c r="EA978">
        <v>0.14115</v>
      </c>
      <c r="EB978">
        <v>0.143159</v>
      </c>
      <c r="EC978">
        <v>0.107623</v>
      </c>
      <c r="ED978">
        <v>0.104387</v>
      </c>
      <c r="EE978">
        <v>27307.1</v>
      </c>
      <c r="EF978">
        <v>27342.2</v>
      </c>
      <c r="EG978">
        <v>29547.3</v>
      </c>
      <c r="EH978">
        <v>29509.2</v>
      </c>
      <c r="EI978">
        <v>34923.4</v>
      </c>
      <c r="EJ978">
        <v>35126.4</v>
      </c>
      <c r="EK978">
        <v>41618.8</v>
      </c>
      <c r="EL978">
        <v>42053.7</v>
      </c>
      <c r="EM978">
        <v>1.97712</v>
      </c>
      <c r="EN978">
        <v>1.90325</v>
      </c>
      <c r="EO978">
        <v>0.10971</v>
      </c>
      <c r="EP978">
        <v>0</v>
      </c>
      <c r="EQ978">
        <v>25.7184</v>
      </c>
      <c r="ER978">
        <v>999.9</v>
      </c>
      <c r="ES978">
        <v>57.2</v>
      </c>
      <c r="ET978">
        <v>31</v>
      </c>
      <c r="EU978">
        <v>28.7223</v>
      </c>
      <c r="EV978">
        <v>62.6012</v>
      </c>
      <c r="EW978">
        <v>32.1715</v>
      </c>
      <c r="EX978">
        <v>1</v>
      </c>
      <c r="EY978">
        <v>-0.10622</v>
      </c>
      <c r="EZ978">
        <v>0.83787</v>
      </c>
      <c r="FA978">
        <v>20.3389</v>
      </c>
      <c r="FB978">
        <v>5.21714</v>
      </c>
      <c r="FC978">
        <v>12.0099</v>
      </c>
      <c r="FD978">
        <v>4.98935</v>
      </c>
      <c r="FE978">
        <v>3.2885</v>
      </c>
      <c r="FF978">
        <v>9999</v>
      </c>
      <c r="FG978">
        <v>9999</v>
      </c>
      <c r="FH978">
        <v>9999</v>
      </c>
      <c r="FI978">
        <v>999.9</v>
      </c>
      <c r="FJ978">
        <v>1.86739</v>
      </c>
      <c r="FK978">
        <v>1.86645</v>
      </c>
      <c r="FL978">
        <v>1.86598</v>
      </c>
      <c r="FM978">
        <v>1.86584</v>
      </c>
      <c r="FN978">
        <v>1.86768</v>
      </c>
      <c r="FO978">
        <v>1.87012</v>
      </c>
      <c r="FP978">
        <v>1.86885</v>
      </c>
      <c r="FQ978">
        <v>1.87026</v>
      </c>
      <c r="FR978">
        <v>0</v>
      </c>
      <c r="FS978">
        <v>0</v>
      </c>
      <c r="FT978">
        <v>0</v>
      </c>
      <c r="FU978">
        <v>0</v>
      </c>
      <c r="FV978" t="s">
        <v>358</v>
      </c>
      <c r="FW978" t="s">
        <v>359</v>
      </c>
      <c r="FX978" t="s">
        <v>360</v>
      </c>
      <c r="FY978" t="s">
        <v>360</v>
      </c>
      <c r="FZ978" t="s">
        <v>360</v>
      </c>
      <c r="GA978" t="s">
        <v>360</v>
      </c>
      <c r="GB978">
        <v>0</v>
      </c>
      <c r="GC978">
        <v>100</v>
      </c>
      <c r="GD978">
        <v>100</v>
      </c>
      <c r="GE978">
        <v>-4</v>
      </c>
      <c r="GF978">
        <v>-0.09669999999999999</v>
      </c>
      <c r="GG978">
        <v>-1.841240210434717</v>
      </c>
      <c r="GH978">
        <v>-0.003310856085068561</v>
      </c>
      <c r="GI978">
        <v>6.863268723063948E-07</v>
      </c>
      <c r="GJ978">
        <v>-1.919107141366201E-10</v>
      </c>
      <c r="GK978">
        <v>-0.1688837207721138</v>
      </c>
      <c r="GL978">
        <v>-0.01731051475613908</v>
      </c>
      <c r="GM978">
        <v>0.001423790055903263</v>
      </c>
      <c r="GN978">
        <v>-2.424810517790065E-05</v>
      </c>
      <c r="GO978">
        <v>3</v>
      </c>
      <c r="GP978">
        <v>2318</v>
      </c>
      <c r="GQ978">
        <v>1</v>
      </c>
      <c r="GR978">
        <v>25</v>
      </c>
      <c r="GS978">
        <v>10388.2</v>
      </c>
      <c r="GT978">
        <v>10388</v>
      </c>
      <c r="GU978">
        <v>1.73218</v>
      </c>
      <c r="GV978">
        <v>2.23022</v>
      </c>
      <c r="GW978">
        <v>1.39648</v>
      </c>
      <c r="GX978">
        <v>2.34741</v>
      </c>
      <c r="GY978">
        <v>1.49536</v>
      </c>
      <c r="GZ978">
        <v>2.40601</v>
      </c>
      <c r="HA978">
        <v>35.9645</v>
      </c>
      <c r="HB978">
        <v>24.07</v>
      </c>
      <c r="HC978">
        <v>18</v>
      </c>
      <c r="HD978">
        <v>528.414</v>
      </c>
      <c r="HE978">
        <v>437.39</v>
      </c>
      <c r="HF978">
        <v>23.95</v>
      </c>
      <c r="HG978">
        <v>26.1377</v>
      </c>
      <c r="HH978">
        <v>30.0003</v>
      </c>
      <c r="HI978">
        <v>26.1126</v>
      </c>
      <c r="HJ978">
        <v>26.0595</v>
      </c>
      <c r="HK978">
        <v>34.6737</v>
      </c>
      <c r="HL978">
        <v>24.7315</v>
      </c>
      <c r="HM978">
        <v>99.1408</v>
      </c>
      <c r="HN978">
        <v>23.9441</v>
      </c>
      <c r="HO978">
        <v>787.587</v>
      </c>
      <c r="HP978">
        <v>23.8394</v>
      </c>
      <c r="HQ978">
        <v>101.041</v>
      </c>
      <c r="HR978">
        <v>100.996</v>
      </c>
    </row>
    <row r="979" spans="1:226">
      <c r="A979">
        <v>963</v>
      </c>
      <c r="B979">
        <v>1679446923.6</v>
      </c>
      <c r="C979">
        <v>25010.5</v>
      </c>
      <c r="D979" t="s">
        <v>2296</v>
      </c>
      <c r="E979" t="s">
        <v>2297</v>
      </c>
      <c r="F979">
        <v>5</v>
      </c>
      <c r="G979" t="s">
        <v>2011</v>
      </c>
      <c r="H979" t="s">
        <v>354</v>
      </c>
      <c r="I979">
        <v>1679446915.814285</v>
      </c>
      <c r="J979">
        <f>(K979)/1000</f>
        <v>0</v>
      </c>
      <c r="K979">
        <f>IF(BF979, AN979, AH979)</f>
        <v>0</v>
      </c>
      <c r="L979">
        <f>IF(BF979, AI979, AG979)</f>
        <v>0</v>
      </c>
      <c r="M979">
        <f>BH979 - IF(AU979&gt;1, L979*BB979*100.0/(AW979*BV979), 0)</f>
        <v>0</v>
      </c>
      <c r="N979">
        <f>((T979-J979/2)*M979-L979)/(T979+J979/2)</f>
        <v>0</v>
      </c>
      <c r="O979">
        <f>N979*(BO979+BP979)/1000.0</f>
        <v>0</v>
      </c>
      <c r="P979">
        <f>(BH979 - IF(AU979&gt;1, L979*BB979*100.0/(AW979*BV979), 0))*(BO979+BP979)/1000.0</f>
        <v>0</v>
      </c>
      <c r="Q979">
        <f>2.0/((1/S979-1/R979)+SIGN(S979)*SQRT((1/S979-1/R979)*(1/S979-1/R979) + 4*BC979/((BC979+1)*(BC979+1))*(2*1/S979*1/R979-1/R979*1/R979)))</f>
        <v>0</v>
      </c>
      <c r="R979">
        <f>IF(LEFT(BD979,1)&lt;&gt;"0",IF(LEFT(BD979,1)="1",3.0,BE979),$D$5+$E$5*(BV979*BO979/($K$5*1000))+$F$5*(BV979*BO979/($K$5*1000))*MAX(MIN(BB979,$J$5),$I$5)*MAX(MIN(BB979,$J$5),$I$5)+$G$5*MAX(MIN(BB979,$J$5),$I$5)*(BV979*BO979/($K$5*1000))+$H$5*(BV979*BO979/($K$5*1000))*(BV979*BO979/($K$5*1000)))</f>
        <v>0</v>
      </c>
      <c r="S979">
        <f>J979*(1000-(1000*0.61365*exp(17.502*W979/(240.97+W979))/(BO979+BP979)+BJ979)/2)/(1000*0.61365*exp(17.502*W979/(240.97+W979))/(BO979+BP979)-BJ979)</f>
        <v>0</v>
      </c>
      <c r="T979">
        <f>1/((BC979+1)/(Q979/1.6)+1/(R979/1.37)) + BC979/((BC979+1)/(Q979/1.6) + BC979/(R979/1.37))</f>
        <v>0</v>
      </c>
      <c r="U979">
        <f>(AX979*BA979)</f>
        <v>0</v>
      </c>
      <c r="V979">
        <f>(BQ979+(U979+2*0.95*5.67E-8*(((BQ979+$B$7)+273)^4-(BQ979+273)^4)-44100*J979)/(1.84*29.3*R979+8*0.95*5.67E-8*(BQ979+273)^3))</f>
        <v>0</v>
      </c>
      <c r="W979">
        <f>($C$7*BR979+$D$7*BS979+$E$7*V979)</f>
        <v>0</v>
      </c>
      <c r="X979">
        <f>0.61365*exp(17.502*W979/(240.97+W979))</f>
        <v>0</v>
      </c>
      <c r="Y979">
        <f>(Z979/AA979*100)</f>
        <v>0</v>
      </c>
      <c r="Z979">
        <f>BJ979*(BO979+BP979)/1000</f>
        <v>0</v>
      </c>
      <c r="AA979">
        <f>0.61365*exp(17.502*BQ979/(240.97+BQ979))</f>
        <v>0</v>
      </c>
      <c r="AB979">
        <f>(X979-BJ979*(BO979+BP979)/1000)</f>
        <v>0</v>
      </c>
      <c r="AC979">
        <f>(-J979*44100)</f>
        <v>0</v>
      </c>
      <c r="AD979">
        <f>2*29.3*R979*0.92*(BQ979-W979)</f>
        <v>0</v>
      </c>
      <c r="AE979">
        <f>2*0.95*5.67E-8*(((BQ979+$B$7)+273)^4-(W979+273)^4)</f>
        <v>0</v>
      </c>
      <c r="AF979">
        <f>U979+AE979+AC979+AD979</f>
        <v>0</v>
      </c>
      <c r="AG979">
        <f>BN979*AU979*(BI979-BH979*(1000-AU979*BK979)/(1000-AU979*BJ979))/(100*BB979)</f>
        <v>0</v>
      </c>
      <c r="AH979">
        <f>1000*BN979*AU979*(BJ979-BK979)/(100*BB979*(1000-AU979*BJ979))</f>
        <v>0</v>
      </c>
      <c r="AI979">
        <f>(AJ979 - AK979 - BO979*1E3/(8.314*(BQ979+273.15)) * AM979/BN979 * AL979) * BN979/(100*BB979) * (1000 - BK979)/1000</f>
        <v>0</v>
      </c>
      <c r="AJ979">
        <v>794.8006447829675</v>
      </c>
      <c r="AK979">
        <v>772.2819696969696</v>
      </c>
      <c r="AL979">
        <v>3.418279372929833</v>
      </c>
      <c r="AM979">
        <v>64.84410547335801</v>
      </c>
      <c r="AN979">
        <f>(AP979 - AO979 + BO979*1E3/(8.314*(BQ979+273.15)) * AR979/BN979 * AQ979) * BN979/(100*BB979) * 1000/(1000 - AP979)</f>
        <v>0</v>
      </c>
      <c r="AO979">
        <v>23.84689242555829</v>
      </c>
      <c r="AP979">
        <v>24.23694175824178</v>
      </c>
      <c r="AQ979">
        <v>0.005261256960605592</v>
      </c>
      <c r="AR979">
        <v>96.76006741584395</v>
      </c>
      <c r="AS979">
        <v>0</v>
      </c>
      <c r="AT979">
        <v>0</v>
      </c>
      <c r="AU979">
        <f>IF(AS979*$H$13&gt;=AW979,1.0,(AW979/(AW979-AS979*$H$13)))</f>
        <v>0</v>
      </c>
      <c r="AV979">
        <f>(AU979-1)*100</f>
        <v>0</v>
      </c>
      <c r="AW979">
        <f>MAX(0,($B$13+$C$13*BV979)/(1+$D$13*BV979)*BO979/(BQ979+273)*$E$13)</f>
        <v>0</v>
      </c>
      <c r="AX979">
        <f>$B$11*BW979+$C$11*BX979+$F$11*CI979*(1-CL979)</f>
        <v>0</v>
      </c>
      <c r="AY979">
        <f>AX979*AZ979</f>
        <v>0</v>
      </c>
      <c r="AZ979">
        <f>($B$11*$D$9+$C$11*$D$9+$F$11*((CV979+CN979)/MAX(CV979+CN979+CW979, 0.1)*$I$9+CW979/MAX(CV979+CN979+CW979, 0.1)*$J$9))/($B$11+$C$11+$F$11)</f>
        <v>0</v>
      </c>
      <c r="BA979">
        <f>($B$11*$K$9+$C$11*$K$9+$F$11*((CV979+CN979)/MAX(CV979+CN979+CW979, 0.1)*$P$9+CW979/MAX(CV979+CN979+CW979, 0.1)*$Q$9))/($B$11+$C$11+$F$11)</f>
        <v>0</v>
      </c>
      <c r="BB979">
        <v>2.44</v>
      </c>
      <c r="BC979">
        <v>0.5</v>
      </c>
      <c r="BD979" t="s">
        <v>355</v>
      </c>
      <c r="BE979">
        <v>2</v>
      </c>
      <c r="BF979" t="b">
        <v>1</v>
      </c>
      <c r="BG979">
        <v>1679446915.814285</v>
      </c>
      <c r="BH979">
        <v>729.2101785714284</v>
      </c>
      <c r="BI979">
        <v>759.6639999999998</v>
      </c>
      <c r="BJ979">
        <v>24.21348928571429</v>
      </c>
      <c r="BK979">
        <v>23.79838928571428</v>
      </c>
      <c r="BL979">
        <v>733.1855000000002</v>
      </c>
      <c r="BM979">
        <v>24.31011428571428</v>
      </c>
      <c r="BN979">
        <v>500.0679642857144</v>
      </c>
      <c r="BO979">
        <v>89.83998214285715</v>
      </c>
      <c r="BP979">
        <v>0.1000314535714286</v>
      </c>
      <c r="BQ979">
        <v>26.79918214285714</v>
      </c>
      <c r="BR979">
        <v>27.51197857142857</v>
      </c>
      <c r="BS979">
        <v>999.9000000000002</v>
      </c>
      <c r="BT979">
        <v>0</v>
      </c>
      <c r="BU979">
        <v>0</v>
      </c>
      <c r="BV979">
        <v>9998.012499999999</v>
      </c>
      <c r="BW979">
        <v>0</v>
      </c>
      <c r="BX979">
        <v>14.5015</v>
      </c>
      <c r="BY979">
        <v>-30.45388571428572</v>
      </c>
      <c r="BZ979">
        <v>747.3051428571428</v>
      </c>
      <c r="CA979">
        <v>778.1842857142856</v>
      </c>
      <c r="CB979">
        <v>0.4150858214285714</v>
      </c>
      <c r="CC979">
        <v>759.6639999999998</v>
      </c>
      <c r="CD979">
        <v>23.79838928571428</v>
      </c>
      <c r="CE979">
        <v>2.175339285714286</v>
      </c>
      <c r="CF979">
        <v>2.138047857142857</v>
      </c>
      <c r="CG979">
        <v>18.78183214285714</v>
      </c>
      <c r="CH979">
        <v>18.50548214285714</v>
      </c>
      <c r="CI979">
        <v>2000.032857142857</v>
      </c>
      <c r="CJ979">
        <v>0.9800014285714287</v>
      </c>
      <c r="CK979">
        <v>0.01999877142857143</v>
      </c>
      <c r="CL979">
        <v>0</v>
      </c>
      <c r="CM979">
        <v>2.299121428571429</v>
      </c>
      <c r="CN979">
        <v>0</v>
      </c>
      <c r="CO979">
        <v>5505.043928571429</v>
      </c>
      <c r="CP979">
        <v>16749.73928571428</v>
      </c>
      <c r="CQ979">
        <v>40.2185</v>
      </c>
      <c r="CR979">
        <v>40.51764285714285</v>
      </c>
      <c r="CS979">
        <v>40.26757142857142</v>
      </c>
      <c r="CT979">
        <v>39.79214285714285</v>
      </c>
      <c r="CU979">
        <v>39.19175</v>
      </c>
      <c r="CV979">
        <v>1960.032857142857</v>
      </c>
      <c r="CW979">
        <v>40</v>
      </c>
      <c r="CX979">
        <v>0</v>
      </c>
      <c r="CY979">
        <v>1679446931.1</v>
      </c>
      <c r="CZ979">
        <v>0</v>
      </c>
      <c r="DA979">
        <v>0</v>
      </c>
      <c r="DB979" t="s">
        <v>356</v>
      </c>
      <c r="DC979">
        <v>1678823626.5</v>
      </c>
      <c r="DD979">
        <v>1678823640.5</v>
      </c>
      <c r="DE979">
        <v>0</v>
      </c>
      <c r="DF979">
        <v>1.239</v>
      </c>
      <c r="DG979">
        <v>0.006</v>
      </c>
      <c r="DH979">
        <v>-2.298</v>
      </c>
      <c r="DI979">
        <v>-0.146</v>
      </c>
      <c r="DJ979">
        <v>420</v>
      </c>
      <c r="DK979">
        <v>21</v>
      </c>
      <c r="DL979">
        <v>0.57</v>
      </c>
      <c r="DM979">
        <v>0.05</v>
      </c>
      <c r="DN979">
        <v>-30.38887804878049</v>
      </c>
      <c r="DO979">
        <v>-0.9502473867595952</v>
      </c>
      <c r="DP979">
        <v>0.1372887299518884</v>
      </c>
      <c r="DQ979">
        <v>0</v>
      </c>
      <c r="DR979">
        <v>0.4330919024390244</v>
      </c>
      <c r="DS979">
        <v>-0.4146888919860625</v>
      </c>
      <c r="DT979">
        <v>0.04446507778558682</v>
      </c>
      <c r="DU979">
        <v>0</v>
      </c>
      <c r="DV979">
        <v>0</v>
      </c>
      <c r="DW979">
        <v>2</v>
      </c>
      <c r="DX979" t="s">
        <v>381</v>
      </c>
      <c r="DY979">
        <v>2.98363</v>
      </c>
      <c r="DZ979">
        <v>2.71574</v>
      </c>
      <c r="EA979">
        <v>0.143281</v>
      </c>
      <c r="EB979">
        <v>0.145221</v>
      </c>
      <c r="EC979">
        <v>0.107694</v>
      </c>
      <c r="ED979">
        <v>0.104419</v>
      </c>
      <c r="EE979">
        <v>27239.2</v>
      </c>
      <c r="EF979">
        <v>27276.8</v>
      </c>
      <c r="EG979">
        <v>29547.1</v>
      </c>
      <c r="EH979">
        <v>29509.6</v>
      </c>
      <c r="EI979">
        <v>34920.4</v>
      </c>
      <c r="EJ979">
        <v>35125.7</v>
      </c>
      <c r="EK979">
        <v>41618.5</v>
      </c>
      <c r="EL979">
        <v>42054.3</v>
      </c>
      <c r="EM979">
        <v>1.97712</v>
      </c>
      <c r="EN979">
        <v>1.90315</v>
      </c>
      <c r="EO979">
        <v>0.109375</v>
      </c>
      <c r="EP979">
        <v>0</v>
      </c>
      <c r="EQ979">
        <v>25.7158</v>
      </c>
      <c r="ER979">
        <v>999.9</v>
      </c>
      <c r="ES979">
        <v>57.2</v>
      </c>
      <c r="ET979">
        <v>31</v>
      </c>
      <c r="EU979">
        <v>28.7247</v>
      </c>
      <c r="EV979">
        <v>62.4912</v>
      </c>
      <c r="EW979">
        <v>32.4319</v>
      </c>
      <c r="EX979">
        <v>1</v>
      </c>
      <c r="EY979">
        <v>-0.105915</v>
      </c>
      <c r="EZ979">
        <v>0.843268</v>
      </c>
      <c r="FA979">
        <v>20.3389</v>
      </c>
      <c r="FB979">
        <v>5.21774</v>
      </c>
      <c r="FC979">
        <v>12.0099</v>
      </c>
      <c r="FD979">
        <v>4.9897</v>
      </c>
      <c r="FE979">
        <v>3.2885</v>
      </c>
      <c r="FF979">
        <v>9999</v>
      </c>
      <c r="FG979">
        <v>9999</v>
      </c>
      <c r="FH979">
        <v>9999</v>
      </c>
      <c r="FI979">
        <v>999.9</v>
      </c>
      <c r="FJ979">
        <v>1.86739</v>
      </c>
      <c r="FK979">
        <v>1.86644</v>
      </c>
      <c r="FL979">
        <v>1.86598</v>
      </c>
      <c r="FM979">
        <v>1.86584</v>
      </c>
      <c r="FN979">
        <v>1.86768</v>
      </c>
      <c r="FO979">
        <v>1.87013</v>
      </c>
      <c r="FP979">
        <v>1.86881</v>
      </c>
      <c r="FQ979">
        <v>1.87026</v>
      </c>
      <c r="FR979">
        <v>0</v>
      </c>
      <c r="FS979">
        <v>0</v>
      </c>
      <c r="FT979">
        <v>0</v>
      </c>
      <c r="FU979">
        <v>0</v>
      </c>
      <c r="FV979" t="s">
        <v>358</v>
      </c>
      <c r="FW979" t="s">
        <v>359</v>
      </c>
      <c r="FX979" t="s">
        <v>360</v>
      </c>
      <c r="FY979" t="s">
        <v>360</v>
      </c>
      <c r="FZ979" t="s">
        <v>360</v>
      </c>
      <c r="GA979" t="s">
        <v>360</v>
      </c>
      <c r="GB979">
        <v>0</v>
      </c>
      <c r="GC979">
        <v>100</v>
      </c>
      <c r="GD979">
        <v>100</v>
      </c>
      <c r="GE979">
        <v>-4.043</v>
      </c>
      <c r="GF979">
        <v>-0.0964</v>
      </c>
      <c r="GG979">
        <v>-1.841240210434717</v>
      </c>
      <c r="GH979">
        <v>-0.003310856085068561</v>
      </c>
      <c r="GI979">
        <v>6.863268723063948E-07</v>
      </c>
      <c r="GJ979">
        <v>-1.919107141366201E-10</v>
      </c>
      <c r="GK979">
        <v>-0.1688837207721138</v>
      </c>
      <c r="GL979">
        <v>-0.01731051475613908</v>
      </c>
      <c r="GM979">
        <v>0.001423790055903263</v>
      </c>
      <c r="GN979">
        <v>-2.424810517790065E-05</v>
      </c>
      <c r="GO979">
        <v>3</v>
      </c>
      <c r="GP979">
        <v>2318</v>
      </c>
      <c r="GQ979">
        <v>1</v>
      </c>
      <c r="GR979">
        <v>25</v>
      </c>
      <c r="GS979">
        <v>10388.3</v>
      </c>
      <c r="GT979">
        <v>10388.1</v>
      </c>
      <c r="GU979">
        <v>1.76392</v>
      </c>
      <c r="GV979">
        <v>2.229</v>
      </c>
      <c r="GW979">
        <v>1.39771</v>
      </c>
      <c r="GX979">
        <v>2.34741</v>
      </c>
      <c r="GY979">
        <v>1.49536</v>
      </c>
      <c r="GZ979">
        <v>2.46094</v>
      </c>
      <c r="HA979">
        <v>35.9645</v>
      </c>
      <c r="HB979">
        <v>24.07</v>
      </c>
      <c r="HC979">
        <v>18</v>
      </c>
      <c r="HD979">
        <v>528.4299999999999</v>
      </c>
      <c r="HE979">
        <v>437.345</v>
      </c>
      <c r="HF979">
        <v>23.9392</v>
      </c>
      <c r="HG979">
        <v>26.1394</v>
      </c>
      <c r="HH979">
        <v>30.0002</v>
      </c>
      <c r="HI979">
        <v>26.1142</v>
      </c>
      <c r="HJ979">
        <v>26.0616</v>
      </c>
      <c r="HK979">
        <v>35.3022</v>
      </c>
      <c r="HL979">
        <v>24.7315</v>
      </c>
      <c r="HM979">
        <v>99.1408</v>
      </c>
      <c r="HN979">
        <v>23.9306</v>
      </c>
      <c r="HO979">
        <v>807.621</v>
      </c>
      <c r="HP979">
        <v>23.8295</v>
      </c>
      <c r="HQ979">
        <v>101.04</v>
      </c>
      <c r="HR979">
        <v>100.998</v>
      </c>
    </row>
    <row r="980" spans="1:226">
      <c r="A980">
        <v>964</v>
      </c>
      <c r="B980">
        <v>1679446928.6</v>
      </c>
      <c r="C980">
        <v>25015.5</v>
      </c>
      <c r="D980" t="s">
        <v>2298</v>
      </c>
      <c r="E980" t="s">
        <v>2299</v>
      </c>
      <c r="F980">
        <v>5</v>
      </c>
      <c r="G980" t="s">
        <v>2011</v>
      </c>
      <c r="H980" t="s">
        <v>354</v>
      </c>
      <c r="I980">
        <v>1679446921.1</v>
      </c>
      <c r="J980">
        <f>(K980)/1000</f>
        <v>0</v>
      </c>
      <c r="K980">
        <f>IF(BF980, AN980, AH980)</f>
        <v>0</v>
      </c>
      <c r="L980">
        <f>IF(BF980, AI980, AG980)</f>
        <v>0</v>
      </c>
      <c r="M980">
        <f>BH980 - IF(AU980&gt;1, L980*BB980*100.0/(AW980*BV980), 0)</f>
        <v>0</v>
      </c>
      <c r="N980">
        <f>((T980-J980/2)*M980-L980)/(T980+J980/2)</f>
        <v>0</v>
      </c>
      <c r="O980">
        <f>N980*(BO980+BP980)/1000.0</f>
        <v>0</v>
      </c>
      <c r="P980">
        <f>(BH980 - IF(AU980&gt;1, L980*BB980*100.0/(AW980*BV980), 0))*(BO980+BP980)/1000.0</f>
        <v>0</v>
      </c>
      <c r="Q980">
        <f>2.0/((1/S980-1/R980)+SIGN(S980)*SQRT((1/S980-1/R980)*(1/S980-1/R980) + 4*BC980/((BC980+1)*(BC980+1))*(2*1/S980*1/R980-1/R980*1/R980)))</f>
        <v>0</v>
      </c>
      <c r="R980">
        <f>IF(LEFT(BD980,1)&lt;&gt;"0",IF(LEFT(BD980,1)="1",3.0,BE980),$D$5+$E$5*(BV980*BO980/($K$5*1000))+$F$5*(BV980*BO980/($K$5*1000))*MAX(MIN(BB980,$J$5),$I$5)*MAX(MIN(BB980,$J$5),$I$5)+$G$5*MAX(MIN(BB980,$J$5),$I$5)*(BV980*BO980/($K$5*1000))+$H$5*(BV980*BO980/($K$5*1000))*(BV980*BO980/($K$5*1000)))</f>
        <v>0</v>
      </c>
      <c r="S980">
        <f>J980*(1000-(1000*0.61365*exp(17.502*W980/(240.97+W980))/(BO980+BP980)+BJ980)/2)/(1000*0.61365*exp(17.502*W980/(240.97+W980))/(BO980+BP980)-BJ980)</f>
        <v>0</v>
      </c>
      <c r="T980">
        <f>1/((BC980+1)/(Q980/1.6)+1/(R980/1.37)) + BC980/((BC980+1)/(Q980/1.6) + BC980/(R980/1.37))</f>
        <v>0</v>
      </c>
      <c r="U980">
        <f>(AX980*BA980)</f>
        <v>0</v>
      </c>
      <c r="V980">
        <f>(BQ980+(U980+2*0.95*5.67E-8*(((BQ980+$B$7)+273)^4-(BQ980+273)^4)-44100*J980)/(1.84*29.3*R980+8*0.95*5.67E-8*(BQ980+273)^3))</f>
        <v>0</v>
      </c>
      <c r="W980">
        <f>($C$7*BR980+$D$7*BS980+$E$7*V980)</f>
        <v>0</v>
      </c>
      <c r="X980">
        <f>0.61365*exp(17.502*W980/(240.97+W980))</f>
        <v>0</v>
      </c>
      <c r="Y980">
        <f>(Z980/AA980*100)</f>
        <v>0</v>
      </c>
      <c r="Z980">
        <f>BJ980*(BO980+BP980)/1000</f>
        <v>0</v>
      </c>
      <c r="AA980">
        <f>0.61365*exp(17.502*BQ980/(240.97+BQ980))</f>
        <v>0</v>
      </c>
      <c r="AB980">
        <f>(X980-BJ980*(BO980+BP980)/1000)</f>
        <v>0</v>
      </c>
      <c r="AC980">
        <f>(-J980*44100)</f>
        <v>0</v>
      </c>
      <c r="AD980">
        <f>2*29.3*R980*0.92*(BQ980-W980)</f>
        <v>0</v>
      </c>
      <c r="AE980">
        <f>2*0.95*5.67E-8*(((BQ980+$B$7)+273)^4-(W980+273)^4)</f>
        <v>0</v>
      </c>
      <c r="AF980">
        <f>U980+AE980+AC980+AD980</f>
        <v>0</v>
      </c>
      <c r="AG980">
        <f>BN980*AU980*(BI980-BH980*(1000-AU980*BK980)/(1000-AU980*BJ980))/(100*BB980)</f>
        <v>0</v>
      </c>
      <c r="AH980">
        <f>1000*BN980*AU980*(BJ980-BK980)/(100*BB980*(1000-AU980*BJ980))</f>
        <v>0</v>
      </c>
      <c r="AI980">
        <f>(AJ980 - AK980 - BO980*1E3/(8.314*(BQ980+273.15)) * AM980/BN980 * AL980) * BN980/(100*BB980) * (1000 - BK980)/1000</f>
        <v>0</v>
      </c>
      <c r="AJ980">
        <v>812.0637055611063</v>
      </c>
      <c r="AK980">
        <v>789.402357575757</v>
      </c>
      <c r="AL980">
        <v>3.440182899439972</v>
      </c>
      <c r="AM980">
        <v>64.84410547335801</v>
      </c>
      <c r="AN980">
        <f>(AP980 - AO980 + BO980*1E3/(8.314*(BQ980+273.15)) * AR980/BN980 * AQ980) * BN980/(100*BB980) * 1000/(1000 - AP980)</f>
        <v>0</v>
      </c>
      <c r="AO980">
        <v>23.85484032570811</v>
      </c>
      <c r="AP980">
        <v>24.24969560439561</v>
      </c>
      <c r="AQ980">
        <v>0.002033504242282574</v>
      </c>
      <c r="AR980">
        <v>96.76006741584395</v>
      </c>
      <c r="AS980">
        <v>0</v>
      </c>
      <c r="AT980">
        <v>0</v>
      </c>
      <c r="AU980">
        <f>IF(AS980*$H$13&gt;=AW980,1.0,(AW980/(AW980-AS980*$H$13)))</f>
        <v>0</v>
      </c>
      <c r="AV980">
        <f>(AU980-1)*100</f>
        <v>0</v>
      </c>
      <c r="AW980">
        <f>MAX(0,($B$13+$C$13*BV980)/(1+$D$13*BV980)*BO980/(BQ980+273)*$E$13)</f>
        <v>0</v>
      </c>
      <c r="AX980">
        <f>$B$11*BW980+$C$11*BX980+$F$11*CI980*(1-CL980)</f>
        <v>0</v>
      </c>
      <c r="AY980">
        <f>AX980*AZ980</f>
        <v>0</v>
      </c>
      <c r="AZ980">
        <f>($B$11*$D$9+$C$11*$D$9+$F$11*((CV980+CN980)/MAX(CV980+CN980+CW980, 0.1)*$I$9+CW980/MAX(CV980+CN980+CW980, 0.1)*$J$9))/($B$11+$C$11+$F$11)</f>
        <v>0</v>
      </c>
      <c r="BA980">
        <f>($B$11*$K$9+$C$11*$K$9+$F$11*((CV980+CN980)/MAX(CV980+CN980+CW980, 0.1)*$P$9+CW980/MAX(CV980+CN980+CW980, 0.1)*$Q$9))/($B$11+$C$11+$F$11)</f>
        <v>0</v>
      </c>
      <c r="BB980">
        <v>2.44</v>
      </c>
      <c r="BC980">
        <v>0.5</v>
      </c>
      <c r="BD980" t="s">
        <v>355</v>
      </c>
      <c r="BE980">
        <v>2</v>
      </c>
      <c r="BF980" t="b">
        <v>1</v>
      </c>
      <c r="BG980">
        <v>1679446921.1</v>
      </c>
      <c r="BH980">
        <v>746.8652592592591</v>
      </c>
      <c r="BI980">
        <v>777.388962962963</v>
      </c>
      <c r="BJ980">
        <v>24.22626666666666</v>
      </c>
      <c r="BK980">
        <v>23.83874444444445</v>
      </c>
      <c r="BL980">
        <v>750.8868888888888</v>
      </c>
      <c r="BM980">
        <v>24.32278518518519</v>
      </c>
      <c r="BN980">
        <v>500.0678148148148</v>
      </c>
      <c r="BO980">
        <v>89.83995925925926</v>
      </c>
      <c r="BP980">
        <v>0.1000062074074074</v>
      </c>
      <c r="BQ980">
        <v>26.7937962962963</v>
      </c>
      <c r="BR980">
        <v>27.50706296296296</v>
      </c>
      <c r="BS980">
        <v>999.9000000000001</v>
      </c>
      <c r="BT980">
        <v>0</v>
      </c>
      <c r="BU980">
        <v>0</v>
      </c>
      <c r="BV980">
        <v>9997.433333333334</v>
      </c>
      <c r="BW980">
        <v>0</v>
      </c>
      <c r="BX980">
        <v>14.5015</v>
      </c>
      <c r="BY980">
        <v>-30.52371851851852</v>
      </c>
      <c r="BZ980">
        <v>765.4085185185186</v>
      </c>
      <c r="CA980">
        <v>796.3738888888889</v>
      </c>
      <c r="CB980">
        <v>0.3875142222222221</v>
      </c>
      <c r="CC980">
        <v>777.388962962963</v>
      </c>
      <c r="CD980">
        <v>23.83874444444445</v>
      </c>
      <c r="CE980">
        <v>2.176486666666666</v>
      </c>
      <c r="CF980">
        <v>2.141671851851852</v>
      </c>
      <c r="CG980">
        <v>18.79026666666667</v>
      </c>
      <c r="CH980">
        <v>18.53254444444444</v>
      </c>
      <c r="CI980">
        <v>2000.008148148148</v>
      </c>
      <c r="CJ980">
        <v>0.9800004444444445</v>
      </c>
      <c r="CK980">
        <v>0.01999973703703704</v>
      </c>
      <c r="CL980">
        <v>0</v>
      </c>
      <c r="CM980">
        <v>2.324051851851852</v>
      </c>
      <c r="CN980">
        <v>0</v>
      </c>
      <c r="CO980">
        <v>5508.394444444446</v>
      </c>
      <c r="CP980">
        <v>16749.52962962963</v>
      </c>
      <c r="CQ980">
        <v>40.15718518518518</v>
      </c>
      <c r="CR980">
        <v>40.45585185185185</v>
      </c>
      <c r="CS980">
        <v>40.21962962962962</v>
      </c>
      <c r="CT980">
        <v>39.70577777777778</v>
      </c>
      <c r="CU980">
        <v>39.13859259259259</v>
      </c>
      <c r="CV980">
        <v>1960.008148148148</v>
      </c>
      <c r="CW980">
        <v>40</v>
      </c>
      <c r="CX980">
        <v>0</v>
      </c>
      <c r="CY980">
        <v>1679446935.9</v>
      </c>
      <c r="CZ980">
        <v>0</v>
      </c>
      <c r="DA980">
        <v>0</v>
      </c>
      <c r="DB980" t="s">
        <v>356</v>
      </c>
      <c r="DC980">
        <v>1678823626.5</v>
      </c>
      <c r="DD980">
        <v>1678823640.5</v>
      </c>
      <c r="DE980">
        <v>0</v>
      </c>
      <c r="DF980">
        <v>1.239</v>
      </c>
      <c r="DG980">
        <v>0.006</v>
      </c>
      <c r="DH980">
        <v>-2.298</v>
      </c>
      <c r="DI980">
        <v>-0.146</v>
      </c>
      <c r="DJ980">
        <v>420</v>
      </c>
      <c r="DK980">
        <v>21</v>
      </c>
      <c r="DL980">
        <v>0.57</v>
      </c>
      <c r="DM980">
        <v>0.05</v>
      </c>
      <c r="DN980">
        <v>-30.498535</v>
      </c>
      <c r="DO980">
        <v>-0.5654161350843997</v>
      </c>
      <c r="DP980">
        <v>0.1002463878401609</v>
      </c>
      <c r="DQ980">
        <v>0</v>
      </c>
      <c r="DR980">
        <v>0.40853065</v>
      </c>
      <c r="DS980">
        <v>-0.3028424690431519</v>
      </c>
      <c r="DT980">
        <v>0.03764371079114678</v>
      </c>
      <c r="DU980">
        <v>0</v>
      </c>
      <c r="DV980">
        <v>0</v>
      </c>
      <c r="DW980">
        <v>2</v>
      </c>
      <c r="DX980" t="s">
        <v>381</v>
      </c>
      <c r="DY980">
        <v>2.98375</v>
      </c>
      <c r="DZ980">
        <v>2.71547</v>
      </c>
      <c r="EA980">
        <v>0.145398</v>
      </c>
      <c r="EB980">
        <v>0.147296</v>
      </c>
      <c r="EC980">
        <v>0.107729</v>
      </c>
      <c r="ED980">
        <v>0.104419</v>
      </c>
      <c r="EE980">
        <v>27171.1</v>
      </c>
      <c r="EF980">
        <v>27210.4</v>
      </c>
      <c r="EG980">
        <v>29546.2</v>
      </c>
      <c r="EH980">
        <v>29509.3</v>
      </c>
      <c r="EI980">
        <v>34918.3</v>
      </c>
      <c r="EJ980">
        <v>35125.3</v>
      </c>
      <c r="EK980">
        <v>41617.7</v>
      </c>
      <c r="EL980">
        <v>42053.9</v>
      </c>
      <c r="EM980">
        <v>1.97672</v>
      </c>
      <c r="EN980">
        <v>1.90327</v>
      </c>
      <c r="EO980">
        <v>0.10889</v>
      </c>
      <c r="EP980">
        <v>0</v>
      </c>
      <c r="EQ980">
        <v>25.7131</v>
      </c>
      <c r="ER980">
        <v>999.9</v>
      </c>
      <c r="ES980">
        <v>57.2</v>
      </c>
      <c r="ET980">
        <v>31</v>
      </c>
      <c r="EU980">
        <v>28.7239</v>
      </c>
      <c r="EV980">
        <v>62.5312</v>
      </c>
      <c r="EW980">
        <v>32.1835</v>
      </c>
      <c r="EX980">
        <v>1</v>
      </c>
      <c r="EY980">
        <v>-0.105879</v>
      </c>
      <c r="EZ980">
        <v>0.827081</v>
      </c>
      <c r="FA980">
        <v>20.339</v>
      </c>
      <c r="FB980">
        <v>5.21774</v>
      </c>
      <c r="FC980">
        <v>12.0099</v>
      </c>
      <c r="FD980">
        <v>4.9893</v>
      </c>
      <c r="FE980">
        <v>3.28858</v>
      </c>
      <c r="FF980">
        <v>9999</v>
      </c>
      <c r="FG980">
        <v>9999</v>
      </c>
      <c r="FH980">
        <v>9999</v>
      </c>
      <c r="FI980">
        <v>999.9</v>
      </c>
      <c r="FJ980">
        <v>1.86739</v>
      </c>
      <c r="FK980">
        <v>1.86646</v>
      </c>
      <c r="FL980">
        <v>1.86599</v>
      </c>
      <c r="FM980">
        <v>1.86584</v>
      </c>
      <c r="FN980">
        <v>1.86769</v>
      </c>
      <c r="FO980">
        <v>1.87014</v>
      </c>
      <c r="FP980">
        <v>1.86881</v>
      </c>
      <c r="FQ980">
        <v>1.87027</v>
      </c>
      <c r="FR980">
        <v>0</v>
      </c>
      <c r="FS980">
        <v>0</v>
      </c>
      <c r="FT980">
        <v>0</v>
      </c>
      <c r="FU980">
        <v>0</v>
      </c>
      <c r="FV980" t="s">
        <v>358</v>
      </c>
      <c r="FW980" t="s">
        <v>359</v>
      </c>
      <c r="FX980" t="s">
        <v>360</v>
      </c>
      <c r="FY980" t="s">
        <v>360</v>
      </c>
      <c r="FZ980" t="s">
        <v>360</v>
      </c>
      <c r="GA980" t="s">
        <v>360</v>
      </c>
      <c r="GB980">
        <v>0</v>
      </c>
      <c r="GC980">
        <v>100</v>
      </c>
      <c r="GD980">
        <v>100</v>
      </c>
      <c r="GE980">
        <v>-4.087</v>
      </c>
      <c r="GF980">
        <v>-0.0963</v>
      </c>
      <c r="GG980">
        <v>-1.841240210434717</v>
      </c>
      <c r="GH980">
        <v>-0.003310856085068561</v>
      </c>
      <c r="GI980">
        <v>6.863268723063948E-07</v>
      </c>
      <c r="GJ980">
        <v>-1.919107141366201E-10</v>
      </c>
      <c r="GK980">
        <v>-0.1688837207721138</v>
      </c>
      <c r="GL980">
        <v>-0.01731051475613908</v>
      </c>
      <c r="GM980">
        <v>0.001423790055903263</v>
      </c>
      <c r="GN980">
        <v>-2.424810517790065E-05</v>
      </c>
      <c r="GO980">
        <v>3</v>
      </c>
      <c r="GP980">
        <v>2318</v>
      </c>
      <c r="GQ980">
        <v>1</v>
      </c>
      <c r="GR980">
        <v>25</v>
      </c>
      <c r="GS980">
        <v>10388.4</v>
      </c>
      <c r="GT980">
        <v>10388.1</v>
      </c>
      <c r="GU980">
        <v>1.79199</v>
      </c>
      <c r="GV980">
        <v>2.229</v>
      </c>
      <c r="GW980">
        <v>1.39771</v>
      </c>
      <c r="GX980">
        <v>2.34741</v>
      </c>
      <c r="GY980">
        <v>1.49536</v>
      </c>
      <c r="GZ980">
        <v>2.39136</v>
      </c>
      <c r="HA980">
        <v>35.9645</v>
      </c>
      <c r="HB980">
        <v>24.07</v>
      </c>
      <c r="HC980">
        <v>18</v>
      </c>
      <c r="HD980">
        <v>528.175</v>
      </c>
      <c r="HE980">
        <v>437.422</v>
      </c>
      <c r="HF980">
        <v>23.9269</v>
      </c>
      <c r="HG980">
        <v>26.141</v>
      </c>
      <c r="HH980">
        <v>30.0002</v>
      </c>
      <c r="HI980">
        <v>26.1153</v>
      </c>
      <c r="HJ980">
        <v>26.0617</v>
      </c>
      <c r="HK980">
        <v>35.8621</v>
      </c>
      <c r="HL980">
        <v>24.7315</v>
      </c>
      <c r="HM980">
        <v>99.1408</v>
      </c>
      <c r="HN980">
        <v>23.9305</v>
      </c>
      <c r="HO980">
        <v>820.977</v>
      </c>
      <c r="HP980">
        <v>23.8295</v>
      </c>
      <c r="HQ980">
        <v>101.038</v>
      </c>
      <c r="HR980">
        <v>100.997</v>
      </c>
    </row>
    <row r="981" spans="1:226">
      <c r="A981">
        <v>965</v>
      </c>
      <c r="B981">
        <v>1679446933.6</v>
      </c>
      <c r="C981">
        <v>25020.5</v>
      </c>
      <c r="D981" t="s">
        <v>2300</v>
      </c>
      <c r="E981" t="s">
        <v>2301</v>
      </c>
      <c r="F981">
        <v>5</v>
      </c>
      <c r="G981" t="s">
        <v>2011</v>
      </c>
      <c r="H981" t="s">
        <v>354</v>
      </c>
      <c r="I981">
        <v>1679446925.814285</v>
      </c>
      <c r="J981">
        <f>(K981)/1000</f>
        <v>0</v>
      </c>
      <c r="K981">
        <f>IF(BF981, AN981, AH981)</f>
        <v>0</v>
      </c>
      <c r="L981">
        <f>IF(BF981, AI981, AG981)</f>
        <v>0</v>
      </c>
      <c r="M981">
        <f>BH981 - IF(AU981&gt;1, L981*BB981*100.0/(AW981*BV981), 0)</f>
        <v>0</v>
      </c>
      <c r="N981">
        <f>((T981-J981/2)*M981-L981)/(T981+J981/2)</f>
        <v>0</v>
      </c>
      <c r="O981">
        <f>N981*(BO981+BP981)/1000.0</f>
        <v>0</v>
      </c>
      <c r="P981">
        <f>(BH981 - IF(AU981&gt;1, L981*BB981*100.0/(AW981*BV981), 0))*(BO981+BP981)/1000.0</f>
        <v>0</v>
      </c>
      <c r="Q981">
        <f>2.0/((1/S981-1/R981)+SIGN(S981)*SQRT((1/S981-1/R981)*(1/S981-1/R981) + 4*BC981/((BC981+1)*(BC981+1))*(2*1/S981*1/R981-1/R981*1/R981)))</f>
        <v>0</v>
      </c>
      <c r="R981">
        <f>IF(LEFT(BD981,1)&lt;&gt;"0",IF(LEFT(BD981,1)="1",3.0,BE981),$D$5+$E$5*(BV981*BO981/($K$5*1000))+$F$5*(BV981*BO981/($K$5*1000))*MAX(MIN(BB981,$J$5),$I$5)*MAX(MIN(BB981,$J$5),$I$5)+$G$5*MAX(MIN(BB981,$J$5),$I$5)*(BV981*BO981/($K$5*1000))+$H$5*(BV981*BO981/($K$5*1000))*(BV981*BO981/($K$5*1000)))</f>
        <v>0</v>
      </c>
      <c r="S981">
        <f>J981*(1000-(1000*0.61365*exp(17.502*W981/(240.97+W981))/(BO981+BP981)+BJ981)/2)/(1000*0.61365*exp(17.502*W981/(240.97+W981))/(BO981+BP981)-BJ981)</f>
        <v>0</v>
      </c>
      <c r="T981">
        <f>1/((BC981+1)/(Q981/1.6)+1/(R981/1.37)) + BC981/((BC981+1)/(Q981/1.6) + BC981/(R981/1.37))</f>
        <v>0</v>
      </c>
      <c r="U981">
        <f>(AX981*BA981)</f>
        <v>0</v>
      </c>
      <c r="V981">
        <f>(BQ981+(U981+2*0.95*5.67E-8*(((BQ981+$B$7)+273)^4-(BQ981+273)^4)-44100*J981)/(1.84*29.3*R981+8*0.95*5.67E-8*(BQ981+273)^3))</f>
        <v>0</v>
      </c>
      <c r="W981">
        <f>($C$7*BR981+$D$7*BS981+$E$7*V981)</f>
        <v>0</v>
      </c>
      <c r="X981">
        <f>0.61365*exp(17.502*W981/(240.97+W981))</f>
        <v>0</v>
      </c>
      <c r="Y981">
        <f>(Z981/AA981*100)</f>
        <v>0</v>
      </c>
      <c r="Z981">
        <f>BJ981*(BO981+BP981)/1000</f>
        <v>0</v>
      </c>
      <c r="AA981">
        <f>0.61365*exp(17.502*BQ981/(240.97+BQ981))</f>
        <v>0</v>
      </c>
      <c r="AB981">
        <f>(X981-BJ981*(BO981+BP981)/1000)</f>
        <v>0</v>
      </c>
      <c r="AC981">
        <f>(-J981*44100)</f>
        <v>0</v>
      </c>
      <c r="AD981">
        <f>2*29.3*R981*0.92*(BQ981-W981)</f>
        <v>0</v>
      </c>
      <c r="AE981">
        <f>2*0.95*5.67E-8*(((BQ981+$B$7)+273)^4-(W981+273)^4)</f>
        <v>0</v>
      </c>
      <c r="AF981">
        <f>U981+AE981+AC981+AD981</f>
        <v>0</v>
      </c>
      <c r="AG981">
        <f>BN981*AU981*(BI981-BH981*(1000-AU981*BK981)/(1000-AU981*BJ981))/(100*BB981)</f>
        <v>0</v>
      </c>
      <c r="AH981">
        <f>1000*BN981*AU981*(BJ981-BK981)/(100*BB981*(1000-AU981*BJ981))</f>
        <v>0</v>
      </c>
      <c r="AI981">
        <f>(AJ981 - AK981 - BO981*1E3/(8.314*(BQ981+273.15)) * AM981/BN981 * AL981) * BN981/(100*BB981) * (1000 - BK981)/1000</f>
        <v>0</v>
      </c>
      <c r="AJ981">
        <v>829.178452695783</v>
      </c>
      <c r="AK981">
        <v>806.5227212121212</v>
      </c>
      <c r="AL981">
        <v>3.414281882864627</v>
      </c>
      <c r="AM981">
        <v>64.84410547335801</v>
      </c>
      <c r="AN981">
        <f>(AP981 - AO981 + BO981*1E3/(8.314*(BQ981+273.15)) * AR981/BN981 * AQ981) * BN981/(100*BB981) * 1000/(1000 - AP981)</f>
        <v>0</v>
      </c>
      <c r="AO981">
        <v>23.85530354242433</v>
      </c>
      <c r="AP981">
        <v>24.25249780219782</v>
      </c>
      <c r="AQ981">
        <v>0.0002984239430902724</v>
      </c>
      <c r="AR981">
        <v>96.76006741584395</v>
      </c>
      <c r="AS981">
        <v>0</v>
      </c>
      <c r="AT981">
        <v>0</v>
      </c>
      <c r="AU981">
        <f>IF(AS981*$H$13&gt;=AW981,1.0,(AW981/(AW981-AS981*$H$13)))</f>
        <v>0</v>
      </c>
      <c r="AV981">
        <f>(AU981-1)*100</f>
        <v>0</v>
      </c>
      <c r="AW981">
        <f>MAX(0,($B$13+$C$13*BV981)/(1+$D$13*BV981)*BO981/(BQ981+273)*$E$13)</f>
        <v>0</v>
      </c>
      <c r="AX981">
        <f>$B$11*BW981+$C$11*BX981+$F$11*CI981*(1-CL981)</f>
        <v>0</v>
      </c>
      <c r="AY981">
        <f>AX981*AZ981</f>
        <v>0</v>
      </c>
      <c r="AZ981">
        <f>($B$11*$D$9+$C$11*$D$9+$F$11*((CV981+CN981)/MAX(CV981+CN981+CW981, 0.1)*$I$9+CW981/MAX(CV981+CN981+CW981, 0.1)*$J$9))/($B$11+$C$11+$F$11)</f>
        <v>0</v>
      </c>
      <c r="BA981">
        <f>($B$11*$K$9+$C$11*$K$9+$F$11*((CV981+CN981)/MAX(CV981+CN981+CW981, 0.1)*$P$9+CW981/MAX(CV981+CN981+CW981, 0.1)*$Q$9))/($B$11+$C$11+$F$11)</f>
        <v>0</v>
      </c>
      <c r="BB981">
        <v>2.44</v>
      </c>
      <c r="BC981">
        <v>0.5</v>
      </c>
      <c r="BD981" t="s">
        <v>355</v>
      </c>
      <c r="BE981">
        <v>2</v>
      </c>
      <c r="BF981" t="b">
        <v>1</v>
      </c>
      <c r="BG981">
        <v>1679446925.814285</v>
      </c>
      <c r="BH981">
        <v>762.6314285714286</v>
      </c>
      <c r="BI981">
        <v>793.1751071428572</v>
      </c>
      <c r="BJ981">
        <v>24.24066785714286</v>
      </c>
      <c r="BK981">
        <v>23.85292857142857</v>
      </c>
      <c r="BL981">
        <v>766.6941785714286</v>
      </c>
      <c r="BM981">
        <v>24.33706428571429</v>
      </c>
      <c r="BN981">
        <v>500.0675000000001</v>
      </c>
      <c r="BO981">
        <v>89.83972857142858</v>
      </c>
      <c r="BP981">
        <v>0.1000254357142857</v>
      </c>
      <c r="BQ981">
        <v>26.7876</v>
      </c>
      <c r="BR981">
        <v>27.50332142857143</v>
      </c>
      <c r="BS981">
        <v>999.9000000000002</v>
      </c>
      <c r="BT981">
        <v>0</v>
      </c>
      <c r="BU981">
        <v>0</v>
      </c>
      <c r="BV981">
        <v>9997.969285714284</v>
      </c>
      <c r="BW981">
        <v>0</v>
      </c>
      <c r="BX981">
        <v>14.5015</v>
      </c>
      <c r="BY981">
        <v>-30.54373571428571</v>
      </c>
      <c r="BZ981">
        <v>781.5775357142859</v>
      </c>
      <c r="CA981">
        <v>812.557107142857</v>
      </c>
      <c r="CB981">
        <v>0.3877423571428572</v>
      </c>
      <c r="CC981">
        <v>793.1751071428572</v>
      </c>
      <c r="CD981">
        <v>23.85292857142857</v>
      </c>
      <c r="CE981">
        <v>2.177774285714286</v>
      </c>
      <c r="CF981">
        <v>2.14294</v>
      </c>
      <c r="CG981">
        <v>18.79974285714286</v>
      </c>
      <c r="CH981">
        <v>18.54200714285714</v>
      </c>
      <c r="CI981">
        <v>2000.021785714286</v>
      </c>
      <c r="CJ981">
        <v>0.9799999285714284</v>
      </c>
      <c r="CK981">
        <v>0.02000023571428572</v>
      </c>
      <c r="CL981">
        <v>0</v>
      </c>
      <c r="CM981">
        <v>2.334514285714286</v>
      </c>
      <c r="CN981">
        <v>0</v>
      </c>
      <c r="CO981">
        <v>5511.538214285713</v>
      </c>
      <c r="CP981">
        <v>16749.63214285714</v>
      </c>
      <c r="CQ981">
        <v>40.10685714285713</v>
      </c>
      <c r="CR981">
        <v>40.415</v>
      </c>
      <c r="CS981">
        <v>40.17610714285714</v>
      </c>
      <c r="CT981">
        <v>39.63364285714285</v>
      </c>
      <c r="CU981">
        <v>39.09792857142857</v>
      </c>
      <c r="CV981">
        <v>1960.021785714286</v>
      </c>
      <c r="CW981">
        <v>40</v>
      </c>
      <c r="CX981">
        <v>0</v>
      </c>
      <c r="CY981">
        <v>1679446941.3</v>
      </c>
      <c r="CZ981">
        <v>0</v>
      </c>
      <c r="DA981">
        <v>0</v>
      </c>
      <c r="DB981" t="s">
        <v>356</v>
      </c>
      <c r="DC981">
        <v>1678823626.5</v>
      </c>
      <c r="DD981">
        <v>1678823640.5</v>
      </c>
      <c r="DE981">
        <v>0</v>
      </c>
      <c r="DF981">
        <v>1.239</v>
      </c>
      <c r="DG981">
        <v>0.006</v>
      </c>
      <c r="DH981">
        <v>-2.298</v>
      </c>
      <c r="DI981">
        <v>-0.146</v>
      </c>
      <c r="DJ981">
        <v>420</v>
      </c>
      <c r="DK981">
        <v>21</v>
      </c>
      <c r="DL981">
        <v>0.57</v>
      </c>
      <c r="DM981">
        <v>0.05</v>
      </c>
      <c r="DN981">
        <v>-30.539965</v>
      </c>
      <c r="DO981">
        <v>-0.5202506566604033</v>
      </c>
      <c r="DP981">
        <v>0.1002364518276658</v>
      </c>
      <c r="DQ981">
        <v>0</v>
      </c>
      <c r="DR981">
        <v>0.390876725</v>
      </c>
      <c r="DS981">
        <v>-0.00327533583489798</v>
      </c>
      <c r="DT981">
        <v>0.01580661685337426</v>
      </c>
      <c r="DU981">
        <v>1</v>
      </c>
      <c r="DV981">
        <v>1</v>
      </c>
      <c r="DW981">
        <v>2</v>
      </c>
      <c r="DX981" t="s">
        <v>357</v>
      </c>
      <c r="DY981">
        <v>2.98389</v>
      </c>
      <c r="DZ981">
        <v>2.71565</v>
      </c>
      <c r="EA981">
        <v>0.147487</v>
      </c>
      <c r="EB981">
        <v>0.149339</v>
      </c>
      <c r="EC981">
        <v>0.107736</v>
      </c>
      <c r="ED981">
        <v>0.104415</v>
      </c>
      <c r="EE981">
        <v>27104.6</v>
      </c>
      <c r="EF981">
        <v>27145.1</v>
      </c>
      <c r="EG981">
        <v>29546.1</v>
      </c>
      <c r="EH981">
        <v>29509.2</v>
      </c>
      <c r="EI981">
        <v>34917.9</v>
      </c>
      <c r="EJ981">
        <v>35125.3</v>
      </c>
      <c r="EK981">
        <v>41617.4</v>
      </c>
      <c r="EL981">
        <v>42053.6</v>
      </c>
      <c r="EM981">
        <v>1.97742</v>
      </c>
      <c r="EN981">
        <v>1.90348</v>
      </c>
      <c r="EO981">
        <v>0.109226</v>
      </c>
      <c r="EP981">
        <v>0</v>
      </c>
      <c r="EQ981">
        <v>25.7094</v>
      </c>
      <c r="ER981">
        <v>999.9</v>
      </c>
      <c r="ES981">
        <v>57.2</v>
      </c>
      <c r="ET981">
        <v>30.9</v>
      </c>
      <c r="EU981">
        <v>28.5588</v>
      </c>
      <c r="EV981">
        <v>62.5412</v>
      </c>
      <c r="EW981">
        <v>32.3277</v>
      </c>
      <c r="EX981">
        <v>1</v>
      </c>
      <c r="EY981">
        <v>-0.105899</v>
      </c>
      <c r="EZ981">
        <v>0.295054</v>
      </c>
      <c r="FA981">
        <v>20.3393</v>
      </c>
      <c r="FB981">
        <v>5.21759</v>
      </c>
      <c r="FC981">
        <v>12.0099</v>
      </c>
      <c r="FD981">
        <v>4.98965</v>
      </c>
      <c r="FE981">
        <v>3.28848</v>
      </c>
      <c r="FF981">
        <v>9999</v>
      </c>
      <c r="FG981">
        <v>9999</v>
      </c>
      <c r="FH981">
        <v>9999</v>
      </c>
      <c r="FI981">
        <v>999.9</v>
      </c>
      <c r="FJ981">
        <v>1.86738</v>
      </c>
      <c r="FK981">
        <v>1.86646</v>
      </c>
      <c r="FL981">
        <v>1.866</v>
      </c>
      <c r="FM981">
        <v>1.86584</v>
      </c>
      <c r="FN981">
        <v>1.86768</v>
      </c>
      <c r="FO981">
        <v>1.87015</v>
      </c>
      <c r="FP981">
        <v>1.86884</v>
      </c>
      <c r="FQ981">
        <v>1.87027</v>
      </c>
      <c r="FR981">
        <v>0</v>
      </c>
      <c r="FS981">
        <v>0</v>
      </c>
      <c r="FT981">
        <v>0</v>
      </c>
      <c r="FU981">
        <v>0</v>
      </c>
      <c r="FV981" t="s">
        <v>358</v>
      </c>
      <c r="FW981" t="s">
        <v>359</v>
      </c>
      <c r="FX981" t="s">
        <v>360</v>
      </c>
      <c r="FY981" t="s">
        <v>360</v>
      </c>
      <c r="FZ981" t="s">
        <v>360</v>
      </c>
      <c r="GA981" t="s">
        <v>360</v>
      </c>
      <c r="GB981">
        <v>0</v>
      </c>
      <c r="GC981">
        <v>100</v>
      </c>
      <c r="GD981">
        <v>100</v>
      </c>
      <c r="GE981">
        <v>-4.13</v>
      </c>
      <c r="GF981">
        <v>-0.0963</v>
      </c>
      <c r="GG981">
        <v>-1.841240210434717</v>
      </c>
      <c r="GH981">
        <v>-0.003310856085068561</v>
      </c>
      <c r="GI981">
        <v>6.863268723063948E-07</v>
      </c>
      <c r="GJ981">
        <v>-1.919107141366201E-10</v>
      </c>
      <c r="GK981">
        <v>-0.1688837207721138</v>
      </c>
      <c r="GL981">
        <v>-0.01731051475613908</v>
      </c>
      <c r="GM981">
        <v>0.001423790055903263</v>
      </c>
      <c r="GN981">
        <v>-2.424810517790065E-05</v>
      </c>
      <c r="GO981">
        <v>3</v>
      </c>
      <c r="GP981">
        <v>2318</v>
      </c>
      <c r="GQ981">
        <v>1</v>
      </c>
      <c r="GR981">
        <v>25</v>
      </c>
      <c r="GS981">
        <v>10388.5</v>
      </c>
      <c r="GT981">
        <v>10388.2</v>
      </c>
      <c r="GU981">
        <v>1.82251</v>
      </c>
      <c r="GV981">
        <v>2.22534</v>
      </c>
      <c r="GW981">
        <v>1.39771</v>
      </c>
      <c r="GX981">
        <v>2.34741</v>
      </c>
      <c r="GY981">
        <v>1.49536</v>
      </c>
      <c r="GZ981">
        <v>2.41089</v>
      </c>
      <c r="HA981">
        <v>35.9645</v>
      </c>
      <c r="HB981">
        <v>24.0612</v>
      </c>
      <c r="HC981">
        <v>18</v>
      </c>
      <c r="HD981">
        <v>528.654</v>
      </c>
      <c r="HE981">
        <v>437.559</v>
      </c>
      <c r="HF981">
        <v>23.9325</v>
      </c>
      <c r="HG981">
        <v>26.1427</v>
      </c>
      <c r="HH981">
        <v>30.0001</v>
      </c>
      <c r="HI981">
        <v>26.117</v>
      </c>
      <c r="HJ981">
        <v>26.0639</v>
      </c>
      <c r="HK981">
        <v>36.4773</v>
      </c>
      <c r="HL981">
        <v>24.7315</v>
      </c>
      <c r="HM981">
        <v>99.1408</v>
      </c>
      <c r="HN981">
        <v>24.1978</v>
      </c>
      <c r="HO981">
        <v>841.01</v>
      </c>
      <c r="HP981">
        <v>23.8295</v>
      </c>
      <c r="HQ981">
        <v>101.037</v>
      </c>
      <c r="HR981">
        <v>100.996</v>
      </c>
    </row>
    <row r="982" spans="1:226">
      <c r="A982">
        <v>966</v>
      </c>
      <c r="B982">
        <v>1679446938.6</v>
      </c>
      <c r="C982">
        <v>25025.5</v>
      </c>
      <c r="D982" t="s">
        <v>2302</v>
      </c>
      <c r="E982" t="s">
        <v>2303</v>
      </c>
      <c r="F982">
        <v>5</v>
      </c>
      <c r="G982" t="s">
        <v>2011</v>
      </c>
      <c r="H982" t="s">
        <v>354</v>
      </c>
      <c r="I982">
        <v>1679446931.1</v>
      </c>
      <c r="J982">
        <f>(K982)/1000</f>
        <v>0</v>
      </c>
      <c r="K982">
        <f>IF(BF982, AN982, AH982)</f>
        <v>0</v>
      </c>
      <c r="L982">
        <f>IF(BF982, AI982, AG982)</f>
        <v>0</v>
      </c>
      <c r="M982">
        <f>BH982 - IF(AU982&gt;1, L982*BB982*100.0/(AW982*BV982), 0)</f>
        <v>0</v>
      </c>
      <c r="N982">
        <f>((T982-J982/2)*M982-L982)/(T982+J982/2)</f>
        <v>0</v>
      </c>
      <c r="O982">
        <f>N982*(BO982+BP982)/1000.0</f>
        <v>0</v>
      </c>
      <c r="P982">
        <f>(BH982 - IF(AU982&gt;1, L982*BB982*100.0/(AW982*BV982), 0))*(BO982+BP982)/1000.0</f>
        <v>0</v>
      </c>
      <c r="Q982">
        <f>2.0/((1/S982-1/R982)+SIGN(S982)*SQRT((1/S982-1/R982)*(1/S982-1/R982) + 4*BC982/((BC982+1)*(BC982+1))*(2*1/S982*1/R982-1/R982*1/R982)))</f>
        <v>0</v>
      </c>
      <c r="R982">
        <f>IF(LEFT(BD982,1)&lt;&gt;"0",IF(LEFT(BD982,1)="1",3.0,BE982),$D$5+$E$5*(BV982*BO982/($K$5*1000))+$F$5*(BV982*BO982/($K$5*1000))*MAX(MIN(BB982,$J$5),$I$5)*MAX(MIN(BB982,$J$5),$I$5)+$G$5*MAX(MIN(BB982,$J$5),$I$5)*(BV982*BO982/($K$5*1000))+$H$5*(BV982*BO982/($K$5*1000))*(BV982*BO982/($K$5*1000)))</f>
        <v>0</v>
      </c>
      <c r="S982">
        <f>J982*(1000-(1000*0.61365*exp(17.502*W982/(240.97+W982))/(BO982+BP982)+BJ982)/2)/(1000*0.61365*exp(17.502*W982/(240.97+W982))/(BO982+BP982)-BJ982)</f>
        <v>0</v>
      </c>
      <c r="T982">
        <f>1/((BC982+1)/(Q982/1.6)+1/(R982/1.37)) + BC982/((BC982+1)/(Q982/1.6) + BC982/(R982/1.37))</f>
        <v>0</v>
      </c>
      <c r="U982">
        <f>(AX982*BA982)</f>
        <v>0</v>
      </c>
      <c r="V982">
        <f>(BQ982+(U982+2*0.95*5.67E-8*(((BQ982+$B$7)+273)^4-(BQ982+273)^4)-44100*J982)/(1.84*29.3*R982+8*0.95*5.67E-8*(BQ982+273)^3))</f>
        <v>0</v>
      </c>
      <c r="W982">
        <f>($C$7*BR982+$D$7*BS982+$E$7*V982)</f>
        <v>0</v>
      </c>
      <c r="X982">
        <f>0.61365*exp(17.502*W982/(240.97+W982))</f>
        <v>0</v>
      </c>
      <c r="Y982">
        <f>(Z982/AA982*100)</f>
        <v>0</v>
      </c>
      <c r="Z982">
        <f>BJ982*(BO982+BP982)/1000</f>
        <v>0</v>
      </c>
      <c r="AA982">
        <f>0.61365*exp(17.502*BQ982/(240.97+BQ982))</f>
        <v>0</v>
      </c>
      <c r="AB982">
        <f>(X982-BJ982*(BO982+BP982)/1000)</f>
        <v>0</v>
      </c>
      <c r="AC982">
        <f>(-J982*44100)</f>
        <v>0</v>
      </c>
      <c r="AD982">
        <f>2*29.3*R982*0.92*(BQ982-W982)</f>
        <v>0</v>
      </c>
      <c r="AE982">
        <f>2*0.95*5.67E-8*(((BQ982+$B$7)+273)^4-(W982+273)^4)</f>
        <v>0</v>
      </c>
      <c r="AF982">
        <f>U982+AE982+AC982+AD982</f>
        <v>0</v>
      </c>
      <c r="AG982">
        <f>BN982*AU982*(BI982-BH982*(1000-AU982*BK982)/(1000-AU982*BJ982))/(100*BB982)</f>
        <v>0</v>
      </c>
      <c r="AH982">
        <f>1000*BN982*AU982*(BJ982-BK982)/(100*BB982*(1000-AU982*BJ982))</f>
        <v>0</v>
      </c>
      <c r="AI982">
        <f>(AJ982 - AK982 - BO982*1E3/(8.314*(BQ982+273.15)) * AM982/BN982 * AL982) * BN982/(100*BB982) * (1000 - BK982)/1000</f>
        <v>0</v>
      </c>
      <c r="AJ982">
        <v>846.4608529241381</v>
      </c>
      <c r="AK982">
        <v>823.6376060606058</v>
      </c>
      <c r="AL982">
        <v>3.428814396916891</v>
      </c>
      <c r="AM982">
        <v>64.84410547335801</v>
      </c>
      <c r="AN982">
        <f>(AP982 - AO982 + BO982*1E3/(8.314*(BQ982+273.15)) * AR982/BN982 * AQ982) * BN982/(100*BB982) * 1000/(1000 - AP982)</f>
        <v>0</v>
      </c>
      <c r="AO982">
        <v>23.85422244684232</v>
      </c>
      <c r="AP982">
        <v>24.27127912087913</v>
      </c>
      <c r="AQ982">
        <v>-4.583748798657571E-05</v>
      </c>
      <c r="AR982">
        <v>96.76006741584395</v>
      </c>
      <c r="AS982">
        <v>0</v>
      </c>
      <c r="AT982">
        <v>0</v>
      </c>
      <c r="AU982">
        <f>IF(AS982*$H$13&gt;=AW982,1.0,(AW982/(AW982-AS982*$H$13)))</f>
        <v>0</v>
      </c>
      <c r="AV982">
        <f>(AU982-1)*100</f>
        <v>0</v>
      </c>
      <c r="AW982">
        <f>MAX(0,($B$13+$C$13*BV982)/(1+$D$13*BV982)*BO982/(BQ982+273)*$E$13)</f>
        <v>0</v>
      </c>
      <c r="AX982">
        <f>$B$11*BW982+$C$11*BX982+$F$11*CI982*(1-CL982)</f>
        <v>0</v>
      </c>
      <c r="AY982">
        <f>AX982*AZ982</f>
        <v>0</v>
      </c>
      <c r="AZ982">
        <f>($B$11*$D$9+$C$11*$D$9+$F$11*((CV982+CN982)/MAX(CV982+CN982+CW982, 0.1)*$I$9+CW982/MAX(CV982+CN982+CW982, 0.1)*$J$9))/($B$11+$C$11+$F$11)</f>
        <v>0</v>
      </c>
      <c r="BA982">
        <f>($B$11*$K$9+$C$11*$K$9+$F$11*((CV982+CN982)/MAX(CV982+CN982+CW982, 0.1)*$P$9+CW982/MAX(CV982+CN982+CW982, 0.1)*$Q$9))/($B$11+$C$11+$F$11)</f>
        <v>0</v>
      </c>
      <c r="BB982">
        <v>2.44</v>
      </c>
      <c r="BC982">
        <v>0.5</v>
      </c>
      <c r="BD982" t="s">
        <v>355</v>
      </c>
      <c r="BE982">
        <v>2</v>
      </c>
      <c r="BF982" t="b">
        <v>1</v>
      </c>
      <c r="BG982">
        <v>1679446931.1</v>
      </c>
      <c r="BH982">
        <v>780.2695925925925</v>
      </c>
      <c r="BI982">
        <v>810.9375185185186</v>
      </c>
      <c r="BJ982">
        <v>24.2527</v>
      </c>
      <c r="BK982">
        <v>23.85434814814814</v>
      </c>
      <c r="BL982">
        <v>784.3781481481483</v>
      </c>
      <c r="BM982">
        <v>24.349</v>
      </c>
      <c r="BN982">
        <v>500.0537037037037</v>
      </c>
      <c r="BO982">
        <v>89.83939629629629</v>
      </c>
      <c r="BP982">
        <v>0.1000232962962963</v>
      </c>
      <c r="BQ982">
        <v>26.78184814814815</v>
      </c>
      <c r="BR982">
        <v>27.49903703703703</v>
      </c>
      <c r="BS982">
        <v>999.9000000000001</v>
      </c>
      <c r="BT982">
        <v>0</v>
      </c>
      <c r="BU982">
        <v>0</v>
      </c>
      <c r="BV982">
        <v>9996.319259259259</v>
      </c>
      <c r="BW982">
        <v>0</v>
      </c>
      <c r="BX982">
        <v>14.5015</v>
      </c>
      <c r="BY982">
        <v>-30.66799629629629</v>
      </c>
      <c r="BZ982">
        <v>799.6635925925925</v>
      </c>
      <c r="CA982">
        <v>830.7547037037037</v>
      </c>
      <c r="CB982">
        <v>0.3983533703703703</v>
      </c>
      <c r="CC982">
        <v>810.9375185185186</v>
      </c>
      <c r="CD982">
        <v>23.85434814814814</v>
      </c>
      <c r="CE982">
        <v>2.178847037037037</v>
      </c>
      <c r="CF982">
        <v>2.143059259259259</v>
      </c>
      <c r="CG982">
        <v>18.80762962962963</v>
      </c>
      <c r="CH982">
        <v>18.54289259259259</v>
      </c>
      <c r="CI982">
        <v>2000.008888888889</v>
      </c>
      <c r="CJ982">
        <v>0.9799989999999998</v>
      </c>
      <c r="CK982">
        <v>0.02000113333333333</v>
      </c>
      <c r="CL982">
        <v>0</v>
      </c>
      <c r="CM982">
        <v>2.369177777777778</v>
      </c>
      <c r="CN982">
        <v>0</v>
      </c>
      <c r="CO982">
        <v>5514.970740740741</v>
      </c>
      <c r="CP982">
        <v>16749.52592592593</v>
      </c>
      <c r="CQ982">
        <v>40.05070370370369</v>
      </c>
      <c r="CR982">
        <v>40.36085185185185</v>
      </c>
      <c r="CS982">
        <v>40.12237037037036</v>
      </c>
      <c r="CT982">
        <v>39.56</v>
      </c>
      <c r="CU982">
        <v>39.04603703703703</v>
      </c>
      <c r="CV982">
        <v>1960.008518518519</v>
      </c>
      <c r="CW982">
        <v>40.00037037037037</v>
      </c>
      <c r="CX982">
        <v>0</v>
      </c>
      <c r="CY982">
        <v>1679446946.1</v>
      </c>
      <c r="CZ982">
        <v>0</v>
      </c>
      <c r="DA982">
        <v>0</v>
      </c>
      <c r="DB982" t="s">
        <v>356</v>
      </c>
      <c r="DC982">
        <v>1678823626.5</v>
      </c>
      <c r="DD982">
        <v>1678823640.5</v>
      </c>
      <c r="DE982">
        <v>0</v>
      </c>
      <c r="DF982">
        <v>1.239</v>
      </c>
      <c r="DG982">
        <v>0.006</v>
      </c>
      <c r="DH982">
        <v>-2.298</v>
      </c>
      <c r="DI982">
        <v>-0.146</v>
      </c>
      <c r="DJ982">
        <v>420</v>
      </c>
      <c r="DK982">
        <v>21</v>
      </c>
      <c r="DL982">
        <v>0.57</v>
      </c>
      <c r="DM982">
        <v>0.05</v>
      </c>
      <c r="DN982">
        <v>-30.58792499999999</v>
      </c>
      <c r="DO982">
        <v>-1.067407879924839</v>
      </c>
      <c r="DP982">
        <v>0.1314266748989716</v>
      </c>
      <c r="DQ982">
        <v>0</v>
      </c>
      <c r="DR982">
        <v>0.390179675</v>
      </c>
      <c r="DS982">
        <v>0.1122833133208256</v>
      </c>
      <c r="DT982">
        <v>0.01108572482156106</v>
      </c>
      <c r="DU982">
        <v>0</v>
      </c>
      <c r="DV982">
        <v>0</v>
      </c>
      <c r="DW982">
        <v>2</v>
      </c>
      <c r="DX982" t="s">
        <v>381</v>
      </c>
      <c r="DY982">
        <v>2.98379</v>
      </c>
      <c r="DZ982">
        <v>2.71566</v>
      </c>
      <c r="EA982">
        <v>0.149553</v>
      </c>
      <c r="EB982">
        <v>0.151352</v>
      </c>
      <c r="EC982">
        <v>0.1078</v>
      </c>
      <c r="ED982">
        <v>0.10441</v>
      </c>
      <c r="EE982">
        <v>27038.7</v>
      </c>
      <c r="EF982">
        <v>27081.1</v>
      </c>
      <c r="EG982">
        <v>29545.8</v>
      </c>
      <c r="EH982">
        <v>29509.4</v>
      </c>
      <c r="EI982">
        <v>34915.1</v>
      </c>
      <c r="EJ982">
        <v>35125.6</v>
      </c>
      <c r="EK982">
        <v>41617.1</v>
      </c>
      <c r="EL982">
        <v>42053.6</v>
      </c>
      <c r="EM982">
        <v>1.9769</v>
      </c>
      <c r="EN982">
        <v>1.9032</v>
      </c>
      <c r="EO982">
        <v>0.109784</v>
      </c>
      <c r="EP982">
        <v>0</v>
      </c>
      <c r="EQ982">
        <v>25.7051</v>
      </c>
      <c r="ER982">
        <v>999.9</v>
      </c>
      <c r="ES982">
        <v>57.2</v>
      </c>
      <c r="ET982">
        <v>30.9</v>
      </c>
      <c r="EU982">
        <v>28.5611</v>
      </c>
      <c r="EV982">
        <v>62.8512</v>
      </c>
      <c r="EW982">
        <v>32.0954</v>
      </c>
      <c r="EX982">
        <v>1</v>
      </c>
      <c r="EY982">
        <v>-0.107078</v>
      </c>
      <c r="EZ982">
        <v>0.0623366</v>
      </c>
      <c r="FA982">
        <v>20.3412</v>
      </c>
      <c r="FB982">
        <v>5.21729</v>
      </c>
      <c r="FC982">
        <v>12.0099</v>
      </c>
      <c r="FD982">
        <v>4.9894</v>
      </c>
      <c r="FE982">
        <v>3.28848</v>
      </c>
      <c r="FF982">
        <v>9999</v>
      </c>
      <c r="FG982">
        <v>9999</v>
      </c>
      <c r="FH982">
        <v>9999</v>
      </c>
      <c r="FI982">
        <v>999.9</v>
      </c>
      <c r="FJ982">
        <v>1.8674</v>
      </c>
      <c r="FK982">
        <v>1.86646</v>
      </c>
      <c r="FL982">
        <v>1.866</v>
      </c>
      <c r="FM982">
        <v>1.86584</v>
      </c>
      <c r="FN982">
        <v>1.86768</v>
      </c>
      <c r="FO982">
        <v>1.87014</v>
      </c>
      <c r="FP982">
        <v>1.8688</v>
      </c>
      <c r="FQ982">
        <v>1.87027</v>
      </c>
      <c r="FR982">
        <v>0</v>
      </c>
      <c r="FS982">
        <v>0</v>
      </c>
      <c r="FT982">
        <v>0</v>
      </c>
      <c r="FU982">
        <v>0</v>
      </c>
      <c r="FV982" t="s">
        <v>358</v>
      </c>
      <c r="FW982" t="s">
        <v>359</v>
      </c>
      <c r="FX982" t="s">
        <v>360</v>
      </c>
      <c r="FY982" t="s">
        <v>360</v>
      </c>
      <c r="FZ982" t="s">
        <v>360</v>
      </c>
      <c r="GA982" t="s">
        <v>360</v>
      </c>
      <c r="GB982">
        <v>0</v>
      </c>
      <c r="GC982">
        <v>100</v>
      </c>
      <c r="GD982">
        <v>100</v>
      </c>
      <c r="GE982">
        <v>-4.173</v>
      </c>
      <c r="GF982">
        <v>-0.0961</v>
      </c>
      <c r="GG982">
        <v>-1.841240210434717</v>
      </c>
      <c r="GH982">
        <v>-0.003310856085068561</v>
      </c>
      <c r="GI982">
        <v>6.863268723063948E-07</v>
      </c>
      <c r="GJ982">
        <v>-1.919107141366201E-10</v>
      </c>
      <c r="GK982">
        <v>-0.1688837207721138</v>
      </c>
      <c r="GL982">
        <v>-0.01731051475613908</v>
      </c>
      <c r="GM982">
        <v>0.001423790055903263</v>
      </c>
      <c r="GN982">
        <v>-2.424810517790065E-05</v>
      </c>
      <c r="GO982">
        <v>3</v>
      </c>
      <c r="GP982">
        <v>2318</v>
      </c>
      <c r="GQ982">
        <v>1</v>
      </c>
      <c r="GR982">
        <v>25</v>
      </c>
      <c r="GS982">
        <v>10388.5</v>
      </c>
      <c r="GT982">
        <v>10388.3</v>
      </c>
      <c r="GU982">
        <v>1.84937</v>
      </c>
      <c r="GV982">
        <v>2.22412</v>
      </c>
      <c r="GW982">
        <v>1.39648</v>
      </c>
      <c r="GX982">
        <v>2.34741</v>
      </c>
      <c r="GY982">
        <v>1.49536</v>
      </c>
      <c r="GZ982">
        <v>2.46948</v>
      </c>
      <c r="HA982">
        <v>35.9645</v>
      </c>
      <c r="HB982">
        <v>24.0787</v>
      </c>
      <c r="HC982">
        <v>18</v>
      </c>
      <c r="HD982">
        <v>528.322</v>
      </c>
      <c r="HE982">
        <v>437.401</v>
      </c>
      <c r="HF982">
        <v>24.1656</v>
      </c>
      <c r="HG982">
        <v>26.1449</v>
      </c>
      <c r="HH982">
        <v>29.9993</v>
      </c>
      <c r="HI982">
        <v>26.1186</v>
      </c>
      <c r="HJ982">
        <v>26.0649</v>
      </c>
      <c r="HK982">
        <v>37.0315</v>
      </c>
      <c r="HL982">
        <v>24.7315</v>
      </c>
      <c r="HM982">
        <v>99.1408</v>
      </c>
      <c r="HN982">
        <v>24.1982</v>
      </c>
      <c r="HO982">
        <v>854.366</v>
      </c>
      <c r="HP982">
        <v>23.8295</v>
      </c>
      <c r="HQ982">
        <v>101.036</v>
      </c>
      <c r="HR982">
        <v>100.996</v>
      </c>
    </row>
    <row r="983" spans="1:226">
      <c r="A983">
        <v>967</v>
      </c>
      <c r="B983">
        <v>1679446943.6</v>
      </c>
      <c r="C983">
        <v>25030.5</v>
      </c>
      <c r="D983" t="s">
        <v>2304</v>
      </c>
      <c r="E983" t="s">
        <v>2305</v>
      </c>
      <c r="F983">
        <v>5</v>
      </c>
      <c r="G983" t="s">
        <v>2011</v>
      </c>
      <c r="H983" t="s">
        <v>354</v>
      </c>
      <c r="I983">
        <v>1679446935.814285</v>
      </c>
      <c r="J983">
        <f>(K983)/1000</f>
        <v>0</v>
      </c>
      <c r="K983">
        <f>IF(BF983, AN983, AH983)</f>
        <v>0</v>
      </c>
      <c r="L983">
        <f>IF(BF983, AI983, AG983)</f>
        <v>0</v>
      </c>
      <c r="M983">
        <f>BH983 - IF(AU983&gt;1, L983*BB983*100.0/(AW983*BV983), 0)</f>
        <v>0</v>
      </c>
      <c r="N983">
        <f>((T983-J983/2)*M983-L983)/(T983+J983/2)</f>
        <v>0</v>
      </c>
      <c r="O983">
        <f>N983*(BO983+BP983)/1000.0</f>
        <v>0</v>
      </c>
      <c r="P983">
        <f>(BH983 - IF(AU983&gt;1, L983*BB983*100.0/(AW983*BV983), 0))*(BO983+BP983)/1000.0</f>
        <v>0</v>
      </c>
      <c r="Q983">
        <f>2.0/((1/S983-1/R983)+SIGN(S983)*SQRT((1/S983-1/R983)*(1/S983-1/R983) + 4*BC983/((BC983+1)*(BC983+1))*(2*1/S983*1/R983-1/R983*1/R983)))</f>
        <v>0</v>
      </c>
      <c r="R983">
        <f>IF(LEFT(BD983,1)&lt;&gt;"0",IF(LEFT(BD983,1)="1",3.0,BE983),$D$5+$E$5*(BV983*BO983/($K$5*1000))+$F$5*(BV983*BO983/($K$5*1000))*MAX(MIN(BB983,$J$5),$I$5)*MAX(MIN(BB983,$J$5),$I$5)+$G$5*MAX(MIN(BB983,$J$5),$I$5)*(BV983*BO983/($K$5*1000))+$H$5*(BV983*BO983/($K$5*1000))*(BV983*BO983/($K$5*1000)))</f>
        <v>0</v>
      </c>
      <c r="S983">
        <f>J983*(1000-(1000*0.61365*exp(17.502*W983/(240.97+W983))/(BO983+BP983)+BJ983)/2)/(1000*0.61365*exp(17.502*W983/(240.97+W983))/(BO983+BP983)-BJ983)</f>
        <v>0</v>
      </c>
      <c r="T983">
        <f>1/((BC983+1)/(Q983/1.6)+1/(R983/1.37)) + BC983/((BC983+1)/(Q983/1.6) + BC983/(R983/1.37))</f>
        <v>0</v>
      </c>
      <c r="U983">
        <f>(AX983*BA983)</f>
        <v>0</v>
      </c>
      <c r="V983">
        <f>(BQ983+(U983+2*0.95*5.67E-8*(((BQ983+$B$7)+273)^4-(BQ983+273)^4)-44100*J983)/(1.84*29.3*R983+8*0.95*5.67E-8*(BQ983+273)^3))</f>
        <v>0</v>
      </c>
      <c r="W983">
        <f>($C$7*BR983+$D$7*BS983+$E$7*V983)</f>
        <v>0</v>
      </c>
      <c r="X983">
        <f>0.61365*exp(17.502*W983/(240.97+W983))</f>
        <v>0</v>
      </c>
      <c r="Y983">
        <f>(Z983/AA983*100)</f>
        <v>0</v>
      </c>
      <c r="Z983">
        <f>BJ983*(BO983+BP983)/1000</f>
        <v>0</v>
      </c>
      <c r="AA983">
        <f>0.61365*exp(17.502*BQ983/(240.97+BQ983))</f>
        <v>0</v>
      </c>
      <c r="AB983">
        <f>(X983-BJ983*(BO983+BP983)/1000)</f>
        <v>0</v>
      </c>
      <c r="AC983">
        <f>(-J983*44100)</f>
        <v>0</v>
      </c>
      <c r="AD983">
        <f>2*29.3*R983*0.92*(BQ983-W983)</f>
        <v>0</v>
      </c>
      <c r="AE983">
        <f>2*0.95*5.67E-8*(((BQ983+$B$7)+273)^4-(W983+273)^4)</f>
        <v>0</v>
      </c>
      <c r="AF983">
        <f>U983+AE983+AC983+AD983</f>
        <v>0</v>
      </c>
      <c r="AG983">
        <f>BN983*AU983*(BI983-BH983*(1000-AU983*BK983)/(1000-AU983*BJ983))/(100*BB983)</f>
        <v>0</v>
      </c>
      <c r="AH983">
        <f>1000*BN983*AU983*(BJ983-BK983)/(100*BB983*(1000-AU983*BJ983))</f>
        <v>0</v>
      </c>
      <c r="AI983">
        <f>(AJ983 - AK983 - BO983*1E3/(8.314*(BQ983+273.15)) * AM983/BN983 * AL983) * BN983/(100*BB983) * (1000 - BK983)/1000</f>
        <v>0</v>
      </c>
      <c r="AJ983">
        <v>863.4923932911196</v>
      </c>
      <c r="AK983">
        <v>840.7138303030302</v>
      </c>
      <c r="AL983">
        <v>3.41344196923753</v>
      </c>
      <c r="AM983">
        <v>64.84410547335801</v>
      </c>
      <c r="AN983">
        <f>(AP983 - AO983 + BO983*1E3/(8.314*(BQ983+273.15)) * AR983/BN983 * AQ983) * BN983/(100*BB983) * 1000/(1000 - AP983)</f>
        <v>0</v>
      </c>
      <c r="AO983">
        <v>23.85245710593656</v>
      </c>
      <c r="AP983">
        <v>24.29158681318684</v>
      </c>
      <c r="AQ983">
        <v>0.007248552742473853</v>
      </c>
      <c r="AR983">
        <v>96.76006741584395</v>
      </c>
      <c r="AS983">
        <v>0</v>
      </c>
      <c r="AT983">
        <v>0</v>
      </c>
      <c r="AU983">
        <f>IF(AS983*$H$13&gt;=AW983,1.0,(AW983/(AW983-AS983*$H$13)))</f>
        <v>0</v>
      </c>
      <c r="AV983">
        <f>(AU983-1)*100</f>
        <v>0</v>
      </c>
      <c r="AW983">
        <f>MAX(0,($B$13+$C$13*BV983)/(1+$D$13*BV983)*BO983/(BQ983+273)*$E$13)</f>
        <v>0</v>
      </c>
      <c r="AX983">
        <f>$B$11*BW983+$C$11*BX983+$F$11*CI983*(1-CL983)</f>
        <v>0</v>
      </c>
      <c r="AY983">
        <f>AX983*AZ983</f>
        <v>0</v>
      </c>
      <c r="AZ983">
        <f>($B$11*$D$9+$C$11*$D$9+$F$11*((CV983+CN983)/MAX(CV983+CN983+CW983, 0.1)*$I$9+CW983/MAX(CV983+CN983+CW983, 0.1)*$J$9))/($B$11+$C$11+$F$11)</f>
        <v>0</v>
      </c>
      <c r="BA983">
        <f>($B$11*$K$9+$C$11*$K$9+$F$11*((CV983+CN983)/MAX(CV983+CN983+CW983, 0.1)*$P$9+CW983/MAX(CV983+CN983+CW983, 0.1)*$Q$9))/($B$11+$C$11+$F$11)</f>
        <v>0</v>
      </c>
      <c r="BB983">
        <v>2.44</v>
      </c>
      <c r="BC983">
        <v>0.5</v>
      </c>
      <c r="BD983" t="s">
        <v>355</v>
      </c>
      <c r="BE983">
        <v>2</v>
      </c>
      <c r="BF983" t="b">
        <v>1</v>
      </c>
      <c r="BG983">
        <v>1679446935.814285</v>
      </c>
      <c r="BH983">
        <v>796.01675</v>
      </c>
      <c r="BI983">
        <v>826.7142857142857</v>
      </c>
      <c r="BJ983">
        <v>24.26559285714286</v>
      </c>
      <c r="BK983">
        <v>23.85361071428571</v>
      </c>
      <c r="BL983">
        <v>800.1661428571427</v>
      </c>
      <c r="BM983">
        <v>24.36177857142857</v>
      </c>
      <c r="BN983">
        <v>500.04875</v>
      </c>
      <c r="BO983">
        <v>89.83930357142856</v>
      </c>
      <c r="BP983">
        <v>0.09993935357142858</v>
      </c>
      <c r="BQ983">
        <v>26.77925357142858</v>
      </c>
      <c r="BR983">
        <v>27.49909285714286</v>
      </c>
      <c r="BS983">
        <v>999.9000000000002</v>
      </c>
      <c r="BT983">
        <v>0</v>
      </c>
      <c r="BU983">
        <v>0</v>
      </c>
      <c r="BV983">
        <v>10000.96357142857</v>
      </c>
      <c r="BW983">
        <v>0</v>
      </c>
      <c r="BX983">
        <v>14.5015</v>
      </c>
      <c r="BY983">
        <v>-30.69753214285714</v>
      </c>
      <c r="BZ983">
        <v>815.8131428571427</v>
      </c>
      <c r="CA983">
        <v>846.9163214285716</v>
      </c>
      <c r="CB983">
        <v>0.4119805714285714</v>
      </c>
      <c r="CC983">
        <v>826.7142857142857</v>
      </c>
      <c r="CD983">
        <v>23.85361071428571</v>
      </c>
      <c r="CE983">
        <v>2.180003571428572</v>
      </c>
      <c r="CF983">
        <v>2.142991428571428</v>
      </c>
      <c r="CG983">
        <v>18.81612142857143</v>
      </c>
      <c r="CH983">
        <v>18.54238214285714</v>
      </c>
      <c r="CI983">
        <v>2000.023571428572</v>
      </c>
      <c r="CJ983">
        <v>0.9799985357142855</v>
      </c>
      <c r="CK983">
        <v>0.02000158214285714</v>
      </c>
      <c r="CL983">
        <v>0</v>
      </c>
      <c r="CM983">
        <v>2.34235</v>
      </c>
      <c r="CN983">
        <v>0</v>
      </c>
      <c r="CO983">
        <v>5517.960714285715</v>
      </c>
      <c r="CP983">
        <v>16749.64642857143</v>
      </c>
      <c r="CQ983">
        <v>39.99742857142856</v>
      </c>
      <c r="CR983">
        <v>40.31232142857142</v>
      </c>
      <c r="CS983">
        <v>40.07342857142857</v>
      </c>
      <c r="CT983">
        <v>39.50189285714284</v>
      </c>
      <c r="CU983">
        <v>38.99742857142856</v>
      </c>
      <c r="CV983">
        <v>1960.022142857143</v>
      </c>
      <c r="CW983">
        <v>40.00214285714286</v>
      </c>
      <c r="CX983">
        <v>0</v>
      </c>
      <c r="CY983">
        <v>1679446950.9</v>
      </c>
      <c r="CZ983">
        <v>0</v>
      </c>
      <c r="DA983">
        <v>0</v>
      </c>
      <c r="DB983" t="s">
        <v>356</v>
      </c>
      <c r="DC983">
        <v>1678823626.5</v>
      </c>
      <c r="DD983">
        <v>1678823640.5</v>
      </c>
      <c r="DE983">
        <v>0</v>
      </c>
      <c r="DF983">
        <v>1.239</v>
      </c>
      <c r="DG983">
        <v>0.006</v>
      </c>
      <c r="DH983">
        <v>-2.298</v>
      </c>
      <c r="DI983">
        <v>-0.146</v>
      </c>
      <c r="DJ983">
        <v>420</v>
      </c>
      <c r="DK983">
        <v>21</v>
      </c>
      <c r="DL983">
        <v>0.57</v>
      </c>
      <c r="DM983">
        <v>0.05</v>
      </c>
      <c r="DN983">
        <v>-30.66418780487804</v>
      </c>
      <c r="DO983">
        <v>-0.7748905923345064</v>
      </c>
      <c r="DP983">
        <v>0.1041603575991436</v>
      </c>
      <c r="DQ983">
        <v>0</v>
      </c>
      <c r="DR983">
        <v>0.4044836585365854</v>
      </c>
      <c r="DS983">
        <v>0.1572560696864118</v>
      </c>
      <c r="DT983">
        <v>0.01649383667684469</v>
      </c>
      <c r="DU983">
        <v>0</v>
      </c>
      <c r="DV983">
        <v>0</v>
      </c>
      <c r="DW983">
        <v>2</v>
      </c>
      <c r="DX983" t="s">
        <v>381</v>
      </c>
      <c r="DY983">
        <v>2.98356</v>
      </c>
      <c r="DZ983">
        <v>2.71547</v>
      </c>
      <c r="EA983">
        <v>0.151591</v>
      </c>
      <c r="EB983">
        <v>0.153337</v>
      </c>
      <c r="EC983">
        <v>0.107852</v>
      </c>
      <c r="ED983">
        <v>0.104406</v>
      </c>
      <c r="EE983">
        <v>26974.6</v>
      </c>
      <c r="EF983">
        <v>27017.8</v>
      </c>
      <c r="EG983">
        <v>29546.6</v>
      </c>
      <c r="EH983">
        <v>29509.5</v>
      </c>
      <c r="EI983">
        <v>34913.7</v>
      </c>
      <c r="EJ983">
        <v>35125.9</v>
      </c>
      <c r="EK983">
        <v>41617.9</v>
      </c>
      <c r="EL983">
        <v>42053.9</v>
      </c>
      <c r="EM983">
        <v>1.97705</v>
      </c>
      <c r="EN983">
        <v>1.90345</v>
      </c>
      <c r="EO983">
        <v>0.110231</v>
      </c>
      <c r="EP983">
        <v>0</v>
      </c>
      <c r="EQ983">
        <v>25.7017</v>
      </c>
      <c r="ER983">
        <v>999.9</v>
      </c>
      <c r="ES983">
        <v>57.2</v>
      </c>
      <c r="ET983">
        <v>30.9</v>
      </c>
      <c r="EU983">
        <v>28.56</v>
      </c>
      <c r="EV983">
        <v>62.5012</v>
      </c>
      <c r="EW983">
        <v>32.6402</v>
      </c>
      <c r="EX983">
        <v>1</v>
      </c>
      <c r="EY983">
        <v>-0.106565</v>
      </c>
      <c r="EZ983">
        <v>0.384616</v>
      </c>
      <c r="FA983">
        <v>20.3409</v>
      </c>
      <c r="FB983">
        <v>5.21759</v>
      </c>
      <c r="FC983">
        <v>12.0099</v>
      </c>
      <c r="FD983">
        <v>4.9895</v>
      </c>
      <c r="FE983">
        <v>3.28858</v>
      </c>
      <c r="FF983">
        <v>9999</v>
      </c>
      <c r="FG983">
        <v>9999</v>
      </c>
      <c r="FH983">
        <v>9999</v>
      </c>
      <c r="FI983">
        <v>999.9</v>
      </c>
      <c r="FJ983">
        <v>1.86738</v>
      </c>
      <c r="FK983">
        <v>1.86645</v>
      </c>
      <c r="FL983">
        <v>1.86598</v>
      </c>
      <c r="FM983">
        <v>1.86584</v>
      </c>
      <c r="FN983">
        <v>1.86769</v>
      </c>
      <c r="FO983">
        <v>1.87013</v>
      </c>
      <c r="FP983">
        <v>1.86881</v>
      </c>
      <c r="FQ983">
        <v>1.87027</v>
      </c>
      <c r="FR983">
        <v>0</v>
      </c>
      <c r="FS983">
        <v>0</v>
      </c>
      <c r="FT983">
        <v>0</v>
      </c>
      <c r="FU983">
        <v>0</v>
      </c>
      <c r="FV983" t="s">
        <v>358</v>
      </c>
      <c r="FW983" t="s">
        <v>359</v>
      </c>
      <c r="FX983" t="s">
        <v>360</v>
      </c>
      <c r="FY983" t="s">
        <v>360</v>
      </c>
      <c r="FZ983" t="s">
        <v>360</v>
      </c>
      <c r="GA983" t="s">
        <v>360</v>
      </c>
      <c r="GB983">
        <v>0</v>
      </c>
      <c r="GC983">
        <v>100</v>
      </c>
      <c r="GD983">
        <v>100</v>
      </c>
      <c r="GE983">
        <v>-4.217</v>
      </c>
      <c r="GF983">
        <v>-0.0959</v>
      </c>
      <c r="GG983">
        <v>-1.841240210434717</v>
      </c>
      <c r="GH983">
        <v>-0.003310856085068561</v>
      </c>
      <c r="GI983">
        <v>6.863268723063948E-07</v>
      </c>
      <c r="GJ983">
        <v>-1.919107141366201E-10</v>
      </c>
      <c r="GK983">
        <v>-0.1688837207721138</v>
      </c>
      <c r="GL983">
        <v>-0.01731051475613908</v>
      </c>
      <c r="GM983">
        <v>0.001423790055903263</v>
      </c>
      <c r="GN983">
        <v>-2.424810517790065E-05</v>
      </c>
      <c r="GO983">
        <v>3</v>
      </c>
      <c r="GP983">
        <v>2318</v>
      </c>
      <c r="GQ983">
        <v>1</v>
      </c>
      <c r="GR983">
        <v>25</v>
      </c>
      <c r="GS983">
        <v>10388.6</v>
      </c>
      <c r="GT983">
        <v>10388.4</v>
      </c>
      <c r="GU983">
        <v>1.8811</v>
      </c>
      <c r="GV983">
        <v>2.22046</v>
      </c>
      <c r="GW983">
        <v>1.39648</v>
      </c>
      <c r="GX983">
        <v>2.34619</v>
      </c>
      <c r="GY983">
        <v>1.49536</v>
      </c>
      <c r="GZ983">
        <v>2.5061</v>
      </c>
      <c r="HA983">
        <v>35.9645</v>
      </c>
      <c r="HB983">
        <v>24.07</v>
      </c>
      <c r="HC983">
        <v>18</v>
      </c>
      <c r="HD983">
        <v>528.431</v>
      </c>
      <c r="HE983">
        <v>437.561</v>
      </c>
      <c r="HF983">
        <v>24.2268</v>
      </c>
      <c r="HG983">
        <v>26.1471</v>
      </c>
      <c r="HH983">
        <v>30.0001</v>
      </c>
      <c r="HI983">
        <v>26.1197</v>
      </c>
      <c r="HJ983">
        <v>26.0661</v>
      </c>
      <c r="HK983">
        <v>37.6506</v>
      </c>
      <c r="HL983">
        <v>24.7315</v>
      </c>
      <c r="HM983">
        <v>99.1408</v>
      </c>
      <c r="HN983">
        <v>24.1995</v>
      </c>
      <c r="HO983">
        <v>874.399</v>
      </c>
      <c r="HP983">
        <v>23.8295</v>
      </c>
      <c r="HQ983">
        <v>101.038</v>
      </c>
      <c r="HR983">
        <v>100.997</v>
      </c>
    </row>
    <row r="984" spans="1:226">
      <c r="A984">
        <v>968</v>
      </c>
      <c r="B984">
        <v>1679446948.6</v>
      </c>
      <c r="C984">
        <v>25035.5</v>
      </c>
      <c r="D984" t="s">
        <v>2306</v>
      </c>
      <c r="E984" t="s">
        <v>2307</v>
      </c>
      <c r="F984">
        <v>5</v>
      </c>
      <c r="G984" t="s">
        <v>2011</v>
      </c>
      <c r="H984" t="s">
        <v>354</v>
      </c>
      <c r="I984">
        <v>1679446941.1</v>
      </c>
      <c r="J984">
        <f>(K984)/1000</f>
        <v>0</v>
      </c>
      <c r="K984">
        <f>IF(BF984, AN984, AH984)</f>
        <v>0</v>
      </c>
      <c r="L984">
        <f>IF(BF984, AI984, AG984)</f>
        <v>0</v>
      </c>
      <c r="M984">
        <f>BH984 - IF(AU984&gt;1, L984*BB984*100.0/(AW984*BV984), 0)</f>
        <v>0</v>
      </c>
      <c r="N984">
        <f>((T984-J984/2)*M984-L984)/(T984+J984/2)</f>
        <v>0</v>
      </c>
      <c r="O984">
        <f>N984*(BO984+BP984)/1000.0</f>
        <v>0</v>
      </c>
      <c r="P984">
        <f>(BH984 - IF(AU984&gt;1, L984*BB984*100.0/(AW984*BV984), 0))*(BO984+BP984)/1000.0</f>
        <v>0</v>
      </c>
      <c r="Q984">
        <f>2.0/((1/S984-1/R984)+SIGN(S984)*SQRT((1/S984-1/R984)*(1/S984-1/R984) + 4*BC984/((BC984+1)*(BC984+1))*(2*1/S984*1/R984-1/R984*1/R984)))</f>
        <v>0</v>
      </c>
      <c r="R984">
        <f>IF(LEFT(BD984,1)&lt;&gt;"0",IF(LEFT(BD984,1)="1",3.0,BE984),$D$5+$E$5*(BV984*BO984/($K$5*1000))+$F$5*(BV984*BO984/($K$5*1000))*MAX(MIN(BB984,$J$5),$I$5)*MAX(MIN(BB984,$J$5),$I$5)+$G$5*MAX(MIN(BB984,$J$5),$I$5)*(BV984*BO984/($K$5*1000))+$H$5*(BV984*BO984/($K$5*1000))*(BV984*BO984/($K$5*1000)))</f>
        <v>0</v>
      </c>
      <c r="S984">
        <f>J984*(1000-(1000*0.61365*exp(17.502*W984/(240.97+W984))/(BO984+BP984)+BJ984)/2)/(1000*0.61365*exp(17.502*W984/(240.97+W984))/(BO984+BP984)-BJ984)</f>
        <v>0</v>
      </c>
      <c r="T984">
        <f>1/((BC984+1)/(Q984/1.6)+1/(R984/1.37)) + BC984/((BC984+1)/(Q984/1.6) + BC984/(R984/1.37))</f>
        <v>0</v>
      </c>
      <c r="U984">
        <f>(AX984*BA984)</f>
        <v>0</v>
      </c>
      <c r="V984">
        <f>(BQ984+(U984+2*0.95*5.67E-8*(((BQ984+$B$7)+273)^4-(BQ984+273)^4)-44100*J984)/(1.84*29.3*R984+8*0.95*5.67E-8*(BQ984+273)^3))</f>
        <v>0</v>
      </c>
      <c r="W984">
        <f>($C$7*BR984+$D$7*BS984+$E$7*V984)</f>
        <v>0</v>
      </c>
      <c r="X984">
        <f>0.61365*exp(17.502*W984/(240.97+W984))</f>
        <v>0</v>
      </c>
      <c r="Y984">
        <f>(Z984/AA984*100)</f>
        <v>0</v>
      </c>
      <c r="Z984">
        <f>BJ984*(BO984+BP984)/1000</f>
        <v>0</v>
      </c>
      <c r="AA984">
        <f>0.61365*exp(17.502*BQ984/(240.97+BQ984))</f>
        <v>0</v>
      </c>
      <c r="AB984">
        <f>(X984-BJ984*(BO984+BP984)/1000)</f>
        <v>0</v>
      </c>
      <c r="AC984">
        <f>(-J984*44100)</f>
        <v>0</v>
      </c>
      <c r="AD984">
        <f>2*29.3*R984*0.92*(BQ984-W984)</f>
        <v>0</v>
      </c>
      <c r="AE984">
        <f>2*0.95*5.67E-8*(((BQ984+$B$7)+273)^4-(W984+273)^4)</f>
        <v>0</v>
      </c>
      <c r="AF984">
        <f>U984+AE984+AC984+AD984</f>
        <v>0</v>
      </c>
      <c r="AG984">
        <f>BN984*AU984*(BI984-BH984*(1000-AU984*BK984)/(1000-AU984*BJ984))/(100*BB984)</f>
        <v>0</v>
      </c>
      <c r="AH984">
        <f>1000*BN984*AU984*(BJ984-BK984)/(100*BB984*(1000-AU984*BJ984))</f>
        <v>0</v>
      </c>
      <c r="AI984">
        <f>(AJ984 - AK984 - BO984*1E3/(8.314*(BQ984+273.15)) * AM984/BN984 * AL984) * BN984/(100*BB984) * (1000 - BK984)/1000</f>
        <v>0</v>
      </c>
      <c r="AJ984">
        <v>880.6307604889768</v>
      </c>
      <c r="AK984">
        <v>857.6908727272727</v>
      </c>
      <c r="AL984">
        <v>3.398891721565878</v>
      </c>
      <c r="AM984">
        <v>64.84410547335801</v>
      </c>
      <c r="AN984">
        <f>(AP984 - AO984 + BO984*1E3/(8.314*(BQ984+273.15)) * AR984/BN984 * AQ984) * BN984/(100*BB984) * 1000/(1000 - AP984)</f>
        <v>0</v>
      </c>
      <c r="AO984">
        <v>23.85021030805019</v>
      </c>
      <c r="AP984">
        <v>24.28563296703298</v>
      </c>
      <c r="AQ984">
        <v>0.0001738276325376679</v>
      </c>
      <c r="AR984">
        <v>96.76006741584395</v>
      </c>
      <c r="AS984">
        <v>0</v>
      </c>
      <c r="AT984">
        <v>0</v>
      </c>
      <c r="AU984">
        <f>IF(AS984*$H$13&gt;=AW984,1.0,(AW984/(AW984-AS984*$H$13)))</f>
        <v>0</v>
      </c>
      <c r="AV984">
        <f>(AU984-1)*100</f>
        <v>0</v>
      </c>
      <c r="AW984">
        <f>MAX(0,($B$13+$C$13*BV984)/(1+$D$13*BV984)*BO984/(BQ984+273)*$E$13)</f>
        <v>0</v>
      </c>
      <c r="AX984">
        <f>$B$11*BW984+$C$11*BX984+$F$11*CI984*(1-CL984)</f>
        <v>0</v>
      </c>
      <c r="AY984">
        <f>AX984*AZ984</f>
        <v>0</v>
      </c>
      <c r="AZ984">
        <f>($B$11*$D$9+$C$11*$D$9+$F$11*((CV984+CN984)/MAX(CV984+CN984+CW984, 0.1)*$I$9+CW984/MAX(CV984+CN984+CW984, 0.1)*$J$9))/($B$11+$C$11+$F$11)</f>
        <v>0</v>
      </c>
      <c r="BA984">
        <f>($B$11*$K$9+$C$11*$K$9+$F$11*((CV984+CN984)/MAX(CV984+CN984+CW984, 0.1)*$P$9+CW984/MAX(CV984+CN984+CW984, 0.1)*$Q$9))/($B$11+$C$11+$F$11)</f>
        <v>0</v>
      </c>
      <c r="BB984">
        <v>2.44</v>
      </c>
      <c r="BC984">
        <v>0.5</v>
      </c>
      <c r="BD984" t="s">
        <v>355</v>
      </c>
      <c r="BE984">
        <v>2</v>
      </c>
      <c r="BF984" t="b">
        <v>1</v>
      </c>
      <c r="BG984">
        <v>1679446941.1</v>
      </c>
      <c r="BH984">
        <v>813.6063703703703</v>
      </c>
      <c r="BI984">
        <v>844.4140000000001</v>
      </c>
      <c r="BJ984">
        <v>24.27842592592592</v>
      </c>
      <c r="BK984">
        <v>23.85175185185185</v>
      </c>
      <c r="BL984">
        <v>817.8012222222222</v>
      </c>
      <c r="BM984">
        <v>24.3744962962963</v>
      </c>
      <c r="BN984">
        <v>500.0495925925927</v>
      </c>
      <c r="BO984">
        <v>89.83961481481481</v>
      </c>
      <c r="BP984">
        <v>0.09996315555555556</v>
      </c>
      <c r="BQ984">
        <v>26.78161481481481</v>
      </c>
      <c r="BR984">
        <v>27.50209629629629</v>
      </c>
      <c r="BS984">
        <v>999.9000000000001</v>
      </c>
      <c r="BT984">
        <v>0</v>
      </c>
      <c r="BU984">
        <v>0</v>
      </c>
      <c r="BV984">
        <v>9999.055925925926</v>
      </c>
      <c r="BW984">
        <v>0</v>
      </c>
      <c r="BX984">
        <v>14.5015</v>
      </c>
      <c r="BY984">
        <v>-30.8076</v>
      </c>
      <c r="BZ984">
        <v>833.851148148148</v>
      </c>
      <c r="CA984">
        <v>865.046925925926</v>
      </c>
      <c r="CB984">
        <v>0.4266693333333333</v>
      </c>
      <c r="CC984">
        <v>844.4140000000001</v>
      </c>
      <c r="CD984">
        <v>23.85175185185185</v>
      </c>
      <c r="CE984">
        <v>2.181164444444444</v>
      </c>
      <c r="CF984">
        <v>2.142832962962963</v>
      </c>
      <c r="CG984">
        <v>18.82463703703704</v>
      </c>
      <c r="CH984">
        <v>18.5412</v>
      </c>
      <c r="CI984">
        <v>2000.009259259259</v>
      </c>
      <c r="CJ984">
        <v>0.9799976666666664</v>
      </c>
      <c r="CK984">
        <v>0.02000243703703704</v>
      </c>
      <c r="CL984">
        <v>0</v>
      </c>
      <c r="CM984">
        <v>2.293611111111111</v>
      </c>
      <c r="CN984">
        <v>0</v>
      </c>
      <c r="CO984">
        <v>5521.052592592593</v>
      </c>
      <c r="CP984">
        <v>16749.53333333333</v>
      </c>
      <c r="CQ984">
        <v>39.93959259259259</v>
      </c>
      <c r="CR984">
        <v>40.26366666666667</v>
      </c>
      <c r="CS984">
        <v>40.02285185185184</v>
      </c>
      <c r="CT984">
        <v>39.43266666666666</v>
      </c>
      <c r="CU984">
        <v>38.94877777777778</v>
      </c>
      <c r="CV984">
        <v>1960.004444444445</v>
      </c>
      <c r="CW984">
        <v>40.00555555555555</v>
      </c>
      <c r="CX984">
        <v>0</v>
      </c>
      <c r="CY984">
        <v>1679446956.3</v>
      </c>
      <c r="CZ984">
        <v>0</v>
      </c>
      <c r="DA984">
        <v>0</v>
      </c>
      <c r="DB984" t="s">
        <v>356</v>
      </c>
      <c r="DC984">
        <v>1678823626.5</v>
      </c>
      <c r="DD984">
        <v>1678823640.5</v>
      </c>
      <c r="DE984">
        <v>0</v>
      </c>
      <c r="DF984">
        <v>1.239</v>
      </c>
      <c r="DG984">
        <v>0.006</v>
      </c>
      <c r="DH984">
        <v>-2.298</v>
      </c>
      <c r="DI984">
        <v>-0.146</v>
      </c>
      <c r="DJ984">
        <v>420</v>
      </c>
      <c r="DK984">
        <v>21</v>
      </c>
      <c r="DL984">
        <v>0.57</v>
      </c>
      <c r="DM984">
        <v>0.05</v>
      </c>
      <c r="DN984">
        <v>-30.7506025</v>
      </c>
      <c r="DO984">
        <v>-1.085499061913602</v>
      </c>
      <c r="DP984">
        <v>0.1263404339225966</v>
      </c>
      <c r="DQ984">
        <v>0</v>
      </c>
      <c r="DR984">
        <v>0.418828875</v>
      </c>
      <c r="DS984">
        <v>0.1809900675422133</v>
      </c>
      <c r="DT984">
        <v>0.0182675119353834</v>
      </c>
      <c r="DU984">
        <v>0</v>
      </c>
      <c r="DV984">
        <v>0</v>
      </c>
      <c r="DW984">
        <v>2</v>
      </c>
      <c r="DX984" t="s">
        <v>381</v>
      </c>
      <c r="DY984">
        <v>2.98381</v>
      </c>
      <c r="DZ984">
        <v>2.71547</v>
      </c>
      <c r="EA984">
        <v>0.153602</v>
      </c>
      <c r="EB984">
        <v>0.155333</v>
      </c>
      <c r="EC984">
        <v>0.107831</v>
      </c>
      <c r="ED984">
        <v>0.104401</v>
      </c>
      <c r="EE984">
        <v>26910.2</v>
      </c>
      <c r="EF984">
        <v>26954.1</v>
      </c>
      <c r="EG984">
        <v>29546.1</v>
      </c>
      <c r="EH984">
        <v>29509.5</v>
      </c>
      <c r="EI984">
        <v>34914.2</v>
      </c>
      <c r="EJ984">
        <v>35126.1</v>
      </c>
      <c r="EK984">
        <v>41617.4</v>
      </c>
      <c r="EL984">
        <v>42053.8</v>
      </c>
      <c r="EM984">
        <v>1.97687</v>
      </c>
      <c r="EN984">
        <v>1.9035</v>
      </c>
      <c r="EO984">
        <v>0.110678</v>
      </c>
      <c r="EP984">
        <v>0</v>
      </c>
      <c r="EQ984">
        <v>25.699</v>
      </c>
      <c r="ER984">
        <v>999.9</v>
      </c>
      <c r="ES984">
        <v>57.2</v>
      </c>
      <c r="ET984">
        <v>31</v>
      </c>
      <c r="EU984">
        <v>28.725</v>
      </c>
      <c r="EV984">
        <v>62.7212</v>
      </c>
      <c r="EW984">
        <v>32.52</v>
      </c>
      <c r="EX984">
        <v>1</v>
      </c>
      <c r="EY984">
        <v>-0.106082</v>
      </c>
      <c r="EZ984">
        <v>0.521462</v>
      </c>
      <c r="FA984">
        <v>20.3405</v>
      </c>
      <c r="FB984">
        <v>5.21684</v>
      </c>
      <c r="FC984">
        <v>12.0099</v>
      </c>
      <c r="FD984">
        <v>4.9894</v>
      </c>
      <c r="FE984">
        <v>3.2885</v>
      </c>
      <c r="FF984">
        <v>9999</v>
      </c>
      <c r="FG984">
        <v>9999</v>
      </c>
      <c r="FH984">
        <v>9999</v>
      </c>
      <c r="FI984">
        <v>999.9</v>
      </c>
      <c r="FJ984">
        <v>1.86737</v>
      </c>
      <c r="FK984">
        <v>1.86646</v>
      </c>
      <c r="FL984">
        <v>1.86598</v>
      </c>
      <c r="FM984">
        <v>1.86584</v>
      </c>
      <c r="FN984">
        <v>1.86768</v>
      </c>
      <c r="FO984">
        <v>1.87014</v>
      </c>
      <c r="FP984">
        <v>1.86883</v>
      </c>
      <c r="FQ984">
        <v>1.87027</v>
      </c>
      <c r="FR984">
        <v>0</v>
      </c>
      <c r="FS984">
        <v>0</v>
      </c>
      <c r="FT984">
        <v>0</v>
      </c>
      <c r="FU984">
        <v>0</v>
      </c>
      <c r="FV984" t="s">
        <v>358</v>
      </c>
      <c r="FW984" t="s">
        <v>359</v>
      </c>
      <c r="FX984" t="s">
        <v>360</v>
      </c>
      <c r="FY984" t="s">
        <v>360</v>
      </c>
      <c r="FZ984" t="s">
        <v>360</v>
      </c>
      <c r="GA984" t="s">
        <v>360</v>
      </c>
      <c r="GB984">
        <v>0</v>
      </c>
      <c r="GC984">
        <v>100</v>
      </c>
      <c r="GD984">
        <v>100</v>
      </c>
      <c r="GE984">
        <v>-4.259</v>
      </c>
      <c r="GF984">
        <v>-0.0961</v>
      </c>
      <c r="GG984">
        <v>-1.841240210434717</v>
      </c>
      <c r="GH984">
        <v>-0.003310856085068561</v>
      </c>
      <c r="GI984">
        <v>6.863268723063948E-07</v>
      </c>
      <c r="GJ984">
        <v>-1.919107141366201E-10</v>
      </c>
      <c r="GK984">
        <v>-0.1688837207721138</v>
      </c>
      <c r="GL984">
        <v>-0.01731051475613908</v>
      </c>
      <c r="GM984">
        <v>0.001423790055903263</v>
      </c>
      <c r="GN984">
        <v>-2.424810517790065E-05</v>
      </c>
      <c r="GO984">
        <v>3</v>
      </c>
      <c r="GP984">
        <v>2318</v>
      </c>
      <c r="GQ984">
        <v>1</v>
      </c>
      <c r="GR984">
        <v>25</v>
      </c>
      <c r="GS984">
        <v>10388.7</v>
      </c>
      <c r="GT984">
        <v>10388.5</v>
      </c>
      <c r="GU984">
        <v>1.90796</v>
      </c>
      <c r="GV984">
        <v>2.22534</v>
      </c>
      <c r="GW984">
        <v>1.39648</v>
      </c>
      <c r="GX984">
        <v>2.34863</v>
      </c>
      <c r="GY984">
        <v>1.49536</v>
      </c>
      <c r="GZ984">
        <v>2.47437</v>
      </c>
      <c r="HA984">
        <v>35.9645</v>
      </c>
      <c r="HB984">
        <v>24.07</v>
      </c>
      <c r="HC984">
        <v>18</v>
      </c>
      <c r="HD984">
        <v>528.331</v>
      </c>
      <c r="HE984">
        <v>437.607</v>
      </c>
      <c r="HF984">
        <v>24.2303</v>
      </c>
      <c r="HG984">
        <v>26.1493</v>
      </c>
      <c r="HH984">
        <v>30.0005</v>
      </c>
      <c r="HI984">
        <v>26.1214</v>
      </c>
      <c r="HJ984">
        <v>26.0682</v>
      </c>
      <c r="HK984">
        <v>38.1994</v>
      </c>
      <c r="HL984">
        <v>24.7315</v>
      </c>
      <c r="HM984">
        <v>99.1408</v>
      </c>
      <c r="HN984">
        <v>24.2148</v>
      </c>
      <c r="HO984">
        <v>887.76</v>
      </c>
      <c r="HP984">
        <v>23.8295</v>
      </c>
      <c r="HQ984">
        <v>101.037</v>
      </c>
      <c r="HR984">
        <v>100.997</v>
      </c>
    </row>
    <row r="985" spans="1:226">
      <c r="A985">
        <v>969</v>
      </c>
      <c r="B985">
        <v>1679446953.6</v>
      </c>
      <c r="C985">
        <v>25040.5</v>
      </c>
      <c r="D985" t="s">
        <v>2308</v>
      </c>
      <c r="E985" t="s">
        <v>2309</v>
      </c>
      <c r="F985">
        <v>5</v>
      </c>
      <c r="G985" t="s">
        <v>2011</v>
      </c>
      <c r="H985" t="s">
        <v>354</v>
      </c>
      <c r="I985">
        <v>1679446945.814285</v>
      </c>
      <c r="J985">
        <f>(K985)/1000</f>
        <v>0</v>
      </c>
      <c r="K985">
        <f>IF(BF985, AN985, AH985)</f>
        <v>0</v>
      </c>
      <c r="L985">
        <f>IF(BF985, AI985, AG985)</f>
        <v>0</v>
      </c>
      <c r="M985">
        <f>BH985 - IF(AU985&gt;1, L985*BB985*100.0/(AW985*BV985), 0)</f>
        <v>0</v>
      </c>
      <c r="N985">
        <f>((T985-J985/2)*M985-L985)/(T985+J985/2)</f>
        <v>0</v>
      </c>
      <c r="O985">
        <f>N985*(BO985+BP985)/1000.0</f>
        <v>0</v>
      </c>
      <c r="P985">
        <f>(BH985 - IF(AU985&gt;1, L985*BB985*100.0/(AW985*BV985), 0))*(BO985+BP985)/1000.0</f>
        <v>0</v>
      </c>
      <c r="Q985">
        <f>2.0/((1/S985-1/R985)+SIGN(S985)*SQRT((1/S985-1/R985)*(1/S985-1/R985) + 4*BC985/((BC985+1)*(BC985+1))*(2*1/S985*1/R985-1/R985*1/R985)))</f>
        <v>0</v>
      </c>
      <c r="R985">
        <f>IF(LEFT(BD985,1)&lt;&gt;"0",IF(LEFT(BD985,1)="1",3.0,BE985),$D$5+$E$5*(BV985*BO985/($K$5*1000))+$F$5*(BV985*BO985/($K$5*1000))*MAX(MIN(BB985,$J$5),$I$5)*MAX(MIN(BB985,$J$5),$I$5)+$G$5*MAX(MIN(BB985,$J$5),$I$5)*(BV985*BO985/($K$5*1000))+$H$5*(BV985*BO985/($K$5*1000))*(BV985*BO985/($K$5*1000)))</f>
        <v>0</v>
      </c>
      <c r="S985">
        <f>J985*(1000-(1000*0.61365*exp(17.502*W985/(240.97+W985))/(BO985+BP985)+BJ985)/2)/(1000*0.61365*exp(17.502*W985/(240.97+W985))/(BO985+BP985)-BJ985)</f>
        <v>0</v>
      </c>
      <c r="T985">
        <f>1/((BC985+1)/(Q985/1.6)+1/(R985/1.37)) + BC985/((BC985+1)/(Q985/1.6) + BC985/(R985/1.37))</f>
        <v>0</v>
      </c>
      <c r="U985">
        <f>(AX985*BA985)</f>
        <v>0</v>
      </c>
      <c r="V985">
        <f>(BQ985+(U985+2*0.95*5.67E-8*(((BQ985+$B$7)+273)^4-(BQ985+273)^4)-44100*J985)/(1.84*29.3*R985+8*0.95*5.67E-8*(BQ985+273)^3))</f>
        <v>0</v>
      </c>
      <c r="W985">
        <f>($C$7*BR985+$D$7*BS985+$E$7*V985)</f>
        <v>0</v>
      </c>
      <c r="X985">
        <f>0.61365*exp(17.502*W985/(240.97+W985))</f>
        <v>0</v>
      </c>
      <c r="Y985">
        <f>(Z985/AA985*100)</f>
        <v>0</v>
      </c>
      <c r="Z985">
        <f>BJ985*(BO985+BP985)/1000</f>
        <v>0</v>
      </c>
      <c r="AA985">
        <f>0.61365*exp(17.502*BQ985/(240.97+BQ985))</f>
        <v>0</v>
      </c>
      <c r="AB985">
        <f>(X985-BJ985*(BO985+BP985)/1000)</f>
        <v>0</v>
      </c>
      <c r="AC985">
        <f>(-J985*44100)</f>
        <v>0</v>
      </c>
      <c r="AD985">
        <f>2*29.3*R985*0.92*(BQ985-W985)</f>
        <v>0</v>
      </c>
      <c r="AE985">
        <f>2*0.95*5.67E-8*(((BQ985+$B$7)+273)^4-(W985+273)^4)</f>
        <v>0</v>
      </c>
      <c r="AF985">
        <f>U985+AE985+AC985+AD985</f>
        <v>0</v>
      </c>
      <c r="AG985">
        <f>BN985*AU985*(BI985-BH985*(1000-AU985*BK985)/(1000-AU985*BJ985))/(100*BB985)</f>
        <v>0</v>
      </c>
      <c r="AH985">
        <f>1000*BN985*AU985*(BJ985-BK985)/(100*BB985*(1000-AU985*BJ985))</f>
        <v>0</v>
      </c>
      <c r="AI985">
        <f>(AJ985 - AK985 - BO985*1E3/(8.314*(BQ985+273.15)) * AM985/BN985 * AL985) * BN985/(100*BB985) * (1000 - BK985)/1000</f>
        <v>0</v>
      </c>
      <c r="AJ985">
        <v>897.8724751405636</v>
      </c>
      <c r="AK985">
        <v>874.7740606060612</v>
      </c>
      <c r="AL985">
        <v>3.420873608173967</v>
      </c>
      <c r="AM985">
        <v>64.84410547335801</v>
      </c>
      <c r="AN985">
        <f>(AP985 - AO985 + BO985*1E3/(8.314*(BQ985+273.15)) * AR985/BN985 * AQ985) * BN985/(100*BB985) * 1000/(1000 - AP985)</f>
        <v>0</v>
      </c>
      <c r="AO985">
        <v>23.84930410330562</v>
      </c>
      <c r="AP985">
        <v>24.27351868131869</v>
      </c>
      <c r="AQ985">
        <v>-0.0005100289770435162</v>
      </c>
      <c r="AR985">
        <v>96.76006741584395</v>
      </c>
      <c r="AS985">
        <v>0</v>
      </c>
      <c r="AT985">
        <v>0</v>
      </c>
      <c r="AU985">
        <f>IF(AS985*$H$13&gt;=AW985,1.0,(AW985/(AW985-AS985*$H$13)))</f>
        <v>0</v>
      </c>
      <c r="AV985">
        <f>(AU985-1)*100</f>
        <v>0</v>
      </c>
      <c r="AW985">
        <f>MAX(0,($B$13+$C$13*BV985)/(1+$D$13*BV985)*BO985/(BQ985+273)*$E$13)</f>
        <v>0</v>
      </c>
      <c r="AX985">
        <f>$B$11*BW985+$C$11*BX985+$F$11*CI985*(1-CL985)</f>
        <v>0</v>
      </c>
      <c r="AY985">
        <f>AX985*AZ985</f>
        <v>0</v>
      </c>
      <c r="AZ985">
        <f>($B$11*$D$9+$C$11*$D$9+$F$11*((CV985+CN985)/MAX(CV985+CN985+CW985, 0.1)*$I$9+CW985/MAX(CV985+CN985+CW985, 0.1)*$J$9))/($B$11+$C$11+$F$11)</f>
        <v>0</v>
      </c>
      <c r="BA985">
        <f>($B$11*$K$9+$C$11*$K$9+$F$11*((CV985+CN985)/MAX(CV985+CN985+CW985, 0.1)*$P$9+CW985/MAX(CV985+CN985+CW985, 0.1)*$Q$9))/($B$11+$C$11+$F$11)</f>
        <v>0</v>
      </c>
      <c r="BB985">
        <v>2.44</v>
      </c>
      <c r="BC985">
        <v>0.5</v>
      </c>
      <c r="BD985" t="s">
        <v>355</v>
      </c>
      <c r="BE985">
        <v>2</v>
      </c>
      <c r="BF985" t="b">
        <v>1</v>
      </c>
      <c r="BG985">
        <v>1679446945.814285</v>
      </c>
      <c r="BH985">
        <v>829.2878214285714</v>
      </c>
      <c r="BI985">
        <v>860.1862142857143</v>
      </c>
      <c r="BJ985">
        <v>24.28383571428572</v>
      </c>
      <c r="BK985">
        <v>23.85015357142857</v>
      </c>
      <c r="BL985">
        <v>833.5231071428572</v>
      </c>
      <c r="BM985">
        <v>24.37985</v>
      </c>
      <c r="BN985">
        <v>500.0585</v>
      </c>
      <c r="BO985">
        <v>89.83995</v>
      </c>
      <c r="BP985">
        <v>0.09995199642857143</v>
      </c>
      <c r="BQ985">
        <v>26.78702857142857</v>
      </c>
      <c r="BR985">
        <v>27.51025714285714</v>
      </c>
      <c r="BS985">
        <v>999.9000000000002</v>
      </c>
      <c r="BT985">
        <v>0</v>
      </c>
      <c r="BU985">
        <v>0</v>
      </c>
      <c r="BV985">
        <v>9997.703928571427</v>
      </c>
      <c r="BW985">
        <v>0</v>
      </c>
      <c r="BX985">
        <v>14.5015</v>
      </c>
      <c r="BY985">
        <v>-30.89834642857143</v>
      </c>
      <c r="BZ985">
        <v>849.9274285714284</v>
      </c>
      <c r="CA985">
        <v>881.2031071428572</v>
      </c>
      <c r="CB985">
        <v>0.4336669285714286</v>
      </c>
      <c r="CC985">
        <v>860.1862142857143</v>
      </c>
      <c r="CD985">
        <v>23.85015357142857</v>
      </c>
      <c r="CE985">
        <v>2.181658214285715</v>
      </c>
      <c r="CF985">
        <v>2.142697857142857</v>
      </c>
      <c r="CG985">
        <v>18.82826428571429</v>
      </c>
      <c r="CH985">
        <v>18.54019642857143</v>
      </c>
      <c r="CI985">
        <v>2000.021428571428</v>
      </c>
      <c r="CJ985">
        <v>0.9799971428571427</v>
      </c>
      <c r="CK985">
        <v>0.02000295714285715</v>
      </c>
      <c r="CL985">
        <v>0</v>
      </c>
      <c r="CM985">
        <v>2.27935</v>
      </c>
      <c r="CN985">
        <v>0</v>
      </c>
      <c r="CO985">
        <v>5523.611428571429</v>
      </c>
      <c r="CP985">
        <v>16749.62142857143</v>
      </c>
      <c r="CQ985">
        <v>39.89032142857142</v>
      </c>
      <c r="CR985">
        <v>40.22521428571428</v>
      </c>
      <c r="CS985">
        <v>39.98407142857142</v>
      </c>
      <c r="CT985">
        <v>39.37464285714285</v>
      </c>
      <c r="CU985">
        <v>38.90817857142856</v>
      </c>
      <c r="CV985">
        <v>1960.013928571428</v>
      </c>
      <c r="CW985">
        <v>40.00821428571429</v>
      </c>
      <c r="CX985">
        <v>0</v>
      </c>
      <c r="CY985">
        <v>1679446961.1</v>
      </c>
      <c r="CZ985">
        <v>0</v>
      </c>
      <c r="DA985">
        <v>0</v>
      </c>
      <c r="DB985" t="s">
        <v>356</v>
      </c>
      <c r="DC985">
        <v>1678823626.5</v>
      </c>
      <c r="DD985">
        <v>1678823640.5</v>
      </c>
      <c r="DE985">
        <v>0</v>
      </c>
      <c r="DF985">
        <v>1.239</v>
      </c>
      <c r="DG985">
        <v>0.006</v>
      </c>
      <c r="DH985">
        <v>-2.298</v>
      </c>
      <c r="DI985">
        <v>-0.146</v>
      </c>
      <c r="DJ985">
        <v>420</v>
      </c>
      <c r="DK985">
        <v>21</v>
      </c>
      <c r="DL985">
        <v>0.57</v>
      </c>
      <c r="DM985">
        <v>0.05</v>
      </c>
      <c r="DN985">
        <v>-30.8494025</v>
      </c>
      <c r="DO985">
        <v>-1.250293058161158</v>
      </c>
      <c r="DP985">
        <v>0.1454690697150083</v>
      </c>
      <c r="DQ985">
        <v>0</v>
      </c>
      <c r="DR985">
        <v>0.42563625</v>
      </c>
      <c r="DS985">
        <v>0.1190859287054394</v>
      </c>
      <c r="DT985">
        <v>0.01483131073902438</v>
      </c>
      <c r="DU985">
        <v>0</v>
      </c>
      <c r="DV985">
        <v>0</v>
      </c>
      <c r="DW985">
        <v>2</v>
      </c>
      <c r="DX985" t="s">
        <v>381</v>
      </c>
      <c r="DY985">
        <v>2.98368</v>
      </c>
      <c r="DZ985">
        <v>2.71577</v>
      </c>
      <c r="EA985">
        <v>0.155607</v>
      </c>
      <c r="EB985">
        <v>0.157282</v>
      </c>
      <c r="EC985">
        <v>0.107794</v>
      </c>
      <c r="ED985">
        <v>0.104396</v>
      </c>
      <c r="EE985">
        <v>26846.7</v>
      </c>
      <c r="EF985">
        <v>26891.6</v>
      </c>
      <c r="EG985">
        <v>29546.3</v>
      </c>
      <c r="EH985">
        <v>29509.1</v>
      </c>
      <c r="EI985">
        <v>34916</v>
      </c>
      <c r="EJ985">
        <v>35126.2</v>
      </c>
      <c r="EK985">
        <v>41617.7</v>
      </c>
      <c r="EL985">
        <v>42053.6</v>
      </c>
      <c r="EM985">
        <v>1.97682</v>
      </c>
      <c r="EN985">
        <v>1.90375</v>
      </c>
      <c r="EO985">
        <v>0.112243</v>
      </c>
      <c r="EP985">
        <v>0</v>
      </c>
      <c r="EQ985">
        <v>25.6989</v>
      </c>
      <c r="ER985">
        <v>999.9</v>
      </c>
      <c r="ES985">
        <v>57.2</v>
      </c>
      <c r="ET985">
        <v>31</v>
      </c>
      <c r="EU985">
        <v>28.7239</v>
      </c>
      <c r="EV985">
        <v>62.6412</v>
      </c>
      <c r="EW985">
        <v>32.516</v>
      </c>
      <c r="EX985">
        <v>1</v>
      </c>
      <c r="EY985">
        <v>-0.105887</v>
      </c>
      <c r="EZ985">
        <v>0.6047439999999999</v>
      </c>
      <c r="FA985">
        <v>20.3401</v>
      </c>
      <c r="FB985">
        <v>5.21729</v>
      </c>
      <c r="FC985">
        <v>12.0099</v>
      </c>
      <c r="FD985">
        <v>4.9897</v>
      </c>
      <c r="FE985">
        <v>3.28865</v>
      </c>
      <c r="FF985">
        <v>9999</v>
      </c>
      <c r="FG985">
        <v>9999</v>
      </c>
      <c r="FH985">
        <v>9999</v>
      </c>
      <c r="FI985">
        <v>999.9</v>
      </c>
      <c r="FJ985">
        <v>1.86738</v>
      </c>
      <c r="FK985">
        <v>1.86646</v>
      </c>
      <c r="FL985">
        <v>1.86599</v>
      </c>
      <c r="FM985">
        <v>1.86584</v>
      </c>
      <c r="FN985">
        <v>1.86768</v>
      </c>
      <c r="FO985">
        <v>1.87014</v>
      </c>
      <c r="FP985">
        <v>1.8688</v>
      </c>
      <c r="FQ985">
        <v>1.87027</v>
      </c>
      <c r="FR985">
        <v>0</v>
      </c>
      <c r="FS985">
        <v>0</v>
      </c>
      <c r="FT985">
        <v>0</v>
      </c>
      <c r="FU985">
        <v>0</v>
      </c>
      <c r="FV985" t="s">
        <v>358</v>
      </c>
      <c r="FW985" t="s">
        <v>359</v>
      </c>
      <c r="FX985" t="s">
        <v>360</v>
      </c>
      <c r="FY985" t="s">
        <v>360</v>
      </c>
      <c r="FZ985" t="s">
        <v>360</v>
      </c>
      <c r="GA985" t="s">
        <v>360</v>
      </c>
      <c r="GB985">
        <v>0</v>
      </c>
      <c r="GC985">
        <v>100</v>
      </c>
      <c r="GD985">
        <v>100</v>
      </c>
      <c r="GE985">
        <v>-4.302</v>
      </c>
      <c r="GF985">
        <v>-0.09619999999999999</v>
      </c>
      <c r="GG985">
        <v>-1.841240210434717</v>
      </c>
      <c r="GH985">
        <v>-0.003310856085068561</v>
      </c>
      <c r="GI985">
        <v>6.863268723063948E-07</v>
      </c>
      <c r="GJ985">
        <v>-1.919107141366201E-10</v>
      </c>
      <c r="GK985">
        <v>-0.1688837207721138</v>
      </c>
      <c r="GL985">
        <v>-0.01731051475613908</v>
      </c>
      <c r="GM985">
        <v>0.001423790055903263</v>
      </c>
      <c r="GN985">
        <v>-2.424810517790065E-05</v>
      </c>
      <c r="GO985">
        <v>3</v>
      </c>
      <c r="GP985">
        <v>2318</v>
      </c>
      <c r="GQ985">
        <v>1</v>
      </c>
      <c r="GR985">
        <v>25</v>
      </c>
      <c r="GS985">
        <v>10388.8</v>
      </c>
      <c r="GT985">
        <v>10388.6</v>
      </c>
      <c r="GU985">
        <v>1.93848</v>
      </c>
      <c r="GV985">
        <v>2.22534</v>
      </c>
      <c r="GW985">
        <v>1.39771</v>
      </c>
      <c r="GX985">
        <v>2.34741</v>
      </c>
      <c r="GY985">
        <v>1.49536</v>
      </c>
      <c r="GZ985">
        <v>2.45972</v>
      </c>
      <c r="HA985">
        <v>35.9645</v>
      </c>
      <c r="HB985">
        <v>24.07</v>
      </c>
      <c r="HC985">
        <v>18</v>
      </c>
      <c r="HD985">
        <v>528.318</v>
      </c>
      <c r="HE985">
        <v>437.766</v>
      </c>
      <c r="HF985">
        <v>24.2315</v>
      </c>
      <c r="HG985">
        <v>26.151</v>
      </c>
      <c r="HH985">
        <v>30.0003</v>
      </c>
      <c r="HI985">
        <v>26.1236</v>
      </c>
      <c r="HJ985">
        <v>26.0692</v>
      </c>
      <c r="HK985">
        <v>38.8127</v>
      </c>
      <c r="HL985">
        <v>24.7315</v>
      </c>
      <c r="HM985">
        <v>99.1408</v>
      </c>
      <c r="HN985">
        <v>24.1956</v>
      </c>
      <c r="HO985">
        <v>907.8</v>
      </c>
      <c r="HP985">
        <v>23.8295</v>
      </c>
      <c r="HQ985">
        <v>101.038</v>
      </c>
      <c r="HR985">
        <v>100.996</v>
      </c>
    </row>
    <row r="986" spans="1:226">
      <c r="A986">
        <v>970</v>
      </c>
      <c r="B986">
        <v>1679446958.6</v>
      </c>
      <c r="C986">
        <v>25045.5</v>
      </c>
      <c r="D986" t="s">
        <v>2310</v>
      </c>
      <c r="E986" t="s">
        <v>2311</v>
      </c>
      <c r="F986">
        <v>5</v>
      </c>
      <c r="G986" t="s">
        <v>2011</v>
      </c>
      <c r="H986" t="s">
        <v>354</v>
      </c>
      <c r="I986">
        <v>1679446951.1</v>
      </c>
      <c r="J986">
        <f>(K986)/1000</f>
        <v>0</v>
      </c>
      <c r="K986">
        <f>IF(BF986, AN986, AH986)</f>
        <v>0</v>
      </c>
      <c r="L986">
        <f>IF(BF986, AI986, AG986)</f>
        <v>0</v>
      </c>
      <c r="M986">
        <f>BH986 - IF(AU986&gt;1, L986*BB986*100.0/(AW986*BV986), 0)</f>
        <v>0</v>
      </c>
      <c r="N986">
        <f>((T986-J986/2)*M986-L986)/(T986+J986/2)</f>
        <v>0</v>
      </c>
      <c r="O986">
        <f>N986*(BO986+BP986)/1000.0</f>
        <v>0</v>
      </c>
      <c r="P986">
        <f>(BH986 - IF(AU986&gt;1, L986*BB986*100.0/(AW986*BV986), 0))*(BO986+BP986)/1000.0</f>
        <v>0</v>
      </c>
      <c r="Q986">
        <f>2.0/((1/S986-1/R986)+SIGN(S986)*SQRT((1/S986-1/R986)*(1/S986-1/R986) + 4*BC986/((BC986+1)*(BC986+1))*(2*1/S986*1/R986-1/R986*1/R986)))</f>
        <v>0</v>
      </c>
      <c r="R986">
        <f>IF(LEFT(BD986,1)&lt;&gt;"0",IF(LEFT(BD986,1)="1",3.0,BE986),$D$5+$E$5*(BV986*BO986/($K$5*1000))+$F$5*(BV986*BO986/($K$5*1000))*MAX(MIN(BB986,$J$5),$I$5)*MAX(MIN(BB986,$J$5),$I$5)+$G$5*MAX(MIN(BB986,$J$5),$I$5)*(BV986*BO986/($K$5*1000))+$H$5*(BV986*BO986/($K$5*1000))*(BV986*BO986/($K$5*1000)))</f>
        <v>0</v>
      </c>
      <c r="S986">
        <f>J986*(1000-(1000*0.61365*exp(17.502*W986/(240.97+W986))/(BO986+BP986)+BJ986)/2)/(1000*0.61365*exp(17.502*W986/(240.97+W986))/(BO986+BP986)-BJ986)</f>
        <v>0</v>
      </c>
      <c r="T986">
        <f>1/((BC986+1)/(Q986/1.6)+1/(R986/1.37)) + BC986/((BC986+1)/(Q986/1.6) + BC986/(R986/1.37))</f>
        <v>0</v>
      </c>
      <c r="U986">
        <f>(AX986*BA986)</f>
        <v>0</v>
      </c>
      <c r="V986">
        <f>(BQ986+(U986+2*0.95*5.67E-8*(((BQ986+$B$7)+273)^4-(BQ986+273)^4)-44100*J986)/(1.84*29.3*R986+8*0.95*5.67E-8*(BQ986+273)^3))</f>
        <v>0</v>
      </c>
      <c r="W986">
        <f>($C$7*BR986+$D$7*BS986+$E$7*V986)</f>
        <v>0</v>
      </c>
      <c r="X986">
        <f>0.61365*exp(17.502*W986/(240.97+W986))</f>
        <v>0</v>
      </c>
      <c r="Y986">
        <f>(Z986/AA986*100)</f>
        <v>0</v>
      </c>
      <c r="Z986">
        <f>BJ986*(BO986+BP986)/1000</f>
        <v>0</v>
      </c>
      <c r="AA986">
        <f>0.61365*exp(17.502*BQ986/(240.97+BQ986))</f>
        <v>0</v>
      </c>
      <c r="AB986">
        <f>(X986-BJ986*(BO986+BP986)/1000)</f>
        <v>0</v>
      </c>
      <c r="AC986">
        <f>(-J986*44100)</f>
        <v>0</v>
      </c>
      <c r="AD986">
        <f>2*29.3*R986*0.92*(BQ986-W986)</f>
        <v>0</v>
      </c>
      <c r="AE986">
        <f>2*0.95*5.67E-8*(((BQ986+$B$7)+273)^4-(W986+273)^4)</f>
        <v>0</v>
      </c>
      <c r="AF986">
        <f>U986+AE986+AC986+AD986</f>
        <v>0</v>
      </c>
      <c r="AG986">
        <f>BN986*AU986*(BI986-BH986*(1000-AU986*BK986)/(1000-AU986*BJ986))/(100*BB986)</f>
        <v>0</v>
      </c>
      <c r="AH986">
        <f>1000*BN986*AU986*(BJ986-BK986)/(100*BB986*(1000-AU986*BJ986))</f>
        <v>0</v>
      </c>
      <c r="AI986">
        <f>(AJ986 - AK986 - BO986*1E3/(8.314*(BQ986+273.15)) * AM986/BN986 * AL986) * BN986/(100*BB986) * (1000 - BK986)/1000</f>
        <v>0</v>
      </c>
      <c r="AJ986">
        <v>915.0171460092072</v>
      </c>
      <c r="AK986">
        <v>891.8500363636367</v>
      </c>
      <c r="AL986">
        <v>3.424382028067245</v>
      </c>
      <c r="AM986">
        <v>64.84410547335801</v>
      </c>
      <c r="AN986">
        <f>(AP986 - AO986 + BO986*1E3/(8.314*(BQ986+273.15)) * AR986/BN986 * AQ986) * BN986/(100*BB986) * 1000/(1000 - AP986)</f>
        <v>0</v>
      </c>
      <c r="AO986">
        <v>23.84725480496311</v>
      </c>
      <c r="AP986">
        <v>24.25589010989011</v>
      </c>
      <c r="AQ986">
        <v>-0.0004203738660206485</v>
      </c>
      <c r="AR986">
        <v>96.76006741584395</v>
      </c>
      <c r="AS986">
        <v>0</v>
      </c>
      <c r="AT986">
        <v>0</v>
      </c>
      <c r="AU986">
        <f>IF(AS986*$H$13&gt;=AW986,1.0,(AW986/(AW986-AS986*$H$13)))</f>
        <v>0</v>
      </c>
      <c r="AV986">
        <f>(AU986-1)*100</f>
        <v>0</v>
      </c>
      <c r="AW986">
        <f>MAX(0,($B$13+$C$13*BV986)/(1+$D$13*BV986)*BO986/(BQ986+273)*$E$13)</f>
        <v>0</v>
      </c>
      <c r="AX986">
        <f>$B$11*BW986+$C$11*BX986+$F$11*CI986*(1-CL986)</f>
        <v>0</v>
      </c>
      <c r="AY986">
        <f>AX986*AZ986</f>
        <v>0</v>
      </c>
      <c r="AZ986">
        <f>($B$11*$D$9+$C$11*$D$9+$F$11*((CV986+CN986)/MAX(CV986+CN986+CW986, 0.1)*$I$9+CW986/MAX(CV986+CN986+CW986, 0.1)*$J$9))/($B$11+$C$11+$F$11)</f>
        <v>0</v>
      </c>
      <c r="BA986">
        <f>($B$11*$K$9+$C$11*$K$9+$F$11*((CV986+CN986)/MAX(CV986+CN986+CW986, 0.1)*$P$9+CW986/MAX(CV986+CN986+CW986, 0.1)*$Q$9))/($B$11+$C$11+$F$11)</f>
        <v>0</v>
      </c>
      <c r="BB986">
        <v>2.44</v>
      </c>
      <c r="BC986">
        <v>0.5</v>
      </c>
      <c r="BD986" t="s">
        <v>355</v>
      </c>
      <c r="BE986">
        <v>2</v>
      </c>
      <c r="BF986" t="b">
        <v>1</v>
      </c>
      <c r="BG986">
        <v>1679446951.1</v>
      </c>
      <c r="BH986">
        <v>846.8678148148147</v>
      </c>
      <c r="BI986">
        <v>877.9115185185185</v>
      </c>
      <c r="BJ986">
        <v>24.27658518518519</v>
      </c>
      <c r="BK986">
        <v>23.84810370370371</v>
      </c>
      <c r="BL986">
        <v>851.1480740740742</v>
      </c>
      <c r="BM986">
        <v>24.37265555555555</v>
      </c>
      <c r="BN986">
        <v>500.0488148148148</v>
      </c>
      <c r="BO986">
        <v>89.84044074074073</v>
      </c>
      <c r="BP986">
        <v>0.1000151666666667</v>
      </c>
      <c r="BQ986">
        <v>26.79277407407407</v>
      </c>
      <c r="BR986">
        <v>27.52587037037037</v>
      </c>
      <c r="BS986">
        <v>999.9000000000001</v>
      </c>
      <c r="BT986">
        <v>0</v>
      </c>
      <c r="BU986">
        <v>0</v>
      </c>
      <c r="BV986">
        <v>9995.371851851853</v>
      </c>
      <c r="BW986">
        <v>0</v>
      </c>
      <c r="BX986">
        <v>14.5015</v>
      </c>
      <c r="BY986">
        <v>-31.04377777777777</v>
      </c>
      <c r="BZ986">
        <v>867.9382222222223</v>
      </c>
      <c r="CA986">
        <v>899.3595555555556</v>
      </c>
      <c r="CB986">
        <v>0.4284645185185185</v>
      </c>
      <c r="CC986">
        <v>877.9115185185185</v>
      </c>
      <c r="CD986">
        <v>23.84810370370371</v>
      </c>
      <c r="CE986">
        <v>2.181019259259259</v>
      </c>
      <c r="CF986">
        <v>2.142525925925926</v>
      </c>
      <c r="CG986">
        <v>18.82357407407407</v>
      </c>
      <c r="CH986">
        <v>18.53891111111111</v>
      </c>
      <c r="CI986">
        <v>2000.006296296297</v>
      </c>
      <c r="CJ986">
        <v>0.9799963333333332</v>
      </c>
      <c r="CK986">
        <v>0.02000376666666667</v>
      </c>
      <c r="CL986">
        <v>0</v>
      </c>
      <c r="CM986">
        <v>2.316255555555555</v>
      </c>
      <c r="CN986">
        <v>0</v>
      </c>
      <c r="CO986">
        <v>5526.29962962963</v>
      </c>
      <c r="CP986">
        <v>16749.48518518519</v>
      </c>
      <c r="CQ986">
        <v>39.84003703703704</v>
      </c>
      <c r="CR986">
        <v>40.18033333333333</v>
      </c>
      <c r="CS986">
        <v>39.93492592592592</v>
      </c>
      <c r="CT986">
        <v>39.31459259259259</v>
      </c>
      <c r="CU986">
        <v>38.86544444444444</v>
      </c>
      <c r="CV986">
        <v>1959.996296296296</v>
      </c>
      <c r="CW986">
        <v>40.01</v>
      </c>
      <c r="CX986">
        <v>0</v>
      </c>
      <c r="CY986">
        <v>1679446965.9</v>
      </c>
      <c r="CZ986">
        <v>0</v>
      </c>
      <c r="DA986">
        <v>0</v>
      </c>
      <c r="DB986" t="s">
        <v>356</v>
      </c>
      <c r="DC986">
        <v>1678823626.5</v>
      </c>
      <c r="DD986">
        <v>1678823640.5</v>
      </c>
      <c r="DE986">
        <v>0</v>
      </c>
      <c r="DF986">
        <v>1.239</v>
      </c>
      <c r="DG986">
        <v>0.006</v>
      </c>
      <c r="DH986">
        <v>-2.298</v>
      </c>
      <c r="DI986">
        <v>-0.146</v>
      </c>
      <c r="DJ986">
        <v>420</v>
      </c>
      <c r="DK986">
        <v>21</v>
      </c>
      <c r="DL986">
        <v>0.57</v>
      </c>
      <c r="DM986">
        <v>0.05</v>
      </c>
      <c r="DN986">
        <v>-30.96141250000001</v>
      </c>
      <c r="DO986">
        <v>-1.622428142589146</v>
      </c>
      <c r="DP986">
        <v>0.1699738114938592</v>
      </c>
      <c r="DQ986">
        <v>0</v>
      </c>
      <c r="DR986">
        <v>0.4298391499999999</v>
      </c>
      <c r="DS986">
        <v>-0.06425173733583464</v>
      </c>
      <c r="DT986">
        <v>0.008980526695439415</v>
      </c>
      <c r="DU986">
        <v>1</v>
      </c>
      <c r="DV986">
        <v>1</v>
      </c>
      <c r="DW986">
        <v>2</v>
      </c>
      <c r="DX986" t="s">
        <v>357</v>
      </c>
      <c r="DY986">
        <v>2.9838</v>
      </c>
      <c r="DZ986">
        <v>2.71558</v>
      </c>
      <c r="EA986">
        <v>0.157593</v>
      </c>
      <c r="EB986">
        <v>0.159234</v>
      </c>
      <c r="EC986">
        <v>0.10774</v>
      </c>
      <c r="ED986">
        <v>0.104388</v>
      </c>
      <c r="EE986">
        <v>26782.9</v>
      </c>
      <c r="EF986">
        <v>26829.4</v>
      </c>
      <c r="EG986">
        <v>29545.6</v>
      </c>
      <c r="EH986">
        <v>29509.2</v>
      </c>
      <c r="EI986">
        <v>34917.2</v>
      </c>
      <c r="EJ986">
        <v>35126.6</v>
      </c>
      <c r="EK986">
        <v>41616.5</v>
      </c>
      <c r="EL986">
        <v>42053.7</v>
      </c>
      <c r="EM986">
        <v>1.97735</v>
      </c>
      <c r="EN986">
        <v>1.90377</v>
      </c>
      <c r="EO986">
        <v>0.1131</v>
      </c>
      <c r="EP986">
        <v>0</v>
      </c>
      <c r="EQ986">
        <v>25.7011</v>
      </c>
      <c r="ER986">
        <v>999.9</v>
      </c>
      <c r="ES986">
        <v>57.2</v>
      </c>
      <c r="ET986">
        <v>30.9</v>
      </c>
      <c r="EU986">
        <v>28.5589</v>
      </c>
      <c r="EV986">
        <v>62.5312</v>
      </c>
      <c r="EW986">
        <v>32.528</v>
      </c>
      <c r="EX986">
        <v>1</v>
      </c>
      <c r="EY986">
        <v>-0.105869</v>
      </c>
      <c r="EZ986">
        <v>0.7269060000000001</v>
      </c>
      <c r="FA986">
        <v>20.3395</v>
      </c>
      <c r="FB986">
        <v>5.21624</v>
      </c>
      <c r="FC986">
        <v>12.0099</v>
      </c>
      <c r="FD986">
        <v>4.98935</v>
      </c>
      <c r="FE986">
        <v>3.2885</v>
      </c>
      <c r="FF986">
        <v>9999</v>
      </c>
      <c r="FG986">
        <v>9999</v>
      </c>
      <c r="FH986">
        <v>9999</v>
      </c>
      <c r="FI986">
        <v>999.9</v>
      </c>
      <c r="FJ986">
        <v>1.8674</v>
      </c>
      <c r="FK986">
        <v>1.86646</v>
      </c>
      <c r="FL986">
        <v>1.86598</v>
      </c>
      <c r="FM986">
        <v>1.86584</v>
      </c>
      <c r="FN986">
        <v>1.86768</v>
      </c>
      <c r="FO986">
        <v>1.87015</v>
      </c>
      <c r="FP986">
        <v>1.86883</v>
      </c>
      <c r="FQ986">
        <v>1.87026</v>
      </c>
      <c r="FR986">
        <v>0</v>
      </c>
      <c r="FS986">
        <v>0</v>
      </c>
      <c r="FT986">
        <v>0</v>
      </c>
      <c r="FU986">
        <v>0</v>
      </c>
      <c r="FV986" t="s">
        <v>358</v>
      </c>
      <c r="FW986" t="s">
        <v>359</v>
      </c>
      <c r="FX986" t="s">
        <v>360</v>
      </c>
      <c r="FY986" t="s">
        <v>360</v>
      </c>
      <c r="FZ986" t="s">
        <v>360</v>
      </c>
      <c r="GA986" t="s">
        <v>360</v>
      </c>
      <c r="GB986">
        <v>0</v>
      </c>
      <c r="GC986">
        <v>100</v>
      </c>
      <c r="GD986">
        <v>100</v>
      </c>
      <c r="GE986">
        <v>-4.344</v>
      </c>
      <c r="GF986">
        <v>-0.0963</v>
      </c>
      <c r="GG986">
        <v>-1.841240210434717</v>
      </c>
      <c r="GH986">
        <v>-0.003310856085068561</v>
      </c>
      <c r="GI986">
        <v>6.863268723063948E-07</v>
      </c>
      <c r="GJ986">
        <v>-1.919107141366201E-10</v>
      </c>
      <c r="GK986">
        <v>-0.1688837207721138</v>
      </c>
      <c r="GL986">
        <v>-0.01731051475613908</v>
      </c>
      <c r="GM986">
        <v>0.001423790055903263</v>
      </c>
      <c r="GN986">
        <v>-2.424810517790065E-05</v>
      </c>
      <c r="GO986">
        <v>3</v>
      </c>
      <c r="GP986">
        <v>2318</v>
      </c>
      <c r="GQ986">
        <v>1</v>
      </c>
      <c r="GR986">
        <v>25</v>
      </c>
      <c r="GS986">
        <v>10388.9</v>
      </c>
      <c r="GT986">
        <v>10388.6</v>
      </c>
      <c r="GU986">
        <v>1.96533</v>
      </c>
      <c r="GV986">
        <v>2.22046</v>
      </c>
      <c r="GW986">
        <v>1.39648</v>
      </c>
      <c r="GX986">
        <v>2.34863</v>
      </c>
      <c r="GY986">
        <v>1.49536</v>
      </c>
      <c r="GZ986">
        <v>2.50122</v>
      </c>
      <c r="HA986">
        <v>35.9879</v>
      </c>
      <c r="HB986">
        <v>24.07</v>
      </c>
      <c r="HC986">
        <v>18</v>
      </c>
      <c r="HD986">
        <v>528.674</v>
      </c>
      <c r="HE986">
        <v>437.79</v>
      </c>
      <c r="HF986">
        <v>24.2069</v>
      </c>
      <c r="HG986">
        <v>26.1531</v>
      </c>
      <c r="HH986">
        <v>30.0002</v>
      </c>
      <c r="HI986">
        <v>26.1247</v>
      </c>
      <c r="HJ986">
        <v>26.0704</v>
      </c>
      <c r="HK986">
        <v>39.3534</v>
      </c>
      <c r="HL986">
        <v>24.7315</v>
      </c>
      <c r="HM986">
        <v>99.1408</v>
      </c>
      <c r="HN986">
        <v>24.1565</v>
      </c>
      <c r="HO986">
        <v>921.1559999999999</v>
      </c>
      <c r="HP986">
        <v>23.8295</v>
      </c>
      <c r="HQ986">
        <v>101.035</v>
      </c>
      <c r="HR986">
        <v>100.996</v>
      </c>
    </row>
    <row r="987" spans="1:226">
      <c r="A987">
        <v>971</v>
      </c>
      <c r="B987">
        <v>1679446963.6</v>
      </c>
      <c r="C987">
        <v>25050.5</v>
      </c>
      <c r="D987" t="s">
        <v>2312</v>
      </c>
      <c r="E987" t="s">
        <v>2313</v>
      </c>
      <c r="F987">
        <v>5</v>
      </c>
      <c r="G987" t="s">
        <v>2011</v>
      </c>
      <c r="H987" t="s">
        <v>354</v>
      </c>
      <c r="I987">
        <v>1679446955.814285</v>
      </c>
      <c r="J987">
        <f>(K987)/1000</f>
        <v>0</v>
      </c>
      <c r="K987">
        <f>IF(BF987, AN987, AH987)</f>
        <v>0</v>
      </c>
      <c r="L987">
        <f>IF(BF987, AI987, AG987)</f>
        <v>0</v>
      </c>
      <c r="M987">
        <f>BH987 - IF(AU987&gt;1, L987*BB987*100.0/(AW987*BV987), 0)</f>
        <v>0</v>
      </c>
      <c r="N987">
        <f>((T987-J987/2)*M987-L987)/(T987+J987/2)</f>
        <v>0</v>
      </c>
      <c r="O987">
        <f>N987*(BO987+BP987)/1000.0</f>
        <v>0</v>
      </c>
      <c r="P987">
        <f>(BH987 - IF(AU987&gt;1, L987*BB987*100.0/(AW987*BV987), 0))*(BO987+BP987)/1000.0</f>
        <v>0</v>
      </c>
      <c r="Q987">
        <f>2.0/((1/S987-1/R987)+SIGN(S987)*SQRT((1/S987-1/R987)*(1/S987-1/R987) + 4*BC987/((BC987+1)*(BC987+1))*(2*1/S987*1/R987-1/R987*1/R987)))</f>
        <v>0</v>
      </c>
      <c r="R987">
        <f>IF(LEFT(BD987,1)&lt;&gt;"0",IF(LEFT(BD987,1)="1",3.0,BE987),$D$5+$E$5*(BV987*BO987/($K$5*1000))+$F$5*(BV987*BO987/($K$5*1000))*MAX(MIN(BB987,$J$5),$I$5)*MAX(MIN(BB987,$J$5),$I$5)+$G$5*MAX(MIN(BB987,$J$5),$I$5)*(BV987*BO987/($K$5*1000))+$H$5*(BV987*BO987/($K$5*1000))*(BV987*BO987/($K$5*1000)))</f>
        <v>0</v>
      </c>
      <c r="S987">
        <f>J987*(1000-(1000*0.61365*exp(17.502*W987/(240.97+W987))/(BO987+BP987)+BJ987)/2)/(1000*0.61365*exp(17.502*W987/(240.97+W987))/(BO987+BP987)-BJ987)</f>
        <v>0</v>
      </c>
      <c r="T987">
        <f>1/((BC987+1)/(Q987/1.6)+1/(R987/1.37)) + BC987/((BC987+1)/(Q987/1.6) + BC987/(R987/1.37))</f>
        <v>0</v>
      </c>
      <c r="U987">
        <f>(AX987*BA987)</f>
        <v>0</v>
      </c>
      <c r="V987">
        <f>(BQ987+(U987+2*0.95*5.67E-8*(((BQ987+$B$7)+273)^4-(BQ987+273)^4)-44100*J987)/(1.84*29.3*R987+8*0.95*5.67E-8*(BQ987+273)^3))</f>
        <v>0</v>
      </c>
      <c r="W987">
        <f>($C$7*BR987+$D$7*BS987+$E$7*V987)</f>
        <v>0</v>
      </c>
      <c r="X987">
        <f>0.61365*exp(17.502*W987/(240.97+W987))</f>
        <v>0</v>
      </c>
      <c r="Y987">
        <f>(Z987/AA987*100)</f>
        <v>0</v>
      </c>
      <c r="Z987">
        <f>BJ987*(BO987+BP987)/1000</f>
        <v>0</v>
      </c>
      <c r="AA987">
        <f>0.61365*exp(17.502*BQ987/(240.97+BQ987))</f>
        <v>0</v>
      </c>
      <c r="AB987">
        <f>(X987-BJ987*(BO987+BP987)/1000)</f>
        <v>0</v>
      </c>
      <c r="AC987">
        <f>(-J987*44100)</f>
        <v>0</v>
      </c>
      <c r="AD987">
        <f>2*29.3*R987*0.92*(BQ987-W987)</f>
        <v>0</v>
      </c>
      <c r="AE987">
        <f>2*0.95*5.67E-8*(((BQ987+$B$7)+273)^4-(W987+273)^4)</f>
        <v>0</v>
      </c>
      <c r="AF987">
        <f>U987+AE987+AC987+AD987</f>
        <v>0</v>
      </c>
      <c r="AG987">
        <f>BN987*AU987*(BI987-BH987*(1000-AU987*BK987)/(1000-AU987*BJ987))/(100*BB987)</f>
        <v>0</v>
      </c>
      <c r="AH987">
        <f>1000*BN987*AU987*(BJ987-BK987)/(100*BB987*(1000-AU987*BJ987))</f>
        <v>0</v>
      </c>
      <c r="AI987">
        <f>(AJ987 - AK987 - BO987*1E3/(8.314*(BQ987+273.15)) * AM987/BN987 * AL987) * BN987/(100*BB987) * (1000 - BK987)/1000</f>
        <v>0</v>
      </c>
      <c r="AJ987">
        <v>932.2330491098614</v>
      </c>
      <c r="AK987">
        <v>908.9761575757572</v>
      </c>
      <c r="AL987">
        <v>3.42270057722411</v>
      </c>
      <c r="AM987">
        <v>64.84410547335801</v>
      </c>
      <c r="AN987">
        <f>(AP987 - AO987 + BO987*1E3/(8.314*(BQ987+273.15)) * AR987/BN987 * AQ987) * BN987/(100*BB987) * 1000/(1000 - AP987)</f>
        <v>0</v>
      </c>
      <c r="AO987">
        <v>23.84466513765679</v>
      </c>
      <c r="AP987">
        <v>24.23994175824177</v>
      </c>
      <c r="AQ987">
        <v>-0.0002619019562029114</v>
      </c>
      <c r="AR987">
        <v>96.76006741584395</v>
      </c>
      <c r="AS987">
        <v>0</v>
      </c>
      <c r="AT987">
        <v>0</v>
      </c>
      <c r="AU987">
        <f>IF(AS987*$H$13&gt;=AW987,1.0,(AW987/(AW987-AS987*$H$13)))</f>
        <v>0</v>
      </c>
      <c r="AV987">
        <f>(AU987-1)*100</f>
        <v>0</v>
      </c>
      <c r="AW987">
        <f>MAX(0,($B$13+$C$13*BV987)/(1+$D$13*BV987)*BO987/(BQ987+273)*$E$13)</f>
        <v>0</v>
      </c>
      <c r="AX987">
        <f>$B$11*BW987+$C$11*BX987+$F$11*CI987*(1-CL987)</f>
        <v>0</v>
      </c>
      <c r="AY987">
        <f>AX987*AZ987</f>
        <v>0</v>
      </c>
      <c r="AZ987">
        <f>($B$11*$D$9+$C$11*$D$9+$F$11*((CV987+CN987)/MAX(CV987+CN987+CW987, 0.1)*$I$9+CW987/MAX(CV987+CN987+CW987, 0.1)*$J$9))/($B$11+$C$11+$F$11)</f>
        <v>0</v>
      </c>
      <c r="BA987">
        <f>($B$11*$K$9+$C$11*$K$9+$F$11*((CV987+CN987)/MAX(CV987+CN987+CW987, 0.1)*$P$9+CW987/MAX(CV987+CN987+CW987, 0.1)*$Q$9))/($B$11+$C$11+$F$11)</f>
        <v>0</v>
      </c>
      <c r="BB987">
        <v>2.44</v>
      </c>
      <c r="BC987">
        <v>0.5</v>
      </c>
      <c r="BD987" t="s">
        <v>355</v>
      </c>
      <c r="BE987">
        <v>2</v>
      </c>
      <c r="BF987" t="b">
        <v>1</v>
      </c>
      <c r="BG987">
        <v>1679446955.814285</v>
      </c>
      <c r="BH987">
        <v>862.5963214285714</v>
      </c>
      <c r="BI987">
        <v>893.7315</v>
      </c>
      <c r="BJ987">
        <v>24.26349285714285</v>
      </c>
      <c r="BK987">
        <v>23.84654642857143</v>
      </c>
      <c r="BL987">
        <v>866.9169285714286</v>
      </c>
      <c r="BM987">
        <v>24.35968571428571</v>
      </c>
      <c r="BN987">
        <v>500.0466071428572</v>
      </c>
      <c r="BO987">
        <v>89.84016785714286</v>
      </c>
      <c r="BP987">
        <v>0.09994147142857143</v>
      </c>
      <c r="BQ987">
        <v>26.79538928571429</v>
      </c>
      <c r="BR987">
        <v>27.53810357142857</v>
      </c>
      <c r="BS987">
        <v>999.9000000000002</v>
      </c>
      <c r="BT987">
        <v>0</v>
      </c>
      <c r="BU987">
        <v>0</v>
      </c>
      <c r="BV987">
        <v>10001.23035714286</v>
      </c>
      <c r="BW987">
        <v>0</v>
      </c>
      <c r="BX987">
        <v>14.5015</v>
      </c>
      <c r="BY987">
        <v>-31.13518571428571</v>
      </c>
      <c r="BZ987">
        <v>884.0462142857143</v>
      </c>
      <c r="CA987">
        <v>915.5645357142859</v>
      </c>
      <c r="CB987">
        <v>0.4169331785714285</v>
      </c>
      <c r="CC987">
        <v>893.7315</v>
      </c>
      <c r="CD987">
        <v>23.84654642857143</v>
      </c>
      <c r="CE987">
        <v>2.179836785714286</v>
      </c>
      <c r="CF987">
        <v>2.142378928571429</v>
      </c>
      <c r="CG987">
        <v>18.81489285714286</v>
      </c>
      <c r="CH987">
        <v>18.53781428571429</v>
      </c>
      <c r="CI987">
        <v>2000.020714285715</v>
      </c>
      <c r="CJ987">
        <v>0.9799958571428569</v>
      </c>
      <c r="CK987">
        <v>0.02000424285714286</v>
      </c>
      <c r="CL987">
        <v>0</v>
      </c>
      <c r="CM987">
        <v>2.347696428571429</v>
      </c>
      <c r="CN987">
        <v>0</v>
      </c>
      <c r="CO987">
        <v>5528.634642857143</v>
      </c>
      <c r="CP987">
        <v>16749.60357142857</v>
      </c>
      <c r="CQ987">
        <v>39.79442857142857</v>
      </c>
      <c r="CR987">
        <v>40.14714285714285</v>
      </c>
      <c r="CS987">
        <v>39.89482142857143</v>
      </c>
      <c r="CT987">
        <v>39.26982142857143</v>
      </c>
      <c r="CU987">
        <v>38.81675</v>
      </c>
      <c r="CV987">
        <v>1960.010357142857</v>
      </c>
      <c r="CW987">
        <v>40.01035714285714</v>
      </c>
      <c r="CX987">
        <v>0</v>
      </c>
      <c r="CY987">
        <v>1679446971.3</v>
      </c>
      <c r="CZ987">
        <v>0</v>
      </c>
      <c r="DA987">
        <v>0</v>
      </c>
      <c r="DB987" t="s">
        <v>356</v>
      </c>
      <c r="DC987">
        <v>1678823626.5</v>
      </c>
      <c r="DD987">
        <v>1678823640.5</v>
      </c>
      <c r="DE987">
        <v>0</v>
      </c>
      <c r="DF987">
        <v>1.239</v>
      </c>
      <c r="DG987">
        <v>0.006</v>
      </c>
      <c r="DH987">
        <v>-2.298</v>
      </c>
      <c r="DI987">
        <v>-0.146</v>
      </c>
      <c r="DJ987">
        <v>420</v>
      </c>
      <c r="DK987">
        <v>21</v>
      </c>
      <c r="DL987">
        <v>0.57</v>
      </c>
      <c r="DM987">
        <v>0.05</v>
      </c>
      <c r="DN987">
        <v>-31.0567075</v>
      </c>
      <c r="DO987">
        <v>-1.365315196998098</v>
      </c>
      <c r="DP987">
        <v>0.1477517417621531</v>
      </c>
      <c r="DQ987">
        <v>0</v>
      </c>
      <c r="DR987">
        <v>0.4246740750000001</v>
      </c>
      <c r="DS987">
        <v>-0.1341984427767364</v>
      </c>
      <c r="DT987">
        <v>0.01313064448225505</v>
      </c>
      <c r="DU987">
        <v>0</v>
      </c>
      <c r="DV987">
        <v>0</v>
      </c>
      <c r="DW987">
        <v>2</v>
      </c>
      <c r="DX987" t="s">
        <v>381</v>
      </c>
      <c r="DY987">
        <v>2.98366</v>
      </c>
      <c r="DZ987">
        <v>2.71573</v>
      </c>
      <c r="EA987">
        <v>0.159559</v>
      </c>
      <c r="EB987">
        <v>0.161153</v>
      </c>
      <c r="EC987">
        <v>0.107687</v>
      </c>
      <c r="ED987">
        <v>0.104383</v>
      </c>
      <c r="EE987">
        <v>26720.5</v>
      </c>
      <c r="EF987">
        <v>26768.4</v>
      </c>
      <c r="EG987">
        <v>29545.7</v>
      </c>
      <c r="EH987">
        <v>29509.4</v>
      </c>
      <c r="EI987">
        <v>34919.5</v>
      </c>
      <c r="EJ987">
        <v>35127.1</v>
      </c>
      <c r="EK987">
        <v>41616.8</v>
      </c>
      <c r="EL987">
        <v>42054</v>
      </c>
      <c r="EM987">
        <v>1.97677</v>
      </c>
      <c r="EN987">
        <v>1.90355</v>
      </c>
      <c r="EO987">
        <v>0.112765</v>
      </c>
      <c r="EP987">
        <v>0</v>
      </c>
      <c r="EQ987">
        <v>25.7031</v>
      </c>
      <c r="ER987">
        <v>999.9</v>
      </c>
      <c r="ES987">
        <v>57.2</v>
      </c>
      <c r="ET987">
        <v>30.9</v>
      </c>
      <c r="EU987">
        <v>28.5588</v>
      </c>
      <c r="EV987">
        <v>62.7512</v>
      </c>
      <c r="EW987">
        <v>32.3438</v>
      </c>
      <c r="EX987">
        <v>1</v>
      </c>
      <c r="EY987">
        <v>-0.104967</v>
      </c>
      <c r="EZ987">
        <v>0.842396</v>
      </c>
      <c r="FA987">
        <v>20.3383</v>
      </c>
      <c r="FB987">
        <v>5.21415</v>
      </c>
      <c r="FC987">
        <v>12.0099</v>
      </c>
      <c r="FD987">
        <v>4.98885</v>
      </c>
      <c r="FE987">
        <v>3.28813</v>
      </c>
      <c r="FF987">
        <v>9999</v>
      </c>
      <c r="FG987">
        <v>9999</v>
      </c>
      <c r="FH987">
        <v>9999</v>
      </c>
      <c r="FI987">
        <v>999.9</v>
      </c>
      <c r="FJ987">
        <v>1.86738</v>
      </c>
      <c r="FK987">
        <v>1.86646</v>
      </c>
      <c r="FL987">
        <v>1.86598</v>
      </c>
      <c r="FM987">
        <v>1.86584</v>
      </c>
      <c r="FN987">
        <v>1.86768</v>
      </c>
      <c r="FO987">
        <v>1.87015</v>
      </c>
      <c r="FP987">
        <v>1.86882</v>
      </c>
      <c r="FQ987">
        <v>1.87027</v>
      </c>
      <c r="FR987">
        <v>0</v>
      </c>
      <c r="FS987">
        <v>0</v>
      </c>
      <c r="FT987">
        <v>0</v>
      </c>
      <c r="FU987">
        <v>0</v>
      </c>
      <c r="FV987" t="s">
        <v>358</v>
      </c>
      <c r="FW987" t="s">
        <v>359</v>
      </c>
      <c r="FX987" t="s">
        <v>360</v>
      </c>
      <c r="FY987" t="s">
        <v>360</v>
      </c>
      <c r="FZ987" t="s">
        <v>360</v>
      </c>
      <c r="GA987" t="s">
        <v>360</v>
      </c>
      <c r="GB987">
        <v>0</v>
      </c>
      <c r="GC987">
        <v>100</v>
      </c>
      <c r="GD987">
        <v>100</v>
      </c>
      <c r="GE987">
        <v>-4.387</v>
      </c>
      <c r="GF987">
        <v>-0.0964</v>
      </c>
      <c r="GG987">
        <v>-1.841240210434717</v>
      </c>
      <c r="GH987">
        <v>-0.003310856085068561</v>
      </c>
      <c r="GI987">
        <v>6.863268723063948E-07</v>
      </c>
      <c r="GJ987">
        <v>-1.919107141366201E-10</v>
      </c>
      <c r="GK987">
        <v>-0.1688837207721138</v>
      </c>
      <c r="GL987">
        <v>-0.01731051475613908</v>
      </c>
      <c r="GM987">
        <v>0.001423790055903263</v>
      </c>
      <c r="GN987">
        <v>-2.424810517790065E-05</v>
      </c>
      <c r="GO987">
        <v>3</v>
      </c>
      <c r="GP987">
        <v>2318</v>
      </c>
      <c r="GQ987">
        <v>1</v>
      </c>
      <c r="GR987">
        <v>25</v>
      </c>
      <c r="GS987">
        <v>10389</v>
      </c>
      <c r="GT987">
        <v>10388.7</v>
      </c>
      <c r="GU987">
        <v>1.99707</v>
      </c>
      <c r="GV987">
        <v>2.21558</v>
      </c>
      <c r="GW987">
        <v>1.39648</v>
      </c>
      <c r="GX987">
        <v>2.34741</v>
      </c>
      <c r="GY987">
        <v>1.49536</v>
      </c>
      <c r="GZ987">
        <v>2.54639</v>
      </c>
      <c r="HA987">
        <v>35.9879</v>
      </c>
      <c r="HB987">
        <v>24.0612</v>
      </c>
      <c r="HC987">
        <v>18</v>
      </c>
      <c r="HD987">
        <v>528.304</v>
      </c>
      <c r="HE987">
        <v>437.672</v>
      </c>
      <c r="HF987">
        <v>24.1627</v>
      </c>
      <c r="HG987">
        <v>26.1548</v>
      </c>
      <c r="HH987">
        <v>30.0006</v>
      </c>
      <c r="HI987">
        <v>26.1258</v>
      </c>
      <c r="HJ987">
        <v>26.0726</v>
      </c>
      <c r="HK987">
        <v>39.9603</v>
      </c>
      <c r="HL987">
        <v>24.4265</v>
      </c>
      <c r="HM987">
        <v>99.1408</v>
      </c>
      <c r="HN987">
        <v>24.1075</v>
      </c>
      <c r="HO987">
        <v>941.1900000000001</v>
      </c>
      <c r="HP987">
        <v>23.9874</v>
      </c>
      <c r="HQ987">
        <v>101.036</v>
      </c>
      <c r="HR987">
        <v>100.997</v>
      </c>
    </row>
    <row r="988" spans="1:226">
      <c r="A988">
        <v>972</v>
      </c>
      <c r="B988">
        <v>1679446968.6</v>
      </c>
      <c r="C988">
        <v>25055.5</v>
      </c>
      <c r="D988" t="s">
        <v>2314</v>
      </c>
      <c r="E988" t="s">
        <v>2315</v>
      </c>
      <c r="F988">
        <v>5</v>
      </c>
      <c r="G988" t="s">
        <v>2011</v>
      </c>
      <c r="H988" t="s">
        <v>354</v>
      </c>
      <c r="I988">
        <v>1679446961.1</v>
      </c>
      <c r="J988">
        <f>(K988)/1000</f>
        <v>0</v>
      </c>
      <c r="K988">
        <f>IF(BF988, AN988, AH988)</f>
        <v>0</v>
      </c>
      <c r="L988">
        <f>IF(BF988, AI988, AG988)</f>
        <v>0</v>
      </c>
      <c r="M988">
        <f>BH988 - IF(AU988&gt;1, L988*BB988*100.0/(AW988*BV988), 0)</f>
        <v>0</v>
      </c>
      <c r="N988">
        <f>((T988-J988/2)*M988-L988)/(T988+J988/2)</f>
        <v>0</v>
      </c>
      <c r="O988">
        <f>N988*(BO988+BP988)/1000.0</f>
        <v>0</v>
      </c>
      <c r="P988">
        <f>(BH988 - IF(AU988&gt;1, L988*BB988*100.0/(AW988*BV988), 0))*(BO988+BP988)/1000.0</f>
        <v>0</v>
      </c>
      <c r="Q988">
        <f>2.0/((1/S988-1/R988)+SIGN(S988)*SQRT((1/S988-1/R988)*(1/S988-1/R988) + 4*BC988/((BC988+1)*(BC988+1))*(2*1/S988*1/R988-1/R988*1/R988)))</f>
        <v>0</v>
      </c>
      <c r="R988">
        <f>IF(LEFT(BD988,1)&lt;&gt;"0",IF(LEFT(BD988,1)="1",3.0,BE988),$D$5+$E$5*(BV988*BO988/($K$5*1000))+$F$5*(BV988*BO988/($K$5*1000))*MAX(MIN(BB988,$J$5),$I$5)*MAX(MIN(BB988,$J$5),$I$5)+$G$5*MAX(MIN(BB988,$J$5),$I$5)*(BV988*BO988/($K$5*1000))+$H$5*(BV988*BO988/($K$5*1000))*(BV988*BO988/($K$5*1000)))</f>
        <v>0</v>
      </c>
      <c r="S988">
        <f>J988*(1000-(1000*0.61365*exp(17.502*W988/(240.97+W988))/(BO988+BP988)+BJ988)/2)/(1000*0.61365*exp(17.502*W988/(240.97+W988))/(BO988+BP988)-BJ988)</f>
        <v>0</v>
      </c>
      <c r="T988">
        <f>1/((BC988+1)/(Q988/1.6)+1/(R988/1.37)) + BC988/((BC988+1)/(Q988/1.6) + BC988/(R988/1.37))</f>
        <v>0</v>
      </c>
      <c r="U988">
        <f>(AX988*BA988)</f>
        <v>0</v>
      </c>
      <c r="V988">
        <f>(BQ988+(U988+2*0.95*5.67E-8*(((BQ988+$B$7)+273)^4-(BQ988+273)^4)-44100*J988)/(1.84*29.3*R988+8*0.95*5.67E-8*(BQ988+273)^3))</f>
        <v>0</v>
      </c>
      <c r="W988">
        <f>($C$7*BR988+$D$7*BS988+$E$7*V988)</f>
        <v>0</v>
      </c>
      <c r="X988">
        <f>0.61365*exp(17.502*W988/(240.97+W988))</f>
        <v>0</v>
      </c>
      <c r="Y988">
        <f>(Z988/AA988*100)</f>
        <v>0</v>
      </c>
      <c r="Z988">
        <f>BJ988*(BO988+BP988)/1000</f>
        <v>0</v>
      </c>
      <c r="AA988">
        <f>0.61365*exp(17.502*BQ988/(240.97+BQ988))</f>
        <v>0</v>
      </c>
      <c r="AB988">
        <f>(X988-BJ988*(BO988+BP988)/1000)</f>
        <v>0</v>
      </c>
      <c r="AC988">
        <f>(-J988*44100)</f>
        <v>0</v>
      </c>
      <c r="AD988">
        <f>2*29.3*R988*0.92*(BQ988-W988)</f>
        <v>0</v>
      </c>
      <c r="AE988">
        <f>2*0.95*5.67E-8*(((BQ988+$B$7)+273)^4-(W988+273)^4)</f>
        <v>0</v>
      </c>
      <c r="AF988">
        <f>U988+AE988+AC988+AD988</f>
        <v>0</v>
      </c>
      <c r="AG988">
        <f>BN988*AU988*(BI988-BH988*(1000-AU988*BK988)/(1000-AU988*BJ988))/(100*BB988)</f>
        <v>0</v>
      </c>
      <c r="AH988">
        <f>1000*BN988*AU988*(BJ988-BK988)/(100*BB988*(1000-AU988*BJ988))</f>
        <v>0</v>
      </c>
      <c r="AI988">
        <f>(AJ988 - AK988 - BO988*1E3/(8.314*(BQ988+273.15)) * AM988/BN988 * AL988) * BN988/(100*BB988) * (1000 - BK988)/1000</f>
        <v>0</v>
      </c>
      <c r="AJ988">
        <v>949.4821270554119</v>
      </c>
      <c r="AK988">
        <v>926.0562121212121</v>
      </c>
      <c r="AL988">
        <v>3.422539120392059</v>
      </c>
      <c r="AM988">
        <v>64.84410547335801</v>
      </c>
      <c r="AN988">
        <f>(AP988 - AO988 + BO988*1E3/(8.314*(BQ988+273.15)) * AR988/BN988 * AQ988) * BN988/(100*BB988) * 1000/(1000 - AP988)</f>
        <v>0</v>
      </c>
      <c r="AO988">
        <v>23.84391600950608</v>
      </c>
      <c r="AP988">
        <v>24.22320989010991</v>
      </c>
      <c r="AQ988">
        <v>-0.0003437605261565447</v>
      </c>
      <c r="AR988">
        <v>96.76006741584395</v>
      </c>
      <c r="AS988">
        <v>0</v>
      </c>
      <c r="AT988">
        <v>0</v>
      </c>
      <c r="AU988">
        <f>IF(AS988*$H$13&gt;=AW988,1.0,(AW988/(AW988-AS988*$H$13)))</f>
        <v>0</v>
      </c>
      <c r="AV988">
        <f>(AU988-1)*100</f>
        <v>0</v>
      </c>
      <c r="AW988">
        <f>MAX(0,($B$13+$C$13*BV988)/(1+$D$13*BV988)*BO988/(BQ988+273)*$E$13)</f>
        <v>0</v>
      </c>
      <c r="AX988">
        <f>$B$11*BW988+$C$11*BX988+$F$11*CI988*(1-CL988)</f>
        <v>0</v>
      </c>
      <c r="AY988">
        <f>AX988*AZ988</f>
        <v>0</v>
      </c>
      <c r="AZ988">
        <f>($B$11*$D$9+$C$11*$D$9+$F$11*((CV988+CN988)/MAX(CV988+CN988+CW988, 0.1)*$I$9+CW988/MAX(CV988+CN988+CW988, 0.1)*$J$9))/($B$11+$C$11+$F$11)</f>
        <v>0</v>
      </c>
      <c r="BA988">
        <f>($B$11*$K$9+$C$11*$K$9+$F$11*((CV988+CN988)/MAX(CV988+CN988+CW988, 0.1)*$P$9+CW988/MAX(CV988+CN988+CW988, 0.1)*$Q$9))/($B$11+$C$11+$F$11)</f>
        <v>0</v>
      </c>
      <c r="BB988">
        <v>2.44</v>
      </c>
      <c r="BC988">
        <v>0.5</v>
      </c>
      <c r="BD988" t="s">
        <v>355</v>
      </c>
      <c r="BE988">
        <v>2</v>
      </c>
      <c r="BF988" t="b">
        <v>1</v>
      </c>
      <c r="BG988">
        <v>1679446961.1</v>
      </c>
      <c r="BH988">
        <v>880.2406666666665</v>
      </c>
      <c r="BI988">
        <v>911.4760370370369</v>
      </c>
      <c r="BJ988">
        <v>24.24628888888889</v>
      </c>
      <c r="BK988">
        <v>23.84785555555555</v>
      </c>
      <c r="BL988">
        <v>884.6063703703703</v>
      </c>
      <c r="BM988">
        <v>24.34264074074074</v>
      </c>
      <c r="BN988">
        <v>500.0527407407408</v>
      </c>
      <c r="BO988">
        <v>89.83970000000001</v>
      </c>
      <c r="BP988">
        <v>0.1000054555555556</v>
      </c>
      <c r="BQ988">
        <v>26.79699259259259</v>
      </c>
      <c r="BR988">
        <v>27.54787777777778</v>
      </c>
      <c r="BS988">
        <v>999.9000000000001</v>
      </c>
      <c r="BT988">
        <v>0</v>
      </c>
      <c r="BU988">
        <v>0</v>
      </c>
      <c r="BV988">
        <v>9999.632222222222</v>
      </c>
      <c r="BW988">
        <v>0</v>
      </c>
      <c r="BX988">
        <v>14.5015</v>
      </c>
      <c r="BY988">
        <v>-31.23537407407407</v>
      </c>
      <c r="BZ988">
        <v>902.1132962962963</v>
      </c>
      <c r="CA988">
        <v>933.7438148148148</v>
      </c>
      <c r="CB988">
        <v>0.3984354444444445</v>
      </c>
      <c r="CC988">
        <v>911.4760370370369</v>
      </c>
      <c r="CD988">
        <v>23.84785555555555</v>
      </c>
      <c r="CE988">
        <v>2.17828</v>
      </c>
      <c r="CF988">
        <v>2.142484444444444</v>
      </c>
      <c r="CG988">
        <v>18.80345925925926</v>
      </c>
      <c r="CH988">
        <v>18.5386</v>
      </c>
      <c r="CI988">
        <v>2000.017407407407</v>
      </c>
      <c r="CJ988">
        <v>0.9799953333333332</v>
      </c>
      <c r="CK988">
        <v>0.02000476666666667</v>
      </c>
      <c r="CL988">
        <v>0</v>
      </c>
      <c r="CM988">
        <v>2.326111111111111</v>
      </c>
      <c r="CN988">
        <v>0</v>
      </c>
      <c r="CO988">
        <v>5531.128148148148</v>
      </c>
      <c r="CP988">
        <v>16749.57777777778</v>
      </c>
      <c r="CQ988">
        <v>39.74044444444444</v>
      </c>
      <c r="CR988">
        <v>40.10866666666666</v>
      </c>
      <c r="CS988">
        <v>39.85159259259258</v>
      </c>
      <c r="CT988">
        <v>39.21970370370369</v>
      </c>
      <c r="CU988">
        <v>38.77292592592593</v>
      </c>
      <c r="CV988">
        <v>1960.007037037037</v>
      </c>
      <c r="CW988">
        <v>40.01037037037037</v>
      </c>
      <c r="CX988">
        <v>0</v>
      </c>
      <c r="CY988">
        <v>1679446976.1</v>
      </c>
      <c r="CZ988">
        <v>0</v>
      </c>
      <c r="DA988">
        <v>0</v>
      </c>
      <c r="DB988" t="s">
        <v>356</v>
      </c>
      <c r="DC988">
        <v>1678823626.5</v>
      </c>
      <c r="DD988">
        <v>1678823640.5</v>
      </c>
      <c r="DE988">
        <v>0</v>
      </c>
      <c r="DF988">
        <v>1.239</v>
      </c>
      <c r="DG988">
        <v>0.006</v>
      </c>
      <c r="DH988">
        <v>-2.298</v>
      </c>
      <c r="DI988">
        <v>-0.146</v>
      </c>
      <c r="DJ988">
        <v>420</v>
      </c>
      <c r="DK988">
        <v>21</v>
      </c>
      <c r="DL988">
        <v>0.57</v>
      </c>
      <c r="DM988">
        <v>0.05</v>
      </c>
      <c r="DN988">
        <v>-31.1880675</v>
      </c>
      <c r="DO988">
        <v>-1.009914821763563</v>
      </c>
      <c r="DP988">
        <v>0.1086851608718963</v>
      </c>
      <c r="DQ988">
        <v>0</v>
      </c>
      <c r="DR988">
        <v>0.4071011500000001</v>
      </c>
      <c r="DS988">
        <v>-0.2071989118198873</v>
      </c>
      <c r="DT988">
        <v>0.0206966870109083</v>
      </c>
      <c r="DU988">
        <v>0</v>
      </c>
      <c r="DV988">
        <v>0</v>
      </c>
      <c r="DW988">
        <v>2</v>
      </c>
      <c r="DX988" t="s">
        <v>381</v>
      </c>
      <c r="DY988">
        <v>2.98357</v>
      </c>
      <c r="DZ988">
        <v>2.7156</v>
      </c>
      <c r="EA988">
        <v>0.161509</v>
      </c>
      <c r="EB988">
        <v>0.163054</v>
      </c>
      <c r="EC988">
        <v>0.10764</v>
      </c>
      <c r="ED988">
        <v>0.104482</v>
      </c>
      <c r="EE988">
        <v>26658.3</v>
      </c>
      <c r="EF988">
        <v>26707.3</v>
      </c>
      <c r="EG988">
        <v>29545.4</v>
      </c>
      <c r="EH988">
        <v>29508.9</v>
      </c>
      <c r="EI988">
        <v>34921.1</v>
      </c>
      <c r="EJ988">
        <v>35122.5</v>
      </c>
      <c r="EK988">
        <v>41616.4</v>
      </c>
      <c r="EL988">
        <v>42053.1</v>
      </c>
      <c r="EM988">
        <v>1.97672</v>
      </c>
      <c r="EN988">
        <v>1.9039</v>
      </c>
      <c r="EO988">
        <v>0.112914</v>
      </c>
      <c r="EP988">
        <v>0</v>
      </c>
      <c r="EQ988">
        <v>25.7053</v>
      </c>
      <c r="ER988">
        <v>999.9</v>
      </c>
      <c r="ES988">
        <v>57.2</v>
      </c>
      <c r="ET988">
        <v>30.9</v>
      </c>
      <c r="EU988">
        <v>28.5617</v>
      </c>
      <c r="EV988">
        <v>62.6712</v>
      </c>
      <c r="EW988">
        <v>32.3838</v>
      </c>
      <c r="EX988">
        <v>1</v>
      </c>
      <c r="EY988">
        <v>-0.104563</v>
      </c>
      <c r="EZ988">
        <v>0.925722</v>
      </c>
      <c r="FA988">
        <v>20.3382</v>
      </c>
      <c r="FB988">
        <v>5.21594</v>
      </c>
      <c r="FC988">
        <v>12.0099</v>
      </c>
      <c r="FD988">
        <v>4.98955</v>
      </c>
      <c r="FE988">
        <v>3.2885</v>
      </c>
      <c r="FF988">
        <v>9999</v>
      </c>
      <c r="FG988">
        <v>9999</v>
      </c>
      <c r="FH988">
        <v>9999</v>
      </c>
      <c r="FI988">
        <v>999.9</v>
      </c>
      <c r="FJ988">
        <v>1.86738</v>
      </c>
      <c r="FK988">
        <v>1.86646</v>
      </c>
      <c r="FL988">
        <v>1.86597</v>
      </c>
      <c r="FM988">
        <v>1.86584</v>
      </c>
      <c r="FN988">
        <v>1.86768</v>
      </c>
      <c r="FO988">
        <v>1.87016</v>
      </c>
      <c r="FP988">
        <v>1.86882</v>
      </c>
      <c r="FQ988">
        <v>1.87026</v>
      </c>
      <c r="FR988">
        <v>0</v>
      </c>
      <c r="FS988">
        <v>0</v>
      </c>
      <c r="FT988">
        <v>0</v>
      </c>
      <c r="FU988">
        <v>0</v>
      </c>
      <c r="FV988" t="s">
        <v>358</v>
      </c>
      <c r="FW988" t="s">
        <v>359</v>
      </c>
      <c r="FX988" t="s">
        <v>360</v>
      </c>
      <c r="FY988" t="s">
        <v>360</v>
      </c>
      <c r="FZ988" t="s">
        <v>360</v>
      </c>
      <c r="GA988" t="s">
        <v>360</v>
      </c>
      <c r="GB988">
        <v>0</v>
      </c>
      <c r="GC988">
        <v>100</v>
      </c>
      <c r="GD988">
        <v>100</v>
      </c>
      <c r="GE988">
        <v>-4.429</v>
      </c>
      <c r="GF988">
        <v>-0.09660000000000001</v>
      </c>
      <c r="GG988">
        <v>-1.841240210434717</v>
      </c>
      <c r="GH988">
        <v>-0.003310856085068561</v>
      </c>
      <c r="GI988">
        <v>6.863268723063948E-07</v>
      </c>
      <c r="GJ988">
        <v>-1.919107141366201E-10</v>
      </c>
      <c r="GK988">
        <v>-0.1688837207721138</v>
      </c>
      <c r="GL988">
        <v>-0.01731051475613908</v>
      </c>
      <c r="GM988">
        <v>0.001423790055903263</v>
      </c>
      <c r="GN988">
        <v>-2.424810517790065E-05</v>
      </c>
      <c r="GO988">
        <v>3</v>
      </c>
      <c r="GP988">
        <v>2318</v>
      </c>
      <c r="GQ988">
        <v>1</v>
      </c>
      <c r="GR988">
        <v>25</v>
      </c>
      <c r="GS988">
        <v>10389</v>
      </c>
      <c r="GT988">
        <v>10388.8</v>
      </c>
      <c r="GU988">
        <v>2.02271</v>
      </c>
      <c r="GV988">
        <v>2.22046</v>
      </c>
      <c r="GW988">
        <v>1.39648</v>
      </c>
      <c r="GX988">
        <v>2.34863</v>
      </c>
      <c r="GY988">
        <v>1.49536</v>
      </c>
      <c r="GZ988">
        <v>2.54028</v>
      </c>
      <c r="HA988">
        <v>35.9879</v>
      </c>
      <c r="HB988">
        <v>24.07</v>
      </c>
      <c r="HC988">
        <v>18</v>
      </c>
      <c r="HD988">
        <v>528.293</v>
      </c>
      <c r="HE988">
        <v>437.894</v>
      </c>
      <c r="HF988">
        <v>24.1075</v>
      </c>
      <c r="HG988">
        <v>26.1565</v>
      </c>
      <c r="HH988">
        <v>30.0006</v>
      </c>
      <c r="HI988">
        <v>26.128</v>
      </c>
      <c r="HJ988">
        <v>26.0741</v>
      </c>
      <c r="HK988">
        <v>40.4999</v>
      </c>
      <c r="HL988">
        <v>24.1443</v>
      </c>
      <c r="HM988">
        <v>99.1408</v>
      </c>
      <c r="HN988">
        <v>24.0561</v>
      </c>
      <c r="HO988">
        <v>954.547</v>
      </c>
      <c r="HP988">
        <v>24.0536</v>
      </c>
      <c r="HQ988">
        <v>101.035</v>
      </c>
      <c r="HR988">
        <v>100.995</v>
      </c>
    </row>
    <row r="989" spans="1:226">
      <c r="A989">
        <v>973</v>
      </c>
      <c r="B989">
        <v>1679446973.6</v>
      </c>
      <c r="C989">
        <v>25060.5</v>
      </c>
      <c r="D989" t="s">
        <v>2316</v>
      </c>
      <c r="E989" t="s">
        <v>2317</v>
      </c>
      <c r="F989">
        <v>5</v>
      </c>
      <c r="G989" t="s">
        <v>2011</v>
      </c>
      <c r="H989" t="s">
        <v>354</v>
      </c>
      <c r="I989">
        <v>1679446965.814285</v>
      </c>
      <c r="J989">
        <f>(K989)/1000</f>
        <v>0</v>
      </c>
      <c r="K989">
        <f>IF(BF989, AN989, AH989)</f>
        <v>0</v>
      </c>
      <c r="L989">
        <f>IF(BF989, AI989, AG989)</f>
        <v>0</v>
      </c>
      <c r="M989">
        <f>BH989 - IF(AU989&gt;1, L989*BB989*100.0/(AW989*BV989), 0)</f>
        <v>0</v>
      </c>
      <c r="N989">
        <f>((T989-J989/2)*M989-L989)/(T989+J989/2)</f>
        <v>0</v>
      </c>
      <c r="O989">
        <f>N989*(BO989+BP989)/1000.0</f>
        <v>0</v>
      </c>
      <c r="P989">
        <f>(BH989 - IF(AU989&gt;1, L989*BB989*100.0/(AW989*BV989), 0))*(BO989+BP989)/1000.0</f>
        <v>0</v>
      </c>
      <c r="Q989">
        <f>2.0/((1/S989-1/R989)+SIGN(S989)*SQRT((1/S989-1/R989)*(1/S989-1/R989) + 4*BC989/((BC989+1)*(BC989+1))*(2*1/S989*1/R989-1/R989*1/R989)))</f>
        <v>0</v>
      </c>
      <c r="R989">
        <f>IF(LEFT(BD989,1)&lt;&gt;"0",IF(LEFT(BD989,1)="1",3.0,BE989),$D$5+$E$5*(BV989*BO989/($K$5*1000))+$F$5*(BV989*BO989/($K$5*1000))*MAX(MIN(BB989,$J$5),$I$5)*MAX(MIN(BB989,$J$5),$I$5)+$G$5*MAX(MIN(BB989,$J$5),$I$5)*(BV989*BO989/($K$5*1000))+$H$5*(BV989*BO989/($K$5*1000))*(BV989*BO989/($K$5*1000)))</f>
        <v>0</v>
      </c>
      <c r="S989">
        <f>J989*(1000-(1000*0.61365*exp(17.502*W989/(240.97+W989))/(BO989+BP989)+BJ989)/2)/(1000*0.61365*exp(17.502*W989/(240.97+W989))/(BO989+BP989)-BJ989)</f>
        <v>0</v>
      </c>
      <c r="T989">
        <f>1/((BC989+1)/(Q989/1.6)+1/(R989/1.37)) + BC989/((BC989+1)/(Q989/1.6) + BC989/(R989/1.37))</f>
        <v>0</v>
      </c>
      <c r="U989">
        <f>(AX989*BA989)</f>
        <v>0</v>
      </c>
      <c r="V989">
        <f>(BQ989+(U989+2*0.95*5.67E-8*(((BQ989+$B$7)+273)^4-(BQ989+273)^4)-44100*J989)/(1.84*29.3*R989+8*0.95*5.67E-8*(BQ989+273)^3))</f>
        <v>0</v>
      </c>
      <c r="W989">
        <f>($C$7*BR989+$D$7*BS989+$E$7*V989)</f>
        <v>0</v>
      </c>
      <c r="X989">
        <f>0.61365*exp(17.502*W989/(240.97+W989))</f>
        <v>0</v>
      </c>
      <c r="Y989">
        <f>(Z989/AA989*100)</f>
        <v>0</v>
      </c>
      <c r="Z989">
        <f>BJ989*(BO989+BP989)/1000</f>
        <v>0</v>
      </c>
      <c r="AA989">
        <f>0.61365*exp(17.502*BQ989/(240.97+BQ989))</f>
        <v>0</v>
      </c>
      <c r="AB989">
        <f>(X989-BJ989*(BO989+BP989)/1000)</f>
        <v>0</v>
      </c>
      <c r="AC989">
        <f>(-J989*44100)</f>
        <v>0</v>
      </c>
      <c r="AD989">
        <f>2*29.3*R989*0.92*(BQ989-W989)</f>
        <v>0</v>
      </c>
      <c r="AE989">
        <f>2*0.95*5.67E-8*(((BQ989+$B$7)+273)^4-(W989+273)^4)</f>
        <v>0</v>
      </c>
      <c r="AF989">
        <f>U989+AE989+AC989+AD989</f>
        <v>0</v>
      </c>
      <c r="AG989">
        <f>BN989*AU989*(BI989-BH989*(1000-AU989*BK989)/(1000-AU989*BJ989))/(100*BB989)</f>
        <v>0</v>
      </c>
      <c r="AH989">
        <f>1000*BN989*AU989*(BJ989-BK989)/(100*BB989*(1000-AU989*BJ989))</f>
        <v>0</v>
      </c>
      <c r="AI989">
        <f>(AJ989 - AK989 - BO989*1E3/(8.314*(BQ989+273.15)) * AM989/BN989 * AL989) * BN989/(100*BB989) * (1000 - BK989)/1000</f>
        <v>0</v>
      </c>
      <c r="AJ989">
        <v>966.4363488344087</v>
      </c>
      <c r="AK989">
        <v>943.061072727273</v>
      </c>
      <c r="AL989">
        <v>3.394730726544529</v>
      </c>
      <c r="AM989">
        <v>64.84410547335801</v>
      </c>
      <c r="AN989">
        <f>(AP989 - AO989 + BO989*1E3/(8.314*(BQ989+273.15)) * AR989/BN989 * AQ989) * BN989/(100*BB989) * 1000/(1000 - AP989)</f>
        <v>0</v>
      </c>
      <c r="AO989">
        <v>23.89162445354896</v>
      </c>
      <c r="AP989">
        <v>24.22697472527473</v>
      </c>
      <c r="AQ989">
        <v>-0.0001845633857554276</v>
      </c>
      <c r="AR989">
        <v>96.76006741584395</v>
      </c>
      <c r="AS989">
        <v>0</v>
      </c>
      <c r="AT989">
        <v>0</v>
      </c>
      <c r="AU989">
        <f>IF(AS989*$H$13&gt;=AW989,1.0,(AW989/(AW989-AS989*$H$13)))</f>
        <v>0</v>
      </c>
      <c r="AV989">
        <f>(AU989-1)*100</f>
        <v>0</v>
      </c>
      <c r="AW989">
        <f>MAX(0,($B$13+$C$13*BV989)/(1+$D$13*BV989)*BO989/(BQ989+273)*$E$13)</f>
        <v>0</v>
      </c>
      <c r="AX989">
        <f>$B$11*BW989+$C$11*BX989+$F$11*CI989*(1-CL989)</f>
        <v>0</v>
      </c>
      <c r="AY989">
        <f>AX989*AZ989</f>
        <v>0</v>
      </c>
      <c r="AZ989">
        <f>($B$11*$D$9+$C$11*$D$9+$F$11*((CV989+CN989)/MAX(CV989+CN989+CW989, 0.1)*$I$9+CW989/MAX(CV989+CN989+CW989, 0.1)*$J$9))/($B$11+$C$11+$F$11)</f>
        <v>0</v>
      </c>
      <c r="BA989">
        <f>($B$11*$K$9+$C$11*$K$9+$F$11*((CV989+CN989)/MAX(CV989+CN989+CW989, 0.1)*$P$9+CW989/MAX(CV989+CN989+CW989, 0.1)*$Q$9))/($B$11+$C$11+$F$11)</f>
        <v>0</v>
      </c>
      <c r="BB989">
        <v>2.44</v>
      </c>
      <c r="BC989">
        <v>0.5</v>
      </c>
      <c r="BD989" t="s">
        <v>355</v>
      </c>
      <c r="BE989">
        <v>2</v>
      </c>
      <c r="BF989" t="b">
        <v>1</v>
      </c>
      <c r="BG989">
        <v>1679446965.814285</v>
      </c>
      <c r="BH989">
        <v>895.9759999999999</v>
      </c>
      <c r="BI989">
        <v>927.2214285714284</v>
      </c>
      <c r="BJ989">
        <v>24.23373571428572</v>
      </c>
      <c r="BK989">
        <v>23.87542142857143</v>
      </c>
      <c r="BL989">
        <v>900.3819999999998</v>
      </c>
      <c r="BM989">
        <v>24.33019642857143</v>
      </c>
      <c r="BN989">
        <v>500.0622500000001</v>
      </c>
      <c r="BO989">
        <v>89.83948928571428</v>
      </c>
      <c r="BP989">
        <v>0.1000438535714286</v>
      </c>
      <c r="BQ989">
        <v>26.79633928571429</v>
      </c>
      <c r="BR989">
        <v>27.54964285714285</v>
      </c>
      <c r="BS989">
        <v>999.9000000000002</v>
      </c>
      <c r="BT989">
        <v>0</v>
      </c>
      <c r="BU989">
        <v>0</v>
      </c>
      <c r="BV989">
        <v>9999.439642857144</v>
      </c>
      <c r="BW989">
        <v>0</v>
      </c>
      <c r="BX989">
        <v>14.5015</v>
      </c>
      <c r="BY989">
        <v>-31.24537142857143</v>
      </c>
      <c r="BZ989">
        <v>918.2279285714285</v>
      </c>
      <c r="CA989">
        <v>949.9013214285716</v>
      </c>
      <c r="CB989">
        <v>0.3583183571428571</v>
      </c>
      <c r="CC989">
        <v>927.2214285714284</v>
      </c>
      <c r="CD989">
        <v>23.87542142857143</v>
      </c>
      <c r="CE989">
        <v>2.177145714285714</v>
      </c>
      <c r="CF989">
        <v>2.144955</v>
      </c>
      <c r="CG989">
        <v>18.795125</v>
      </c>
      <c r="CH989">
        <v>18.55698928571428</v>
      </c>
      <c r="CI989">
        <v>2000.040714285714</v>
      </c>
      <c r="CJ989">
        <v>0.9799948928571427</v>
      </c>
      <c r="CK989">
        <v>0.02000520714285714</v>
      </c>
      <c r="CL989">
        <v>0</v>
      </c>
      <c r="CM989">
        <v>2.320967857142857</v>
      </c>
      <c r="CN989">
        <v>0</v>
      </c>
      <c r="CO989">
        <v>5533.355</v>
      </c>
      <c r="CP989">
        <v>16749.775</v>
      </c>
      <c r="CQ989">
        <v>39.69175</v>
      </c>
      <c r="CR989">
        <v>40.08235714285713</v>
      </c>
      <c r="CS989">
        <v>39.80782142857142</v>
      </c>
      <c r="CT989">
        <v>39.17617857142857</v>
      </c>
      <c r="CU989">
        <v>38.73414285714285</v>
      </c>
      <c r="CV989">
        <v>1960.03</v>
      </c>
      <c r="CW989">
        <v>40.01071428571429</v>
      </c>
      <c r="CX989">
        <v>0</v>
      </c>
      <c r="CY989">
        <v>1679446980.9</v>
      </c>
      <c r="CZ989">
        <v>0</v>
      </c>
      <c r="DA989">
        <v>0</v>
      </c>
      <c r="DB989" t="s">
        <v>356</v>
      </c>
      <c r="DC989">
        <v>1678823626.5</v>
      </c>
      <c r="DD989">
        <v>1678823640.5</v>
      </c>
      <c r="DE989">
        <v>0</v>
      </c>
      <c r="DF989">
        <v>1.239</v>
      </c>
      <c r="DG989">
        <v>0.006</v>
      </c>
      <c r="DH989">
        <v>-2.298</v>
      </c>
      <c r="DI989">
        <v>-0.146</v>
      </c>
      <c r="DJ989">
        <v>420</v>
      </c>
      <c r="DK989">
        <v>21</v>
      </c>
      <c r="DL989">
        <v>0.57</v>
      </c>
      <c r="DM989">
        <v>0.05</v>
      </c>
      <c r="DN989">
        <v>-31.2134675</v>
      </c>
      <c r="DO989">
        <v>-0.5472371482175069</v>
      </c>
      <c r="DP989">
        <v>0.0906548216795444</v>
      </c>
      <c r="DQ989">
        <v>0</v>
      </c>
      <c r="DR989">
        <v>0.38229015</v>
      </c>
      <c r="DS989">
        <v>-0.403725816135086</v>
      </c>
      <c r="DT989">
        <v>0.04303606743218413</v>
      </c>
      <c r="DU989">
        <v>0</v>
      </c>
      <c r="DV989">
        <v>0</v>
      </c>
      <c r="DW989">
        <v>2</v>
      </c>
      <c r="DX989" t="s">
        <v>381</v>
      </c>
      <c r="DY989">
        <v>2.9837</v>
      </c>
      <c r="DZ989">
        <v>2.71563</v>
      </c>
      <c r="EA989">
        <v>0.163427</v>
      </c>
      <c r="EB989">
        <v>0.164923</v>
      </c>
      <c r="EC989">
        <v>0.107665</v>
      </c>
      <c r="ED989">
        <v>0.104815</v>
      </c>
      <c r="EE989">
        <v>26597.5</v>
      </c>
      <c r="EF989">
        <v>26647.6</v>
      </c>
      <c r="EG989">
        <v>29545.6</v>
      </c>
      <c r="EH989">
        <v>29508.7</v>
      </c>
      <c r="EI989">
        <v>34920.5</v>
      </c>
      <c r="EJ989">
        <v>35109</v>
      </c>
      <c r="EK989">
        <v>41616.8</v>
      </c>
      <c r="EL989">
        <v>42053</v>
      </c>
      <c r="EM989">
        <v>1.97672</v>
      </c>
      <c r="EN989">
        <v>1.90377</v>
      </c>
      <c r="EO989">
        <v>0.112168</v>
      </c>
      <c r="EP989">
        <v>0</v>
      </c>
      <c r="EQ989">
        <v>25.7074</v>
      </c>
      <c r="ER989">
        <v>999.9</v>
      </c>
      <c r="ES989">
        <v>57.2</v>
      </c>
      <c r="ET989">
        <v>30.9</v>
      </c>
      <c r="EU989">
        <v>28.5591</v>
      </c>
      <c r="EV989">
        <v>62.7712</v>
      </c>
      <c r="EW989">
        <v>32.1875</v>
      </c>
      <c r="EX989">
        <v>1</v>
      </c>
      <c r="EY989">
        <v>-0.104548</v>
      </c>
      <c r="EZ989">
        <v>0.974747</v>
      </c>
      <c r="FA989">
        <v>20.3379</v>
      </c>
      <c r="FB989">
        <v>5.21654</v>
      </c>
      <c r="FC989">
        <v>12.0099</v>
      </c>
      <c r="FD989">
        <v>4.9896</v>
      </c>
      <c r="FE989">
        <v>3.28858</v>
      </c>
      <c r="FF989">
        <v>9999</v>
      </c>
      <c r="FG989">
        <v>9999</v>
      </c>
      <c r="FH989">
        <v>9999</v>
      </c>
      <c r="FI989">
        <v>999.9</v>
      </c>
      <c r="FJ989">
        <v>1.86737</v>
      </c>
      <c r="FK989">
        <v>1.86646</v>
      </c>
      <c r="FL989">
        <v>1.86597</v>
      </c>
      <c r="FM989">
        <v>1.86584</v>
      </c>
      <c r="FN989">
        <v>1.86769</v>
      </c>
      <c r="FO989">
        <v>1.87013</v>
      </c>
      <c r="FP989">
        <v>1.86879</v>
      </c>
      <c r="FQ989">
        <v>1.87027</v>
      </c>
      <c r="FR989">
        <v>0</v>
      </c>
      <c r="FS989">
        <v>0</v>
      </c>
      <c r="FT989">
        <v>0</v>
      </c>
      <c r="FU989">
        <v>0</v>
      </c>
      <c r="FV989" t="s">
        <v>358</v>
      </c>
      <c r="FW989" t="s">
        <v>359</v>
      </c>
      <c r="FX989" t="s">
        <v>360</v>
      </c>
      <c r="FY989" t="s">
        <v>360</v>
      </c>
      <c r="FZ989" t="s">
        <v>360</v>
      </c>
      <c r="GA989" t="s">
        <v>360</v>
      </c>
      <c r="GB989">
        <v>0</v>
      </c>
      <c r="GC989">
        <v>100</v>
      </c>
      <c r="GD989">
        <v>100</v>
      </c>
      <c r="GE989">
        <v>-4.471</v>
      </c>
      <c r="GF989">
        <v>-0.0965</v>
      </c>
      <c r="GG989">
        <v>-1.841240210434717</v>
      </c>
      <c r="GH989">
        <v>-0.003310856085068561</v>
      </c>
      <c r="GI989">
        <v>6.863268723063948E-07</v>
      </c>
      <c r="GJ989">
        <v>-1.919107141366201E-10</v>
      </c>
      <c r="GK989">
        <v>-0.1688837207721138</v>
      </c>
      <c r="GL989">
        <v>-0.01731051475613908</v>
      </c>
      <c r="GM989">
        <v>0.001423790055903263</v>
      </c>
      <c r="GN989">
        <v>-2.424810517790065E-05</v>
      </c>
      <c r="GO989">
        <v>3</v>
      </c>
      <c r="GP989">
        <v>2318</v>
      </c>
      <c r="GQ989">
        <v>1</v>
      </c>
      <c r="GR989">
        <v>25</v>
      </c>
      <c r="GS989">
        <v>10389.1</v>
      </c>
      <c r="GT989">
        <v>10388.9</v>
      </c>
      <c r="GU989">
        <v>2.04956</v>
      </c>
      <c r="GV989">
        <v>2.2168</v>
      </c>
      <c r="GW989">
        <v>1.39648</v>
      </c>
      <c r="GX989">
        <v>2.34741</v>
      </c>
      <c r="GY989">
        <v>1.49536</v>
      </c>
      <c r="GZ989">
        <v>2.54028</v>
      </c>
      <c r="HA989">
        <v>35.9645</v>
      </c>
      <c r="HB989">
        <v>24.07</v>
      </c>
      <c r="HC989">
        <v>18</v>
      </c>
      <c r="HD989">
        <v>528.307</v>
      </c>
      <c r="HE989">
        <v>437.84</v>
      </c>
      <c r="HF989">
        <v>24.0498</v>
      </c>
      <c r="HG989">
        <v>26.1587</v>
      </c>
      <c r="HH989">
        <v>30.0003</v>
      </c>
      <c r="HI989">
        <v>26.1296</v>
      </c>
      <c r="HJ989">
        <v>26.0769</v>
      </c>
      <c r="HK989">
        <v>41.0316</v>
      </c>
      <c r="HL989">
        <v>24.1443</v>
      </c>
      <c r="HM989">
        <v>99.5159</v>
      </c>
      <c r="HN989">
        <v>24.0059</v>
      </c>
      <c r="HO989">
        <v>974.617</v>
      </c>
      <c r="HP989">
        <v>24.0924</v>
      </c>
      <c r="HQ989">
        <v>101.036</v>
      </c>
      <c r="HR989">
        <v>100.995</v>
      </c>
    </row>
    <row r="990" spans="1:226">
      <c r="A990">
        <v>974</v>
      </c>
      <c r="B990">
        <v>1679446978.6</v>
      </c>
      <c r="C990">
        <v>25065.5</v>
      </c>
      <c r="D990" t="s">
        <v>2318</v>
      </c>
      <c r="E990" t="s">
        <v>2319</v>
      </c>
      <c r="F990">
        <v>5</v>
      </c>
      <c r="G990" t="s">
        <v>2011</v>
      </c>
      <c r="H990" t="s">
        <v>354</v>
      </c>
      <c r="I990">
        <v>1679446971.1</v>
      </c>
      <c r="J990">
        <f>(K990)/1000</f>
        <v>0</v>
      </c>
      <c r="K990">
        <f>IF(BF990, AN990, AH990)</f>
        <v>0</v>
      </c>
      <c r="L990">
        <f>IF(BF990, AI990, AG990)</f>
        <v>0</v>
      </c>
      <c r="M990">
        <f>BH990 - IF(AU990&gt;1, L990*BB990*100.0/(AW990*BV990), 0)</f>
        <v>0</v>
      </c>
      <c r="N990">
        <f>((T990-J990/2)*M990-L990)/(T990+J990/2)</f>
        <v>0</v>
      </c>
      <c r="O990">
        <f>N990*(BO990+BP990)/1000.0</f>
        <v>0</v>
      </c>
      <c r="P990">
        <f>(BH990 - IF(AU990&gt;1, L990*BB990*100.0/(AW990*BV990), 0))*(BO990+BP990)/1000.0</f>
        <v>0</v>
      </c>
      <c r="Q990">
        <f>2.0/((1/S990-1/R990)+SIGN(S990)*SQRT((1/S990-1/R990)*(1/S990-1/R990) + 4*BC990/((BC990+1)*(BC990+1))*(2*1/S990*1/R990-1/R990*1/R990)))</f>
        <v>0</v>
      </c>
      <c r="R990">
        <f>IF(LEFT(BD990,1)&lt;&gt;"0",IF(LEFT(BD990,1)="1",3.0,BE990),$D$5+$E$5*(BV990*BO990/($K$5*1000))+$F$5*(BV990*BO990/($K$5*1000))*MAX(MIN(BB990,$J$5),$I$5)*MAX(MIN(BB990,$J$5),$I$5)+$G$5*MAX(MIN(BB990,$J$5),$I$5)*(BV990*BO990/($K$5*1000))+$H$5*(BV990*BO990/($K$5*1000))*(BV990*BO990/($K$5*1000)))</f>
        <v>0</v>
      </c>
      <c r="S990">
        <f>J990*(1000-(1000*0.61365*exp(17.502*W990/(240.97+W990))/(BO990+BP990)+BJ990)/2)/(1000*0.61365*exp(17.502*W990/(240.97+W990))/(BO990+BP990)-BJ990)</f>
        <v>0</v>
      </c>
      <c r="T990">
        <f>1/((BC990+1)/(Q990/1.6)+1/(R990/1.37)) + BC990/((BC990+1)/(Q990/1.6) + BC990/(R990/1.37))</f>
        <v>0</v>
      </c>
      <c r="U990">
        <f>(AX990*BA990)</f>
        <v>0</v>
      </c>
      <c r="V990">
        <f>(BQ990+(U990+2*0.95*5.67E-8*(((BQ990+$B$7)+273)^4-(BQ990+273)^4)-44100*J990)/(1.84*29.3*R990+8*0.95*5.67E-8*(BQ990+273)^3))</f>
        <v>0</v>
      </c>
      <c r="W990">
        <f>($C$7*BR990+$D$7*BS990+$E$7*V990)</f>
        <v>0</v>
      </c>
      <c r="X990">
        <f>0.61365*exp(17.502*W990/(240.97+W990))</f>
        <v>0</v>
      </c>
      <c r="Y990">
        <f>(Z990/AA990*100)</f>
        <v>0</v>
      </c>
      <c r="Z990">
        <f>BJ990*(BO990+BP990)/1000</f>
        <v>0</v>
      </c>
      <c r="AA990">
        <f>0.61365*exp(17.502*BQ990/(240.97+BQ990))</f>
        <v>0</v>
      </c>
      <c r="AB990">
        <f>(X990-BJ990*(BO990+BP990)/1000)</f>
        <v>0</v>
      </c>
      <c r="AC990">
        <f>(-J990*44100)</f>
        <v>0</v>
      </c>
      <c r="AD990">
        <f>2*29.3*R990*0.92*(BQ990-W990)</f>
        <v>0</v>
      </c>
      <c r="AE990">
        <f>2*0.95*5.67E-8*(((BQ990+$B$7)+273)^4-(W990+273)^4)</f>
        <v>0</v>
      </c>
      <c r="AF990">
        <f>U990+AE990+AC990+AD990</f>
        <v>0</v>
      </c>
      <c r="AG990">
        <f>BN990*AU990*(BI990-BH990*(1000-AU990*BK990)/(1000-AU990*BJ990))/(100*BB990)</f>
        <v>0</v>
      </c>
      <c r="AH990">
        <f>1000*BN990*AU990*(BJ990-BK990)/(100*BB990*(1000-AU990*BJ990))</f>
        <v>0</v>
      </c>
      <c r="AI990">
        <f>(AJ990 - AK990 - BO990*1E3/(8.314*(BQ990+273.15)) * AM990/BN990 * AL990) * BN990/(100*BB990) * (1000 - BK990)/1000</f>
        <v>0</v>
      </c>
      <c r="AJ990">
        <v>983.5551534268437</v>
      </c>
      <c r="AK990">
        <v>960.1606545454541</v>
      </c>
      <c r="AL990">
        <v>3.421877548146198</v>
      </c>
      <c r="AM990">
        <v>64.84410547335801</v>
      </c>
      <c r="AN990">
        <f>(AP990 - AO990 + BO990*1E3/(8.314*(BQ990+273.15)) * AR990/BN990 * AQ990) * BN990/(100*BB990) * 1000/(1000 - AP990)</f>
        <v>0</v>
      </c>
      <c r="AO990">
        <v>23.99463861529411</v>
      </c>
      <c r="AP990">
        <v>24.26075714285716</v>
      </c>
      <c r="AQ990">
        <v>0.006039142364409747</v>
      </c>
      <c r="AR990">
        <v>96.76006741584395</v>
      </c>
      <c r="AS990">
        <v>0</v>
      </c>
      <c r="AT990">
        <v>0</v>
      </c>
      <c r="AU990">
        <f>IF(AS990*$H$13&gt;=AW990,1.0,(AW990/(AW990-AS990*$H$13)))</f>
        <v>0</v>
      </c>
      <c r="AV990">
        <f>(AU990-1)*100</f>
        <v>0</v>
      </c>
      <c r="AW990">
        <f>MAX(0,($B$13+$C$13*BV990)/(1+$D$13*BV990)*BO990/(BQ990+273)*$E$13)</f>
        <v>0</v>
      </c>
      <c r="AX990">
        <f>$B$11*BW990+$C$11*BX990+$F$11*CI990*(1-CL990)</f>
        <v>0</v>
      </c>
      <c r="AY990">
        <f>AX990*AZ990</f>
        <v>0</v>
      </c>
      <c r="AZ990">
        <f>($B$11*$D$9+$C$11*$D$9+$F$11*((CV990+CN990)/MAX(CV990+CN990+CW990, 0.1)*$I$9+CW990/MAX(CV990+CN990+CW990, 0.1)*$J$9))/($B$11+$C$11+$F$11)</f>
        <v>0</v>
      </c>
      <c r="BA990">
        <f>($B$11*$K$9+$C$11*$K$9+$F$11*((CV990+CN990)/MAX(CV990+CN990+CW990, 0.1)*$P$9+CW990/MAX(CV990+CN990+CW990, 0.1)*$Q$9))/($B$11+$C$11+$F$11)</f>
        <v>0</v>
      </c>
      <c r="BB990">
        <v>2.44</v>
      </c>
      <c r="BC990">
        <v>0.5</v>
      </c>
      <c r="BD990" t="s">
        <v>355</v>
      </c>
      <c r="BE990">
        <v>2</v>
      </c>
      <c r="BF990" t="b">
        <v>1</v>
      </c>
      <c r="BG990">
        <v>1679446971.1</v>
      </c>
      <c r="BH990">
        <v>913.5787037037037</v>
      </c>
      <c r="BI990">
        <v>944.7879629629629</v>
      </c>
      <c r="BJ990">
        <v>24.23304074074074</v>
      </c>
      <c r="BK990">
        <v>23.9306</v>
      </c>
      <c r="BL990">
        <v>918.0294444444445</v>
      </c>
      <c r="BM990">
        <v>24.32950740740741</v>
      </c>
      <c r="BN990">
        <v>500.0739259259259</v>
      </c>
      <c r="BO990">
        <v>89.83978888888888</v>
      </c>
      <c r="BP990">
        <v>0.1000569925925926</v>
      </c>
      <c r="BQ990">
        <v>26.79272592592593</v>
      </c>
      <c r="BR990">
        <v>27.54439629629629</v>
      </c>
      <c r="BS990">
        <v>999.9000000000001</v>
      </c>
      <c r="BT990">
        <v>0</v>
      </c>
      <c r="BU990">
        <v>0</v>
      </c>
      <c r="BV990">
        <v>9996.77888888889</v>
      </c>
      <c r="BW990">
        <v>0</v>
      </c>
      <c r="BX990">
        <v>14.5015</v>
      </c>
      <c r="BY990">
        <v>-31.2093925925926</v>
      </c>
      <c r="BZ990">
        <v>936.2673333333332</v>
      </c>
      <c r="CA990">
        <v>967.9527037037036</v>
      </c>
      <c r="CB990">
        <v>0.3024487407407407</v>
      </c>
      <c r="CC990">
        <v>944.7879629629629</v>
      </c>
      <c r="CD990">
        <v>23.9306</v>
      </c>
      <c r="CE990">
        <v>2.17709</v>
      </c>
      <c r="CF990">
        <v>2.149918518518519</v>
      </c>
      <c r="CG990">
        <v>18.79471851851852</v>
      </c>
      <c r="CH990">
        <v>18.59388518518519</v>
      </c>
      <c r="CI990">
        <v>2000.041851851852</v>
      </c>
      <c r="CJ990">
        <v>0.979994222222222</v>
      </c>
      <c r="CK990">
        <v>0.02000587777777778</v>
      </c>
      <c r="CL990">
        <v>0</v>
      </c>
      <c r="CM990">
        <v>2.261466666666667</v>
      </c>
      <c r="CN990">
        <v>0</v>
      </c>
      <c r="CO990">
        <v>5535.610740740741</v>
      </c>
      <c r="CP990">
        <v>16749.77407407407</v>
      </c>
      <c r="CQ990">
        <v>39.64325925925926</v>
      </c>
      <c r="CR990">
        <v>40.03911111111111</v>
      </c>
      <c r="CS990">
        <v>39.75899999999999</v>
      </c>
      <c r="CT990">
        <v>39.12244444444444</v>
      </c>
      <c r="CU990">
        <v>38.68959259259259</v>
      </c>
      <c r="CV990">
        <v>1960.031111111111</v>
      </c>
      <c r="CW990">
        <v>40.01074074074074</v>
      </c>
      <c r="CX990">
        <v>0</v>
      </c>
      <c r="CY990">
        <v>1679446986.3</v>
      </c>
      <c r="CZ990">
        <v>0</v>
      </c>
      <c r="DA990">
        <v>0</v>
      </c>
      <c r="DB990" t="s">
        <v>356</v>
      </c>
      <c r="DC990">
        <v>1678823626.5</v>
      </c>
      <c r="DD990">
        <v>1678823640.5</v>
      </c>
      <c r="DE990">
        <v>0</v>
      </c>
      <c r="DF990">
        <v>1.239</v>
      </c>
      <c r="DG990">
        <v>0.006</v>
      </c>
      <c r="DH990">
        <v>-2.298</v>
      </c>
      <c r="DI990">
        <v>-0.146</v>
      </c>
      <c r="DJ990">
        <v>420</v>
      </c>
      <c r="DK990">
        <v>21</v>
      </c>
      <c r="DL990">
        <v>0.57</v>
      </c>
      <c r="DM990">
        <v>0.05</v>
      </c>
      <c r="DN990">
        <v>-31.22076097560976</v>
      </c>
      <c r="DO990">
        <v>0.360809059233452</v>
      </c>
      <c r="DP990">
        <v>0.09882414506500226</v>
      </c>
      <c r="DQ990">
        <v>0</v>
      </c>
      <c r="DR990">
        <v>0.3358640731707317</v>
      </c>
      <c r="DS990">
        <v>-0.6503793867595818</v>
      </c>
      <c r="DT990">
        <v>0.06672694284495334</v>
      </c>
      <c r="DU990">
        <v>0</v>
      </c>
      <c r="DV990">
        <v>0</v>
      </c>
      <c r="DW990">
        <v>2</v>
      </c>
      <c r="DX990" t="s">
        <v>381</v>
      </c>
      <c r="DY990">
        <v>2.98374</v>
      </c>
      <c r="DZ990">
        <v>2.71554</v>
      </c>
      <c r="EA990">
        <v>0.165331</v>
      </c>
      <c r="EB990">
        <v>0.166719</v>
      </c>
      <c r="EC990">
        <v>0.107763</v>
      </c>
      <c r="ED990">
        <v>0.104945</v>
      </c>
      <c r="EE990">
        <v>26536.2</v>
      </c>
      <c r="EF990">
        <v>26590.4</v>
      </c>
      <c r="EG990">
        <v>29544.8</v>
      </c>
      <c r="EH990">
        <v>29508.9</v>
      </c>
      <c r="EI990">
        <v>34915.8</v>
      </c>
      <c r="EJ990">
        <v>35103.9</v>
      </c>
      <c r="EK990">
        <v>41615.8</v>
      </c>
      <c r="EL990">
        <v>42053.1</v>
      </c>
      <c r="EM990">
        <v>1.97668</v>
      </c>
      <c r="EN990">
        <v>1.90395</v>
      </c>
      <c r="EO990">
        <v>0.1112</v>
      </c>
      <c r="EP990">
        <v>0</v>
      </c>
      <c r="EQ990">
        <v>25.7096</v>
      </c>
      <c r="ER990">
        <v>999.9</v>
      </c>
      <c r="ES990">
        <v>57.2</v>
      </c>
      <c r="ET990">
        <v>30.9</v>
      </c>
      <c r="EU990">
        <v>28.5574</v>
      </c>
      <c r="EV990">
        <v>62.8113</v>
      </c>
      <c r="EW990">
        <v>32.0272</v>
      </c>
      <c r="EX990">
        <v>1</v>
      </c>
      <c r="EY990">
        <v>-0.104441</v>
      </c>
      <c r="EZ990">
        <v>0.979913</v>
      </c>
      <c r="FA990">
        <v>20.338</v>
      </c>
      <c r="FB990">
        <v>5.21669</v>
      </c>
      <c r="FC990">
        <v>12.0099</v>
      </c>
      <c r="FD990">
        <v>4.9897</v>
      </c>
      <c r="FE990">
        <v>3.28865</v>
      </c>
      <c r="FF990">
        <v>9999</v>
      </c>
      <c r="FG990">
        <v>9999</v>
      </c>
      <c r="FH990">
        <v>9999</v>
      </c>
      <c r="FI990">
        <v>999.9</v>
      </c>
      <c r="FJ990">
        <v>1.86738</v>
      </c>
      <c r="FK990">
        <v>1.86646</v>
      </c>
      <c r="FL990">
        <v>1.86598</v>
      </c>
      <c r="FM990">
        <v>1.86584</v>
      </c>
      <c r="FN990">
        <v>1.86768</v>
      </c>
      <c r="FO990">
        <v>1.87013</v>
      </c>
      <c r="FP990">
        <v>1.86878</v>
      </c>
      <c r="FQ990">
        <v>1.87026</v>
      </c>
      <c r="FR990">
        <v>0</v>
      </c>
      <c r="FS990">
        <v>0</v>
      </c>
      <c r="FT990">
        <v>0</v>
      </c>
      <c r="FU990">
        <v>0</v>
      </c>
      <c r="FV990" t="s">
        <v>358</v>
      </c>
      <c r="FW990" t="s">
        <v>359</v>
      </c>
      <c r="FX990" t="s">
        <v>360</v>
      </c>
      <c r="FY990" t="s">
        <v>360</v>
      </c>
      <c r="FZ990" t="s">
        <v>360</v>
      </c>
      <c r="GA990" t="s">
        <v>360</v>
      </c>
      <c r="GB990">
        <v>0</v>
      </c>
      <c r="GC990">
        <v>100</v>
      </c>
      <c r="GD990">
        <v>100</v>
      </c>
      <c r="GE990">
        <v>-4.514</v>
      </c>
      <c r="GF990">
        <v>-0.0963</v>
      </c>
      <c r="GG990">
        <v>-1.841240210434717</v>
      </c>
      <c r="GH990">
        <v>-0.003310856085068561</v>
      </c>
      <c r="GI990">
        <v>6.863268723063948E-07</v>
      </c>
      <c r="GJ990">
        <v>-1.919107141366201E-10</v>
      </c>
      <c r="GK990">
        <v>-0.1688837207721138</v>
      </c>
      <c r="GL990">
        <v>-0.01731051475613908</v>
      </c>
      <c r="GM990">
        <v>0.001423790055903263</v>
      </c>
      <c r="GN990">
        <v>-2.424810517790065E-05</v>
      </c>
      <c r="GO990">
        <v>3</v>
      </c>
      <c r="GP990">
        <v>2318</v>
      </c>
      <c r="GQ990">
        <v>1</v>
      </c>
      <c r="GR990">
        <v>25</v>
      </c>
      <c r="GS990">
        <v>10389.2</v>
      </c>
      <c r="GT990">
        <v>10389</v>
      </c>
      <c r="GU990">
        <v>2.07886</v>
      </c>
      <c r="GV990">
        <v>2.21313</v>
      </c>
      <c r="GW990">
        <v>1.39648</v>
      </c>
      <c r="GX990">
        <v>2.34985</v>
      </c>
      <c r="GY990">
        <v>1.49536</v>
      </c>
      <c r="GZ990">
        <v>2.53052</v>
      </c>
      <c r="HA990">
        <v>35.9879</v>
      </c>
      <c r="HB990">
        <v>24.0787</v>
      </c>
      <c r="HC990">
        <v>18</v>
      </c>
      <c r="HD990">
        <v>528.289</v>
      </c>
      <c r="HE990">
        <v>437.958</v>
      </c>
      <c r="HF990">
        <v>23.9954</v>
      </c>
      <c r="HG990">
        <v>26.1603</v>
      </c>
      <c r="HH990">
        <v>30.0002</v>
      </c>
      <c r="HI990">
        <v>26.1313</v>
      </c>
      <c r="HJ990">
        <v>26.0785</v>
      </c>
      <c r="HK990">
        <v>41.6101</v>
      </c>
      <c r="HL990">
        <v>23.8599</v>
      </c>
      <c r="HM990">
        <v>99.5159</v>
      </c>
      <c r="HN990">
        <v>23.969</v>
      </c>
      <c r="HO990">
        <v>988.112</v>
      </c>
      <c r="HP990">
        <v>24.1189</v>
      </c>
      <c r="HQ990">
        <v>101.033</v>
      </c>
      <c r="HR990">
        <v>100.995</v>
      </c>
    </row>
    <row r="991" spans="1:226">
      <c r="A991">
        <v>975</v>
      </c>
      <c r="B991">
        <v>1679446983.6</v>
      </c>
      <c r="C991">
        <v>25070.5</v>
      </c>
      <c r="D991" t="s">
        <v>2320</v>
      </c>
      <c r="E991" t="s">
        <v>2321</v>
      </c>
      <c r="F991">
        <v>5</v>
      </c>
      <c r="G991" t="s">
        <v>2011</v>
      </c>
      <c r="H991" t="s">
        <v>354</v>
      </c>
      <c r="I991">
        <v>1679446975.814285</v>
      </c>
      <c r="J991">
        <f>(K991)/1000</f>
        <v>0</v>
      </c>
      <c r="K991">
        <f>IF(BF991, AN991, AH991)</f>
        <v>0</v>
      </c>
      <c r="L991">
        <f>IF(BF991, AI991, AG991)</f>
        <v>0</v>
      </c>
      <c r="M991">
        <f>BH991 - IF(AU991&gt;1, L991*BB991*100.0/(AW991*BV991), 0)</f>
        <v>0</v>
      </c>
      <c r="N991">
        <f>((T991-J991/2)*M991-L991)/(T991+J991/2)</f>
        <v>0</v>
      </c>
      <c r="O991">
        <f>N991*(BO991+BP991)/1000.0</f>
        <v>0</v>
      </c>
      <c r="P991">
        <f>(BH991 - IF(AU991&gt;1, L991*BB991*100.0/(AW991*BV991), 0))*(BO991+BP991)/1000.0</f>
        <v>0</v>
      </c>
      <c r="Q991">
        <f>2.0/((1/S991-1/R991)+SIGN(S991)*SQRT((1/S991-1/R991)*(1/S991-1/R991) + 4*BC991/((BC991+1)*(BC991+1))*(2*1/S991*1/R991-1/R991*1/R991)))</f>
        <v>0</v>
      </c>
      <c r="R991">
        <f>IF(LEFT(BD991,1)&lt;&gt;"0",IF(LEFT(BD991,1)="1",3.0,BE991),$D$5+$E$5*(BV991*BO991/($K$5*1000))+$F$5*(BV991*BO991/($K$5*1000))*MAX(MIN(BB991,$J$5),$I$5)*MAX(MIN(BB991,$J$5),$I$5)+$G$5*MAX(MIN(BB991,$J$5),$I$5)*(BV991*BO991/($K$5*1000))+$H$5*(BV991*BO991/($K$5*1000))*(BV991*BO991/($K$5*1000)))</f>
        <v>0</v>
      </c>
      <c r="S991">
        <f>J991*(1000-(1000*0.61365*exp(17.502*W991/(240.97+W991))/(BO991+BP991)+BJ991)/2)/(1000*0.61365*exp(17.502*W991/(240.97+W991))/(BO991+BP991)-BJ991)</f>
        <v>0</v>
      </c>
      <c r="T991">
        <f>1/((BC991+1)/(Q991/1.6)+1/(R991/1.37)) + BC991/((BC991+1)/(Q991/1.6) + BC991/(R991/1.37))</f>
        <v>0</v>
      </c>
      <c r="U991">
        <f>(AX991*BA991)</f>
        <v>0</v>
      </c>
      <c r="V991">
        <f>(BQ991+(U991+2*0.95*5.67E-8*(((BQ991+$B$7)+273)^4-(BQ991+273)^4)-44100*J991)/(1.84*29.3*R991+8*0.95*5.67E-8*(BQ991+273)^3))</f>
        <v>0</v>
      </c>
      <c r="W991">
        <f>($C$7*BR991+$D$7*BS991+$E$7*V991)</f>
        <v>0</v>
      </c>
      <c r="X991">
        <f>0.61365*exp(17.502*W991/(240.97+W991))</f>
        <v>0</v>
      </c>
      <c r="Y991">
        <f>(Z991/AA991*100)</f>
        <v>0</v>
      </c>
      <c r="Z991">
        <f>BJ991*(BO991+BP991)/1000</f>
        <v>0</v>
      </c>
      <c r="AA991">
        <f>0.61365*exp(17.502*BQ991/(240.97+BQ991))</f>
        <v>0</v>
      </c>
      <c r="AB991">
        <f>(X991-BJ991*(BO991+BP991)/1000)</f>
        <v>0</v>
      </c>
      <c r="AC991">
        <f>(-J991*44100)</f>
        <v>0</v>
      </c>
      <c r="AD991">
        <f>2*29.3*R991*0.92*(BQ991-W991)</f>
        <v>0</v>
      </c>
      <c r="AE991">
        <f>2*0.95*5.67E-8*(((BQ991+$B$7)+273)^4-(W991+273)^4)</f>
        <v>0</v>
      </c>
      <c r="AF991">
        <f>U991+AE991+AC991+AD991</f>
        <v>0</v>
      </c>
      <c r="AG991">
        <f>BN991*AU991*(BI991-BH991*(1000-AU991*BK991)/(1000-AU991*BJ991))/(100*BB991)</f>
        <v>0</v>
      </c>
      <c r="AH991">
        <f>1000*BN991*AU991*(BJ991-BK991)/(100*BB991*(1000-AU991*BJ991))</f>
        <v>0</v>
      </c>
      <c r="AI991">
        <f>(AJ991 - AK991 - BO991*1E3/(8.314*(BQ991+273.15)) * AM991/BN991 * AL991) * BN991/(100*BB991) * (1000 - BK991)/1000</f>
        <v>0</v>
      </c>
      <c r="AJ991">
        <v>999.69665781643</v>
      </c>
      <c r="AK991">
        <v>976.7654363636365</v>
      </c>
      <c r="AL991">
        <v>3.307195702557435</v>
      </c>
      <c r="AM991">
        <v>64.84410547335801</v>
      </c>
      <c r="AN991">
        <f>(AP991 - AO991 + BO991*1E3/(8.314*(BQ991+273.15)) * AR991/BN991 * AQ991) * BN991/(100*BB991) * 1000/(1000 - AP991)</f>
        <v>0</v>
      </c>
      <c r="AO991">
        <v>24.04017007179302</v>
      </c>
      <c r="AP991">
        <v>24.29086923076924</v>
      </c>
      <c r="AQ991">
        <v>0.005105197775639779</v>
      </c>
      <c r="AR991">
        <v>96.76006741584395</v>
      </c>
      <c r="AS991">
        <v>0</v>
      </c>
      <c r="AT991">
        <v>0</v>
      </c>
      <c r="AU991">
        <f>IF(AS991*$H$13&gt;=AW991,1.0,(AW991/(AW991-AS991*$H$13)))</f>
        <v>0</v>
      </c>
      <c r="AV991">
        <f>(AU991-1)*100</f>
        <v>0</v>
      </c>
      <c r="AW991">
        <f>MAX(0,($B$13+$C$13*BV991)/(1+$D$13*BV991)*BO991/(BQ991+273)*$E$13)</f>
        <v>0</v>
      </c>
      <c r="AX991">
        <f>$B$11*BW991+$C$11*BX991+$F$11*CI991*(1-CL991)</f>
        <v>0</v>
      </c>
      <c r="AY991">
        <f>AX991*AZ991</f>
        <v>0</v>
      </c>
      <c r="AZ991">
        <f>($B$11*$D$9+$C$11*$D$9+$F$11*((CV991+CN991)/MAX(CV991+CN991+CW991, 0.1)*$I$9+CW991/MAX(CV991+CN991+CW991, 0.1)*$J$9))/($B$11+$C$11+$F$11)</f>
        <v>0</v>
      </c>
      <c r="BA991">
        <f>($B$11*$K$9+$C$11*$K$9+$F$11*((CV991+CN991)/MAX(CV991+CN991+CW991, 0.1)*$P$9+CW991/MAX(CV991+CN991+CW991, 0.1)*$Q$9))/($B$11+$C$11+$F$11)</f>
        <v>0</v>
      </c>
      <c r="BB991">
        <v>2.44</v>
      </c>
      <c r="BC991">
        <v>0.5</v>
      </c>
      <c r="BD991" t="s">
        <v>355</v>
      </c>
      <c r="BE991">
        <v>2</v>
      </c>
      <c r="BF991" t="b">
        <v>1</v>
      </c>
      <c r="BG991">
        <v>1679446975.814285</v>
      </c>
      <c r="BH991">
        <v>929.188857142857</v>
      </c>
      <c r="BI991">
        <v>960.1301071428571</v>
      </c>
      <c r="BJ991">
        <v>24.24826428571429</v>
      </c>
      <c r="BK991">
        <v>23.99342142857142</v>
      </c>
      <c r="BL991">
        <v>933.6792500000001</v>
      </c>
      <c r="BM991">
        <v>24.34459285714286</v>
      </c>
      <c r="BN991">
        <v>500.0614285714286</v>
      </c>
      <c r="BO991">
        <v>89.84039642857144</v>
      </c>
      <c r="BP991">
        <v>0.09999370357142857</v>
      </c>
      <c r="BQ991">
        <v>26.78602857142857</v>
      </c>
      <c r="BR991">
        <v>27.53571071428571</v>
      </c>
      <c r="BS991">
        <v>999.9000000000002</v>
      </c>
      <c r="BT991">
        <v>0</v>
      </c>
      <c r="BU991">
        <v>0</v>
      </c>
      <c r="BV991">
        <v>10001.56035714286</v>
      </c>
      <c r="BW991">
        <v>0</v>
      </c>
      <c r="BX991">
        <v>14.5015</v>
      </c>
      <c r="BY991">
        <v>-30.94141071428572</v>
      </c>
      <c r="BZ991">
        <v>952.2802857142858</v>
      </c>
      <c r="CA991">
        <v>983.7345714285715</v>
      </c>
      <c r="CB991">
        <v>0.25484675</v>
      </c>
      <c r="CC991">
        <v>960.1301071428571</v>
      </c>
      <c r="CD991">
        <v>23.99342142857142</v>
      </c>
      <c r="CE991">
        <v>2.178472857142857</v>
      </c>
      <c r="CF991">
        <v>2.155578214285714</v>
      </c>
      <c r="CG991">
        <v>18.80487142857143</v>
      </c>
      <c r="CH991">
        <v>18.63589642857143</v>
      </c>
      <c r="CI991">
        <v>2000.024285714286</v>
      </c>
      <c r="CJ991">
        <v>0.9799934999999999</v>
      </c>
      <c r="CK991">
        <v>0.0200066</v>
      </c>
      <c r="CL991">
        <v>0</v>
      </c>
      <c r="CM991">
        <v>2.273228571428572</v>
      </c>
      <c r="CN991">
        <v>0</v>
      </c>
      <c r="CO991">
        <v>5537.345357142855</v>
      </c>
      <c r="CP991">
        <v>16749.61785714286</v>
      </c>
      <c r="CQ991">
        <v>39.60242857142857</v>
      </c>
      <c r="CR991">
        <v>40.00424999999999</v>
      </c>
      <c r="CS991">
        <v>39.72071428571427</v>
      </c>
      <c r="CT991">
        <v>39.07792857142857</v>
      </c>
      <c r="CU991">
        <v>38.64482142857143</v>
      </c>
      <c r="CV991">
        <v>1960.013571428572</v>
      </c>
      <c r="CW991">
        <v>40.01071428571429</v>
      </c>
      <c r="CX991">
        <v>0</v>
      </c>
      <c r="CY991">
        <v>1679446991.1</v>
      </c>
      <c r="CZ991">
        <v>0</v>
      </c>
      <c r="DA991">
        <v>0</v>
      </c>
      <c r="DB991" t="s">
        <v>356</v>
      </c>
      <c r="DC991">
        <v>1678823626.5</v>
      </c>
      <c r="DD991">
        <v>1678823640.5</v>
      </c>
      <c r="DE991">
        <v>0</v>
      </c>
      <c r="DF991">
        <v>1.239</v>
      </c>
      <c r="DG991">
        <v>0.006</v>
      </c>
      <c r="DH991">
        <v>-2.298</v>
      </c>
      <c r="DI991">
        <v>-0.146</v>
      </c>
      <c r="DJ991">
        <v>420</v>
      </c>
      <c r="DK991">
        <v>21</v>
      </c>
      <c r="DL991">
        <v>0.57</v>
      </c>
      <c r="DM991">
        <v>0.05</v>
      </c>
      <c r="DN991">
        <v>-31.0404825</v>
      </c>
      <c r="DO991">
        <v>2.978378611632302</v>
      </c>
      <c r="DP991">
        <v>0.3258759870621799</v>
      </c>
      <c r="DQ991">
        <v>0</v>
      </c>
      <c r="DR991">
        <v>0.2845594</v>
      </c>
      <c r="DS991">
        <v>-0.6148353545966234</v>
      </c>
      <c r="DT991">
        <v>0.06260064764433351</v>
      </c>
      <c r="DU991">
        <v>0</v>
      </c>
      <c r="DV991">
        <v>0</v>
      </c>
      <c r="DW991">
        <v>2</v>
      </c>
      <c r="DX991" t="s">
        <v>381</v>
      </c>
      <c r="DY991">
        <v>2.98361</v>
      </c>
      <c r="DZ991">
        <v>2.71575</v>
      </c>
      <c r="EA991">
        <v>0.167164</v>
      </c>
      <c r="EB991">
        <v>0.168512</v>
      </c>
      <c r="EC991">
        <v>0.107859</v>
      </c>
      <c r="ED991">
        <v>0.105058</v>
      </c>
      <c r="EE991">
        <v>26477.9</v>
      </c>
      <c r="EF991">
        <v>26533.2</v>
      </c>
      <c r="EG991">
        <v>29544.7</v>
      </c>
      <c r="EH991">
        <v>29508.8</v>
      </c>
      <c r="EI991">
        <v>34912.2</v>
      </c>
      <c r="EJ991">
        <v>35099.5</v>
      </c>
      <c r="EK991">
        <v>41616.1</v>
      </c>
      <c r="EL991">
        <v>42053.2</v>
      </c>
      <c r="EM991">
        <v>1.97625</v>
      </c>
      <c r="EN991">
        <v>1.90405</v>
      </c>
      <c r="EO991">
        <v>0.111274</v>
      </c>
      <c r="EP991">
        <v>0</v>
      </c>
      <c r="EQ991">
        <v>25.7113</v>
      </c>
      <c r="ER991">
        <v>999.9</v>
      </c>
      <c r="ES991">
        <v>57.2</v>
      </c>
      <c r="ET991">
        <v>31</v>
      </c>
      <c r="EU991">
        <v>28.7251</v>
      </c>
      <c r="EV991">
        <v>62.7313</v>
      </c>
      <c r="EW991">
        <v>32.0593</v>
      </c>
      <c r="EX991">
        <v>1</v>
      </c>
      <c r="EY991">
        <v>-0.104083</v>
      </c>
      <c r="EZ991">
        <v>0.949831</v>
      </c>
      <c r="FA991">
        <v>20.338</v>
      </c>
      <c r="FB991">
        <v>5.21654</v>
      </c>
      <c r="FC991">
        <v>12.0099</v>
      </c>
      <c r="FD991">
        <v>4.9898</v>
      </c>
      <c r="FE991">
        <v>3.28865</v>
      </c>
      <c r="FF991">
        <v>9999</v>
      </c>
      <c r="FG991">
        <v>9999</v>
      </c>
      <c r="FH991">
        <v>9999</v>
      </c>
      <c r="FI991">
        <v>999.9</v>
      </c>
      <c r="FJ991">
        <v>1.86737</v>
      </c>
      <c r="FK991">
        <v>1.86646</v>
      </c>
      <c r="FL991">
        <v>1.86598</v>
      </c>
      <c r="FM991">
        <v>1.86584</v>
      </c>
      <c r="FN991">
        <v>1.86768</v>
      </c>
      <c r="FO991">
        <v>1.87014</v>
      </c>
      <c r="FP991">
        <v>1.8688</v>
      </c>
      <c r="FQ991">
        <v>1.87027</v>
      </c>
      <c r="FR991">
        <v>0</v>
      </c>
      <c r="FS991">
        <v>0</v>
      </c>
      <c r="FT991">
        <v>0</v>
      </c>
      <c r="FU991">
        <v>0</v>
      </c>
      <c r="FV991" t="s">
        <v>358</v>
      </c>
      <c r="FW991" t="s">
        <v>359</v>
      </c>
      <c r="FX991" t="s">
        <v>360</v>
      </c>
      <c r="FY991" t="s">
        <v>360</v>
      </c>
      <c r="FZ991" t="s">
        <v>360</v>
      </c>
      <c r="GA991" t="s">
        <v>360</v>
      </c>
      <c r="GB991">
        <v>0</v>
      </c>
      <c r="GC991">
        <v>100</v>
      </c>
      <c r="GD991">
        <v>100</v>
      </c>
      <c r="GE991">
        <v>-4.555</v>
      </c>
      <c r="GF991">
        <v>-0.0959</v>
      </c>
      <c r="GG991">
        <v>-1.841240210434717</v>
      </c>
      <c r="GH991">
        <v>-0.003310856085068561</v>
      </c>
      <c r="GI991">
        <v>6.863268723063948E-07</v>
      </c>
      <c r="GJ991">
        <v>-1.919107141366201E-10</v>
      </c>
      <c r="GK991">
        <v>-0.1688837207721138</v>
      </c>
      <c r="GL991">
        <v>-0.01731051475613908</v>
      </c>
      <c r="GM991">
        <v>0.001423790055903263</v>
      </c>
      <c r="GN991">
        <v>-2.424810517790065E-05</v>
      </c>
      <c r="GO991">
        <v>3</v>
      </c>
      <c r="GP991">
        <v>2318</v>
      </c>
      <c r="GQ991">
        <v>1</v>
      </c>
      <c r="GR991">
        <v>25</v>
      </c>
      <c r="GS991">
        <v>10389.3</v>
      </c>
      <c r="GT991">
        <v>10389.1</v>
      </c>
      <c r="GU991">
        <v>2.10571</v>
      </c>
      <c r="GV991">
        <v>2.21436</v>
      </c>
      <c r="GW991">
        <v>1.39648</v>
      </c>
      <c r="GX991">
        <v>2.34741</v>
      </c>
      <c r="GY991">
        <v>1.49536</v>
      </c>
      <c r="GZ991">
        <v>2.50244</v>
      </c>
      <c r="HA991">
        <v>35.9645</v>
      </c>
      <c r="HB991">
        <v>24.07</v>
      </c>
      <c r="HC991">
        <v>18</v>
      </c>
      <c r="HD991">
        <v>528.023</v>
      </c>
      <c r="HE991">
        <v>438.027</v>
      </c>
      <c r="HF991">
        <v>23.9553</v>
      </c>
      <c r="HG991">
        <v>26.1625</v>
      </c>
      <c r="HH991">
        <v>30.0001</v>
      </c>
      <c r="HI991">
        <v>26.1329</v>
      </c>
      <c r="HJ991">
        <v>26.0796</v>
      </c>
      <c r="HK991">
        <v>42.1541</v>
      </c>
      <c r="HL991">
        <v>23.8599</v>
      </c>
      <c r="HM991">
        <v>99.5159</v>
      </c>
      <c r="HN991">
        <v>23.9436</v>
      </c>
      <c r="HO991">
        <v>1008.47</v>
      </c>
      <c r="HP991">
        <v>24.1324</v>
      </c>
      <c r="HQ991">
        <v>101.033</v>
      </c>
      <c r="HR991">
        <v>100.995</v>
      </c>
    </row>
    <row r="992" spans="1:226">
      <c r="A992">
        <v>976</v>
      </c>
      <c r="B992">
        <v>1679446988.6</v>
      </c>
      <c r="C992">
        <v>25075.5</v>
      </c>
      <c r="D992" t="s">
        <v>2322</v>
      </c>
      <c r="E992" t="s">
        <v>2323</v>
      </c>
      <c r="F992">
        <v>5</v>
      </c>
      <c r="G992" t="s">
        <v>2011</v>
      </c>
      <c r="H992" t="s">
        <v>354</v>
      </c>
      <c r="I992">
        <v>1679446981.1</v>
      </c>
      <c r="J992">
        <f>(K992)/1000</f>
        <v>0</v>
      </c>
      <c r="K992">
        <f>IF(BF992, AN992, AH992)</f>
        <v>0</v>
      </c>
      <c r="L992">
        <f>IF(BF992, AI992, AG992)</f>
        <v>0</v>
      </c>
      <c r="M992">
        <f>BH992 - IF(AU992&gt;1, L992*BB992*100.0/(AW992*BV992), 0)</f>
        <v>0</v>
      </c>
      <c r="N992">
        <f>((T992-J992/2)*M992-L992)/(T992+J992/2)</f>
        <v>0</v>
      </c>
      <c r="O992">
        <f>N992*(BO992+BP992)/1000.0</f>
        <v>0</v>
      </c>
      <c r="P992">
        <f>(BH992 - IF(AU992&gt;1, L992*BB992*100.0/(AW992*BV992), 0))*(BO992+BP992)/1000.0</f>
        <v>0</v>
      </c>
      <c r="Q992">
        <f>2.0/((1/S992-1/R992)+SIGN(S992)*SQRT((1/S992-1/R992)*(1/S992-1/R992) + 4*BC992/((BC992+1)*(BC992+1))*(2*1/S992*1/R992-1/R992*1/R992)))</f>
        <v>0</v>
      </c>
      <c r="R992">
        <f>IF(LEFT(BD992,1)&lt;&gt;"0",IF(LEFT(BD992,1)="1",3.0,BE992),$D$5+$E$5*(BV992*BO992/($K$5*1000))+$F$5*(BV992*BO992/($K$5*1000))*MAX(MIN(BB992,$J$5),$I$5)*MAX(MIN(BB992,$J$5),$I$5)+$G$5*MAX(MIN(BB992,$J$5),$I$5)*(BV992*BO992/($K$5*1000))+$H$5*(BV992*BO992/($K$5*1000))*(BV992*BO992/($K$5*1000)))</f>
        <v>0</v>
      </c>
      <c r="S992">
        <f>J992*(1000-(1000*0.61365*exp(17.502*W992/(240.97+W992))/(BO992+BP992)+BJ992)/2)/(1000*0.61365*exp(17.502*W992/(240.97+W992))/(BO992+BP992)-BJ992)</f>
        <v>0</v>
      </c>
      <c r="T992">
        <f>1/((BC992+1)/(Q992/1.6)+1/(R992/1.37)) + BC992/((BC992+1)/(Q992/1.6) + BC992/(R992/1.37))</f>
        <v>0</v>
      </c>
      <c r="U992">
        <f>(AX992*BA992)</f>
        <v>0</v>
      </c>
      <c r="V992">
        <f>(BQ992+(U992+2*0.95*5.67E-8*(((BQ992+$B$7)+273)^4-(BQ992+273)^4)-44100*J992)/(1.84*29.3*R992+8*0.95*5.67E-8*(BQ992+273)^3))</f>
        <v>0</v>
      </c>
      <c r="W992">
        <f>($C$7*BR992+$D$7*BS992+$E$7*V992)</f>
        <v>0</v>
      </c>
      <c r="X992">
        <f>0.61365*exp(17.502*W992/(240.97+W992))</f>
        <v>0</v>
      </c>
      <c r="Y992">
        <f>(Z992/AA992*100)</f>
        <v>0</v>
      </c>
      <c r="Z992">
        <f>BJ992*(BO992+BP992)/1000</f>
        <v>0</v>
      </c>
      <c r="AA992">
        <f>0.61365*exp(17.502*BQ992/(240.97+BQ992))</f>
        <v>0</v>
      </c>
      <c r="AB992">
        <f>(X992-BJ992*(BO992+BP992)/1000)</f>
        <v>0</v>
      </c>
      <c r="AC992">
        <f>(-J992*44100)</f>
        <v>0</v>
      </c>
      <c r="AD992">
        <f>2*29.3*R992*0.92*(BQ992-W992)</f>
        <v>0</v>
      </c>
      <c r="AE992">
        <f>2*0.95*5.67E-8*(((BQ992+$B$7)+273)^4-(W992+273)^4)</f>
        <v>0</v>
      </c>
      <c r="AF992">
        <f>U992+AE992+AC992+AD992</f>
        <v>0</v>
      </c>
      <c r="AG992">
        <f>BN992*AU992*(BI992-BH992*(1000-AU992*BK992)/(1000-AU992*BJ992))/(100*BB992)</f>
        <v>0</v>
      </c>
      <c r="AH992">
        <f>1000*BN992*AU992*(BJ992-BK992)/(100*BB992*(1000-AU992*BJ992))</f>
        <v>0</v>
      </c>
      <c r="AI992">
        <f>(AJ992 - AK992 - BO992*1E3/(8.314*(BQ992+273.15)) * AM992/BN992 * AL992) * BN992/(100*BB992) * (1000 - BK992)/1000</f>
        <v>0</v>
      </c>
      <c r="AJ992">
        <v>1016.874991085385</v>
      </c>
      <c r="AK992">
        <v>993.6340545454544</v>
      </c>
      <c r="AL992">
        <v>3.396571869014295</v>
      </c>
      <c r="AM992">
        <v>64.84410547335801</v>
      </c>
      <c r="AN992">
        <f>(AP992 - AO992 + BO992*1E3/(8.314*(BQ992+273.15)) * AR992/BN992 * AQ992) * BN992/(100*BB992) * 1000/(1000 - AP992)</f>
        <v>0</v>
      </c>
      <c r="AO992">
        <v>24.06889582774253</v>
      </c>
      <c r="AP992">
        <v>24.31700439560441</v>
      </c>
      <c r="AQ992">
        <v>0.006688900533381536</v>
      </c>
      <c r="AR992">
        <v>96.76006741584395</v>
      </c>
      <c r="AS992">
        <v>0</v>
      </c>
      <c r="AT992">
        <v>0</v>
      </c>
      <c r="AU992">
        <f>IF(AS992*$H$13&gt;=AW992,1.0,(AW992/(AW992-AS992*$H$13)))</f>
        <v>0</v>
      </c>
      <c r="AV992">
        <f>(AU992-1)*100</f>
        <v>0</v>
      </c>
      <c r="AW992">
        <f>MAX(0,($B$13+$C$13*BV992)/(1+$D$13*BV992)*BO992/(BQ992+273)*$E$13)</f>
        <v>0</v>
      </c>
      <c r="AX992">
        <f>$B$11*BW992+$C$11*BX992+$F$11*CI992*(1-CL992)</f>
        <v>0</v>
      </c>
      <c r="AY992">
        <f>AX992*AZ992</f>
        <v>0</v>
      </c>
      <c r="AZ992">
        <f>($B$11*$D$9+$C$11*$D$9+$F$11*((CV992+CN992)/MAX(CV992+CN992+CW992, 0.1)*$I$9+CW992/MAX(CV992+CN992+CW992, 0.1)*$J$9))/($B$11+$C$11+$F$11)</f>
        <v>0</v>
      </c>
      <c r="BA992">
        <f>($B$11*$K$9+$C$11*$K$9+$F$11*((CV992+CN992)/MAX(CV992+CN992+CW992, 0.1)*$P$9+CW992/MAX(CV992+CN992+CW992, 0.1)*$Q$9))/($B$11+$C$11+$F$11)</f>
        <v>0</v>
      </c>
      <c r="BB992">
        <v>2.44</v>
      </c>
      <c r="BC992">
        <v>0.5</v>
      </c>
      <c r="BD992" t="s">
        <v>355</v>
      </c>
      <c r="BE992">
        <v>2</v>
      </c>
      <c r="BF992" t="b">
        <v>1</v>
      </c>
      <c r="BG992">
        <v>1679446981.1</v>
      </c>
      <c r="BH992">
        <v>946.549962962963</v>
      </c>
      <c r="BI992">
        <v>977.4393333333334</v>
      </c>
      <c r="BJ992">
        <v>24.27747407407408</v>
      </c>
      <c r="BK992">
        <v>24.04441481481481</v>
      </c>
      <c r="BL992">
        <v>951.0842962962963</v>
      </c>
      <c r="BM992">
        <v>24.37355555555555</v>
      </c>
      <c r="BN992">
        <v>500.0677777777778</v>
      </c>
      <c r="BO992">
        <v>89.84052222222221</v>
      </c>
      <c r="BP992">
        <v>0.09999341851851852</v>
      </c>
      <c r="BQ992">
        <v>26.77831851851851</v>
      </c>
      <c r="BR992">
        <v>27.53086296296296</v>
      </c>
      <c r="BS992">
        <v>999.9000000000001</v>
      </c>
      <c r="BT992">
        <v>0</v>
      </c>
      <c r="BU992">
        <v>0</v>
      </c>
      <c r="BV992">
        <v>9996.994444444443</v>
      </c>
      <c r="BW992">
        <v>0</v>
      </c>
      <c r="BX992">
        <v>14.5015</v>
      </c>
      <c r="BY992">
        <v>-30.88944074074074</v>
      </c>
      <c r="BZ992">
        <v>970.1019259259259</v>
      </c>
      <c r="CA992">
        <v>1001.521074074074</v>
      </c>
      <c r="CB992">
        <v>0.2330665555555555</v>
      </c>
      <c r="CC992">
        <v>977.4393333333334</v>
      </c>
      <c r="CD992">
        <v>24.04441481481481</v>
      </c>
      <c r="CE992">
        <v>2.181101481481482</v>
      </c>
      <c r="CF992">
        <v>2.160162592592592</v>
      </c>
      <c r="CG992">
        <v>18.82416296296296</v>
      </c>
      <c r="CH992">
        <v>18.66987407407408</v>
      </c>
      <c r="CI992">
        <v>1999.994814814815</v>
      </c>
      <c r="CJ992">
        <v>0.9799938888888888</v>
      </c>
      <c r="CK992">
        <v>0.02000618888888888</v>
      </c>
      <c r="CL992">
        <v>0</v>
      </c>
      <c r="CM992">
        <v>2.226781481481482</v>
      </c>
      <c r="CN992">
        <v>0</v>
      </c>
      <c r="CO992">
        <v>5539.093333333331</v>
      </c>
      <c r="CP992">
        <v>16749.37037037037</v>
      </c>
      <c r="CQ992">
        <v>39.55762962962963</v>
      </c>
      <c r="CR992">
        <v>39.96733333333333</v>
      </c>
      <c r="CS992">
        <v>39.67566666666666</v>
      </c>
      <c r="CT992">
        <v>39.03451851851851</v>
      </c>
      <c r="CU992">
        <v>38.60159259259259</v>
      </c>
      <c r="CV992">
        <v>1959.985555555555</v>
      </c>
      <c r="CW992">
        <v>40.00925925925926</v>
      </c>
      <c r="CX992">
        <v>0</v>
      </c>
      <c r="CY992">
        <v>1679446995.9</v>
      </c>
      <c r="CZ992">
        <v>0</v>
      </c>
      <c r="DA992">
        <v>0</v>
      </c>
      <c r="DB992" t="s">
        <v>356</v>
      </c>
      <c r="DC992">
        <v>1678823626.5</v>
      </c>
      <c r="DD992">
        <v>1678823640.5</v>
      </c>
      <c r="DE992">
        <v>0</v>
      </c>
      <c r="DF992">
        <v>1.239</v>
      </c>
      <c r="DG992">
        <v>0.006</v>
      </c>
      <c r="DH992">
        <v>-2.298</v>
      </c>
      <c r="DI992">
        <v>-0.146</v>
      </c>
      <c r="DJ992">
        <v>420</v>
      </c>
      <c r="DK992">
        <v>21</v>
      </c>
      <c r="DL992">
        <v>0.57</v>
      </c>
      <c r="DM992">
        <v>0.05</v>
      </c>
      <c r="DN992">
        <v>-30.97488536585366</v>
      </c>
      <c r="DO992">
        <v>1.534057839721203</v>
      </c>
      <c r="DP992">
        <v>0.2962755651712593</v>
      </c>
      <c r="DQ992">
        <v>0</v>
      </c>
      <c r="DR992">
        <v>0.2542948780487805</v>
      </c>
      <c r="DS992">
        <v>-0.3138941393728222</v>
      </c>
      <c r="DT992">
        <v>0.03956380093715572</v>
      </c>
      <c r="DU992">
        <v>0</v>
      </c>
      <c r="DV992">
        <v>0</v>
      </c>
      <c r="DW992">
        <v>2</v>
      </c>
      <c r="DX992" t="s">
        <v>381</v>
      </c>
      <c r="DY992">
        <v>2.98365</v>
      </c>
      <c r="DZ992">
        <v>2.71553</v>
      </c>
      <c r="EA992">
        <v>0.169019</v>
      </c>
      <c r="EB992">
        <v>0.170392</v>
      </c>
      <c r="EC992">
        <v>0.107933</v>
      </c>
      <c r="ED992">
        <v>0.105079</v>
      </c>
      <c r="EE992">
        <v>26419.2</v>
      </c>
      <c r="EF992">
        <v>26473.3</v>
      </c>
      <c r="EG992">
        <v>29545</v>
      </c>
      <c r="EH992">
        <v>29508.9</v>
      </c>
      <c r="EI992">
        <v>34909.5</v>
      </c>
      <c r="EJ992">
        <v>35098.9</v>
      </c>
      <c r="EK992">
        <v>41616.2</v>
      </c>
      <c r="EL992">
        <v>42053.5</v>
      </c>
      <c r="EM992">
        <v>1.97648</v>
      </c>
      <c r="EN992">
        <v>1.90387</v>
      </c>
      <c r="EO992">
        <v>0.111237</v>
      </c>
      <c r="EP992">
        <v>0</v>
      </c>
      <c r="EQ992">
        <v>25.7134</v>
      </c>
      <c r="ER992">
        <v>999.9</v>
      </c>
      <c r="ES992">
        <v>57.2</v>
      </c>
      <c r="ET992">
        <v>31</v>
      </c>
      <c r="EU992">
        <v>28.7235</v>
      </c>
      <c r="EV992">
        <v>62.7113</v>
      </c>
      <c r="EW992">
        <v>32.1915</v>
      </c>
      <c r="EX992">
        <v>1</v>
      </c>
      <c r="EY992">
        <v>-0.10407</v>
      </c>
      <c r="EZ992">
        <v>0.937388</v>
      </c>
      <c r="FA992">
        <v>20.3381</v>
      </c>
      <c r="FB992">
        <v>5.21684</v>
      </c>
      <c r="FC992">
        <v>12.0099</v>
      </c>
      <c r="FD992">
        <v>4.98965</v>
      </c>
      <c r="FE992">
        <v>3.28865</v>
      </c>
      <c r="FF992">
        <v>9999</v>
      </c>
      <c r="FG992">
        <v>9999</v>
      </c>
      <c r="FH992">
        <v>9999</v>
      </c>
      <c r="FI992">
        <v>999.9</v>
      </c>
      <c r="FJ992">
        <v>1.86738</v>
      </c>
      <c r="FK992">
        <v>1.86646</v>
      </c>
      <c r="FL992">
        <v>1.866</v>
      </c>
      <c r="FM992">
        <v>1.86584</v>
      </c>
      <c r="FN992">
        <v>1.86768</v>
      </c>
      <c r="FO992">
        <v>1.87016</v>
      </c>
      <c r="FP992">
        <v>1.86886</v>
      </c>
      <c r="FQ992">
        <v>1.87027</v>
      </c>
      <c r="FR992">
        <v>0</v>
      </c>
      <c r="FS992">
        <v>0</v>
      </c>
      <c r="FT992">
        <v>0</v>
      </c>
      <c r="FU992">
        <v>0</v>
      </c>
      <c r="FV992" t="s">
        <v>358</v>
      </c>
      <c r="FW992" t="s">
        <v>359</v>
      </c>
      <c r="FX992" t="s">
        <v>360</v>
      </c>
      <c r="FY992" t="s">
        <v>360</v>
      </c>
      <c r="FZ992" t="s">
        <v>360</v>
      </c>
      <c r="GA992" t="s">
        <v>360</v>
      </c>
      <c r="GB992">
        <v>0</v>
      </c>
      <c r="GC992">
        <v>100</v>
      </c>
      <c r="GD992">
        <v>100</v>
      </c>
      <c r="GE992">
        <v>-4.597</v>
      </c>
      <c r="GF992">
        <v>-0.09569999999999999</v>
      </c>
      <c r="GG992">
        <v>-1.841240210434717</v>
      </c>
      <c r="GH992">
        <v>-0.003310856085068561</v>
      </c>
      <c r="GI992">
        <v>6.863268723063948E-07</v>
      </c>
      <c r="GJ992">
        <v>-1.919107141366201E-10</v>
      </c>
      <c r="GK992">
        <v>-0.1688837207721138</v>
      </c>
      <c r="GL992">
        <v>-0.01731051475613908</v>
      </c>
      <c r="GM992">
        <v>0.001423790055903263</v>
      </c>
      <c r="GN992">
        <v>-2.424810517790065E-05</v>
      </c>
      <c r="GO992">
        <v>3</v>
      </c>
      <c r="GP992">
        <v>2318</v>
      </c>
      <c r="GQ992">
        <v>1</v>
      </c>
      <c r="GR992">
        <v>25</v>
      </c>
      <c r="GS992">
        <v>10389.4</v>
      </c>
      <c r="GT992">
        <v>10389.1</v>
      </c>
      <c r="GU992">
        <v>2.13501</v>
      </c>
      <c r="GV992">
        <v>2.21313</v>
      </c>
      <c r="GW992">
        <v>1.39648</v>
      </c>
      <c r="GX992">
        <v>2.35107</v>
      </c>
      <c r="GY992">
        <v>1.49536</v>
      </c>
      <c r="GZ992">
        <v>2.52686</v>
      </c>
      <c r="HA992">
        <v>35.9879</v>
      </c>
      <c r="HB992">
        <v>24.07</v>
      </c>
      <c r="HC992">
        <v>18</v>
      </c>
      <c r="HD992">
        <v>528.188</v>
      </c>
      <c r="HE992">
        <v>437.936</v>
      </c>
      <c r="HF992">
        <v>23.9288</v>
      </c>
      <c r="HG992">
        <v>26.1647</v>
      </c>
      <c r="HH992">
        <v>30.0001</v>
      </c>
      <c r="HI992">
        <v>26.1346</v>
      </c>
      <c r="HJ992">
        <v>26.0813</v>
      </c>
      <c r="HK992">
        <v>42.7488</v>
      </c>
      <c r="HL992">
        <v>23.8599</v>
      </c>
      <c r="HM992">
        <v>99.5159</v>
      </c>
      <c r="HN992">
        <v>23.9102</v>
      </c>
      <c r="HO992">
        <v>1021.83</v>
      </c>
      <c r="HP992">
        <v>24.1433</v>
      </c>
      <c r="HQ992">
        <v>101.034</v>
      </c>
      <c r="HR992">
        <v>100.996</v>
      </c>
    </row>
    <row r="993" spans="1:226">
      <c r="A993">
        <v>977</v>
      </c>
      <c r="B993">
        <v>1679446993.6</v>
      </c>
      <c r="C993">
        <v>25080.5</v>
      </c>
      <c r="D993" t="s">
        <v>2324</v>
      </c>
      <c r="E993" t="s">
        <v>2325</v>
      </c>
      <c r="F993">
        <v>5</v>
      </c>
      <c r="G993" t="s">
        <v>2011</v>
      </c>
      <c r="H993" t="s">
        <v>354</v>
      </c>
      <c r="I993">
        <v>1679446985.814285</v>
      </c>
      <c r="J993">
        <f>(K993)/1000</f>
        <v>0</v>
      </c>
      <c r="K993">
        <f>IF(BF993, AN993, AH993)</f>
        <v>0</v>
      </c>
      <c r="L993">
        <f>IF(BF993, AI993, AG993)</f>
        <v>0</v>
      </c>
      <c r="M993">
        <f>BH993 - IF(AU993&gt;1, L993*BB993*100.0/(AW993*BV993), 0)</f>
        <v>0</v>
      </c>
      <c r="N993">
        <f>((T993-J993/2)*M993-L993)/(T993+J993/2)</f>
        <v>0</v>
      </c>
      <c r="O993">
        <f>N993*(BO993+BP993)/1000.0</f>
        <v>0</v>
      </c>
      <c r="P993">
        <f>(BH993 - IF(AU993&gt;1, L993*BB993*100.0/(AW993*BV993), 0))*(BO993+BP993)/1000.0</f>
        <v>0</v>
      </c>
      <c r="Q993">
        <f>2.0/((1/S993-1/R993)+SIGN(S993)*SQRT((1/S993-1/R993)*(1/S993-1/R993) + 4*BC993/((BC993+1)*(BC993+1))*(2*1/S993*1/R993-1/R993*1/R993)))</f>
        <v>0</v>
      </c>
      <c r="R993">
        <f>IF(LEFT(BD993,1)&lt;&gt;"0",IF(LEFT(BD993,1)="1",3.0,BE993),$D$5+$E$5*(BV993*BO993/($K$5*1000))+$F$5*(BV993*BO993/($K$5*1000))*MAX(MIN(BB993,$J$5),$I$5)*MAX(MIN(BB993,$J$5),$I$5)+$G$5*MAX(MIN(BB993,$J$5),$I$5)*(BV993*BO993/($K$5*1000))+$H$5*(BV993*BO993/($K$5*1000))*(BV993*BO993/($K$5*1000)))</f>
        <v>0</v>
      </c>
      <c r="S993">
        <f>J993*(1000-(1000*0.61365*exp(17.502*W993/(240.97+W993))/(BO993+BP993)+BJ993)/2)/(1000*0.61365*exp(17.502*W993/(240.97+W993))/(BO993+BP993)-BJ993)</f>
        <v>0</v>
      </c>
      <c r="T993">
        <f>1/((BC993+1)/(Q993/1.6)+1/(R993/1.37)) + BC993/((BC993+1)/(Q993/1.6) + BC993/(R993/1.37))</f>
        <v>0</v>
      </c>
      <c r="U993">
        <f>(AX993*BA993)</f>
        <v>0</v>
      </c>
      <c r="V993">
        <f>(BQ993+(U993+2*0.95*5.67E-8*(((BQ993+$B$7)+273)^4-(BQ993+273)^4)-44100*J993)/(1.84*29.3*R993+8*0.95*5.67E-8*(BQ993+273)^3))</f>
        <v>0</v>
      </c>
      <c r="W993">
        <f>($C$7*BR993+$D$7*BS993+$E$7*V993)</f>
        <v>0</v>
      </c>
      <c r="X993">
        <f>0.61365*exp(17.502*W993/(240.97+W993))</f>
        <v>0</v>
      </c>
      <c r="Y993">
        <f>(Z993/AA993*100)</f>
        <v>0</v>
      </c>
      <c r="Z993">
        <f>BJ993*(BO993+BP993)/1000</f>
        <v>0</v>
      </c>
      <c r="AA993">
        <f>0.61365*exp(17.502*BQ993/(240.97+BQ993))</f>
        <v>0</v>
      </c>
      <c r="AB993">
        <f>(X993-BJ993*(BO993+BP993)/1000)</f>
        <v>0</v>
      </c>
      <c r="AC993">
        <f>(-J993*44100)</f>
        <v>0</v>
      </c>
      <c r="AD993">
        <f>2*29.3*R993*0.92*(BQ993-W993)</f>
        <v>0</v>
      </c>
      <c r="AE993">
        <f>2*0.95*5.67E-8*(((BQ993+$B$7)+273)^4-(W993+273)^4)</f>
        <v>0</v>
      </c>
      <c r="AF993">
        <f>U993+AE993+AC993+AD993</f>
        <v>0</v>
      </c>
      <c r="AG993">
        <f>BN993*AU993*(BI993-BH993*(1000-AU993*BK993)/(1000-AU993*BJ993))/(100*BB993)</f>
        <v>0</v>
      </c>
      <c r="AH993">
        <f>1000*BN993*AU993*(BJ993-BK993)/(100*BB993*(1000-AU993*BJ993))</f>
        <v>0</v>
      </c>
      <c r="AI993">
        <f>(AJ993 - AK993 - BO993*1E3/(8.314*(BQ993+273.15)) * AM993/BN993 * AL993) * BN993/(100*BB993) * (1000 - BK993)/1000</f>
        <v>0</v>
      </c>
      <c r="AJ993">
        <v>1034.266473678324</v>
      </c>
      <c r="AK993">
        <v>1010.680054545455</v>
      </c>
      <c r="AL993">
        <v>3.408193885260326</v>
      </c>
      <c r="AM993">
        <v>64.84410547335801</v>
      </c>
      <c r="AN993">
        <f>(AP993 - AO993 + BO993*1E3/(8.314*(BQ993+273.15)) * AR993/BN993 * AQ993) * BN993/(100*BB993) * 1000/(1000 - AP993)</f>
        <v>0</v>
      </c>
      <c r="AO993">
        <v>24.07568687407288</v>
      </c>
      <c r="AP993">
        <v>24.32825384615387</v>
      </c>
      <c r="AQ993">
        <v>0.001966290813397864</v>
      </c>
      <c r="AR993">
        <v>96.76006741584395</v>
      </c>
      <c r="AS993">
        <v>0</v>
      </c>
      <c r="AT993">
        <v>0</v>
      </c>
      <c r="AU993">
        <f>IF(AS993*$H$13&gt;=AW993,1.0,(AW993/(AW993-AS993*$H$13)))</f>
        <v>0</v>
      </c>
      <c r="AV993">
        <f>(AU993-1)*100</f>
        <v>0</v>
      </c>
      <c r="AW993">
        <f>MAX(0,($B$13+$C$13*BV993)/(1+$D$13*BV993)*BO993/(BQ993+273)*$E$13)</f>
        <v>0</v>
      </c>
      <c r="AX993">
        <f>$B$11*BW993+$C$11*BX993+$F$11*CI993*(1-CL993)</f>
        <v>0</v>
      </c>
      <c r="AY993">
        <f>AX993*AZ993</f>
        <v>0</v>
      </c>
      <c r="AZ993">
        <f>($B$11*$D$9+$C$11*$D$9+$F$11*((CV993+CN993)/MAX(CV993+CN993+CW993, 0.1)*$I$9+CW993/MAX(CV993+CN993+CW993, 0.1)*$J$9))/($B$11+$C$11+$F$11)</f>
        <v>0</v>
      </c>
      <c r="BA993">
        <f>($B$11*$K$9+$C$11*$K$9+$F$11*((CV993+CN993)/MAX(CV993+CN993+CW993, 0.1)*$P$9+CW993/MAX(CV993+CN993+CW993, 0.1)*$Q$9))/($B$11+$C$11+$F$11)</f>
        <v>0</v>
      </c>
      <c r="BB993">
        <v>2.44</v>
      </c>
      <c r="BC993">
        <v>0.5</v>
      </c>
      <c r="BD993" t="s">
        <v>355</v>
      </c>
      <c r="BE993">
        <v>2</v>
      </c>
      <c r="BF993" t="b">
        <v>1</v>
      </c>
      <c r="BG993">
        <v>1679446985.814285</v>
      </c>
      <c r="BH993">
        <v>962.0345714285713</v>
      </c>
      <c r="BI993">
        <v>993.0090357142857</v>
      </c>
      <c r="BJ993">
        <v>24.30176428571428</v>
      </c>
      <c r="BK993">
        <v>24.06568571428571</v>
      </c>
      <c r="BL993">
        <v>966.6081785714284</v>
      </c>
      <c r="BM993">
        <v>24.39762857142858</v>
      </c>
      <c r="BN993">
        <v>500.0590714285714</v>
      </c>
      <c r="BO993">
        <v>89.84038214285715</v>
      </c>
      <c r="BP993">
        <v>0.1000280178571429</v>
      </c>
      <c r="BQ993">
        <v>26.77078928571429</v>
      </c>
      <c r="BR993">
        <v>27.52780714285714</v>
      </c>
      <c r="BS993">
        <v>999.9000000000002</v>
      </c>
      <c r="BT993">
        <v>0</v>
      </c>
      <c r="BU993">
        <v>0</v>
      </c>
      <c r="BV993">
        <v>9993.505357142858</v>
      </c>
      <c r="BW993">
        <v>0</v>
      </c>
      <c r="BX993">
        <v>14.5015</v>
      </c>
      <c r="BY993">
        <v>-30.97422142857143</v>
      </c>
      <c r="BZ993">
        <v>985.9962857142857</v>
      </c>
      <c r="CA993">
        <v>1017.49575</v>
      </c>
      <c r="CB993">
        <v>0.2360838928571428</v>
      </c>
      <c r="CC993">
        <v>993.0090357142857</v>
      </c>
      <c r="CD993">
        <v>24.06568571428571</v>
      </c>
      <c r="CE993">
        <v>2.183280714285714</v>
      </c>
      <c r="CF993">
        <v>2.162071071428572</v>
      </c>
      <c r="CG993">
        <v>18.84014642857143</v>
      </c>
      <c r="CH993">
        <v>18.68399285714286</v>
      </c>
      <c r="CI993">
        <v>1999.991428571429</v>
      </c>
      <c r="CJ993">
        <v>0.9799934999999999</v>
      </c>
      <c r="CK993">
        <v>0.02000657857142857</v>
      </c>
      <c r="CL993">
        <v>0</v>
      </c>
      <c r="CM993">
        <v>2.246189285714286</v>
      </c>
      <c r="CN993">
        <v>0</v>
      </c>
      <c r="CO993">
        <v>5540.485000000001</v>
      </c>
      <c r="CP993">
        <v>16749.35357142857</v>
      </c>
      <c r="CQ993">
        <v>39.51760714285713</v>
      </c>
      <c r="CR993">
        <v>39.94382142857143</v>
      </c>
      <c r="CS993">
        <v>39.64714285714285</v>
      </c>
      <c r="CT993">
        <v>38.99532142857142</v>
      </c>
      <c r="CU993">
        <v>38.57110714285714</v>
      </c>
      <c r="CV993">
        <v>1959.979285714286</v>
      </c>
      <c r="CW993">
        <v>40.01214285714286</v>
      </c>
      <c r="CX993">
        <v>0</v>
      </c>
      <c r="CY993">
        <v>1679447001.3</v>
      </c>
      <c r="CZ993">
        <v>0</v>
      </c>
      <c r="DA993">
        <v>0</v>
      </c>
      <c r="DB993" t="s">
        <v>356</v>
      </c>
      <c r="DC993">
        <v>1678823626.5</v>
      </c>
      <c r="DD993">
        <v>1678823640.5</v>
      </c>
      <c r="DE993">
        <v>0</v>
      </c>
      <c r="DF993">
        <v>1.239</v>
      </c>
      <c r="DG993">
        <v>0.006</v>
      </c>
      <c r="DH993">
        <v>-2.298</v>
      </c>
      <c r="DI993">
        <v>-0.146</v>
      </c>
      <c r="DJ993">
        <v>420</v>
      </c>
      <c r="DK993">
        <v>21</v>
      </c>
      <c r="DL993">
        <v>0.57</v>
      </c>
      <c r="DM993">
        <v>0.05</v>
      </c>
      <c r="DN993">
        <v>-31.0070512195122</v>
      </c>
      <c r="DO993">
        <v>-1.073425087107988</v>
      </c>
      <c r="DP993">
        <v>0.326128953338752</v>
      </c>
      <c r="DQ993">
        <v>0</v>
      </c>
      <c r="DR993">
        <v>0.2375689024390244</v>
      </c>
      <c r="DS993">
        <v>0.02078811846689834</v>
      </c>
      <c r="DT993">
        <v>0.01040019680818677</v>
      </c>
      <c r="DU993">
        <v>1</v>
      </c>
      <c r="DV993">
        <v>1</v>
      </c>
      <c r="DW993">
        <v>2</v>
      </c>
      <c r="DX993" t="s">
        <v>357</v>
      </c>
      <c r="DY993">
        <v>2.98366</v>
      </c>
      <c r="DZ993">
        <v>2.7155</v>
      </c>
      <c r="EA993">
        <v>0.170882</v>
      </c>
      <c r="EB993">
        <v>0.172208</v>
      </c>
      <c r="EC993">
        <v>0.107967</v>
      </c>
      <c r="ED993">
        <v>0.10508</v>
      </c>
      <c r="EE993">
        <v>26359.7</v>
      </c>
      <c r="EF993">
        <v>26415.1</v>
      </c>
      <c r="EG993">
        <v>29544.7</v>
      </c>
      <c r="EH993">
        <v>29508.7</v>
      </c>
      <c r="EI993">
        <v>34907.6</v>
      </c>
      <c r="EJ993">
        <v>35098.5</v>
      </c>
      <c r="EK993">
        <v>41615.5</v>
      </c>
      <c r="EL993">
        <v>42053</v>
      </c>
      <c r="EM993">
        <v>1.97637</v>
      </c>
      <c r="EN993">
        <v>1.90425</v>
      </c>
      <c r="EO993">
        <v>0.110753</v>
      </c>
      <c r="EP993">
        <v>0</v>
      </c>
      <c r="EQ993">
        <v>25.7145</v>
      </c>
      <c r="ER993">
        <v>999.9</v>
      </c>
      <c r="ES993">
        <v>57.2</v>
      </c>
      <c r="ET993">
        <v>31</v>
      </c>
      <c r="EU993">
        <v>28.7215</v>
      </c>
      <c r="EV993">
        <v>62.8713</v>
      </c>
      <c r="EW993">
        <v>32.0633</v>
      </c>
      <c r="EX993">
        <v>1</v>
      </c>
      <c r="EY993">
        <v>-0.103928</v>
      </c>
      <c r="EZ993">
        <v>0.94787</v>
      </c>
      <c r="FA993">
        <v>20.3382</v>
      </c>
      <c r="FB993">
        <v>5.21624</v>
      </c>
      <c r="FC993">
        <v>12.0099</v>
      </c>
      <c r="FD993">
        <v>4.9895</v>
      </c>
      <c r="FE993">
        <v>3.28865</v>
      </c>
      <c r="FF993">
        <v>9999</v>
      </c>
      <c r="FG993">
        <v>9999</v>
      </c>
      <c r="FH993">
        <v>9999</v>
      </c>
      <c r="FI993">
        <v>999.9</v>
      </c>
      <c r="FJ993">
        <v>1.86738</v>
      </c>
      <c r="FK993">
        <v>1.86645</v>
      </c>
      <c r="FL993">
        <v>1.86599</v>
      </c>
      <c r="FM993">
        <v>1.86584</v>
      </c>
      <c r="FN993">
        <v>1.86768</v>
      </c>
      <c r="FO993">
        <v>1.87015</v>
      </c>
      <c r="FP993">
        <v>1.86884</v>
      </c>
      <c r="FQ993">
        <v>1.87026</v>
      </c>
      <c r="FR993">
        <v>0</v>
      </c>
      <c r="FS993">
        <v>0</v>
      </c>
      <c r="FT993">
        <v>0</v>
      </c>
      <c r="FU993">
        <v>0</v>
      </c>
      <c r="FV993" t="s">
        <v>358</v>
      </c>
      <c r="FW993" t="s">
        <v>359</v>
      </c>
      <c r="FX993" t="s">
        <v>360</v>
      </c>
      <c r="FY993" t="s">
        <v>360</v>
      </c>
      <c r="FZ993" t="s">
        <v>360</v>
      </c>
      <c r="GA993" t="s">
        <v>360</v>
      </c>
      <c r="GB993">
        <v>0</v>
      </c>
      <c r="GC993">
        <v>100</v>
      </c>
      <c r="GD993">
        <v>100</v>
      </c>
      <c r="GE993">
        <v>-4.639</v>
      </c>
      <c r="GF993">
        <v>-0.09569999999999999</v>
      </c>
      <c r="GG993">
        <v>-1.841240210434717</v>
      </c>
      <c r="GH993">
        <v>-0.003310856085068561</v>
      </c>
      <c r="GI993">
        <v>6.863268723063948E-07</v>
      </c>
      <c r="GJ993">
        <v>-1.919107141366201E-10</v>
      </c>
      <c r="GK993">
        <v>-0.1688837207721138</v>
      </c>
      <c r="GL993">
        <v>-0.01731051475613908</v>
      </c>
      <c r="GM993">
        <v>0.001423790055903263</v>
      </c>
      <c r="GN993">
        <v>-2.424810517790065E-05</v>
      </c>
      <c r="GO993">
        <v>3</v>
      </c>
      <c r="GP993">
        <v>2318</v>
      </c>
      <c r="GQ993">
        <v>1</v>
      </c>
      <c r="GR993">
        <v>25</v>
      </c>
      <c r="GS993">
        <v>10389.5</v>
      </c>
      <c r="GT993">
        <v>10389.2</v>
      </c>
      <c r="GU993">
        <v>2.16187</v>
      </c>
      <c r="GV993">
        <v>2.21436</v>
      </c>
      <c r="GW993">
        <v>1.39648</v>
      </c>
      <c r="GX993">
        <v>2.34985</v>
      </c>
      <c r="GY993">
        <v>1.49536</v>
      </c>
      <c r="GZ993">
        <v>2.54639</v>
      </c>
      <c r="HA993">
        <v>35.9879</v>
      </c>
      <c r="HB993">
        <v>24.07</v>
      </c>
      <c r="HC993">
        <v>18</v>
      </c>
      <c r="HD993">
        <v>528.141</v>
      </c>
      <c r="HE993">
        <v>438.173</v>
      </c>
      <c r="HF993">
        <v>23.8998</v>
      </c>
      <c r="HG993">
        <v>26.1669</v>
      </c>
      <c r="HH993">
        <v>30.0003</v>
      </c>
      <c r="HI993">
        <v>26.1368</v>
      </c>
      <c r="HJ993">
        <v>26.0829</v>
      </c>
      <c r="HK993">
        <v>43.2746</v>
      </c>
      <c r="HL993">
        <v>23.5877</v>
      </c>
      <c r="HM993">
        <v>99.5159</v>
      </c>
      <c r="HN993">
        <v>23.8834</v>
      </c>
      <c r="HO993">
        <v>1041.89</v>
      </c>
      <c r="HP993">
        <v>24.1595</v>
      </c>
      <c r="HQ993">
        <v>101.033</v>
      </c>
      <c r="HR993">
        <v>100.994</v>
      </c>
    </row>
    <row r="994" spans="1:226">
      <c r="A994">
        <v>978</v>
      </c>
      <c r="B994">
        <v>1679446998.6</v>
      </c>
      <c r="C994">
        <v>25085.5</v>
      </c>
      <c r="D994" t="s">
        <v>2326</v>
      </c>
      <c r="E994" t="s">
        <v>2327</v>
      </c>
      <c r="F994">
        <v>5</v>
      </c>
      <c r="G994" t="s">
        <v>2011</v>
      </c>
      <c r="H994" t="s">
        <v>354</v>
      </c>
      <c r="I994">
        <v>1679446991.1</v>
      </c>
      <c r="J994">
        <f>(K994)/1000</f>
        <v>0</v>
      </c>
      <c r="K994">
        <f>IF(BF994, AN994, AH994)</f>
        <v>0</v>
      </c>
      <c r="L994">
        <f>IF(BF994, AI994, AG994)</f>
        <v>0</v>
      </c>
      <c r="M994">
        <f>BH994 - IF(AU994&gt;1, L994*BB994*100.0/(AW994*BV994), 0)</f>
        <v>0</v>
      </c>
      <c r="N994">
        <f>((T994-J994/2)*M994-L994)/(T994+J994/2)</f>
        <v>0</v>
      </c>
      <c r="O994">
        <f>N994*(BO994+BP994)/1000.0</f>
        <v>0</v>
      </c>
      <c r="P994">
        <f>(BH994 - IF(AU994&gt;1, L994*BB994*100.0/(AW994*BV994), 0))*(BO994+BP994)/1000.0</f>
        <v>0</v>
      </c>
      <c r="Q994">
        <f>2.0/((1/S994-1/R994)+SIGN(S994)*SQRT((1/S994-1/R994)*(1/S994-1/R994) + 4*BC994/((BC994+1)*(BC994+1))*(2*1/S994*1/R994-1/R994*1/R994)))</f>
        <v>0</v>
      </c>
      <c r="R994">
        <f>IF(LEFT(BD994,1)&lt;&gt;"0",IF(LEFT(BD994,1)="1",3.0,BE994),$D$5+$E$5*(BV994*BO994/($K$5*1000))+$F$5*(BV994*BO994/($K$5*1000))*MAX(MIN(BB994,$J$5),$I$5)*MAX(MIN(BB994,$J$5),$I$5)+$G$5*MAX(MIN(BB994,$J$5),$I$5)*(BV994*BO994/($K$5*1000))+$H$5*(BV994*BO994/($K$5*1000))*(BV994*BO994/($K$5*1000)))</f>
        <v>0</v>
      </c>
      <c r="S994">
        <f>J994*(1000-(1000*0.61365*exp(17.502*W994/(240.97+W994))/(BO994+BP994)+BJ994)/2)/(1000*0.61365*exp(17.502*W994/(240.97+W994))/(BO994+BP994)-BJ994)</f>
        <v>0</v>
      </c>
      <c r="T994">
        <f>1/((BC994+1)/(Q994/1.6)+1/(R994/1.37)) + BC994/((BC994+1)/(Q994/1.6) + BC994/(R994/1.37))</f>
        <v>0</v>
      </c>
      <c r="U994">
        <f>(AX994*BA994)</f>
        <v>0</v>
      </c>
      <c r="V994">
        <f>(BQ994+(U994+2*0.95*5.67E-8*(((BQ994+$B$7)+273)^4-(BQ994+273)^4)-44100*J994)/(1.84*29.3*R994+8*0.95*5.67E-8*(BQ994+273)^3))</f>
        <v>0</v>
      </c>
      <c r="W994">
        <f>($C$7*BR994+$D$7*BS994+$E$7*V994)</f>
        <v>0</v>
      </c>
      <c r="X994">
        <f>0.61365*exp(17.502*W994/(240.97+W994))</f>
        <v>0</v>
      </c>
      <c r="Y994">
        <f>(Z994/AA994*100)</f>
        <v>0</v>
      </c>
      <c r="Z994">
        <f>BJ994*(BO994+BP994)/1000</f>
        <v>0</v>
      </c>
      <c r="AA994">
        <f>0.61365*exp(17.502*BQ994/(240.97+BQ994))</f>
        <v>0</v>
      </c>
      <c r="AB994">
        <f>(X994-BJ994*(BO994+BP994)/1000)</f>
        <v>0</v>
      </c>
      <c r="AC994">
        <f>(-J994*44100)</f>
        <v>0</v>
      </c>
      <c r="AD994">
        <f>2*29.3*R994*0.92*(BQ994-W994)</f>
        <v>0</v>
      </c>
      <c r="AE994">
        <f>2*0.95*5.67E-8*(((BQ994+$B$7)+273)^4-(W994+273)^4)</f>
        <v>0</v>
      </c>
      <c r="AF994">
        <f>U994+AE994+AC994+AD994</f>
        <v>0</v>
      </c>
      <c r="AG994">
        <f>BN994*AU994*(BI994-BH994*(1000-AU994*BK994)/(1000-AU994*BJ994))/(100*BB994)</f>
        <v>0</v>
      </c>
      <c r="AH994">
        <f>1000*BN994*AU994*(BJ994-BK994)/(100*BB994*(1000-AU994*BJ994))</f>
        <v>0</v>
      </c>
      <c r="AI994">
        <f>(AJ994 - AK994 - BO994*1E3/(8.314*(BQ994+273.15)) * AM994/BN994 * AL994) * BN994/(100*BB994) * (1000 - BK994)/1000</f>
        <v>0</v>
      </c>
      <c r="AJ994">
        <v>1051.34953047114</v>
      </c>
      <c r="AK994">
        <v>1027.732363636364</v>
      </c>
      <c r="AL994">
        <v>3.408736975413915</v>
      </c>
      <c r="AM994">
        <v>64.84410547335801</v>
      </c>
      <c r="AN994">
        <f>(AP994 - AO994 + BO994*1E3/(8.314*(BQ994+273.15)) * AR994/BN994 * AQ994) * BN994/(100*BB994) * 1000/(1000 - AP994)</f>
        <v>0</v>
      </c>
      <c r="AO994">
        <v>24.07499902542623</v>
      </c>
      <c r="AP994">
        <v>24.33667472527474</v>
      </c>
      <c r="AQ994">
        <v>0.0002687030940458942</v>
      </c>
      <c r="AR994">
        <v>96.76006741584395</v>
      </c>
      <c r="AS994">
        <v>0</v>
      </c>
      <c r="AT994">
        <v>0</v>
      </c>
      <c r="AU994">
        <f>IF(AS994*$H$13&gt;=AW994,1.0,(AW994/(AW994-AS994*$H$13)))</f>
        <v>0</v>
      </c>
      <c r="AV994">
        <f>(AU994-1)*100</f>
        <v>0</v>
      </c>
      <c r="AW994">
        <f>MAX(0,($B$13+$C$13*BV994)/(1+$D$13*BV994)*BO994/(BQ994+273)*$E$13)</f>
        <v>0</v>
      </c>
      <c r="AX994">
        <f>$B$11*BW994+$C$11*BX994+$F$11*CI994*(1-CL994)</f>
        <v>0</v>
      </c>
      <c r="AY994">
        <f>AX994*AZ994</f>
        <v>0</v>
      </c>
      <c r="AZ994">
        <f>($B$11*$D$9+$C$11*$D$9+$F$11*((CV994+CN994)/MAX(CV994+CN994+CW994, 0.1)*$I$9+CW994/MAX(CV994+CN994+CW994, 0.1)*$J$9))/($B$11+$C$11+$F$11)</f>
        <v>0</v>
      </c>
      <c r="BA994">
        <f>($B$11*$K$9+$C$11*$K$9+$F$11*((CV994+CN994)/MAX(CV994+CN994+CW994, 0.1)*$P$9+CW994/MAX(CV994+CN994+CW994, 0.1)*$Q$9))/($B$11+$C$11+$F$11)</f>
        <v>0</v>
      </c>
      <c r="BB994">
        <v>2.44</v>
      </c>
      <c r="BC994">
        <v>0.5</v>
      </c>
      <c r="BD994" t="s">
        <v>355</v>
      </c>
      <c r="BE994">
        <v>2</v>
      </c>
      <c r="BF994" t="b">
        <v>1</v>
      </c>
      <c r="BG994">
        <v>1679446991.1</v>
      </c>
      <c r="BH994">
        <v>979.4583703703704</v>
      </c>
      <c r="BI994">
        <v>1010.743111111111</v>
      </c>
      <c r="BJ994">
        <v>24.32186296296297</v>
      </c>
      <c r="BK994">
        <v>24.07999629629629</v>
      </c>
      <c r="BL994">
        <v>984.0757777777778</v>
      </c>
      <c r="BM994">
        <v>24.41755555555556</v>
      </c>
      <c r="BN994">
        <v>500.0602222222223</v>
      </c>
      <c r="BO994">
        <v>89.84026296296297</v>
      </c>
      <c r="BP994">
        <v>0.1000265740740741</v>
      </c>
      <c r="BQ994">
        <v>26.76384444444444</v>
      </c>
      <c r="BR994">
        <v>27.52850740740741</v>
      </c>
      <c r="BS994">
        <v>999.9000000000001</v>
      </c>
      <c r="BT994">
        <v>0</v>
      </c>
      <c r="BU994">
        <v>0</v>
      </c>
      <c r="BV994">
        <v>9989.837037037036</v>
      </c>
      <c r="BW994">
        <v>0</v>
      </c>
      <c r="BX994">
        <v>14.5015</v>
      </c>
      <c r="BY994">
        <v>-31.28538148148148</v>
      </c>
      <c r="BZ994">
        <v>1003.874814814815</v>
      </c>
      <c r="CA994">
        <v>1035.682592592593</v>
      </c>
      <c r="CB994">
        <v>0.241875</v>
      </c>
      <c r="CC994">
        <v>1010.743111111111</v>
      </c>
      <c r="CD994">
        <v>24.07999629629629</v>
      </c>
      <c r="CE994">
        <v>2.185083333333333</v>
      </c>
      <c r="CF994">
        <v>2.163352592592592</v>
      </c>
      <c r="CG994">
        <v>18.85335925925926</v>
      </c>
      <c r="CH994">
        <v>18.69347407407408</v>
      </c>
      <c r="CI994">
        <v>2000.001481481481</v>
      </c>
      <c r="CJ994">
        <v>0.979994888888889</v>
      </c>
      <c r="CK994">
        <v>0.02000514444444444</v>
      </c>
      <c r="CL994">
        <v>0</v>
      </c>
      <c r="CM994">
        <v>2.211692592592592</v>
      </c>
      <c r="CN994">
        <v>0</v>
      </c>
      <c r="CO994">
        <v>5541.94111111111</v>
      </c>
      <c r="CP994">
        <v>16749.44814814815</v>
      </c>
      <c r="CQ994">
        <v>39.47429629629629</v>
      </c>
      <c r="CR994">
        <v>39.91633333333333</v>
      </c>
      <c r="CS994">
        <v>39.604</v>
      </c>
      <c r="CT994">
        <v>38.96266666666666</v>
      </c>
      <c r="CU994">
        <v>38.53444444444444</v>
      </c>
      <c r="CV994">
        <v>1959.98925925926</v>
      </c>
      <c r="CW994">
        <v>40.01222222222223</v>
      </c>
      <c r="CX994">
        <v>0</v>
      </c>
      <c r="CY994">
        <v>1679447006.1</v>
      </c>
      <c r="CZ994">
        <v>0</v>
      </c>
      <c r="DA994">
        <v>0</v>
      </c>
      <c r="DB994" t="s">
        <v>356</v>
      </c>
      <c r="DC994">
        <v>1678823626.5</v>
      </c>
      <c r="DD994">
        <v>1678823640.5</v>
      </c>
      <c r="DE994">
        <v>0</v>
      </c>
      <c r="DF994">
        <v>1.239</v>
      </c>
      <c r="DG994">
        <v>0.006</v>
      </c>
      <c r="DH994">
        <v>-2.298</v>
      </c>
      <c r="DI994">
        <v>-0.146</v>
      </c>
      <c r="DJ994">
        <v>420</v>
      </c>
      <c r="DK994">
        <v>21</v>
      </c>
      <c r="DL994">
        <v>0.57</v>
      </c>
      <c r="DM994">
        <v>0.05</v>
      </c>
      <c r="DN994">
        <v>-31.06096341463414</v>
      </c>
      <c r="DO994">
        <v>-3.29208083623696</v>
      </c>
      <c r="DP994">
        <v>0.3635767814074274</v>
      </c>
      <c r="DQ994">
        <v>0</v>
      </c>
      <c r="DR994">
        <v>0.2378859268292683</v>
      </c>
      <c r="DS994">
        <v>0.07723371428571395</v>
      </c>
      <c r="DT994">
        <v>0.01189040548528107</v>
      </c>
      <c r="DU994">
        <v>1</v>
      </c>
      <c r="DV994">
        <v>1</v>
      </c>
      <c r="DW994">
        <v>2</v>
      </c>
      <c r="DX994" t="s">
        <v>357</v>
      </c>
      <c r="DY994">
        <v>2.98368</v>
      </c>
      <c r="DZ994">
        <v>2.71559</v>
      </c>
      <c r="EA994">
        <v>0.172718</v>
      </c>
      <c r="EB994">
        <v>0.174015</v>
      </c>
      <c r="EC994">
        <v>0.107993</v>
      </c>
      <c r="ED994">
        <v>0.105268</v>
      </c>
      <c r="EE994">
        <v>26300.7</v>
      </c>
      <c r="EF994">
        <v>26357.4</v>
      </c>
      <c r="EG994">
        <v>29543.9</v>
      </c>
      <c r="EH994">
        <v>29508.6</v>
      </c>
      <c r="EI994">
        <v>34905.8</v>
      </c>
      <c r="EJ994">
        <v>35090.8</v>
      </c>
      <c r="EK994">
        <v>41614.7</v>
      </c>
      <c r="EL994">
        <v>42052.7</v>
      </c>
      <c r="EM994">
        <v>1.9766</v>
      </c>
      <c r="EN994">
        <v>1.90455</v>
      </c>
      <c r="EO994">
        <v>0.110418</v>
      </c>
      <c r="EP994">
        <v>0</v>
      </c>
      <c r="EQ994">
        <v>25.7162</v>
      </c>
      <c r="ER994">
        <v>999.9</v>
      </c>
      <c r="ES994">
        <v>57.1</v>
      </c>
      <c r="ET994">
        <v>30.9</v>
      </c>
      <c r="EU994">
        <v>28.5092</v>
      </c>
      <c r="EV994">
        <v>62.1613</v>
      </c>
      <c r="EW994">
        <v>32.2636</v>
      </c>
      <c r="EX994">
        <v>1</v>
      </c>
      <c r="EY994">
        <v>-0.10378</v>
      </c>
      <c r="EZ994">
        <v>0.963687</v>
      </c>
      <c r="FA994">
        <v>20.3381</v>
      </c>
      <c r="FB994">
        <v>5.21654</v>
      </c>
      <c r="FC994">
        <v>12.0099</v>
      </c>
      <c r="FD994">
        <v>4.9893</v>
      </c>
      <c r="FE994">
        <v>3.2885</v>
      </c>
      <c r="FF994">
        <v>9999</v>
      </c>
      <c r="FG994">
        <v>9999</v>
      </c>
      <c r="FH994">
        <v>9999</v>
      </c>
      <c r="FI994">
        <v>999.9</v>
      </c>
      <c r="FJ994">
        <v>1.86738</v>
      </c>
      <c r="FK994">
        <v>1.86646</v>
      </c>
      <c r="FL994">
        <v>1.86598</v>
      </c>
      <c r="FM994">
        <v>1.86584</v>
      </c>
      <c r="FN994">
        <v>1.86768</v>
      </c>
      <c r="FO994">
        <v>1.87014</v>
      </c>
      <c r="FP994">
        <v>1.86881</v>
      </c>
      <c r="FQ994">
        <v>1.87027</v>
      </c>
      <c r="FR994">
        <v>0</v>
      </c>
      <c r="FS994">
        <v>0</v>
      </c>
      <c r="FT994">
        <v>0</v>
      </c>
      <c r="FU994">
        <v>0</v>
      </c>
      <c r="FV994" t="s">
        <v>358</v>
      </c>
      <c r="FW994" t="s">
        <v>359</v>
      </c>
      <c r="FX994" t="s">
        <v>360</v>
      </c>
      <c r="FY994" t="s">
        <v>360</v>
      </c>
      <c r="FZ994" t="s">
        <v>360</v>
      </c>
      <c r="GA994" t="s">
        <v>360</v>
      </c>
      <c r="GB994">
        <v>0</v>
      </c>
      <c r="GC994">
        <v>100</v>
      </c>
      <c r="GD994">
        <v>100</v>
      </c>
      <c r="GE994">
        <v>-4.68</v>
      </c>
      <c r="GF994">
        <v>-0.0955</v>
      </c>
      <c r="GG994">
        <v>-1.841240210434717</v>
      </c>
      <c r="GH994">
        <v>-0.003310856085068561</v>
      </c>
      <c r="GI994">
        <v>6.863268723063948E-07</v>
      </c>
      <c r="GJ994">
        <v>-1.919107141366201E-10</v>
      </c>
      <c r="GK994">
        <v>-0.1688837207721138</v>
      </c>
      <c r="GL994">
        <v>-0.01731051475613908</v>
      </c>
      <c r="GM994">
        <v>0.001423790055903263</v>
      </c>
      <c r="GN994">
        <v>-2.424810517790065E-05</v>
      </c>
      <c r="GO994">
        <v>3</v>
      </c>
      <c r="GP994">
        <v>2318</v>
      </c>
      <c r="GQ994">
        <v>1</v>
      </c>
      <c r="GR994">
        <v>25</v>
      </c>
      <c r="GS994">
        <v>10389.5</v>
      </c>
      <c r="GT994">
        <v>10389.3</v>
      </c>
      <c r="GU994">
        <v>2.19238</v>
      </c>
      <c r="GV994">
        <v>2.21558</v>
      </c>
      <c r="GW994">
        <v>1.39648</v>
      </c>
      <c r="GX994">
        <v>2.34741</v>
      </c>
      <c r="GY994">
        <v>1.49536</v>
      </c>
      <c r="GZ994">
        <v>2.54272</v>
      </c>
      <c r="HA994">
        <v>35.9879</v>
      </c>
      <c r="HB994">
        <v>24.07</v>
      </c>
      <c r="HC994">
        <v>18</v>
      </c>
      <c r="HD994">
        <v>528.3099999999999</v>
      </c>
      <c r="HE994">
        <v>438.37</v>
      </c>
      <c r="HF994">
        <v>23.8752</v>
      </c>
      <c r="HG994">
        <v>26.1686</v>
      </c>
      <c r="HH994">
        <v>30.0003</v>
      </c>
      <c r="HI994">
        <v>26.139</v>
      </c>
      <c r="HJ994">
        <v>26.085</v>
      </c>
      <c r="HK994">
        <v>43.8768</v>
      </c>
      <c r="HL994">
        <v>23.5877</v>
      </c>
      <c r="HM994">
        <v>99.5159</v>
      </c>
      <c r="HN994">
        <v>23.8568</v>
      </c>
      <c r="HO994">
        <v>1055.26</v>
      </c>
      <c r="HP994">
        <v>24.1734</v>
      </c>
      <c r="HQ994">
        <v>101.03</v>
      </c>
      <c r="HR994">
        <v>100.994</v>
      </c>
    </row>
    <row r="995" spans="1:226">
      <c r="A995">
        <v>979</v>
      </c>
      <c r="B995">
        <v>1679447003.6</v>
      </c>
      <c r="C995">
        <v>25090.5</v>
      </c>
      <c r="D995" t="s">
        <v>2328</v>
      </c>
      <c r="E995" t="s">
        <v>2329</v>
      </c>
      <c r="F995">
        <v>5</v>
      </c>
      <c r="G995" t="s">
        <v>2011</v>
      </c>
      <c r="H995" t="s">
        <v>354</v>
      </c>
      <c r="I995">
        <v>1679446995.814285</v>
      </c>
      <c r="J995">
        <f>(K995)/1000</f>
        <v>0</v>
      </c>
      <c r="K995">
        <f>IF(BF995, AN995, AH995)</f>
        <v>0</v>
      </c>
      <c r="L995">
        <f>IF(BF995, AI995, AG995)</f>
        <v>0</v>
      </c>
      <c r="M995">
        <f>BH995 - IF(AU995&gt;1, L995*BB995*100.0/(AW995*BV995), 0)</f>
        <v>0</v>
      </c>
      <c r="N995">
        <f>((T995-J995/2)*M995-L995)/(T995+J995/2)</f>
        <v>0</v>
      </c>
      <c r="O995">
        <f>N995*(BO995+BP995)/1000.0</f>
        <v>0</v>
      </c>
      <c r="P995">
        <f>(BH995 - IF(AU995&gt;1, L995*BB995*100.0/(AW995*BV995), 0))*(BO995+BP995)/1000.0</f>
        <v>0</v>
      </c>
      <c r="Q995">
        <f>2.0/((1/S995-1/R995)+SIGN(S995)*SQRT((1/S995-1/R995)*(1/S995-1/R995) + 4*BC995/((BC995+1)*(BC995+1))*(2*1/S995*1/R995-1/R995*1/R995)))</f>
        <v>0</v>
      </c>
      <c r="R995">
        <f>IF(LEFT(BD995,1)&lt;&gt;"0",IF(LEFT(BD995,1)="1",3.0,BE995),$D$5+$E$5*(BV995*BO995/($K$5*1000))+$F$5*(BV995*BO995/($K$5*1000))*MAX(MIN(BB995,$J$5),$I$5)*MAX(MIN(BB995,$J$5),$I$5)+$G$5*MAX(MIN(BB995,$J$5),$I$5)*(BV995*BO995/($K$5*1000))+$H$5*(BV995*BO995/($K$5*1000))*(BV995*BO995/($K$5*1000)))</f>
        <v>0</v>
      </c>
      <c r="S995">
        <f>J995*(1000-(1000*0.61365*exp(17.502*W995/(240.97+W995))/(BO995+BP995)+BJ995)/2)/(1000*0.61365*exp(17.502*W995/(240.97+W995))/(BO995+BP995)-BJ995)</f>
        <v>0</v>
      </c>
      <c r="T995">
        <f>1/((BC995+1)/(Q995/1.6)+1/(R995/1.37)) + BC995/((BC995+1)/(Q995/1.6) + BC995/(R995/1.37))</f>
        <v>0</v>
      </c>
      <c r="U995">
        <f>(AX995*BA995)</f>
        <v>0</v>
      </c>
      <c r="V995">
        <f>(BQ995+(U995+2*0.95*5.67E-8*(((BQ995+$B$7)+273)^4-(BQ995+273)^4)-44100*J995)/(1.84*29.3*R995+8*0.95*5.67E-8*(BQ995+273)^3))</f>
        <v>0</v>
      </c>
      <c r="W995">
        <f>($C$7*BR995+$D$7*BS995+$E$7*V995)</f>
        <v>0</v>
      </c>
      <c r="X995">
        <f>0.61365*exp(17.502*W995/(240.97+W995))</f>
        <v>0</v>
      </c>
      <c r="Y995">
        <f>(Z995/AA995*100)</f>
        <v>0</v>
      </c>
      <c r="Z995">
        <f>BJ995*(BO995+BP995)/1000</f>
        <v>0</v>
      </c>
      <c r="AA995">
        <f>0.61365*exp(17.502*BQ995/(240.97+BQ995))</f>
        <v>0</v>
      </c>
      <c r="AB995">
        <f>(X995-BJ995*(BO995+BP995)/1000)</f>
        <v>0</v>
      </c>
      <c r="AC995">
        <f>(-J995*44100)</f>
        <v>0</v>
      </c>
      <c r="AD995">
        <f>2*29.3*R995*0.92*(BQ995-W995)</f>
        <v>0</v>
      </c>
      <c r="AE995">
        <f>2*0.95*5.67E-8*(((BQ995+$B$7)+273)^4-(W995+273)^4)</f>
        <v>0</v>
      </c>
      <c r="AF995">
        <f>U995+AE995+AC995+AD995</f>
        <v>0</v>
      </c>
      <c r="AG995">
        <f>BN995*AU995*(BI995-BH995*(1000-AU995*BK995)/(1000-AU995*BJ995))/(100*BB995)</f>
        <v>0</v>
      </c>
      <c r="AH995">
        <f>1000*BN995*AU995*(BJ995-BK995)/(100*BB995*(1000-AU995*BJ995))</f>
        <v>0</v>
      </c>
      <c r="AI995">
        <f>(AJ995 - AK995 - BO995*1E3/(8.314*(BQ995+273.15)) * AM995/BN995 * AL995) * BN995/(100*BB995) * (1000 - BK995)/1000</f>
        <v>0</v>
      </c>
      <c r="AJ995">
        <v>1068.437129818661</v>
      </c>
      <c r="AK995">
        <v>1044.778242424242</v>
      </c>
      <c r="AL995">
        <v>3.421969090977191</v>
      </c>
      <c r="AM995">
        <v>64.84410547335801</v>
      </c>
      <c r="AN995">
        <f>(AP995 - AO995 + BO995*1E3/(8.314*(BQ995+273.15)) * AR995/BN995 * AQ995) * BN995/(100*BB995) * 1000/(1000 - AP995)</f>
        <v>0</v>
      </c>
      <c r="AO995">
        <v>24.15328999355778</v>
      </c>
      <c r="AP995">
        <v>24.36383626373628</v>
      </c>
      <c r="AQ995">
        <v>0.0004443227694417376</v>
      </c>
      <c r="AR995">
        <v>96.76006741584395</v>
      </c>
      <c r="AS995">
        <v>0</v>
      </c>
      <c r="AT995">
        <v>0</v>
      </c>
      <c r="AU995">
        <f>IF(AS995*$H$13&gt;=AW995,1.0,(AW995/(AW995-AS995*$H$13)))</f>
        <v>0</v>
      </c>
      <c r="AV995">
        <f>(AU995-1)*100</f>
        <v>0</v>
      </c>
      <c r="AW995">
        <f>MAX(0,($B$13+$C$13*BV995)/(1+$D$13*BV995)*BO995/(BQ995+273)*$E$13)</f>
        <v>0</v>
      </c>
      <c r="AX995">
        <f>$B$11*BW995+$C$11*BX995+$F$11*CI995*(1-CL995)</f>
        <v>0</v>
      </c>
      <c r="AY995">
        <f>AX995*AZ995</f>
        <v>0</v>
      </c>
      <c r="AZ995">
        <f>($B$11*$D$9+$C$11*$D$9+$F$11*((CV995+CN995)/MAX(CV995+CN995+CW995, 0.1)*$I$9+CW995/MAX(CV995+CN995+CW995, 0.1)*$J$9))/($B$11+$C$11+$F$11)</f>
        <v>0</v>
      </c>
      <c r="BA995">
        <f>($B$11*$K$9+$C$11*$K$9+$F$11*((CV995+CN995)/MAX(CV995+CN995+CW995, 0.1)*$P$9+CW995/MAX(CV995+CN995+CW995, 0.1)*$Q$9))/($B$11+$C$11+$F$11)</f>
        <v>0</v>
      </c>
      <c r="BB995">
        <v>2.44</v>
      </c>
      <c r="BC995">
        <v>0.5</v>
      </c>
      <c r="BD995" t="s">
        <v>355</v>
      </c>
      <c r="BE995">
        <v>2</v>
      </c>
      <c r="BF995" t="b">
        <v>1</v>
      </c>
      <c r="BG995">
        <v>1679446995.814285</v>
      </c>
      <c r="BH995">
        <v>995.1166071428572</v>
      </c>
      <c r="BI995">
        <v>1026.517857142857</v>
      </c>
      <c r="BJ995">
        <v>24.33575</v>
      </c>
      <c r="BK995">
        <v>24.11085</v>
      </c>
      <c r="BL995">
        <v>999.7741785714285</v>
      </c>
      <c r="BM995">
        <v>24.43132142857143</v>
      </c>
      <c r="BN995">
        <v>500.0585714285714</v>
      </c>
      <c r="BO995">
        <v>89.84065714285715</v>
      </c>
      <c r="BP995">
        <v>0.09997981785714286</v>
      </c>
      <c r="BQ995">
        <v>26.756675</v>
      </c>
      <c r="BR995">
        <v>27.52440357142858</v>
      </c>
      <c r="BS995">
        <v>999.9000000000002</v>
      </c>
      <c r="BT995">
        <v>0</v>
      </c>
      <c r="BU995">
        <v>0</v>
      </c>
      <c r="BV995">
        <v>9991.647500000001</v>
      </c>
      <c r="BW995">
        <v>0</v>
      </c>
      <c r="BX995">
        <v>14.5015</v>
      </c>
      <c r="BY995">
        <v>-31.40215714285714</v>
      </c>
      <c r="BZ995">
        <v>1019.938035714286</v>
      </c>
      <c r="CA995">
        <v>1051.880714285714</v>
      </c>
      <c r="CB995">
        <v>0.2249095</v>
      </c>
      <c r="CC995">
        <v>1026.517857142857</v>
      </c>
      <c r="CD995">
        <v>24.11085</v>
      </c>
      <c r="CE995">
        <v>2.186340714285715</v>
      </c>
      <c r="CF995">
        <v>2.166133571428571</v>
      </c>
      <c r="CG995">
        <v>18.86256428571429</v>
      </c>
      <c r="CH995">
        <v>18.71400357142857</v>
      </c>
      <c r="CI995">
        <v>2000.023214285714</v>
      </c>
      <c r="CJ995">
        <v>0.9799984285714286</v>
      </c>
      <c r="CK995">
        <v>0.0200015</v>
      </c>
      <c r="CL995">
        <v>0</v>
      </c>
      <c r="CM995">
        <v>2.253203571428572</v>
      </c>
      <c r="CN995">
        <v>0</v>
      </c>
      <c r="CO995">
        <v>5543.005714285713</v>
      </c>
      <c r="CP995">
        <v>16749.65357142857</v>
      </c>
      <c r="CQ995">
        <v>39.43503571428572</v>
      </c>
      <c r="CR995">
        <v>39.89714285714285</v>
      </c>
      <c r="CS995">
        <v>39.57785714285713</v>
      </c>
      <c r="CT995">
        <v>38.92825</v>
      </c>
      <c r="CU995">
        <v>38.49974999999999</v>
      </c>
      <c r="CV995">
        <v>1960.016071428572</v>
      </c>
      <c r="CW995">
        <v>40.00714285714286</v>
      </c>
      <c r="CX995">
        <v>0</v>
      </c>
      <c r="CY995">
        <v>1679447010.9</v>
      </c>
      <c r="CZ995">
        <v>0</v>
      </c>
      <c r="DA995">
        <v>0</v>
      </c>
      <c r="DB995" t="s">
        <v>356</v>
      </c>
      <c r="DC995">
        <v>1678823626.5</v>
      </c>
      <c r="DD995">
        <v>1678823640.5</v>
      </c>
      <c r="DE995">
        <v>0</v>
      </c>
      <c r="DF995">
        <v>1.239</v>
      </c>
      <c r="DG995">
        <v>0.006</v>
      </c>
      <c r="DH995">
        <v>-2.298</v>
      </c>
      <c r="DI995">
        <v>-0.146</v>
      </c>
      <c r="DJ995">
        <v>420</v>
      </c>
      <c r="DK995">
        <v>21</v>
      </c>
      <c r="DL995">
        <v>0.57</v>
      </c>
      <c r="DM995">
        <v>0.05</v>
      </c>
      <c r="DN995">
        <v>-31.3130975</v>
      </c>
      <c r="DO995">
        <v>-1.537203377110695</v>
      </c>
      <c r="DP995">
        <v>0.1860810004910499</v>
      </c>
      <c r="DQ995">
        <v>0</v>
      </c>
      <c r="DR995">
        <v>0.227601025</v>
      </c>
      <c r="DS995">
        <v>-0.184920281425891</v>
      </c>
      <c r="DT995">
        <v>0.02669069011142977</v>
      </c>
      <c r="DU995">
        <v>0</v>
      </c>
      <c r="DV995">
        <v>0</v>
      </c>
      <c r="DW995">
        <v>2</v>
      </c>
      <c r="DX995" t="s">
        <v>381</v>
      </c>
      <c r="DY995">
        <v>2.98349</v>
      </c>
      <c r="DZ995">
        <v>2.71564</v>
      </c>
      <c r="EA995">
        <v>0.174547</v>
      </c>
      <c r="EB995">
        <v>0.175805</v>
      </c>
      <c r="EC995">
        <v>0.108077</v>
      </c>
      <c r="ED995">
        <v>0.105396</v>
      </c>
      <c r="EE995">
        <v>26242.9</v>
      </c>
      <c r="EF995">
        <v>26300.5</v>
      </c>
      <c r="EG995">
        <v>29544.3</v>
      </c>
      <c r="EH995">
        <v>29508.9</v>
      </c>
      <c r="EI995">
        <v>34902.8</v>
      </c>
      <c r="EJ995">
        <v>35085.8</v>
      </c>
      <c r="EK995">
        <v>41615</v>
      </c>
      <c r="EL995">
        <v>42052.9</v>
      </c>
      <c r="EM995">
        <v>1.97617</v>
      </c>
      <c r="EN995">
        <v>1.90415</v>
      </c>
      <c r="EO995">
        <v>0.109859</v>
      </c>
      <c r="EP995">
        <v>0</v>
      </c>
      <c r="EQ995">
        <v>25.7182</v>
      </c>
      <c r="ER995">
        <v>999.9</v>
      </c>
      <c r="ES995">
        <v>57.2</v>
      </c>
      <c r="ET995">
        <v>31</v>
      </c>
      <c r="EU995">
        <v>28.7219</v>
      </c>
      <c r="EV995">
        <v>62.8613</v>
      </c>
      <c r="EW995">
        <v>32.0753</v>
      </c>
      <c r="EX995">
        <v>1</v>
      </c>
      <c r="EY995">
        <v>-0.103435</v>
      </c>
      <c r="EZ995">
        <v>0.966492</v>
      </c>
      <c r="FA995">
        <v>20.338</v>
      </c>
      <c r="FB995">
        <v>5.21624</v>
      </c>
      <c r="FC995">
        <v>12.0099</v>
      </c>
      <c r="FD995">
        <v>4.9893</v>
      </c>
      <c r="FE995">
        <v>3.2885</v>
      </c>
      <c r="FF995">
        <v>9999</v>
      </c>
      <c r="FG995">
        <v>9999</v>
      </c>
      <c r="FH995">
        <v>9999</v>
      </c>
      <c r="FI995">
        <v>999.9</v>
      </c>
      <c r="FJ995">
        <v>1.86738</v>
      </c>
      <c r="FK995">
        <v>1.86645</v>
      </c>
      <c r="FL995">
        <v>1.86598</v>
      </c>
      <c r="FM995">
        <v>1.86585</v>
      </c>
      <c r="FN995">
        <v>1.86768</v>
      </c>
      <c r="FO995">
        <v>1.87015</v>
      </c>
      <c r="FP995">
        <v>1.86882</v>
      </c>
      <c r="FQ995">
        <v>1.87027</v>
      </c>
      <c r="FR995">
        <v>0</v>
      </c>
      <c r="FS995">
        <v>0</v>
      </c>
      <c r="FT995">
        <v>0</v>
      </c>
      <c r="FU995">
        <v>0</v>
      </c>
      <c r="FV995" t="s">
        <v>358</v>
      </c>
      <c r="FW995" t="s">
        <v>359</v>
      </c>
      <c r="FX995" t="s">
        <v>360</v>
      </c>
      <c r="FY995" t="s">
        <v>360</v>
      </c>
      <c r="FZ995" t="s">
        <v>360</v>
      </c>
      <c r="GA995" t="s">
        <v>360</v>
      </c>
      <c r="GB995">
        <v>0</v>
      </c>
      <c r="GC995">
        <v>100</v>
      </c>
      <c r="GD995">
        <v>100</v>
      </c>
      <c r="GE995">
        <v>-4.72</v>
      </c>
      <c r="GF995">
        <v>-0.0953</v>
      </c>
      <c r="GG995">
        <v>-1.841240210434717</v>
      </c>
      <c r="GH995">
        <v>-0.003310856085068561</v>
      </c>
      <c r="GI995">
        <v>6.863268723063948E-07</v>
      </c>
      <c r="GJ995">
        <v>-1.919107141366201E-10</v>
      </c>
      <c r="GK995">
        <v>-0.1688837207721138</v>
      </c>
      <c r="GL995">
        <v>-0.01731051475613908</v>
      </c>
      <c r="GM995">
        <v>0.001423790055903263</v>
      </c>
      <c r="GN995">
        <v>-2.424810517790065E-05</v>
      </c>
      <c r="GO995">
        <v>3</v>
      </c>
      <c r="GP995">
        <v>2318</v>
      </c>
      <c r="GQ995">
        <v>1</v>
      </c>
      <c r="GR995">
        <v>25</v>
      </c>
      <c r="GS995">
        <v>10389.6</v>
      </c>
      <c r="GT995">
        <v>10389.4</v>
      </c>
      <c r="GU995">
        <v>2.21802</v>
      </c>
      <c r="GV995">
        <v>2.21558</v>
      </c>
      <c r="GW995">
        <v>1.39648</v>
      </c>
      <c r="GX995">
        <v>2.35107</v>
      </c>
      <c r="GY995">
        <v>1.49536</v>
      </c>
      <c r="GZ995">
        <v>2.55371</v>
      </c>
      <c r="HA995">
        <v>35.9879</v>
      </c>
      <c r="HB995">
        <v>24.07</v>
      </c>
      <c r="HC995">
        <v>18</v>
      </c>
      <c r="HD995">
        <v>528.043</v>
      </c>
      <c r="HE995">
        <v>438.145</v>
      </c>
      <c r="HF995">
        <v>23.8497</v>
      </c>
      <c r="HG995">
        <v>26.1707</v>
      </c>
      <c r="HH995">
        <v>30.0002</v>
      </c>
      <c r="HI995">
        <v>26.1405</v>
      </c>
      <c r="HJ995">
        <v>26.0871</v>
      </c>
      <c r="HK995">
        <v>44.4044</v>
      </c>
      <c r="HL995">
        <v>23.5877</v>
      </c>
      <c r="HM995">
        <v>99.5159</v>
      </c>
      <c r="HN995">
        <v>23.8336</v>
      </c>
      <c r="HO995">
        <v>1075.35</v>
      </c>
      <c r="HP995">
        <v>24.1607</v>
      </c>
      <c r="HQ995">
        <v>101.031</v>
      </c>
      <c r="HR995">
        <v>100.995</v>
      </c>
    </row>
    <row r="996" spans="1:226">
      <c r="A996">
        <v>980</v>
      </c>
      <c r="B996">
        <v>1679447008.6</v>
      </c>
      <c r="C996">
        <v>25095.5</v>
      </c>
      <c r="D996" t="s">
        <v>2330</v>
      </c>
      <c r="E996" t="s">
        <v>2331</v>
      </c>
      <c r="F996">
        <v>5</v>
      </c>
      <c r="G996" t="s">
        <v>2011</v>
      </c>
      <c r="H996" t="s">
        <v>354</v>
      </c>
      <c r="I996">
        <v>1679447001.1</v>
      </c>
      <c r="J996">
        <f>(K996)/1000</f>
        <v>0</v>
      </c>
      <c r="K996">
        <f>IF(BF996, AN996, AH996)</f>
        <v>0</v>
      </c>
      <c r="L996">
        <f>IF(BF996, AI996, AG996)</f>
        <v>0</v>
      </c>
      <c r="M996">
        <f>BH996 - IF(AU996&gt;1, L996*BB996*100.0/(AW996*BV996), 0)</f>
        <v>0</v>
      </c>
      <c r="N996">
        <f>((T996-J996/2)*M996-L996)/(T996+J996/2)</f>
        <v>0</v>
      </c>
      <c r="O996">
        <f>N996*(BO996+BP996)/1000.0</f>
        <v>0</v>
      </c>
      <c r="P996">
        <f>(BH996 - IF(AU996&gt;1, L996*BB996*100.0/(AW996*BV996), 0))*(BO996+BP996)/1000.0</f>
        <v>0</v>
      </c>
      <c r="Q996">
        <f>2.0/((1/S996-1/R996)+SIGN(S996)*SQRT((1/S996-1/R996)*(1/S996-1/R996) + 4*BC996/((BC996+1)*(BC996+1))*(2*1/S996*1/R996-1/R996*1/R996)))</f>
        <v>0</v>
      </c>
      <c r="R996">
        <f>IF(LEFT(BD996,1)&lt;&gt;"0",IF(LEFT(BD996,1)="1",3.0,BE996),$D$5+$E$5*(BV996*BO996/($K$5*1000))+$F$5*(BV996*BO996/($K$5*1000))*MAX(MIN(BB996,$J$5),$I$5)*MAX(MIN(BB996,$J$5),$I$5)+$G$5*MAX(MIN(BB996,$J$5),$I$5)*(BV996*BO996/($K$5*1000))+$H$5*(BV996*BO996/($K$5*1000))*(BV996*BO996/($K$5*1000)))</f>
        <v>0</v>
      </c>
      <c r="S996">
        <f>J996*(1000-(1000*0.61365*exp(17.502*W996/(240.97+W996))/(BO996+BP996)+BJ996)/2)/(1000*0.61365*exp(17.502*W996/(240.97+W996))/(BO996+BP996)-BJ996)</f>
        <v>0</v>
      </c>
      <c r="T996">
        <f>1/((BC996+1)/(Q996/1.6)+1/(R996/1.37)) + BC996/((BC996+1)/(Q996/1.6) + BC996/(R996/1.37))</f>
        <v>0</v>
      </c>
      <c r="U996">
        <f>(AX996*BA996)</f>
        <v>0</v>
      </c>
      <c r="V996">
        <f>(BQ996+(U996+2*0.95*5.67E-8*(((BQ996+$B$7)+273)^4-(BQ996+273)^4)-44100*J996)/(1.84*29.3*R996+8*0.95*5.67E-8*(BQ996+273)^3))</f>
        <v>0</v>
      </c>
      <c r="W996">
        <f>($C$7*BR996+$D$7*BS996+$E$7*V996)</f>
        <v>0</v>
      </c>
      <c r="X996">
        <f>0.61365*exp(17.502*W996/(240.97+W996))</f>
        <v>0</v>
      </c>
      <c r="Y996">
        <f>(Z996/AA996*100)</f>
        <v>0</v>
      </c>
      <c r="Z996">
        <f>BJ996*(BO996+BP996)/1000</f>
        <v>0</v>
      </c>
      <c r="AA996">
        <f>0.61365*exp(17.502*BQ996/(240.97+BQ996))</f>
        <v>0</v>
      </c>
      <c r="AB996">
        <f>(X996-BJ996*(BO996+BP996)/1000)</f>
        <v>0</v>
      </c>
      <c r="AC996">
        <f>(-J996*44100)</f>
        <v>0</v>
      </c>
      <c r="AD996">
        <f>2*29.3*R996*0.92*(BQ996-W996)</f>
        <v>0</v>
      </c>
      <c r="AE996">
        <f>2*0.95*5.67E-8*(((BQ996+$B$7)+273)^4-(W996+273)^4)</f>
        <v>0</v>
      </c>
      <c r="AF996">
        <f>U996+AE996+AC996+AD996</f>
        <v>0</v>
      </c>
      <c r="AG996">
        <f>BN996*AU996*(BI996-BH996*(1000-AU996*BK996)/(1000-AU996*BJ996))/(100*BB996)</f>
        <v>0</v>
      </c>
      <c r="AH996">
        <f>1000*BN996*AU996*(BJ996-BK996)/(100*BB996*(1000-AU996*BJ996))</f>
        <v>0</v>
      </c>
      <c r="AI996">
        <f>(AJ996 - AK996 - BO996*1E3/(8.314*(BQ996+273.15)) * AM996/BN996 * AL996) * BN996/(100*BB996) * (1000 - BK996)/1000</f>
        <v>0</v>
      </c>
      <c r="AJ996">
        <v>1085.722502544947</v>
      </c>
      <c r="AK996">
        <v>1062.018848484848</v>
      </c>
      <c r="AL996">
        <v>3.451041820291751</v>
      </c>
      <c r="AM996">
        <v>64.84410547335801</v>
      </c>
      <c r="AN996">
        <f>(AP996 - AO996 + BO996*1E3/(8.314*(BQ996+273.15)) * AR996/BN996 * AQ996) * BN996/(100*BB996) * 1000/(1000 - AP996)</f>
        <v>0</v>
      </c>
      <c r="AO996">
        <v>24.18124665617222</v>
      </c>
      <c r="AP996">
        <v>24.39242527472528</v>
      </c>
      <c r="AQ996">
        <v>0.006189963244293241</v>
      </c>
      <c r="AR996">
        <v>96.76006741584395</v>
      </c>
      <c r="AS996">
        <v>0</v>
      </c>
      <c r="AT996">
        <v>0</v>
      </c>
      <c r="AU996">
        <f>IF(AS996*$H$13&gt;=AW996,1.0,(AW996/(AW996-AS996*$H$13)))</f>
        <v>0</v>
      </c>
      <c r="AV996">
        <f>(AU996-1)*100</f>
        <v>0</v>
      </c>
      <c r="AW996">
        <f>MAX(0,($B$13+$C$13*BV996)/(1+$D$13*BV996)*BO996/(BQ996+273)*$E$13)</f>
        <v>0</v>
      </c>
      <c r="AX996">
        <f>$B$11*BW996+$C$11*BX996+$F$11*CI996*(1-CL996)</f>
        <v>0</v>
      </c>
      <c r="AY996">
        <f>AX996*AZ996</f>
        <v>0</v>
      </c>
      <c r="AZ996">
        <f>($B$11*$D$9+$C$11*$D$9+$F$11*((CV996+CN996)/MAX(CV996+CN996+CW996, 0.1)*$I$9+CW996/MAX(CV996+CN996+CW996, 0.1)*$J$9))/($B$11+$C$11+$F$11)</f>
        <v>0</v>
      </c>
      <c r="BA996">
        <f>($B$11*$K$9+$C$11*$K$9+$F$11*((CV996+CN996)/MAX(CV996+CN996+CW996, 0.1)*$P$9+CW996/MAX(CV996+CN996+CW996, 0.1)*$Q$9))/($B$11+$C$11+$F$11)</f>
        <v>0</v>
      </c>
      <c r="BB996">
        <v>2.44</v>
      </c>
      <c r="BC996">
        <v>0.5</v>
      </c>
      <c r="BD996" t="s">
        <v>355</v>
      </c>
      <c r="BE996">
        <v>2</v>
      </c>
      <c r="BF996" t="b">
        <v>1</v>
      </c>
      <c r="BG996">
        <v>1679447001.1</v>
      </c>
      <c r="BH996">
        <v>1012.713481481481</v>
      </c>
      <c r="BI996">
        <v>1044.174814814815</v>
      </c>
      <c r="BJ996">
        <v>24.35508518518518</v>
      </c>
      <c r="BK996">
        <v>24.14802222222222</v>
      </c>
      <c r="BL996">
        <v>1017.414592592593</v>
      </c>
      <c r="BM996">
        <v>24.45048888888888</v>
      </c>
      <c r="BN996">
        <v>500.0451851851852</v>
      </c>
      <c r="BO996">
        <v>89.84093703703702</v>
      </c>
      <c r="BP996">
        <v>0.0999024074074074</v>
      </c>
      <c r="BQ996">
        <v>26.74862222222222</v>
      </c>
      <c r="BR996">
        <v>27.51904074074074</v>
      </c>
      <c r="BS996">
        <v>999.9000000000001</v>
      </c>
      <c r="BT996">
        <v>0</v>
      </c>
      <c r="BU996">
        <v>0</v>
      </c>
      <c r="BV996">
        <v>9993.653703703705</v>
      </c>
      <c r="BW996">
        <v>0</v>
      </c>
      <c r="BX996">
        <v>14.5015</v>
      </c>
      <c r="BY996">
        <v>-31.46295555555555</v>
      </c>
      <c r="BZ996">
        <v>1037.994074074074</v>
      </c>
      <c r="CA996">
        <v>1070.014814814815</v>
      </c>
      <c r="CB996">
        <v>0.2070667777777778</v>
      </c>
      <c r="CC996">
        <v>1044.174814814815</v>
      </c>
      <c r="CD996">
        <v>24.14802222222222</v>
      </c>
      <c r="CE996">
        <v>2.188083703703704</v>
      </c>
      <c r="CF996">
        <v>2.16948074074074</v>
      </c>
      <c r="CG996">
        <v>18.87532592592592</v>
      </c>
      <c r="CH996">
        <v>18.7387</v>
      </c>
      <c r="CI996">
        <v>2000.033703703704</v>
      </c>
      <c r="CJ996">
        <v>0.9800033333333333</v>
      </c>
      <c r="CK996">
        <v>0.01999645555555555</v>
      </c>
      <c r="CL996">
        <v>0</v>
      </c>
      <c r="CM996">
        <v>2.256837037037037</v>
      </c>
      <c r="CN996">
        <v>0</v>
      </c>
      <c r="CO996">
        <v>5544.105555555557</v>
      </c>
      <c r="CP996">
        <v>16749.76296296296</v>
      </c>
      <c r="CQ996">
        <v>39.39329629629629</v>
      </c>
      <c r="CR996">
        <v>39.86325925925926</v>
      </c>
      <c r="CS996">
        <v>39.53444444444444</v>
      </c>
      <c r="CT996">
        <v>38.90025925925926</v>
      </c>
      <c r="CU996">
        <v>38.46037037037036</v>
      </c>
      <c r="CV996">
        <v>1960.037037037037</v>
      </c>
      <c r="CW996">
        <v>39.99666666666667</v>
      </c>
      <c r="CX996">
        <v>0</v>
      </c>
      <c r="CY996">
        <v>1679447016.3</v>
      </c>
      <c r="CZ996">
        <v>0</v>
      </c>
      <c r="DA996">
        <v>0</v>
      </c>
      <c r="DB996" t="s">
        <v>356</v>
      </c>
      <c r="DC996">
        <v>1678823626.5</v>
      </c>
      <c r="DD996">
        <v>1678823640.5</v>
      </c>
      <c r="DE996">
        <v>0</v>
      </c>
      <c r="DF996">
        <v>1.239</v>
      </c>
      <c r="DG996">
        <v>0.006</v>
      </c>
      <c r="DH996">
        <v>-2.298</v>
      </c>
      <c r="DI996">
        <v>-0.146</v>
      </c>
      <c r="DJ996">
        <v>420</v>
      </c>
      <c r="DK996">
        <v>21</v>
      </c>
      <c r="DL996">
        <v>0.57</v>
      </c>
      <c r="DM996">
        <v>0.05</v>
      </c>
      <c r="DN996">
        <v>-31.424205</v>
      </c>
      <c r="DO996">
        <v>-0.6893606003751075</v>
      </c>
      <c r="DP996">
        <v>0.07345073842378967</v>
      </c>
      <c r="DQ996">
        <v>0</v>
      </c>
      <c r="DR996">
        <v>0.219896925</v>
      </c>
      <c r="DS996">
        <v>-0.2538765365853659</v>
      </c>
      <c r="DT996">
        <v>0.0294317444873622</v>
      </c>
      <c r="DU996">
        <v>0</v>
      </c>
      <c r="DV996">
        <v>0</v>
      </c>
      <c r="DW996">
        <v>2</v>
      </c>
      <c r="DX996" t="s">
        <v>381</v>
      </c>
      <c r="DY996">
        <v>2.98375</v>
      </c>
      <c r="DZ996">
        <v>2.71584</v>
      </c>
      <c r="EA996">
        <v>0.17637</v>
      </c>
      <c r="EB996">
        <v>0.177587</v>
      </c>
      <c r="EC996">
        <v>0.108159</v>
      </c>
      <c r="ED996">
        <v>0.105407</v>
      </c>
      <c r="EE996">
        <v>26185.3</v>
      </c>
      <c r="EF996">
        <v>26243.6</v>
      </c>
      <c r="EG996">
        <v>29544.7</v>
      </c>
      <c r="EH996">
        <v>29508.8</v>
      </c>
      <c r="EI996">
        <v>34900.3</v>
      </c>
      <c r="EJ996">
        <v>35085.5</v>
      </c>
      <c r="EK996">
        <v>41615.8</v>
      </c>
      <c r="EL996">
        <v>42052.9</v>
      </c>
      <c r="EM996">
        <v>1.97625</v>
      </c>
      <c r="EN996">
        <v>1.90443</v>
      </c>
      <c r="EO996">
        <v>0.10889</v>
      </c>
      <c r="EP996">
        <v>0</v>
      </c>
      <c r="EQ996">
        <v>25.7184</v>
      </c>
      <c r="ER996">
        <v>999.9</v>
      </c>
      <c r="ES996">
        <v>57.2</v>
      </c>
      <c r="ET996">
        <v>30.9</v>
      </c>
      <c r="EU996">
        <v>28.5615</v>
      </c>
      <c r="EV996">
        <v>62.8713</v>
      </c>
      <c r="EW996">
        <v>32.0833</v>
      </c>
      <c r="EX996">
        <v>1</v>
      </c>
      <c r="EY996">
        <v>-0.103407</v>
      </c>
      <c r="EZ996">
        <v>0.9603429999999999</v>
      </c>
      <c r="FA996">
        <v>20.338</v>
      </c>
      <c r="FB996">
        <v>5.21624</v>
      </c>
      <c r="FC996">
        <v>12.0099</v>
      </c>
      <c r="FD996">
        <v>4.9888</v>
      </c>
      <c r="FE996">
        <v>3.28845</v>
      </c>
      <c r="FF996">
        <v>9999</v>
      </c>
      <c r="FG996">
        <v>9999</v>
      </c>
      <c r="FH996">
        <v>9999</v>
      </c>
      <c r="FI996">
        <v>999.9</v>
      </c>
      <c r="FJ996">
        <v>1.86737</v>
      </c>
      <c r="FK996">
        <v>1.86646</v>
      </c>
      <c r="FL996">
        <v>1.866</v>
      </c>
      <c r="FM996">
        <v>1.86584</v>
      </c>
      <c r="FN996">
        <v>1.86768</v>
      </c>
      <c r="FO996">
        <v>1.87015</v>
      </c>
      <c r="FP996">
        <v>1.86884</v>
      </c>
      <c r="FQ996">
        <v>1.87027</v>
      </c>
      <c r="FR996">
        <v>0</v>
      </c>
      <c r="FS996">
        <v>0</v>
      </c>
      <c r="FT996">
        <v>0</v>
      </c>
      <c r="FU996">
        <v>0</v>
      </c>
      <c r="FV996" t="s">
        <v>358</v>
      </c>
      <c r="FW996" t="s">
        <v>359</v>
      </c>
      <c r="FX996" t="s">
        <v>360</v>
      </c>
      <c r="FY996" t="s">
        <v>360</v>
      </c>
      <c r="FZ996" t="s">
        <v>360</v>
      </c>
      <c r="GA996" t="s">
        <v>360</v>
      </c>
      <c r="GB996">
        <v>0</v>
      </c>
      <c r="GC996">
        <v>100</v>
      </c>
      <c r="GD996">
        <v>100</v>
      </c>
      <c r="GE996">
        <v>-4.77</v>
      </c>
      <c r="GF996">
        <v>-0.0951</v>
      </c>
      <c r="GG996">
        <v>-1.841240210434717</v>
      </c>
      <c r="GH996">
        <v>-0.003310856085068561</v>
      </c>
      <c r="GI996">
        <v>6.863268723063948E-07</v>
      </c>
      <c r="GJ996">
        <v>-1.919107141366201E-10</v>
      </c>
      <c r="GK996">
        <v>-0.1688837207721138</v>
      </c>
      <c r="GL996">
        <v>-0.01731051475613908</v>
      </c>
      <c r="GM996">
        <v>0.001423790055903263</v>
      </c>
      <c r="GN996">
        <v>-2.424810517790065E-05</v>
      </c>
      <c r="GO996">
        <v>3</v>
      </c>
      <c r="GP996">
        <v>2318</v>
      </c>
      <c r="GQ996">
        <v>1</v>
      </c>
      <c r="GR996">
        <v>25</v>
      </c>
      <c r="GS996">
        <v>10389.7</v>
      </c>
      <c r="GT996">
        <v>10389.5</v>
      </c>
      <c r="GU996">
        <v>2.24854</v>
      </c>
      <c r="GV996">
        <v>2.21924</v>
      </c>
      <c r="GW996">
        <v>1.39648</v>
      </c>
      <c r="GX996">
        <v>2.34619</v>
      </c>
      <c r="GY996">
        <v>1.49536</v>
      </c>
      <c r="GZ996">
        <v>2.40967</v>
      </c>
      <c r="HA996">
        <v>35.9879</v>
      </c>
      <c r="HB996">
        <v>24.07</v>
      </c>
      <c r="HC996">
        <v>18</v>
      </c>
      <c r="HD996">
        <v>528.114</v>
      </c>
      <c r="HE996">
        <v>438.324</v>
      </c>
      <c r="HF996">
        <v>23.8268</v>
      </c>
      <c r="HG996">
        <v>26.173</v>
      </c>
      <c r="HH996">
        <v>30.0002</v>
      </c>
      <c r="HI996">
        <v>26.1427</v>
      </c>
      <c r="HJ996">
        <v>26.0888</v>
      </c>
      <c r="HK996">
        <v>45.0059</v>
      </c>
      <c r="HL996">
        <v>23.5877</v>
      </c>
      <c r="HM996">
        <v>99.5159</v>
      </c>
      <c r="HN996">
        <v>23.8216</v>
      </c>
      <c r="HO996">
        <v>1088.72</v>
      </c>
      <c r="HP996">
        <v>24.1492</v>
      </c>
      <c r="HQ996">
        <v>101.033</v>
      </c>
      <c r="HR996">
        <v>100.995</v>
      </c>
    </row>
    <row r="997" spans="1:226">
      <c r="A997">
        <v>981</v>
      </c>
      <c r="B997">
        <v>1679447013.6</v>
      </c>
      <c r="C997">
        <v>25100.5</v>
      </c>
      <c r="D997" t="s">
        <v>2332</v>
      </c>
      <c r="E997" t="s">
        <v>2333</v>
      </c>
      <c r="F997">
        <v>5</v>
      </c>
      <c r="G997" t="s">
        <v>2011</v>
      </c>
      <c r="H997" t="s">
        <v>354</v>
      </c>
      <c r="I997">
        <v>1679447005.814285</v>
      </c>
      <c r="J997">
        <f>(K997)/1000</f>
        <v>0</v>
      </c>
      <c r="K997">
        <f>IF(BF997, AN997, AH997)</f>
        <v>0</v>
      </c>
      <c r="L997">
        <f>IF(BF997, AI997, AG997)</f>
        <v>0</v>
      </c>
      <c r="M997">
        <f>BH997 - IF(AU997&gt;1, L997*BB997*100.0/(AW997*BV997), 0)</f>
        <v>0</v>
      </c>
      <c r="N997">
        <f>((T997-J997/2)*M997-L997)/(T997+J997/2)</f>
        <v>0</v>
      </c>
      <c r="O997">
        <f>N997*(BO997+BP997)/1000.0</f>
        <v>0</v>
      </c>
      <c r="P997">
        <f>(BH997 - IF(AU997&gt;1, L997*BB997*100.0/(AW997*BV997), 0))*(BO997+BP997)/1000.0</f>
        <v>0</v>
      </c>
      <c r="Q997">
        <f>2.0/((1/S997-1/R997)+SIGN(S997)*SQRT((1/S997-1/R997)*(1/S997-1/R997) + 4*BC997/((BC997+1)*(BC997+1))*(2*1/S997*1/R997-1/R997*1/R997)))</f>
        <v>0</v>
      </c>
      <c r="R997">
        <f>IF(LEFT(BD997,1)&lt;&gt;"0",IF(LEFT(BD997,1)="1",3.0,BE997),$D$5+$E$5*(BV997*BO997/($K$5*1000))+$F$5*(BV997*BO997/($K$5*1000))*MAX(MIN(BB997,$J$5),$I$5)*MAX(MIN(BB997,$J$5),$I$5)+$G$5*MAX(MIN(BB997,$J$5),$I$5)*(BV997*BO997/($K$5*1000))+$H$5*(BV997*BO997/($K$5*1000))*(BV997*BO997/($K$5*1000)))</f>
        <v>0</v>
      </c>
      <c r="S997">
        <f>J997*(1000-(1000*0.61365*exp(17.502*W997/(240.97+W997))/(BO997+BP997)+BJ997)/2)/(1000*0.61365*exp(17.502*W997/(240.97+W997))/(BO997+BP997)-BJ997)</f>
        <v>0</v>
      </c>
      <c r="T997">
        <f>1/((BC997+1)/(Q997/1.6)+1/(R997/1.37)) + BC997/((BC997+1)/(Q997/1.6) + BC997/(R997/1.37))</f>
        <v>0</v>
      </c>
      <c r="U997">
        <f>(AX997*BA997)</f>
        <v>0</v>
      </c>
      <c r="V997">
        <f>(BQ997+(U997+2*0.95*5.67E-8*(((BQ997+$B$7)+273)^4-(BQ997+273)^4)-44100*J997)/(1.84*29.3*R997+8*0.95*5.67E-8*(BQ997+273)^3))</f>
        <v>0</v>
      </c>
      <c r="W997">
        <f>($C$7*BR997+$D$7*BS997+$E$7*V997)</f>
        <v>0</v>
      </c>
      <c r="X997">
        <f>0.61365*exp(17.502*W997/(240.97+W997))</f>
        <v>0</v>
      </c>
      <c r="Y997">
        <f>(Z997/AA997*100)</f>
        <v>0</v>
      </c>
      <c r="Z997">
        <f>BJ997*(BO997+BP997)/1000</f>
        <v>0</v>
      </c>
      <c r="AA997">
        <f>0.61365*exp(17.502*BQ997/(240.97+BQ997))</f>
        <v>0</v>
      </c>
      <c r="AB997">
        <f>(X997-BJ997*(BO997+BP997)/1000)</f>
        <v>0</v>
      </c>
      <c r="AC997">
        <f>(-J997*44100)</f>
        <v>0</v>
      </c>
      <c r="AD997">
        <f>2*29.3*R997*0.92*(BQ997-W997)</f>
        <v>0</v>
      </c>
      <c r="AE997">
        <f>2*0.95*5.67E-8*(((BQ997+$B$7)+273)^4-(W997+273)^4)</f>
        <v>0</v>
      </c>
      <c r="AF997">
        <f>U997+AE997+AC997+AD997</f>
        <v>0</v>
      </c>
      <c r="AG997">
        <f>BN997*AU997*(BI997-BH997*(1000-AU997*BK997)/(1000-AU997*BJ997))/(100*BB997)</f>
        <v>0</v>
      </c>
      <c r="AH997">
        <f>1000*BN997*AU997*(BJ997-BK997)/(100*BB997*(1000-AU997*BJ997))</f>
        <v>0</v>
      </c>
      <c r="AI997">
        <f>(AJ997 - AK997 - BO997*1E3/(8.314*(BQ997+273.15)) * AM997/BN997 * AL997) * BN997/(100*BB997) * (1000 - BK997)/1000</f>
        <v>0</v>
      </c>
      <c r="AJ997">
        <v>1102.862451467875</v>
      </c>
      <c r="AK997">
        <v>1079.237575757576</v>
      </c>
      <c r="AL997">
        <v>3.458199083865015</v>
      </c>
      <c r="AM997">
        <v>64.84410547335801</v>
      </c>
      <c r="AN997">
        <f>(AP997 - AO997 + BO997*1E3/(8.314*(BQ997+273.15)) * AR997/BN997 * AQ997) * BN997/(100*BB997) * 1000/(1000 - AP997)</f>
        <v>0</v>
      </c>
      <c r="AO997">
        <v>24.18422786063899</v>
      </c>
      <c r="AP997">
        <v>24.40111538461539</v>
      </c>
      <c r="AQ997">
        <v>0.001613894296317548</v>
      </c>
      <c r="AR997">
        <v>96.76006741584395</v>
      </c>
      <c r="AS997">
        <v>0</v>
      </c>
      <c r="AT997">
        <v>0</v>
      </c>
      <c r="AU997">
        <f>IF(AS997*$H$13&gt;=AW997,1.0,(AW997/(AW997-AS997*$H$13)))</f>
        <v>0</v>
      </c>
      <c r="AV997">
        <f>(AU997-1)*100</f>
        <v>0</v>
      </c>
      <c r="AW997">
        <f>MAX(0,($B$13+$C$13*BV997)/(1+$D$13*BV997)*BO997/(BQ997+273)*$E$13)</f>
        <v>0</v>
      </c>
      <c r="AX997">
        <f>$B$11*BW997+$C$11*BX997+$F$11*CI997*(1-CL997)</f>
        <v>0</v>
      </c>
      <c r="AY997">
        <f>AX997*AZ997</f>
        <v>0</v>
      </c>
      <c r="AZ997">
        <f>($B$11*$D$9+$C$11*$D$9+$F$11*((CV997+CN997)/MAX(CV997+CN997+CW997, 0.1)*$I$9+CW997/MAX(CV997+CN997+CW997, 0.1)*$J$9))/($B$11+$C$11+$F$11)</f>
        <v>0</v>
      </c>
      <c r="BA997">
        <f>($B$11*$K$9+$C$11*$K$9+$F$11*((CV997+CN997)/MAX(CV997+CN997+CW997, 0.1)*$P$9+CW997/MAX(CV997+CN997+CW997, 0.1)*$Q$9))/($B$11+$C$11+$F$11)</f>
        <v>0</v>
      </c>
      <c r="BB997">
        <v>2.44</v>
      </c>
      <c r="BC997">
        <v>0.5</v>
      </c>
      <c r="BD997" t="s">
        <v>355</v>
      </c>
      <c r="BE997">
        <v>2</v>
      </c>
      <c r="BF997" t="b">
        <v>1</v>
      </c>
      <c r="BG997">
        <v>1679447005.814285</v>
      </c>
      <c r="BH997">
        <v>1028.448214285714</v>
      </c>
      <c r="BI997">
        <v>1059.950714285714</v>
      </c>
      <c r="BJ997">
        <v>24.37518928571429</v>
      </c>
      <c r="BK997">
        <v>24.17661071428572</v>
      </c>
      <c r="BL997">
        <v>1033.188214285714</v>
      </c>
      <c r="BM997">
        <v>24.47042142857143</v>
      </c>
      <c r="BN997">
        <v>500.0703214285714</v>
      </c>
      <c r="BO997">
        <v>89.84105357142856</v>
      </c>
      <c r="BP997">
        <v>0.09997623214285715</v>
      </c>
      <c r="BQ997">
        <v>26.74106071428572</v>
      </c>
      <c r="BR997">
        <v>27.51003928571429</v>
      </c>
      <c r="BS997">
        <v>999.9000000000002</v>
      </c>
      <c r="BT997">
        <v>0</v>
      </c>
      <c r="BU997">
        <v>0</v>
      </c>
      <c r="BV997">
        <v>9997.030357142856</v>
      </c>
      <c r="BW997">
        <v>0</v>
      </c>
      <c r="BX997">
        <v>14.5015</v>
      </c>
      <c r="BY997">
        <v>-31.50375357142858</v>
      </c>
      <c r="BZ997">
        <v>1054.1425</v>
      </c>
      <c r="CA997">
        <v>1086.211785714285</v>
      </c>
      <c r="CB997">
        <v>0.1985866785714286</v>
      </c>
      <c r="CC997">
        <v>1059.950714285714</v>
      </c>
      <c r="CD997">
        <v>24.17661071428572</v>
      </c>
      <c r="CE997">
        <v>2.189892857142857</v>
      </c>
      <c r="CF997">
        <v>2.1720525</v>
      </c>
      <c r="CG997">
        <v>18.88855714285714</v>
      </c>
      <c r="CH997">
        <v>18.75765714285714</v>
      </c>
      <c r="CI997">
        <v>2000.035714285714</v>
      </c>
      <c r="CJ997">
        <v>0.9800063571428572</v>
      </c>
      <c r="CK997">
        <v>0.01999334285714285</v>
      </c>
      <c r="CL997">
        <v>0</v>
      </c>
      <c r="CM997">
        <v>2.327110714285714</v>
      </c>
      <c r="CN997">
        <v>0</v>
      </c>
      <c r="CO997">
        <v>5544.957499999999</v>
      </c>
      <c r="CP997">
        <v>16749.79642857143</v>
      </c>
      <c r="CQ997">
        <v>39.35467857142856</v>
      </c>
      <c r="CR997">
        <v>39.83899999999999</v>
      </c>
      <c r="CS997">
        <v>39.50874999999998</v>
      </c>
      <c r="CT997">
        <v>38.86139285714285</v>
      </c>
      <c r="CU997">
        <v>38.42603571428572</v>
      </c>
      <c r="CV997">
        <v>1960.045714285714</v>
      </c>
      <c r="CW997">
        <v>39.99</v>
      </c>
      <c r="CX997">
        <v>0</v>
      </c>
      <c r="CY997">
        <v>1679447021.1</v>
      </c>
      <c r="CZ997">
        <v>0</v>
      </c>
      <c r="DA997">
        <v>0</v>
      </c>
      <c r="DB997" t="s">
        <v>356</v>
      </c>
      <c r="DC997">
        <v>1678823626.5</v>
      </c>
      <c r="DD997">
        <v>1678823640.5</v>
      </c>
      <c r="DE997">
        <v>0</v>
      </c>
      <c r="DF997">
        <v>1.239</v>
      </c>
      <c r="DG997">
        <v>0.006</v>
      </c>
      <c r="DH997">
        <v>-2.298</v>
      </c>
      <c r="DI997">
        <v>-0.146</v>
      </c>
      <c r="DJ997">
        <v>420</v>
      </c>
      <c r="DK997">
        <v>21</v>
      </c>
      <c r="DL997">
        <v>0.57</v>
      </c>
      <c r="DM997">
        <v>0.05</v>
      </c>
      <c r="DN997">
        <v>-31.480045</v>
      </c>
      <c r="DO997">
        <v>-0.5857891181987894</v>
      </c>
      <c r="DP997">
        <v>0.0651815040866654</v>
      </c>
      <c r="DQ997">
        <v>0</v>
      </c>
      <c r="DR997">
        <v>0.20893085</v>
      </c>
      <c r="DS997">
        <v>-0.08857069418386532</v>
      </c>
      <c r="DT997">
        <v>0.02292501141935375</v>
      </c>
      <c r="DU997">
        <v>1</v>
      </c>
      <c r="DV997">
        <v>1</v>
      </c>
      <c r="DW997">
        <v>2</v>
      </c>
      <c r="DX997" t="s">
        <v>357</v>
      </c>
      <c r="DY997">
        <v>2.98362</v>
      </c>
      <c r="DZ997">
        <v>2.71569</v>
      </c>
      <c r="EA997">
        <v>0.178187</v>
      </c>
      <c r="EB997">
        <v>0.179371</v>
      </c>
      <c r="EC997">
        <v>0.108187</v>
      </c>
      <c r="ED997">
        <v>0.10541</v>
      </c>
      <c r="EE997">
        <v>26127.7</v>
      </c>
      <c r="EF997">
        <v>26186.4</v>
      </c>
      <c r="EG997">
        <v>29544.8</v>
      </c>
      <c r="EH997">
        <v>29508.4</v>
      </c>
      <c r="EI997">
        <v>34899</v>
      </c>
      <c r="EJ997">
        <v>35084.9</v>
      </c>
      <c r="EK997">
        <v>41615.6</v>
      </c>
      <c r="EL997">
        <v>42052.4</v>
      </c>
      <c r="EM997">
        <v>1.97607</v>
      </c>
      <c r="EN997">
        <v>1.90435</v>
      </c>
      <c r="EO997">
        <v>0.108972</v>
      </c>
      <c r="EP997">
        <v>0</v>
      </c>
      <c r="EQ997">
        <v>25.7204</v>
      </c>
      <c r="ER997">
        <v>999.9</v>
      </c>
      <c r="ES997">
        <v>57.2</v>
      </c>
      <c r="ET997">
        <v>30.9</v>
      </c>
      <c r="EU997">
        <v>28.5612</v>
      </c>
      <c r="EV997">
        <v>62.6113</v>
      </c>
      <c r="EW997">
        <v>32.0873</v>
      </c>
      <c r="EX997">
        <v>1</v>
      </c>
      <c r="EY997">
        <v>-0.103133</v>
      </c>
      <c r="EZ997">
        <v>0.590621</v>
      </c>
      <c r="FA997">
        <v>20.339</v>
      </c>
      <c r="FB997">
        <v>5.21669</v>
      </c>
      <c r="FC997">
        <v>12.0099</v>
      </c>
      <c r="FD997">
        <v>4.9891</v>
      </c>
      <c r="FE997">
        <v>3.28842</v>
      </c>
      <c r="FF997">
        <v>9999</v>
      </c>
      <c r="FG997">
        <v>9999</v>
      </c>
      <c r="FH997">
        <v>9999</v>
      </c>
      <c r="FI997">
        <v>999.9</v>
      </c>
      <c r="FJ997">
        <v>1.86739</v>
      </c>
      <c r="FK997">
        <v>1.86646</v>
      </c>
      <c r="FL997">
        <v>1.86598</v>
      </c>
      <c r="FM997">
        <v>1.86584</v>
      </c>
      <c r="FN997">
        <v>1.86768</v>
      </c>
      <c r="FO997">
        <v>1.87014</v>
      </c>
      <c r="FP997">
        <v>1.86883</v>
      </c>
      <c r="FQ997">
        <v>1.87027</v>
      </c>
      <c r="FR997">
        <v>0</v>
      </c>
      <c r="FS997">
        <v>0</v>
      </c>
      <c r="FT997">
        <v>0</v>
      </c>
      <c r="FU997">
        <v>0</v>
      </c>
      <c r="FV997" t="s">
        <v>358</v>
      </c>
      <c r="FW997" t="s">
        <v>359</v>
      </c>
      <c r="FX997" t="s">
        <v>360</v>
      </c>
      <c r="FY997" t="s">
        <v>360</v>
      </c>
      <c r="FZ997" t="s">
        <v>360</v>
      </c>
      <c r="GA997" t="s">
        <v>360</v>
      </c>
      <c r="GB997">
        <v>0</v>
      </c>
      <c r="GC997">
        <v>100</v>
      </c>
      <c r="GD997">
        <v>100</v>
      </c>
      <c r="GE997">
        <v>-4.81</v>
      </c>
      <c r="GF997">
        <v>-0.095</v>
      </c>
      <c r="GG997">
        <v>-1.841240210434717</v>
      </c>
      <c r="GH997">
        <v>-0.003310856085068561</v>
      </c>
      <c r="GI997">
        <v>6.863268723063948E-07</v>
      </c>
      <c r="GJ997">
        <v>-1.919107141366201E-10</v>
      </c>
      <c r="GK997">
        <v>-0.1688837207721138</v>
      </c>
      <c r="GL997">
        <v>-0.01731051475613908</v>
      </c>
      <c r="GM997">
        <v>0.001423790055903263</v>
      </c>
      <c r="GN997">
        <v>-2.424810517790065E-05</v>
      </c>
      <c r="GO997">
        <v>3</v>
      </c>
      <c r="GP997">
        <v>2318</v>
      </c>
      <c r="GQ997">
        <v>1</v>
      </c>
      <c r="GR997">
        <v>25</v>
      </c>
      <c r="GS997">
        <v>10389.8</v>
      </c>
      <c r="GT997">
        <v>10389.6</v>
      </c>
      <c r="GU997">
        <v>2.27417</v>
      </c>
      <c r="GV997">
        <v>2.21924</v>
      </c>
      <c r="GW997">
        <v>1.39648</v>
      </c>
      <c r="GX997">
        <v>2.34741</v>
      </c>
      <c r="GY997">
        <v>1.49536</v>
      </c>
      <c r="GZ997">
        <v>2.42798</v>
      </c>
      <c r="HA997">
        <v>35.9879</v>
      </c>
      <c r="HB997">
        <v>24.07</v>
      </c>
      <c r="HC997">
        <v>18</v>
      </c>
      <c r="HD997">
        <v>528.0119999999999</v>
      </c>
      <c r="HE997">
        <v>438.291</v>
      </c>
      <c r="HF997">
        <v>23.8169</v>
      </c>
      <c r="HG997">
        <v>26.1751</v>
      </c>
      <c r="HH997">
        <v>30.0003</v>
      </c>
      <c r="HI997">
        <v>26.1443</v>
      </c>
      <c r="HJ997">
        <v>26.0904</v>
      </c>
      <c r="HK997">
        <v>45.5248</v>
      </c>
      <c r="HL997">
        <v>23.5877</v>
      </c>
      <c r="HM997">
        <v>99.5159</v>
      </c>
      <c r="HN997">
        <v>24.0156</v>
      </c>
      <c r="HO997">
        <v>1108.77</v>
      </c>
      <c r="HP997">
        <v>24.1487</v>
      </c>
      <c r="HQ997">
        <v>101.033</v>
      </c>
      <c r="HR997">
        <v>100.993</v>
      </c>
    </row>
    <row r="998" spans="1:226">
      <c r="A998">
        <v>982</v>
      </c>
      <c r="B998">
        <v>1679447018.6</v>
      </c>
      <c r="C998">
        <v>25105.5</v>
      </c>
      <c r="D998" t="s">
        <v>2334</v>
      </c>
      <c r="E998" t="s">
        <v>2335</v>
      </c>
      <c r="F998">
        <v>5</v>
      </c>
      <c r="G998" t="s">
        <v>2011</v>
      </c>
      <c r="H998" t="s">
        <v>354</v>
      </c>
      <c r="I998">
        <v>1679447011.1</v>
      </c>
      <c r="J998">
        <f>(K998)/1000</f>
        <v>0</v>
      </c>
      <c r="K998">
        <f>IF(BF998, AN998, AH998)</f>
        <v>0</v>
      </c>
      <c r="L998">
        <f>IF(BF998, AI998, AG998)</f>
        <v>0</v>
      </c>
      <c r="M998">
        <f>BH998 - IF(AU998&gt;1, L998*BB998*100.0/(AW998*BV998), 0)</f>
        <v>0</v>
      </c>
      <c r="N998">
        <f>((T998-J998/2)*M998-L998)/(T998+J998/2)</f>
        <v>0</v>
      </c>
      <c r="O998">
        <f>N998*(BO998+BP998)/1000.0</f>
        <v>0</v>
      </c>
      <c r="P998">
        <f>(BH998 - IF(AU998&gt;1, L998*BB998*100.0/(AW998*BV998), 0))*(BO998+BP998)/1000.0</f>
        <v>0</v>
      </c>
      <c r="Q998">
        <f>2.0/((1/S998-1/R998)+SIGN(S998)*SQRT((1/S998-1/R998)*(1/S998-1/R998) + 4*BC998/((BC998+1)*(BC998+1))*(2*1/S998*1/R998-1/R998*1/R998)))</f>
        <v>0</v>
      </c>
      <c r="R998">
        <f>IF(LEFT(BD998,1)&lt;&gt;"0",IF(LEFT(BD998,1)="1",3.0,BE998),$D$5+$E$5*(BV998*BO998/($K$5*1000))+$F$5*(BV998*BO998/($K$5*1000))*MAX(MIN(BB998,$J$5),$I$5)*MAX(MIN(BB998,$J$5),$I$5)+$G$5*MAX(MIN(BB998,$J$5),$I$5)*(BV998*BO998/($K$5*1000))+$H$5*(BV998*BO998/($K$5*1000))*(BV998*BO998/($K$5*1000)))</f>
        <v>0</v>
      </c>
      <c r="S998">
        <f>J998*(1000-(1000*0.61365*exp(17.502*W998/(240.97+W998))/(BO998+BP998)+BJ998)/2)/(1000*0.61365*exp(17.502*W998/(240.97+W998))/(BO998+BP998)-BJ998)</f>
        <v>0</v>
      </c>
      <c r="T998">
        <f>1/((BC998+1)/(Q998/1.6)+1/(R998/1.37)) + BC998/((BC998+1)/(Q998/1.6) + BC998/(R998/1.37))</f>
        <v>0</v>
      </c>
      <c r="U998">
        <f>(AX998*BA998)</f>
        <v>0</v>
      </c>
      <c r="V998">
        <f>(BQ998+(U998+2*0.95*5.67E-8*(((BQ998+$B$7)+273)^4-(BQ998+273)^4)-44100*J998)/(1.84*29.3*R998+8*0.95*5.67E-8*(BQ998+273)^3))</f>
        <v>0</v>
      </c>
      <c r="W998">
        <f>($C$7*BR998+$D$7*BS998+$E$7*V998)</f>
        <v>0</v>
      </c>
      <c r="X998">
        <f>0.61365*exp(17.502*W998/(240.97+W998))</f>
        <v>0</v>
      </c>
      <c r="Y998">
        <f>(Z998/AA998*100)</f>
        <v>0</v>
      </c>
      <c r="Z998">
        <f>BJ998*(BO998+BP998)/1000</f>
        <v>0</v>
      </c>
      <c r="AA998">
        <f>0.61365*exp(17.502*BQ998/(240.97+BQ998))</f>
        <v>0</v>
      </c>
      <c r="AB998">
        <f>(X998-BJ998*(BO998+BP998)/1000)</f>
        <v>0</v>
      </c>
      <c r="AC998">
        <f>(-J998*44100)</f>
        <v>0</v>
      </c>
      <c r="AD998">
        <f>2*29.3*R998*0.92*(BQ998-W998)</f>
        <v>0</v>
      </c>
      <c r="AE998">
        <f>2*0.95*5.67E-8*(((BQ998+$B$7)+273)^4-(W998+273)^4)</f>
        <v>0</v>
      </c>
      <c r="AF998">
        <f>U998+AE998+AC998+AD998</f>
        <v>0</v>
      </c>
      <c r="AG998">
        <f>BN998*AU998*(BI998-BH998*(1000-AU998*BK998)/(1000-AU998*BJ998))/(100*BB998)</f>
        <v>0</v>
      </c>
      <c r="AH998">
        <f>1000*BN998*AU998*(BJ998-BK998)/(100*BB998*(1000-AU998*BJ998))</f>
        <v>0</v>
      </c>
      <c r="AI998">
        <f>(AJ998 - AK998 - BO998*1E3/(8.314*(BQ998+273.15)) * AM998/BN998 * AL998) * BN998/(100*BB998) * (1000 - BK998)/1000</f>
        <v>0</v>
      </c>
      <c r="AJ998">
        <v>1120.253758929446</v>
      </c>
      <c r="AK998">
        <v>1096.472787878787</v>
      </c>
      <c r="AL998">
        <v>3.443991211406592</v>
      </c>
      <c r="AM998">
        <v>64.84410547335801</v>
      </c>
      <c r="AN998">
        <f>(AP998 - AO998 + BO998*1E3/(8.314*(BQ998+273.15)) * AR998/BN998 * AQ998) * BN998/(100*BB998) * 1000/(1000 - AP998)</f>
        <v>0</v>
      </c>
      <c r="AO998">
        <v>24.18515629855059</v>
      </c>
      <c r="AP998">
        <v>24.4237307692308</v>
      </c>
      <c r="AQ998">
        <v>0.0002368429646862159</v>
      </c>
      <c r="AR998">
        <v>96.76006741584395</v>
      </c>
      <c r="AS998">
        <v>0</v>
      </c>
      <c r="AT998">
        <v>0</v>
      </c>
      <c r="AU998">
        <f>IF(AS998*$H$13&gt;=AW998,1.0,(AW998/(AW998-AS998*$H$13)))</f>
        <v>0</v>
      </c>
      <c r="AV998">
        <f>(AU998-1)*100</f>
        <v>0</v>
      </c>
      <c r="AW998">
        <f>MAX(0,($B$13+$C$13*BV998)/(1+$D$13*BV998)*BO998/(BQ998+273)*$E$13)</f>
        <v>0</v>
      </c>
      <c r="AX998">
        <f>$B$11*BW998+$C$11*BX998+$F$11*CI998*(1-CL998)</f>
        <v>0</v>
      </c>
      <c r="AY998">
        <f>AX998*AZ998</f>
        <v>0</v>
      </c>
      <c r="AZ998">
        <f>($B$11*$D$9+$C$11*$D$9+$F$11*((CV998+CN998)/MAX(CV998+CN998+CW998, 0.1)*$I$9+CW998/MAX(CV998+CN998+CW998, 0.1)*$J$9))/($B$11+$C$11+$F$11)</f>
        <v>0</v>
      </c>
      <c r="BA998">
        <f>($B$11*$K$9+$C$11*$K$9+$F$11*((CV998+CN998)/MAX(CV998+CN998+CW998, 0.1)*$P$9+CW998/MAX(CV998+CN998+CW998, 0.1)*$Q$9))/($B$11+$C$11+$F$11)</f>
        <v>0</v>
      </c>
      <c r="BB998">
        <v>2.44</v>
      </c>
      <c r="BC998">
        <v>0.5</v>
      </c>
      <c r="BD998" t="s">
        <v>355</v>
      </c>
      <c r="BE998">
        <v>2</v>
      </c>
      <c r="BF998" t="b">
        <v>1</v>
      </c>
      <c r="BG998">
        <v>1679447011.1</v>
      </c>
      <c r="BH998">
        <v>1046.175925925926</v>
      </c>
      <c r="BI998">
        <v>1077.742592592592</v>
      </c>
      <c r="BJ998">
        <v>24.3967962962963</v>
      </c>
      <c r="BK998">
        <v>24.18409259259259</v>
      </c>
      <c r="BL998">
        <v>1050.96</v>
      </c>
      <c r="BM998">
        <v>24.49184074074074</v>
      </c>
      <c r="BN998">
        <v>500.0627407407407</v>
      </c>
      <c r="BO998">
        <v>89.84052962962963</v>
      </c>
      <c r="BP998">
        <v>0.09998759999999998</v>
      </c>
      <c r="BQ998">
        <v>26.73325925925926</v>
      </c>
      <c r="BR998">
        <v>27.50556296296297</v>
      </c>
      <c r="BS998">
        <v>999.9000000000001</v>
      </c>
      <c r="BT998">
        <v>0</v>
      </c>
      <c r="BU998">
        <v>0</v>
      </c>
      <c r="BV998">
        <v>10001.67148148148</v>
      </c>
      <c r="BW998">
        <v>0</v>
      </c>
      <c r="BX998">
        <v>14.5015</v>
      </c>
      <c r="BY998">
        <v>-31.56675555555556</v>
      </c>
      <c r="BZ998">
        <v>1072.337037037037</v>
      </c>
      <c r="CA998">
        <v>1104.451851851852</v>
      </c>
      <c r="CB998">
        <v>0.2127128148148148</v>
      </c>
      <c r="CC998">
        <v>1077.742592592592</v>
      </c>
      <c r="CD998">
        <v>24.18409259259259</v>
      </c>
      <c r="CE998">
        <v>2.191821111111111</v>
      </c>
      <c r="CF998">
        <v>2.172712962962963</v>
      </c>
      <c r="CG998">
        <v>18.90265925925926</v>
      </c>
      <c r="CH998">
        <v>18.76251481481481</v>
      </c>
      <c r="CI998">
        <v>2000.05</v>
      </c>
      <c r="CJ998">
        <v>0.9800057777777779</v>
      </c>
      <c r="CK998">
        <v>0.01999392222222222</v>
      </c>
      <c r="CL998">
        <v>0</v>
      </c>
      <c r="CM998">
        <v>2.341118518518519</v>
      </c>
      <c r="CN998">
        <v>0</v>
      </c>
      <c r="CO998">
        <v>5545.878518518519</v>
      </c>
      <c r="CP998">
        <v>16749.91851851852</v>
      </c>
      <c r="CQ998">
        <v>39.31685185185184</v>
      </c>
      <c r="CR998">
        <v>39.80977777777778</v>
      </c>
      <c r="CS998">
        <v>39.47199999999999</v>
      </c>
      <c r="CT998">
        <v>38.833</v>
      </c>
      <c r="CU998">
        <v>38.39796296296296</v>
      </c>
      <c r="CV998">
        <v>1960.059259259259</v>
      </c>
      <c r="CW998">
        <v>39.99074074074074</v>
      </c>
      <c r="CX998">
        <v>0</v>
      </c>
      <c r="CY998">
        <v>1679447025.9</v>
      </c>
      <c r="CZ998">
        <v>0</v>
      </c>
      <c r="DA998">
        <v>0</v>
      </c>
      <c r="DB998" t="s">
        <v>356</v>
      </c>
      <c r="DC998">
        <v>1678823626.5</v>
      </c>
      <c r="DD998">
        <v>1678823640.5</v>
      </c>
      <c r="DE998">
        <v>0</v>
      </c>
      <c r="DF998">
        <v>1.239</v>
      </c>
      <c r="DG998">
        <v>0.006</v>
      </c>
      <c r="DH998">
        <v>-2.298</v>
      </c>
      <c r="DI998">
        <v>-0.146</v>
      </c>
      <c r="DJ998">
        <v>420</v>
      </c>
      <c r="DK998">
        <v>21</v>
      </c>
      <c r="DL998">
        <v>0.57</v>
      </c>
      <c r="DM998">
        <v>0.05</v>
      </c>
      <c r="DN998">
        <v>-31.5336675</v>
      </c>
      <c r="DO998">
        <v>-0.628515196998105</v>
      </c>
      <c r="DP998">
        <v>0.07015820475005025</v>
      </c>
      <c r="DQ998">
        <v>0</v>
      </c>
      <c r="DR998">
        <v>0.2051003</v>
      </c>
      <c r="DS998">
        <v>0.1636090131332083</v>
      </c>
      <c r="DT998">
        <v>0.01664055875594326</v>
      </c>
      <c r="DU998">
        <v>0</v>
      </c>
      <c r="DV998">
        <v>0</v>
      </c>
      <c r="DW998">
        <v>2</v>
      </c>
      <c r="DX998" t="s">
        <v>381</v>
      </c>
      <c r="DY998">
        <v>2.98336</v>
      </c>
      <c r="DZ998">
        <v>2.71577</v>
      </c>
      <c r="EA998">
        <v>0.179983</v>
      </c>
      <c r="EB998">
        <v>0.181124</v>
      </c>
      <c r="EC998">
        <v>0.108262</v>
      </c>
      <c r="ED998">
        <v>0.105406</v>
      </c>
      <c r="EE998">
        <v>26070.2</v>
      </c>
      <c r="EF998">
        <v>26130.2</v>
      </c>
      <c r="EG998">
        <v>29544.4</v>
      </c>
      <c r="EH998">
        <v>29508.1</v>
      </c>
      <c r="EI998">
        <v>34895.6</v>
      </c>
      <c r="EJ998">
        <v>35084.8</v>
      </c>
      <c r="EK998">
        <v>41615</v>
      </c>
      <c r="EL998">
        <v>42052</v>
      </c>
      <c r="EM998">
        <v>1.97623</v>
      </c>
      <c r="EN998">
        <v>1.90453</v>
      </c>
      <c r="EO998">
        <v>0.110045</v>
      </c>
      <c r="EP998">
        <v>0</v>
      </c>
      <c r="EQ998">
        <v>25.7206</v>
      </c>
      <c r="ER998">
        <v>999.9</v>
      </c>
      <c r="ES998">
        <v>57.2</v>
      </c>
      <c r="ET998">
        <v>30.9</v>
      </c>
      <c r="EU998">
        <v>28.5586</v>
      </c>
      <c r="EV998">
        <v>63.1013</v>
      </c>
      <c r="EW998">
        <v>32.5481</v>
      </c>
      <c r="EX998">
        <v>1</v>
      </c>
      <c r="EY998">
        <v>-0.103714</v>
      </c>
      <c r="EZ998">
        <v>0.422775</v>
      </c>
      <c r="FA998">
        <v>20.3406</v>
      </c>
      <c r="FB998">
        <v>5.21714</v>
      </c>
      <c r="FC998">
        <v>12.0099</v>
      </c>
      <c r="FD998">
        <v>4.9895</v>
      </c>
      <c r="FE998">
        <v>3.28865</v>
      </c>
      <c r="FF998">
        <v>9999</v>
      </c>
      <c r="FG998">
        <v>9999</v>
      </c>
      <c r="FH998">
        <v>9999</v>
      </c>
      <c r="FI998">
        <v>999.9</v>
      </c>
      <c r="FJ998">
        <v>1.86737</v>
      </c>
      <c r="FK998">
        <v>1.86646</v>
      </c>
      <c r="FL998">
        <v>1.86598</v>
      </c>
      <c r="FM998">
        <v>1.86584</v>
      </c>
      <c r="FN998">
        <v>1.86768</v>
      </c>
      <c r="FO998">
        <v>1.87014</v>
      </c>
      <c r="FP998">
        <v>1.86883</v>
      </c>
      <c r="FQ998">
        <v>1.87027</v>
      </c>
      <c r="FR998">
        <v>0</v>
      </c>
      <c r="FS998">
        <v>0</v>
      </c>
      <c r="FT998">
        <v>0</v>
      </c>
      <c r="FU998">
        <v>0</v>
      </c>
      <c r="FV998" t="s">
        <v>358</v>
      </c>
      <c r="FW998" t="s">
        <v>359</v>
      </c>
      <c r="FX998" t="s">
        <v>360</v>
      </c>
      <c r="FY998" t="s">
        <v>360</v>
      </c>
      <c r="FZ998" t="s">
        <v>360</v>
      </c>
      <c r="GA998" t="s">
        <v>360</v>
      </c>
      <c r="GB998">
        <v>0</v>
      </c>
      <c r="GC998">
        <v>100</v>
      </c>
      <c r="GD998">
        <v>100</v>
      </c>
      <c r="GE998">
        <v>-4.85</v>
      </c>
      <c r="GF998">
        <v>-0.0948</v>
      </c>
      <c r="GG998">
        <v>-1.841240210434717</v>
      </c>
      <c r="GH998">
        <v>-0.003310856085068561</v>
      </c>
      <c r="GI998">
        <v>6.863268723063948E-07</v>
      </c>
      <c r="GJ998">
        <v>-1.919107141366201E-10</v>
      </c>
      <c r="GK998">
        <v>-0.1688837207721138</v>
      </c>
      <c r="GL998">
        <v>-0.01731051475613908</v>
      </c>
      <c r="GM998">
        <v>0.001423790055903263</v>
      </c>
      <c r="GN998">
        <v>-2.424810517790065E-05</v>
      </c>
      <c r="GO998">
        <v>3</v>
      </c>
      <c r="GP998">
        <v>2318</v>
      </c>
      <c r="GQ998">
        <v>1</v>
      </c>
      <c r="GR998">
        <v>25</v>
      </c>
      <c r="GS998">
        <v>10389.9</v>
      </c>
      <c r="GT998">
        <v>10389.6</v>
      </c>
      <c r="GU998">
        <v>2.30469</v>
      </c>
      <c r="GV998">
        <v>2.21558</v>
      </c>
      <c r="GW998">
        <v>1.39771</v>
      </c>
      <c r="GX998">
        <v>2.34741</v>
      </c>
      <c r="GY998">
        <v>1.49536</v>
      </c>
      <c r="GZ998">
        <v>2.47559</v>
      </c>
      <c r="HA998">
        <v>35.9879</v>
      </c>
      <c r="HB998">
        <v>24.07</v>
      </c>
      <c r="HC998">
        <v>18</v>
      </c>
      <c r="HD998">
        <v>528.127</v>
      </c>
      <c r="HE998">
        <v>438.412</v>
      </c>
      <c r="HF998">
        <v>23.9858</v>
      </c>
      <c r="HG998">
        <v>26.1774</v>
      </c>
      <c r="HH998">
        <v>29.9998</v>
      </c>
      <c r="HI998">
        <v>26.1461</v>
      </c>
      <c r="HJ998">
        <v>26.0922</v>
      </c>
      <c r="HK998">
        <v>46.1175</v>
      </c>
      <c r="HL998">
        <v>23.5877</v>
      </c>
      <c r="HM998">
        <v>99.8871</v>
      </c>
      <c r="HN998">
        <v>23.9758</v>
      </c>
      <c r="HO998">
        <v>1122.14</v>
      </c>
      <c r="HP998">
        <v>24.1487</v>
      </c>
      <c r="HQ998">
        <v>101.031</v>
      </c>
      <c r="HR998">
        <v>100.992</v>
      </c>
    </row>
    <row r="999" spans="1:226">
      <c r="A999">
        <v>983</v>
      </c>
      <c r="B999">
        <v>1679447023.5</v>
      </c>
      <c r="C999">
        <v>25110.40000009537</v>
      </c>
      <c r="D999" t="s">
        <v>2336</v>
      </c>
      <c r="E999" t="s">
        <v>2337</v>
      </c>
      <c r="F999">
        <v>5</v>
      </c>
      <c r="G999" t="s">
        <v>2011</v>
      </c>
      <c r="H999" t="s">
        <v>354</v>
      </c>
      <c r="I999">
        <v>1679447015.803571</v>
      </c>
      <c r="J999">
        <f>(K999)/1000</f>
        <v>0</v>
      </c>
      <c r="K999">
        <f>IF(BF999, AN999, AH999)</f>
        <v>0</v>
      </c>
      <c r="L999">
        <f>IF(BF999, AI999, AG999)</f>
        <v>0</v>
      </c>
      <c r="M999">
        <f>BH999 - IF(AU999&gt;1, L999*BB999*100.0/(AW999*BV999), 0)</f>
        <v>0</v>
      </c>
      <c r="N999">
        <f>((T999-J999/2)*M999-L999)/(T999+J999/2)</f>
        <v>0</v>
      </c>
      <c r="O999">
        <f>N999*(BO999+BP999)/1000.0</f>
        <v>0</v>
      </c>
      <c r="P999">
        <f>(BH999 - IF(AU999&gt;1, L999*BB999*100.0/(AW999*BV999), 0))*(BO999+BP999)/1000.0</f>
        <v>0</v>
      </c>
      <c r="Q999">
        <f>2.0/((1/S999-1/R999)+SIGN(S999)*SQRT((1/S999-1/R999)*(1/S999-1/R999) + 4*BC999/((BC999+1)*(BC999+1))*(2*1/S999*1/R999-1/R999*1/R999)))</f>
        <v>0</v>
      </c>
      <c r="R999">
        <f>IF(LEFT(BD999,1)&lt;&gt;"0",IF(LEFT(BD999,1)="1",3.0,BE999),$D$5+$E$5*(BV999*BO999/($K$5*1000))+$F$5*(BV999*BO999/($K$5*1000))*MAX(MIN(BB999,$J$5),$I$5)*MAX(MIN(BB999,$J$5),$I$5)+$G$5*MAX(MIN(BB999,$J$5),$I$5)*(BV999*BO999/($K$5*1000))+$H$5*(BV999*BO999/($K$5*1000))*(BV999*BO999/($K$5*1000)))</f>
        <v>0</v>
      </c>
      <c r="S999">
        <f>J999*(1000-(1000*0.61365*exp(17.502*W999/(240.97+W999))/(BO999+BP999)+BJ999)/2)/(1000*0.61365*exp(17.502*W999/(240.97+W999))/(BO999+BP999)-BJ999)</f>
        <v>0</v>
      </c>
      <c r="T999">
        <f>1/((BC999+1)/(Q999/1.6)+1/(R999/1.37)) + BC999/((BC999+1)/(Q999/1.6) + BC999/(R999/1.37))</f>
        <v>0</v>
      </c>
      <c r="U999">
        <f>(AX999*BA999)</f>
        <v>0</v>
      </c>
      <c r="V999">
        <f>(BQ999+(U999+2*0.95*5.67E-8*(((BQ999+$B$7)+273)^4-(BQ999+273)^4)-44100*J999)/(1.84*29.3*R999+8*0.95*5.67E-8*(BQ999+273)^3))</f>
        <v>0</v>
      </c>
      <c r="W999">
        <f>($C$7*BR999+$D$7*BS999+$E$7*V999)</f>
        <v>0</v>
      </c>
      <c r="X999">
        <f>0.61365*exp(17.502*W999/(240.97+W999))</f>
        <v>0</v>
      </c>
      <c r="Y999">
        <f>(Z999/AA999*100)</f>
        <v>0</v>
      </c>
      <c r="Z999">
        <f>BJ999*(BO999+BP999)/1000</f>
        <v>0</v>
      </c>
      <c r="AA999">
        <f>0.61365*exp(17.502*BQ999/(240.97+BQ999))</f>
        <v>0</v>
      </c>
      <c r="AB999">
        <f>(X999-BJ999*(BO999+BP999)/1000)</f>
        <v>0</v>
      </c>
      <c r="AC999">
        <f>(-J999*44100)</f>
        <v>0</v>
      </c>
      <c r="AD999">
        <f>2*29.3*R999*0.92*(BQ999-W999)</f>
        <v>0</v>
      </c>
      <c r="AE999">
        <f>2*0.95*5.67E-8*(((BQ999+$B$7)+273)^4-(W999+273)^4)</f>
        <v>0</v>
      </c>
      <c r="AF999">
        <f>U999+AE999+AC999+AD999</f>
        <v>0</v>
      </c>
      <c r="AG999">
        <f>BN999*AU999*(BI999-BH999*(1000-AU999*BK999)/(1000-AU999*BJ999))/(100*BB999)</f>
        <v>0</v>
      </c>
      <c r="AH999">
        <f>1000*BN999*AU999*(BJ999-BK999)/(100*BB999*(1000-AU999*BJ999))</f>
        <v>0</v>
      </c>
      <c r="AI999">
        <f>(AJ999 - AK999 - BO999*1E3/(8.314*(BQ999+273.15)) * AM999/BN999 * AL999) * BN999/(100*BB999) * (1000 - BK999)/1000</f>
        <v>0</v>
      </c>
      <c r="AJ999">
        <v>1137.072374618636</v>
      </c>
      <c r="AK999">
        <v>1113.553630461282</v>
      </c>
      <c r="AL999">
        <v>3.510600636029165</v>
      </c>
      <c r="AM999">
        <v>64.84410547335801</v>
      </c>
      <c r="AN999">
        <f>(AP999 - AO999 + BO999*1E3/(8.314*(BQ999+273.15)) * AR999/BN999 * AQ999) * BN999/(100*BB999) * 1000/(1000 - AP999)</f>
        <v>0</v>
      </c>
      <c r="AO999">
        <v>24.18401848692681</v>
      </c>
      <c r="AP999">
        <v>24.44108191295732</v>
      </c>
      <c r="AQ999">
        <v>0.008049816822578973</v>
      </c>
      <c r="AR999">
        <v>96.76006741584395</v>
      </c>
      <c r="AS999">
        <v>0</v>
      </c>
      <c r="AT999">
        <v>0</v>
      </c>
      <c r="AU999">
        <f>IF(AS999*$H$13&gt;=AW999,1.0,(AW999/(AW999-AS999*$H$13)))</f>
        <v>0</v>
      </c>
      <c r="AV999">
        <f>(AU999-1)*100</f>
        <v>0</v>
      </c>
      <c r="AW999">
        <f>MAX(0,($B$13+$C$13*BV999)/(1+$D$13*BV999)*BO999/(BQ999+273)*$E$13)</f>
        <v>0</v>
      </c>
      <c r="AX999">
        <f>$B$11*BW999+$C$11*BX999+$F$11*CI999*(1-CL999)</f>
        <v>0</v>
      </c>
      <c r="AY999">
        <f>AX999*AZ999</f>
        <v>0</v>
      </c>
      <c r="AZ999">
        <f>($B$11*$D$9+$C$11*$D$9+$F$11*((CV999+CN999)/MAX(CV999+CN999+CW999, 0.1)*$I$9+CW999/MAX(CV999+CN999+CW999, 0.1)*$J$9))/($B$11+$C$11+$F$11)</f>
        <v>0</v>
      </c>
      <c r="BA999">
        <f>($B$11*$K$9+$C$11*$K$9+$F$11*((CV999+CN999)/MAX(CV999+CN999+CW999, 0.1)*$P$9+CW999/MAX(CV999+CN999+CW999, 0.1)*$Q$9))/($B$11+$C$11+$F$11)</f>
        <v>0</v>
      </c>
      <c r="BB999">
        <v>2.44</v>
      </c>
      <c r="BC999">
        <v>0.5</v>
      </c>
      <c r="BD999" t="s">
        <v>355</v>
      </c>
      <c r="BE999">
        <v>2</v>
      </c>
      <c r="BF999" t="b">
        <v>1</v>
      </c>
      <c r="BG999">
        <v>1679447015.803571</v>
      </c>
      <c r="BH999">
        <v>1061.977142857143</v>
      </c>
      <c r="BI999">
        <v>1093.588214285714</v>
      </c>
      <c r="BJ999">
        <v>24.41490714285714</v>
      </c>
      <c r="BK999">
        <v>24.18453214285715</v>
      </c>
      <c r="BL999">
        <v>1066.801428571428</v>
      </c>
      <c r="BM999">
        <v>24.50978928571429</v>
      </c>
      <c r="BN999">
        <v>500.0811071428571</v>
      </c>
      <c r="BO999">
        <v>89.84037142857143</v>
      </c>
      <c r="BP999">
        <v>0.1000478464285714</v>
      </c>
      <c r="BQ999">
        <v>26.72978214285714</v>
      </c>
      <c r="BR999">
        <v>27.50782142857143</v>
      </c>
      <c r="BS999">
        <v>999.9000000000002</v>
      </c>
      <c r="BT999">
        <v>0</v>
      </c>
      <c r="BU999">
        <v>0</v>
      </c>
      <c r="BV999">
        <v>10005.11464285714</v>
      </c>
      <c r="BW999">
        <v>0</v>
      </c>
      <c r="BX999">
        <v>14.5015</v>
      </c>
      <c r="BY999">
        <v>-31.610675</v>
      </c>
      <c r="BZ999">
        <v>1088.553571428572</v>
      </c>
      <c r="CA999">
        <v>1120.690714285714</v>
      </c>
      <c r="CB999">
        <v>0.2303751071428571</v>
      </c>
      <c r="CC999">
        <v>1093.588214285714</v>
      </c>
      <c r="CD999">
        <v>24.18453214285715</v>
      </c>
      <c r="CE999">
        <v>2.193444285714286</v>
      </c>
      <c r="CF999">
        <v>2.172748928571429</v>
      </c>
      <c r="CG999">
        <v>18.91451071428571</v>
      </c>
      <c r="CH999">
        <v>18.76278571428571</v>
      </c>
      <c r="CI999">
        <v>2000.041428571429</v>
      </c>
      <c r="CJ999">
        <v>0.9800051785714287</v>
      </c>
      <c r="CK999">
        <v>0.01999452142857142</v>
      </c>
      <c r="CL999">
        <v>0</v>
      </c>
      <c r="CM999">
        <v>2.314407142857143</v>
      </c>
      <c r="CN999">
        <v>0</v>
      </c>
      <c r="CO999">
        <v>5546.518214285715</v>
      </c>
      <c r="CP999">
        <v>16749.83571428572</v>
      </c>
      <c r="CQ999">
        <v>39.28325</v>
      </c>
      <c r="CR999">
        <v>39.78542857142857</v>
      </c>
      <c r="CS999">
        <v>39.43725</v>
      </c>
      <c r="CT999">
        <v>38.80317857142857</v>
      </c>
      <c r="CU999">
        <v>38.35917857142856</v>
      </c>
      <c r="CV999">
        <v>1960.050357142858</v>
      </c>
      <c r="CW999">
        <v>39.99107142857143</v>
      </c>
      <c r="CX999">
        <v>0</v>
      </c>
      <c r="CY999">
        <v>1679447031.3</v>
      </c>
      <c r="CZ999">
        <v>0</v>
      </c>
      <c r="DA999">
        <v>0</v>
      </c>
      <c r="DB999" t="s">
        <v>356</v>
      </c>
      <c r="DC999">
        <v>1678823626.5</v>
      </c>
      <c r="DD999">
        <v>1678823640.5</v>
      </c>
      <c r="DE999">
        <v>0</v>
      </c>
      <c r="DF999">
        <v>1.239</v>
      </c>
      <c r="DG999">
        <v>0.006</v>
      </c>
      <c r="DH999">
        <v>-2.298</v>
      </c>
      <c r="DI999">
        <v>-0.146</v>
      </c>
      <c r="DJ999">
        <v>420</v>
      </c>
      <c r="DK999">
        <v>21</v>
      </c>
      <c r="DL999">
        <v>0.57</v>
      </c>
      <c r="DM999">
        <v>0.05</v>
      </c>
      <c r="DN999">
        <v>-31.58123170731707</v>
      </c>
      <c r="DO999">
        <v>-0.6117607192437241</v>
      </c>
      <c r="DP999">
        <v>0.06978906001004079</v>
      </c>
      <c r="DQ999">
        <v>0</v>
      </c>
      <c r="DR999">
        <v>0.2193244878048781</v>
      </c>
      <c r="DS999">
        <v>0.2178161792075329</v>
      </c>
      <c r="DT999">
        <v>0.02184091436721898</v>
      </c>
      <c r="DU999">
        <v>0</v>
      </c>
      <c r="DV999">
        <v>0</v>
      </c>
      <c r="DW999">
        <v>2</v>
      </c>
      <c r="DX999" t="s">
        <v>381</v>
      </c>
      <c r="DY999">
        <v>2.98367</v>
      </c>
      <c r="DZ999">
        <v>2.71552</v>
      </c>
      <c r="EA999">
        <v>0.181756</v>
      </c>
      <c r="EB999">
        <v>0.182862</v>
      </c>
      <c r="EC999">
        <v>0.108305</v>
      </c>
      <c r="ED999">
        <v>0.105405</v>
      </c>
      <c r="EE999">
        <v>26013.2</v>
      </c>
      <c r="EF999">
        <v>26074.6</v>
      </c>
      <c r="EG999">
        <v>29543.7</v>
      </c>
      <c r="EH999">
        <v>29508</v>
      </c>
      <c r="EI999">
        <v>34893.2</v>
      </c>
      <c r="EJ999">
        <v>35084.8</v>
      </c>
      <c r="EK999">
        <v>41614.2</v>
      </c>
      <c r="EL999">
        <v>42051.9</v>
      </c>
      <c r="EM999">
        <v>1.97633</v>
      </c>
      <c r="EN999">
        <v>1.9044</v>
      </c>
      <c r="EO999">
        <v>0.109427</v>
      </c>
      <c r="EP999">
        <v>0</v>
      </c>
      <c r="EQ999">
        <v>25.7197</v>
      </c>
      <c r="ER999">
        <v>999.9</v>
      </c>
      <c r="ES999">
        <v>57.2</v>
      </c>
      <c r="ET999">
        <v>30.9</v>
      </c>
      <c r="EU999">
        <v>28.562</v>
      </c>
      <c r="EV999">
        <v>62.5713</v>
      </c>
      <c r="EW999">
        <v>31.9471</v>
      </c>
      <c r="EX999">
        <v>1</v>
      </c>
      <c r="EY999">
        <v>-0.103537</v>
      </c>
      <c r="EZ999">
        <v>0.706239</v>
      </c>
      <c r="FA999">
        <v>20.3399</v>
      </c>
      <c r="FB999">
        <v>5.21759</v>
      </c>
      <c r="FC999">
        <v>12.0099</v>
      </c>
      <c r="FD999">
        <v>4.9897</v>
      </c>
      <c r="FE999">
        <v>3.28865</v>
      </c>
      <c r="FF999">
        <v>9999</v>
      </c>
      <c r="FG999">
        <v>9999</v>
      </c>
      <c r="FH999">
        <v>9999</v>
      </c>
      <c r="FI999">
        <v>999.9</v>
      </c>
      <c r="FJ999">
        <v>1.86738</v>
      </c>
      <c r="FK999">
        <v>1.86645</v>
      </c>
      <c r="FL999">
        <v>1.866</v>
      </c>
      <c r="FM999">
        <v>1.86585</v>
      </c>
      <c r="FN999">
        <v>1.86768</v>
      </c>
      <c r="FO999">
        <v>1.87014</v>
      </c>
      <c r="FP999">
        <v>1.86883</v>
      </c>
      <c r="FQ999">
        <v>1.87026</v>
      </c>
      <c r="FR999">
        <v>0</v>
      </c>
      <c r="FS999">
        <v>0</v>
      </c>
      <c r="FT999">
        <v>0</v>
      </c>
      <c r="FU999">
        <v>0</v>
      </c>
      <c r="FV999" t="s">
        <v>358</v>
      </c>
      <c r="FW999" t="s">
        <v>359</v>
      </c>
      <c r="FX999" t="s">
        <v>360</v>
      </c>
      <c r="FY999" t="s">
        <v>360</v>
      </c>
      <c r="FZ999" t="s">
        <v>360</v>
      </c>
      <c r="GA999" t="s">
        <v>360</v>
      </c>
      <c r="GB999">
        <v>0</v>
      </c>
      <c r="GC999">
        <v>100</v>
      </c>
      <c r="GD999">
        <v>100</v>
      </c>
      <c r="GE999">
        <v>-4.89</v>
      </c>
      <c r="GF999">
        <v>-0.09470000000000001</v>
      </c>
      <c r="GG999">
        <v>-1.841240210434717</v>
      </c>
      <c r="GH999">
        <v>-0.003310856085068561</v>
      </c>
      <c r="GI999">
        <v>6.863268723063948E-07</v>
      </c>
      <c r="GJ999">
        <v>-1.919107141366201E-10</v>
      </c>
      <c r="GK999">
        <v>-0.1688837207721138</v>
      </c>
      <c r="GL999">
        <v>-0.01731051475613908</v>
      </c>
      <c r="GM999">
        <v>0.001423790055903263</v>
      </c>
      <c r="GN999">
        <v>-2.424810517790065E-05</v>
      </c>
      <c r="GO999">
        <v>3</v>
      </c>
      <c r="GP999">
        <v>2318</v>
      </c>
      <c r="GQ999">
        <v>1</v>
      </c>
      <c r="GR999">
        <v>25</v>
      </c>
      <c r="GS999">
        <v>10390</v>
      </c>
      <c r="GT999">
        <v>10389.7</v>
      </c>
      <c r="GU999">
        <v>2.3291</v>
      </c>
      <c r="GV999">
        <v>2.2168</v>
      </c>
      <c r="GW999">
        <v>1.39648</v>
      </c>
      <c r="GX999">
        <v>2.34985</v>
      </c>
      <c r="GY999">
        <v>1.49536</v>
      </c>
      <c r="GZ999">
        <v>2.41455</v>
      </c>
      <c r="HA999">
        <v>35.9879</v>
      </c>
      <c r="HB999">
        <v>24.07</v>
      </c>
      <c r="HC999">
        <v>18</v>
      </c>
      <c r="HD999">
        <v>528.213</v>
      </c>
      <c r="HE999">
        <v>438.353</v>
      </c>
      <c r="HF999">
        <v>23.9971</v>
      </c>
      <c r="HG999">
        <v>26.1801</v>
      </c>
      <c r="HH999">
        <v>30.0001</v>
      </c>
      <c r="HI999">
        <v>26.1482</v>
      </c>
      <c r="HJ999">
        <v>26.0944</v>
      </c>
      <c r="HK999">
        <v>46.628</v>
      </c>
      <c r="HL999">
        <v>23.5877</v>
      </c>
      <c r="HM999">
        <v>99.8871</v>
      </c>
      <c r="HN999">
        <v>23.958</v>
      </c>
      <c r="HO999">
        <v>1142.18</v>
      </c>
      <c r="HP999">
        <v>24.1487</v>
      </c>
      <c r="HQ999">
        <v>101.029</v>
      </c>
      <c r="HR999">
        <v>100.992</v>
      </c>
    </row>
    <row r="1000" spans="1:226">
      <c r="A1000">
        <v>984</v>
      </c>
      <c r="B1000">
        <v>1679447028.5</v>
      </c>
      <c r="C1000">
        <v>25115.40000009537</v>
      </c>
      <c r="D1000" t="s">
        <v>2338</v>
      </c>
      <c r="E1000" t="s">
        <v>2339</v>
      </c>
      <c r="F1000">
        <v>5</v>
      </c>
      <c r="G1000" t="s">
        <v>2011</v>
      </c>
      <c r="H1000" t="s">
        <v>354</v>
      </c>
      <c r="I1000">
        <v>1679447020.771429</v>
      </c>
      <c r="J1000">
        <f>(K1000)/1000</f>
        <v>0</v>
      </c>
      <c r="K1000">
        <f>IF(BF1000, AN1000, AH1000)</f>
        <v>0</v>
      </c>
      <c r="L1000">
        <f>IF(BF1000, AI1000, AG1000)</f>
        <v>0</v>
      </c>
      <c r="M1000">
        <f>BH1000 - IF(AU1000&gt;1, L1000*BB1000*100.0/(AW1000*BV1000), 0)</f>
        <v>0</v>
      </c>
      <c r="N1000">
        <f>((T1000-J1000/2)*M1000-L1000)/(T1000+J1000/2)</f>
        <v>0</v>
      </c>
      <c r="O1000">
        <f>N1000*(BO1000+BP1000)/1000.0</f>
        <v>0</v>
      </c>
      <c r="P1000">
        <f>(BH1000 - IF(AU1000&gt;1, L1000*BB1000*100.0/(AW1000*BV1000), 0))*(BO1000+BP1000)/1000.0</f>
        <v>0</v>
      </c>
      <c r="Q1000">
        <f>2.0/((1/S1000-1/R1000)+SIGN(S1000)*SQRT((1/S1000-1/R1000)*(1/S1000-1/R1000) + 4*BC1000/((BC1000+1)*(BC1000+1))*(2*1/S1000*1/R1000-1/R1000*1/R1000)))</f>
        <v>0</v>
      </c>
      <c r="R1000">
        <f>IF(LEFT(BD1000,1)&lt;&gt;"0",IF(LEFT(BD1000,1)="1",3.0,BE1000),$D$5+$E$5*(BV1000*BO1000/($K$5*1000))+$F$5*(BV1000*BO1000/($K$5*1000))*MAX(MIN(BB1000,$J$5),$I$5)*MAX(MIN(BB1000,$J$5),$I$5)+$G$5*MAX(MIN(BB1000,$J$5),$I$5)*(BV1000*BO1000/($K$5*1000))+$H$5*(BV1000*BO1000/($K$5*1000))*(BV1000*BO1000/($K$5*1000)))</f>
        <v>0</v>
      </c>
      <c r="S1000">
        <f>J1000*(1000-(1000*0.61365*exp(17.502*W1000/(240.97+W1000))/(BO1000+BP1000)+BJ1000)/2)/(1000*0.61365*exp(17.502*W1000/(240.97+W1000))/(BO1000+BP1000)-BJ1000)</f>
        <v>0</v>
      </c>
      <c r="T1000">
        <f>1/((BC1000+1)/(Q1000/1.6)+1/(R1000/1.37)) + BC1000/((BC1000+1)/(Q1000/1.6) + BC1000/(R1000/1.37))</f>
        <v>0</v>
      </c>
      <c r="U1000">
        <f>(AX1000*BA1000)</f>
        <v>0</v>
      </c>
      <c r="V1000">
        <f>(BQ1000+(U1000+2*0.95*5.67E-8*(((BQ1000+$B$7)+273)^4-(BQ1000+273)^4)-44100*J1000)/(1.84*29.3*R1000+8*0.95*5.67E-8*(BQ1000+273)^3))</f>
        <v>0</v>
      </c>
      <c r="W1000">
        <f>($C$7*BR1000+$D$7*BS1000+$E$7*V1000)</f>
        <v>0</v>
      </c>
      <c r="X1000">
        <f>0.61365*exp(17.502*W1000/(240.97+W1000))</f>
        <v>0</v>
      </c>
      <c r="Y1000">
        <f>(Z1000/AA1000*100)</f>
        <v>0</v>
      </c>
      <c r="Z1000">
        <f>BJ1000*(BO1000+BP1000)/1000</f>
        <v>0</v>
      </c>
      <c r="AA1000">
        <f>0.61365*exp(17.502*BQ1000/(240.97+BQ1000))</f>
        <v>0</v>
      </c>
      <c r="AB1000">
        <f>(X1000-BJ1000*(BO1000+BP1000)/1000)</f>
        <v>0</v>
      </c>
      <c r="AC1000">
        <f>(-J1000*44100)</f>
        <v>0</v>
      </c>
      <c r="AD1000">
        <f>2*29.3*R1000*0.92*(BQ1000-W1000)</f>
        <v>0</v>
      </c>
      <c r="AE1000">
        <f>2*0.95*5.67E-8*(((BQ1000+$B$7)+273)^4-(W1000+273)^4)</f>
        <v>0</v>
      </c>
      <c r="AF1000">
        <f>U1000+AE1000+AC1000+AD1000</f>
        <v>0</v>
      </c>
      <c r="AG1000">
        <f>BN1000*AU1000*(BI1000-BH1000*(1000-AU1000*BK1000)/(1000-AU1000*BJ1000))/(100*BB1000)</f>
        <v>0</v>
      </c>
      <c r="AH1000">
        <f>1000*BN1000*AU1000*(BJ1000-BK1000)/(100*BB1000*(1000-AU1000*BJ1000))</f>
        <v>0</v>
      </c>
      <c r="AI1000">
        <f>(AJ1000 - AK1000 - BO1000*1E3/(8.314*(BQ1000+273.15)) * AM1000/BN1000 * AL1000) * BN1000/(100*BB1000) * (1000 - BK1000)/1000</f>
        <v>0</v>
      </c>
      <c r="AJ1000">
        <v>1154.496678284039</v>
      </c>
      <c r="AK1000">
        <v>1130.639575757576</v>
      </c>
      <c r="AL1000">
        <v>3.396379101083919</v>
      </c>
      <c r="AM1000">
        <v>64.84410547335801</v>
      </c>
      <c r="AN1000">
        <f>(AP1000 - AO1000 + BO1000*1E3/(8.314*(BQ1000+273.15)) * AR1000/BN1000 * AQ1000) * BN1000/(100*BB1000) * 1000/(1000 - AP1000)</f>
        <v>0</v>
      </c>
      <c r="AO1000">
        <v>24.18308939281585</v>
      </c>
      <c r="AP1000">
        <v>24.4345662925732</v>
      </c>
      <c r="AQ1000">
        <v>0.0002265876456709671</v>
      </c>
      <c r="AR1000">
        <v>96.76006741584395</v>
      </c>
      <c r="AS1000">
        <v>0</v>
      </c>
      <c r="AT1000">
        <v>0</v>
      </c>
      <c r="AU1000">
        <f>IF(AS1000*$H$13&gt;=AW1000,1.0,(AW1000/(AW1000-AS1000*$H$13)))</f>
        <v>0</v>
      </c>
      <c r="AV1000">
        <f>(AU1000-1)*100</f>
        <v>0</v>
      </c>
      <c r="AW1000">
        <f>MAX(0,($B$13+$C$13*BV1000)/(1+$D$13*BV1000)*BO1000/(BQ1000+273)*$E$13)</f>
        <v>0</v>
      </c>
      <c r="AX1000">
        <f>$B$11*BW1000+$C$11*BX1000+$F$11*CI1000*(1-CL1000)</f>
        <v>0</v>
      </c>
      <c r="AY1000">
        <f>AX1000*AZ1000</f>
        <v>0</v>
      </c>
      <c r="AZ1000">
        <f>($B$11*$D$9+$C$11*$D$9+$F$11*((CV1000+CN1000)/MAX(CV1000+CN1000+CW1000, 0.1)*$I$9+CW1000/MAX(CV1000+CN1000+CW1000, 0.1)*$J$9))/($B$11+$C$11+$F$11)</f>
        <v>0</v>
      </c>
      <c r="BA1000">
        <f>($B$11*$K$9+$C$11*$K$9+$F$11*((CV1000+CN1000)/MAX(CV1000+CN1000+CW1000, 0.1)*$P$9+CW1000/MAX(CV1000+CN1000+CW1000, 0.1)*$Q$9))/($B$11+$C$11+$F$11)</f>
        <v>0</v>
      </c>
      <c r="BB1000">
        <v>2.44</v>
      </c>
      <c r="BC1000">
        <v>0.5</v>
      </c>
      <c r="BD1000" t="s">
        <v>355</v>
      </c>
      <c r="BE1000">
        <v>2</v>
      </c>
      <c r="BF1000" t="b">
        <v>1</v>
      </c>
      <c r="BG1000">
        <v>1679447020.771429</v>
      </c>
      <c r="BH1000">
        <v>1078.730357142857</v>
      </c>
      <c r="BI1000">
        <v>1110.377142857143</v>
      </c>
      <c r="BJ1000">
        <v>24.42849642857143</v>
      </c>
      <c r="BK1000">
        <v>24.18368928571428</v>
      </c>
      <c r="BL1000">
        <v>1083.596785714286</v>
      </c>
      <c r="BM1000">
        <v>24.52325357142857</v>
      </c>
      <c r="BN1000">
        <v>500.0636428571428</v>
      </c>
      <c r="BO1000">
        <v>89.84006785714284</v>
      </c>
      <c r="BP1000">
        <v>0.0999594392857143</v>
      </c>
      <c r="BQ1000">
        <v>26.726825</v>
      </c>
      <c r="BR1000">
        <v>27.51021071428571</v>
      </c>
      <c r="BS1000">
        <v>999.9000000000002</v>
      </c>
      <c r="BT1000">
        <v>0</v>
      </c>
      <c r="BU1000">
        <v>0</v>
      </c>
      <c r="BV1000">
        <v>10006.83785714286</v>
      </c>
      <c r="BW1000">
        <v>0</v>
      </c>
      <c r="BX1000">
        <v>14.5015</v>
      </c>
      <c r="BY1000">
        <v>-31.64603214285714</v>
      </c>
      <c r="BZ1000">
        <v>1105.741785714286</v>
      </c>
      <c r="CA1000">
        <v>1137.894642857143</v>
      </c>
      <c r="CB1000">
        <v>0.2448033214285714</v>
      </c>
      <c r="CC1000">
        <v>1110.377142857143</v>
      </c>
      <c r="CD1000">
        <v>24.18368928571428</v>
      </c>
      <c r="CE1000">
        <v>2.194657142857143</v>
      </c>
      <c r="CF1000">
        <v>2.172665357142857</v>
      </c>
      <c r="CG1000">
        <v>18.92337142857143</v>
      </c>
      <c r="CH1000">
        <v>18.76216428571428</v>
      </c>
      <c r="CI1000">
        <v>2000.013928571429</v>
      </c>
      <c r="CJ1000">
        <v>0.9800045357142858</v>
      </c>
      <c r="CK1000">
        <v>0.01999516428571428</v>
      </c>
      <c r="CL1000">
        <v>0</v>
      </c>
      <c r="CM1000">
        <v>2.240742857142858</v>
      </c>
      <c r="CN1000">
        <v>0</v>
      </c>
      <c r="CO1000">
        <v>5547.012499999999</v>
      </c>
      <c r="CP1000">
        <v>16749.61071428571</v>
      </c>
      <c r="CQ1000">
        <v>39.24982142857142</v>
      </c>
      <c r="CR1000">
        <v>39.75875</v>
      </c>
      <c r="CS1000">
        <v>39.40157142857142</v>
      </c>
      <c r="CT1000">
        <v>38.781</v>
      </c>
      <c r="CU1000">
        <v>38.33449999999999</v>
      </c>
      <c r="CV1000">
        <v>1960.022857142857</v>
      </c>
      <c r="CW1000">
        <v>39.99107142857143</v>
      </c>
      <c r="CX1000">
        <v>0</v>
      </c>
      <c r="CY1000">
        <v>1679447036.1</v>
      </c>
      <c r="CZ1000">
        <v>0</v>
      </c>
      <c r="DA1000">
        <v>0</v>
      </c>
      <c r="DB1000" t="s">
        <v>356</v>
      </c>
      <c r="DC1000">
        <v>1678823626.5</v>
      </c>
      <c r="DD1000">
        <v>1678823640.5</v>
      </c>
      <c r="DE1000">
        <v>0</v>
      </c>
      <c r="DF1000">
        <v>1.239</v>
      </c>
      <c r="DG1000">
        <v>0.006</v>
      </c>
      <c r="DH1000">
        <v>-2.298</v>
      </c>
      <c r="DI1000">
        <v>-0.146</v>
      </c>
      <c r="DJ1000">
        <v>420</v>
      </c>
      <c r="DK1000">
        <v>21</v>
      </c>
      <c r="DL1000">
        <v>0.57</v>
      </c>
      <c r="DM1000">
        <v>0.05</v>
      </c>
      <c r="DN1000">
        <v>-31.61151951219512</v>
      </c>
      <c r="DO1000">
        <v>-0.4788753291312942</v>
      </c>
      <c r="DP1000">
        <v>0.06219622849326511</v>
      </c>
      <c r="DQ1000">
        <v>0</v>
      </c>
      <c r="DR1000">
        <v>0.2351293658536586</v>
      </c>
      <c r="DS1000">
        <v>0.1934076367587813</v>
      </c>
      <c r="DT1000">
        <v>0.01970989341243544</v>
      </c>
      <c r="DU1000">
        <v>0</v>
      </c>
      <c r="DV1000">
        <v>0</v>
      </c>
      <c r="DW1000">
        <v>2</v>
      </c>
      <c r="DX1000" t="s">
        <v>381</v>
      </c>
      <c r="DY1000">
        <v>2.98373</v>
      </c>
      <c r="DZ1000">
        <v>2.71571</v>
      </c>
      <c r="EA1000">
        <v>0.183512</v>
      </c>
      <c r="EB1000">
        <v>0.184584</v>
      </c>
      <c r="EC1000">
        <v>0.108285</v>
      </c>
      <c r="ED1000">
        <v>0.105396</v>
      </c>
      <c r="EE1000">
        <v>25958.1</v>
      </c>
      <c r="EF1000">
        <v>26019.6</v>
      </c>
      <c r="EG1000">
        <v>29544.5</v>
      </c>
      <c r="EH1000">
        <v>29507.9</v>
      </c>
      <c r="EI1000">
        <v>34895.2</v>
      </c>
      <c r="EJ1000">
        <v>35085</v>
      </c>
      <c r="EK1000">
        <v>41615.6</v>
      </c>
      <c r="EL1000">
        <v>42051.6</v>
      </c>
      <c r="EM1000">
        <v>1.9763</v>
      </c>
      <c r="EN1000">
        <v>1.9046</v>
      </c>
      <c r="EO1000">
        <v>0.109039</v>
      </c>
      <c r="EP1000">
        <v>0</v>
      </c>
      <c r="EQ1000">
        <v>25.718</v>
      </c>
      <c r="ER1000">
        <v>999.9</v>
      </c>
      <c r="ES1000">
        <v>57.1</v>
      </c>
      <c r="ET1000">
        <v>30.9</v>
      </c>
      <c r="EU1000">
        <v>28.5111</v>
      </c>
      <c r="EV1000">
        <v>62.8513</v>
      </c>
      <c r="EW1000">
        <v>32.524</v>
      </c>
      <c r="EX1000">
        <v>1</v>
      </c>
      <c r="EY1000">
        <v>-0.102416</v>
      </c>
      <c r="EZ1000">
        <v>0.811656</v>
      </c>
      <c r="FA1000">
        <v>20.3392</v>
      </c>
      <c r="FB1000">
        <v>5.21729</v>
      </c>
      <c r="FC1000">
        <v>12.0099</v>
      </c>
      <c r="FD1000">
        <v>4.9892</v>
      </c>
      <c r="FE1000">
        <v>3.28865</v>
      </c>
      <c r="FF1000">
        <v>9999</v>
      </c>
      <c r="FG1000">
        <v>9999</v>
      </c>
      <c r="FH1000">
        <v>9999</v>
      </c>
      <c r="FI1000">
        <v>999.9</v>
      </c>
      <c r="FJ1000">
        <v>1.86737</v>
      </c>
      <c r="FK1000">
        <v>1.86644</v>
      </c>
      <c r="FL1000">
        <v>1.86597</v>
      </c>
      <c r="FM1000">
        <v>1.86585</v>
      </c>
      <c r="FN1000">
        <v>1.86768</v>
      </c>
      <c r="FO1000">
        <v>1.87012</v>
      </c>
      <c r="FP1000">
        <v>1.86882</v>
      </c>
      <c r="FQ1000">
        <v>1.87026</v>
      </c>
      <c r="FR1000">
        <v>0</v>
      </c>
      <c r="FS1000">
        <v>0</v>
      </c>
      <c r="FT1000">
        <v>0</v>
      </c>
      <c r="FU1000">
        <v>0</v>
      </c>
      <c r="FV1000" t="s">
        <v>358</v>
      </c>
      <c r="FW1000" t="s">
        <v>359</v>
      </c>
      <c r="FX1000" t="s">
        <v>360</v>
      </c>
      <c r="FY1000" t="s">
        <v>360</v>
      </c>
      <c r="FZ1000" t="s">
        <v>360</v>
      </c>
      <c r="GA1000" t="s">
        <v>360</v>
      </c>
      <c r="GB1000">
        <v>0</v>
      </c>
      <c r="GC1000">
        <v>100</v>
      </c>
      <c r="GD1000">
        <v>100</v>
      </c>
      <c r="GE1000">
        <v>-4.93</v>
      </c>
      <c r="GF1000">
        <v>-0.09470000000000001</v>
      </c>
      <c r="GG1000">
        <v>-1.841240210434717</v>
      </c>
      <c r="GH1000">
        <v>-0.003310856085068561</v>
      </c>
      <c r="GI1000">
        <v>6.863268723063948E-07</v>
      </c>
      <c r="GJ1000">
        <v>-1.919107141366201E-10</v>
      </c>
      <c r="GK1000">
        <v>-0.1688837207721138</v>
      </c>
      <c r="GL1000">
        <v>-0.01731051475613908</v>
      </c>
      <c r="GM1000">
        <v>0.001423790055903263</v>
      </c>
      <c r="GN1000">
        <v>-2.424810517790065E-05</v>
      </c>
      <c r="GO1000">
        <v>3</v>
      </c>
      <c r="GP1000">
        <v>2318</v>
      </c>
      <c r="GQ1000">
        <v>1</v>
      </c>
      <c r="GR1000">
        <v>25</v>
      </c>
      <c r="GS1000">
        <v>10390</v>
      </c>
      <c r="GT1000">
        <v>10389.8</v>
      </c>
      <c r="GU1000">
        <v>2.35962</v>
      </c>
      <c r="GV1000">
        <v>2.22046</v>
      </c>
      <c r="GW1000">
        <v>1.39648</v>
      </c>
      <c r="GX1000">
        <v>2.34741</v>
      </c>
      <c r="GY1000">
        <v>1.49536</v>
      </c>
      <c r="GZ1000">
        <v>2.47314</v>
      </c>
      <c r="HA1000">
        <v>35.9879</v>
      </c>
      <c r="HB1000">
        <v>24.07</v>
      </c>
      <c r="HC1000">
        <v>18</v>
      </c>
      <c r="HD1000">
        <v>528.213</v>
      </c>
      <c r="HE1000">
        <v>438.489</v>
      </c>
      <c r="HF1000">
        <v>23.9767</v>
      </c>
      <c r="HG1000">
        <v>26.1824</v>
      </c>
      <c r="HH1000">
        <v>30.0008</v>
      </c>
      <c r="HI1000">
        <v>26.1499</v>
      </c>
      <c r="HJ1000">
        <v>26.0965</v>
      </c>
      <c r="HK1000">
        <v>47.2158</v>
      </c>
      <c r="HL1000">
        <v>23.5877</v>
      </c>
      <c r="HM1000">
        <v>99.8871</v>
      </c>
      <c r="HN1000">
        <v>23.9504</v>
      </c>
      <c r="HO1000">
        <v>1155.54</v>
      </c>
      <c r="HP1000">
        <v>24.1487</v>
      </c>
      <c r="HQ1000">
        <v>101.032</v>
      </c>
      <c r="HR1000">
        <v>100.991</v>
      </c>
    </row>
    <row r="1001" spans="1:226">
      <c r="A1001">
        <v>985</v>
      </c>
      <c r="B1001">
        <v>1679447033.5</v>
      </c>
      <c r="C1001">
        <v>25120.40000009537</v>
      </c>
      <c r="D1001" t="s">
        <v>2340</v>
      </c>
      <c r="E1001" t="s">
        <v>2341</v>
      </c>
      <c r="F1001">
        <v>5</v>
      </c>
      <c r="G1001" t="s">
        <v>2011</v>
      </c>
      <c r="H1001" t="s">
        <v>354</v>
      </c>
      <c r="I1001">
        <v>1679447025.739286</v>
      </c>
      <c r="J1001">
        <f>(K1001)/1000</f>
        <v>0</v>
      </c>
      <c r="K1001">
        <f>IF(BF1001, AN1001, AH1001)</f>
        <v>0</v>
      </c>
      <c r="L1001">
        <f>IF(BF1001, AI1001, AG1001)</f>
        <v>0</v>
      </c>
      <c r="M1001">
        <f>BH1001 - IF(AU1001&gt;1, L1001*BB1001*100.0/(AW1001*BV1001), 0)</f>
        <v>0</v>
      </c>
      <c r="N1001">
        <f>((T1001-J1001/2)*M1001-L1001)/(T1001+J1001/2)</f>
        <v>0</v>
      </c>
      <c r="O1001">
        <f>N1001*(BO1001+BP1001)/1000.0</f>
        <v>0</v>
      </c>
      <c r="P1001">
        <f>(BH1001 - IF(AU1001&gt;1, L1001*BB1001*100.0/(AW1001*BV1001), 0))*(BO1001+BP1001)/1000.0</f>
        <v>0</v>
      </c>
      <c r="Q1001">
        <f>2.0/((1/S1001-1/R1001)+SIGN(S1001)*SQRT((1/S1001-1/R1001)*(1/S1001-1/R1001) + 4*BC1001/((BC1001+1)*(BC1001+1))*(2*1/S1001*1/R1001-1/R1001*1/R1001)))</f>
        <v>0</v>
      </c>
      <c r="R1001">
        <f>IF(LEFT(BD1001,1)&lt;&gt;"0",IF(LEFT(BD1001,1)="1",3.0,BE1001),$D$5+$E$5*(BV1001*BO1001/($K$5*1000))+$F$5*(BV1001*BO1001/($K$5*1000))*MAX(MIN(BB1001,$J$5),$I$5)*MAX(MIN(BB1001,$J$5),$I$5)+$G$5*MAX(MIN(BB1001,$J$5),$I$5)*(BV1001*BO1001/($K$5*1000))+$H$5*(BV1001*BO1001/($K$5*1000))*(BV1001*BO1001/($K$5*1000)))</f>
        <v>0</v>
      </c>
      <c r="S1001">
        <f>J1001*(1000-(1000*0.61365*exp(17.502*W1001/(240.97+W1001))/(BO1001+BP1001)+BJ1001)/2)/(1000*0.61365*exp(17.502*W1001/(240.97+W1001))/(BO1001+BP1001)-BJ1001)</f>
        <v>0</v>
      </c>
      <c r="T1001">
        <f>1/((BC1001+1)/(Q1001/1.6)+1/(R1001/1.37)) + BC1001/((BC1001+1)/(Q1001/1.6) + BC1001/(R1001/1.37))</f>
        <v>0</v>
      </c>
      <c r="U1001">
        <f>(AX1001*BA1001)</f>
        <v>0</v>
      </c>
      <c r="V1001">
        <f>(BQ1001+(U1001+2*0.95*5.67E-8*(((BQ1001+$B$7)+273)^4-(BQ1001+273)^4)-44100*J1001)/(1.84*29.3*R1001+8*0.95*5.67E-8*(BQ1001+273)^3))</f>
        <v>0</v>
      </c>
      <c r="W1001">
        <f>($C$7*BR1001+$D$7*BS1001+$E$7*V1001)</f>
        <v>0</v>
      </c>
      <c r="X1001">
        <f>0.61365*exp(17.502*W1001/(240.97+W1001))</f>
        <v>0</v>
      </c>
      <c r="Y1001">
        <f>(Z1001/AA1001*100)</f>
        <v>0</v>
      </c>
      <c r="Z1001">
        <f>BJ1001*(BO1001+BP1001)/1000</f>
        <v>0</v>
      </c>
      <c r="AA1001">
        <f>0.61365*exp(17.502*BQ1001/(240.97+BQ1001))</f>
        <v>0</v>
      </c>
      <c r="AB1001">
        <f>(X1001-BJ1001*(BO1001+BP1001)/1000)</f>
        <v>0</v>
      </c>
      <c r="AC1001">
        <f>(-J1001*44100)</f>
        <v>0</v>
      </c>
      <c r="AD1001">
        <f>2*29.3*R1001*0.92*(BQ1001-W1001)</f>
        <v>0</v>
      </c>
      <c r="AE1001">
        <f>2*0.95*5.67E-8*(((BQ1001+$B$7)+273)^4-(W1001+273)^4)</f>
        <v>0</v>
      </c>
      <c r="AF1001">
        <f>U1001+AE1001+AC1001+AD1001</f>
        <v>0</v>
      </c>
      <c r="AG1001">
        <f>BN1001*AU1001*(BI1001-BH1001*(1000-AU1001*BK1001)/(1000-AU1001*BJ1001))/(100*BB1001)</f>
        <v>0</v>
      </c>
      <c r="AH1001">
        <f>1000*BN1001*AU1001*(BJ1001-BK1001)/(100*BB1001*(1000-AU1001*BJ1001))</f>
        <v>0</v>
      </c>
      <c r="AI1001">
        <f>(AJ1001 - AK1001 - BO1001*1E3/(8.314*(BQ1001+273.15)) * AM1001/BN1001 * AL1001) * BN1001/(100*BB1001) * (1000 - BK1001)/1000</f>
        <v>0</v>
      </c>
      <c r="AJ1001">
        <v>1171.665203706946</v>
      </c>
      <c r="AK1001">
        <v>1147.876363636363</v>
      </c>
      <c r="AL1001">
        <v>3.459103638337334</v>
      </c>
      <c r="AM1001">
        <v>64.84410547335801</v>
      </c>
      <c r="AN1001">
        <f>(AP1001 - AO1001 + BO1001*1E3/(8.314*(BQ1001+273.15)) * AR1001/BN1001 * AQ1001) * BN1001/(100*BB1001) * 1000/(1000 - AP1001)</f>
        <v>0</v>
      </c>
      <c r="AO1001">
        <v>24.18000135147915</v>
      </c>
      <c r="AP1001">
        <v>24.4249252747253</v>
      </c>
      <c r="AQ1001">
        <v>-0.0003367975810410648</v>
      </c>
      <c r="AR1001">
        <v>96.76006741584395</v>
      </c>
      <c r="AS1001">
        <v>0</v>
      </c>
      <c r="AT1001">
        <v>0</v>
      </c>
      <c r="AU1001">
        <f>IF(AS1001*$H$13&gt;=AW1001,1.0,(AW1001/(AW1001-AS1001*$H$13)))</f>
        <v>0</v>
      </c>
      <c r="AV1001">
        <f>(AU1001-1)*100</f>
        <v>0</v>
      </c>
      <c r="AW1001">
        <f>MAX(0,($B$13+$C$13*BV1001)/(1+$D$13*BV1001)*BO1001/(BQ1001+273)*$E$13)</f>
        <v>0</v>
      </c>
      <c r="AX1001">
        <f>$B$11*BW1001+$C$11*BX1001+$F$11*CI1001*(1-CL1001)</f>
        <v>0</v>
      </c>
      <c r="AY1001">
        <f>AX1001*AZ1001</f>
        <v>0</v>
      </c>
      <c r="AZ1001">
        <f>($B$11*$D$9+$C$11*$D$9+$F$11*((CV1001+CN1001)/MAX(CV1001+CN1001+CW1001, 0.1)*$I$9+CW1001/MAX(CV1001+CN1001+CW1001, 0.1)*$J$9))/($B$11+$C$11+$F$11)</f>
        <v>0</v>
      </c>
      <c r="BA1001">
        <f>($B$11*$K$9+$C$11*$K$9+$F$11*((CV1001+CN1001)/MAX(CV1001+CN1001+CW1001, 0.1)*$P$9+CW1001/MAX(CV1001+CN1001+CW1001, 0.1)*$Q$9))/($B$11+$C$11+$F$11)</f>
        <v>0</v>
      </c>
      <c r="BB1001">
        <v>2.44</v>
      </c>
      <c r="BC1001">
        <v>0.5</v>
      </c>
      <c r="BD1001" t="s">
        <v>355</v>
      </c>
      <c r="BE1001">
        <v>2</v>
      </c>
      <c r="BF1001" t="b">
        <v>1</v>
      </c>
      <c r="BG1001">
        <v>1679447025.739286</v>
      </c>
      <c r="BH1001">
        <v>1095.434285714286</v>
      </c>
      <c r="BI1001">
        <v>1127.113214285714</v>
      </c>
      <c r="BJ1001">
        <v>24.43484642857143</v>
      </c>
      <c r="BK1001">
        <v>24.18193214285714</v>
      </c>
      <c r="BL1001">
        <v>1100.3425</v>
      </c>
      <c r="BM1001">
        <v>24.52953928571429</v>
      </c>
      <c r="BN1001">
        <v>500.0550714285714</v>
      </c>
      <c r="BO1001">
        <v>89.84000000000002</v>
      </c>
      <c r="BP1001">
        <v>0.09999082142857142</v>
      </c>
      <c r="BQ1001">
        <v>26.72555714285714</v>
      </c>
      <c r="BR1001">
        <v>27.5096</v>
      </c>
      <c r="BS1001">
        <v>999.9000000000002</v>
      </c>
      <c r="BT1001">
        <v>0</v>
      </c>
      <c r="BU1001">
        <v>0</v>
      </c>
      <c r="BV1001">
        <v>10002.66107142857</v>
      </c>
      <c r="BW1001">
        <v>0</v>
      </c>
      <c r="BX1001">
        <v>14.5015</v>
      </c>
      <c r="BY1001">
        <v>-31.67891428571429</v>
      </c>
      <c r="BZ1001">
        <v>1122.872142857143</v>
      </c>
      <c r="CA1001">
        <v>1155.044285714286</v>
      </c>
      <c r="CB1001">
        <v>0.2529053571428572</v>
      </c>
      <c r="CC1001">
        <v>1127.113214285714</v>
      </c>
      <c r="CD1001">
        <v>24.18193214285714</v>
      </c>
      <c r="CE1001">
        <v>2.195225357142857</v>
      </c>
      <c r="CF1001">
        <v>2.172505714285714</v>
      </c>
      <c r="CG1001">
        <v>18.92752142857143</v>
      </c>
      <c r="CH1001">
        <v>18.76099642857143</v>
      </c>
      <c r="CI1001">
        <v>2000.008214285715</v>
      </c>
      <c r="CJ1001">
        <v>0.9800042142857145</v>
      </c>
      <c r="CK1001">
        <v>0.01999548571428571</v>
      </c>
      <c r="CL1001">
        <v>0</v>
      </c>
      <c r="CM1001">
        <v>2.283978571428571</v>
      </c>
      <c r="CN1001">
        <v>0</v>
      </c>
      <c r="CO1001">
        <v>5547.355714285715</v>
      </c>
      <c r="CP1001">
        <v>16749.54642857143</v>
      </c>
      <c r="CQ1001">
        <v>39.21849999999999</v>
      </c>
      <c r="CR1001">
        <v>39.72299999999999</v>
      </c>
      <c r="CS1001">
        <v>39.36589285714285</v>
      </c>
      <c r="CT1001">
        <v>38.75432142857142</v>
      </c>
      <c r="CU1001">
        <v>38.29432142857143</v>
      </c>
      <c r="CV1001">
        <v>1960.017857142857</v>
      </c>
      <c r="CW1001">
        <v>39.99035714285714</v>
      </c>
      <c r="CX1001">
        <v>0</v>
      </c>
      <c r="CY1001">
        <v>1679447041.5</v>
      </c>
      <c r="CZ1001">
        <v>0</v>
      </c>
      <c r="DA1001">
        <v>0</v>
      </c>
      <c r="DB1001" t="s">
        <v>356</v>
      </c>
      <c r="DC1001">
        <v>1678823626.5</v>
      </c>
      <c r="DD1001">
        <v>1678823640.5</v>
      </c>
      <c r="DE1001">
        <v>0</v>
      </c>
      <c r="DF1001">
        <v>1.239</v>
      </c>
      <c r="DG1001">
        <v>0.006</v>
      </c>
      <c r="DH1001">
        <v>-2.298</v>
      </c>
      <c r="DI1001">
        <v>-0.146</v>
      </c>
      <c r="DJ1001">
        <v>420</v>
      </c>
      <c r="DK1001">
        <v>21</v>
      </c>
      <c r="DL1001">
        <v>0.57</v>
      </c>
      <c r="DM1001">
        <v>0.05</v>
      </c>
      <c r="DN1001">
        <v>-31.66384634146341</v>
      </c>
      <c r="DO1001">
        <v>-0.3523202882811829</v>
      </c>
      <c r="DP1001">
        <v>0.04989497309623128</v>
      </c>
      <c r="DQ1001">
        <v>0</v>
      </c>
      <c r="DR1001">
        <v>0.2456290975609756</v>
      </c>
      <c r="DS1001">
        <v>0.09723220063271686</v>
      </c>
      <c r="DT1001">
        <v>0.01359700269482818</v>
      </c>
      <c r="DU1001">
        <v>1</v>
      </c>
      <c r="DV1001">
        <v>1</v>
      </c>
      <c r="DW1001">
        <v>2</v>
      </c>
      <c r="DX1001" t="s">
        <v>357</v>
      </c>
      <c r="DY1001">
        <v>2.98351</v>
      </c>
      <c r="DZ1001">
        <v>2.71569</v>
      </c>
      <c r="EA1001">
        <v>0.185268</v>
      </c>
      <c r="EB1001">
        <v>0.186302</v>
      </c>
      <c r="EC1001">
        <v>0.108248</v>
      </c>
      <c r="ED1001">
        <v>0.105391</v>
      </c>
      <c r="EE1001">
        <v>25902.2</v>
      </c>
      <c r="EF1001">
        <v>25964.6</v>
      </c>
      <c r="EG1001">
        <v>29544.3</v>
      </c>
      <c r="EH1001">
        <v>29507.6</v>
      </c>
      <c r="EI1001">
        <v>34896.5</v>
      </c>
      <c r="EJ1001">
        <v>35084.7</v>
      </c>
      <c r="EK1001">
        <v>41615.3</v>
      </c>
      <c r="EL1001">
        <v>42051</v>
      </c>
      <c r="EM1001">
        <v>1.97617</v>
      </c>
      <c r="EN1001">
        <v>1.90432</v>
      </c>
      <c r="EO1001">
        <v>0.109628</v>
      </c>
      <c r="EP1001">
        <v>0</v>
      </c>
      <c r="EQ1001">
        <v>25.7159</v>
      </c>
      <c r="ER1001">
        <v>999.9</v>
      </c>
      <c r="ES1001">
        <v>57.1</v>
      </c>
      <c r="ET1001">
        <v>30.9</v>
      </c>
      <c r="EU1001">
        <v>28.5129</v>
      </c>
      <c r="EV1001">
        <v>62.7413</v>
      </c>
      <c r="EW1001">
        <v>31.9952</v>
      </c>
      <c r="EX1001">
        <v>1</v>
      </c>
      <c r="EY1001">
        <v>-0.101926</v>
      </c>
      <c r="EZ1001">
        <v>0.834028</v>
      </c>
      <c r="FA1001">
        <v>20.3389</v>
      </c>
      <c r="FB1001">
        <v>5.21759</v>
      </c>
      <c r="FC1001">
        <v>12.0099</v>
      </c>
      <c r="FD1001">
        <v>4.98935</v>
      </c>
      <c r="FE1001">
        <v>3.28865</v>
      </c>
      <c r="FF1001">
        <v>9999</v>
      </c>
      <c r="FG1001">
        <v>9999</v>
      </c>
      <c r="FH1001">
        <v>9999</v>
      </c>
      <c r="FI1001">
        <v>999.9</v>
      </c>
      <c r="FJ1001">
        <v>1.86738</v>
      </c>
      <c r="FK1001">
        <v>1.86645</v>
      </c>
      <c r="FL1001">
        <v>1.86599</v>
      </c>
      <c r="FM1001">
        <v>1.86584</v>
      </c>
      <c r="FN1001">
        <v>1.86768</v>
      </c>
      <c r="FO1001">
        <v>1.87014</v>
      </c>
      <c r="FP1001">
        <v>1.86882</v>
      </c>
      <c r="FQ1001">
        <v>1.87026</v>
      </c>
      <c r="FR1001">
        <v>0</v>
      </c>
      <c r="FS1001">
        <v>0</v>
      </c>
      <c r="FT1001">
        <v>0</v>
      </c>
      <c r="FU1001">
        <v>0</v>
      </c>
      <c r="FV1001" t="s">
        <v>358</v>
      </c>
      <c r="FW1001" t="s">
        <v>359</v>
      </c>
      <c r="FX1001" t="s">
        <v>360</v>
      </c>
      <c r="FY1001" t="s">
        <v>360</v>
      </c>
      <c r="FZ1001" t="s">
        <v>360</v>
      </c>
      <c r="GA1001" t="s">
        <v>360</v>
      </c>
      <c r="GB1001">
        <v>0</v>
      </c>
      <c r="GC1001">
        <v>100</v>
      </c>
      <c r="GD1001">
        <v>100</v>
      </c>
      <c r="GE1001">
        <v>-4.97</v>
      </c>
      <c r="GF1001">
        <v>-0.0948</v>
      </c>
      <c r="GG1001">
        <v>-1.841240210434717</v>
      </c>
      <c r="GH1001">
        <v>-0.003310856085068561</v>
      </c>
      <c r="GI1001">
        <v>6.863268723063948E-07</v>
      </c>
      <c r="GJ1001">
        <v>-1.919107141366201E-10</v>
      </c>
      <c r="GK1001">
        <v>-0.1688837207721138</v>
      </c>
      <c r="GL1001">
        <v>-0.01731051475613908</v>
      </c>
      <c r="GM1001">
        <v>0.001423790055903263</v>
      </c>
      <c r="GN1001">
        <v>-2.424810517790065E-05</v>
      </c>
      <c r="GO1001">
        <v>3</v>
      </c>
      <c r="GP1001">
        <v>2318</v>
      </c>
      <c r="GQ1001">
        <v>1</v>
      </c>
      <c r="GR1001">
        <v>25</v>
      </c>
      <c r="GS1001">
        <v>10390.1</v>
      </c>
      <c r="GT1001">
        <v>10389.9</v>
      </c>
      <c r="GU1001">
        <v>2.38525</v>
      </c>
      <c r="GV1001">
        <v>2.21924</v>
      </c>
      <c r="GW1001">
        <v>1.39648</v>
      </c>
      <c r="GX1001">
        <v>2.34863</v>
      </c>
      <c r="GY1001">
        <v>1.49536</v>
      </c>
      <c r="GZ1001">
        <v>2.47192</v>
      </c>
      <c r="HA1001">
        <v>35.9879</v>
      </c>
      <c r="HB1001">
        <v>24.0787</v>
      </c>
      <c r="HC1001">
        <v>18</v>
      </c>
      <c r="HD1001">
        <v>528.151</v>
      </c>
      <c r="HE1001">
        <v>438.336</v>
      </c>
      <c r="HF1001">
        <v>23.9591</v>
      </c>
      <c r="HG1001">
        <v>26.1846</v>
      </c>
      <c r="HH1001">
        <v>30.0006</v>
      </c>
      <c r="HI1001">
        <v>26.1521</v>
      </c>
      <c r="HJ1001">
        <v>26.098</v>
      </c>
      <c r="HK1001">
        <v>47.7254</v>
      </c>
      <c r="HL1001">
        <v>23.5877</v>
      </c>
      <c r="HM1001">
        <v>100</v>
      </c>
      <c r="HN1001">
        <v>23.9458</v>
      </c>
      <c r="HO1001">
        <v>1175.57</v>
      </c>
      <c r="HP1001">
        <v>24.1487</v>
      </c>
      <c r="HQ1001">
        <v>101.032</v>
      </c>
      <c r="HR1001">
        <v>100.99</v>
      </c>
    </row>
    <row r="1002" spans="1:226">
      <c r="A1002">
        <v>986</v>
      </c>
      <c r="B1002">
        <v>1679447038.5</v>
      </c>
      <c r="C1002">
        <v>25125.40000009537</v>
      </c>
      <c r="D1002" t="s">
        <v>2342</v>
      </c>
      <c r="E1002" t="s">
        <v>2343</v>
      </c>
      <c r="F1002">
        <v>5</v>
      </c>
      <c r="G1002" t="s">
        <v>2011</v>
      </c>
      <c r="H1002" t="s">
        <v>354</v>
      </c>
      <c r="I1002">
        <v>1679447030.714286</v>
      </c>
      <c r="J1002">
        <f>(K1002)/1000</f>
        <v>0</v>
      </c>
      <c r="K1002">
        <f>IF(BF1002, AN1002, AH1002)</f>
        <v>0</v>
      </c>
      <c r="L1002">
        <f>IF(BF1002, AI1002, AG1002)</f>
        <v>0</v>
      </c>
      <c r="M1002">
        <f>BH1002 - IF(AU1002&gt;1, L1002*BB1002*100.0/(AW1002*BV1002), 0)</f>
        <v>0</v>
      </c>
      <c r="N1002">
        <f>((T1002-J1002/2)*M1002-L1002)/(T1002+J1002/2)</f>
        <v>0</v>
      </c>
      <c r="O1002">
        <f>N1002*(BO1002+BP1002)/1000.0</f>
        <v>0</v>
      </c>
      <c r="P1002">
        <f>(BH1002 - IF(AU1002&gt;1, L1002*BB1002*100.0/(AW1002*BV1002), 0))*(BO1002+BP1002)/1000.0</f>
        <v>0</v>
      </c>
      <c r="Q1002">
        <f>2.0/((1/S1002-1/R1002)+SIGN(S1002)*SQRT((1/S1002-1/R1002)*(1/S1002-1/R1002) + 4*BC1002/((BC1002+1)*(BC1002+1))*(2*1/S1002*1/R1002-1/R1002*1/R1002)))</f>
        <v>0</v>
      </c>
      <c r="R1002">
        <f>IF(LEFT(BD1002,1)&lt;&gt;"0",IF(LEFT(BD1002,1)="1",3.0,BE1002),$D$5+$E$5*(BV1002*BO1002/($K$5*1000))+$F$5*(BV1002*BO1002/($K$5*1000))*MAX(MIN(BB1002,$J$5),$I$5)*MAX(MIN(BB1002,$J$5),$I$5)+$G$5*MAX(MIN(BB1002,$J$5),$I$5)*(BV1002*BO1002/($K$5*1000))+$H$5*(BV1002*BO1002/($K$5*1000))*(BV1002*BO1002/($K$5*1000)))</f>
        <v>0</v>
      </c>
      <c r="S1002">
        <f>J1002*(1000-(1000*0.61365*exp(17.502*W1002/(240.97+W1002))/(BO1002+BP1002)+BJ1002)/2)/(1000*0.61365*exp(17.502*W1002/(240.97+W1002))/(BO1002+BP1002)-BJ1002)</f>
        <v>0</v>
      </c>
      <c r="T1002">
        <f>1/((BC1002+1)/(Q1002/1.6)+1/(R1002/1.37)) + BC1002/((BC1002+1)/(Q1002/1.6) + BC1002/(R1002/1.37))</f>
        <v>0</v>
      </c>
      <c r="U1002">
        <f>(AX1002*BA1002)</f>
        <v>0</v>
      </c>
      <c r="V1002">
        <f>(BQ1002+(U1002+2*0.95*5.67E-8*(((BQ1002+$B$7)+273)^4-(BQ1002+273)^4)-44100*J1002)/(1.84*29.3*R1002+8*0.95*5.67E-8*(BQ1002+273)^3))</f>
        <v>0</v>
      </c>
      <c r="W1002">
        <f>($C$7*BR1002+$D$7*BS1002+$E$7*V1002)</f>
        <v>0</v>
      </c>
      <c r="X1002">
        <f>0.61365*exp(17.502*W1002/(240.97+W1002))</f>
        <v>0</v>
      </c>
      <c r="Y1002">
        <f>(Z1002/AA1002*100)</f>
        <v>0</v>
      </c>
      <c r="Z1002">
        <f>BJ1002*(BO1002+BP1002)/1000</f>
        <v>0</v>
      </c>
      <c r="AA1002">
        <f>0.61365*exp(17.502*BQ1002/(240.97+BQ1002))</f>
        <v>0</v>
      </c>
      <c r="AB1002">
        <f>(X1002-BJ1002*(BO1002+BP1002)/1000)</f>
        <v>0</v>
      </c>
      <c r="AC1002">
        <f>(-J1002*44100)</f>
        <v>0</v>
      </c>
      <c r="AD1002">
        <f>2*29.3*R1002*0.92*(BQ1002-W1002)</f>
        <v>0</v>
      </c>
      <c r="AE1002">
        <f>2*0.95*5.67E-8*(((BQ1002+$B$7)+273)^4-(W1002+273)^4)</f>
        <v>0</v>
      </c>
      <c r="AF1002">
        <f>U1002+AE1002+AC1002+AD1002</f>
        <v>0</v>
      </c>
      <c r="AG1002">
        <f>BN1002*AU1002*(BI1002-BH1002*(1000-AU1002*BK1002)/(1000-AU1002*BJ1002))/(100*BB1002)</f>
        <v>0</v>
      </c>
      <c r="AH1002">
        <f>1000*BN1002*AU1002*(BJ1002-BK1002)/(100*BB1002*(1000-AU1002*BJ1002))</f>
        <v>0</v>
      </c>
      <c r="AI1002">
        <f>(AJ1002 - AK1002 - BO1002*1E3/(8.314*(BQ1002+273.15)) * AM1002/BN1002 * AL1002) * BN1002/(100*BB1002) * (1000 - BK1002)/1000</f>
        <v>0</v>
      </c>
      <c r="AJ1002">
        <v>1188.85102820658</v>
      </c>
      <c r="AK1002">
        <v>1165.072848484848</v>
      </c>
      <c r="AL1002">
        <v>3.443448478722862</v>
      </c>
      <c r="AM1002">
        <v>64.84410547335801</v>
      </c>
      <c r="AN1002">
        <f>(AP1002 - AO1002 + BO1002*1E3/(8.314*(BQ1002+273.15)) * AR1002/BN1002 * AQ1002) * BN1002/(100*BB1002) * 1000/(1000 - AP1002)</f>
        <v>0</v>
      </c>
      <c r="AO1002">
        <v>24.17943774241341</v>
      </c>
      <c r="AP1002">
        <v>24.41533956043957</v>
      </c>
      <c r="AQ1002">
        <v>-0.0003575189336667465</v>
      </c>
      <c r="AR1002">
        <v>96.76006741584395</v>
      </c>
      <c r="AS1002">
        <v>0</v>
      </c>
      <c r="AT1002">
        <v>0</v>
      </c>
      <c r="AU1002">
        <f>IF(AS1002*$H$13&gt;=AW1002,1.0,(AW1002/(AW1002-AS1002*$H$13)))</f>
        <v>0</v>
      </c>
      <c r="AV1002">
        <f>(AU1002-1)*100</f>
        <v>0</v>
      </c>
      <c r="AW1002">
        <f>MAX(0,($B$13+$C$13*BV1002)/(1+$D$13*BV1002)*BO1002/(BQ1002+273)*$E$13)</f>
        <v>0</v>
      </c>
      <c r="AX1002">
        <f>$B$11*BW1002+$C$11*BX1002+$F$11*CI1002*(1-CL1002)</f>
        <v>0</v>
      </c>
      <c r="AY1002">
        <f>AX1002*AZ1002</f>
        <v>0</v>
      </c>
      <c r="AZ1002">
        <f>($B$11*$D$9+$C$11*$D$9+$F$11*((CV1002+CN1002)/MAX(CV1002+CN1002+CW1002, 0.1)*$I$9+CW1002/MAX(CV1002+CN1002+CW1002, 0.1)*$J$9))/($B$11+$C$11+$F$11)</f>
        <v>0</v>
      </c>
      <c r="BA1002">
        <f>($B$11*$K$9+$C$11*$K$9+$F$11*((CV1002+CN1002)/MAX(CV1002+CN1002+CW1002, 0.1)*$P$9+CW1002/MAX(CV1002+CN1002+CW1002, 0.1)*$Q$9))/($B$11+$C$11+$F$11)</f>
        <v>0</v>
      </c>
      <c r="BB1002">
        <v>2.44</v>
      </c>
      <c r="BC1002">
        <v>0.5</v>
      </c>
      <c r="BD1002" t="s">
        <v>355</v>
      </c>
      <c r="BE1002">
        <v>2</v>
      </c>
      <c r="BF1002" t="b">
        <v>1</v>
      </c>
      <c r="BG1002">
        <v>1679447030.714286</v>
      </c>
      <c r="BH1002">
        <v>1112.169285714286</v>
      </c>
      <c r="BI1002">
        <v>1143.851071428571</v>
      </c>
      <c r="BJ1002">
        <v>24.42922142857143</v>
      </c>
      <c r="BK1002">
        <v>24.17986428571428</v>
      </c>
      <c r="BL1002">
        <v>1117.119285714286</v>
      </c>
      <c r="BM1002">
        <v>24.52395357142857</v>
      </c>
      <c r="BN1002">
        <v>500.051</v>
      </c>
      <c r="BO1002">
        <v>89.83988571428571</v>
      </c>
      <c r="BP1002">
        <v>0.09997255714285713</v>
      </c>
      <c r="BQ1002">
        <v>26.72115357142857</v>
      </c>
      <c r="BR1002">
        <v>27.50750357142857</v>
      </c>
      <c r="BS1002">
        <v>999.9000000000002</v>
      </c>
      <c r="BT1002">
        <v>0</v>
      </c>
      <c r="BU1002">
        <v>0</v>
      </c>
      <c r="BV1002">
        <v>10006.81178571428</v>
      </c>
      <c r="BW1002">
        <v>0</v>
      </c>
      <c r="BX1002">
        <v>14.5015</v>
      </c>
      <c r="BY1002">
        <v>-31.68152142857144</v>
      </c>
      <c r="BZ1002">
        <v>1140.020357142857</v>
      </c>
      <c r="CA1002">
        <v>1172.194642857143</v>
      </c>
      <c r="CB1002">
        <v>0.2493547857142857</v>
      </c>
      <c r="CC1002">
        <v>1143.851071428571</v>
      </c>
      <c r="CD1002">
        <v>24.17986428571428</v>
      </c>
      <c r="CE1002">
        <v>2.194717142857143</v>
      </c>
      <c r="CF1002">
        <v>2.172315357142857</v>
      </c>
      <c r="CG1002">
        <v>18.92381071428571</v>
      </c>
      <c r="CH1002">
        <v>18.7596</v>
      </c>
      <c r="CI1002">
        <v>2000.003214285714</v>
      </c>
      <c r="CJ1002">
        <v>0.9800037857142858</v>
      </c>
      <c r="CK1002">
        <v>0.01999591428571429</v>
      </c>
      <c r="CL1002">
        <v>0</v>
      </c>
      <c r="CM1002">
        <v>2.317935714285714</v>
      </c>
      <c r="CN1002">
        <v>0</v>
      </c>
      <c r="CO1002">
        <v>5547.595357142856</v>
      </c>
      <c r="CP1002">
        <v>16749.51071428571</v>
      </c>
      <c r="CQ1002">
        <v>39.17832142857143</v>
      </c>
      <c r="CR1002">
        <v>39.70274999999999</v>
      </c>
      <c r="CS1002">
        <v>39.33678571428571</v>
      </c>
      <c r="CT1002">
        <v>38.723</v>
      </c>
      <c r="CU1002">
        <v>38.26989285714285</v>
      </c>
      <c r="CV1002">
        <v>1960.013214285714</v>
      </c>
      <c r="CW1002">
        <v>39.99</v>
      </c>
      <c r="CX1002">
        <v>0</v>
      </c>
      <c r="CY1002">
        <v>1679447046.3</v>
      </c>
      <c r="CZ1002">
        <v>0</v>
      </c>
      <c r="DA1002">
        <v>0</v>
      </c>
      <c r="DB1002" t="s">
        <v>356</v>
      </c>
      <c r="DC1002">
        <v>1678823626.5</v>
      </c>
      <c r="DD1002">
        <v>1678823640.5</v>
      </c>
      <c r="DE1002">
        <v>0</v>
      </c>
      <c r="DF1002">
        <v>1.239</v>
      </c>
      <c r="DG1002">
        <v>0.006</v>
      </c>
      <c r="DH1002">
        <v>-2.298</v>
      </c>
      <c r="DI1002">
        <v>-0.146</v>
      </c>
      <c r="DJ1002">
        <v>420</v>
      </c>
      <c r="DK1002">
        <v>21</v>
      </c>
      <c r="DL1002">
        <v>0.57</v>
      </c>
      <c r="DM1002">
        <v>0.05</v>
      </c>
      <c r="DN1002">
        <v>-31.67672195121951</v>
      </c>
      <c r="DO1002">
        <v>-0.1367077456436015</v>
      </c>
      <c r="DP1002">
        <v>0.05334949430439059</v>
      </c>
      <c r="DQ1002">
        <v>0</v>
      </c>
      <c r="DR1002">
        <v>0.2499374146341463</v>
      </c>
      <c r="DS1002">
        <v>-0.04030900195644054</v>
      </c>
      <c r="DT1002">
        <v>0.006591633555169729</v>
      </c>
      <c r="DU1002">
        <v>1</v>
      </c>
      <c r="DV1002">
        <v>1</v>
      </c>
      <c r="DW1002">
        <v>2</v>
      </c>
      <c r="DX1002" t="s">
        <v>357</v>
      </c>
      <c r="DY1002">
        <v>2.9836</v>
      </c>
      <c r="DZ1002">
        <v>2.71586</v>
      </c>
      <c r="EA1002">
        <v>0.187014</v>
      </c>
      <c r="EB1002">
        <v>0.187993</v>
      </c>
      <c r="EC1002">
        <v>0.108223</v>
      </c>
      <c r="ED1002">
        <v>0.105379</v>
      </c>
      <c r="EE1002">
        <v>25846.1</v>
      </c>
      <c r="EF1002">
        <v>25910.5</v>
      </c>
      <c r="EG1002">
        <v>29543.7</v>
      </c>
      <c r="EH1002">
        <v>29507.4</v>
      </c>
      <c r="EI1002">
        <v>34896.5</v>
      </c>
      <c r="EJ1002">
        <v>35085</v>
      </c>
      <c r="EK1002">
        <v>41614.1</v>
      </c>
      <c r="EL1002">
        <v>42050.8</v>
      </c>
      <c r="EM1002">
        <v>1.97635</v>
      </c>
      <c r="EN1002">
        <v>1.90435</v>
      </c>
      <c r="EO1002">
        <v>0.109486</v>
      </c>
      <c r="EP1002">
        <v>0</v>
      </c>
      <c r="EQ1002">
        <v>25.7131</v>
      </c>
      <c r="ER1002">
        <v>999.9</v>
      </c>
      <c r="ES1002">
        <v>57.1</v>
      </c>
      <c r="ET1002">
        <v>30.9</v>
      </c>
      <c r="EU1002">
        <v>28.5088</v>
      </c>
      <c r="EV1002">
        <v>62.5413</v>
      </c>
      <c r="EW1002">
        <v>32.3878</v>
      </c>
      <c r="EX1002">
        <v>1</v>
      </c>
      <c r="EY1002">
        <v>-0.101608</v>
      </c>
      <c r="EZ1002">
        <v>0.837633</v>
      </c>
      <c r="FA1002">
        <v>20.3389</v>
      </c>
      <c r="FB1002">
        <v>5.21729</v>
      </c>
      <c r="FC1002">
        <v>12.0099</v>
      </c>
      <c r="FD1002">
        <v>4.98905</v>
      </c>
      <c r="FE1002">
        <v>3.2885</v>
      </c>
      <c r="FF1002">
        <v>9999</v>
      </c>
      <c r="FG1002">
        <v>9999</v>
      </c>
      <c r="FH1002">
        <v>9999</v>
      </c>
      <c r="FI1002">
        <v>999.9</v>
      </c>
      <c r="FJ1002">
        <v>1.86738</v>
      </c>
      <c r="FK1002">
        <v>1.86646</v>
      </c>
      <c r="FL1002">
        <v>1.866</v>
      </c>
      <c r="FM1002">
        <v>1.86584</v>
      </c>
      <c r="FN1002">
        <v>1.86768</v>
      </c>
      <c r="FO1002">
        <v>1.87014</v>
      </c>
      <c r="FP1002">
        <v>1.86881</v>
      </c>
      <c r="FQ1002">
        <v>1.87026</v>
      </c>
      <c r="FR1002">
        <v>0</v>
      </c>
      <c r="FS1002">
        <v>0</v>
      </c>
      <c r="FT1002">
        <v>0</v>
      </c>
      <c r="FU1002">
        <v>0</v>
      </c>
      <c r="FV1002" t="s">
        <v>358</v>
      </c>
      <c r="FW1002" t="s">
        <v>359</v>
      </c>
      <c r="FX1002" t="s">
        <v>360</v>
      </c>
      <c r="FY1002" t="s">
        <v>360</v>
      </c>
      <c r="FZ1002" t="s">
        <v>360</v>
      </c>
      <c r="GA1002" t="s">
        <v>360</v>
      </c>
      <c r="GB1002">
        <v>0</v>
      </c>
      <c r="GC1002">
        <v>100</v>
      </c>
      <c r="GD1002">
        <v>100</v>
      </c>
      <c r="GE1002">
        <v>-5.02</v>
      </c>
      <c r="GF1002">
        <v>-0.0949</v>
      </c>
      <c r="GG1002">
        <v>-1.841240210434717</v>
      </c>
      <c r="GH1002">
        <v>-0.003310856085068561</v>
      </c>
      <c r="GI1002">
        <v>6.863268723063948E-07</v>
      </c>
      <c r="GJ1002">
        <v>-1.919107141366201E-10</v>
      </c>
      <c r="GK1002">
        <v>-0.1688837207721138</v>
      </c>
      <c r="GL1002">
        <v>-0.01731051475613908</v>
      </c>
      <c r="GM1002">
        <v>0.001423790055903263</v>
      </c>
      <c r="GN1002">
        <v>-2.424810517790065E-05</v>
      </c>
      <c r="GO1002">
        <v>3</v>
      </c>
      <c r="GP1002">
        <v>2318</v>
      </c>
      <c r="GQ1002">
        <v>1</v>
      </c>
      <c r="GR1002">
        <v>25</v>
      </c>
      <c r="GS1002">
        <v>10390.2</v>
      </c>
      <c r="GT1002">
        <v>10390</v>
      </c>
      <c r="GU1002">
        <v>2.41455</v>
      </c>
      <c r="GV1002">
        <v>2.21924</v>
      </c>
      <c r="GW1002">
        <v>1.39648</v>
      </c>
      <c r="GX1002">
        <v>2.34863</v>
      </c>
      <c r="GY1002">
        <v>1.49536</v>
      </c>
      <c r="GZ1002">
        <v>2.43774</v>
      </c>
      <c r="HA1002">
        <v>35.9879</v>
      </c>
      <c r="HB1002">
        <v>24.07</v>
      </c>
      <c r="HC1002">
        <v>18</v>
      </c>
      <c r="HD1002">
        <v>528.2859999999999</v>
      </c>
      <c r="HE1002">
        <v>438.369</v>
      </c>
      <c r="HF1002">
        <v>23.9464</v>
      </c>
      <c r="HG1002">
        <v>26.1874</v>
      </c>
      <c r="HH1002">
        <v>30.0005</v>
      </c>
      <c r="HI1002">
        <v>26.1543</v>
      </c>
      <c r="HJ1002">
        <v>26.1003</v>
      </c>
      <c r="HK1002">
        <v>48.3123</v>
      </c>
      <c r="HL1002">
        <v>23.5877</v>
      </c>
      <c r="HM1002">
        <v>100</v>
      </c>
      <c r="HN1002">
        <v>23.9348</v>
      </c>
      <c r="HO1002">
        <v>1188.94</v>
      </c>
      <c r="HP1002">
        <v>24.1487</v>
      </c>
      <c r="HQ1002">
        <v>101.029</v>
      </c>
      <c r="HR1002">
        <v>100.99</v>
      </c>
    </row>
    <row r="1003" spans="1:226">
      <c r="A1003">
        <v>987</v>
      </c>
      <c r="B1003">
        <v>1679447043.5</v>
      </c>
      <c r="C1003">
        <v>25130.40000009537</v>
      </c>
      <c r="D1003" t="s">
        <v>2344</v>
      </c>
      <c r="E1003" t="s">
        <v>2345</v>
      </c>
      <c r="F1003">
        <v>5</v>
      </c>
      <c r="G1003" t="s">
        <v>2011</v>
      </c>
      <c r="H1003" t="s">
        <v>354</v>
      </c>
      <c r="I1003">
        <v>1679447036</v>
      </c>
      <c r="J1003">
        <f>(K1003)/1000</f>
        <v>0</v>
      </c>
      <c r="K1003">
        <f>IF(BF1003, AN1003, AH1003)</f>
        <v>0</v>
      </c>
      <c r="L1003">
        <f>IF(BF1003, AI1003, AG1003)</f>
        <v>0</v>
      </c>
      <c r="M1003">
        <f>BH1003 - IF(AU1003&gt;1, L1003*BB1003*100.0/(AW1003*BV1003), 0)</f>
        <v>0</v>
      </c>
      <c r="N1003">
        <f>((T1003-J1003/2)*M1003-L1003)/(T1003+J1003/2)</f>
        <v>0</v>
      </c>
      <c r="O1003">
        <f>N1003*(BO1003+BP1003)/1000.0</f>
        <v>0</v>
      </c>
      <c r="P1003">
        <f>(BH1003 - IF(AU1003&gt;1, L1003*BB1003*100.0/(AW1003*BV1003), 0))*(BO1003+BP1003)/1000.0</f>
        <v>0</v>
      </c>
      <c r="Q1003">
        <f>2.0/((1/S1003-1/R1003)+SIGN(S1003)*SQRT((1/S1003-1/R1003)*(1/S1003-1/R1003) + 4*BC1003/((BC1003+1)*(BC1003+1))*(2*1/S1003*1/R1003-1/R1003*1/R1003)))</f>
        <v>0</v>
      </c>
      <c r="R1003">
        <f>IF(LEFT(BD1003,1)&lt;&gt;"0",IF(LEFT(BD1003,1)="1",3.0,BE1003),$D$5+$E$5*(BV1003*BO1003/($K$5*1000))+$F$5*(BV1003*BO1003/($K$5*1000))*MAX(MIN(BB1003,$J$5),$I$5)*MAX(MIN(BB1003,$J$5),$I$5)+$G$5*MAX(MIN(BB1003,$J$5),$I$5)*(BV1003*BO1003/($K$5*1000))+$H$5*(BV1003*BO1003/($K$5*1000))*(BV1003*BO1003/($K$5*1000)))</f>
        <v>0</v>
      </c>
      <c r="S1003">
        <f>J1003*(1000-(1000*0.61365*exp(17.502*W1003/(240.97+W1003))/(BO1003+BP1003)+BJ1003)/2)/(1000*0.61365*exp(17.502*W1003/(240.97+W1003))/(BO1003+BP1003)-BJ1003)</f>
        <v>0</v>
      </c>
      <c r="T1003">
        <f>1/((BC1003+1)/(Q1003/1.6)+1/(R1003/1.37)) + BC1003/((BC1003+1)/(Q1003/1.6) + BC1003/(R1003/1.37))</f>
        <v>0</v>
      </c>
      <c r="U1003">
        <f>(AX1003*BA1003)</f>
        <v>0</v>
      </c>
      <c r="V1003">
        <f>(BQ1003+(U1003+2*0.95*5.67E-8*(((BQ1003+$B$7)+273)^4-(BQ1003+273)^4)-44100*J1003)/(1.84*29.3*R1003+8*0.95*5.67E-8*(BQ1003+273)^3))</f>
        <v>0</v>
      </c>
      <c r="W1003">
        <f>($C$7*BR1003+$D$7*BS1003+$E$7*V1003)</f>
        <v>0</v>
      </c>
      <c r="X1003">
        <f>0.61365*exp(17.502*W1003/(240.97+W1003))</f>
        <v>0</v>
      </c>
      <c r="Y1003">
        <f>(Z1003/AA1003*100)</f>
        <v>0</v>
      </c>
      <c r="Z1003">
        <f>BJ1003*(BO1003+BP1003)/1000</f>
        <v>0</v>
      </c>
      <c r="AA1003">
        <f>0.61365*exp(17.502*BQ1003/(240.97+BQ1003))</f>
        <v>0</v>
      </c>
      <c r="AB1003">
        <f>(X1003-BJ1003*(BO1003+BP1003)/1000)</f>
        <v>0</v>
      </c>
      <c r="AC1003">
        <f>(-J1003*44100)</f>
        <v>0</v>
      </c>
      <c r="AD1003">
        <f>2*29.3*R1003*0.92*(BQ1003-W1003)</f>
        <v>0</v>
      </c>
      <c r="AE1003">
        <f>2*0.95*5.67E-8*(((BQ1003+$B$7)+273)^4-(W1003+273)^4)</f>
        <v>0</v>
      </c>
      <c r="AF1003">
        <f>U1003+AE1003+AC1003+AD1003</f>
        <v>0</v>
      </c>
      <c r="AG1003">
        <f>BN1003*AU1003*(BI1003-BH1003*(1000-AU1003*BK1003)/(1000-AU1003*BJ1003))/(100*BB1003)</f>
        <v>0</v>
      </c>
      <c r="AH1003">
        <f>1000*BN1003*AU1003*(BJ1003-BK1003)/(100*BB1003*(1000-AU1003*BJ1003))</f>
        <v>0</v>
      </c>
      <c r="AI1003">
        <f>(AJ1003 - AK1003 - BO1003*1E3/(8.314*(BQ1003+273.15)) * AM1003/BN1003 * AL1003) * BN1003/(100*BB1003) * (1000 - BK1003)/1000</f>
        <v>0</v>
      </c>
      <c r="AJ1003">
        <v>1205.972700306491</v>
      </c>
      <c r="AK1003">
        <v>1182.193999999999</v>
      </c>
      <c r="AL1003">
        <v>3.411933340819914</v>
      </c>
      <c r="AM1003">
        <v>64.84410547335801</v>
      </c>
      <c r="AN1003">
        <f>(AP1003 - AO1003 + BO1003*1E3/(8.314*(BQ1003+273.15)) * AR1003/BN1003 * AQ1003) * BN1003/(100*BB1003) * 1000/(1000 - AP1003)</f>
        <v>0</v>
      </c>
      <c r="AO1003">
        <v>24.1756153601254</v>
      </c>
      <c r="AP1003">
        <v>24.40603186813189</v>
      </c>
      <c r="AQ1003">
        <v>-0.0001195033621756094</v>
      </c>
      <c r="AR1003">
        <v>96.76006741584395</v>
      </c>
      <c r="AS1003">
        <v>0</v>
      </c>
      <c r="AT1003">
        <v>0</v>
      </c>
      <c r="AU1003">
        <f>IF(AS1003*$H$13&gt;=AW1003,1.0,(AW1003/(AW1003-AS1003*$H$13)))</f>
        <v>0</v>
      </c>
      <c r="AV1003">
        <f>(AU1003-1)*100</f>
        <v>0</v>
      </c>
      <c r="AW1003">
        <f>MAX(0,($B$13+$C$13*BV1003)/(1+$D$13*BV1003)*BO1003/(BQ1003+273)*$E$13)</f>
        <v>0</v>
      </c>
      <c r="AX1003">
        <f>$B$11*BW1003+$C$11*BX1003+$F$11*CI1003*(1-CL1003)</f>
        <v>0</v>
      </c>
      <c r="AY1003">
        <f>AX1003*AZ1003</f>
        <v>0</v>
      </c>
      <c r="AZ1003">
        <f>($B$11*$D$9+$C$11*$D$9+$F$11*((CV1003+CN1003)/MAX(CV1003+CN1003+CW1003, 0.1)*$I$9+CW1003/MAX(CV1003+CN1003+CW1003, 0.1)*$J$9))/($B$11+$C$11+$F$11)</f>
        <v>0</v>
      </c>
      <c r="BA1003">
        <f>($B$11*$K$9+$C$11*$K$9+$F$11*((CV1003+CN1003)/MAX(CV1003+CN1003+CW1003, 0.1)*$P$9+CW1003/MAX(CV1003+CN1003+CW1003, 0.1)*$Q$9))/($B$11+$C$11+$F$11)</f>
        <v>0</v>
      </c>
      <c r="BB1003">
        <v>2.44</v>
      </c>
      <c r="BC1003">
        <v>0.5</v>
      </c>
      <c r="BD1003" t="s">
        <v>355</v>
      </c>
      <c r="BE1003">
        <v>2</v>
      </c>
      <c r="BF1003" t="b">
        <v>1</v>
      </c>
      <c r="BG1003">
        <v>1679447036</v>
      </c>
      <c r="BH1003">
        <v>1129.89037037037</v>
      </c>
      <c r="BI1003">
        <v>1161.553333333334</v>
      </c>
      <c r="BJ1003">
        <v>24.41927777777778</v>
      </c>
      <c r="BK1003">
        <v>24.17771851851852</v>
      </c>
      <c r="BL1003">
        <v>1134.885555555556</v>
      </c>
      <c r="BM1003">
        <v>24.51409629629629</v>
      </c>
      <c r="BN1003">
        <v>500.0580000000001</v>
      </c>
      <c r="BO1003">
        <v>89.83969259259257</v>
      </c>
      <c r="BP1003">
        <v>0.09998725555555553</v>
      </c>
      <c r="BQ1003">
        <v>26.71555925925926</v>
      </c>
      <c r="BR1003">
        <v>27.50380370370371</v>
      </c>
      <c r="BS1003">
        <v>999.9000000000001</v>
      </c>
      <c r="BT1003">
        <v>0</v>
      </c>
      <c r="BU1003">
        <v>0</v>
      </c>
      <c r="BV1003">
        <v>10012.63814814815</v>
      </c>
      <c r="BW1003">
        <v>0</v>
      </c>
      <c r="BX1003">
        <v>14.5015</v>
      </c>
      <c r="BY1003">
        <v>-31.66225185185185</v>
      </c>
      <c r="BZ1003">
        <v>1158.173703703704</v>
      </c>
      <c r="CA1003">
        <v>1190.332962962963</v>
      </c>
      <c r="CB1003">
        <v>0.2415554814814815</v>
      </c>
      <c r="CC1003">
        <v>1161.553333333334</v>
      </c>
      <c r="CD1003">
        <v>24.17771851851852</v>
      </c>
      <c r="CE1003">
        <v>2.19382037037037</v>
      </c>
      <c r="CF1003">
        <v>2.172118518518519</v>
      </c>
      <c r="CG1003">
        <v>18.91725555555556</v>
      </c>
      <c r="CH1003">
        <v>18.75815925925926</v>
      </c>
      <c r="CI1003">
        <v>2000.008148148148</v>
      </c>
      <c r="CJ1003">
        <v>0.9800033333333333</v>
      </c>
      <c r="CK1003">
        <v>0.01999636666666666</v>
      </c>
      <c r="CL1003">
        <v>0</v>
      </c>
      <c r="CM1003">
        <v>2.333188888888889</v>
      </c>
      <c r="CN1003">
        <v>0</v>
      </c>
      <c r="CO1003">
        <v>5547.732592592591</v>
      </c>
      <c r="CP1003">
        <v>16749.54074074074</v>
      </c>
      <c r="CQ1003">
        <v>39.14566666666666</v>
      </c>
      <c r="CR1003">
        <v>39.67092592592593</v>
      </c>
      <c r="CS1003">
        <v>39.2937037037037</v>
      </c>
      <c r="CT1003">
        <v>38.68951851851852</v>
      </c>
      <c r="CU1003">
        <v>38.23133333333334</v>
      </c>
      <c r="CV1003">
        <v>1960.018148148148</v>
      </c>
      <c r="CW1003">
        <v>39.99</v>
      </c>
      <c r="CX1003">
        <v>0</v>
      </c>
      <c r="CY1003">
        <v>1679447051.1</v>
      </c>
      <c r="CZ1003">
        <v>0</v>
      </c>
      <c r="DA1003">
        <v>0</v>
      </c>
      <c r="DB1003" t="s">
        <v>356</v>
      </c>
      <c r="DC1003">
        <v>1678823626.5</v>
      </c>
      <c r="DD1003">
        <v>1678823640.5</v>
      </c>
      <c r="DE1003">
        <v>0</v>
      </c>
      <c r="DF1003">
        <v>1.239</v>
      </c>
      <c r="DG1003">
        <v>0.006</v>
      </c>
      <c r="DH1003">
        <v>-2.298</v>
      </c>
      <c r="DI1003">
        <v>-0.146</v>
      </c>
      <c r="DJ1003">
        <v>420</v>
      </c>
      <c r="DK1003">
        <v>21</v>
      </c>
      <c r="DL1003">
        <v>0.57</v>
      </c>
      <c r="DM1003">
        <v>0.05</v>
      </c>
      <c r="DN1003">
        <v>-31.6590425</v>
      </c>
      <c r="DO1003">
        <v>0.2985602251407736</v>
      </c>
      <c r="DP1003">
        <v>0.06740057450608261</v>
      </c>
      <c r="DQ1003">
        <v>0</v>
      </c>
      <c r="DR1003">
        <v>0.24637465</v>
      </c>
      <c r="DS1003">
        <v>-0.0875554221388377</v>
      </c>
      <c r="DT1003">
        <v>0.008505930362253151</v>
      </c>
      <c r="DU1003">
        <v>1</v>
      </c>
      <c r="DV1003">
        <v>1</v>
      </c>
      <c r="DW1003">
        <v>2</v>
      </c>
      <c r="DX1003" t="s">
        <v>357</v>
      </c>
      <c r="DY1003">
        <v>2.98355</v>
      </c>
      <c r="DZ1003">
        <v>2.71582</v>
      </c>
      <c r="EA1003">
        <v>0.188733</v>
      </c>
      <c r="EB1003">
        <v>0.189683</v>
      </c>
      <c r="EC1003">
        <v>0.108196</v>
      </c>
      <c r="ED1003">
        <v>0.105378</v>
      </c>
      <c r="EE1003">
        <v>25791</v>
      </c>
      <c r="EF1003">
        <v>25856.3</v>
      </c>
      <c r="EG1003">
        <v>29543.1</v>
      </c>
      <c r="EH1003">
        <v>29507.1</v>
      </c>
      <c r="EI1003">
        <v>34896.9</v>
      </c>
      <c r="EJ1003">
        <v>35084.7</v>
      </c>
      <c r="EK1003">
        <v>41613.2</v>
      </c>
      <c r="EL1003">
        <v>42050.3</v>
      </c>
      <c r="EM1003">
        <v>1.97628</v>
      </c>
      <c r="EN1003">
        <v>1.90453</v>
      </c>
      <c r="EO1003">
        <v>0.108283</v>
      </c>
      <c r="EP1003">
        <v>0</v>
      </c>
      <c r="EQ1003">
        <v>25.7105</v>
      </c>
      <c r="ER1003">
        <v>999.9</v>
      </c>
      <c r="ES1003">
        <v>57.1</v>
      </c>
      <c r="ET1003">
        <v>30.9</v>
      </c>
      <c r="EU1003">
        <v>28.5092</v>
      </c>
      <c r="EV1003">
        <v>62.5813</v>
      </c>
      <c r="EW1003">
        <v>32.1034</v>
      </c>
      <c r="EX1003">
        <v>1</v>
      </c>
      <c r="EY1003">
        <v>-0.101441</v>
      </c>
      <c r="EZ1003">
        <v>0.78274</v>
      </c>
      <c r="FA1003">
        <v>20.3392</v>
      </c>
      <c r="FB1003">
        <v>5.21729</v>
      </c>
      <c r="FC1003">
        <v>12.0099</v>
      </c>
      <c r="FD1003">
        <v>4.98885</v>
      </c>
      <c r="FE1003">
        <v>3.2885</v>
      </c>
      <c r="FF1003">
        <v>9999</v>
      </c>
      <c r="FG1003">
        <v>9999</v>
      </c>
      <c r="FH1003">
        <v>9999</v>
      </c>
      <c r="FI1003">
        <v>999.9</v>
      </c>
      <c r="FJ1003">
        <v>1.86741</v>
      </c>
      <c r="FK1003">
        <v>1.86646</v>
      </c>
      <c r="FL1003">
        <v>1.866</v>
      </c>
      <c r="FM1003">
        <v>1.86584</v>
      </c>
      <c r="FN1003">
        <v>1.86768</v>
      </c>
      <c r="FO1003">
        <v>1.87015</v>
      </c>
      <c r="FP1003">
        <v>1.86885</v>
      </c>
      <c r="FQ1003">
        <v>1.87027</v>
      </c>
      <c r="FR1003">
        <v>0</v>
      </c>
      <c r="FS1003">
        <v>0</v>
      </c>
      <c r="FT1003">
        <v>0</v>
      </c>
      <c r="FU1003">
        <v>0</v>
      </c>
      <c r="FV1003" t="s">
        <v>358</v>
      </c>
      <c r="FW1003" t="s">
        <v>359</v>
      </c>
      <c r="FX1003" t="s">
        <v>360</v>
      </c>
      <c r="FY1003" t="s">
        <v>360</v>
      </c>
      <c r="FZ1003" t="s">
        <v>360</v>
      </c>
      <c r="GA1003" t="s">
        <v>360</v>
      </c>
      <c r="GB1003">
        <v>0</v>
      </c>
      <c r="GC1003">
        <v>100</v>
      </c>
      <c r="GD1003">
        <v>100</v>
      </c>
      <c r="GE1003">
        <v>-5.06</v>
      </c>
      <c r="GF1003">
        <v>-0.095</v>
      </c>
      <c r="GG1003">
        <v>-1.841240210434717</v>
      </c>
      <c r="GH1003">
        <v>-0.003310856085068561</v>
      </c>
      <c r="GI1003">
        <v>6.863268723063948E-07</v>
      </c>
      <c r="GJ1003">
        <v>-1.919107141366201E-10</v>
      </c>
      <c r="GK1003">
        <v>-0.1688837207721138</v>
      </c>
      <c r="GL1003">
        <v>-0.01731051475613908</v>
      </c>
      <c r="GM1003">
        <v>0.001423790055903263</v>
      </c>
      <c r="GN1003">
        <v>-2.424810517790065E-05</v>
      </c>
      <c r="GO1003">
        <v>3</v>
      </c>
      <c r="GP1003">
        <v>2318</v>
      </c>
      <c r="GQ1003">
        <v>1</v>
      </c>
      <c r="GR1003">
        <v>25</v>
      </c>
      <c r="GS1003">
        <v>10390.3</v>
      </c>
      <c r="GT1003">
        <v>10390</v>
      </c>
      <c r="GU1003">
        <v>2.44019</v>
      </c>
      <c r="GV1003">
        <v>2.21802</v>
      </c>
      <c r="GW1003">
        <v>1.39771</v>
      </c>
      <c r="GX1003">
        <v>2.34619</v>
      </c>
      <c r="GY1003">
        <v>1.49536</v>
      </c>
      <c r="GZ1003">
        <v>2.51709</v>
      </c>
      <c r="HA1003">
        <v>35.9879</v>
      </c>
      <c r="HB1003">
        <v>24.07</v>
      </c>
      <c r="HC1003">
        <v>18</v>
      </c>
      <c r="HD1003">
        <v>528.2569999999999</v>
      </c>
      <c r="HE1003">
        <v>438.491</v>
      </c>
      <c r="HF1003">
        <v>23.9342</v>
      </c>
      <c r="HG1003">
        <v>26.1901</v>
      </c>
      <c r="HH1003">
        <v>30.0004</v>
      </c>
      <c r="HI1003">
        <v>26.1565</v>
      </c>
      <c r="HJ1003">
        <v>26.1024</v>
      </c>
      <c r="HK1003">
        <v>48.82</v>
      </c>
      <c r="HL1003">
        <v>23.5877</v>
      </c>
      <c r="HM1003">
        <v>100</v>
      </c>
      <c r="HN1003">
        <v>23.9564</v>
      </c>
      <c r="HO1003">
        <v>1208.98</v>
      </c>
      <c r="HP1003">
        <v>24.1487</v>
      </c>
      <c r="HQ1003">
        <v>101.027</v>
      </c>
      <c r="HR1003">
        <v>100.988</v>
      </c>
    </row>
    <row r="1004" spans="1:226">
      <c r="A1004">
        <v>988</v>
      </c>
      <c r="B1004">
        <v>1679447048.5</v>
      </c>
      <c r="C1004">
        <v>25135.40000009537</v>
      </c>
      <c r="D1004" t="s">
        <v>2346</v>
      </c>
      <c r="E1004" t="s">
        <v>2347</v>
      </c>
      <c r="F1004">
        <v>5</v>
      </c>
      <c r="G1004" t="s">
        <v>2011</v>
      </c>
      <c r="H1004" t="s">
        <v>354</v>
      </c>
      <c r="I1004">
        <v>1679447040.714286</v>
      </c>
      <c r="J1004">
        <f>(K1004)/1000</f>
        <v>0</v>
      </c>
      <c r="K1004">
        <f>IF(BF1004, AN1004, AH1004)</f>
        <v>0</v>
      </c>
      <c r="L1004">
        <f>IF(BF1004, AI1004, AG1004)</f>
        <v>0</v>
      </c>
      <c r="M1004">
        <f>BH1004 - IF(AU1004&gt;1, L1004*BB1004*100.0/(AW1004*BV1004), 0)</f>
        <v>0</v>
      </c>
      <c r="N1004">
        <f>((T1004-J1004/2)*M1004-L1004)/(T1004+J1004/2)</f>
        <v>0</v>
      </c>
      <c r="O1004">
        <f>N1004*(BO1004+BP1004)/1000.0</f>
        <v>0</v>
      </c>
      <c r="P1004">
        <f>(BH1004 - IF(AU1004&gt;1, L1004*BB1004*100.0/(AW1004*BV1004), 0))*(BO1004+BP1004)/1000.0</f>
        <v>0</v>
      </c>
      <c r="Q1004">
        <f>2.0/((1/S1004-1/R1004)+SIGN(S1004)*SQRT((1/S1004-1/R1004)*(1/S1004-1/R1004) + 4*BC1004/((BC1004+1)*(BC1004+1))*(2*1/S1004*1/R1004-1/R1004*1/R1004)))</f>
        <v>0</v>
      </c>
      <c r="R1004">
        <f>IF(LEFT(BD1004,1)&lt;&gt;"0",IF(LEFT(BD1004,1)="1",3.0,BE1004),$D$5+$E$5*(BV1004*BO1004/($K$5*1000))+$F$5*(BV1004*BO1004/($K$5*1000))*MAX(MIN(BB1004,$J$5),$I$5)*MAX(MIN(BB1004,$J$5),$I$5)+$G$5*MAX(MIN(BB1004,$J$5),$I$5)*(BV1004*BO1004/($K$5*1000))+$H$5*(BV1004*BO1004/($K$5*1000))*(BV1004*BO1004/($K$5*1000)))</f>
        <v>0</v>
      </c>
      <c r="S1004">
        <f>J1004*(1000-(1000*0.61365*exp(17.502*W1004/(240.97+W1004))/(BO1004+BP1004)+BJ1004)/2)/(1000*0.61365*exp(17.502*W1004/(240.97+W1004))/(BO1004+BP1004)-BJ1004)</f>
        <v>0</v>
      </c>
      <c r="T1004">
        <f>1/((BC1004+1)/(Q1004/1.6)+1/(R1004/1.37)) + BC1004/((BC1004+1)/(Q1004/1.6) + BC1004/(R1004/1.37))</f>
        <v>0</v>
      </c>
      <c r="U1004">
        <f>(AX1004*BA1004)</f>
        <v>0</v>
      </c>
      <c r="V1004">
        <f>(BQ1004+(U1004+2*0.95*5.67E-8*(((BQ1004+$B$7)+273)^4-(BQ1004+273)^4)-44100*J1004)/(1.84*29.3*R1004+8*0.95*5.67E-8*(BQ1004+273)^3))</f>
        <v>0</v>
      </c>
      <c r="W1004">
        <f>($C$7*BR1004+$D$7*BS1004+$E$7*V1004)</f>
        <v>0</v>
      </c>
      <c r="X1004">
        <f>0.61365*exp(17.502*W1004/(240.97+W1004))</f>
        <v>0</v>
      </c>
      <c r="Y1004">
        <f>(Z1004/AA1004*100)</f>
        <v>0</v>
      </c>
      <c r="Z1004">
        <f>BJ1004*(BO1004+BP1004)/1000</f>
        <v>0</v>
      </c>
      <c r="AA1004">
        <f>0.61365*exp(17.502*BQ1004/(240.97+BQ1004))</f>
        <v>0</v>
      </c>
      <c r="AB1004">
        <f>(X1004-BJ1004*(BO1004+BP1004)/1000)</f>
        <v>0</v>
      </c>
      <c r="AC1004">
        <f>(-J1004*44100)</f>
        <v>0</v>
      </c>
      <c r="AD1004">
        <f>2*29.3*R1004*0.92*(BQ1004-W1004)</f>
        <v>0</v>
      </c>
      <c r="AE1004">
        <f>2*0.95*5.67E-8*(((BQ1004+$B$7)+273)^4-(W1004+273)^4)</f>
        <v>0</v>
      </c>
      <c r="AF1004">
        <f>U1004+AE1004+AC1004+AD1004</f>
        <v>0</v>
      </c>
      <c r="AG1004">
        <f>BN1004*AU1004*(BI1004-BH1004*(1000-AU1004*BK1004)/(1000-AU1004*BJ1004))/(100*BB1004)</f>
        <v>0</v>
      </c>
      <c r="AH1004">
        <f>1000*BN1004*AU1004*(BJ1004-BK1004)/(100*BB1004*(1000-AU1004*BJ1004))</f>
        <v>0</v>
      </c>
      <c r="AI1004">
        <f>(AJ1004 - AK1004 - BO1004*1E3/(8.314*(BQ1004+273.15)) * AM1004/BN1004 * AL1004) * BN1004/(100*BB1004) * (1000 - BK1004)/1000</f>
        <v>0</v>
      </c>
      <c r="AJ1004">
        <v>1223.064650792014</v>
      </c>
      <c r="AK1004">
        <v>1199.332181818181</v>
      </c>
      <c r="AL1004">
        <v>3.428185156245021</v>
      </c>
      <c r="AM1004">
        <v>64.84410547335801</v>
      </c>
      <c r="AN1004">
        <f>(AP1004 - AO1004 + BO1004*1E3/(8.314*(BQ1004+273.15)) * AR1004/BN1004 * AQ1004) * BN1004/(100*BB1004) * 1000/(1000 - AP1004)</f>
        <v>0</v>
      </c>
      <c r="AO1004">
        <v>24.17487291242398</v>
      </c>
      <c r="AP1004">
        <v>24.40245934065936</v>
      </c>
      <c r="AQ1004">
        <v>-0.0001159380434782773</v>
      </c>
      <c r="AR1004">
        <v>96.76006741584395</v>
      </c>
      <c r="AS1004">
        <v>0</v>
      </c>
      <c r="AT1004">
        <v>0</v>
      </c>
      <c r="AU1004">
        <f>IF(AS1004*$H$13&gt;=AW1004,1.0,(AW1004/(AW1004-AS1004*$H$13)))</f>
        <v>0</v>
      </c>
      <c r="AV1004">
        <f>(AU1004-1)*100</f>
        <v>0</v>
      </c>
      <c r="AW1004">
        <f>MAX(0,($B$13+$C$13*BV1004)/(1+$D$13*BV1004)*BO1004/(BQ1004+273)*$E$13)</f>
        <v>0</v>
      </c>
      <c r="AX1004">
        <f>$B$11*BW1004+$C$11*BX1004+$F$11*CI1004*(1-CL1004)</f>
        <v>0</v>
      </c>
      <c r="AY1004">
        <f>AX1004*AZ1004</f>
        <v>0</v>
      </c>
      <c r="AZ1004">
        <f>($B$11*$D$9+$C$11*$D$9+$F$11*((CV1004+CN1004)/MAX(CV1004+CN1004+CW1004, 0.1)*$I$9+CW1004/MAX(CV1004+CN1004+CW1004, 0.1)*$J$9))/($B$11+$C$11+$F$11)</f>
        <v>0</v>
      </c>
      <c r="BA1004">
        <f>($B$11*$K$9+$C$11*$K$9+$F$11*((CV1004+CN1004)/MAX(CV1004+CN1004+CW1004, 0.1)*$P$9+CW1004/MAX(CV1004+CN1004+CW1004, 0.1)*$Q$9))/($B$11+$C$11+$F$11)</f>
        <v>0</v>
      </c>
      <c r="BB1004">
        <v>2.44</v>
      </c>
      <c r="BC1004">
        <v>0.5</v>
      </c>
      <c r="BD1004" t="s">
        <v>355</v>
      </c>
      <c r="BE1004">
        <v>2</v>
      </c>
      <c r="BF1004" t="b">
        <v>1</v>
      </c>
      <c r="BG1004">
        <v>1679447040.714286</v>
      </c>
      <c r="BH1004">
        <v>1145.698928571428</v>
      </c>
      <c r="BI1004">
        <v>1177.314285714286</v>
      </c>
      <c r="BJ1004">
        <v>24.41123571428571</v>
      </c>
      <c r="BK1004">
        <v>24.17583928571428</v>
      </c>
      <c r="BL1004">
        <v>1150.732857142857</v>
      </c>
      <c r="BM1004">
        <v>24.50613214285714</v>
      </c>
      <c r="BN1004">
        <v>500.0608928571428</v>
      </c>
      <c r="BO1004">
        <v>89.83964999999999</v>
      </c>
      <c r="BP1004">
        <v>0.09993684285714287</v>
      </c>
      <c r="BQ1004">
        <v>26.70974642857143</v>
      </c>
      <c r="BR1004">
        <v>27.497425</v>
      </c>
      <c r="BS1004">
        <v>999.9000000000002</v>
      </c>
      <c r="BT1004">
        <v>0</v>
      </c>
      <c r="BU1004">
        <v>0</v>
      </c>
      <c r="BV1004">
        <v>10013.99214285714</v>
      </c>
      <c r="BW1004">
        <v>0</v>
      </c>
      <c r="BX1004">
        <v>14.5015</v>
      </c>
      <c r="BY1004">
        <v>-31.61505357142857</v>
      </c>
      <c r="BZ1004">
        <v>1174.366785714286</v>
      </c>
      <c r="CA1004">
        <v>1206.481785714286</v>
      </c>
      <c r="CB1004">
        <v>0.2353926785714286</v>
      </c>
      <c r="CC1004">
        <v>1177.314285714286</v>
      </c>
      <c r="CD1004">
        <v>24.17583928571428</v>
      </c>
      <c r="CE1004">
        <v>2.193097142857143</v>
      </c>
      <c r="CF1004">
        <v>2.171948928571429</v>
      </c>
      <c r="CG1004">
        <v>18.91197857142857</v>
      </c>
      <c r="CH1004">
        <v>18.75690714285714</v>
      </c>
      <c r="CI1004">
        <v>1999.998928571429</v>
      </c>
      <c r="CJ1004">
        <v>0.9800027142857145</v>
      </c>
      <c r="CK1004">
        <v>0.01999698571428571</v>
      </c>
      <c r="CL1004">
        <v>0</v>
      </c>
      <c r="CM1004">
        <v>2.325385714285715</v>
      </c>
      <c r="CN1004">
        <v>0</v>
      </c>
      <c r="CO1004">
        <v>5547.762142857143</v>
      </c>
      <c r="CP1004">
        <v>16749.46785714286</v>
      </c>
      <c r="CQ1004">
        <v>39.10696428571428</v>
      </c>
      <c r="CR1004">
        <v>39.65157142857142</v>
      </c>
      <c r="CS1004">
        <v>39.26767857142857</v>
      </c>
      <c r="CT1004">
        <v>38.656</v>
      </c>
      <c r="CU1004">
        <v>38.21174999999999</v>
      </c>
      <c r="CV1004">
        <v>1960.006071428571</v>
      </c>
      <c r="CW1004">
        <v>39.99107142857143</v>
      </c>
      <c r="CX1004">
        <v>0</v>
      </c>
      <c r="CY1004">
        <v>1679447055.9</v>
      </c>
      <c r="CZ1004">
        <v>0</v>
      </c>
      <c r="DA1004">
        <v>0</v>
      </c>
      <c r="DB1004" t="s">
        <v>356</v>
      </c>
      <c r="DC1004">
        <v>1678823626.5</v>
      </c>
      <c r="DD1004">
        <v>1678823640.5</v>
      </c>
      <c r="DE1004">
        <v>0</v>
      </c>
      <c r="DF1004">
        <v>1.239</v>
      </c>
      <c r="DG1004">
        <v>0.006</v>
      </c>
      <c r="DH1004">
        <v>-2.298</v>
      </c>
      <c r="DI1004">
        <v>-0.146</v>
      </c>
      <c r="DJ1004">
        <v>420</v>
      </c>
      <c r="DK1004">
        <v>21</v>
      </c>
      <c r="DL1004">
        <v>0.57</v>
      </c>
      <c r="DM1004">
        <v>0.05</v>
      </c>
      <c r="DN1004">
        <v>-31.6458375</v>
      </c>
      <c r="DO1004">
        <v>0.6193632270169018</v>
      </c>
      <c r="DP1004">
        <v>0.07748512982340547</v>
      </c>
      <c r="DQ1004">
        <v>0</v>
      </c>
      <c r="DR1004">
        <v>0.23956015</v>
      </c>
      <c r="DS1004">
        <v>-0.08137004127579768</v>
      </c>
      <c r="DT1004">
        <v>0.007954838105046515</v>
      </c>
      <c r="DU1004">
        <v>1</v>
      </c>
      <c r="DV1004">
        <v>1</v>
      </c>
      <c r="DW1004">
        <v>2</v>
      </c>
      <c r="DX1004" t="s">
        <v>357</v>
      </c>
      <c r="DY1004">
        <v>2.98355</v>
      </c>
      <c r="DZ1004">
        <v>2.71562</v>
      </c>
      <c r="EA1004">
        <v>0.190441</v>
      </c>
      <c r="EB1004">
        <v>0.191349</v>
      </c>
      <c r="EC1004">
        <v>0.10818</v>
      </c>
      <c r="ED1004">
        <v>0.105368</v>
      </c>
      <c r="EE1004">
        <v>25736.2</v>
      </c>
      <c r="EF1004">
        <v>25803.4</v>
      </c>
      <c r="EG1004">
        <v>29542.5</v>
      </c>
      <c r="EH1004">
        <v>29507.3</v>
      </c>
      <c r="EI1004">
        <v>34896.8</v>
      </c>
      <c r="EJ1004">
        <v>35085.6</v>
      </c>
      <c r="EK1004">
        <v>41612.3</v>
      </c>
      <c r="EL1004">
        <v>42050.8</v>
      </c>
      <c r="EM1004">
        <v>1.9764</v>
      </c>
      <c r="EN1004">
        <v>1.90445</v>
      </c>
      <c r="EO1004">
        <v>0.10889</v>
      </c>
      <c r="EP1004">
        <v>0</v>
      </c>
      <c r="EQ1004">
        <v>25.7077</v>
      </c>
      <c r="ER1004">
        <v>999.9</v>
      </c>
      <c r="ES1004">
        <v>57.1</v>
      </c>
      <c r="ET1004">
        <v>30.9</v>
      </c>
      <c r="EU1004">
        <v>28.5102</v>
      </c>
      <c r="EV1004">
        <v>63.0113</v>
      </c>
      <c r="EW1004">
        <v>32.4199</v>
      </c>
      <c r="EX1004">
        <v>1</v>
      </c>
      <c r="EY1004">
        <v>-0.101799</v>
      </c>
      <c r="EZ1004">
        <v>0.721136</v>
      </c>
      <c r="FA1004">
        <v>20.3391</v>
      </c>
      <c r="FB1004">
        <v>5.21744</v>
      </c>
      <c r="FC1004">
        <v>12.0099</v>
      </c>
      <c r="FD1004">
        <v>4.98875</v>
      </c>
      <c r="FE1004">
        <v>3.28828</v>
      </c>
      <c r="FF1004">
        <v>9999</v>
      </c>
      <c r="FG1004">
        <v>9999</v>
      </c>
      <c r="FH1004">
        <v>9999</v>
      </c>
      <c r="FI1004">
        <v>999.9</v>
      </c>
      <c r="FJ1004">
        <v>1.86739</v>
      </c>
      <c r="FK1004">
        <v>1.86646</v>
      </c>
      <c r="FL1004">
        <v>1.866</v>
      </c>
      <c r="FM1004">
        <v>1.86584</v>
      </c>
      <c r="FN1004">
        <v>1.86768</v>
      </c>
      <c r="FO1004">
        <v>1.87017</v>
      </c>
      <c r="FP1004">
        <v>1.86887</v>
      </c>
      <c r="FQ1004">
        <v>1.87026</v>
      </c>
      <c r="FR1004">
        <v>0</v>
      </c>
      <c r="FS1004">
        <v>0</v>
      </c>
      <c r="FT1004">
        <v>0</v>
      </c>
      <c r="FU1004">
        <v>0</v>
      </c>
      <c r="FV1004" t="s">
        <v>358</v>
      </c>
      <c r="FW1004" t="s">
        <v>359</v>
      </c>
      <c r="FX1004" t="s">
        <v>360</v>
      </c>
      <c r="FY1004" t="s">
        <v>360</v>
      </c>
      <c r="FZ1004" t="s">
        <v>360</v>
      </c>
      <c r="GA1004" t="s">
        <v>360</v>
      </c>
      <c r="GB1004">
        <v>0</v>
      </c>
      <c r="GC1004">
        <v>100</v>
      </c>
      <c r="GD1004">
        <v>100</v>
      </c>
      <c r="GE1004">
        <v>-5.1</v>
      </c>
      <c r="GF1004">
        <v>-0.095</v>
      </c>
      <c r="GG1004">
        <v>-1.841240210434717</v>
      </c>
      <c r="GH1004">
        <v>-0.003310856085068561</v>
      </c>
      <c r="GI1004">
        <v>6.863268723063948E-07</v>
      </c>
      <c r="GJ1004">
        <v>-1.919107141366201E-10</v>
      </c>
      <c r="GK1004">
        <v>-0.1688837207721138</v>
      </c>
      <c r="GL1004">
        <v>-0.01731051475613908</v>
      </c>
      <c r="GM1004">
        <v>0.001423790055903263</v>
      </c>
      <c r="GN1004">
        <v>-2.424810517790065E-05</v>
      </c>
      <c r="GO1004">
        <v>3</v>
      </c>
      <c r="GP1004">
        <v>2318</v>
      </c>
      <c r="GQ1004">
        <v>1</v>
      </c>
      <c r="GR1004">
        <v>25</v>
      </c>
      <c r="GS1004">
        <v>10390.4</v>
      </c>
      <c r="GT1004">
        <v>10390.1</v>
      </c>
      <c r="GU1004">
        <v>2.46948</v>
      </c>
      <c r="GV1004">
        <v>2.21313</v>
      </c>
      <c r="GW1004">
        <v>1.39648</v>
      </c>
      <c r="GX1004">
        <v>2.34741</v>
      </c>
      <c r="GY1004">
        <v>1.49536</v>
      </c>
      <c r="GZ1004">
        <v>2.55249</v>
      </c>
      <c r="HA1004">
        <v>35.9879</v>
      </c>
      <c r="HB1004">
        <v>24.07</v>
      </c>
      <c r="HC1004">
        <v>18</v>
      </c>
      <c r="HD1004">
        <v>528.364</v>
      </c>
      <c r="HE1004">
        <v>438.467</v>
      </c>
      <c r="HF1004">
        <v>23.9505</v>
      </c>
      <c r="HG1004">
        <v>26.1929</v>
      </c>
      <c r="HH1004">
        <v>29.9999</v>
      </c>
      <c r="HI1004">
        <v>26.1592</v>
      </c>
      <c r="HJ1004">
        <v>26.1052</v>
      </c>
      <c r="HK1004">
        <v>49.4067</v>
      </c>
      <c r="HL1004">
        <v>23.8665</v>
      </c>
      <c r="HM1004">
        <v>100</v>
      </c>
      <c r="HN1004">
        <v>23.9671</v>
      </c>
      <c r="HO1004">
        <v>1222.36</v>
      </c>
      <c r="HP1004">
        <v>24.0391</v>
      </c>
      <c r="HQ1004">
        <v>101.025</v>
      </c>
      <c r="HR1004">
        <v>100.99</v>
      </c>
    </row>
    <row r="1005" spans="1:226">
      <c r="A1005">
        <v>989</v>
      </c>
      <c r="B1005">
        <v>1679447053.5</v>
      </c>
      <c r="C1005">
        <v>25140.40000009537</v>
      </c>
      <c r="D1005" t="s">
        <v>2348</v>
      </c>
      <c r="E1005" t="s">
        <v>2349</v>
      </c>
      <c r="F1005">
        <v>5</v>
      </c>
      <c r="G1005" t="s">
        <v>2011</v>
      </c>
      <c r="H1005" t="s">
        <v>354</v>
      </c>
      <c r="I1005">
        <v>1679447046</v>
      </c>
      <c r="J1005">
        <f>(K1005)/1000</f>
        <v>0</v>
      </c>
      <c r="K1005">
        <f>IF(BF1005, AN1005, AH1005)</f>
        <v>0</v>
      </c>
      <c r="L1005">
        <f>IF(BF1005, AI1005, AG1005)</f>
        <v>0</v>
      </c>
      <c r="M1005">
        <f>BH1005 - IF(AU1005&gt;1, L1005*BB1005*100.0/(AW1005*BV1005), 0)</f>
        <v>0</v>
      </c>
      <c r="N1005">
        <f>((T1005-J1005/2)*M1005-L1005)/(T1005+J1005/2)</f>
        <v>0</v>
      </c>
      <c r="O1005">
        <f>N1005*(BO1005+BP1005)/1000.0</f>
        <v>0</v>
      </c>
      <c r="P1005">
        <f>(BH1005 - IF(AU1005&gt;1, L1005*BB1005*100.0/(AW1005*BV1005), 0))*(BO1005+BP1005)/1000.0</f>
        <v>0</v>
      </c>
      <c r="Q1005">
        <f>2.0/((1/S1005-1/R1005)+SIGN(S1005)*SQRT((1/S1005-1/R1005)*(1/S1005-1/R1005) + 4*BC1005/((BC1005+1)*(BC1005+1))*(2*1/S1005*1/R1005-1/R1005*1/R1005)))</f>
        <v>0</v>
      </c>
      <c r="R1005">
        <f>IF(LEFT(BD1005,1)&lt;&gt;"0",IF(LEFT(BD1005,1)="1",3.0,BE1005),$D$5+$E$5*(BV1005*BO1005/($K$5*1000))+$F$5*(BV1005*BO1005/($K$5*1000))*MAX(MIN(BB1005,$J$5),$I$5)*MAX(MIN(BB1005,$J$5),$I$5)+$G$5*MAX(MIN(BB1005,$J$5),$I$5)*(BV1005*BO1005/($K$5*1000))+$H$5*(BV1005*BO1005/($K$5*1000))*(BV1005*BO1005/($K$5*1000)))</f>
        <v>0</v>
      </c>
      <c r="S1005">
        <f>J1005*(1000-(1000*0.61365*exp(17.502*W1005/(240.97+W1005))/(BO1005+BP1005)+BJ1005)/2)/(1000*0.61365*exp(17.502*W1005/(240.97+W1005))/(BO1005+BP1005)-BJ1005)</f>
        <v>0</v>
      </c>
      <c r="T1005">
        <f>1/((BC1005+1)/(Q1005/1.6)+1/(R1005/1.37)) + BC1005/((BC1005+1)/(Q1005/1.6) + BC1005/(R1005/1.37))</f>
        <v>0</v>
      </c>
      <c r="U1005">
        <f>(AX1005*BA1005)</f>
        <v>0</v>
      </c>
      <c r="V1005">
        <f>(BQ1005+(U1005+2*0.95*5.67E-8*(((BQ1005+$B$7)+273)^4-(BQ1005+273)^4)-44100*J1005)/(1.84*29.3*R1005+8*0.95*5.67E-8*(BQ1005+273)^3))</f>
        <v>0</v>
      </c>
      <c r="W1005">
        <f>($C$7*BR1005+$D$7*BS1005+$E$7*V1005)</f>
        <v>0</v>
      </c>
      <c r="X1005">
        <f>0.61365*exp(17.502*W1005/(240.97+W1005))</f>
        <v>0</v>
      </c>
      <c r="Y1005">
        <f>(Z1005/AA1005*100)</f>
        <v>0</v>
      </c>
      <c r="Z1005">
        <f>BJ1005*(BO1005+BP1005)/1000</f>
        <v>0</v>
      </c>
      <c r="AA1005">
        <f>0.61365*exp(17.502*BQ1005/(240.97+BQ1005))</f>
        <v>0</v>
      </c>
      <c r="AB1005">
        <f>(X1005-BJ1005*(BO1005+BP1005)/1000)</f>
        <v>0</v>
      </c>
      <c r="AC1005">
        <f>(-J1005*44100)</f>
        <v>0</v>
      </c>
      <c r="AD1005">
        <f>2*29.3*R1005*0.92*(BQ1005-W1005)</f>
        <v>0</v>
      </c>
      <c r="AE1005">
        <f>2*0.95*5.67E-8*(((BQ1005+$B$7)+273)^4-(W1005+273)^4)</f>
        <v>0</v>
      </c>
      <c r="AF1005">
        <f>U1005+AE1005+AC1005+AD1005</f>
        <v>0</v>
      </c>
      <c r="AG1005">
        <f>BN1005*AU1005*(BI1005-BH1005*(1000-AU1005*BK1005)/(1000-AU1005*BJ1005))/(100*BB1005)</f>
        <v>0</v>
      </c>
      <c r="AH1005">
        <f>1000*BN1005*AU1005*(BJ1005-BK1005)/(100*BB1005*(1000-AU1005*BJ1005))</f>
        <v>0</v>
      </c>
      <c r="AI1005">
        <f>(AJ1005 - AK1005 - BO1005*1E3/(8.314*(BQ1005+273.15)) * AM1005/BN1005 * AL1005) * BN1005/(100*BB1005) * (1000 - BK1005)/1000</f>
        <v>0</v>
      </c>
      <c r="AJ1005">
        <v>1240.225106428538</v>
      </c>
      <c r="AK1005">
        <v>1216.386181818182</v>
      </c>
      <c r="AL1005">
        <v>3.421271813179255</v>
      </c>
      <c r="AM1005">
        <v>64.84410547335801</v>
      </c>
      <c r="AN1005">
        <f>(AP1005 - AO1005 + BO1005*1E3/(8.314*(BQ1005+273.15)) * AR1005/BN1005 * AQ1005) * BN1005/(100*BB1005) * 1000/(1000 - AP1005)</f>
        <v>0</v>
      </c>
      <c r="AO1005">
        <v>24.1723223475615</v>
      </c>
      <c r="AP1005">
        <v>24.39806043956046</v>
      </c>
      <c r="AQ1005">
        <v>-3.521182579409515E-05</v>
      </c>
      <c r="AR1005">
        <v>96.76006741584395</v>
      </c>
      <c r="AS1005">
        <v>0</v>
      </c>
      <c r="AT1005">
        <v>0</v>
      </c>
      <c r="AU1005">
        <f>IF(AS1005*$H$13&gt;=AW1005,1.0,(AW1005/(AW1005-AS1005*$H$13)))</f>
        <v>0</v>
      </c>
      <c r="AV1005">
        <f>(AU1005-1)*100</f>
        <v>0</v>
      </c>
      <c r="AW1005">
        <f>MAX(0,($B$13+$C$13*BV1005)/(1+$D$13*BV1005)*BO1005/(BQ1005+273)*$E$13)</f>
        <v>0</v>
      </c>
      <c r="AX1005">
        <f>$B$11*BW1005+$C$11*BX1005+$F$11*CI1005*(1-CL1005)</f>
        <v>0</v>
      </c>
      <c r="AY1005">
        <f>AX1005*AZ1005</f>
        <v>0</v>
      </c>
      <c r="AZ1005">
        <f>($B$11*$D$9+$C$11*$D$9+$F$11*((CV1005+CN1005)/MAX(CV1005+CN1005+CW1005, 0.1)*$I$9+CW1005/MAX(CV1005+CN1005+CW1005, 0.1)*$J$9))/($B$11+$C$11+$F$11)</f>
        <v>0</v>
      </c>
      <c r="BA1005">
        <f>($B$11*$K$9+$C$11*$K$9+$F$11*((CV1005+CN1005)/MAX(CV1005+CN1005+CW1005, 0.1)*$P$9+CW1005/MAX(CV1005+CN1005+CW1005, 0.1)*$Q$9))/($B$11+$C$11+$F$11)</f>
        <v>0</v>
      </c>
      <c r="BB1005">
        <v>2.44</v>
      </c>
      <c r="BC1005">
        <v>0.5</v>
      </c>
      <c r="BD1005" t="s">
        <v>355</v>
      </c>
      <c r="BE1005">
        <v>2</v>
      </c>
      <c r="BF1005" t="b">
        <v>1</v>
      </c>
      <c r="BG1005">
        <v>1679447046</v>
      </c>
      <c r="BH1005">
        <v>1163.367407407407</v>
      </c>
      <c r="BI1005">
        <v>1194.989629629629</v>
      </c>
      <c r="BJ1005">
        <v>24.40457037037037</v>
      </c>
      <c r="BK1005">
        <v>24.17159259259259</v>
      </c>
      <c r="BL1005">
        <v>1168.445185185185</v>
      </c>
      <c r="BM1005">
        <v>24.49953333333333</v>
      </c>
      <c r="BN1005">
        <v>500.0649259259258</v>
      </c>
      <c r="BO1005">
        <v>89.83961481481481</v>
      </c>
      <c r="BP1005">
        <v>0.1000039407407407</v>
      </c>
      <c r="BQ1005">
        <v>26.70478888888888</v>
      </c>
      <c r="BR1005">
        <v>27.49133333333333</v>
      </c>
      <c r="BS1005">
        <v>999.9000000000001</v>
      </c>
      <c r="BT1005">
        <v>0</v>
      </c>
      <c r="BU1005">
        <v>0</v>
      </c>
      <c r="BV1005">
        <v>10006.96407407407</v>
      </c>
      <c r="BW1005">
        <v>0</v>
      </c>
      <c r="BX1005">
        <v>14.5015</v>
      </c>
      <c r="BY1005">
        <v>-31.6233962962963</v>
      </c>
      <c r="BZ1005">
        <v>1192.468148148148</v>
      </c>
      <c r="CA1005">
        <v>1224.59</v>
      </c>
      <c r="CB1005">
        <v>0.2329708888888889</v>
      </c>
      <c r="CC1005">
        <v>1194.989629629629</v>
      </c>
      <c r="CD1005">
        <v>24.17159259259259</v>
      </c>
      <c r="CE1005">
        <v>2.192497037037037</v>
      </c>
      <c r="CF1005">
        <v>2.171567407407407</v>
      </c>
      <c r="CG1005">
        <v>18.9076</v>
      </c>
      <c r="CH1005">
        <v>18.75408518518519</v>
      </c>
      <c r="CI1005">
        <v>1999.979259259259</v>
      </c>
      <c r="CJ1005">
        <v>0.9800020000000002</v>
      </c>
      <c r="CK1005">
        <v>0.0199977</v>
      </c>
      <c r="CL1005">
        <v>0</v>
      </c>
      <c r="CM1005">
        <v>2.270503703703704</v>
      </c>
      <c r="CN1005">
        <v>0</v>
      </c>
      <c r="CO1005">
        <v>5547.789629629631</v>
      </c>
      <c r="CP1005">
        <v>16749.29259259259</v>
      </c>
      <c r="CQ1005">
        <v>39.0807037037037</v>
      </c>
      <c r="CR1005">
        <v>39.62725925925925</v>
      </c>
      <c r="CS1005">
        <v>39.22666666666666</v>
      </c>
      <c r="CT1005">
        <v>38.63418518518519</v>
      </c>
      <c r="CU1005">
        <v>38.17559259259259</v>
      </c>
      <c r="CV1005">
        <v>1959.982962962963</v>
      </c>
      <c r="CW1005">
        <v>39.99444444444445</v>
      </c>
      <c r="CX1005">
        <v>0</v>
      </c>
      <c r="CY1005">
        <v>1679447061.3</v>
      </c>
      <c r="CZ1005">
        <v>0</v>
      </c>
      <c r="DA1005">
        <v>0</v>
      </c>
      <c r="DB1005" t="s">
        <v>356</v>
      </c>
      <c r="DC1005">
        <v>1678823626.5</v>
      </c>
      <c r="DD1005">
        <v>1678823640.5</v>
      </c>
      <c r="DE1005">
        <v>0</v>
      </c>
      <c r="DF1005">
        <v>1.239</v>
      </c>
      <c r="DG1005">
        <v>0.006</v>
      </c>
      <c r="DH1005">
        <v>-2.298</v>
      </c>
      <c r="DI1005">
        <v>-0.146</v>
      </c>
      <c r="DJ1005">
        <v>420</v>
      </c>
      <c r="DK1005">
        <v>21</v>
      </c>
      <c r="DL1005">
        <v>0.57</v>
      </c>
      <c r="DM1005">
        <v>0.05</v>
      </c>
      <c r="DN1005">
        <v>-31.63644390243902</v>
      </c>
      <c r="DO1005">
        <v>-0.03353937282233262</v>
      </c>
      <c r="DP1005">
        <v>0.07900853627477962</v>
      </c>
      <c r="DQ1005">
        <v>1</v>
      </c>
      <c r="DR1005">
        <v>0.2352585853658537</v>
      </c>
      <c r="DS1005">
        <v>-0.03035824390243949</v>
      </c>
      <c r="DT1005">
        <v>0.005471218444469469</v>
      </c>
      <c r="DU1005">
        <v>1</v>
      </c>
      <c r="DV1005">
        <v>2</v>
      </c>
      <c r="DW1005">
        <v>2</v>
      </c>
      <c r="DX1005" t="s">
        <v>392</v>
      </c>
      <c r="DY1005">
        <v>2.98366</v>
      </c>
      <c r="DZ1005">
        <v>2.71564</v>
      </c>
      <c r="EA1005">
        <v>0.192129</v>
      </c>
      <c r="EB1005">
        <v>0.193023</v>
      </c>
      <c r="EC1005">
        <v>0.108162</v>
      </c>
      <c r="ED1005">
        <v>0.105282</v>
      </c>
      <c r="EE1005">
        <v>25682.6</v>
      </c>
      <c r="EF1005">
        <v>25750.2</v>
      </c>
      <c r="EG1005">
        <v>29542.6</v>
      </c>
      <c r="EH1005">
        <v>29507.6</v>
      </c>
      <c r="EI1005">
        <v>34897.7</v>
      </c>
      <c r="EJ1005">
        <v>35089.1</v>
      </c>
      <c r="EK1005">
        <v>41612.4</v>
      </c>
      <c r="EL1005">
        <v>42050.9</v>
      </c>
      <c r="EM1005">
        <v>1.97623</v>
      </c>
      <c r="EN1005">
        <v>1.9044</v>
      </c>
      <c r="EO1005">
        <v>0.109456</v>
      </c>
      <c r="EP1005">
        <v>0</v>
      </c>
      <c r="EQ1005">
        <v>25.7056</v>
      </c>
      <c r="ER1005">
        <v>999.9</v>
      </c>
      <c r="ES1005">
        <v>57.1</v>
      </c>
      <c r="ET1005">
        <v>30.9</v>
      </c>
      <c r="EU1005">
        <v>28.5103</v>
      </c>
      <c r="EV1005">
        <v>62.8713</v>
      </c>
      <c r="EW1005">
        <v>32.2115</v>
      </c>
      <c r="EX1005">
        <v>1</v>
      </c>
      <c r="EY1005">
        <v>-0.101692</v>
      </c>
      <c r="EZ1005">
        <v>0.714888</v>
      </c>
      <c r="FA1005">
        <v>20.3397</v>
      </c>
      <c r="FB1005">
        <v>5.21789</v>
      </c>
      <c r="FC1005">
        <v>12.0099</v>
      </c>
      <c r="FD1005">
        <v>4.9889</v>
      </c>
      <c r="FE1005">
        <v>3.2884</v>
      </c>
      <c r="FF1005">
        <v>9999</v>
      </c>
      <c r="FG1005">
        <v>9999</v>
      </c>
      <c r="FH1005">
        <v>9999</v>
      </c>
      <c r="FI1005">
        <v>999.9</v>
      </c>
      <c r="FJ1005">
        <v>1.86738</v>
      </c>
      <c r="FK1005">
        <v>1.86646</v>
      </c>
      <c r="FL1005">
        <v>1.866</v>
      </c>
      <c r="FM1005">
        <v>1.86584</v>
      </c>
      <c r="FN1005">
        <v>1.86768</v>
      </c>
      <c r="FO1005">
        <v>1.87017</v>
      </c>
      <c r="FP1005">
        <v>1.86885</v>
      </c>
      <c r="FQ1005">
        <v>1.87027</v>
      </c>
      <c r="FR1005">
        <v>0</v>
      </c>
      <c r="FS1005">
        <v>0</v>
      </c>
      <c r="FT1005">
        <v>0</v>
      </c>
      <c r="FU1005">
        <v>0</v>
      </c>
      <c r="FV1005" t="s">
        <v>358</v>
      </c>
      <c r="FW1005" t="s">
        <v>359</v>
      </c>
      <c r="FX1005" t="s">
        <v>360</v>
      </c>
      <c r="FY1005" t="s">
        <v>360</v>
      </c>
      <c r="FZ1005" t="s">
        <v>360</v>
      </c>
      <c r="GA1005" t="s">
        <v>360</v>
      </c>
      <c r="GB1005">
        <v>0</v>
      </c>
      <c r="GC1005">
        <v>100</v>
      </c>
      <c r="GD1005">
        <v>100</v>
      </c>
      <c r="GE1005">
        <v>-5.14</v>
      </c>
      <c r="GF1005">
        <v>-0.0951</v>
      </c>
      <c r="GG1005">
        <v>-1.841240210434717</v>
      </c>
      <c r="GH1005">
        <v>-0.003310856085068561</v>
      </c>
      <c r="GI1005">
        <v>6.863268723063948E-07</v>
      </c>
      <c r="GJ1005">
        <v>-1.919107141366201E-10</v>
      </c>
      <c r="GK1005">
        <v>-0.1688837207721138</v>
      </c>
      <c r="GL1005">
        <v>-0.01731051475613908</v>
      </c>
      <c r="GM1005">
        <v>0.001423790055903263</v>
      </c>
      <c r="GN1005">
        <v>-2.424810517790065E-05</v>
      </c>
      <c r="GO1005">
        <v>3</v>
      </c>
      <c r="GP1005">
        <v>2318</v>
      </c>
      <c r="GQ1005">
        <v>1</v>
      </c>
      <c r="GR1005">
        <v>25</v>
      </c>
      <c r="GS1005">
        <v>10390.5</v>
      </c>
      <c r="GT1005">
        <v>10390.2</v>
      </c>
      <c r="GU1005">
        <v>2.4939</v>
      </c>
      <c r="GV1005">
        <v>2.21558</v>
      </c>
      <c r="GW1005">
        <v>1.39648</v>
      </c>
      <c r="GX1005">
        <v>2.34985</v>
      </c>
      <c r="GY1005">
        <v>1.49536</v>
      </c>
      <c r="GZ1005">
        <v>2.4585</v>
      </c>
      <c r="HA1005">
        <v>35.9879</v>
      </c>
      <c r="HB1005">
        <v>24.07</v>
      </c>
      <c r="HC1005">
        <v>18</v>
      </c>
      <c r="HD1005">
        <v>528.265</v>
      </c>
      <c r="HE1005">
        <v>438.454</v>
      </c>
      <c r="HF1005">
        <v>23.9654</v>
      </c>
      <c r="HG1005">
        <v>26.195</v>
      </c>
      <c r="HH1005">
        <v>30.0001</v>
      </c>
      <c r="HI1005">
        <v>26.1609</v>
      </c>
      <c r="HJ1005">
        <v>26.1073</v>
      </c>
      <c r="HK1005">
        <v>49.9097</v>
      </c>
      <c r="HL1005">
        <v>23.8665</v>
      </c>
      <c r="HM1005">
        <v>100</v>
      </c>
      <c r="HN1005">
        <v>23.973</v>
      </c>
      <c r="HO1005">
        <v>1242.4</v>
      </c>
      <c r="HP1005">
        <v>24.0095</v>
      </c>
      <c r="HQ1005">
        <v>101.025</v>
      </c>
      <c r="HR1005">
        <v>100.99</v>
      </c>
    </row>
    <row r="1006" spans="1:226">
      <c r="A1006">
        <v>990</v>
      </c>
      <c r="B1006">
        <v>1679447058.5</v>
      </c>
      <c r="C1006">
        <v>25145.40000009537</v>
      </c>
      <c r="D1006" t="s">
        <v>2350</v>
      </c>
      <c r="E1006" t="s">
        <v>2351</v>
      </c>
      <c r="F1006">
        <v>5</v>
      </c>
      <c r="G1006" t="s">
        <v>2011</v>
      </c>
      <c r="H1006" t="s">
        <v>354</v>
      </c>
      <c r="I1006">
        <v>1679447050.714286</v>
      </c>
      <c r="J1006">
        <f>(K1006)/1000</f>
        <v>0</v>
      </c>
      <c r="K1006">
        <f>IF(BF1006, AN1006, AH1006)</f>
        <v>0</v>
      </c>
      <c r="L1006">
        <f>IF(BF1006, AI1006, AG1006)</f>
        <v>0</v>
      </c>
      <c r="M1006">
        <f>BH1006 - IF(AU1006&gt;1, L1006*BB1006*100.0/(AW1006*BV1006), 0)</f>
        <v>0</v>
      </c>
      <c r="N1006">
        <f>((T1006-J1006/2)*M1006-L1006)/(T1006+J1006/2)</f>
        <v>0</v>
      </c>
      <c r="O1006">
        <f>N1006*(BO1006+BP1006)/1000.0</f>
        <v>0</v>
      </c>
      <c r="P1006">
        <f>(BH1006 - IF(AU1006&gt;1, L1006*BB1006*100.0/(AW1006*BV1006), 0))*(BO1006+BP1006)/1000.0</f>
        <v>0</v>
      </c>
      <c r="Q1006">
        <f>2.0/((1/S1006-1/R1006)+SIGN(S1006)*SQRT((1/S1006-1/R1006)*(1/S1006-1/R1006) + 4*BC1006/((BC1006+1)*(BC1006+1))*(2*1/S1006*1/R1006-1/R1006*1/R1006)))</f>
        <v>0</v>
      </c>
      <c r="R1006">
        <f>IF(LEFT(BD1006,1)&lt;&gt;"0",IF(LEFT(BD1006,1)="1",3.0,BE1006),$D$5+$E$5*(BV1006*BO1006/($K$5*1000))+$F$5*(BV1006*BO1006/($K$5*1000))*MAX(MIN(BB1006,$J$5),$I$5)*MAX(MIN(BB1006,$J$5),$I$5)+$G$5*MAX(MIN(BB1006,$J$5),$I$5)*(BV1006*BO1006/($K$5*1000))+$H$5*(BV1006*BO1006/($K$5*1000))*(BV1006*BO1006/($K$5*1000)))</f>
        <v>0</v>
      </c>
      <c r="S1006">
        <f>J1006*(1000-(1000*0.61365*exp(17.502*W1006/(240.97+W1006))/(BO1006+BP1006)+BJ1006)/2)/(1000*0.61365*exp(17.502*W1006/(240.97+W1006))/(BO1006+BP1006)-BJ1006)</f>
        <v>0</v>
      </c>
      <c r="T1006">
        <f>1/((BC1006+1)/(Q1006/1.6)+1/(R1006/1.37)) + BC1006/((BC1006+1)/(Q1006/1.6) + BC1006/(R1006/1.37))</f>
        <v>0</v>
      </c>
      <c r="U1006">
        <f>(AX1006*BA1006)</f>
        <v>0</v>
      </c>
      <c r="V1006">
        <f>(BQ1006+(U1006+2*0.95*5.67E-8*(((BQ1006+$B$7)+273)^4-(BQ1006+273)^4)-44100*J1006)/(1.84*29.3*R1006+8*0.95*5.67E-8*(BQ1006+273)^3))</f>
        <v>0</v>
      </c>
      <c r="W1006">
        <f>($C$7*BR1006+$D$7*BS1006+$E$7*V1006)</f>
        <v>0</v>
      </c>
      <c r="X1006">
        <f>0.61365*exp(17.502*W1006/(240.97+W1006))</f>
        <v>0</v>
      </c>
      <c r="Y1006">
        <f>(Z1006/AA1006*100)</f>
        <v>0</v>
      </c>
      <c r="Z1006">
        <f>BJ1006*(BO1006+BP1006)/1000</f>
        <v>0</v>
      </c>
      <c r="AA1006">
        <f>0.61365*exp(17.502*BQ1006/(240.97+BQ1006))</f>
        <v>0</v>
      </c>
      <c r="AB1006">
        <f>(X1006-BJ1006*(BO1006+BP1006)/1000)</f>
        <v>0</v>
      </c>
      <c r="AC1006">
        <f>(-J1006*44100)</f>
        <v>0</v>
      </c>
      <c r="AD1006">
        <f>2*29.3*R1006*0.92*(BQ1006-W1006)</f>
        <v>0</v>
      </c>
      <c r="AE1006">
        <f>2*0.95*5.67E-8*(((BQ1006+$B$7)+273)^4-(W1006+273)^4)</f>
        <v>0</v>
      </c>
      <c r="AF1006">
        <f>U1006+AE1006+AC1006+AD1006</f>
        <v>0</v>
      </c>
      <c r="AG1006">
        <f>BN1006*AU1006*(BI1006-BH1006*(1000-AU1006*BK1006)/(1000-AU1006*BJ1006))/(100*BB1006)</f>
        <v>0</v>
      </c>
      <c r="AH1006">
        <f>1000*BN1006*AU1006*(BJ1006-BK1006)/(100*BB1006*(1000-AU1006*BJ1006))</f>
        <v>0</v>
      </c>
      <c r="AI1006">
        <f>(AJ1006 - AK1006 - BO1006*1E3/(8.314*(BQ1006+273.15)) * AM1006/BN1006 * AL1006) * BN1006/(100*BB1006) * (1000 - BK1006)/1000</f>
        <v>0</v>
      </c>
      <c r="AJ1006">
        <v>1257.404756556736</v>
      </c>
      <c r="AK1006">
        <v>1233.511878787878</v>
      </c>
      <c r="AL1006">
        <v>3.43483878896742</v>
      </c>
      <c r="AM1006">
        <v>64.84410547335801</v>
      </c>
      <c r="AN1006">
        <f>(AP1006 - AO1006 + BO1006*1E3/(8.314*(BQ1006+273.15)) * AR1006/BN1006 * AQ1006) * BN1006/(100*BB1006) * 1000/(1000 - AP1006)</f>
        <v>0</v>
      </c>
      <c r="AO1006">
        <v>24.13505769525408</v>
      </c>
      <c r="AP1006">
        <v>24.38100329670331</v>
      </c>
      <c r="AQ1006">
        <v>-0.00013463394296294</v>
      </c>
      <c r="AR1006">
        <v>96.76006741584395</v>
      </c>
      <c r="AS1006">
        <v>0</v>
      </c>
      <c r="AT1006">
        <v>0</v>
      </c>
      <c r="AU1006">
        <f>IF(AS1006*$H$13&gt;=AW1006,1.0,(AW1006/(AW1006-AS1006*$H$13)))</f>
        <v>0</v>
      </c>
      <c r="AV1006">
        <f>(AU1006-1)*100</f>
        <v>0</v>
      </c>
      <c r="AW1006">
        <f>MAX(0,($B$13+$C$13*BV1006)/(1+$D$13*BV1006)*BO1006/(BQ1006+273)*$E$13)</f>
        <v>0</v>
      </c>
      <c r="AX1006">
        <f>$B$11*BW1006+$C$11*BX1006+$F$11*CI1006*(1-CL1006)</f>
        <v>0</v>
      </c>
      <c r="AY1006">
        <f>AX1006*AZ1006</f>
        <v>0</v>
      </c>
      <c r="AZ1006">
        <f>($B$11*$D$9+$C$11*$D$9+$F$11*((CV1006+CN1006)/MAX(CV1006+CN1006+CW1006, 0.1)*$I$9+CW1006/MAX(CV1006+CN1006+CW1006, 0.1)*$J$9))/($B$11+$C$11+$F$11)</f>
        <v>0</v>
      </c>
      <c r="BA1006">
        <f>($B$11*$K$9+$C$11*$K$9+$F$11*((CV1006+CN1006)/MAX(CV1006+CN1006+CW1006, 0.1)*$P$9+CW1006/MAX(CV1006+CN1006+CW1006, 0.1)*$Q$9))/($B$11+$C$11+$F$11)</f>
        <v>0</v>
      </c>
      <c r="BB1006">
        <v>2.44</v>
      </c>
      <c r="BC1006">
        <v>0.5</v>
      </c>
      <c r="BD1006" t="s">
        <v>355</v>
      </c>
      <c r="BE1006">
        <v>2</v>
      </c>
      <c r="BF1006" t="b">
        <v>1</v>
      </c>
      <c r="BG1006">
        <v>1679447050.714286</v>
      </c>
      <c r="BH1006">
        <v>1179.091428571428</v>
      </c>
      <c r="BI1006">
        <v>1210.792857142857</v>
      </c>
      <c r="BJ1006">
        <v>24.39746785714286</v>
      </c>
      <c r="BK1006">
        <v>24.15287142857143</v>
      </c>
      <c r="BL1006">
        <v>1184.208928571428</v>
      </c>
      <c r="BM1006">
        <v>24.4925</v>
      </c>
      <c r="BN1006">
        <v>500.06325</v>
      </c>
      <c r="BO1006">
        <v>89.839775</v>
      </c>
      <c r="BP1006">
        <v>0.1000412428571429</v>
      </c>
      <c r="BQ1006">
        <v>26.70089285714286</v>
      </c>
      <c r="BR1006">
        <v>27.49093214285714</v>
      </c>
      <c r="BS1006">
        <v>999.9000000000002</v>
      </c>
      <c r="BT1006">
        <v>0</v>
      </c>
      <c r="BU1006">
        <v>0</v>
      </c>
      <c r="BV1006">
        <v>9992.586071428572</v>
      </c>
      <c r="BW1006">
        <v>0</v>
      </c>
      <c r="BX1006">
        <v>14.5015</v>
      </c>
      <c r="BY1006">
        <v>-31.7029</v>
      </c>
      <c r="BZ1006">
        <v>1208.577142857143</v>
      </c>
      <c r="CA1006">
        <v>1240.761428571428</v>
      </c>
      <c r="CB1006">
        <v>0.2445921428571429</v>
      </c>
      <c r="CC1006">
        <v>1210.792857142857</v>
      </c>
      <c r="CD1006">
        <v>24.15287142857143</v>
      </c>
      <c r="CE1006">
        <v>2.191862857142857</v>
      </c>
      <c r="CF1006">
        <v>2.169888571428571</v>
      </c>
      <c r="CG1006">
        <v>18.90296071428572</v>
      </c>
      <c r="CH1006">
        <v>18.74170714285714</v>
      </c>
      <c r="CI1006">
        <v>1999.998571428572</v>
      </c>
      <c r="CJ1006">
        <v>0.9800017500000001</v>
      </c>
      <c r="CK1006">
        <v>0.01999795</v>
      </c>
      <c r="CL1006">
        <v>0</v>
      </c>
      <c r="CM1006">
        <v>2.326953571428572</v>
      </c>
      <c r="CN1006">
        <v>0</v>
      </c>
      <c r="CO1006">
        <v>5547.828214285715</v>
      </c>
      <c r="CP1006">
        <v>16749.46071428571</v>
      </c>
      <c r="CQ1006">
        <v>39.04210714285715</v>
      </c>
      <c r="CR1006">
        <v>39.60699999999999</v>
      </c>
      <c r="CS1006">
        <v>39.19617857142857</v>
      </c>
      <c r="CT1006">
        <v>38.61375</v>
      </c>
      <c r="CU1006">
        <v>38.15157142857142</v>
      </c>
      <c r="CV1006">
        <v>1959.999285714286</v>
      </c>
      <c r="CW1006">
        <v>39.9975</v>
      </c>
      <c r="CX1006">
        <v>0</v>
      </c>
      <c r="CY1006">
        <v>1679447066.1</v>
      </c>
      <c r="CZ1006">
        <v>0</v>
      </c>
      <c r="DA1006">
        <v>0</v>
      </c>
      <c r="DB1006" t="s">
        <v>356</v>
      </c>
      <c r="DC1006">
        <v>1678823626.5</v>
      </c>
      <c r="DD1006">
        <v>1678823640.5</v>
      </c>
      <c r="DE1006">
        <v>0</v>
      </c>
      <c r="DF1006">
        <v>1.239</v>
      </c>
      <c r="DG1006">
        <v>0.006</v>
      </c>
      <c r="DH1006">
        <v>-2.298</v>
      </c>
      <c r="DI1006">
        <v>-0.146</v>
      </c>
      <c r="DJ1006">
        <v>420</v>
      </c>
      <c r="DK1006">
        <v>21</v>
      </c>
      <c r="DL1006">
        <v>0.57</v>
      </c>
      <c r="DM1006">
        <v>0.05</v>
      </c>
      <c r="DN1006">
        <v>-31.65816829268293</v>
      </c>
      <c r="DO1006">
        <v>-0.8584933797909388</v>
      </c>
      <c r="DP1006">
        <v>0.1055348548111567</v>
      </c>
      <c r="DQ1006">
        <v>0</v>
      </c>
      <c r="DR1006">
        <v>0.2395451219512195</v>
      </c>
      <c r="DS1006">
        <v>0.08022298954703856</v>
      </c>
      <c r="DT1006">
        <v>0.01324026902349028</v>
      </c>
      <c r="DU1006">
        <v>1</v>
      </c>
      <c r="DV1006">
        <v>1</v>
      </c>
      <c r="DW1006">
        <v>2</v>
      </c>
      <c r="DX1006" t="s">
        <v>357</v>
      </c>
      <c r="DY1006">
        <v>2.98363</v>
      </c>
      <c r="DZ1006">
        <v>2.71547</v>
      </c>
      <c r="EA1006">
        <v>0.193818</v>
      </c>
      <c r="EB1006">
        <v>0.194681</v>
      </c>
      <c r="EC1006">
        <v>0.108111</v>
      </c>
      <c r="ED1006">
        <v>0.105081</v>
      </c>
      <c r="EE1006">
        <v>25629.6</v>
      </c>
      <c r="EF1006">
        <v>25697.3</v>
      </c>
      <c r="EG1006">
        <v>29543.4</v>
      </c>
      <c r="EH1006">
        <v>29507.5</v>
      </c>
      <c r="EI1006">
        <v>34900.5</v>
      </c>
      <c r="EJ1006">
        <v>35097.2</v>
      </c>
      <c r="EK1006">
        <v>41613.4</v>
      </c>
      <c r="EL1006">
        <v>42050.9</v>
      </c>
      <c r="EM1006">
        <v>1.976</v>
      </c>
      <c r="EN1006">
        <v>1.90432</v>
      </c>
      <c r="EO1006">
        <v>0.109561</v>
      </c>
      <c r="EP1006">
        <v>0</v>
      </c>
      <c r="EQ1006">
        <v>25.7032</v>
      </c>
      <c r="ER1006">
        <v>999.9</v>
      </c>
      <c r="ES1006">
        <v>57.1</v>
      </c>
      <c r="ET1006">
        <v>30.9</v>
      </c>
      <c r="EU1006">
        <v>28.5085</v>
      </c>
      <c r="EV1006">
        <v>62.8813</v>
      </c>
      <c r="EW1006">
        <v>32.488</v>
      </c>
      <c r="EX1006">
        <v>1</v>
      </c>
      <c r="EY1006">
        <v>-0.101509</v>
      </c>
      <c r="EZ1006">
        <v>0.717745</v>
      </c>
      <c r="FA1006">
        <v>20.3395</v>
      </c>
      <c r="FB1006">
        <v>5.21819</v>
      </c>
      <c r="FC1006">
        <v>12.0099</v>
      </c>
      <c r="FD1006">
        <v>4.9892</v>
      </c>
      <c r="FE1006">
        <v>3.28858</v>
      </c>
      <c r="FF1006">
        <v>9999</v>
      </c>
      <c r="FG1006">
        <v>9999</v>
      </c>
      <c r="FH1006">
        <v>9999</v>
      </c>
      <c r="FI1006">
        <v>999.9</v>
      </c>
      <c r="FJ1006">
        <v>1.86738</v>
      </c>
      <c r="FK1006">
        <v>1.86646</v>
      </c>
      <c r="FL1006">
        <v>1.86598</v>
      </c>
      <c r="FM1006">
        <v>1.86584</v>
      </c>
      <c r="FN1006">
        <v>1.86768</v>
      </c>
      <c r="FO1006">
        <v>1.87016</v>
      </c>
      <c r="FP1006">
        <v>1.86884</v>
      </c>
      <c r="FQ1006">
        <v>1.87026</v>
      </c>
      <c r="FR1006">
        <v>0</v>
      </c>
      <c r="FS1006">
        <v>0</v>
      </c>
      <c r="FT1006">
        <v>0</v>
      </c>
      <c r="FU1006">
        <v>0</v>
      </c>
      <c r="FV1006" t="s">
        <v>358</v>
      </c>
      <c r="FW1006" t="s">
        <v>359</v>
      </c>
      <c r="FX1006" t="s">
        <v>360</v>
      </c>
      <c r="FY1006" t="s">
        <v>360</v>
      </c>
      <c r="FZ1006" t="s">
        <v>360</v>
      </c>
      <c r="GA1006" t="s">
        <v>360</v>
      </c>
      <c r="GB1006">
        <v>0</v>
      </c>
      <c r="GC1006">
        <v>100</v>
      </c>
      <c r="GD1006">
        <v>100</v>
      </c>
      <c r="GE1006">
        <v>-5.19</v>
      </c>
      <c r="GF1006">
        <v>-0.09520000000000001</v>
      </c>
      <c r="GG1006">
        <v>-1.841240210434717</v>
      </c>
      <c r="GH1006">
        <v>-0.003310856085068561</v>
      </c>
      <c r="GI1006">
        <v>6.863268723063948E-07</v>
      </c>
      <c r="GJ1006">
        <v>-1.919107141366201E-10</v>
      </c>
      <c r="GK1006">
        <v>-0.1688837207721138</v>
      </c>
      <c r="GL1006">
        <v>-0.01731051475613908</v>
      </c>
      <c r="GM1006">
        <v>0.001423790055903263</v>
      </c>
      <c r="GN1006">
        <v>-2.424810517790065E-05</v>
      </c>
      <c r="GO1006">
        <v>3</v>
      </c>
      <c r="GP1006">
        <v>2318</v>
      </c>
      <c r="GQ1006">
        <v>1</v>
      </c>
      <c r="GR1006">
        <v>25</v>
      </c>
      <c r="GS1006">
        <v>10390.5</v>
      </c>
      <c r="GT1006">
        <v>10390.3</v>
      </c>
      <c r="GU1006">
        <v>2.52319</v>
      </c>
      <c r="GV1006">
        <v>2.21924</v>
      </c>
      <c r="GW1006">
        <v>1.39648</v>
      </c>
      <c r="GX1006">
        <v>2.34619</v>
      </c>
      <c r="GY1006">
        <v>1.49536</v>
      </c>
      <c r="GZ1006">
        <v>2.4707</v>
      </c>
      <c r="HA1006">
        <v>35.9879</v>
      </c>
      <c r="HB1006">
        <v>24.07</v>
      </c>
      <c r="HC1006">
        <v>18</v>
      </c>
      <c r="HD1006">
        <v>528.135</v>
      </c>
      <c r="HE1006">
        <v>438.422</v>
      </c>
      <c r="HF1006">
        <v>23.9735</v>
      </c>
      <c r="HG1006">
        <v>26.1979</v>
      </c>
      <c r="HH1006">
        <v>30.0003</v>
      </c>
      <c r="HI1006">
        <v>26.1631</v>
      </c>
      <c r="HJ1006">
        <v>26.109</v>
      </c>
      <c r="HK1006">
        <v>50.4866</v>
      </c>
      <c r="HL1006">
        <v>24.1564</v>
      </c>
      <c r="HM1006">
        <v>100</v>
      </c>
      <c r="HN1006">
        <v>23.9765</v>
      </c>
      <c r="HO1006">
        <v>1255.77</v>
      </c>
      <c r="HP1006">
        <v>23.9917</v>
      </c>
      <c r="HQ1006">
        <v>101.028</v>
      </c>
      <c r="HR1006">
        <v>100.99</v>
      </c>
    </row>
    <row r="1007" spans="1:226">
      <c r="A1007">
        <v>991</v>
      </c>
      <c r="B1007">
        <v>1679447063.5</v>
      </c>
      <c r="C1007">
        <v>25150.40000009537</v>
      </c>
      <c r="D1007" t="s">
        <v>2352</v>
      </c>
      <c r="E1007" t="s">
        <v>2353</v>
      </c>
      <c r="F1007">
        <v>5</v>
      </c>
      <c r="G1007" t="s">
        <v>2011</v>
      </c>
      <c r="H1007" t="s">
        <v>354</v>
      </c>
      <c r="I1007">
        <v>1679447056</v>
      </c>
      <c r="J1007">
        <f>(K1007)/1000</f>
        <v>0</v>
      </c>
      <c r="K1007">
        <f>IF(BF1007, AN1007, AH1007)</f>
        <v>0</v>
      </c>
      <c r="L1007">
        <f>IF(BF1007, AI1007, AG1007)</f>
        <v>0</v>
      </c>
      <c r="M1007">
        <f>BH1007 - IF(AU1007&gt;1, L1007*BB1007*100.0/(AW1007*BV1007), 0)</f>
        <v>0</v>
      </c>
      <c r="N1007">
        <f>((T1007-J1007/2)*M1007-L1007)/(T1007+J1007/2)</f>
        <v>0</v>
      </c>
      <c r="O1007">
        <f>N1007*(BO1007+BP1007)/1000.0</f>
        <v>0</v>
      </c>
      <c r="P1007">
        <f>(BH1007 - IF(AU1007&gt;1, L1007*BB1007*100.0/(AW1007*BV1007), 0))*(BO1007+BP1007)/1000.0</f>
        <v>0</v>
      </c>
      <c r="Q1007">
        <f>2.0/((1/S1007-1/R1007)+SIGN(S1007)*SQRT((1/S1007-1/R1007)*(1/S1007-1/R1007) + 4*BC1007/((BC1007+1)*(BC1007+1))*(2*1/S1007*1/R1007-1/R1007*1/R1007)))</f>
        <v>0</v>
      </c>
      <c r="R1007">
        <f>IF(LEFT(BD1007,1)&lt;&gt;"0",IF(LEFT(BD1007,1)="1",3.0,BE1007),$D$5+$E$5*(BV1007*BO1007/($K$5*1000))+$F$5*(BV1007*BO1007/($K$5*1000))*MAX(MIN(BB1007,$J$5),$I$5)*MAX(MIN(BB1007,$J$5),$I$5)+$G$5*MAX(MIN(BB1007,$J$5),$I$5)*(BV1007*BO1007/($K$5*1000))+$H$5*(BV1007*BO1007/($K$5*1000))*(BV1007*BO1007/($K$5*1000)))</f>
        <v>0</v>
      </c>
      <c r="S1007">
        <f>J1007*(1000-(1000*0.61365*exp(17.502*W1007/(240.97+W1007))/(BO1007+BP1007)+BJ1007)/2)/(1000*0.61365*exp(17.502*W1007/(240.97+W1007))/(BO1007+BP1007)-BJ1007)</f>
        <v>0</v>
      </c>
      <c r="T1007">
        <f>1/((BC1007+1)/(Q1007/1.6)+1/(R1007/1.37)) + BC1007/((BC1007+1)/(Q1007/1.6) + BC1007/(R1007/1.37))</f>
        <v>0</v>
      </c>
      <c r="U1007">
        <f>(AX1007*BA1007)</f>
        <v>0</v>
      </c>
      <c r="V1007">
        <f>(BQ1007+(U1007+2*0.95*5.67E-8*(((BQ1007+$B$7)+273)^4-(BQ1007+273)^4)-44100*J1007)/(1.84*29.3*R1007+8*0.95*5.67E-8*(BQ1007+273)^3))</f>
        <v>0</v>
      </c>
      <c r="W1007">
        <f>($C$7*BR1007+$D$7*BS1007+$E$7*V1007)</f>
        <v>0</v>
      </c>
      <c r="X1007">
        <f>0.61365*exp(17.502*W1007/(240.97+W1007))</f>
        <v>0</v>
      </c>
      <c r="Y1007">
        <f>(Z1007/AA1007*100)</f>
        <v>0</v>
      </c>
      <c r="Z1007">
        <f>BJ1007*(BO1007+BP1007)/1000</f>
        <v>0</v>
      </c>
      <c r="AA1007">
        <f>0.61365*exp(17.502*BQ1007/(240.97+BQ1007))</f>
        <v>0</v>
      </c>
      <c r="AB1007">
        <f>(X1007-BJ1007*(BO1007+BP1007)/1000)</f>
        <v>0</v>
      </c>
      <c r="AC1007">
        <f>(-J1007*44100)</f>
        <v>0</v>
      </c>
      <c r="AD1007">
        <f>2*29.3*R1007*0.92*(BQ1007-W1007)</f>
        <v>0</v>
      </c>
      <c r="AE1007">
        <f>2*0.95*5.67E-8*(((BQ1007+$B$7)+273)^4-(W1007+273)^4)</f>
        <v>0</v>
      </c>
      <c r="AF1007">
        <f>U1007+AE1007+AC1007+AD1007</f>
        <v>0</v>
      </c>
      <c r="AG1007">
        <f>BN1007*AU1007*(BI1007-BH1007*(1000-AU1007*BK1007)/(1000-AU1007*BJ1007))/(100*BB1007)</f>
        <v>0</v>
      </c>
      <c r="AH1007">
        <f>1000*BN1007*AU1007*(BJ1007-BK1007)/(100*BB1007*(1000-AU1007*BJ1007))</f>
        <v>0</v>
      </c>
      <c r="AI1007">
        <f>(AJ1007 - AK1007 - BO1007*1E3/(8.314*(BQ1007+273.15)) * AM1007/BN1007 * AL1007) * BN1007/(100*BB1007) * (1000 - BK1007)/1000</f>
        <v>0</v>
      </c>
      <c r="AJ1007">
        <v>1274.407278116462</v>
      </c>
      <c r="AK1007">
        <v>1250.574181818182</v>
      </c>
      <c r="AL1007">
        <v>3.399491825906596</v>
      </c>
      <c r="AM1007">
        <v>64.84410547335801</v>
      </c>
      <c r="AN1007">
        <f>(AP1007 - AO1007 + BO1007*1E3/(8.314*(BQ1007+273.15)) * AR1007/BN1007 * AQ1007) * BN1007/(100*BB1007) * 1000/(1000 - AP1007)</f>
        <v>0</v>
      </c>
      <c r="AO1007">
        <v>24.05825184746643</v>
      </c>
      <c r="AP1007">
        <v>24.3372120879121</v>
      </c>
      <c r="AQ1007">
        <v>-0.005050456600941377</v>
      </c>
      <c r="AR1007">
        <v>96.76006741584395</v>
      </c>
      <c r="AS1007">
        <v>0</v>
      </c>
      <c r="AT1007">
        <v>0</v>
      </c>
      <c r="AU1007">
        <f>IF(AS1007*$H$13&gt;=AW1007,1.0,(AW1007/(AW1007-AS1007*$H$13)))</f>
        <v>0</v>
      </c>
      <c r="AV1007">
        <f>(AU1007-1)*100</f>
        <v>0</v>
      </c>
      <c r="AW1007">
        <f>MAX(0,($B$13+$C$13*BV1007)/(1+$D$13*BV1007)*BO1007/(BQ1007+273)*$E$13)</f>
        <v>0</v>
      </c>
      <c r="AX1007">
        <f>$B$11*BW1007+$C$11*BX1007+$F$11*CI1007*(1-CL1007)</f>
        <v>0</v>
      </c>
      <c r="AY1007">
        <f>AX1007*AZ1007</f>
        <v>0</v>
      </c>
      <c r="AZ1007">
        <f>($B$11*$D$9+$C$11*$D$9+$F$11*((CV1007+CN1007)/MAX(CV1007+CN1007+CW1007, 0.1)*$I$9+CW1007/MAX(CV1007+CN1007+CW1007, 0.1)*$J$9))/($B$11+$C$11+$F$11)</f>
        <v>0</v>
      </c>
      <c r="BA1007">
        <f>($B$11*$K$9+$C$11*$K$9+$F$11*((CV1007+CN1007)/MAX(CV1007+CN1007+CW1007, 0.1)*$P$9+CW1007/MAX(CV1007+CN1007+CW1007, 0.1)*$Q$9))/($B$11+$C$11+$F$11)</f>
        <v>0</v>
      </c>
      <c r="BB1007">
        <v>2.44</v>
      </c>
      <c r="BC1007">
        <v>0.5</v>
      </c>
      <c r="BD1007" t="s">
        <v>355</v>
      </c>
      <c r="BE1007">
        <v>2</v>
      </c>
      <c r="BF1007" t="b">
        <v>1</v>
      </c>
      <c r="BG1007">
        <v>1679447056</v>
      </c>
      <c r="BH1007">
        <v>1196.748148148148</v>
      </c>
      <c r="BI1007">
        <v>1228.51962962963</v>
      </c>
      <c r="BJ1007">
        <v>24.38179259259259</v>
      </c>
      <c r="BK1007">
        <v>24.10405185185185</v>
      </c>
      <c r="BL1007">
        <v>1201.910740740741</v>
      </c>
      <c r="BM1007">
        <v>24.47695555555556</v>
      </c>
      <c r="BN1007">
        <v>500.0590370370371</v>
      </c>
      <c r="BO1007">
        <v>89.84032592592592</v>
      </c>
      <c r="BP1007">
        <v>0.1000430925925926</v>
      </c>
      <c r="BQ1007">
        <v>26.69657407407408</v>
      </c>
      <c r="BR1007">
        <v>27.49434074074074</v>
      </c>
      <c r="BS1007">
        <v>999.9000000000001</v>
      </c>
      <c r="BT1007">
        <v>0</v>
      </c>
      <c r="BU1007">
        <v>0</v>
      </c>
      <c r="BV1007">
        <v>9993.61074074074</v>
      </c>
      <c r="BW1007">
        <v>0</v>
      </c>
      <c r="BX1007">
        <v>14.5015</v>
      </c>
      <c r="BY1007">
        <v>-31.77151481481482</v>
      </c>
      <c r="BZ1007">
        <v>1226.656296296296</v>
      </c>
      <c r="CA1007">
        <v>1258.862592592593</v>
      </c>
      <c r="CB1007">
        <v>0.277731962962963</v>
      </c>
      <c r="CC1007">
        <v>1228.51962962963</v>
      </c>
      <c r="CD1007">
        <v>24.10405185185185</v>
      </c>
      <c r="CE1007">
        <v>2.190468148148148</v>
      </c>
      <c r="CF1007">
        <v>2.165516296296296</v>
      </c>
      <c r="CG1007">
        <v>18.89275925925926</v>
      </c>
      <c r="CH1007">
        <v>18.70941481481481</v>
      </c>
      <c r="CI1007">
        <v>1999.995185185185</v>
      </c>
      <c r="CJ1007">
        <v>0.9800013333333334</v>
      </c>
      <c r="CK1007">
        <v>0.01999836666666667</v>
      </c>
      <c r="CL1007">
        <v>0</v>
      </c>
      <c r="CM1007">
        <v>2.349699999999999</v>
      </c>
      <c r="CN1007">
        <v>0</v>
      </c>
      <c r="CO1007">
        <v>5547.751851851852</v>
      </c>
      <c r="CP1007">
        <v>16749.42962962963</v>
      </c>
      <c r="CQ1007">
        <v>39.01603703703704</v>
      </c>
      <c r="CR1007">
        <v>39.57614814814814</v>
      </c>
      <c r="CS1007">
        <v>39.15485185185185</v>
      </c>
      <c r="CT1007">
        <v>38.59233333333333</v>
      </c>
      <c r="CU1007">
        <v>38.12259259259259</v>
      </c>
      <c r="CV1007">
        <v>1959.995185185185</v>
      </c>
      <c r="CW1007">
        <v>40</v>
      </c>
      <c r="CX1007">
        <v>0</v>
      </c>
      <c r="CY1007">
        <v>1679447071.5</v>
      </c>
      <c r="CZ1007">
        <v>0</v>
      </c>
      <c r="DA1007">
        <v>0</v>
      </c>
      <c r="DB1007" t="s">
        <v>356</v>
      </c>
      <c r="DC1007">
        <v>1678823626.5</v>
      </c>
      <c r="DD1007">
        <v>1678823640.5</v>
      </c>
      <c r="DE1007">
        <v>0</v>
      </c>
      <c r="DF1007">
        <v>1.239</v>
      </c>
      <c r="DG1007">
        <v>0.006</v>
      </c>
      <c r="DH1007">
        <v>-2.298</v>
      </c>
      <c r="DI1007">
        <v>-0.146</v>
      </c>
      <c r="DJ1007">
        <v>420</v>
      </c>
      <c r="DK1007">
        <v>21</v>
      </c>
      <c r="DL1007">
        <v>0.57</v>
      </c>
      <c r="DM1007">
        <v>0.05</v>
      </c>
      <c r="DN1007">
        <v>-31.72300243902439</v>
      </c>
      <c r="DO1007">
        <v>-0.8339477351916058</v>
      </c>
      <c r="DP1007">
        <v>0.1092309691808943</v>
      </c>
      <c r="DQ1007">
        <v>0</v>
      </c>
      <c r="DR1007">
        <v>0.2636740975609757</v>
      </c>
      <c r="DS1007">
        <v>0.3650563066202092</v>
      </c>
      <c r="DT1007">
        <v>0.03897661014731589</v>
      </c>
      <c r="DU1007">
        <v>0</v>
      </c>
      <c r="DV1007">
        <v>0</v>
      </c>
      <c r="DW1007">
        <v>2</v>
      </c>
      <c r="DX1007" t="s">
        <v>381</v>
      </c>
      <c r="DY1007">
        <v>2.98357</v>
      </c>
      <c r="DZ1007">
        <v>2.71568</v>
      </c>
      <c r="EA1007">
        <v>0.195489</v>
      </c>
      <c r="EB1007">
        <v>0.196313</v>
      </c>
      <c r="EC1007">
        <v>0.107972</v>
      </c>
      <c r="ED1007">
        <v>0.104862</v>
      </c>
      <c r="EE1007">
        <v>25575.7</v>
      </c>
      <c r="EF1007">
        <v>25645.2</v>
      </c>
      <c r="EG1007">
        <v>29542.5</v>
      </c>
      <c r="EH1007">
        <v>29507.5</v>
      </c>
      <c r="EI1007">
        <v>34905</v>
      </c>
      <c r="EJ1007">
        <v>35106.2</v>
      </c>
      <c r="EK1007">
        <v>41612.1</v>
      </c>
      <c r="EL1007">
        <v>42051.1</v>
      </c>
      <c r="EM1007">
        <v>1.9764</v>
      </c>
      <c r="EN1007">
        <v>1.90418</v>
      </c>
      <c r="EO1007">
        <v>0.109591</v>
      </c>
      <c r="EP1007">
        <v>0</v>
      </c>
      <c r="EQ1007">
        <v>25.7011</v>
      </c>
      <c r="ER1007">
        <v>999.9</v>
      </c>
      <c r="ES1007">
        <v>57.1</v>
      </c>
      <c r="ET1007">
        <v>30.9</v>
      </c>
      <c r="EU1007">
        <v>28.5098</v>
      </c>
      <c r="EV1007">
        <v>62.7713</v>
      </c>
      <c r="EW1007">
        <v>32.4439</v>
      </c>
      <c r="EX1007">
        <v>1</v>
      </c>
      <c r="EY1007">
        <v>-0.101181</v>
      </c>
      <c r="EZ1007">
        <v>0.72899</v>
      </c>
      <c r="FA1007">
        <v>20.3393</v>
      </c>
      <c r="FB1007">
        <v>5.21849</v>
      </c>
      <c r="FC1007">
        <v>12.0099</v>
      </c>
      <c r="FD1007">
        <v>4.98915</v>
      </c>
      <c r="FE1007">
        <v>3.28865</v>
      </c>
      <c r="FF1007">
        <v>9999</v>
      </c>
      <c r="FG1007">
        <v>9999</v>
      </c>
      <c r="FH1007">
        <v>9999</v>
      </c>
      <c r="FI1007">
        <v>999.9</v>
      </c>
      <c r="FJ1007">
        <v>1.86737</v>
      </c>
      <c r="FK1007">
        <v>1.86646</v>
      </c>
      <c r="FL1007">
        <v>1.86598</v>
      </c>
      <c r="FM1007">
        <v>1.86584</v>
      </c>
      <c r="FN1007">
        <v>1.86768</v>
      </c>
      <c r="FO1007">
        <v>1.87017</v>
      </c>
      <c r="FP1007">
        <v>1.86883</v>
      </c>
      <c r="FQ1007">
        <v>1.87025</v>
      </c>
      <c r="FR1007">
        <v>0</v>
      </c>
      <c r="FS1007">
        <v>0</v>
      </c>
      <c r="FT1007">
        <v>0</v>
      </c>
      <c r="FU1007">
        <v>0</v>
      </c>
      <c r="FV1007" t="s">
        <v>358</v>
      </c>
      <c r="FW1007" t="s">
        <v>359</v>
      </c>
      <c r="FX1007" t="s">
        <v>360</v>
      </c>
      <c r="FY1007" t="s">
        <v>360</v>
      </c>
      <c r="FZ1007" t="s">
        <v>360</v>
      </c>
      <c r="GA1007" t="s">
        <v>360</v>
      </c>
      <c r="GB1007">
        <v>0</v>
      </c>
      <c r="GC1007">
        <v>100</v>
      </c>
      <c r="GD1007">
        <v>100</v>
      </c>
      <c r="GE1007">
        <v>-5.23</v>
      </c>
      <c r="GF1007">
        <v>-0.0956</v>
      </c>
      <c r="GG1007">
        <v>-1.841240210434717</v>
      </c>
      <c r="GH1007">
        <v>-0.003310856085068561</v>
      </c>
      <c r="GI1007">
        <v>6.863268723063948E-07</v>
      </c>
      <c r="GJ1007">
        <v>-1.919107141366201E-10</v>
      </c>
      <c r="GK1007">
        <v>-0.1688837207721138</v>
      </c>
      <c r="GL1007">
        <v>-0.01731051475613908</v>
      </c>
      <c r="GM1007">
        <v>0.001423790055903263</v>
      </c>
      <c r="GN1007">
        <v>-2.424810517790065E-05</v>
      </c>
      <c r="GO1007">
        <v>3</v>
      </c>
      <c r="GP1007">
        <v>2318</v>
      </c>
      <c r="GQ1007">
        <v>1</v>
      </c>
      <c r="GR1007">
        <v>25</v>
      </c>
      <c r="GS1007">
        <v>10390.6</v>
      </c>
      <c r="GT1007">
        <v>10390.4</v>
      </c>
      <c r="GU1007">
        <v>2.54761</v>
      </c>
      <c r="GV1007">
        <v>2.21313</v>
      </c>
      <c r="GW1007">
        <v>1.39648</v>
      </c>
      <c r="GX1007">
        <v>2.34741</v>
      </c>
      <c r="GY1007">
        <v>1.49536</v>
      </c>
      <c r="GZ1007">
        <v>2.52441</v>
      </c>
      <c r="HA1007">
        <v>35.9879</v>
      </c>
      <c r="HB1007">
        <v>24.07</v>
      </c>
      <c r="HC1007">
        <v>18</v>
      </c>
      <c r="HD1007">
        <v>528.42</v>
      </c>
      <c r="HE1007">
        <v>438.34</v>
      </c>
      <c r="HF1007">
        <v>23.9788</v>
      </c>
      <c r="HG1007">
        <v>26.2</v>
      </c>
      <c r="HH1007">
        <v>30.0004</v>
      </c>
      <c r="HI1007">
        <v>26.1653</v>
      </c>
      <c r="HJ1007">
        <v>26.1101</v>
      </c>
      <c r="HK1007">
        <v>50.9851</v>
      </c>
      <c r="HL1007">
        <v>24.1564</v>
      </c>
      <c r="HM1007">
        <v>100</v>
      </c>
      <c r="HN1007">
        <v>23.9795</v>
      </c>
      <c r="HO1007">
        <v>1275.81</v>
      </c>
      <c r="HP1007">
        <v>24.0046</v>
      </c>
      <c r="HQ1007">
        <v>101.025</v>
      </c>
      <c r="HR1007">
        <v>100.99</v>
      </c>
    </row>
    <row r="1008" spans="1:226">
      <c r="A1008">
        <v>992</v>
      </c>
      <c r="B1008">
        <v>1679447068.5</v>
      </c>
      <c r="C1008">
        <v>25155.40000009537</v>
      </c>
      <c r="D1008" t="s">
        <v>2354</v>
      </c>
      <c r="E1008" t="s">
        <v>2355</v>
      </c>
      <c r="F1008">
        <v>5</v>
      </c>
      <c r="G1008" t="s">
        <v>2011</v>
      </c>
      <c r="H1008" t="s">
        <v>354</v>
      </c>
      <c r="I1008">
        <v>1679447060.714286</v>
      </c>
      <c r="J1008">
        <f>(K1008)/1000</f>
        <v>0</v>
      </c>
      <c r="K1008">
        <f>IF(BF1008, AN1008, AH1008)</f>
        <v>0</v>
      </c>
      <c r="L1008">
        <f>IF(BF1008, AI1008, AG1008)</f>
        <v>0</v>
      </c>
      <c r="M1008">
        <f>BH1008 - IF(AU1008&gt;1, L1008*BB1008*100.0/(AW1008*BV1008), 0)</f>
        <v>0</v>
      </c>
      <c r="N1008">
        <f>((T1008-J1008/2)*M1008-L1008)/(T1008+J1008/2)</f>
        <v>0</v>
      </c>
      <c r="O1008">
        <f>N1008*(BO1008+BP1008)/1000.0</f>
        <v>0</v>
      </c>
      <c r="P1008">
        <f>(BH1008 - IF(AU1008&gt;1, L1008*BB1008*100.0/(AW1008*BV1008), 0))*(BO1008+BP1008)/1000.0</f>
        <v>0</v>
      </c>
      <c r="Q1008">
        <f>2.0/((1/S1008-1/R1008)+SIGN(S1008)*SQRT((1/S1008-1/R1008)*(1/S1008-1/R1008) + 4*BC1008/((BC1008+1)*(BC1008+1))*(2*1/S1008*1/R1008-1/R1008*1/R1008)))</f>
        <v>0</v>
      </c>
      <c r="R1008">
        <f>IF(LEFT(BD1008,1)&lt;&gt;"0",IF(LEFT(BD1008,1)="1",3.0,BE1008),$D$5+$E$5*(BV1008*BO1008/($K$5*1000))+$F$5*(BV1008*BO1008/($K$5*1000))*MAX(MIN(BB1008,$J$5),$I$5)*MAX(MIN(BB1008,$J$5),$I$5)+$G$5*MAX(MIN(BB1008,$J$5),$I$5)*(BV1008*BO1008/($K$5*1000))+$H$5*(BV1008*BO1008/($K$5*1000))*(BV1008*BO1008/($K$5*1000)))</f>
        <v>0</v>
      </c>
      <c r="S1008">
        <f>J1008*(1000-(1000*0.61365*exp(17.502*W1008/(240.97+W1008))/(BO1008+BP1008)+BJ1008)/2)/(1000*0.61365*exp(17.502*W1008/(240.97+W1008))/(BO1008+BP1008)-BJ1008)</f>
        <v>0</v>
      </c>
      <c r="T1008">
        <f>1/((BC1008+1)/(Q1008/1.6)+1/(R1008/1.37)) + BC1008/((BC1008+1)/(Q1008/1.6) + BC1008/(R1008/1.37))</f>
        <v>0</v>
      </c>
      <c r="U1008">
        <f>(AX1008*BA1008)</f>
        <v>0</v>
      </c>
      <c r="V1008">
        <f>(BQ1008+(U1008+2*0.95*5.67E-8*(((BQ1008+$B$7)+273)^4-(BQ1008+273)^4)-44100*J1008)/(1.84*29.3*R1008+8*0.95*5.67E-8*(BQ1008+273)^3))</f>
        <v>0</v>
      </c>
      <c r="W1008">
        <f>($C$7*BR1008+$D$7*BS1008+$E$7*V1008)</f>
        <v>0</v>
      </c>
      <c r="X1008">
        <f>0.61365*exp(17.502*W1008/(240.97+W1008))</f>
        <v>0</v>
      </c>
      <c r="Y1008">
        <f>(Z1008/AA1008*100)</f>
        <v>0</v>
      </c>
      <c r="Z1008">
        <f>BJ1008*(BO1008+BP1008)/1000</f>
        <v>0</v>
      </c>
      <c r="AA1008">
        <f>0.61365*exp(17.502*BQ1008/(240.97+BQ1008))</f>
        <v>0</v>
      </c>
      <c r="AB1008">
        <f>(X1008-BJ1008*(BO1008+BP1008)/1000)</f>
        <v>0</v>
      </c>
      <c r="AC1008">
        <f>(-J1008*44100)</f>
        <v>0</v>
      </c>
      <c r="AD1008">
        <f>2*29.3*R1008*0.92*(BQ1008-W1008)</f>
        <v>0</v>
      </c>
      <c r="AE1008">
        <f>2*0.95*5.67E-8*(((BQ1008+$B$7)+273)^4-(W1008+273)^4)</f>
        <v>0</v>
      </c>
      <c r="AF1008">
        <f>U1008+AE1008+AC1008+AD1008</f>
        <v>0</v>
      </c>
      <c r="AG1008">
        <f>BN1008*AU1008*(BI1008-BH1008*(1000-AU1008*BK1008)/(1000-AU1008*BJ1008))/(100*BB1008)</f>
        <v>0</v>
      </c>
      <c r="AH1008">
        <f>1000*BN1008*AU1008*(BJ1008-BK1008)/(100*BB1008*(1000-AU1008*BJ1008))</f>
        <v>0</v>
      </c>
      <c r="AI1008">
        <f>(AJ1008 - AK1008 - BO1008*1E3/(8.314*(BQ1008+273.15)) * AM1008/BN1008 * AL1008) * BN1008/(100*BB1008) * (1000 - BK1008)/1000</f>
        <v>0</v>
      </c>
      <c r="AJ1008">
        <v>1291.709586156381</v>
      </c>
      <c r="AK1008">
        <v>1267.665393939394</v>
      </c>
      <c r="AL1008">
        <v>3.422670614125643</v>
      </c>
      <c r="AM1008">
        <v>64.84410547335801</v>
      </c>
      <c r="AN1008">
        <f>(AP1008 - AO1008 + BO1008*1E3/(8.314*(BQ1008+273.15)) * AR1008/BN1008 * AQ1008) * BN1008/(100*BB1008) * 1000/(1000 - AP1008)</f>
        <v>0</v>
      </c>
      <c r="AO1008">
        <v>24.00142028566545</v>
      </c>
      <c r="AP1008">
        <v>24.29218681318683</v>
      </c>
      <c r="AQ1008">
        <v>-0.009834255320462301</v>
      </c>
      <c r="AR1008">
        <v>96.76006741584395</v>
      </c>
      <c r="AS1008">
        <v>0</v>
      </c>
      <c r="AT1008">
        <v>0</v>
      </c>
      <c r="AU1008">
        <f>IF(AS1008*$H$13&gt;=AW1008,1.0,(AW1008/(AW1008-AS1008*$H$13)))</f>
        <v>0</v>
      </c>
      <c r="AV1008">
        <f>(AU1008-1)*100</f>
        <v>0</v>
      </c>
      <c r="AW1008">
        <f>MAX(0,($B$13+$C$13*BV1008)/(1+$D$13*BV1008)*BO1008/(BQ1008+273)*$E$13)</f>
        <v>0</v>
      </c>
      <c r="AX1008">
        <f>$B$11*BW1008+$C$11*BX1008+$F$11*CI1008*(1-CL1008)</f>
        <v>0</v>
      </c>
      <c r="AY1008">
        <f>AX1008*AZ1008</f>
        <v>0</v>
      </c>
      <c r="AZ1008">
        <f>($B$11*$D$9+$C$11*$D$9+$F$11*((CV1008+CN1008)/MAX(CV1008+CN1008+CW1008, 0.1)*$I$9+CW1008/MAX(CV1008+CN1008+CW1008, 0.1)*$J$9))/($B$11+$C$11+$F$11)</f>
        <v>0</v>
      </c>
      <c r="BA1008">
        <f>($B$11*$K$9+$C$11*$K$9+$F$11*((CV1008+CN1008)/MAX(CV1008+CN1008+CW1008, 0.1)*$P$9+CW1008/MAX(CV1008+CN1008+CW1008, 0.1)*$Q$9))/($B$11+$C$11+$F$11)</f>
        <v>0</v>
      </c>
      <c r="BB1008">
        <v>2.44</v>
      </c>
      <c r="BC1008">
        <v>0.5</v>
      </c>
      <c r="BD1008" t="s">
        <v>355</v>
      </c>
      <c r="BE1008">
        <v>2</v>
      </c>
      <c r="BF1008" t="b">
        <v>1</v>
      </c>
      <c r="BG1008">
        <v>1679447060.714286</v>
      </c>
      <c r="BH1008">
        <v>1212.513928571428</v>
      </c>
      <c r="BI1008">
        <v>1244.362142857143</v>
      </c>
      <c r="BJ1008">
        <v>24.35346071428572</v>
      </c>
      <c r="BK1008">
        <v>24.05178571428571</v>
      </c>
      <c r="BL1008">
        <v>1217.716428571428</v>
      </c>
      <c r="BM1008">
        <v>24.448875</v>
      </c>
      <c r="BN1008">
        <v>500.0573928571429</v>
      </c>
      <c r="BO1008">
        <v>89.84055357142857</v>
      </c>
      <c r="BP1008">
        <v>0.09997885357142856</v>
      </c>
      <c r="BQ1008">
        <v>26.69286071428572</v>
      </c>
      <c r="BR1008">
        <v>27.4944</v>
      </c>
      <c r="BS1008">
        <v>999.9000000000002</v>
      </c>
      <c r="BT1008">
        <v>0</v>
      </c>
      <c r="BU1008">
        <v>0</v>
      </c>
      <c r="BV1008">
        <v>10001.36214285714</v>
      </c>
      <c r="BW1008">
        <v>0</v>
      </c>
      <c r="BX1008">
        <v>14.5015</v>
      </c>
      <c r="BY1008">
        <v>-31.84665</v>
      </c>
      <c r="BZ1008">
        <v>1242.78</v>
      </c>
      <c r="CA1008">
        <v>1275.0275</v>
      </c>
      <c r="CB1008">
        <v>0.3016719285714285</v>
      </c>
      <c r="CC1008">
        <v>1244.362142857143</v>
      </c>
      <c r="CD1008">
        <v>24.05178571428571</v>
      </c>
      <c r="CE1008">
        <v>2.187928571428571</v>
      </c>
      <c r="CF1008">
        <v>2.160825714285714</v>
      </c>
      <c r="CG1008">
        <v>18.87418214285714</v>
      </c>
      <c r="CH1008">
        <v>18.67476071428571</v>
      </c>
      <c r="CI1008">
        <v>2000.024642857143</v>
      </c>
      <c r="CJ1008">
        <v>0.9800012142857144</v>
      </c>
      <c r="CK1008">
        <v>0.01999848571428572</v>
      </c>
      <c r="CL1008">
        <v>0</v>
      </c>
      <c r="CM1008">
        <v>2.367339285714286</v>
      </c>
      <c r="CN1008">
        <v>0</v>
      </c>
      <c r="CO1008">
        <v>5547.81357142857</v>
      </c>
      <c r="CP1008">
        <v>16749.67857142857</v>
      </c>
      <c r="CQ1008">
        <v>38.9775</v>
      </c>
      <c r="CR1008">
        <v>39.54214285714285</v>
      </c>
      <c r="CS1008">
        <v>39.12482142857142</v>
      </c>
      <c r="CT1008">
        <v>38.57324999999999</v>
      </c>
      <c r="CU1008">
        <v>38.098</v>
      </c>
      <c r="CV1008">
        <v>1960.024642857143</v>
      </c>
      <c r="CW1008">
        <v>40</v>
      </c>
      <c r="CX1008">
        <v>0</v>
      </c>
      <c r="CY1008">
        <v>1679447076.3</v>
      </c>
      <c r="CZ1008">
        <v>0</v>
      </c>
      <c r="DA1008">
        <v>0</v>
      </c>
      <c r="DB1008" t="s">
        <v>356</v>
      </c>
      <c r="DC1008">
        <v>1678823626.5</v>
      </c>
      <c r="DD1008">
        <v>1678823640.5</v>
      </c>
      <c r="DE1008">
        <v>0</v>
      </c>
      <c r="DF1008">
        <v>1.239</v>
      </c>
      <c r="DG1008">
        <v>0.006</v>
      </c>
      <c r="DH1008">
        <v>-2.298</v>
      </c>
      <c r="DI1008">
        <v>-0.146</v>
      </c>
      <c r="DJ1008">
        <v>420</v>
      </c>
      <c r="DK1008">
        <v>21</v>
      </c>
      <c r="DL1008">
        <v>0.57</v>
      </c>
      <c r="DM1008">
        <v>0.05</v>
      </c>
      <c r="DN1008">
        <v>-31.78877804878049</v>
      </c>
      <c r="DO1008">
        <v>-1.010107317073148</v>
      </c>
      <c r="DP1008">
        <v>0.1215555408780034</v>
      </c>
      <c r="DQ1008">
        <v>0</v>
      </c>
      <c r="DR1008">
        <v>0.2807484146341463</v>
      </c>
      <c r="DS1008">
        <v>0.3729089477351921</v>
      </c>
      <c r="DT1008">
        <v>0.03979587479906931</v>
      </c>
      <c r="DU1008">
        <v>0</v>
      </c>
      <c r="DV1008">
        <v>0</v>
      </c>
      <c r="DW1008">
        <v>2</v>
      </c>
      <c r="DX1008" t="s">
        <v>381</v>
      </c>
      <c r="DY1008">
        <v>2.98368</v>
      </c>
      <c r="DZ1008">
        <v>2.71575</v>
      </c>
      <c r="EA1008">
        <v>0.197145</v>
      </c>
      <c r="EB1008">
        <v>0.197932</v>
      </c>
      <c r="EC1008">
        <v>0.107837</v>
      </c>
      <c r="ED1008">
        <v>0.104824</v>
      </c>
      <c r="EE1008">
        <v>25522.9</v>
      </c>
      <c r="EF1008">
        <v>25593.2</v>
      </c>
      <c r="EG1008">
        <v>29542.2</v>
      </c>
      <c r="EH1008">
        <v>29507.1</v>
      </c>
      <c r="EI1008">
        <v>34910.2</v>
      </c>
      <c r="EJ1008">
        <v>35107.2</v>
      </c>
      <c r="EK1008">
        <v>41611.9</v>
      </c>
      <c r="EL1008">
        <v>42050.4</v>
      </c>
      <c r="EM1008">
        <v>1.97642</v>
      </c>
      <c r="EN1008">
        <v>1.90432</v>
      </c>
      <c r="EO1008">
        <v>0.109561</v>
      </c>
      <c r="EP1008">
        <v>0</v>
      </c>
      <c r="EQ1008">
        <v>25.6989</v>
      </c>
      <c r="ER1008">
        <v>999.9</v>
      </c>
      <c r="ES1008">
        <v>57.1</v>
      </c>
      <c r="ET1008">
        <v>30.9</v>
      </c>
      <c r="EU1008">
        <v>28.5086</v>
      </c>
      <c r="EV1008">
        <v>62.5413</v>
      </c>
      <c r="EW1008">
        <v>32.2957</v>
      </c>
      <c r="EX1008">
        <v>1</v>
      </c>
      <c r="EY1008">
        <v>-0.10092</v>
      </c>
      <c r="EZ1008">
        <v>0.730558</v>
      </c>
      <c r="FA1008">
        <v>20.3395</v>
      </c>
      <c r="FB1008">
        <v>5.21909</v>
      </c>
      <c r="FC1008">
        <v>12.0099</v>
      </c>
      <c r="FD1008">
        <v>4.9896</v>
      </c>
      <c r="FE1008">
        <v>3.28865</v>
      </c>
      <c r="FF1008">
        <v>9999</v>
      </c>
      <c r="FG1008">
        <v>9999</v>
      </c>
      <c r="FH1008">
        <v>9999</v>
      </c>
      <c r="FI1008">
        <v>999.9</v>
      </c>
      <c r="FJ1008">
        <v>1.86737</v>
      </c>
      <c r="FK1008">
        <v>1.86646</v>
      </c>
      <c r="FL1008">
        <v>1.86599</v>
      </c>
      <c r="FM1008">
        <v>1.86584</v>
      </c>
      <c r="FN1008">
        <v>1.86768</v>
      </c>
      <c r="FO1008">
        <v>1.87019</v>
      </c>
      <c r="FP1008">
        <v>1.86885</v>
      </c>
      <c r="FQ1008">
        <v>1.87026</v>
      </c>
      <c r="FR1008">
        <v>0</v>
      </c>
      <c r="FS1008">
        <v>0</v>
      </c>
      <c r="FT1008">
        <v>0</v>
      </c>
      <c r="FU1008">
        <v>0</v>
      </c>
      <c r="FV1008" t="s">
        <v>358</v>
      </c>
      <c r="FW1008" t="s">
        <v>359</v>
      </c>
      <c r="FX1008" t="s">
        <v>360</v>
      </c>
      <c r="FY1008" t="s">
        <v>360</v>
      </c>
      <c r="FZ1008" t="s">
        <v>360</v>
      </c>
      <c r="GA1008" t="s">
        <v>360</v>
      </c>
      <c r="GB1008">
        <v>0</v>
      </c>
      <c r="GC1008">
        <v>100</v>
      </c>
      <c r="GD1008">
        <v>100</v>
      </c>
      <c r="GE1008">
        <v>-5.26</v>
      </c>
      <c r="GF1008">
        <v>-0.096</v>
      </c>
      <c r="GG1008">
        <v>-1.841240210434717</v>
      </c>
      <c r="GH1008">
        <v>-0.003310856085068561</v>
      </c>
      <c r="GI1008">
        <v>6.863268723063948E-07</v>
      </c>
      <c r="GJ1008">
        <v>-1.919107141366201E-10</v>
      </c>
      <c r="GK1008">
        <v>-0.1688837207721138</v>
      </c>
      <c r="GL1008">
        <v>-0.01731051475613908</v>
      </c>
      <c r="GM1008">
        <v>0.001423790055903263</v>
      </c>
      <c r="GN1008">
        <v>-2.424810517790065E-05</v>
      </c>
      <c r="GO1008">
        <v>3</v>
      </c>
      <c r="GP1008">
        <v>2318</v>
      </c>
      <c r="GQ1008">
        <v>1</v>
      </c>
      <c r="GR1008">
        <v>25</v>
      </c>
      <c r="GS1008">
        <v>10390.7</v>
      </c>
      <c r="GT1008">
        <v>10390.5</v>
      </c>
      <c r="GU1008">
        <v>2.5769</v>
      </c>
      <c r="GV1008">
        <v>2.21191</v>
      </c>
      <c r="GW1008">
        <v>1.39648</v>
      </c>
      <c r="GX1008">
        <v>2.34741</v>
      </c>
      <c r="GY1008">
        <v>1.49536</v>
      </c>
      <c r="GZ1008">
        <v>2.55127</v>
      </c>
      <c r="HA1008">
        <v>35.9879</v>
      </c>
      <c r="HB1008">
        <v>24.07</v>
      </c>
      <c r="HC1008">
        <v>18</v>
      </c>
      <c r="HD1008">
        <v>528.453</v>
      </c>
      <c r="HE1008">
        <v>438.447</v>
      </c>
      <c r="HF1008">
        <v>23.9814</v>
      </c>
      <c r="HG1008">
        <v>26.2028</v>
      </c>
      <c r="HH1008">
        <v>30.0003</v>
      </c>
      <c r="HI1008">
        <v>26.1669</v>
      </c>
      <c r="HJ1008">
        <v>26.1123</v>
      </c>
      <c r="HK1008">
        <v>51.5624</v>
      </c>
      <c r="HL1008">
        <v>24.1564</v>
      </c>
      <c r="HM1008">
        <v>100</v>
      </c>
      <c r="HN1008">
        <v>23.9836</v>
      </c>
      <c r="HO1008">
        <v>1289.16</v>
      </c>
      <c r="HP1008">
        <v>24.0281</v>
      </c>
      <c r="HQ1008">
        <v>101.024</v>
      </c>
      <c r="HR1008">
        <v>100.989</v>
      </c>
    </row>
    <row r="1009" spans="1:226">
      <c r="A1009">
        <v>993</v>
      </c>
      <c r="B1009">
        <v>1679447073.5</v>
      </c>
      <c r="C1009">
        <v>25160.40000009537</v>
      </c>
      <c r="D1009" t="s">
        <v>2356</v>
      </c>
      <c r="E1009" t="s">
        <v>2357</v>
      </c>
      <c r="F1009">
        <v>5</v>
      </c>
      <c r="G1009" t="s">
        <v>2011</v>
      </c>
      <c r="H1009" t="s">
        <v>354</v>
      </c>
      <c r="I1009">
        <v>1679447066</v>
      </c>
      <c r="J1009">
        <f>(K1009)/1000</f>
        <v>0</v>
      </c>
      <c r="K1009">
        <f>IF(BF1009, AN1009, AH1009)</f>
        <v>0</v>
      </c>
      <c r="L1009">
        <f>IF(BF1009, AI1009, AG1009)</f>
        <v>0</v>
      </c>
      <c r="M1009">
        <f>BH1009 - IF(AU1009&gt;1, L1009*BB1009*100.0/(AW1009*BV1009), 0)</f>
        <v>0</v>
      </c>
      <c r="N1009">
        <f>((T1009-J1009/2)*M1009-L1009)/(T1009+J1009/2)</f>
        <v>0</v>
      </c>
      <c r="O1009">
        <f>N1009*(BO1009+BP1009)/1000.0</f>
        <v>0</v>
      </c>
      <c r="P1009">
        <f>(BH1009 - IF(AU1009&gt;1, L1009*BB1009*100.0/(AW1009*BV1009), 0))*(BO1009+BP1009)/1000.0</f>
        <v>0</v>
      </c>
      <c r="Q1009">
        <f>2.0/((1/S1009-1/R1009)+SIGN(S1009)*SQRT((1/S1009-1/R1009)*(1/S1009-1/R1009) + 4*BC1009/((BC1009+1)*(BC1009+1))*(2*1/S1009*1/R1009-1/R1009*1/R1009)))</f>
        <v>0</v>
      </c>
      <c r="R1009">
        <f>IF(LEFT(BD1009,1)&lt;&gt;"0",IF(LEFT(BD1009,1)="1",3.0,BE1009),$D$5+$E$5*(BV1009*BO1009/($K$5*1000))+$F$5*(BV1009*BO1009/($K$5*1000))*MAX(MIN(BB1009,$J$5),$I$5)*MAX(MIN(BB1009,$J$5),$I$5)+$G$5*MAX(MIN(BB1009,$J$5),$I$5)*(BV1009*BO1009/($K$5*1000))+$H$5*(BV1009*BO1009/($K$5*1000))*(BV1009*BO1009/($K$5*1000)))</f>
        <v>0</v>
      </c>
      <c r="S1009">
        <f>J1009*(1000-(1000*0.61365*exp(17.502*W1009/(240.97+W1009))/(BO1009+BP1009)+BJ1009)/2)/(1000*0.61365*exp(17.502*W1009/(240.97+W1009))/(BO1009+BP1009)-BJ1009)</f>
        <v>0</v>
      </c>
      <c r="T1009">
        <f>1/((BC1009+1)/(Q1009/1.6)+1/(R1009/1.37)) + BC1009/((BC1009+1)/(Q1009/1.6) + BC1009/(R1009/1.37))</f>
        <v>0</v>
      </c>
      <c r="U1009">
        <f>(AX1009*BA1009)</f>
        <v>0</v>
      </c>
      <c r="V1009">
        <f>(BQ1009+(U1009+2*0.95*5.67E-8*(((BQ1009+$B$7)+273)^4-(BQ1009+273)^4)-44100*J1009)/(1.84*29.3*R1009+8*0.95*5.67E-8*(BQ1009+273)^3))</f>
        <v>0</v>
      </c>
      <c r="W1009">
        <f>($C$7*BR1009+$D$7*BS1009+$E$7*V1009)</f>
        <v>0</v>
      </c>
      <c r="X1009">
        <f>0.61365*exp(17.502*W1009/(240.97+W1009))</f>
        <v>0</v>
      </c>
      <c r="Y1009">
        <f>(Z1009/AA1009*100)</f>
        <v>0</v>
      </c>
      <c r="Z1009">
        <f>BJ1009*(BO1009+BP1009)/1000</f>
        <v>0</v>
      </c>
      <c r="AA1009">
        <f>0.61365*exp(17.502*BQ1009/(240.97+BQ1009))</f>
        <v>0</v>
      </c>
      <c r="AB1009">
        <f>(X1009-BJ1009*(BO1009+BP1009)/1000)</f>
        <v>0</v>
      </c>
      <c r="AC1009">
        <f>(-J1009*44100)</f>
        <v>0</v>
      </c>
      <c r="AD1009">
        <f>2*29.3*R1009*0.92*(BQ1009-W1009)</f>
        <v>0</v>
      </c>
      <c r="AE1009">
        <f>2*0.95*5.67E-8*(((BQ1009+$B$7)+273)^4-(W1009+273)^4)</f>
        <v>0</v>
      </c>
      <c r="AF1009">
        <f>U1009+AE1009+AC1009+AD1009</f>
        <v>0</v>
      </c>
      <c r="AG1009">
        <f>BN1009*AU1009*(BI1009-BH1009*(1000-AU1009*BK1009)/(1000-AU1009*BJ1009))/(100*BB1009)</f>
        <v>0</v>
      </c>
      <c r="AH1009">
        <f>1000*BN1009*AU1009*(BJ1009-BK1009)/(100*BB1009*(1000-AU1009*BJ1009))</f>
        <v>0</v>
      </c>
      <c r="AI1009">
        <f>(AJ1009 - AK1009 - BO1009*1E3/(8.314*(BQ1009+273.15)) * AM1009/BN1009 * AL1009) * BN1009/(100*BB1009) * (1000 - BK1009)/1000</f>
        <v>0</v>
      </c>
      <c r="AJ1009">
        <v>1308.569355911726</v>
      </c>
      <c r="AK1009">
        <v>1284.677393939394</v>
      </c>
      <c r="AL1009">
        <v>3.403907272931424</v>
      </c>
      <c r="AM1009">
        <v>64.84410547335801</v>
      </c>
      <c r="AN1009">
        <f>(AP1009 - AO1009 + BO1009*1E3/(8.314*(BQ1009+273.15)) * AR1009/BN1009 * AQ1009) * BN1009/(100*BB1009) * 1000/(1000 - AP1009)</f>
        <v>0</v>
      </c>
      <c r="AO1009">
        <v>23.99030724294901</v>
      </c>
      <c r="AP1009">
        <v>24.26361648351649</v>
      </c>
      <c r="AQ1009">
        <v>-0.007394388488475026</v>
      </c>
      <c r="AR1009">
        <v>96.76006741584395</v>
      </c>
      <c r="AS1009">
        <v>0</v>
      </c>
      <c r="AT1009">
        <v>0</v>
      </c>
      <c r="AU1009">
        <f>IF(AS1009*$H$13&gt;=AW1009,1.0,(AW1009/(AW1009-AS1009*$H$13)))</f>
        <v>0</v>
      </c>
      <c r="AV1009">
        <f>(AU1009-1)*100</f>
        <v>0</v>
      </c>
      <c r="AW1009">
        <f>MAX(0,($B$13+$C$13*BV1009)/(1+$D$13*BV1009)*BO1009/(BQ1009+273)*$E$13)</f>
        <v>0</v>
      </c>
      <c r="AX1009">
        <f>$B$11*BW1009+$C$11*BX1009+$F$11*CI1009*(1-CL1009)</f>
        <v>0</v>
      </c>
      <c r="AY1009">
        <f>AX1009*AZ1009</f>
        <v>0</v>
      </c>
      <c r="AZ1009">
        <f>($B$11*$D$9+$C$11*$D$9+$F$11*((CV1009+CN1009)/MAX(CV1009+CN1009+CW1009, 0.1)*$I$9+CW1009/MAX(CV1009+CN1009+CW1009, 0.1)*$J$9))/($B$11+$C$11+$F$11)</f>
        <v>0</v>
      </c>
      <c r="BA1009">
        <f>($B$11*$K$9+$C$11*$K$9+$F$11*((CV1009+CN1009)/MAX(CV1009+CN1009+CW1009, 0.1)*$P$9+CW1009/MAX(CV1009+CN1009+CW1009, 0.1)*$Q$9))/($B$11+$C$11+$F$11)</f>
        <v>0</v>
      </c>
      <c r="BB1009">
        <v>2.44</v>
      </c>
      <c r="BC1009">
        <v>0.5</v>
      </c>
      <c r="BD1009" t="s">
        <v>355</v>
      </c>
      <c r="BE1009">
        <v>2</v>
      </c>
      <c r="BF1009" t="b">
        <v>1</v>
      </c>
      <c r="BG1009">
        <v>1679447066</v>
      </c>
      <c r="BH1009">
        <v>1230.176296296296</v>
      </c>
      <c r="BI1009">
        <v>1262.034444444444</v>
      </c>
      <c r="BJ1009">
        <v>24.31385185185185</v>
      </c>
      <c r="BK1009">
        <v>24.00511481481481</v>
      </c>
      <c r="BL1009">
        <v>1235.422962962963</v>
      </c>
      <c r="BM1009">
        <v>24.40960370370371</v>
      </c>
      <c r="BN1009">
        <v>500.0505925925925</v>
      </c>
      <c r="BO1009">
        <v>89.84086666666668</v>
      </c>
      <c r="BP1009">
        <v>0.09996288518518517</v>
      </c>
      <c r="BQ1009">
        <v>26.6898037037037</v>
      </c>
      <c r="BR1009">
        <v>27.49210370370371</v>
      </c>
      <c r="BS1009">
        <v>999.9000000000001</v>
      </c>
      <c r="BT1009">
        <v>0</v>
      </c>
      <c r="BU1009">
        <v>0</v>
      </c>
      <c r="BV1009">
        <v>10011.74111111111</v>
      </c>
      <c r="BW1009">
        <v>0</v>
      </c>
      <c r="BX1009">
        <v>14.5015</v>
      </c>
      <c r="BY1009">
        <v>-31.85627037037037</v>
      </c>
      <c r="BZ1009">
        <v>1260.832592592593</v>
      </c>
      <c r="CA1009">
        <v>1293.073703703704</v>
      </c>
      <c r="CB1009">
        <v>0.3087377407407408</v>
      </c>
      <c r="CC1009">
        <v>1262.034444444444</v>
      </c>
      <c r="CD1009">
        <v>24.00511481481481</v>
      </c>
      <c r="CE1009">
        <v>2.184376666666667</v>
      </c>
      <c r="CF1009">
        <v>2.15664037037037</v>
      </c>
      <c r="CG1009">
        <v>18.84818148148148</v>
      </c>
      <c r="CH1009">
        <v>18.6438</v>
      </c>
      <c r="CI1009">
        <v>2000.020370370371</v>
      </c>
      <c r="CJ1009">
        <v>0.9800007777777779</v>
      </c>
      <c r="CK1009">
        <v>0.01999892222222222</v>
      </c>
      <c r="CL1009">
        <v>0</v>
      </c>
      <c r="CM1009">
        <v>2.294381481481482</v>
      </c>
      <c r="CN1009">
        <v>0</v>
      </c>
      <c r="CO1009">
        <v>5547.774444444444</v>
      </c>
      <c r="CP1009">
        <v>16749.64074074074</v>
      </c>
      <c r="CQ1009">
        <v>38.94877777777778</v>
      </c>
      <c r="CR1009">
        <v>39.51607407407408</v>
      </c>
      <c r="CS1009">
        <v>39.09233333333333</v>
      </c>
      <c r="CT1009">
        <v>38.54133333333333</v>
      </c>
      <c r="CU1009">
        <v>38.06911111111111</v>
      </c>
      <c r="CV1009">
        <v>1960.020370370371</v>
      </c>
      <c r="CW1009">
        <v>40</v>
      </c>
      <c r="CX1009">
        <v>0</v>
      </c>
      <c r="CY1009">
        <v>1679447081.1</v>
      </c>
      <c r="CZ1009">
        <v>0</v>
      </c>
      <c r="DA1009">
        <v>0</v>
      </c>
      <c r="DB1009" t="s">
        <v>356</v>
      </c>
      <c r="DC1009">
        <v>1678823626.5</v>
      </c>
      <c r="DD1009">
        <v>1678823640.5</v>
      </c>
      <c r="DE1009">
        <v>0</v>
      </c>
      <c r="DF1009">
        <v>1.239</v>
      </c>
      <c r="DG1009">
        <v>0.006</v>
      </c>
      <c r="DH1009">
        <v>-2.298</v>
      </c>
      <c r="DI1009">
        <v>-0.146</v>
      </c>
      <c r="DJ1009">
        <v>420</v>
      </c>
      <c r="DK1009">
        <v>21</v>
      </c>
      <c r="DL1009">
        <v>0.57</v>
      </c>
      <c r="DM1009">
        <v>0.05</v>
      </c>
      <c r="DN1009">
        <v>-31.83802682926829</v>
      </c>
      <c r="DO1009">
        <v>-0.233092682926907</v>
      </c>
      <c r="DP1009">
        <v>0.07417154152957389</v>
      </c>
      <c r="DQ1009">
        <v>0</v>
      </c>
      <c r="DR1009">
        <v>0.2956659024390244</v>
      </c>
      <c r="DS1009">
        <v>0.1340305087108016</v>
      </c>
      <c r="DT1009">
        <v>0.02789253243170825</v>
      </c>
      <c r="DU1009">
        <v>0</v>
      </c>
      <c r="DV1009">
        <v>0</v>
      </c>
      <c r="DW1009">
        <v>2</v>
      </c>
      <c r="DX1009" t="s">
        <v>381</v>
      </c>
      <c r="DY1009">
        <v>2.98376</v>
      </c>
      <c r="DZ1009">
        <v>2.71578</v>
      </c>
      <c r="EA1009">
        <v>0.198785</v>
      </c>
      <c r="EB1009">
        <v>0.199558</v>
      </c>
      <c r="EC1009">
        <v>0.107749</v>
      </c>
      <c r="ED1009">
        <v>0.104802</v>
      </c>
      <c r="EE1009">
        <v>25470.1</v>
      </c>
      <c r="EF1009">
        <v>25541.6</v>
      </c>
      <c r="EG1009">
        <v>29541.4</v>
      </c>
      <c r="EH1009">
        <v>29507.4</v>
      </c>
      <c r="EI1009">
        <v>34912.9</v>
      </c>
      <c r="EJ1009">
        <v>35108.2</v>
      </c>
      <c r="EK1009">
        <v>41610.8</v>
      </c>
      <c r="EL1009">
        <v>42050.5</v>
      </c>
      <c r="EM1009">
        <v>1.97623</v>
      </c>
      <c r="EN1009">
        <v>1.90418</v>
      </c>
      <c r="EO1009">
        <v>0.109654</v>
      </c>
      <c r="EP1009">
        <v>0</v>
      </c>
      <c r="EQ1009">
        <v>25.6985</v>
      </c>
      <c r="ER1009">
        <v>999.9</v>
      </c>
      <c r="ES1009">
        <v>57.1</v>
      </c>
      <c r="ET1009">
        <v>30.9</v>
      </c>
      <c r="EU1009">
        <v>28.5112</v>
      </c>
      <c r="EV1009">
        <v>62.6713</v>
      </c>
      <c r="EW1009">
        <v>32.4239</v>
      </c>
      <c r="EX1009">
        <v>1</v>
      </c>
      <c r="EY1009">
        <v>-0.100762</v>
      </c>
      <c r="EZ1009">
        <v>0.718548</v>
      </c>
      <c r="FA1009">
        <v>20.3395</v>
      </c>
      <c r="FB1009">
        <v>5.21759</v>
      </c>
      <c r="FC1009">
        <v>12.0099</v>
      </c>
      <c r="FD1009">
        <v>4.9892</v>
      </c>
      <c r="FE1009">
        <v>3.28865</v>
      </c>
      <c r="FF1009">
        <v>9999</v>
      </c>
      <c r="FG1009">
        <v>9999</v>
      </c>
      <c r="FH1009">
        <v>9999</v>
      </c>
      <c r="FI1009">
        <v>999.9</v>
      </c>
      <c r="FJ1009">
        <v>1.86737</v>
      </c>
      <c r="FK1009">
        <v>1.86645</v>
      </c>
      <c r="FL1009">
        <v>1.86598</v>
      </c>
      <c r="FM1009">
        <v>1.86584</v>
      </c>
      <c r="FN1009">
        <v>1.86768</v>
      </c>
      <c r="FO1009">
        <v>1.87015</v>
      </c>
      <c r="FP1009">
        <v>1.86885</v>
      </c>
      <c r="FQ1009">
        <v>1.87022</v>
      </c>
      <c r="FR1009">
        <v>0</v>
      </c>
      <c r="FS1009">
        <v>0</v>
      </c>
      <c r="FT1009">
        <v>0</v>
      </c>
      <c r="FU1009">
        <v>0</v>
      </c>
      <c r="FV1009" t="s">
        <v>358</v>
      </c>
      <c r="FW1009" t="s">
        <v>359</v>
      </c>
      <c r="FX1009" t="s">
        <v>360</v>
      </c>
      <c r="FY1009" t="s">
        <v>360</v>
      </c>
      <c r="FZ1009" t="s">
        <v>360</v>
      </c>
      <c r="GA1009" t="s">
        <v>360</v>
      </c>
      <c r="GB1009">
        <v>0</v>
      </c>
      <c r="GC1009">
        <v>100</v>
      </c>
      <c r="GD1009">
        <v>100</v>
      </c>
      <c r="GE1009">
        <v>-5.31</v>
      </c>
      <c r="GF1009">
        <v>-0.09619999999999999</v>
      </c>
      <c r="GG1009">
        <v>-1.841240210434717</v>
      </c>
      <c r="GH1009">
        <v>-0.003310856085068561</v>
      </c>
      <c r="GI1009">
        <v>6.863268723063948E-07</v>
      </c>
      <c r="GJ1009">
        <v>-1.919107141366201E-10</v>
      </c>
      <c r="GK1009">
        <v>-0.1688837207721138</v>
      </c>
      <c r="GL1009">
        <v>-0.01731051475613908</v>
      </c>
      <c r="GM1009">
        <v>0.001423790055903263</v>
      </c>
      <c r="GN1009">
        <v>-2.424810517790065E-05</v>
      </c>
      <c r="GO1009">
        <v>3</v>
      </c>
      <c r="GP1009">
        <v>2318</v>
      </c>
      <c r="GQ1009">
        <v>1</v>
      </c>
      <c r="GR1009">
        <v>25</v>
      </c>
      <c r="GS1009">
        <v>10390.8</v>
      </c>
      <c r="GT1009">
        <v>10390.5</v>
      </c>
      <c r="GU1009">
        <v>2.60132</v>
      </c>
      <c r="GV1009">
        <v>2.20459</v>
      </c>
      <c r="GW1009">
        <v>1.39648</v>
      </c>
      <c r="GX1009">
        <v>2.34741</v>
      </c>
      <c r="GY1009">
        <v>1.49536</v>
      </c>
      <c r="GZ1009">
        <v>2.54395</v>
      </c>
      <c r="HA1009">
        <v>35.9879</v>
      </c>
      <c r="HB1009">
        <v>24.0787</v>
      </c>
      <c r="HC1009">
        <v>18</v>
      </c>
      <c r="HD1009">
        <v>528.3440000000001</v>
      </c>
      <c r="HE1009">
        <v>438.371</v>
      </c>
      <c r="HF1009">
        <v>23.9848</v>
      </c>
      <c r="HG1009">
        <v>26.205</v>
      </c>
      <c r="HH1009">
        <v>30.0003</v>
      </c>
      <c r="HI1009">
        <v>26.1696</v>
      </c>
      <c r="HJ1009">
        <v>26.114</v>
      </c>
      <c r="HK1009">
        <v>52.0585</v>
      </c>
      <c r="HL1009">
        <v>24.1564</v>
      </c>
      <c r="HM1009">
        <v>100</v>
      </c>
      <c r="HN1009">
        <v>23.9922</v>
      </c>
      <c r="HO1009">
        <v>1309.22</v>
      </c>
      <c r="HP1009">
        <v>24.0281</v>
      </c>
      <c r="HQ1009">
        <v>101.021</v>
      </c>
      <c r="HR1009">
        <v>100.989</v>
      </c>
    </row>
    <row r="1010" spans="1:226">
      <c r="A1010">
        <v>994</v>
      </c>
      <c r="B1010">
        <v>1679447078.5</v>
      </c>
      <c r="C1010">
        <v>25165.40000009537</v>
      </c>
      <c r="D1010" t="s">
        <v>2358</v>
      </c>
      <c r="E1010" t="s">
        <v>2359</v>
      </c>
      <c r="F1010">
        <v>5</v>
      </c>
      <c r="G1010" t="s">
        <v>2011</v>
      </c>
      <c r="H1010" t="s">
        <v>354</v>
      </c>
      <c r="I1010">
        <v>1679447070.714286</v>
      </c>
      <c r="J1010">
        <f>(K1010)/1000</f>
        <v>0</v>
      </c>
      <c r="K1010">
        <f>IF(BF1010, AN1010, AH1010)</f>
        <v>0</v>
      </c>
      <c r="L1010">
        <f>IF(BF1010, AI1010, AG1010)</f>
        <v>0</v>
      </c>
      <c r="M1010">
        <f>BH1010 - IF(AU1010&gt;1, L1010*BB1010*100.0/(AW1010*BV1010), 0)</f>
        <v>0</v>
      </c>
      <c r="N1010">
        <f>((T1010-J1010/2)*M1010-L1010)/(T1010+J1010/2)</f>
        <v>0</v>
      </c>
      <c r="O1010">
        <f>N1010*(BO1010+BP1010)/1000.0</f>
        <v>0</v>
      </c>
      <c r="P1010">
        <f>(BH1010 - IF(AU1010&gt;1, L1010*BB1010*100.0/(AW1010*BV1010), 0))*(BO1010+BP1010)/1000.0</f>
        <v>0</v>
      </c>
      <c r="Q1010">
        <f>2.0/((1/S1010-1/R1010)+SIGN(S1010)*SQRT((1/S1010-1/R1010)*(1/S1010-1/R1010) + 4*BC1010/((BC1010+1)*(BC1010+1))*(2*1/S1010*1/R1010-1/R1010*1/R1010)))</f>
        <v>0</v>
      </c>
      <c r="R1010">
        <f>IF(LEFT(BD1010,1)&lt;&gt;"0",IF(LEFT(BD1010,1)="1",3.0,BE1010),$D$5+$E$5*(BV1010*BO1010/($K$5*1000))+$F$5*(BV1010*BO1010/($K$5*1000))*MAX(MIN(BB1010,$J$5),$I$5)*MAX(MIN(BB1010,$J$5),$I$5)+$G$5*MAX(MIN(BB1010,$J$5),$I$5)*(BV1010*BO1010/($K$5*1000))+$H$5*(BV1010*BO1010/($K$5*1000))*(BV1010*BO1010/($K$5*1000)))</f>
        <v>0</v>
      </c>
      <c r="S1010">
        <f>J1010*(1000-(1000*0.61365*exp(17.502*W1010/(240.97+W1010))/(BO1010+BP1010)+BJ1010)/2)/(1000*0.61365*exp(17.502*W1010/(240.97+W1010))/(BO1010+BP1010)-BJ1010)</f>
        <v>0</v>
      </c>
      <c r="T1010">
        <f>1/((BC1010+1)/(Q1010/1.6)+1/(R1010/1.37)) + BC1010/((BC1010+1)/(Q1010/1.6) + BC1010/(R1010/1.37))</f>
        <v>0</v>
      </c>
      <c r="U1010">
        <f>(AX1010*BA1010)</f>
        <v>0</v>
      </c>
      <c r="V1010">
        <f>(BQ1010+(U1010+2*0.95*5.67E-8*(((BQ1010+$B$7)+273)^4-(BQ1010+273)^4)-44100*J1010)/(1.84*29.3*R1010+8*0.95*5.67E-8*(BQ1010+273)^3))</f>
        <v>0</v>
      </c>
      <c r="W1010">
        <f>($C$7*BR1010+$D$7*BS1010+$E$7*V1010)</f>
        <v>0</v>
      </c>
      <c r="X1010">
        <f>0.61365*exp(17.502*W1010/(240.97+W1010))</f>
        <v>0</v>
      </c>
      <c r="Y1010">
        <f>(Z1010/AA1010*100)</f>
        <v>0</v>
      </c>
      <c r="Z1010">
        <f>BJ1010*(BO1010+BP1010)/1000</f>
        <v>0</v>
      </c>
      <c r="AA1010">
        <f>0.61365*exp(17.502*BQ1010/(240.97+BQ1010))</f>
        <v>0</v>
      </c>
      <c r="AB1010">
        <f>(X1010-BJ1010*(BO1010+BP1010)/1000)</f>
        <v>0</v>
      </c>
      <c r="AC1010">
        <f>(-J1010*44100)</f>
        <v>0</v>
      </c>
      <c r="AD1010">
        <f>2*29.3*R1010*0.92*(BQ1010-W1010)</f>
        <v>0</v>
      </c>
      <c r="AE1010">
        <f>2*0.95*5.67E-8*(((BQ1010+$B$7)+273)^4-(W1010+273)^4)</f>
        <v>0</v>
      </c>
      <c r="AF1010">
        <f>U1010+AE1010+AC1010+AD1010</f>
        <v>0</v>
      </c>
      <c r="AG1010">
        <f>BN1010*AU1010*(BI1010-BH1010*(1000-AU1010*BK1010)/(1000-AU1010*BJ1010))/(100*BB1010)</f>
        <v>0</v>
      </c>
      <c r="AH1010">
        <f>1000*BN1010*AU1010*(BJ1010-BK1010)/(100*BB1010*(1000-AU1010*BJ1010))</f>
        <v>0</v>
      </c>
      <c r="AI1010">
        <f>(AJ1010 - AK1010 - BO1010*1E3/(8.314*(BQ1010+273.15)) * AM1010/BN1010 * AL1010) * BN1010/(100*BB1010) * (1000 - BK1010)/1000</f>
        <v>0</v>
      </c>
      <c r="AJ1010">
        <v>1325.854067310616</v>
      </c>
      <c r="AK1010">
        <v>1301.766909090909</v>
      </c>
      <c r="AL1010">
        <v>3.424022418320998</v>
      </c>
      <c r="AM1010">
        <v>64.84410547335801</v>
      </c>
      <c r="AN1010">
        <f>(AP1010 - AO1010 + BO1010*1E3/(8.314*(BQ1010+273.15)) * AR1010/BN1010 * AQ1010) * BN1010/(100*BB1010) * 1000/(1000 - AP1010)</f>
        <v>0</v>
      </c>
      <c r="AO1010">
        <v>23.98372137354601</v>
      </c>
      <c r="AP1010">
        <v>24.23977142857144</v>
      </c>
      <c r="AQ1010">
        <v>-0.003330512320980532</v>
      </c>
      <c r="AR1010">
        <v>96.76006741584395</v>
      </c>
      <c r="AS1010">
        <v>0</v>
      </c>
      <c r="AT1010">
        <v>0</v>
      </c>
      <c r="AU1010">
        <f>IF(AS1010*$H$13&gt;=AW1010,1.0,(AW1010/(AW1010-AS1010*$H$13)))</f>
        <v>0</v>
      </c>
      <c r="AV1010">
        <f>(AU1010-1)*100</f>
        <v>0</v>
      </c>
      <c r="AW1010">
        <f>MAX(0,($B$13+$C$13*BV1010)/(1+$D$13*BV1010)*BO1010/(BQ1010+273)*$E$13)</f>
        <v>0</v>
      </c>
      <c r="AX1010">
        <f>$B$11*BW1010+$C$11*BX1010+$F$11*CI1010*(1-CL1010)</f>
        <v>0</v>
      </c>
      <c r="AY1010">
        <f>AX1010*AZ1010</f>
        <v>0</v>
      </c>
      <c r="AZ1010">
        <f>($B$11*$D$9+$C$11*$D$9+$F$11*((CV1010+CN1010)/MAX(CV1010+CN1010+CW1010, 0.1)*$I$9+CW1010/MAX(CV1010+CN1010+CW1010, 0.1)*$J$9))/($B$11+$C$11+$F$11)</f>
        <v>0</v>
      </c>
      <c r="BA1010">
        <f>($B$11*$K$9+$C$11*$K$9+$F$11*((CV1010+CN1010)/MAX(CV1010+CN1010+CW1010, 0.1)*$P$9+CW1010/MAX(CV1010+CN1010+CW1010, 0.1)*$Q$9))/($B$11+$C$11+$F$11)</f>
        <v>0</v>
      </c>
      <c r="BB1010">
        <v>2.44</v>
      </c>
      <c r="BC1010">
        <v>0.5</v>
      </c>
      <c r="BD1010" t="s">
        <v>355</v>
      </c>
      <c r="BE1010">
        <v>2</v>
      </c>
      <c r="BF1010" t="b">
        <v>1</v>
      </c>
      <c r="BG1010">
        <v>1679447070.714286</v>
      </c>
      <c r="BH1010">
        <v>1245.893214285714</v>
      </c>
      <c r="BI1010">
        <v>1277.837857142857</v>
      </c>
      <c r="BJ1010">
        <v>24.27988571428571</v>
      </c>
      <c r="BK1010">
        <v>23.99013928571429</v>
      </c>
      <c r="BL1010">
        <v>1251.178571428571</v>
      </c>
      <c r="BM1010">
        <v>24.37593571428571</v>
      </c>
      <c r="BN1010">
        <v>500.0545357142858</v>
      </c>
      <c r="BO1010">
        <v>89.84074642857141</v>
      </c>
      <c r="BP1010">
        <v>0.09998116785714285</v>
      </c>
      <c r="BQ1010">
        <v>26.68811428571429</v>
      </c>
      <c r="BR1010">
        <v>27.49419285714286</v>
      </c>
      <c r="BS1010">
        <v>999.9000000000002</v>
      </c>
      <c r="BT1010">
        <v>0</v>
      </c>
      <c r="BU1010">
        <v>0</v>
      </c>
      <c r="BV1010">
        <v>10010.92035714286</v>
      </c>
      <c r="BW1010">
        <v>0</v>
      </c>
      <c r="BX1010">
        <v>14.5015</v>
      </c>
      <c r="BY1010">
        <v>-31.94231785714286</v>
      </c>
      <c r="BZ1010">
        <v>1276.896428571428</v>
      </c>
      <c r="CA1010">
        <v>1309.245</v>
      </c>
      <c r="CB1010">
        <v>0.28974575</v>
      </c>
      <c r="CC1010">
        <v>1277.837857142857</v>
      </c>
      <c r="CD1010">
        <v>23.99013928571429</v>
      </c>
      <c r="CE1010">
        <v>2.181322142857143</v>
      </c>
      <c r="CF1010">
        <v>2.155291428571429</v>
      </c>
      <c r="CG1010">
        <v>18.82578571428572</v>
      </c>
      <c r="CH1010">
        <v>18.63380714285714</v>
      </c>
      <c r="CI1010">
        <v>2000.031428571429</v>
      </c>
      <c r="CJ1010">
        <v>0.9800005714285716</v>
      </c>
      <c r="CK1010">
        <v>0.01999912857142858</v>
      </c>
      <c r="CL1010">
        <v>0</v>
      </c>
      <c r="CM1010">
        <v>2.283053571428572</v>
      </c>
      <c r="CN1010">
        <v>0</v>
      </c>
      <c r="CO1010">
        <v>5547.766428571428</v>
      </c>
      <c r="CP1010">
        <v>16749.725</v>
      </c>
      <c r="CQ1010">
        <v>38.91042857142857</v>
      </c>
      <c r="CR1010">
        <v>39.50664285714286</v>
      </c>
      <c r="CS1010">
        <v>39.06217857142857</v>
      </c>
      <c r="CT1010">
        <v>38.52214285714285</v>
      </c>
      <c r="CU1010">
        <v>38.03542857142857</v>
      </c>
      <c r="CV1010">
        <v>1960.031428571429</v>
      </c>
      <c r="CW1010">
        <v>40</v>
      </c>
      <c r="CX1010">
        <v>0</v>
      </c>
      <c r="CY1010">
        <v>1679447085.9</v>
      </c>
      <c r="CZ1010">
        <v>0</v>
      </c>
      <c r="DA1010">
        <v>0</v>
      </c>
      <c r="DB1010" t="s">
        <v>356</v>
      </c>
      <c r="DC1010">
        <v>1678823626.5</v>
      </c>
      <c r="DD1010">
        <v>1678823640.5</v>
      </c>
      <c r="DE1010">
        <v>0</v>
      </c>
      <c r="DF1010">
        <v>1.239</v>
      </c>
      <c r="DG1010">
        <v>0.006</v>
      </c>
      <c r="DH1010">
        <v>-2.298</v>
      </c>
      <c r="DI1010">
        <v>-0.146</v>
      </c>
      <c r="DJ1010">
        <v>420</v>
      </c>
      <c r="DK1010">
        <v>21</v>
      </c>
      <c r="DL1010">
        <v>0.57</v>
      </c>
      <c r="DM1010">
        <v>0.05</v>
      </c>
      <c r="DN1010">
        <v>-31.89933</v>
      </c>
      <c r="DO1010">
        <v>-0.7263489681049423</v>
      </c>
      <c r="DP1010">
        <v>0.1079083342471744</v>
      </c>
      <c r="DQ1010">
        <v>0</v>
      </c>
      <c r="DR1010">
        <v>0.299230275</v>
      </c>
      <c r="DS1010">
        <v>-0.2128899849906194</v>
      </c>
      <c r="DT1010">
        <v>0.02340886327226025</v>
      </c>
      <c r="DU1010">
        <v>0</v>
      </c>
      <c r="DV1010">
        <v>0</v>
      </c>
      <c r="DW1010">
        <v>2</v>
      </c>
      <c r="DX1010" t="s">
        <v>381</v>
      </c>
      <c r="DY1010">
        <v>2.98368</v>
      </c>
      <c r="DZ1010">
        <v>2.71558</v>
      </c>
      <c r="EA1010">
        <v>0.200419</v>
      </c>
      <c r="EB1010">
        <v>0.201162</v>
      </c>
      <c r="EC1010">
        <v>0.107679</v>
      </c>
      <c r="ED1010">
        <v>0.104793</v>
      </c>
      <c r="EE1010">
        <v>25418.5</v>
      </c>
      <c r="EF1010">
        <v>25490.3</v>
      </c>
      <c r="EG1010">
        <v>29541.8</v>
      </c>
      <c r="EH1010">
        <v>29507.2</v>
      </c>
      <c r="EI1010">
        <v>34916.1</v>
      </c>
      <c r="EJ1010">
        <v>35108.3</v>
      </c>
      <c r="EK1010">
        <v>41611.3</v>
      </c>
      <c r="EL1010">
        <v>42050.2</v>
      </c>
      <c r="EM1010">
        <v>1.97613</v>
      </c>
      <c r="EN1010">
        <v>1.9042</v>
      </c>
      <c r="EO1010">
        <v>0.110269</v>
      </c>
      <c r="EP1010">
        <v>0</v>
      </c>
      <c r="EQ1010">
        <v>25.6967</v>
      </c>
      <c r="ER1010">
        <v>999.9</v>
      </c>
      <c r="ES1010">
        <v>57.1</v>
      </c>
      <c r="ET1010">
        <v>30.9</v>
      </c>
      <c r="EU1010">
        <v>28.51</v>
      </c>
      <c r="EV1010">
        <v>62.5913</v>
      </c>
      <c r="EW1010">
        <v>32.0873</v>
      </c>
      <c r="EX1010">
        <v>1</v>
      </c>
      <c r="EY1010">
        <v>-0.100467</v>
      </c>
      <c r="EZ1010">
        <v>0.716454</v>
      </c>
      <c r="FA1010">
        <v>20.3391</v>
      </c>
      <c r="FB1010">
        <v>5.21834</v>
      </c>
      <c r="FC1010">
        <v>12.0099</v>
      </c>
      <c r="FD1010">
        <v>4.98905</v>
      </c>
      <c r="FE1010">
        <v>3.2885</v>
      </c>
      <c r="FF1010">
        <v>9999</v>
      </c>
      <c r="FG1010">
        <v>9999</v>
      </c>
      <c r="FH1010">
        <v>9999</v>
      </c>
      <c r="FI1010">
        <v>999.9</v>
      </c>
      <c r="FJ1010">
        <v>1.86738</v>
      </c>
      <c r="FK1010">
        <v>1.86646</v>
      </c>
      <c r="FL1010">
        <v>1.86596</v>
      </c>
      <c r="FM1010">
        <v>1.86584</v>
      </c>
      <c r="FN1010">
        <v>1.86768</v>
      </c>
      <c r="FO1010">
        <v>1.87016</v>
      </c>
      <c r="FP1010">
        <v>1.86885</v>
      </c>
      <c r="FQ1010">
        <v>1.87022</v>
      </c>
      <c r="FR1010">
        <v>0</v>
      </c>
      <c r="FS1010">
        <v>0</v>
      </c>
      <c r="FT1010">
        <v>0</v>
      </c>
      <c r="FU1010">
        <v>0</v>
      </c>
      <c r="FV1010" t="s">
        <v>358</v>
      </c>
      <c r="FW1010" t="s">
        <v>359</v>
      </c>
      <c r="FX1010" t="s">
        <v>360</v>
      </c>
      <c r="FY1010" t="s">
        <v>360</v>
      </c>
      <c r="FZ1010" t="s">
        <v>360</v>
      </c>
      <c r="GA1010" t="s">
        <v>360</v>
      </c>
      <c r="GB1010">
        <v>0</v>
      </c>
      <c r="GC1010">
        <v>100</v>
      </c>
      <c r="GD1010">
        <v>100</v>
      </c>
      <c r="GE1010">
        <v>-5.35</v>
      </c>
      <c r="GF1010">
        <v>-0.0964</v>
      </c>
      <c r="GG1010">
        <v>-1.841240210434717</v>
      </c>
      <c r="GH1010">
        <v>-0.003310856085068561</v>
      </c>
      <c r="GI1010">
        <v>6.863268723063948E-07</v>
      </c>
      <c r="GJ1010">
        <v>-1.919107141366201E-10</v>
      </c>
      <c r="GK1010">
        <v>-0.1688837207721138</v>
      </c>
      <c r="GL1010">
        <v>-0.01731051475613908</v>
      </c>
      <c r="GM1010">
        <v>0.001423790055903263</v>
      </c>
      <c r="GN1010">
        <v>-2.424810517790065E-05</v>
      </c>
      <c r="GO1010">
        <v>3</v>
      </c>
      <c r="GP1010">
        <v>2318</v>
      </c>
      <c r="GQ1010">
        <v>1</v>
      </c>
      <c r="GR1010">
        <v>25</v>
      </c>
      <c r="GS1010">
        <v>10390.9</v>
      </c>
      <c r="GT1010">
        <v>10390.6</v>
      </c>
      <c r="GU1010">
        <v>2.63062</v>
      </c>
      <c r="GV1010">
        <v>2.20459</v>
      </c>
      <c r="GW1010">
        <v>1.39648</v>
      </c>
      <c r="GX1010">
        <v>2.34619</v>
      </c>
      <c r="GY1010">
        <v>1.49536</v>
      </c>
      <c r="GZ1010">
        <v>2.51099</v>
      </c>
      <c r="HA1010">
        <v>36.0113</v>
      </c>
      <c r="HB1010">
        <v>24.0787</v>
      </c>
      <c r="HC1010">
        <v>18</v>
      </c>
      <c r="HD1010">
        <v>528.294</v>
      </c>
      <c r="HE1010">
        <v>438.403</v>
      </c>
      <c r="HF1010">
        <v>23.9927</v>
      </c>
      <c r="HG1010">
        <v>26.2078</v>
      </c>
      <c r="HH1010">
        <v>30.0002</v>
      </c>
      <c r="HI1010">
        <v>26.1713</v>
      </c>
      <c r="HJ1010">
        <v>26.1162</v>
      </c>
      <c r="HK1010">
        <v>52.6288</v>
      </c>
      <c r="HL1010">
        <v>24.1564</v>
      </c>
      <c r="HM1010">
        <v>100</v>
      </c>
      <c r="HN1010">
        <v>23.9931</v>
      </c>
      <c r="HO1010">
        <v>1322.61</v>
      </c>
      <c r="HP1010">
        <v>24.0281</v>
      </c>
      <c r="HQ1010">
        <v>101.022</v>
      </c>
      <c r="HR1010">
        <v>100.988</v>
      </c>
    </row>
    <row r="1011" spans="1:226">
      <c r="A1011">
        <v>995</v>
      </c>
      <c r="B1011">
        <v>1679447083.5</v>
      </c>
      <c r="C1011">
        <v>25170.40000009537</v>
      </c>
      <c r="D1011" t="s">
        <v>2360</v>
      </c>
      <c r="E1011" t="s">
        <v>2361</v>
      </c>
      <c r="F1011">
        <v>5</v>
      </c>
      <c r="G1011" t="s">
        <v>2011</v>
      </c>
      <c r="H1011" t="s">
        <v>354</v>
      </c>
      <c r="I1011">
        <v>1679447076</v>
      </c>
      <c r="J1011">
        <f>(K1011)/1000</f>
        <v>0</v>
      </c>
      <c r="K1011">
        <f>IF(BF1011, AN1011, AH1011)</f>
        <v>0</v>
      </c>
      <c r="L1011">
        <f>IF(BF1011, AI1011, AG1011)</f>
        <v>0</v>
      </c>
      <c r="M1011">
        <f>BH1011 - IF(AU1011&gt;1, L1011*BB1011*100.0/(AW1011*BV1011), 0)</f>
        <v>0</v>
      </c>
      <c r="N1011">
        <f>((T1011-J1011/2)*M1011-L1011)/(T1011+J1011/2)</f>
        <v>0</v>
      </c>
      <c r="O1011">
        <f>N1011*(BO1011+BP1011)/1000.0</f>
        <v>0</v>
      </c>
      <c r="P1011">
        <f>(BH1011 - IF(AU1011&gt;1, L1011*BB1011*100.0/(AW1011*BV1011), 0))*(BO1011+BP1011)/1000.0</f>
        <v>0</v>
      </c>
      <c r="Q1011">
        <f>2.0/((1/S1011-1/R1011)+SIGN(S1011)*SQRT((1/S1011-1/R1011)*(1/S1011-1/R1011) + 4*BC1011/((BC1011+1)*(BC1011+1))*(2*1/S1011*1/R1011-1/R1011*1/R1011)))</f>
        <v>0</v>
      </c>
      <c r="R1011">
        <f>IF(LEFT(BD1011,1)&lt;&gt;"0",IF(LEFT(BD1011,1)="1",3.0,BE1011),$D$5+$E$5*(BV1011*BO1011/($K$5*1000))+$F$5*(BV1011*BO1011/($K$5*1000))*MAX(MIN(BB1011,$J$5),$I$5)*MAX(MIN(BB1011,$J$5),$I$5)+$G$5*MAX(MIN(BB1011,$J$5),$I$5)*(BV1011*BO1011/($K$5*1000))+$H$5*(BV1011*BO1011/($K$5*1000))*(BV1011*BO1011/($K$5*1000)))</f>
        <v>0</v>
      </c>
      <c r="S1011">
        <f>J1011*(1000-(1000*0.61365*exp(17.502*W1011/(240.97+W1011))/(BO1011+BP1011)+BJ1011)/2)/(1000*0.61365*exp(17.502*W1011/(240.97+W1011))/(BO1011+BP1011)-BJ1011)</f>
        <v>0</v>
      </c>
      <c r="T1011">
        <f>1/((BC1011+1)/(Q1011/1.6)+1/(R1011/1.37)) + BC1011/((BC1011+1)/(Q1011/1.6) + BC1011/(R1011/1.37))</f>
        <v>0</v>
      </c>
      <c r="U1011">
        <f>(AX1011*BA1011)</f>
        <v>0</v>
      </c>
      <c r="V1011">
        <f>(BQ1011+(U1011+2*0.95*5.67E-8*(((BQ1011+$B$7)+273)^4-(BQ1011+273)^4)-44100*J1011)/(1.84*29.3*R1011+8*0.95*5.67E-8*(BQ1011+273)^3))</f>
        <v>0</v>
      </c>
      <c r="W1011">
        <f>($C$7*BR1011+$D$7*BS1011+$E$7*V1011)</f>
        <v>0</v>
      </c>
      <c r="X1011">
        <f>0.61365*exp(17.502*W1011/(240.97+W1011))</f>
        <v>0</v>
      </c>
      <c r="Y1011">
        <f>(Z1011/AA1011*100)</f>
        <v>0</v>
      </c>
      <c r="Z1011">
        <f>BJ1011*(BO1011+BP1011)/1000</f>
        <v>0</v>
      </c>
      <c r="AA1011">
        <f>0.61365*exp(17.502*BQ1011/(240.97+BQ1011))</f>
        <v>0</v>
      </c>
      <c r="AB1011">
        <f>(X1011-BJ1011*(BO1011+BP1011)/1000)</f>
        <v>0</v>
      </c>
      <c r="AC1011">
        <f>(-J1011*44100)</f>
        <v>0</v>
      </c>
      <c r="AD1011">
        <f>2*29.3*R1011*0.92*(BQ1011-W1011)</f>
        <v>0</v>
      </c>
      <c r="AE1011">
        <f>2*0.95*5.67E-8*(((BQ1011+$B$7)+273)^4-(W1011+273)^4)</f>
        <v>0</v>
      </c>
      <c r="AF1011">
        <f>U1011+AE1011+AC1011+AD1011</f>
        <v>0</v>
      </c>
      <c r="AG1011">
        <f>BN1011*AU1011*(BI1011-BH1011*(1000-AU1011*BK1011)/(1000-AU1011*BJ1011))/(100*BB1011)</f>
        <v>0</v>
      </c>
      <c r="AH1011">
        <f>1000*BN1011*AU1011*(BJ1011-BK1011)/(100*BB1011*(1000-AU1011*BJ1011))</f>
        <v>0</v>
      </c>
      <c r="AI1011">
        <f>(AJ1011 - AK1011 - BO1011*1E3/(8.314*(BQ1011+273.15)) * AM1011/BN1011 * AL1011) * BN1011/(100*BB1011) * (1000 - BK1011)/1000</f>
        <v>0</v>
      </c>
      <c r="AJ1011">
        <v>1343.039650777594</v>
      </c>
      <c r="AK1011">
        <v>1318.841090909091</v>
      </c>
      <c r="AL1011">
        <v>3.399840911643048</v>
      </c>
      <c r="AM1011">
        <v>64.84410547335801</v>
      </c>
      <c r="AN1011">
        <f>(AP1011 - AO1011 + BO1011*1E3/(8.314*(BQ1011+273.15)) * AR1011/BN1011 * AQ1011) * BN1011/(100*BB1011) * 1000/(1000 - AP1011)</f>
        <v>0</v>
      </c>
      <c r="AO1011">
        <v>23.98280343015053</v>
      </c>
      <c r="AP1011">
        <v>24.22416263736266</v>
      </c>
      <c r="AQ1011">
        <v>-0.001831548884671951</v>
      </c>
      <c r="AR1011">
        <v>96.76006741584395</v>
      </c>
      <c r="AS1011">
        <v>0</v>
      </c>
      <c r="AT1011">
        <v>0</v>
      </c>
      <c r="AU1011">
        <f>IF(AS1011*$H$13&gt;=AW1011,1.0,(AW1011/(AW1011-AS1011*$H$13)))</f>
        <v>0</v>
      </c>
      <c r="AV1011">
        <f>(AU1011-1)*100</f>
        <v>0</v>
      </c>
      <c r="AW1011">
        <f>MAX(0,($B$13+$C$13*BV1011)/(1+$D$13*BV1011)*BO1011/(BQ1011+273)*$E$13)</f>
        <v>0</v>
      </c>
      <c r="AX1011">
        <f>$B$11*BW1011+$C$11*BX1011+$F$11*CI1011*(1-CL1011)</f>
        <v>0</v>
      </c>
      <c r="AY1011">
        <f>AX1011*AZ1011</f>
        <v>0</v>
      </c>
      <c r="AZ1011">
        <f>($B$11*$D$9+$C$11*$D$9+$F$11*((CV1011+CN1011)/MAX(CV1011+CN1011+CW1011, 0.1)*$I$9+CW1011/MAX(CV1011+CN1011+CW1011, 0.1)*$J$9))/($B$11+$C$11+$F$11)</f>
        <v>0</v>
      </c>
      <c r="BA1011">
        <f>($B$11*$K$9+$C$11*$K$9+$F$11*((CV1011+CN1011)/MAX(CV1011+CN1011+CW1011, 0.1)*$P$9+CW1011/MAX(CV1011+CN1011+CW1011, 0.1)*$Q$9))/($B$11+$C$11+$F$11)</f>
        <v>0</v>
      </c>
      <c r="BB1011">
        <v>2.44</v>
      </c>
      <c r="BC1011">
        <v>0.5</v>
      </c>
      <c r="BD1011" t="s">
        <v>355</v>
      </c>
      <c r="BE1011">
        <v>2</v>
      </c>
      <c r="BF1011" t="b">
        <v>1</v>
      </c>
      <c r="BG1011">
        <v>1679447076</v>
      </c>
      <c r="BH1011">
        <v>1263.536666666667</v>
      </c>
      <c r="BI1011">
        <v>1295.51962962963</v>
      </c>
      <c r="BJ1011">
        <v>24.25107037037037</v>
      </c>
      <c r="BK1011">
        <v>23.98401111111111</v>
      </c>
      <c r="BL1011">
        <v>1268.866296296296</v>
      </c>
      <c r="BM1011">
        <v>24.34736296296296</v>
      </c>
      <c r="BN1011">
        <v>500.057888888889</v>
      </c>
      <c r="BO1011">
        <v>89.84050370370369</v>
      </c>
      <c r="BP1011">
        <v>0.1000351370370371</v>
      </c>
      <c r="BQ1011">
        <v>26.68633703703704</v>
      </c>
      <c r="BR1011">
        <v>27.49577407407407</v>
      </c>
      <c r="BS1011">
        <v>999.9000000000001</v>
      </c>
      <c r="BT1011">
        <v>0</v>
      </c>
      <c r="BU1011">
        <v>0</v>
      </c>
      <c r="BV1011">
        <v>10000.37444444444</v>
      </c>
      <c r="BW1011">
        <v>0</v>
      </c>
      <c r="BX1011">
        <v>14.5015</v>
      </c>
      <c r="BY1011">
        <v>-31.9817037037037</v>
      </c>
      <c r="BZ1011">
        <v>1294.941111111111</v>
      </c>
      <c r="CA1011">
        <v>1327.354074074074</v>
      </c>
      <c r="CB1011">
        <v>0.2670532962962963</v>
      </c>
      <c r="CC1011">
        <v>1295.51962962963</v>
      </c>
      <c r="CD1011">
        <v>23.98401111111111</v>
      </c>
      <c r="CE1011">
        <v>2.178727407407408</v>
      </c>
      <c r="CF1011">
        <v>2.154734444444444</v>
      </c>
      <c r="CG1011">
        <v>18.80673703703703</v>
      </c>
      <c r="CH1011">
        <v>18.62967407407407</v>
      </c>
      <c r="CI1011">
        <v>2000.018518518518</v>
      </c>
      <c r="CJ1011">
        <v>0.9800001111111111</v>
      </c>
      <c r="CK1011">
        <v>0.01999958888888889</v>
      </c>
      <c r="CL1011">
        <v>0</v>
      </c>
      <c r="CM1011">
        <v>2.274374074074074</v>
      </c>
      <c r="CN1011">
        <v>0</v>
      </c>
      <c r="CO1011">
        <v>5547.640740740741</v>
      </c>
      <c r="CP1011">
        <v>16749.61481481482</v>
      </c>
      <c r="CQ1011">
        <v>38.87711111111111</v>
      </c>
      <c r="CR1011">
        <v>39.48833333333333</v>
      </c>
      <c r="CS1011">
        <v>39.02985185185185</v>
      </c>
      <c r="CT1011">
        <v>38.5</v>
      </c>
      <c r="CU1011">
        <v>38.01144444444444</v>
      </c>
      <c r="CV1011">
        <v>1960.018518518518</v>
      </c>
      <c r="CW1011">
        <v>40</v>
      </c>
      <c r="CX1011">
        <v>0</v>
      </c>
      <c r="CY1011">
        <v>1679447091.3</v>
      </c>
      <c r="CZ1011">
        <v>0</v>
      </c>
      <c r="DA1011">
        <v>0</v>
      </c>
      <c r="DB1011" t="s">
        <v>356</v>
      </c>
      <c r="DC1011">
        <v>1678823626.5</v>
      </c>
      <c r="DD1011">
        <v>1678823640.5</v>
      </c>
      <c r="DE1011">
        <v>0</v>
      </c>
      <c r="DF1011">
        <v>1.239</v>
      </c>
      <c r="DG1011">
        <v>0.006</v>
      </c>
      <c r="DH1011">
        <v>-2.298</v>
      </c>
      <c r="DI1011">
        <v>-0.146</v>
      </c>
      <c r="DJ1011">
        <v>420</v>
      </c>
      <c r="DK1011">
        <v>21</v>
      </c>
      <c r="DL1011">
        <v>0.57</v>
      </c>
      <c r="DM1011">
        <v>0.05</v>
      </c>
      <c r="DN1011">
        <v>-31.96698048780488</v>
      </c>
      <c r="DO1011">
        <v>-0.6710362369337824</v>
      </c>
      <c r="DP1011">
        <v>0.09884772773215773</v>
      </c>
      <c r="DQ1011">
        <v>0</v>
      </c>
      <c r="DR1011">
        <v>0.2807832195121951</v>
      </c>
      <c r="DS1011">
        <v>-0.2594161672473865</v>
      </c>
      <c r="DT1011">
        <v>0.02582987178000167</v>
      </c>
      <c r="DU1011">
        <v>0</v>
      </c>
      <c r="DV1011">
        <v>0</v>
      </c>
      <c r="DW1011">
        <v>2</v>
      </c>
      <c r="DX1011" t="s">
        <v>381</v>
      </c>
      <c r="DY1011">
        <v>2.98358</v>
      </c>
      <c r="DZ1011">
        <v>2.71572</v>
      </c>
      <c r="EA1011">
        <v>0.202038</v>
      </c>
      <c r="EB1011">
        <v>0.202746</v>
      </c>
      <c r="EC1011">
        <v>0.107631</v>
      </c>
      <c r="ED1011">
        <v>0.104779</v>
      </c>
      <c r="EE1011">
        <v>25366.6</v>
      </c>
      <c r="EF1011">
        <v>25439.5</v>
      </c>
      <c r="EG1011">
        <v>29541.4</v>
      </c>
      <c r="EH1011">
        <v>29506.9</v>
      </c>
      <c r="EI1011">
        <v>34917.4</v>
      </c>
      <c r="EJ1011">
        <v>35108.6</v>
      </c>
      <c r="EK1011">
        <v>41610.5</v>
      </c>
      <c r="EL1011">
        <v>42049.8</v>
      </c>
      <c r="EM1011">
        <v>1.97605</v>
      </c>
      <c r="EN1011">
        <v>1.90425</v>
      </c>
      <c r="EO1011">
        <v>0.110194</v>
      </c>
      <c r="EP1011">
        <v>0</v>
      </c>
      <c r="EQ1011">
        <v>25.6958</v>
      </c>
      <c r="ER1011">
        <v>999.9</v>
      </c>
      <c r="ES1011">
        <v>57.1</v>
      </c>
      <c r="ET1011">
        <v>30.9</v>
      </c>
      <c r="EU1011">
        <v>28.51</v>
      </c>
      <c r="EV1011">
        <v>62.6913</v>
      </c>
      <c r="EW1011">
        <v>31.9872</v>
      </c>
      <c r="EX1011">
        <v>1</v>
      </c>
      <c r="EY1011">
        <v>-0.100315</v>
      </c>
      <c r="EZ1011">
        <v>0.728227</v>
      </c>
      <c r="FA1011">
        <v>20.3394</v>
      </c>
      <c r="FB1011">
        <v>5.21864</v>
      </c>
      <c r="FC1011">
        <v>12.0099</v>
      </c>
      <c r="FD1011">
        <v>4.9892</v>
      </c>
      <c r="FE1011">
        <v>3.2885</v>
      </c>
      <c r="FF1011">
        <v>9999</v>
      </c>
      <c r="FG1011">
        <v>9999</v>
      </c>
      <c r="FH1011">
        <v>9999</v>
      </c>
      <c r="FI1011">
        <v>999.9</v>
      </c>
      <c r="FJ1011">
        <v>1.86737</v>
      </c>
      <c r="FK1011">
        <v>1.86646</v>
      </c>
      <c r="FL1011">
        <v>1.86599</v>
      </c>
      <c r="FM1011">
        <v>1.86584</v>
      </c>
      <c r="FN1011">
        <v>1.86768</v>
      </c>
      <c r="FO1011">
        <v>1.87016</v>
      </c>
      <c r="FP1011">
        <v>1.86887</v>
      </c>
      <c r="FQ1011">
        <v>1.87022</v>
      </c>
      <c r="FR1011">
        <v>0</v>
      </c>
      <c r="FS1011">
        <v>0</v>
      </c>
      <c r="FT1011">
        <v>0</v>
      </c>
      <c r="FU1011">
        <v>0</v>
      </c>
      <c r="FV1011" t="s">
        <v>358</v>
      </c>
      <c r="FW1011" t="s">
        <v>359</v>
      </c>
      <c r="FX1011" t="s">
        <v>360</v>
      </c>
      <c r="FY1011" t="s">
        <v>360</v>
      </c>
      <c r="FZ1011" t="s">
        <v>360</v>
      </c>
      <c r="GA1011" t="s">
        <v>360</v>
      </c>
      <c r="GB1011">
        <v>0</v>
      </c>
      <c r="GC1011">
        <v>100</v>
      </c>
      <c r="GD1011">
        <v>100</v>
      </c>
      <c r="GE1011">
        <v>-5.39</v>
      </c>
      <c r="GF1011">
        <v>-0.09660000000000001</v>
      </c>
      <c r="GG1011">
        <v>-1.841240210434717</v>
      </c>
      <c r="GH1011">
        <v>-0.003310856085068561</v>
      </c>
      <c r="GI1011">
        <v>6.863268723063948E-07</v>
      </c>
      <c r="GJ1011">
        <v>-1.919107141366201E-10</v>
      </c>
      <c r="GK1011">
        <v>-0.1688837207721138</v>
      </c>
      <c r="GL1011">
        <v>-0.01731051475613908</v>
      </c>
      <c r="GM1011">
        <v>0.001423790055903263</v>
      </c>
      <c r="GN1011">
        <v>-2.424810517790065E-05</v>
      </c>
      <c r="GO1011">
        <v>3</v>
      </c>
      <c r="GP1011">
        <v>2318</v>
      </c>
      <c r="GQ1011">
        <v>1</v>
      </c>
      <c r="GR1011">
        <v>25</v>
      </c>
      <c r="GS1011">
        <v>10391</v>
      </c>
      <c r="GT1011">
        <v>10390.7</v>
      </c>
      <c r="GU1011">
        <v>2.65503</v>
      </c>
      <c r="GV1011">
        <v>2.21069</v>
      </c>
      <c r="GW1011">
        <v>1.39648</v>
      </c>
      <c r="GX1011">
        <v>2.34741</v>
      </c>
      <c r="GY1011">
        <v>1.49536</v>
      </c>
      <c r="GZ1011">
        <v>2.37671</v>
      </c>
      <c r="HA1011">
        <v>35.9879</v>
      </c>
      <c r="HB1011">
        <v>24.07</v>
      </c>
      <c r="HC1011">
        <v>18</v>
      </c>
      <c r="HD1011">
        <v>528.264</v>
      </c>
      <c r="HE1011">
        <v>438.45</v>
      </c>
      <c r="HF1011">
        <v>23.995</v>
      </c>
      <c r="HG1011">
        <v>26.21</v>
      </c>
      <c r="HH1011">
        <v>30.0003</v>
      </c>
      <c r="HI1011">
        <v>26.1735</v>
      </c>
      <c r="HJ1011">
        <v>26.1184</v>
      </c>
      <c r="HK1011">
        <v>53.1256</v>
      </c>
      <c r="HL1011">
        <v>24.1564</v>
      </c>
      <c r="HM1011">
        <v>100</v>
      </c>
      <c r="HN1011">
        <v>23.9939</v>
      </c>
      <c r="HO1011">
        <v>1342.64</v>
      </c>
      <c r="HP1011">
        <v>24.0338</v>
      </c>
      <c r="HQ1011">
        <v>101.021</v>
      </c>
      <c r="HR1011">
        <v>100.988</v>
      </c>
    </row>
    <row r="1012" spans="1:226">
      <c r="A1012">
        <v>996</v>
      </c>
      <c r="B1012">
        <v>1679447088.5</v>
      </c>
      <c r="C1012">
        <v>25175.40000009537</v>
      </c>
      <c r="D1012" t="s">
        <v>2362</v>
      </c>
      <c r="E1012" t="s">
        <v>2363</v>
      </c>
      <c r="F1012">
        <v>5</v>
      </c>
      <c r="G1012" t="s">
        <v>2011</v>
      </c>
      <c r="H1012" t="s">
        <v>354</v>
      </c>
      <c r="I1012">
        <v>1679447080.714286</v>
      </c>
      <c r="J1012">
        <f>(K1012)/1000</f>
        <v>0</v>
      </c>
      <c r="K1012">
        <f>IF(BF1012, AN1012, AH1012)</f>
        <v>0</v>
      </c>
      <c r="L1012">
        <f>IF(BF1012, AI1012, AG1012)</f>
        <v>0</v>
      </c>
      <c r="M1012">
        <f>BH1012 - IF(AU1012&gt;1, L1012*BB1012*100.0/(AW1012*BV1012), 0)</f>
        <v>0</v>
      </c>
      <c r="N1012">
        <f>((T1012-J1012/2)*M1012-L1012)/(T1012+J1012/2)</f>
        <v>0</v>
      </c>
      <c r="O1012">
        <f>N1012*(BO1012+BP1012)/1000.0</f>
        <v>0</v>
      </c>
      <c r="P1012">
        <f>(BH1012 - IF(AU1012&gt;1, L1012*BB1012*100.0/(AW1012*BV1012), 0))*(BO1012+BP1012)/1000.0</f>
        <v>0</v>
      </c>
      <c r="Q1012">
        <f>2.0/((1/S1012-1/R1012)+SIGN(S1012)*SQRT((1/S1012-1/R1012)*(1/S1012-1/R1012) + 4*BC1012/((BC1012+1)*(BC1012+1))*(2*1/S1012*1/R1012-1/R1012*1/R1012)))</f>
        <v>0</v>
      </c>
      <c r="R1012">
        <f>IF(LEFT(BD1012,1)&lt;&gt;"0",IF(LEFT(BD1012,1)="1",3.0,BE1012),$D$5+$E$5*(BV1012*BO1012/($K$5*1000))+$F$5*(BV1012*BO1012/($K$5*1000))*MAX(MIN(BB1012,$J$5),$I$5)*MAX(MIN(BB1012,$J$5),$I$5)+$G$5*MAX(MIN(BB1012,$J$5),$I$5)*(BV1012*BO1012/($K$5*1000))+$H$5*(BV1012*BO1012/($K$5*1000))*(BV1012*BO1012/($K$5*1000)))</f>
        <v>0</v>
      </c>
      <c r="S1012">
        <f>J1012*(1000-(1000*0.61365*exp(17.502*W1012/(240.97+W1012))/(BO1012+BP1012)+BJ1012)/2)/(1000*0.61365*exp(17.502*W1012/(240.97+W1012))/(BO1012+BP1012)-BJ1012)</f>
        <v>0</v>
      </c>
      <c r="T1012">
        <f>1/((BC1012+1)/(Q1012/1.6)+1/(R1012/1.37)) + BC1012/((BC1012+1)/(Q1012/1.6) + BC1012/(R1012/1.37))</f>
        <v>0</v>
      </c>
      <c r="U1012">
        <f>(AX1012*BA1012)</f>
        <v>0</v>
      </c>
      <c r="V1012">
        <f>(BQ1012+(U1012+2*0.95*5.67E-8*(((BQ1012+$B$7)+273)^4-(BQ1012+273)^4)-44100*J1012)/(1.84*29.3*R1012+8*0.95*5.67E-8*(BQ1012+273)^3))</f>
        <v>0</v>
      </c>
      <c r="W1012">
        <f>($C$7*BR1012+$D$7*BS1012+$E$7*V1012)</f>
        <v>0</v>
      </c>
      <c r="X1012">
        <f>0.61365*exp(17.502*W1012/(240.97+W1012))</f>
        <v>0</v>
      </c>
      <c r="Y1012">
        <f>(Z1012/AA1012*100)</f>
        <v>0</v>
      </c>
      <c r="Z1012">
        <f>BJ1012*(BO1012+BP1012)/1000</f>
        <v>0</v>
      </c>
      <c r="AA1012">
        <f>0.61365*exp(17.502*BQ1012/(240.97+BQ1012))</f>
        <v>0</v>
      </c>
      <c r="AB1012">
        <f>(X1012-BJ1012*(BO1012+BP1012)/1000)</f>
        <v>0</v>
      </c>
      <c r="AC1012">
        <f>(-J1012*44100)</f>
        <v>0</v>
      </c>
      <c r="AD1012">
        <f>2*29.3*R1012*0.92*(BQ1012-W1012)</f>
        <v>0</v>
      </c>
      <c r="AE1012">
        <f>2*0.95*5.67E-8*(((BQ1012+$B$7)+273)^4-(W1012+273)^4)</f>
        <v>0</v>
      </c>
      <c r="AF1012">
        <f>U1012+AE1012+AC1012+AD1012</f>
        <v>0</v>
      </c>
      <c r="AG1012">
        <f>BN1012*AU1012*(BI1012-BH1012*(1000-AU1012*BK1012)/(1000-AU1012*BJ1012))/(100*BB1012)</f>
        <v>0</v>
      </c>
      <c r="AH1012">
        <f>1000*BN1012*AU1012*(BJ1012-BK1012)/(100*BB1012*(1000-AU1012*BJ1012))</f>
        <v>0</v>
      </c>
      <c r="AI1012">
        <f>(AJ1012 - AK1012 - BO1012*1E3/(8.314*(BQ1012+273.15)) * AM1012/BN1012 * AL1012) * BN1012/(100*BB1012) * (1000 - BK1012)/1000</f>
        <v>0</v>
      </c>
      <c r="AJ1012">
        <v>1360.036571217339</v>
      </c>
      <c r="AK1012">
        <v>1335.933272727272</v>
      </c>
      <c r="AL1012">
        <v>3.420269392612055</v>
      </c>
      <c r="AM1012">
        <v>64.84410547335801</v>
      </c>
      <c r="AN1012">
        <f>(AP1012 - AO1012 + BO1012*1E3/(8.314*(BQ1012+273.15)) * AR1012/BN1012 * AQ1012) * BN1012/(100*BB1012) * 1000/(1000 - AP1012)</f>
        <v>0</v>
      </c>
      <c r="AO1012">
        <v>23.977437578348</v>
      </c>
      <c r="AP1012">
        <v>24.21264835164837</v>
      </c>
      <c r="AQ1012">
        <v>-0.0006813493222748394</v>
      </c>
      <c r="AR1012">
        <v>96.76006741584395</v>
      </c>
      <c r="AS1012">
        <v>0</v>
      </c>
      <c r="AT1012">
        <v>0</v>
      </c>
      <c r="AU1012">
        <f>IF(AS1012*$H$13&gt;=AW1012,1.0,(AW1012/(AW1012-AS1012*$H$13)))</f>
        <v>0</v>
      </c>
      <c r="AV1012">
        <f>(AU1012-1)*100</f>
        <v>0</v>
      </c>
      <c r="AW1012">
        <f>MAX(0,($B$13+$C$13*BV1012)/(1+$D$13*BV1012)*BO1012/(BQ1012+273)*$E$13)</f>
        <v>0</v>
      </c>
      <c r="AX1012">
        <f>$B$11*BW1012+$C$11*BX1012+$F$11*CI1012*(1-CL1012)</f>
        <v>0</v>
      </c>
      <c r="AY1012">
        <f>AX1012*AZ1012</f>
        <v>0</v>
      </c>
      <c r="AZ1012">
        <f>($B$11*$D$9+$C$11*$D$9+$F$11*((CV1012+CN1012)/MAX(CV1012+CN1012+CW1012, 0.1)*$I$9+CW1012/MAX(CV1012+CN1012+CW1012, 0.1)*$J$9))/($B$11+$C$11+$F$11)</f>
        <v>0</v>
      </c>
      <c r="BA1012">
        <f>($B$11*$K$9+$C$11*$K$9+$F$11*((CV1012+CN1012)/MAX(CV1012+CN1012+CW1012, 0.1)*$P$9+CW1012/MAX(CV1012+CN1012+CW1012, 0.1)*$Q$9))/($B$11+$C$11+$F$11)</f>
        <v>0</v>
      </c>
      <c r="BB1012">
        <v>2.44</v>
      </c>
      <c r="BC1012">
        <v>0.5</v>
      </c>
      <c r="BD1012" t="s">
        <v>355</v>
      </c>
      <c r="BE1012">
        <v>2</v>
      </c>
      <c r="BF1012" t="b">
        <v>1</v>
      </c>
      <c r="BG1012">
        <v>1679447080.714286</v>
      </c>
      <c r="BH1012">
        <v>1279.266785714286</v>
      </c>
      <c r="BI1012">
        <v>1311.3025</v>
      </c>
      <c r="BJ1012">
        <v>24.23298214285714</v>
      </c>
      <c r="BK1012">
        <v>23.98048571428572</v>
      </c>
      <c r="BL1012">
        <v>1284.635714285714</v>
      </c>
      <c r="BM1012">
        <v>24.32943928571428</v>
      </c>
      <c r="BN1012">
        <v>500.0603214285715</v>
      </c>
      <c r="BO1012">
        <v>89.84042500000001</v>
      </c>
      <c r="BP1012">
        <v>0.10001955</v>
      </c>
      <c r="BQ1012">
        <v>26.68447142857143</v>
      </c>
      <c r="BR1012">
        <v>27.49717142857143</v>
      </c>
      <c r="BS1012">
        <v>999.9000000000002</v>
      </c>
      <c r="BT1012">
        <v>0</v>
      </c>
      <c r="BU1012">
        <v>0</v>
      </c>
      <c r="BV1012">
        <v>9999.776071428571</v>
      </c>
      <c r="BW1012">
        <v>0</v>
      </c>
      <c r="BX1012">
        <v>14.5015</v>
      </c>
      <c r="BY1012">
        <v>-32.03444285714285</v>
      </c>
      <c r="BZ1012">
        <v>1311.037857142857</v>
      </c>
      <c r="CA1012">
        <v>1343.519285714286</v>
      </c>
      <c r="CB1012">
        <v>0.2524801071428571</v>
      </c>
      <c r="CC1012">
        <v>1311.3025</v>
      </c>
      <c r="CD1012">
        <v>23.98048571428572</v>
      </c>
      <c r="CE1012">
        <v>2.177100357142857</v>
      </c>
      <c r="CF1012">
        <v>2.154416071428571</v>
      </c>
      <c r="CG1012">
        <v>18.79478571428572</v>
      </c>
      <c r="CH1012">
        <v>18.62731785714286</v>
      </c>
      <c r="CI1012">
        <v>2000.011785714286</v>
      </c>
      <c r="CJ1012">
        <v>0.9799996071428569</v>
      </c>
      <c r="CK1012">
        <v>0.02000009285714286</v>
      </c>
      <c r="CL1012">
        <v>0</v>
      </c>
      <c r="CM1012">
        <v>2.286314285714286</v>
      </c>
      <c r="CN1012">
        <v>0</v>
      </c>
      <c r="CO1012">
        <v>5547.394642857143</v>
      </c>
      <c r="CP1012">
        <v>16749.54642857143</v>
      </c>
      <c r="CQ1012">
        <v>38.84349999999999</v>
      </c>
      <c r="CR1012">
        <v>39.46849999999999</v>
      </c>
      <c r="CS1012">
        <v>39.00432142857142</v>
      </c>
      <c r="CT1012">
        <v>38.47974999999999</v>
      </c>
      <c r="CU1012">
        <v>37.9775</v>
      </c>
      <c r="CV1012">
        <v>1960.011428571428</v>
      </c>
      <c r="CW1012">
        <v>40.00035714285714</v>
      </c>
      <c r="CX1012">
        <v>0</v>
      </c>
      <c r="CY1012">
        <v>1679447096.1</v>
      </c>
      <c r="CZ1012">
        <v>0</v>
      </c>
      <c r="DA1012">
        <v>0</v>
      </c>
      <c r="DB1012" t="s">
        <v>356</v>
      </c>
      <c r="DC1012">
        <v>1678823626.5</v>
      </c>
      <c r="DD1012">
        <v>1678823640.5</v>
      </c>
      <c r="DE1012">
        <v>0</v>
      </c>
      <c r="DF1012">
        <v>1.239</v>
      </c>
      <c r="DG1012">
        <v>0.006</v>
      </c>
      <c r="DH1012">
        <v>-2.298</v>
      </c>
      <c r="DI1012">
        <v>-0.146</v>
      </c>
      <c r="DJ1012">
        <v>420</v>
      </c>
      <c r="DK1012">
        <v>21</v>
      </c>
      <c r="DL1012">
        <v>0.57</v>
      </c>
      <c r="DM1012">
        <v>0.05</v>
      </c>
      <c r="DN1012">
        <v>-31.98228536585366</v>
      </c>
      <c r="DO1012">
        <v>-0.6734592334495104</v>
      </c>
      <c r="DP1012">
        <v>0.09830122585885637</v>
      </c>
      <c r="DQ1012">
        <v>0</v>
      </c>
      <c r="DR1012">
        <v>0.2652509024390244</v>
      </c>
      <c r="DS1012">
        <v>-0.2031079442508709</v>
      </c>
      <c r="DT1012">
        <v>0.02029089017004727</v>
      </c>
      <c r="DU1012">
        <v>0</v>
      </c>
      <c r="DV1012">
        <v>0</v>
      </c>
      <c r="DW1012">
        <v>2</v>
      </c>
      <c r="DX1012" t="s">
        <v>381</v>
      </c>
      <c r="DY1012">
        <v>2.98369</v>
      </c>
      <c r="DZ1012">
        <v>2.71559</v>
      </c>
      <c r="EA1012">
        <v>0.20365</v>
      </c>
      <c r="EB1012">
        <v>0.204326</v>
      </c>
      <c r="EC1012">
        <v>0.107596</v>
      </c>
      <c r="ED1012">
        <v>0.104776</v>
      </c>
      <c r="EE1012">
        <v>25315.7</v>
      </c>
      <c r="EF1012">
        <v>25389</v>
      </c>
      <c r="EG1012">
        <v>29541.8</v>
      </c>
      <c r="EH1012">
        <v>29506.8</v>
      </c>
      <c r="EI1012">
        <v>34919.6</v>
      </c>
      <c r="EJ1012">
        <v>35108.7</v>
      </c>
      <c r="EK1012">
        <v>41611.3</v>
      </c>
      <c r="EL1012">
        <v>42049.8</v>
      </c>
      <c r="EM1012">
        <v>1.9761</v>
      </c>
      <c r="EN1012">
        <v>1.90418</v>
      </c>
      <c r="EO1012">
        <v>0.109896</v>
      </c>
      <c r="EP1012">
        <v>0</v>
      </c>
      <c r="EQ1012">
        <v>25.6945</v>
      </c>
      <c r="ER1012">
        <v>999.9</v>
      </c>
      <c r="ES1012">
        <v>57.1</v>
      </c>
      <c r="ET1012">
        <v>30.9</v>
      </c>
      <c r="EU1012">
        <v>28.5114</v>
      </c>
      <c r="EV1012">
        <v>62.8813</v>
      </c>
      <c r="EW1012">
        <v>32.4599</v>
      </c>
      <c r="EX1012">
        <v>1</v>
      </c>
      <c r="EY1012">
        <v>-0.100033</v>
      </c>
      <c r="EZ1012">
        <v>0.725901</v>
      </c>
      <c r="FA1012">
        <v>20.3394</v>
      </c>
      <c r="FB1012">
        <v>5.21804</v>
      </c>
      <c r="FC1012">
        <v>12.0099</v>
      </c>
      <c r="FD1012">
        <v>4.989</v>
      </c>
      <c r="FE1012">
        <v>3.2885</v>
      </c>
      <c r="FF1012">
        <v>9999</v>
      </c>
      <c r="FG1012">
        <v>9999</v>
      </c>
      <c r="FH1012">
        <v>9999</v>
      </c>
      <c r="FI1012">
        <v>999.9</v>
      </c>
      <c r="FJ1012">
        <v>1.86737</v>
      </c>
      <c r="FK1012">
        <v>1.86646</v>
      </c>
      <c r="FL1012">
        <v>1.86598</v>
      </c>
      <c r="FM1012">
        <v>1.86584</v>
      </c>
      <c r="FN1012">
        <v>1.86768</v>
      </c>
      <c r="FO1012">
        <v>1.87018</v>
      </c>
      <c r="FP1012">
        <v>1.86887</v>
      </c>
      <c r="FQ1012">
        <v>1.87025</v>
      </c>
      <c r="FR1012">
        <v>0</v>
      </c>
      <c r="FS1012">
        <v>0</v>
      </c>
      <c r="FT1012">
        <v>0</v>
      </c>
      <c r="FU1012">
        <v>0</v>
      </c>
      <c r="FV1012" t="s">
        <v>358</v>
      </c>
      <c r="FW1012" t="s">
        <v>359</v>
      </c>
      <c r="FX1012" t="s">
        <v>360</v>
      </c>
      <c r="FY1012" t="s">
        <v>360</v>
      </c>
      <c r="FZ1012" t="s">
        <v>360</v>
      </c>
      <c r="GA1012" t="s">
        <v>360</v>
      </c>
      <c r="GB1012">
        <v>0</v>
      </c>
      <c r="GC1012">
        <v>100</v>
      </c>
      <c r="GD1012">
        <v>100</v>
      </c>
      <c r="GE1012">
        <v>-5.43</v>
      </c>
      <c r="GF1012">
        <v>-0.09660000000000001</v>
      </c>
      <c r="GG1012">
        <v>-1.841240210434717</v>
      </c>
      <c r="GH1012">
        <v>-0.003310856085068561</v>
      </c>
      <c r="GI1012">
        <v>6.863268723063948E-07</v>
      </c>
      <c r="GJ1012">
        <v>-1.919107141366201E-10</v>
      </c>
      <c r="GK1012">
        <v>-0.1688837207721138</v>
      </c>
      <c r="GL1012">
        <v>-0.01731051475613908</v>
      </c>
      <c r="GM1012">
        <v>0.001423790055903263</v>
      </c>
      <c r="GN1012">
        <v>-2.424810517790065E-05</v>
      </c>
      <c r="GO1012">
        <v>3</v>
      </c>
      <c r="GP1012">
        <v>2318</v>
      </c>
      <c r="GQ1012">
        <v>1</v>
      </c>
      <c r="GR1012">
        <v>25</v>
      </c>
      <c r="GS1012">
        <v>10391</v>
      </c>
      <c r="GT1012">
        <v>10390.8</v>
      </c>
      <c r="GU1012">
        <v>2.68311</v>
      </c>
      <c r="GV1012">
        <v>2.21313</v>
      </c>
      <c r="GW1012">
        <v>1.39771</v>
      </c>
      <c r="GX1012">
        <v>2.34741</v>
      </c>
      <c r="GY1012">
        <v>1.49536</v>
      </c>
      <c r="GZ1012">
        <v>2.45728</v>
      </c>
      <c r="HA1012">
        <v>36.0113</v>
      </c>
      <c r="HB1012">
        <v>24.07</v>
      </c>
      <c r="HC1012">
        <v>18</v>
      </c>
      <c r="HD1012">
        <v>528.318</v>
      </c>
      <c r="HE1012">
        <v>438.423</v>
      </c>
      <c r="HF1012">
        <v>23.9952</v>
      </c>
      <c r="HG1012">
        <v>26.2128</v>
      </c>
      <c r="HH1012">
        <v>30.0004</v>
      </c>
      <c r="HI1012">
        <v>26.1757</v>
      </c>
      <c r="HJ1012">
        <v>26.1206</v>
      </c>
      <c r="HK1012">
        <v>53.6971</v>
      </c>
      <c r="HL1012">
        <v>24.1564</v>
      </c>
      <c r="HM1012">
        <v>100</v>
      </c>
      <c r="HN1012">
        <v>23.9978</v>
      </c>
      <c r="HO1012">
        <v>1356</v>
      </c>
      <c r="HP1012">
        <v>24.0465</v>
      </c>
      <c r="HQ1012">
        <v>101.022</v>
      </c>
      <c r="HR1012">
        <v>100.987</v>
      </c>
    </row>
    <row r="1013" spans="1:226">
      <c r="A1013">
        <v>997</v>
      </c>
      <c r="B1013">
        <v>1679447093.5</v>
      </c>
      <c r="C1013">
        <v>25180.40000009537</v>
      </c>
      <c r="D1013" t="s">
        <v>2364</v>
      </c>
      <c r="E1013" t="s">
        <v>2365</v>
      </c>
      <c r="F1013">
        <v>5</v>
      </c>
      <c r="G1013" t="s">
        <v>2011</v>
      </c>
      <c r="H1013" t="s">
        <v>354</v>
      </c>
      <c r="I1013">
        <v>1679447086</v>
      </c>
      <c r="J1013">
        <f>(K1013)/1000</f>
        <v>0</v>
      </c>
      <c r="K1013">
        <f>IF(BF1013, AN1013, AH1013)</f>
        <v>0</v>
      </c>
      <c r="L1013">
        <f>IF(BF1013, AI1013, AG1013)</f>
        <v>0</v>
      </c>
      <c r="M1013">
        <f>BH1013 - IF(AU1013&gt;1, L1013*BB1013*100.0/(AW1013*BV1013), 0)</f>
        <v>0</v>
      </c>
      <c r="N1013">
        <f>((T1013-J1013/2)*M1013-L1013)/(T1013+J1013/2)</f>
        <v>0</v>
      </c>
      <c r="O1013">
        <f>N1013*(BO1013+BP1013)/1000.0</f>
        <v>0</v>
      </c>
      <c r="P1013">
        <f>(BH1013 - IF(AU1013&gt;1, L1013*BB1013*100.0/(AW1013*BV1013), 0))*(BO1013+BP1013)/1000.0</f>
        <v>0</v>
      </c>
      <c r="Q1013">
        <f>2.0/((1/S1013-1/R1013)+SIGN(S1013)*SQRT((1/S1013-1/R1013)*(1/S1013-1/R1013) + 4*BC1013/((BC1013+1)*(BC1013+1))*(2*1/S1013*1/R1013-1/R1013*1/R1013)))</f>
        <v>0</v>
      </c>
      <c r="R1013">
        <f>IF(LEFT(BD1013,1)&lt;&gt;"0",IF(LEFT(BD1013,1)="1",3.0,BE1013),$D$5+$E$5*(BV1013*BO1013/($K$5*1000))+$F$5*(BV1013*BO1013/($K$5*1000))*MAX(MIN(BB1013,$J$5),$I$5)*MAX(MIN(BB1013,$J$5),$I$5)+$G$5*MAX(MIN(BB1013,$J$5),$I$5)*(BV1013*BO1013/($K$5*1000))+$H$5*(BV1013*BO1013/($K$5*1000))*(BV1013*BO1013/($K$5*1000)))</f>
        <v>0</v>
      </c>
      <c r="S1013">
        <f>J1013*(1000-(1000*0.61365*exp(17.502*W1013/(240.97+W1013))/(BO1013+BP1013)+BJ1013)/2)/(1000*0.61365*exp(17.502*W1013/(240.97+W1013))/(BO1013+BP1013)-BJ1013)</f>
        <v>0</v>
      </c>
      <c r="T1013">
        <f>1/((BC1013+1)/(Q1013/1.6)+1/(R1013/1.37)) + BC1013/((BC1013+1)/(Q1013/1.6) + BC1013/(R1013/1.37))</f>
        <v>0</v>
      </c>
      <c r="U1013">
        <f>(AX1013*BA1013)</f>
        <v>0</v>
      </c>
      <c r="V1013">
        <f>(BQ1013+(U1013+2*0.95*5.67E-8*(((BQ1013+$B$7)+273)^4-(BQ1013+273)^4)-44100*J1013)/(1.84*29.3*R1013+8*0.95*5.67E-8*(BQ1013+273)^3))</f>
        <v>0</v>
      </c>
      <c r="W1013">
        <f>($C$7*BR1013+$D$7*BS1013+$E$7*V1013)</f>
        <v>0</v>
      </c>
      <c r="X1013">
        <f>0.61365*exp(17.502*W1013/(240.97+W1013))</f>
        <v>0</v>
      </c>
      <c r="Y1013">
        <f>(Z1013/AA1013*100)</f>
        <v>0</v>
      </c>
      <c r="Z1013">
        <f>BJ1013*(BO1013+BP1013)/1000</f>
        <v>0</v>
      </c>
      <c r="AA1013">
        <f>0.61365*exp(17.502*BQ1013/(240.97+BQ1013))</f>
        <v>0</v>
      </c>
      <c r="AB1013">
        <f>(X1013-BJ1013*(BO1013+BP1013)/1000)</f>
        <v>0</v>
      </c>
      <c r="AC1013">
        <f>(-J1013*44100)</f>
        <v>0</v>
      </c>
      <c r="AD1013">
        <f>2*29.3*R1013*0.92*(BQ1013-W1013)</f>
        <v>0</v>
      </c>
      <c r="AE1013">
        <f>2*0.95*5.67E-8*(((BQ1013+$B$7)+273)^4-(W1013+273)^4)</f>
        <v>0</v>
      </c>
      <c r="AF1013">
        <f>U1013+AE1013+AC1013+AD1013</f>
        <v>0</v>
      </c>
      <c r="AG1013">
        <f>BN1013*AU1013*(BI1013-BH1013*(1000-AU1013*BK1013)/(1000-AU1013*BJ1013))/(100*BB1013)</f>
        <v>0</v>
      </c>
      <c r="AH1013">
        <f>1000*BN1013*AU1013*(BJ1013-BK1013)/(100*BB1013*(1000-AU1013*BJ1013))</f>
        <v>0</v>
      </c>
      <c r="AI1013">
        <f>(AJ1013 - AK1013 - BO1013*1E3/(8.314*(BQ1013+273.15)) * AM1013/BN1013 * AL1013) * BN1013/(100*BB1013) * (1000 - BK1013)/1000</f>
        <v>0</v>
      </c>
      <c r="AJ1013">
        <v>1377.286040006568</v>
      </c>
      <c r="AK1013">
        <v>1353.06806060606</v>
      </c>
      <c r="AL1013">
        <v>3.435090604393034</v>
      </c>
      <c r="AM1013">
        <v>64.84410547335801</v>
      </c>
      <c r="AN1013">
        <f>(AP1013 - AO1013 + BO1013*1E3/(8.314*(BQ1013+273.15)) * AR1013/BN1013 * AQ1013) * BN1013/(100*BB1013) * 1000/(1000 - AP1013)</f>
        <v>0</v>
      </c>
      <c r="AO1013">
        <v>23.97701315199796</v>
      </c>
      <c r="AP1013">
        <v>24.19936153846156</v>
      </c>
      <c r="AQ1013">
        <v>-0.0003961805914046809</v>
      </c>
      <c r="AR1013">
        <v>96.76006741584395</v>
      </c>
      <c r="AS1013">
        <v>0</v>
      </c>
      <c r="AT1013">
        <v>0</v>
      </c>
      <c r="AU1013">
        <f>IF(AS1013*$H$13&gt;=AW1013,1.0,(AW1013/(AW1013-AS1013*$H$13)))</f>
        <v>0</v>
      </c>
      <c r="AV1013">
        <f>(AU1013-1)*100</f>
        <v>0</v>
      </c>
      <c r="AW1013">
        <f>MAX(0,($B$13+$C$13*BV1013)/(1+$D$13*BV1013)*BO1013/(BQ1013+273)*$E$13)</f>
        <v>0</v>
      </c>
      <c r="AX1013">
        <f>$B$11*BW1013+$C$11*BX1013+$F$11*CI1013*(1-CL1013)</f>
        <v>0</v>
      </c>
      <c r="AY1013">
        <f>AX1013*AZ1013</f>
        <v>0</v>
      </c>
      <c r="AZ1013">
        <f>($B$11*$D$9+$C$11*$D$9+$F$11*((CV1013+CN1013)/MAX(CV1013+CN1013+CW1013, 0.1)*$I$9+CW1013/MAX(CV1013+CN1013+CW1013, 0.1)*$J$9))/($B$11+$C$11+$F$11)</f>
        <v>0</v>
      </c>
      <c r="BA1013">
        <f>($B$11*$K$9+$C$11*$K$9+$F$11*((CV1013+CN1013)/MAX(CV1013+CN1013+CW1013, 0.1)*$P$9+CW1013/MAX(CV1013+CN1013+CW1013, 0.1)*$Q$9))/($B$11+$C$11+$F$11)</f>
        <v>0</v>
      </c>
      <c r="BB1013">
        <v>2.44</v>
      </c>
      <c r="BC1013">
        <v>0.5</v>
      </c>
      <c r="BD1013" t="s">
        <v>355</v>
      </c>
      <c r="BE1013">
        <v>2</v>
      </c>
      <c r="BF1013" t="b">
        <v>1</v>
      </c>
      <c r="BG1013">
        <v>1679447086</v>
      </c>
      <c r="BH1013">
        <v>1296.922592592593</v>
      </c>
      <c r="BI1013">
        <v>1328.987407407408</v>
      </c>
      <c r="BJ1013">
        <v>24.21691111111111</v>
      </c>
      <c r="BK1013">
        <v>23.97796666666666</v>
      </c>
      <c r="BL1013">
        <v>1302.336296296296</v>
      </c>
      <c r="BM1013">
        <v>24.31351481481482</v>
      </c>
      <c r="BN1013">
        <v>500.0568148148147</v>
      </c>
      <c r="BO1013">
        <v>89.84045925925926</v>
      </c>
      <c r="BP1013">
        <v>0.1000256777777778</v>
      </c>
      <c r="BQ1013">
        <v>26.68165555555555</v>
      </c>
      <c r="BR1013">
        <v>27.493</v>
      </c>
      <c r="BS1013">
        <v>999.9000000000001</v>
      </c>
      <c r="BT1013">
        <v>0</v>
      </c>
      <c r="BU1013">
        <v>0</v>
      </c>
      <c r="BV1013">
        <v>9998.026296296295</v>
      </c>
      <c r="BW1013">
        <v>0</v>
      </c>
      <c r="BX1013">
        <v>14.5015</v>
      </c>
      <c r="BY1013">
        <v>-32.06494814814815</v>
      </c>
      <c r="BZ1013">
        <v>1329.11037037037</v>
      </c>
      <c r="CA1013">
        <v>1361.637407407407</v>
      </c>
      <c r="CB1013">
        <v>0.2389302962962963</v>
      </c>
      <c r="CC1013">
        <v>1328.987407407408</v>
      </c>
      <c r="CD1013">
        <v>23.97796666666666</v>
      </c>
      <c r="CE1013">
        <v>2.175657037037038</v>
      </c>
      <c r="CF1013">
        <v>2.15419037037037</v>
      </c>
      <c r="CG1013">
        <v>18.78418148148148</v>
      </c>
      <c r="CH1013">
        <v>18.62564814814815</v>
      </c>
      <c r="CI1013">
        <v>1999.991111111111</v>
      </c>
      <c r="CJ1013">
        <v>0.9799989999999998</v>
      </c>
      <c r="CK1013">
        <v>0.0200007</v>
      </c>
      <c r="CL1013">
        <v>0</v>
      </c>
      <c r="CM1013">
        <v>2.266107407407407</v>
      </c>
      <c r="CN1013">
        <v>0</v>
      </c>
      <c r="CO1013">
        <v>5547.01962962963</v>
      </c>
      <c r="CP1013">
        <v>16749.36666666667</v>
      </c>
      <c r="CQ1013">
        <v>38.81444444444445</v>
      </c>
      <c r="CR1013">
        <v>39.44633333333333</v>
      </c>
      <c r="CS1013">
        <v>38.97199999999999</v>
      </c>
      <c r="CT1013">
        <v>38.458</v>
      </c>
      <c r="CU1013">
        <v>37.95566666666667</v>
      </c>
      <c r="CV1013">
        <v>1959.990740740741</v>
      </c>
      <c r="CW1013">
        <v>40.00037037037037</v>
      </c>
      <c r="CX1013">
        <v>0</v>
      </c>
      <c r="CY1013">
        <v>1679447101.5</v>
      </c>
      <c r="CZ1013">
        <v>0</v>
      </c>
      <c r="DA1013">
        <v>0</v>
      </c>
      <c r="DB1013" t="s">
        <v>356</v>
      </c>
      <c r="DC1013">
        <v>1678823626.5</v>
      </c>
      <c r="DD1013">
        <v>1678823640.5</v>
      </c>
      <c r="DE1013">
        <v>0</v>
      </c>
      <c r="DF1013">
        <v>1.239</v>
      </c>
      <c r="DG1013">
        <v>0.006</v>
      </c>
      <c r="DH1013">
        <v>-2.298</v>
      </c>
      <c r="DI1013">
        <v>-0.146</v>
      </c>
      <c r="DJ1013">
        <v>420</v>
      </c>
      <c r="DK1013">
        <v>21</v>
      </c>
      <c r="DL1013">
        <v>0.57</v>
      </c>
      <c r="DM1013">
        <v>0.05</v>
      </c>
      <c r="DN1013">
        <v>-32.0575825</v>
      </c>
      <c r="DO1013">
        <v>-0.2343816135083187</v>
      </c>
      <c r="DP1013">
        <v>0.04778436924089303</v>
      </c>
      <c r="DQ1013">
        <v>0</v>
      </c>
      <c r="DR1013">
        <v>0.247758525</v>
      </c>
      <c r="DS1013">
        <v>-0.153309782363978</v>
      </c>
      <c r="DT1013">
        <v>0.0149551528878636</v>
      </c>
      <c r="DU1013">
        <v>0</v>
      </c>
      <c r="DV1013">
        <v>0</v>
      </c>
      <c r="DW1013">
        <v>2</v>
      </c>
      <c r="DX1013" t="s">
        <v>381</v>
      </c>
      <c r="DY1013">
        <v>2.98333</v>
      </c>
      <c r="DZ1013">
        <v>2.71566</v>
      </c>
      <c r="EA1013">
        <v>0.205253</v>
      </c>
      <c r="EB1013">
        <v>0.20591</v>
      </c>
      <c r="EC1013">
        <v>0.107554</v>
      </c>
      <c r="ED1013">
        <v>0.104767</v>
      </c>
      <c r="EE1013">
        <v>25264.5</v>
      </c>
      <c r="EF1013">
        <v>25338.3</v>
      </c>
      <c r="EG1013">
        <v>29541.4</v>
      </c>
      <c r="EH1013">
        <v>29506.6</v>
      </c>
      <c r="EI1013">
        <v>34920.8</v>
      </c>
      <c r="EJ1013">
        <v>35108.8</v>
      </c>
      <c r="EK1013">
        <v>41610.8</v>
      </c>
      <c r="EL1013">
        <v>42049.5</v>
      </c>
      <c r="EM1013">
        <v>1.97593</v>
      </c>
      <c r="EN1013">
        <v>1.9044</v>
      </c>
      <c r="EO1013">
        <v>0.109263</v>
      </c>
      <c r="EP1013">
        <v>0</v>
      </c>
      <c r="EQ1013">
        <v>25.6945</v>
      </c>
      <c r="ER1013">
        <v>999.9</v>
      </c>
      <c r="ES1013">
        <v>57.1</v>
      </c>
      <c r="ET1013">
        <v>30.9</v>
      </c>
      <c r="EU1013">
        <v>28.5092</v>
      </c>
      <c r="EV1013">
        <v>62.5313</v>
      </c>
      <c r="EW1013">
        <v>32.512</v>
      </c>
      <c r="EX1013">
        <v>1</v>
      </c>
      <c r="EY1013">
        <v>-0.09984759999999999</v>
      </c>
      <c r="EZ1013">
        <v>0.711226</v>
      </c>
      <c r="FA1013">
        <v>20.3394</v>
      </c>
      <c r="FB1013">
        <v>5.21834</v>
      </c>
      <c r="FC1013">
        <v>12.0099</v>
      </c>
      <c r="FD1013">
        <v>4.98905</v>
      </c>
      <c r="FE1013">
        <v>3.28848</v>
      </c>
      <c r="FF1013">
        <v>9999</v>
      </c>
      <c r="FG1013">
        <v>9999</v>
      </c>
      <c r="FH1013">
        <v>9999</v>
      </c>
      <c r="FI1013">
        <v>999.9</v>
      </c>
      <c r="FJ1013">
        <v>1.86738</v>
      </c>
      <c r="FK1013">
        <v>1.86646</v>
      </c>
      <c r="FL1013">
        <v>1.86598</v>
      </c>
      <c r="FM1013">
        <v>1.86584</v>
      </c>
      <c r="FN1013">
        <v>1.86768</v>
      </c>
      <c r="FO1013">
        <v>1.87021</v>
      </c>
      <c r="FP1013">
        <v>1.86889</v>
      </c>
      <c r="FQ1013">
        <v>1.87026</v>
      </c>
      <c r="FR1013">
        <v>0</v>
      </c>
      <c r="FS1013">
        <v>0</v>
      </c>
      <c r="FT1013">
        <v>0</v>
      </c>
      <c r="FU1013">
        <v>0</v>
      </c>
      <c r="FV1013" t="s">
        <v>358</v>
      </c>
      <c r="FW1013" t="s">
        <v>359</v>
      </c>
      <c r="FX1013" t="s">
        <v>360</v>
      </c>
      <c r="FY1013" t="s">
        <v>360</v>
      </c>
      <c r="FZ1013" t="s">
        <v>360</v>
      </c>
      <c r="GA1013" t="s">
        <v>360</v>
      </c>
      <c r="GB1013">
        <v>0</v>
      </c>
      <c r="GC1013">
        <v>100</v>
      </c>
      <c r="GD1013">
        <v>100</v>
      </c>
      <c r="GE1013">
        <v>-5.48</v>
      </c>
      <c r="GF1013">
        <v>-0.09669999999999999</v>
      </c>
      <c r="GG1013">
        <v>-1.841240210434717</v>
      </c>
      <c r="GH1013">
        <v>-0.003310856085068561</v>
      </c>
      <c r="GI1013">
        <v>6.863268723063948E-07</v>
      </c>
      <c r="GJ1013">
        <v>-1.919107141366201E-10</v>
      </c>
      <c r="GK1013">
        <v>-0.1688837207721138</v>
      </c>
      <c r="GL1013">
        <v>-0.01731051475613908</v>
      </c>
      <c r="GM1013">
        <v>0.001423790055903263</v>
      </c>
      <c r="GN1013">
        <v>-2.424810517790065E-05</v>
      </c>
      <c r="GO1013">
        <v>3</v>
      </c>
      <c r="GP1013">
        <v>2318</v>
      </c>
      <c r="GQ1013">
        <v>1</v>
      </c>
      <c r="GR1013">
        <v>25</v>
      </c>
      <c r="GS1013">
        <v>10391.1</v>
      </c>
      <c r="GT1013">
        <v>10390.9</v>
      </c>
      <c r="GU1013">
        <v>2.70752</v>
      </c>
      <c r="GV1013">
        <v>2.2168</v>
      </c>
      <c r="GW1013">
        <v>1.39771</v>
      </c>
      <c r="GX1013">
        <v>2.34741</v>
      </c>
      <c r="GY1013">
        <v>1.49536</v>
      </c>
      <c r="GZ1013">
        <v>2.40601</v>
      </c>
      <c r="HA1013">
        <v>36.0113</v>
      </c>
      <c r="HB1013">
        <v>24.07</v>
      </c>
      <c r="HC1013">
        <v>18</v>
      </c>
      <c r="HD1013">
        <v>528.222</v>
      </c>
      <c r="HE1013">
        <v>438.575</v>
      </c>
      <c r="HF1013">
        <v>23.9984</v>
      </c>
      <c r="HG1013">
        <v>26.215</v>
      </c>
      <c r="HH1013">
        <v>30.0004</v>
      </c>
      <c r="HI1013">
        <v>26.1779</v>
      </c>
      <c r="HJ1013">
        <v>26.1227</v>
      </c>
      <c r="HK1013">
        <v>54.1825</v>
      </c>
      <c r="HL1013">
        <v>24.1564</v>
      </c>
      <c r="HM1013">
        <v>100</v>
      </c>
      <c r="HN1013">
        <v>24.0045</v>
      </c>
      <c r="HO1013">
        <v>1376.03</v>
      </c>
      <c r="HP1013">
        <v>24.0628</v>
      </c>
      <c r="HQ1013">
        <v>101.021</v>
      </c>
      <c r="HR1013">
        <v>100.987</v>
      </c>
    </row>
    <row r="1014" spans="1:226">
      <c r="A1014">
        <v>998</v>
      </c>
      <c r="B1014">
        <v>1679447098.5</v>
      </c>
      <c r="C1014">
        <v>25185.40000009537</v>
      </c>
      <c r="D1014" t="s">
        <v>2366</v>
      </c>
      <c r="E1014" t="s">
        <v>2367</v>
      </c>
      <c r="F1014">
        <v>5</v>
      </c>
      <c r="G1014" t="s">
        <v>2011</v>
      </c>
      <c r="H1014" t="s">
        <v>354</v>
      </c>
      <c r="I1014">
        <v>1679447090.714286</v>
      </c>
      <c r="J1014">
        <f>(K1014)/1000</f>
        <v>0</v>
      </c>
      <c r="K1014">
        <f>IF(BF1014, AN1014, AH1014)</f>
        <v>0</v>
      </c>
      <c r="L1014">
        <f>IF(BF1014, AI1014, AG1014)</f>
        <v>0</v>
      </c>
      <c r="M1014">
        <f>BH1014 - IF(AU1014&gt;1, L1014*BB1014*100.0/(AW1014*BV1014), 0)</f>
        <v>0</v>
      </c>
      <c r="N1014">
        <f>((T1014-J1014/2)*M1014-L1014)/(T1014+J1014/2)</f>
        <v>0</v>
      </c>
      <c r="O1014">
        <f>N1014*(BO1014+BP1014)/1000.0</f>
        <v>0</v>
      </c>
      <c r="P1014">
        <f>(BH1014 - IF(AU1014&gt;1, L1014*BB1014*100.0/(AW1014*BV1014), 0))*(BO1014+BP1014)/1000.0</f>
        <v>0</v>
      </c>
      <c r="Q1014">
        <f>2.0/((1/S1014-1/R1014)+SIGN(S1014)*SQRT((1/S1014-1/R1014)*(1/S1014-1/R1014) + 4*BC1014/((BC1014+1)*(BC1014+1))*(2*1/S1014*1/R1014-1/R1014*1/R1014)))</f>
        <v>0</v>
      </c>
      <c r="R1014">
        <f>IF(LEFT(BD1014,1)&lt;&gt;"0",IF(LEFT(BD1014,1)="1",3.0,BE1014),$D$5+$E$5*(BV1014*BO1014/($K$5*1000))+$F$5*(BV1014*BO1014/($K$5*1000))*MAX(MIN(BB1014,$J$5),$I$5)*MAX(MIN(BB1014,$J$5),$I$5)+$G$5*MAX(MIN(BB1014,$J$5),$I$5)*(BV1014*BO1014/($K$5*1000))+$H$5*(BV1014*BO1014/($K$5*1000))*(BV1014*BO1014/($K$5*1000)))</f>
        <v>0</v>
      </c>
      <c r="S1014">
        <f>J1014*(1000-(1000*0.61365*exp(17.502*W1014/(240.97+W1014))/(BO1014+BP1014)+BJ1014)/2)/(1000*0.61365*exp(17.502*W1014/(240.97+W1014))/(BO1014+BP1014)-BJ1014)</f>
        <v>0</v>
      </c>
      <c r="T1014">
        <f>1/((BC1014+1)/(Q1014/1.6)+1/(R1014/1.37)) + BC1014/((BC1014+1)/(Q1014/1.6) + BC1014/(R1014/1.37))</f>
        <v>0</v>
      </c>
      <c r="U1014">
        <f>(AX1014*BA1014)</f>
        <v>0</v>
      </c>
      <c r="V1014">
        <f>(BQ1014+(U1014+2*0.95*5.67E-8*(((BQ1014+$B$7)+273)^4-(BQ1014+273)^4)-44100*J1014)/(1.84*29.3*R1014+8*0.95*5.67E-8*(BQ1014+273)^3))</f>
        <v>0</v>
      </c>
      <c r="W1014">
        <f>($C$7*BR1014+$D$7*BS1014+$E$7*V1014)</f>
        <v>0</v>
      </c>
      <c r="X1014">
        <f>0.61365*exp(17.502*W1014/(240.97+W1014))</f>
        <v>0</v>
      </c>
      <c r="Y1014">
        <f>(Z1014/AA1014*100)</f>
        <v>0</v>
      </c>
      <c r="Z1014">
        <f>BJ1014*(BO1014+BP1014)/1000</f>
        <v>0</v>
      </c>
      <c r="AA1014">
        <f>0.61365*exp(17.502*BQ1014/(240.97+BQ1014))</f>
        <v>0</v>
      </c>
      <c r="AB1014">
        <f>(X1014-BJ1014*(BO1014+BP1014)/1000)</f>
        <v>0</v>
      </c>
      <c r="AC1014">
        <f>(-J1014*44100)</f>
        <v>0</v>
      </c>
      <c r="AD1014">
        <f>2*29.3*R1014*0.92*(BQ1014-W1014)</f>
        <v>0</v>
      </c>
      <c r="AE1014">
        <f>2*0.95*5.67E-8*(((BQ1014+$B$7)+273)^4-(W1014+273)^4)</f>
        <v>0</v>
      </c>
      <c r="AF1014">
        <f>U1014+AE1014+AC1014+AD1014</f>
        <v>0</v>
      </c>
      <c r="AG1014">
        <f>BN1014*AU1014*(BI1014-BH1014*(1000-AU1014*BK1014)/(1000-AU1014*BJ1014))/(100*BB1014)</f>
        <v>0</v>
      </c>
      <c r="AH1014">
        <f>1000*BN1014*AU1014*(BJ1014-BK1014)/(100*BB1014*(1000-AU1014*BJ1014))</f>
        <v>0</v>
      </c>
      <c r="AI1014">
        <f>(AJ1014 - AK1014 - BO1014*1E3/(8.314*(BQ1014+273.15)) * AM1014/BN1014 * AL1014) * BN1014/(100*BB1014) * (1000 - BK1014)/1000</f>
        <v>0</v>
      </c>
      <c r="AJ1014">
        <v>1394.442428027044</v>
      </c>
      <c r="AK1014">
        <v>1370.325696969697</v>
      </c>
      <c r="AL1014">
        <v>3.457580307624101</v>
      </c>
      <c r="AM1014">
        <v>64.84410547335801</v>
      </c>
      <c r="AN1014">
        <f>(AP1014 - AO1014 + BO1014*1E3/(8.314*(BQ1014+273.15)) * AR1014/BN1014 * AQ1014) * BN1014/(100*BB1014) * 1000/(1000 - AP1014)</f>
        <v>0</v>
      </c>
      <c r="AO1014">
        <v>23.97394284854274</v>
      </c>
      <c r="AP1014">
        <v>24.18868681318682</v>
      </c>
      <c r="AQ1014">
        <v>-0.000308317485718409</v>
      </c>
      <c r="AR1014">
        <v>96.76006741584395</v>
      </c>
      <c r="AS1014">
        <v>0</v>
      </c>
      <c r="AT1014">
        <v>0</v>
      </c>
      <c r="AU1014">
        <f>IF(AS1014*$H$13&gt;=AW1014,1.0,(AW1014/(AW1014-AS1014*$H$13)))</f>
        <v>0</v>
      </c>
      <c r="AV1014">
        <f>(AU1014-1)*100</f>
        <v>0</v>
      </c>
      <c r="AW1014">
        <f>MAX(0,($B$13+$C$13*BV1014)/(1+$D$13*BV1014)*BO1014/(BQ1014+273)*$E$13)</f>
        <v>0</v>
      </c>
      <c r="AX1014">
        <f>$B$11*BW1014+$C$11*BX1014+$F$11*CI1014*(1-CL1014)</f>
        <v>0</v>
      </c>
      <c r="AY1014">
        <f>AX1014*AZ1014</f>
        <v>0</v>
      </c>
      <c r="AZ1014">
        <f>($B$11*$D$9+$C$11*$D$9+$F$11*((CV1014+CN1014)/MAX(CV1014+CN1014+CW1014, 0.1)*$I$9+CW1014/MAX(CV1014+CN1014+CW1014, 0.1)*$J$9))/($B$11+$C$11+$F$11)</f>
        <v>0</v>
      </c>
      <c r="BA1014">
        <f>($B$11*$K$9+$C$11*$K$9+$F$11*((CV1014+CN1014)/MAX(CV1014+CN1014+CW1014, 0.1)*$P$9+CW1014/MAX(CV1014+CN1014+CW1014, 0.1)*$Q$9))/($B$11+$C$11+$F$11)</f>
        <v>0</v>
      </c>
      <c r="BB1014">
        <v>2.44</v>
      </c>
      <c r="BC1014">
        <v>0.5</v>
      </c>
      <c r="BD1014" t="s">
        <v>355</v>
      </c>
      <c r="BE1014">
        <v>2</v>
      </c>
      <c r="BF1014" t="b">
        <v>1</v>
      </c>
      <c r="BG1014">
        <v>1679447090.714286</v>
      </c>
      <c r="BH1014">
        <v>1312.694285714286</v>
      </c>
      <c r="BI1014">
        <v>1344.748214285714</v>
      </c>
      <c r="BJ1014">
        <v>24.20500714285714</v>
      </c>
      <c r="BK1014">
        <v>23.97535714285715</v>
      </c>
      <c r="BL1014">
        <v>1318.1475</v>
      </c>
      <c r="BM1014">
        <v>24.30172857142857</v>
      </c>
      <c r="BN1014">
        <v>500.0582857142858</v>
      </c>
      <c r="BO1014">
        <v>89.84085357142858</v>
      </c>
      <c r="BP1014">
        <v>0.1000145071428572</v>
      </c>
      <c r="BQ1014">
        <v>26.67970357142857</v>
      </c>
      <c r="BR1014">
        <v>27.49012142857143</v>
      </c>
      <c r="BS1014">
        <v>999.9000000000002</v>
      </c>
      <c r="BT1014">
        <v>0</v>
      </c>
      <c r="BU1014">
        <v>0</v>
      </c>
      <c r="BV1014">
        <v>9996.692142857142</v>
      </c>
      <c r="BW1014">
        <v>0</v>
      </c>
      <c r="BX1014">
        <v>14.5015</v>
      </c>
      <c r="BY1014">
        <v>-32.05416785714285</v>
      </c>
      <c r="BZ1014">
        <v>1345.256428571429</v>
      </c>
      <c r="CA1014">
        <v>1377.781785714285</v>
      </c>
      <c r="CB1014">
        <v>0.2296438214285714</v>
      </c>
      <c r="CC1014">
        <v>1344.748214285714</v>
      </c>
      <c r="CD1014">
        <v>23.97535714285715</v>
      </c>
      <c r="CE1014">
        <v>2.174597857142857</v>
      </c>
      <c r="CF1014">
        <v>2.153966071428571</v>
      </c>
      <c r="CG1014">
        <v>18.77639285714286</v>
      </c>
      <c r="CH1014">
        <v>18.62398928571428</v>
      </c>
      <c r="CI1014">
        <v>1999.981071428572</v>
      </c>
      <c r="CJ1014">
        <v>0.9799985357142855</v>
      </c>
      <c r="CK1014">
        <v>0.02000116428571429</v>
      </c>
      <c r="CL1014">
        <v>0</v>
      </c>
      <c r="CM1014">
        <v>2.289692857142857</v>
      </c>
      <c r="CN1014">
        <v>0</v>
      </c>
      <c r="CO1014">
        <v>5546.589999999998</v>
      </c>
      <c r="CP1014">
        <v>16749.28214285714</v>
      </c>
      <c r="CQ1014">
        <v>38.78542857142857</v>
      </c>
      <c r="CR1014">
        <v>39.42149999999999</v>
      </c>
      <c r="CS1014">
        <v>38.94832142857143</v>
      </c>
      <c r="CT1014">
        <v>38.43924999999999</v>
      </c>
      <c r="CU1014">
        <v>37.92814285714285</v>
      </c>
      <c r="CV1014">
        <v>1959.980714285715</v>
      </c>
      <c r="CW1014">
        <v>40.00035714285714</v>
      </c>
      <c r="CX1014">
        <v>0</v>
      </c>
      <c r="CY1014">
        <v>1679447106.3</v>
      </c>
      <c r="CZ1014">
        <v>0</v>
      </c>
      <c r="DA1014">
        <v>0</v>
      </c>
      <c r="DB1014" t="s">
        <v>356</v>
      </c>
      <c r="DC1014">
        <v>1678823626.5</v>
      </c>
      <c r="DD1014">
        <v>1678823640.5</v>
      </c>
      <c r="DE1014">
        <v>0</v>
      </c>
      <c r="DF1014">
        <v>1.239</v>
      </c>
      <c r="DG1014">
        <v>0.006</v>
      </c>
      <c r="DH1014">
        <v>-2.298</v>
      </c>
      <c r="DI1014">
        <v>-0.146</v>
      </c>
      <c r="DJ1014">
        <v>420</v>
      </c>
      <c r="DK1014">
        <v>21</v>
      </c>
      <c r="DL1014">
        <v>0.57</v>
      </c>
      <c r="DM1014">
        <v>0.05</v>
      </c>
      <c r="DN1014">
        <v>-32.06442</v>
      </c>
      <c r="DO1014">
        <v>-0.07167354596611021</v>
      </c>
      <c r="DP1014">
        <v>0.07911057514643696</v>
      </c>
      <c r="DQ1014">
        <v>1</v>
      </c>
      <c r="DR1014">
        <v>0.235629925</v>
      </c>
      <c r="DS1014">
        <v>-0.1224951106941839</v>
      </c>
      <c r="DT1014">
        <v>0.01180942874653025</v>
      </c>
      <c r="DU1014">
        <v>0</v>
      </c>
      <c r="DV1014">
        <v>1</v>
      </c>
      <c r="DW1014">
        <v>2</v>
      </c>
      <c r="DX1014" t="s">
        <v>357</v>
      </c>
      <c r="DY1014">
        <v>2.98366</v>
      </c>
      <c r="DZ1014">
        <v>2.71556</v>
      </c>
      <c r="EA1014">
        <v>0.206856</v>
      </c>
      <c r="EB1014">
        <v>0.20745</v>
      </c>
      <c r="EC1014">
        <v>0.107524</v>
      </c>
      <c r="ED1014">
        <v>0.104759</v>
      </c>
      <c r="EE1014">
        <v>25213.7</v>
      </c>
      <c r="EF1014">
        <v>25289</v>
      </c>
      <c r="EG1014">
        <v>29541.5</v>
      </c>
      <c r="EH1014">
        <v>29506.4</v>
      </c>
      <c r="EI1014">
        <v>34922</v>
      </c>
      <c r="EJ1014">
        <v>35108.7</v>
      </c>
      <c r="EK1014">
        <v>41610.7</v>
      </c>
      <c r="EL1014">
        <v>42048.9</v>
      </c>
      <c r="EM1014">
        <v>1.97615</v>
      </c>
      <c r="EN1014">
        <v>1.90435</v>
      </c>
      <c r="EO1014">
        <v>0.110418</v>
      </c>
      <c r="EP1014">
        <v>0</v>
      </c>
      <c r="EQ1014">
        <v>25.695</v>
      </c>
      <c r="ER1014">
        <v>999.9</v>
      </c>
      <c r="ES1014">
        <v>57.1</v>
      </c>
      <c r="ET1014">
        <v>30.9</v>
      </c>
      <c r="EU1014">
        <v>28.513</v>
      </c>
      <c r="EV1014">
        <v>63.0813</v>
      </c>
      <c r="EW1014">
        <v>32.4599</v>
      </c>
      <c r="EX1014">
        <v>1</v>
      </c>
      <c r="EY1014">
        <v>-0.09981710000000001</v>
      </c>
      <c r="EZ1014">
        <v>0.692462</v>
      </c>
      <c r="FA1014">
        <v>20.3394</v>
      </c>
      <c r="FB1014">
        <v>5.21849</v>
      </c>
      <c r="FC1014">
        <v>12.0099</v>
      </c>
      <c r="FD1014">
        <v>4.98925</v>
      </c>
      <c r="FE1014">
        <v>3.28848</v>
      </c>
      <c r="FF1014">
        <v>9999</v>
      </c>
      <c r="FG1014">
        <v>9999</v>
      </c>
      <c r="FH1014">
        <v>9999</v>
      </c>
      <c r="FI1014">
        <v>999.9</v>
      </c>
      <c r="FJ1014">
        <v>1.86738</v>
      </c>
      <c r="FK1014">
        <v>1.86646</v>
      </c>
      <c r="FL1014">
        <v>1.86598</v>
      </c>
      <c r="FM1014">
        <v>1.86584</v>
      </c>
      <c r="FN1014">
        <v>1.86768</v>
      </c>
      <c r="FO1014">
        <v>1.87018</v>
      </c>
      <c r="FP1014">
        <v>1.86888</v>
      </c>
      <c r="FQ1014">
        <v>1.87025</v>
      </c>
      <c r="FR1014">
        <v>0</v>
      </c>
      <c r="FS1014">
        <v>0</v>
      </c>
      <c r="FT1014">
        <v>0</v>
      </c>
      <c r="FU1014">
        <v>0</v>
      </c>
      <c r="FV1014" t="s">
        <v>358</v>
      </c>
      <c r="FW1014" t="s">
        <v>359</v>
      </c>
      <c r="FX1014" t="s">
        <v>360</v>
      </c>
      <c r="FY1014" t="s">
        <v>360</v>
      </c>
      <c r="FZ1014" t="s">
        <v>360</v>
      </c>
      <c r="GA1014" t="s">
        <v>360</v>
      </c>
      <c r="GB1014">
        <v>0</v>
      </c>
      <c r="GC1014">
        <v>100</v>
      </c>
      <c r="GD1014">
        <v>100</v>
      </c>
      <c r="GE1014">
        <v>-5.51</v>
      </c>
      <c r="GF1014">
        <v>-0.0968</v>
      </c>
      <c r="GG1014">
        <v>-1.841240210434717</v>
      </c>
      <c r="GH1014">
        <v>-0.003310856085068561</v>
      </c>
      <c r="GI1014">
        <v>6.863268723063948E-07</v>
      </c>
      <c r="GJ1014">
        <v>-1.919107141366201E-10</v>
      </c>
      <c r="GK1014">
        <v>-0.1688837207721138</v>
      </c>
      <c r="GL1014">
        <v>-0.01731051475613908</v>
      </c>
      <c r="GM1014">
        <v>0.001423790055903263</v>
      </c>
      <c r="GN1014">
        <v>-2.424810517790065E-05</v>
      </c>
      <c r="GO1014">
        <v>3</v>
      </c>
      <c r="GP1014">
        <v>2318</v>
      </c>
      <c r="GQ1014">
        <v>1</v>
      </c>
      <c r="GR1014">
        <v>25</v>
      </c>
      <c r="GS1014">
        <v>10391.2</v>
      </c>
      <c r="GT1014">
        <v>10391</v>
      </c>
      <c r="GU1014">
        <v>2.73682</v>
      </c>
      <c r="GV1014">
        <v>2.21313</v>
      </c>
      <c r="GW1014">
        <v>1.39771</v>
      </c>
      <c r="GX1014">
        <v>2.34619</v>
      </c>
      <c r="GY1014">
        <v>1.49536</v>
      </c>
      <c r="GZ1014">
        <v>2.42676</v>
      </c>
      <c r="HA1014">
        <v>36.0113</v>
      </c>
      <c r="HB1014">
        <v>24.07</v>
      </c>
      <c r="HC1014">
        <v>18</v>
      </c>
      <c r="HD1014">
        <v>528.391</v>
      </c>
      <c r="HE1014">
        <v>438.562</v>
      </c>
      <c r="HF1014">
        <v>24.0046</v>
      </c>
      <c r="HG1014">
        <v>26.2172</v>
      </c>
      <c r="HH1014">
        <v>30.0001</v>
      </c>
      <c r="HI1014">
        <v>26.1801</v>
      </c>
      <c r="HJ1014">
        <v>26.1249</v>
      </c>
      <c r="HK1014">
        <v>54.7575</v>
      </c>
      <c r="HL1014">
        <v>23.8772</v>
      </c>
      <c r="HM1014">
        <v>100</v>
      </c>
      <c r="HN1014">
        <v>24.0147</v>
      </c>
      <c r="HO1014">
        <v>1389.39</v>
      </c>
      <c r="HP1014">
        <v>24.0776</v>
      </c>
      <c r="HQ1014">
        <v>101.021</v>
      </c>
      <c r="HR1014">
        <v>100.986</v>
      </c>
    </row>
    <row r="1015" spans="1:226">
      <c r="A1015">
        <v>999</v>
      </c>
      <c r="B1015">
        <v>1679447103.5</v>
      </c>
      <c r="C1015">
        <v>25190.40000009537</v>
      </c>
      <c r="D1015" t="s">
        <v>2368</v>
      </c>
      <c r="E1015" t="s">
        <v>2369</v>
      </c>
      <c r="F1015">
        <v>5</v>
      </c>
      <c r="G1015" t="s">
        <v>2011</v>
      </c>
      <c r="H1015" t="s">
        <v>354</v>
      </c>
      <c r="I1015">
        <v>1679447096</v>
      </c>
      <c r="J1015">
        <f>(K1015)/1000</f>
        <v>0</v>
      </c>
      <c r="K1015">
        <f>IF(BF1015, AN1015, AH1015)</f>
        <v>0</v>
      </c>
      <c r="L1015">
        <f>IF(BF1015, AI1015, AG1015)</f>
        <v>0</v>
      </c>
      <c r="M1015">
        <f>BH1015 - IF(AU1015&gt;1, L1015*BB1015*100.0/(AW1015*BV1015), 0)</f>
        <v>0</v>
      </c>
      <c r="N1015">
        <f>((T1015-J1015/2)*M1015-L1015)/(T1015+J1015/2)</f>
        <v>0</v>
      </c>
      <c r="O1015">
        <f>N1015*(BO1015+BP1015)/1000.0</f>
        <v>0</v>
      </c>
      <c r="P1015">
        <f>(BH1015 - IF(AU1015&gt;1, L1015*BB1015*100.0/(AW1015*BV1015), 0))*(BO1015+BP1015)/1000.0</f>
        <v>0</v>
      </c>
      <c r="Q1015">
        <f>2.0/((1/S1015-1/R1015)+SIGN(S1015)*SQRT((1/S1015-1/R1015)*(1/S1015-1/R1015) + 4*BC1015/((BC1015+1)*(BC1015+1))*(2*1/S1015*1/R1015-1/R1015*1/R1015)))</f>
        <v>0</v>
      </c>
      <c r="R1015">
        <f>IF(LEFT(BD1015,1)&lt;&gt;"0",IF(LEFT(BD1015,1)="1",3.0,BE1015),$D$5+$E$5*(BV1015*BO1015/($K$5*1000))+$F$5*(BV1015*BO1015/($K$5*1000))*MAX(MIN(BB1015,$J$5),$I$5)*MAX(MIN(BB1015,$J$5),$I$5)+$G$5*MAX(MIN(BB1015,$J$5),$I$5)*(BV1015*BO1015/($K$5*1000))+$H$5*(BV1015*BO1015/($K$5*1000))*(BV1015*BO1015/($K$5*1000)))</f>
        <v>0</v>
      </c>
      <c r="S1015">
        <f>J1015*(1000-(1000*0.61365*exp(17.502*W1015/(240.97+W1015))/(BO1015+BP1015)+BJ1015)/2)/(1000*0.61365*exp(17.502*W1015/(240.97+W1015))/(BO1015+BP1015)-BJ1015)</f>
        <v>0</v>
      </c>
      <c r="T1015">
        <f>1/((BC1015+1)/(Q1015/1.6)+1/(R1015/1.37)) + BC1015/((BC1015+1)/(Q1015/1.6) + BC1015/(R1015/1.37))</f>
        <v>0</v>
      </c>
      <c r="U1015">
        <f>(AX1015*BA1015)</f>
        <v>0</v>
      </c>
      <c r="V1015">
        <f>(BQ1015+(U1015+2*0.95*5.67E-8*(((BQ1015+$B$7)+273)^4-(BQ1015+273)^4)-44100*J1015)/(1.84*29.3*R1015+8*0.95*5.67E-8*(BQ1015+273)^3))</f>
        <v>0</v>
      </c>
      <c r="W1015">
        <f>($C$7*BR1015+$D$7*BS1015+$E$7*V1015)</f>
        <v>0</v>
      </c>
      <c r="X1015">
        <f>0.61365*exp(17.502*W1015/(240.97+W1015))</f>
        <v>0</v>
      </c>
      <c r="Y1015">
        <f>(Z1015/AA1015*100)</f>
        <v>0</v>
      </c>
      <c r="Z1015">
        <f>BJ1015*(BO1015+BP1015)/1000</f>
        <v>0</v>
      </c>
      <c r="AA1015">
        <f>0.61365*exp(17.502*BQ1015/(240.97+BQ1015))</f>
        <v>0</v>
      </c>
      <c r="AB1015">
        <f>(X1015-BJ1015*(BO1015+BP1015)/1000)</f>
        <v>0</v>
      </c>
      <c r="AC1015">
        <f>(-J1015*44100)</f>
        <v>0</v>
      </c>
      <c r="AD1015">
        <f>2*29.3*R1015*0.92*(BQ1015-W1015)</f>
        <v>0</v>
      </c>
      <c r="AE1015">
        <f>2*0.95*5.67E-8*(((BQ1015+$B$7)+273)^4-(W1015+273)^4)</f>
        <v>0</v>
      </c>
      <c r="AF1015">
        <f>U1015+AE1015+AC1015+AD1015</f>
        <v>0</v>
      </c>
      <c r="AG1015">
        <f>BN1015*AU1015*(BI1015-BH1015*(1000-AU1015*BK1015)/(1000-AU1015*BJ1015))/(100*BB1015)</f>
        <v>0</v>
      </c>
      <c r="AH1015">
        <f>1000*BN1015*AU1015*(BJ1015-BK1015)/(100*BB1015*(1000-AU1015*BJ1015))</f>
        <v>0</v>
      </c>
      <c r="AI1015">
        <f>(AJ1015 - AK1015 - BO1015*1E3/(8.314*(BQ1015+273.15)) * AM1015/BN1015 * AL1015) * BN1015/(100*BB1015) * (1000 - BK1015)/1000</f>
        <v>0</v>
      </c>
      <c r="AJ1015">
        <v>1411.60198150644</v>
      </c>
      <c r="AK1015">
        <v>1387.379393939393</v>
      </c>
      <c r="AL1015">
        <v>3.418953934357379</v>
      </c>
      <c r="AM1015">
        <v>64.84410547335801</v>
      </c>
      <c r="AN1015">
        <f>(AP1015 - AO1015 + BO1015*1E3/(8.314*(BQ1015+273.15)) * AR1015/BN1015 * AQ1015) * BN1015/(100*BB1015) * 1000/(1000 - AP1015)</f>
        <v>0</v>
      </c>
      <c r="AO1015">
        <v>23.97494486525607</v>
      </c>
      <c r="AP1015">
        <v>24.18266263736264</v>
      </c>
      <c r="AQ1015">
        <v>-0.000133075481990204</v>
      </c>
      <c r="AR1015">
        <v>96.76006741584395</v>
      </c>
      <c r="AS1015">
        <v>0</v>
      </c>
      <c r="AT1015">
        <v>0</v>
      </c>
      <c r="AU1015">
        <f>IF(AS1015*$H$13&gt;=AW1015,1.0,(AW1015/(AW1015-AS1015*$H$13)))</f>
        <v>0</v>
      </c>
      <c r="AV1015">
        <f>(AU1015-1)*100</f>
        <v>0</v>
      </c>
      <c r="AW1015">
        <f>MAX(0,($B$13+$C$13*BV1015)/(1+$D$13*BV1015)*BO1015/(BQ1015+273)*$E$13)</f>
        <v>0</v>
      </c>
      <c r="AX1015">
        <f>$B$11*BW1015+$C$11*BX1015+$F$11*CI1015*(1-CL1015)</f>
        <v>0</v>
      </c>
      <c r="AY1015">
        <f>AX1015*AZ1015</f>
        <v>0</v>
      </c>
      <c r="AZ1015">
        <f>($B$11*$D$9+$C$11*$D$9+$F$11*((CV1015+CN1015)/MAX(CV1015+CN1015+CW1015, 0.1)*$I$9+CW1015/MAX(CV1015+CN1015+CW1015, 0.1)*$J$9))/($B$11+$C$11+$F$11)</f>
        <v>0</v>
      </c>
      <c r="BA1015">
        <f>($B$11*$K$9+$C$11*$K$9+$F$11*((CV1015+CN1015)/MAX(CV1015+CN1015+CW1015, 0.1)*$P$9+CW1015/MAX(CV1015+CN1015+CW1015, 0.1)*$Q$9))/($B$11+$C$11+$F$11)</f>
        <v>0</v>
      </c>
      <c r="BB1015">
        <v>2.44</v>
      </c>
      <c r="BC1015">
        <v>0.5</v>
      </c>
      <c r="BD1015" t="s">
        <v>355</v>
      </c>
      <c r="BE1015">
        <v>2</v>
      </c>
      <c r="BF1015" t="b">
        <v>1</v>
      </c>
      <c r="BG1015">
        <v>1679447096</v>
      </c>
      <c r="BH1015">
        <v>1330.396296296296</v>
      </c>
      <c r="BI1015">
        <v>1362.471111111111</v>
      </c>
      <c r="BJ1015">
        <v>24.19375555555555</v>
      </c>
      <c r="BK1015">
        <v>23.97986666666667</v>
      </c>
      <c r="BL1015">
        <v>1335.894444444444</v>
      </c>
      <c r="BM1015">
        <v>24.29057407407408</v>
      </c>
      <c r="BN1015">
        <v>500.0612962962963</v>
      </c>
      <c r="BO1015">
        <v>89.84051851851849</v>
      </c>
      <c r="BP1015">
        <v>0.1000104333333333</v>
      </c>
      <c r="BQ1015">
        <v>26.67771851851852</v>
      </c>
      <c r="BR1015">
        <v>27.49324444444444</v>
      </c>
      <c r="BS1015">
        <v>999.9000000000001</v>
      </c>
      <c r="BT1015">
        <v>0</v>
      </c>
      <c r="BU1015">
        <v>0</v>
      </c>
      <c r="BV1015">
        <v>9996.65962962963</v>
      </c>
      <c r="BW1015">
        <v>0</v>
      </c>
      <c r="BX1015">
        <v>14.5015</v>
      </c>
      <c r="BY1015">
        <v>-32.07486666666666</v>
      </c>
      <c r="BZ1015">
        <v>1363.381851851852</v>
      </c>
      <c r="CA1015">
        <v>1395.947407407408</v>
      </c>
      <c r="CB1015">
        <v>0.2138882592592593</v>
      </c>
      <c r="CC1015">
        <v>1362.471111111111</v>
      </c>
      <c r="CD1015">
        <v>23.97986666666667</v>
      </c>
      <c r="CE1015">
        <v>2.173578148148148</v>
      </c>
      <c r="CF1015">
        <v>2.154362962962963</v>
      </c>
      <c r="CG1015">
        <v>18.7688925925926</v>
      </c>
      <c r="CH1015">
        <v>18.62693333333333</v>
      </c>
      <c r="CI1015">
        <v>1999.992962962963</v>
      </c>
      <c r="CJ1015">
        <v>0.9799983333333332</v>
      </c>
      <c r="CK1015">
        <v>0.02000136666666667</v>
      </c>
      <c r="CL1015">
        <v>0</v>
      </c>
      <c r="CM1015">
        <v>2.2709</v>
      </c>
      <c r="CN1015">
        <v>0</v>
      </c>
      <c r="CO1015">
        <v>5546.158148148149</v>
      </c>
      <c r="CP1015">
        <v>16749.38518518519</v>
      </c>
      <c r="CQ1015">
        <v>38.76377777777778</v>
      </c>
      <c r="CR1015">
        <v>39.40025925925925</v>
      </c>
      <c r="CS1015">
        <v>38.91174074074074</v>
      </c>
      <c r="CT1015">
        <v>38.41633333333333</v>
      </c>
      <c r="CU1015">
        <v>37.90714814814815</v>
      </c>
      <c r="CV1015">
        <v>1959.992962962963</v>
      </c>
      <c r="CW1015">
        <v>40</v>
      </c>
      <c r="CX1015">
        <v>0</v>
      </c>
      <c r="CY1015">
        <v>1679447111.7</v>
      </c>
      <c r="CZ1015">
        <v>0</v>
      </c>
      <c r="DA1015">
        <v>0</v>
      </c>
      <c r="DB1015" t="s">
        <v>356</v>
      </c>
      <c r="DC1015">
        <v>1678823626.5</v>
      </c>
      <c r="DD1015">
        <v>1678823640.5</v>
      </c>
      <c r="DE1015">
        <v>0</v>
      </c>
      <c r="DF1015">
        <v>1.239</v>
      </c>
      <c r="DG1015">
        <v>0.006</v>
      </c>
      <c r="DH1015">
        <v>-2.298</v>
      </c>
      <c r="DI1015">
        <v>-0.146</v>
      </c>
      <c r="DJ1015">
        <v>420</v>
      </c>
      <c r="DK1015">
        <v>21</v>
      </c>
      <c r="DL1015">
        <v>0.57</v>
      </c>
      <c r="DM1015">
        <v>0.05</v>
      </c>
      <c r="DN1015">
        <v>-32.06083902439025</v>
      </c>
      <c r="DO1015">
        <v>0.02220209059229414</v>
      </c>
      <c r="DP1015">
        <v>0.08990203035784507</v>
      </c>
      <c r="DQ1015">
        <v>1</v>
      </c>
      <c r="DR1015">
        <v>0.221821512195122</v>
      </c>
      <c r="DS1015">
        <v>-0.170471602787456</v>
      </c>
      <c r="DT1015">
        <v>0.01808308897786987</v>
      </c>
      <c r="DU1015">
        <v>0</v>
      </c>
      <c r="DV1015">
        <v>1</v>
      </c>
      <c r="DW1015">
        <v>2</v>
      </c>
      <c r="DX1015" t="s">
        <v>357</v>
      </c>
      <c r="DY1015">
        <v>2.98349</v>
      </c>
      <c r="DZ1015">
        <v>2.71552</v>
      </c>
      <c r="EA1015">
        <v>0.208431</v>
      </c>
      <c r="EB1015">
        <v>0.209019</v>
      </c>
      <c r="EC1015">
        <v>0.107509</v>
      </c>
      <c r="ED1015">
        <v>0.104882</v>
      </c>
      <c r="EE1015">
        <v>25162.9</v>
      </c>
      <c r="EF1015">
        <v>25238.7</v>
      </c>
      <c r="EG1015">
        <v>29540.7</v>
      </c>
      <c r="EH1015">
        <v>29506.1</v>
      </c>
      <c r="EI1015">
        <v>34921.5</v>
      </c>
      <c r="EJ1015">
        <v>35103.6</v>
      </c>
      <c r="EK1015">
        <v>41609.4</v>
      </c>
      <c r="EL1015">
        <v>42048.7</v>
      </c>
      <c r="EM1015">
        <v>1.97593</v>
      </c>
      <c r="EN1015">
        <v>1.90422</v>
      </c>
      <c r="EO1015">
        <v>0.109971</v>
      </c>
      <c r="EP1015">
        <v>0</v>
      </c>
      <c r="EQ1015">
        <v>25.6967</v>
      </c>
      <c r="ER1015">
        <v>999.9</v>
      </c>
      <c r="ES1015">
        <v>57.1</v>
      </c>
      <c r="ET1015">
        <v>30.9</v>
      </c>
      <c r="EU1015">
        <v>28.5117</v>
      </c>
      <c r="EV1015">
        <v>62.8213</v>
      </c>
      <c r="EW1015">
        <v>32.1274</v>
      </c>
      <c r="EX1015">
        <v>1</v>
      </c>
      <c r="EY1015">
        <v>-0.0997154</v>
      </c>
      <c r="EZ1015">
        <v>0.751187</v>
      </c>
      <c r="FA1015">
        <v>20.3391</v>
      </c>
      <c r="FB1015">
        <v>5.21924</v>
      </c>
      <c r="FC1015">
        <v>12.0099</v>
      </c>
      <c r="FD1015">
        <v>4.98925</v>
      </c>
      <c r="FE1015">
        <v>3.28848</v>
      </c>
      <c r="FF1015">
        <v>9999</v>
      </c>
      <c r="FG1015">
        <v>9999</v>
      </c>
      <c r="FH1015">
        <v>9999</v>
      </c>
      <c r="FI1015">
        <v>999.9</v>
      </c>
      <c r="FJ1015">
        <v>1.86738</v>
      </c>
      <c r="FK1015">
        <v>1.86646</v>
      </c>
      <c r="FL1015">
        <v>1.86596</v>
      </c>
      <c r="FM1015">
        <v>1.86584</v>
      </c>
      <c r="FN1015">
        <v>1.86768</v>
      </c>
      <c r="FO1015">
        <v>1.87018</v>
      </c>
      <c r="FP1015">
        <v>1.86886</v>
      </c>
      <c r="FQ1015">
        <v>1.87022</v>
      </c>
      <c r="FR1015">
        <v>0</v>
      </c>
      <c r="FS1015">
        <v>0</v>
      </c>
      <c r="FT1015">
        <v>0</v>
      </c>
      <c r="FU1015">
        <v>0</v>
      </c>
      <c r="FV1015" t="s">
        <v>358</v>
      </c>
      <c r="FW1015" t="s">
        <v>359</v>
      </c>
      <c r="FX1015" t="s">
        <v>360</v>
      </c>
      <c r="FY1015" t="s">
        <v>360</v>
      </c>
      <c r="FZ1015" t="s">
        <v>360</v>
      </c>
      <c r="GA1015" t="s">
        <v>360</v>
      </c>
      <c r="GB1015">
        <v>0</v>
      </c>
      <c r="GC1015">
        <v>100</v>
      </c>
      <c r="GD1015">
        <v>100</v>
      </c>
      <c r="GE1015">
        <v>-5.56</v>
      </c>
      <c r="GF1015">
        <v>-0.0969</v>
      </c>
      <c r="GG1015">
        <v>-1.841240210434717</v>
      </c>
      <c r="GH1015">
        <v>-0.003310856085068561</v>
      </c>
      <c r="GI1015">
        <v>6.863268723063948E-07</v>
      </c>
      <c r="GJ1015">
        <v>-1.919107141366201E-10</v>
      </c>
      <c r="GK1015">
        <v>-0.1688837207721138</v>
      </c>
      <c r="GL1015">
        <v>-0.01731051475613908</v>
      </c>
      <c r="GM1015">
        <v>0.001423790055903263</v>
      </c>
      <c r="GN1015">
        <v>-2.424810517790065E-05</v>
      </c>
      <c r="GO1015">
        <v>3</v>
      </c>
      <c r="GP1015">
        <v>2318</v>
      </c>
      <c r="GQ1015">
        <v>1</v>
      </c>
      <c r="GR1015">
        <v>25</v>
      </c>
      <c r="GS1015">
        <v>10391.3</v>
      </c>
      <c r="GT1015">
        <v>10391</v>
      </c>
      <c r="GU1015">
        <v>2.76001</v>
      </c>
      <c r="GV1015">
        <v>2.21069</v>
      </c>
      <c r="GW1015">
        <v>1.39771</v>
      </c>
      <c r="GX1015">
        <v>2.34863</v>
      </c>
      <c r="GY1015">
        <v>1.49536</v>
      </c>
      <c r="GZ1015">
        <v>2.38403</v>
      </c>
      <c r="HA1015">
        <v>36.0113</v>
      </c>
      <c r="HB1015">
        <v>24.07</v>
      </c>
      <c r="HC1015">
        <v>18</v>
      </c>
      <c r="HD1015">
        <v>528.263</v>
      </c>
      <c r="HE1015">
        <v>438.502</v>
      </c>
      <c r="HF1015">
        <v>24.0139</v>
      </c>
      <c r="HG1015">
        <v>26.2194</v>
      </c>
      <c r="HH1015">
        <v>30.0002</v>
      </c>
      <c r="HI1015">
        <v>26.1823</v>
      </c>
      <c r="HJ1015">
        <v>26.127</v>
      </c>
      <c r="HK1015">
        <v>55.2374</v>
      </c>
      <c r="HL1015">
        <v>23.8772</v>
      </c>
      <c r="HM1015">
        <v>100</v>
      </c>
      <c r="HN1015">
        <v>23.9841</v>
      </c>
      <c r="HO1015">
        <v>1409.43</v>
      </c>
      <c r="HP1015">
        <v>24.0921</v>
      </c>
      <c r="HQ1015">
        <v>101.018</v>
      </c>
      <c r="HR1015">
        <v>100.985</v>
      </c>
    </row>
    <row r="1016" spans="1:226">
      <c r="A1016">
        <v>1000</v>
      </c>
      <c r="B1016">
        <v>1679447108.5</v>
      </c>
      <c r="C1016">
        <v>25195.40000009537</v>
      </c>
      <c r="D1016" t="s">
        <v>2370</v>
      </c>
      <c r="E1016" t="s">
        <v>2371</v>
      </c>
      <c r="F1016">
        <v>5</v>
      </c>
      <c r="G1016" t="s">
        <v>2011</v>
      </c>
      <c r="H1016" t="s">
        <v>354</v>
      </c>
      <c r="I1016">
        <v>1679447100.714286</v>
      </c>
      <c r="J1016">
        <f>(K1016)/1000</f>
        <v>0</v>
      </c>
      <c r="K1016">
        <f>IF(BF1016, AN1016, AH1016)</f>
        <v>0</v>
      </c>
      <c r="L1016">
        <f>IF(BF1016, AI1016, AG1016)</f>
        <v>0</v>
      </c>
      <c r="M1016">
        <f>BH1016 - IF(AU1016&gt;1, L1016*BB1016*100.0/(AW1016*BV1016), 0)</f>
        <v>0</v>
      </c>
      <c r="N1016">
        <f>((T1016-J1016/2)*M1016-L1016)/(T1016+J1016/2)</f>
        <v>0</v>
      </c>
      <c r="O1016">
        <f>N1016*(BO1016+BP1016)/1000.0</f>
        <v>0</v>
      </c>
      <c r="P1016">
        <f>(BH1016 - IF(AU1016&gt;1, L1016*BB1016*100.0/(AW1016*BV1016), 0))*(BO1016+BP1016)/1000.0</f>
        <v>0</v>
      </c>
      <c r="Q1016">
        <f>2.0/((1/S1016-1/R1016)+SIGN(S1016)*SQRT((1/S1016-1/R1016)*(1/S1016-1/R1016) + 4*BC1016/((BC1016+1)*(BC1016+1))*(2*1/S1016*1/R1016-1/R1016*1/R1016)))</f>
        <v>0</v>
      </c>
      <c r="R1016">
        <f>IF(LEFT(BD1016,1)&lt;&gt;"0",IF(LEFT(BD1016,1)="1",3.0,BE1016),$D$5+$E$5*(BV1016*BO1016/($K$5*1000))+$F$5*(BV1016*BO1016/($K$5*1000))*MAX(MIN(BB1016,$J$5),$I$5)*MAX(MIN(BB1016,$J$5),$I$5)+$G$5*MAX(MIN(BB1016,$J$5),$I$5)*(BV1016*BO1016/($K$5*1000))+$H$5*(BV1016*BO1016/($K$5*1000))*(BV1016*BO1016/($K$5*1000)))</f>
        <v>0</v>
      </c>
      <c r="S1016">
        <f>J1016*(1000-(1000*0.61365*exp(17.502*W1016/(240.97+W1016))/(BO1016+BP1016)+BJ1016)/2)/(1000*0.61365*exp(17.502*W1016/(240.97+W1016))/(BO1016+BP1016)-BJ1016)</f>
        <v>0</v>
      </c>
      <c r="T1016">
        <f>1/((BC1016+1)/(Q1016/1.6)+1/(R1016/1.37)) + BC1016/((BC1016+1)/(Q1016/1.6) + BC1016/(R1016/1.37))</f>
        <v>0</v>
      </c>
      <c r="U1016">
        <f>(AX1016*BA1016)</f>
        <v>0</v>
      </c>
      <c r="V1016">
        <f>(BQ1016+(U1016+2*0.95*5.67E-8*(((BQ1016+$B$7)+273)^4-(BQ1016+273)^4)-44100*J1016)/(1.84*29.3*R1016+8*0.95*5.67E-8*(BQ1016+273)^3))</f>
        <v>0</v>
      </c>
      <c r="W1016">
        <f>($C$7*BR1016+$D$7*BS1016+$E$7*V1016)</f>
        <v>0</v>
      </c>
      <c r="X1016">
        <f>0.61365*exp(17.502*W1016/(240.97+W1016))</f>
        <v>0</v>
      </c>
      <c r="Y1016">
        <f>(Z1016/AA1016*100)</f>
        <v>0</v>
      </c>
      <c r="Z1016">
        <f>BJ1016*(BO1016+BP1016)/1000</f>
        <v>0</v>
      </c>
      <c r="AA1016">
        <f>0.61365*exp(17.502*BQ1016/(240.97+BQ1016))</f>
        <v>0</v>
      </c>
      <c r="AB1016">
        <f>(X1016-BJ1016*(BO1016+BP1016)/1000)</f>
        <v>0</v>
      </c>
      <c r="AC1016">
        <f>(-J1016*44100)</f>
        <v>0</v>
      </c>
      <c r="AD1016">
        <f>2*29.3*R1016*0.92*(BQ1016-W1016)</f>
        <v>0</v>
      </c>
      <c r="AE1016">
        <f>2*0.95*5.67E-8*(((BQ1016+$B$7)+273)^4-(W1016+273)^4)</f>
        <v>0</v>
      </c>
      <c r="AF1016">
        <f>U1016+AE1016+AC1016+AD1016</f>
        <v>0</v>
      </c>
      <c r="AG1016">
        <f>BN1016*AU1016*(BI1016-BH1016*(1000-AU1016*BK1016)/(1000-AU1016*BJ1016))/(100*BB1016)</f>
        <v>0</v>
      </c>
      <c r="AH1016">
        <f>1000*BN1016*AU1016*(BJ1016-BK1016)/(100*BB1016*(1000-AU1016*BJ1016))</f>
        <v>0</v>
      </c>
      <c r="AI1016">
        <f>(AJ1016 - AK1016 - BO1016*1E3/(8.314*(BQ1016+273.15)) * AM1016/BN1016 * AL1016) * BN1016/(100*BB1016) * (1000 - BK1016)/1000</f>
        <v>0</v>
      </c>
      <c r="AJ1016">
        <v>1428.975789228356</v>
      </c>
      <c r="AK1016">
        <v>1404.735878787878</v>
      </c>
      <c r="AL1016">
        <v>3.481668789341849</v>
      </c>
      <c r="AM1016">
        <v>64.84410547335801</v>
      </c>
      <c r="AN1016">
        <f>(AP1016 - AO1016 + BO1016*1E3/(8.314*(BQ1016+273.15)) * AR1016/BN1016 * AQ1016) * BN1016/(100*BB1016) * 1000/(1000 - AP1016)</f>
        <v>0</v>
      </c>
      <c r="AO1016">
        <v>24.01619716767393</v>
      </c>
      <c r="AP1016">
        <v>24.19133956043958</v>
      </c>
      <c r="AQ1016">
        <v>0.0001253857252623694</v>
      </c>
      <c r="AR1016">
        <v>96.76006741584395</v>
      </c>
      <c r="AS1016">
        <v>0</v>
      </c>
      <c r="AT1016">
        <v>0</v>
      </c>
      <c r="AU1016">
        <f>IF(AS1016*$H$13&gt;=AW1016,1.0,(AW1016/(AW1016-AS1016*$H$13)))</f>
        <v>0</v>
      </c>
      <c r="AV1016">
        <f>(AU1016-1)*100</f>
        <v>0</v>
      </c>
      <c r="AW1016">
        <f>MAX(0,($B$13+$C$13*BV1016)/(1+$D$13*BV1016)*BO1016/(BQ1016+273)*$E$13)</f>
        <v>0</v>
      </c>
      <c r="AX1016">
        <f>$B$11*BW1016+$C$11*BX1016+$F$11*CI1016*(1-CL1016)</f>
        <v>0</v>
      </c>
      <c r="AY1016">
        <f>AX1016*AZ1016</f>
        <v>0</v>
      </c>
      <c r="AZ1016">
        <f>($B$11*$D$9+$C$11*$D$9+$F$11*((CV1016+CN1016)/MAX(CV1016+CN1016+CW1016, 0.1)*$I$9+CW1016/MAX(CV1016+CN1016+CW1016, 0.1)*$J$9))/($B$11+$C$11+$F$11)</f>
        <v>0</v>
      </c>
      <c r="BA1016">
        <f>($B$11*$K$9+$C$11*$K$9+$F$11*((CV1016+CN1016)/MAX(CV1016+CN1016+CW1016, 0.1)*$P$9+CW1016/MAX(CV1016+CN1016+CW1016, 0.1)*$Q$9))/($B$11+$C$11+$F$11)</f>
        <v>0</v>
      </c>
      <c r="BB1016">
        <v>2.44</v>
      </c>
      <c r="BC1016">
        <v>0.5</v>
      </c>
      <c r="BD1016" t="s">
        <v>355</v>
      </c>
      <c r="BE1016">
        <v>2</v>
      </c>
      <c r="BF1016" t="b">
        <v>1</v>
      </c>
      <c r="BG1016">
        <v>1679447100.714286</v>
      </c>
      <c r="BH1016">
        <v>1346.2225</v>
      </c>
      <c r="BI1016">
        <v>1378.291785714286</v>
      </c>
      <c r="BJ1016">
        <v>24.18898928571429</v>
      </c>
      <c r="BK1016">
        <v>23.99348571428571</v>
      </c>
      <c r="BL1016">
        <v>1351.759285714286</v>
      </c>
      <c r="BM1016">
        <v>24.28585714285715</v>
      </c>
      <c r="BN1016">
        <v>500.0612857142857</v>
      </c>
      <c r="BO1016">
        <v>89.83968928571427</v>
      </c>
      <c r="BP1016">
        <v>0.09997856428571428</v>
      </c>
      <c r="BQ1016">
        <v>26.67550714285714</v>
      </c>
      <c r="BR1016">
        <v>27.49366785714286</v>
      </c>
      <c r="BS1016">
        <v>999.9000000000002</v>
      </c>
      <c r="BT1016">
        <v>0</v>
      </c>
      <c r="BU1016">
        <v>0</v>
      </c>
      <c r="BV1016">
        <v>9998.858214285716</v>
      </c>
      <c r="BW1016">
        <v>0</v>
      </c>
      <c r="BX1016">
        <v>14.5015</v>
      </c>
      <c r="BY1016">
        <v>-32.06900357142857</v>
      </c>
      <c r="BZ1016">
        <v>1379.592857142857</v>
      </c>
      <c r="CA1016">
        <v>1412.175</v>
      </c>
      <c r="CB1016">
        <v>0.1955067857142857</v>
      </c>
      <c r="CC1016">
        <v>1378.291785714286</v>
      </c>
      <c r="CD1016">
        <v>23.99348571428571</v>
      </c>
      <c r="CE1016">
        <v>2.17313</v>
      </c>
      <c r="CF1016">
        <v>2.155566785714286</v>
      </c>
      <c r="CG1016">
        <v>18.76559642857143</v>
      </c>
      <c r="CH1016">
        <v>18.63586071428571</v>
      </c>
      <c r="CI1016">
        <v>2000.008928571429</v>
      </c>
      <c r="CJ1016">
        <v>0.9799981071428571</v>
      </c>
      <c r="CK1016">
        <v>0.02000159285714286</v>
      </c>
      <c r="CL1016">
        <v>0</v>
      </c>
      <c r="CM1016">
        <v>2.253575</v>
      </c>
      <c r="CN1016">
        <v>0</v>
      </c>
      <c r="CO1016">
        <v>5545.740714285714</v>
      </c>
      <c r="CP1016">
        <v>16749.51785714286</v>
      </c>
      <c r="CQ1016">
        <v>38.72974999999999</v>
      </c>
      <c r="CR1016">
        <v>39.37039285714285</v>
      </c>
      <c r="CS1016">
        <v>38.88596428571428</v>
      </c>
      <c r="CT1016">
        <v>38.39714285714285</v>
      </c>
      <c r="CU1016">
        <v>37.88603571428571</v>
      </c>
      <c r="CV1016">
        <v>1960.007857142857</v>
      </c>
      <c r="CW1016">
        <v>40</v>
      </c>
      <c r="CX1016">
        <v>0</v>
      </c>
      <c r="CY1016">
        <v>1679447115.9</v>
      </c>
      <c r="CZ1016">
        <v>0</v>
      </c>
      <c r="DA1016">
        <v>0</v>
      </c>
      <c r="DB1016" t="s">
        <v>356</v>
      </c>
      <c r="DC1016">
        <v>1678823626.5</v>
      </c>
      <c r="DD1016">
        <v>1678823640.5</v>
      </c>
      <c r="DE1016">
        <v>0</v>
      </c>
      <c r="DF1016">
        <v>1.239</v>
      </c>
      <c r="DG1016">
        <v>0.006</v>
      </c>
      <c r="DH1016">
        <v>-2.298</v>
      </c>
      <c r="DI1016">
        <v>-0.146</v>
      </c>
      <c r="DJ1016">
        <v>420</v>
      </c>
      <c r="DK1016">
        <v>21</v>
      </c>
      <c r="DL1016">
        <v>0.57</v>
      </c>
      <c r="DM1016">
        <v>0.05</v>
      </c>
      <c r="DN1016">
        <v>-32.08738292682926</v>
      </c>
      <c r="DO1016">
        <v>-0.1054724738675928</v>
      </c>
      <c r="DP1016">
        <v>0.09781364537068478</v>
      </c>
      <c r="DQ1016">
        <v>0</v>
      </c>
      <c r="DR1016">
        <v>0.2077729512195122</v>
      </c>
      <c r="DS1016">
        <v>-0.2297259303135885</v>
      </c>
      <c r="DT1016">
        <v>0.02391841026607239</v>
      </c>
      <c r="DU1016">
        <v>0</v>
      </c>
      <c r="DV1016">
        <v>0</v>
      </c>
      <c r="DW1016">
        <v>2</v>
      </c>
      <c r="DX1016" t="s">
        <v>381</v>
      </c>
      <c r="DY1016">
        <v>2.98365</v>
      </c>
      <c r="DZ1016">
        <v>2.71534</v>
      </c>
      <c r="EA1016">
        <v>0.210016</v>
      </c>
      <c r="EB1016">
        <v>0.210545</v>
      </c>
      <c r="EC1016">
        <v>0.107528</v>
      </c>
      <c r="ED1016">
        <v>0.104904</v>
      </c>
      <c r="EE1016">
        <v>25112.8</v>
      </c>
      <c r="EF1016">
        <v>25190.3</v>
      </c>
      <c r="EG1016">
        <v>29541</v>
      </c>
      <c r="EH1016">
        <v>29506.4</v>
      </c>
      <c r="EI1016">
        <v>34921.2</v>
      </c>
      <c r="EJ1016">
        <v>35103.1</v>
      </c>
      <c r="EK1016">
        <v>41609.9</v>
      </c>
      <c r="EL1016">
        <v>42049.1</v>
      </c>
      <c r="EM1016">
        <v>1.97588</v>
      </c>
      <c r="EN1016">
        <v>1.90447</v>
      </c>
      <c r="EO1016">
        <v>0.10971</v>
      </c>
      <c r="EP1016">
        <v>0</v>
      </c>
      <c r="EQ1016">
        <v>25.6972</v>
      </c>
      <c r="ER1016">
        <v>999.9</v>
      </c>
      <c r="ES1016">
        <v>57.1</v>
      </c>
      <c r="ET1016">
        <v>30.9</v>
      </c>
      <c r="EU1016">
        <v>28.5109</v>
      </c>
      <c r="EV1016">
        <v>62.7713</v>
      </c>
      <c r="EW1016">
        <v>32.1995</v>
      </c>
      <c r="EX1016">
        <v>1</v>
      </c>
      <c r="EY1016">
        <v>-0.0985544</v>
      </c>
      <c r="EZ1016">
        <v>0.781541</v>
      </c>
      <c r="FA1016">
        <v>20.3389</v>
      </c>
      <c r="FB1016">
        <v>5.21894</v>
      </c>
      <c r="FC1016">
        <v>12.0099</v>
      </c>
      <c r="FD1016">
        <v>4.98885</v>
      </c>
      <c r="FE1016">
        <v>3.28858</v>
      </c>
      <c r="FF1016">
        <v>9999</v>
      </c>
      <c r="FG1016">
        <v>9999</v>
      </c>
      <c r="FH1016">
        <v>9999</v>
      </c>
      <c r="FI1016">
        <v>999.9</v>
      </c>
      <c r="FJ1016">
        <v>1.86738</v>
      </c>
      <c r="FK1016">
        <v>1.86645</v>
      </c>
      <c r="FL1016">
        <v>1.86596</v>
      </c>
      <c r="FM1016">
        <v>1.86584</v>
      </c>
      <c r="FN1016">
        <v>1.86768</v>
      </c>
      <c r="FO1016">
        <v>1.87013</v>
      </c>
      <c r="FP1016">
        <v>1.86888</v>
      </c>
      <c r="FQ1016">
        <v>1.87023</v>
      </c>
      <c r="FR1016">
        <v>0</v>
      </c>
      <c r="FS1016">
        <v>0</v>
      </c>
      <c r="FT1016">
        <v>0</v>
      </c>
      <c r="FU1016">
        <v>0</v>
      </c>
      <c r="FV1016" t="s">
        <v>358</v>
      </c>
      <c r="FW1016" t="s">
        <v>359</v>
      </c>
      <c r="FX1016" t="s">
        <v>360</v>
      </c>
      <c r="FY1016" t="s">
        <v>360</v>
      </c>
      <c r="FZ1016" t="s">
        <v>360</v>
      </c>
      <c r="GA1016" t="s">
        <v>360</v>
      </c>
      <c r="GB1016">
        <v>0</v>
      </c>
      <c r="GC1016">
        <v>100</v>
      </c>
      <c r="GD1016">
        <v>100</v>
      </c>
      <c r="GE1016">
        <v>-5.6</v>
      </c>
      <c r="GF1016">
        <v>-0.0968</v>
      </c>
      <c r="GG1016">
        <v>-1.841240210434717</v>
      </c>
      <c r="GH1016">
        <v>-0.003310856085068561</v>
      </c>
      <c r="GI1016">
        <v>6.863268723063948E-07</v>
      </c>
      <c r="GJ1016">
        <v>-1.919107141366201E-10</v>
      </c>
      <c r="GK1016">
        <v>-0.1688837207721138</v>
      </c>
      <c r="GL1016">
        <v>-0.01731051475613908</v>
      </c>
      <c r="GM1016">
        <v>0.001423790055903263</v>
      </c>
      <c r="GN1016">
        <v>-2.424810517790065E-05</v>
      </c>
      <c r="GO1016">
        <v>3</v>
      </c>
      <c r="GP1016">
        <v>2318</v>
      </c>
      <c r="GQ1016">
        <v>1</v>
      </c>
      <c r="GR1016">
        <v>25</v>
      </c>
      <c r="GS1016">
        <v>10391.4</v>
      </c>
      <c r="GT1016">
        <v>10391.1</v>
      </c>
      <c r="GU1016">
        <v>2.78931</v>
      </c>
      <c r="GV1016">
        <v>2.20581</v>
      </c>
      <c r="GW1016">
        <v>1.39648</v>
      </c>
      <c r="GX1016">
        <v>2.34863</v>
      </c>
      <c r="GY1016">
        <v>1.49536</v>
      </c>
      <c r="GZ1016">
        <v>2.41943</v>
      </c>
      <c r="HA1016">
        <v>36.0113</v>
      </c>
      <c r="HB1016">
        <v>24.07</v>
      </c>
      <c r="HC1016">
        <v>18</v>
      </c>
      <c r="HD1016">
        <v>528.25</v>
      </c>
      <c r="HE1016">
        <v>438.671</v>
      </c>
      <c r="HF1016">
        <v>23.9897</v>
      </c>
      <c r="HG1016">
        <v>26.2222</v>
      </c>
      <c r="HH1016">
        <v>30.0008</v>
      </c>
      <c r="HI1016">
        <v>26.1845</v>
      </c>
      <c r="HJ1016">
        <v>26.1293</v>
      </c>
      <c r="HK1016">
        <v>55.8054</v>
      </c>
      <c r="HL1016">
        <v>23.8772</v>
      </c>
      <c r="HM1016">
        <v>100</v>
      </c>
      <c r="HN1016">
        <v>23.9907</v>
      </c>
      <c r="HO1016">
        <v>1422.79</v>
      </c>
      <c r="HP1016">
        <v>24.0998</v>
      </c>
      <c r="HQ1016">
        <v>101.019</v>
      </c>
      <c r="HR1016">
        <v>100.986</v>
      </c>
    </row>
    <row r="1017" spans="1:226">
      <c r="A1017">
        <v>1001</v>
      </c>
      <c r="B1017">
        <v>1679447113.5</v>
      </c>
      <c r="C1017">
        <v>25200.40000009537</v>
      </c>
      <c r="D1017" t="s">
        <v>2372</v>
      </c>
      <c r="E1017" t="s">
        <v>2373</v>
      </c>
      <c r="F1017">
        <v>5</v>
      </c>
      <c r="G1017" t="s">
        <v>2011</v>
      </c>
      <c r="H1017" t="s">
        <v>354</v>
      </c>
      <c r="I1017">
        <v>1679447106</v>
      </c>
      <c r="J1017">
        <f>(K1017)/1000</f>
        <v>0</v>
      </c>
      <c r="K1017">
        <f>IF(BF1017, AN1017, AH1017)</f>
        <v>0</v>
      </c>
      <c r="L1017">
        <f>IF(BF1017, AI1017, AG1017)</f>
        <v>0</v>
      </c>
      <c r="M1017">
        <f>BH1017 - IF(AU1017&gt;1, L1017*BB1017*100.0/(AW1017*BV1017), 0)</f>
        <v>0</v>
      </c>
      <c r="N1017">
        <f>((T1017-J1017/2)*M1017-L1017)/(T1017+J1017/2)</f>
        <v>0</v>
      </c>
      <c r="O1017">
        <f>N1017*(BO1017+BP1017)/1000.0</f>
        <v>0</v>
      </c>
      <c r="P1017">
        <f>(BH1017 - IF(AU1017&gt;1, L1017*BB1017*100.0/(AW1017*BV1017), 0))*(BO1017+BP1017)/1000.0</f>
        <v>0</v>
      </c>
      <c r="Q1017">
        <f>2.0/((1/S1017-1/R1017)+SIGN(S1017)*SQRT((1/S1017-1/R1017)*(1/S1017-1/R1017) + 4*BC1017/((BC1017+1)*(BC1017+1))*(2*1/S1017*1/R1017-1/R1017*1/R1017)))</f>
        <v>0</v>
      </c>
      <c r="R1017">
        <f>IF(LEFT(BD1017,1)&lt;&gt;"0",IF(LEFT(BD1017,1)="1",3.0,BE1017),$D$5+$E$5*(BV1017*BO1017/($K$5*1000))+$F$5*(BV1017*BO1017/($K$5*1000))*MAX(MIN(BB1017,$J$5),$I$5)*MAX(MIN(BB1017,$J$5),$I$5)+$G$5*MAX(MIN(BB1017,$J$5),$I$5)*(BV1017*BO1017/($K$5*1000))+$H$5*(BV1017*BO1017/($K$5*1000))*(BV1017*BO1017/($K$5*1000)))</f>
        <v>0</v>
      </c>
      <c r="S1017">
        <f>J1017*(1000-(1000*0.61365*exp(17.502*W1017/(240.97+W1017))/(BO1017+BP1017)+BJ1017)/2)/(1000*0.61365*exp(17.502*W1017/(240.97+W1017))/(BO1017+BP1017)-BJ1017)</f>
        <v>0</v>
      </c>
      <c r="T1017">
        <f>1/((BC1017+1)/(Q1017/1.6)+1/(R1017/1.37)) + BC1017/((BC1017+1)/(Q1017/1.6) + BC1017/(R1017/1.37))</f>
        <v>0</v>
      </c>
      <c r="U1017">
        <f>(AX1017*BA1017)</f>
        <v>0</v>
      </c>
      <c r="V1017">
        <f>(BQ1017+(U1017+2*0.95*5.67E-8*(((BQ1017+$B$7)+273)^4-(BQ1017+273)^4)-44100*J1017)/(1.84*29.3*R1017+8*0.95*5.67E-8*(BQ1017+273)^3))</f>
        <v>0</v>
      </c>
      <c r="W1017">
        <f>($C$7*BR1017+$D$7*BS1017+$E$7*V1017)</f>
        <v>0</v>
      </c>
      <c r="X1017">
        <f>0.61365*exp(17.502*W1017/(240.97+W1017))</f>
        <v>0</v>
      </c>
      <c r="Y1017">
        <f>(Z1017/AA1017*100)</f>
        <v>0</v>
      </c>
      <c r="Z1017">
        <f>BJ1017*(BO1017+BP1017)/1000</f>
        <v>0</v>
      </c>
      <c r="AA1017">
        <f>0.61365*exp(17.502*BQ1017/(240.97+BQ1017))</f>
        <v>0</v>
      </c>
      <c r="AB1017">
        <f>(X1017-BJ1017*(BO1017+BP1017)/1000)</f>
        <v>0</v>
      </c>
      <c r="AC1017">
        <f>(-J1017*44100)</f>
        <v>0</v>
      </c>
      <c r="AD1017">
        <f>2*29.3*R1017*0.92*(BQ1017-W1017)</f>
        <v>0</v>
      </c>
      <c r="AE1017">
        <f>2*0.95*5.67E-8*(((BQ1017+$B$7)+273)^4-(W1017+273)^4)</f>
        <v>0</v>
      </c>
      <c r="AF1017">
        <f>U1017+AE1017+AC1017+AD1017</f>
        <v>0</v>
      </c>
      <c r="AG1017">
        <f>BN1017*AU1017*(BI1017-BH1017*(1000-AU1017*BK1017)/(1000-AU1017*BJ1017))/(100*BB1017)</f>
        <v>0</v>
      </c>
      <c r="AH1017">
        <f>1000*BN1017*AU1017*(BJ1017-BK1017)/(100*BB1017*(1000-AU1017*BJ1017))</f>
        <v>0</v>
      </c>
      <c r="AI1017">
        <f>(AJ1017 - AK1017 - BO1017*1E3/(8.314*(BQ1017+273.15)) * AM1017/BN1017 * AL1017) * BN1017/(100*BB1017) * (1000 - BK1017)/1000</f>
        <v>0</v>
      </c>
      <c r="AJ1017">
        <v>1445.760201124369</v>
      </c>
      <c r="AK1017">
        <v>1421.641151515151</v>
      </c>
      <c r="AL1017">
        <v>3.377188172596034</v>
      </c>
      <c r="AM1017">
        <v>64.84410547335801</v>
      </c>
      <c r="AN1017">
        <f>(AP1017 - AO1017 + BO1017*1E3/(8.314*(BQ1017+273.15)) * AR1017/BN1017 * AQ1017) * BN1017/(100*BB1017) * 1000/(1000 - AP1017)</f>
        <v>0</v>
      </c>
      <c r="AO1017">
        <v>24.02179958981135</v>
      </c>
      <c r="AP1017">
        <v>24.19248681318683</v>
      </c>
      <c r="AQ1017">
        <v>2.15487147438921E-05</v>
      </c>
      <c r="AR1017">
        <v>96.76006741584395</v>
      </c>
      <c r="AS1017">
        <v>0</v>
      </c>
      <c r="AT1017">
        <v>0</v>
      </c>
      <c r="AU1017">
        <f>IF(AS1017*$H$13&gt;=AW1017,1.0,(AW1017/(AW1017-AS1017*$H$13)))</f>
        <v>0</v>
      </c>
      <c r="AV1017">
        <f>(AU1017-1)*100</f>
        <v>0</v>
      </c>
      <c r="AW1017">
        <f>MAX(0,($B$13+$C$13*BV1017)/(1+$D$13*BV1017)*BO1017/(BQ1017+273)*$E$13)</f>
        <v>0</v>
      </c>
      <c r="AX1017">
        <f>$B$11*BW1017+$C$11*BX1017+$F$11*CI1017*(1-CL1017)</f>
        <v>0</v>
      </c>
      <c r="AY1017">
        <f>AX1017*AZ1017</f>
        <v>0</v>
      </c>
      <c r="AZ1017">
        <f>($B$11*$D$9+$C$11*$D$9+$F$11*((CV1017+CN1017)/MAX(CV1017+CN1017+CW1017, 0.1)*$I$9+CW1017/MAX(CV1017+CN1017+CW1017, 0.1)*$J$9))/($B$11+$C$11+$F$11)</f>
        <v>0</v>
      </c>
      <c r="BA1017">
        <f>($B$11*$K$9+$C$11*$K$9+$F$11*((CV1017+CN1017)/MAX(CV1017+CN1017+CW1017, 0.1)*$P$9+CW1017/MAX(CV1017+CN1017+CW1017, 0.1)*$Q$9))/($B$11+$C$11+$F$11)</f>
        <v>0</v>
      </c>
      <c r="BB1017">
        <v>2.44</v>
      </c>
      <c r="BC1017">
        <v>0.5</v>
      </c>
      <c r="BD1017" t="s">
        <v>355</v>
      </c>
      <c r="BE1017">
        <v>2</v>
      </c>
      <c r="BF1017" t="b">
        <v>1</v>
      </c>
      <c r="BG1017">
        <v>1679447106</v>
      </c>
      <c r="BH1017">
        <v>1363.915555555556</v>
      </c>
      <c r="BI1017">
        <v>1395.937037037037</v>
      </c>
      <c r="BJ1017">
        <v>24.18848518518519</v>
      </c>
      <c r="BK1017">
        <v>24.01205555555556</v>
      </c>
      <c r="BL1017">
        <v>1369.496666666667</v>
      </c>
      <c r="BM1017">
        <v>24.28535555555556</v>
      </c>
      <c r="BN1017">
        <v>500.0577777777778</v>
      </c>
      <c r="BO1017">
        <v>89.83958888888888</v>
      </c>
      <c r="BP1017">
        <v>0.09992567037037038</v>
      </c>
      <c r="BQ1017">
        <v>26.67274444444444</v>
      </c>
      <c r="BR1017">
        <v>27.49567777777778</v>
      </c>
      <c r="BS1017">
        <v>999.9000000000001</v>
      </c>
      <c r="BT1017">
        <v>0</v>
      </c>
      <c r="BU1017">
        <v>0</v>
      </c>
      <c r="BV1017">
        <v>10000.15148148148</v>
      </c>
      <c r="BW1017">
        <v>0</v>
      </c>
      <c r="BX1017">
        <v>14.5015</v>
      </c>
      <c r="BY1017">
        <v>-32.02109259259259</v>
      </c>
      <c r="BZ1017">
        <v>1397.724814814815</v>
      </c>
      <c r="CA1017">
        <v>1430.280740740741</v>
      </c>
      <c r="CB1017">
        <v>0.1764359259259259</v>
      </c>
      <c r="CC1017">
        <v>1395.937037037037</v>
      </c>
      <c r="CD1017">
        <v>24.01205555555556</v>
      </c>
      <c r="CE1017">
        <v>2.173082592592592</v>
      </c>
      <c r="CF1017">
        <v>2.157232592592592</v>
      </c>
      <c r="CG1017">
        <v>18.76524444444444</v>
      </c>
      <c r="CH1017">
        <v>18.6482037037037</v>
      </c>
      <c r="CI1017">
        <v>2000.004074074074</v>
      </c>
      <c r="CJ1017">
        <v>0.9799976666666664</v>
      </c>
      <c r="CK1017">
        <v>0.02000203333333334</v>
      </c>
      <c r="CL1017">
        <v>0</v>
      </c>
      <c r="CM1017">
        <v>2.2391</v>
      </c>
      <c r="CN1017">
        <v>0</v>
      </c>
      <c r="CO1017">
        <v>5545.083333333335</v>
      </c>
      <c r="CP1017">
        <v>16749.47037037037</v>
      </c>
      <c r="CQ1017">
        <v>38.7057037037037</v>
      </c>
      <c r="CR1017">
        <v>39.34233333333333</v>
      </c>
      <c r="CS1017">
        <v>38.85166666666666</v>
      </c>
      <c r="CT1017">
        <v>38.37033333333333</v>
      </c>
      <c r="CU1017">
        <v>37.85633333333333</v>
      </c>
      <c r="CV1017">
        <v>1959.999629629629</v>
      </c>
      <c r="CW1017">
        <v>40.00037037037037</v>
      </c>
      <c r="CX1017">
        <v>0</v>
      </c>
      <c r="CY1017">
        <v>1679447121.3</v>
      </c>
      <c r="CZ1017">
        <v>0</v>
      </c>
      <c r="DA1017">
        <v>0</v>
      </c>
      <c r="DB1017" t="s">
        <v>356</v>
      </c>
      <c r="DC1017">
        <v>1678823626.5</v>
      </c>
      <c r="DD1017">
        <v>1678823640.5</v>
      </c>
      <c r="DE1017">
        <v>0</v>
      </c>
      <c r="DF1017">
        <v>1.239</v>
      </c>
      <c r="DG1017">
        <v>0.006</v>
      </c>
      <c r="DH1017">
        <v>-2.298</v>
      </c>
      <c r="DI1017">
        <v>-0.146</v>
      </c>
      <c r="DJ1017">
        <v>420</v>
      </c>
      <c r="DK1017">
        <v>21</v>
      </c>
      <c r="DL1017">
        <v>0.57</v>
      </c>
      <c r="DM1017">
        <v>0.05</v>
      </c>
      <c r="DN1017">
        <v>-32.02670500000001</v>
      </c>
      <c r="DO1017">
        <v>0.5891887429643791</v>
      </c>
      <c r="DP1017">
        <v>0.1322399484838078</v>
      </c>
      <c r="DQ1017">
        <v>0</v>
      </c>
      <c r="DR1017">
        <v>0.18984365</v>
      </c>
      <c r="DS1017">
        <v>-0.2246703489681057</v>
      </c>
      <c r="DT1017">
        <v>0.02313599372141815</v>
      </c>
      <c r="DU1017">
        <v>0</v>
      </c>
      <c r="DV1017">
        <v>0</v>
      </c>
      <c r="DW1017">
        <v>2</v>
      </c>
      <c r="DX1017" t="s">
        <v>381</v>
      </c>
      <c r="DY1017">
        <v>2.98402</v>
      </c>
      <c r="DZ1017">
        <v>2.71592</v>
      </c>
      <c r="EA1017">
        <v>0.211566</v>
      </c>
      <c r="EB1017">
        <v>0.212075</v>
      </c>
      <c r="EC1017">
        <v>0.107536</v>
      </c>
      <c r="ED1017">
        <v>0.104999</v>
      </c>
      <c r="EE1017">
        <v>25063.2</v>
      </c>
      <c r="EF1017">
        <v>25141.7</v>
      </c>
      <c r="EG1017">
        <v>29540.6</v>
      </c>
      <c r="EH1017">
        <v>29506.6</v>
      </c>
      <c r="EI1017">
        <v>34920.7</v>
      </c>
      <c r="EJ1017">
        <v>35099.7</v>
      </c>
      <c r="EK1017">
        <v>41609.7</v>
      </c>
      <c r="EL1017">
        <v>42049.5</v>
      </c>
      <c r="EM1017">
        <v>1.97598</v>
      </c>
      <c r="EN1017">
        <v>1.90438</v>
      </c>
      <c r="EO1017">
        <v>0.109114</v>
      </c>
      <c r="EP1017">
        <v>0</v>
      </c>
      <c r="EQ1017">
        <v>25.6989</v>
      </c>
      <c r="ER1017">
        <v>999.9</v>
      </c>
      <c r="ES1017">
        <v>57.1</v>
      </c>
      <c r="ET1017">
        <v>30.9</v>
      </c>
      <c r="EU1017">
        <v>28.511</v>
      </c>
      <c r="EV1017">
        <v>62.5413</v>
      </c>
      <c r="EW1017">
        <v>32.0553</v>
      </c>
      <c r="EX1017">
        <v>1</v>
      </c>
      <c r="EY1017">
        <v>-0.0988643</v>
      </c>
      <c r="EZ1017">
        <v>0.735798</v>
      </c>
      <c r="FA1017">
        <v>20.3394</v>
      </c>
      <c r="FB1017">
        <v>5.21879</v>
      </c>
      <c r="FC1017">
        <v>12.0099</v>
      </c>
      <c r="FD1017">
        <v>4.9894</v>
      </c>
      <c r="FE1017">
        <v>3.28858</v>
      </c>
      <c r="FF1017">
        <v>9999</v>
      </c>
      <c r="FG1017">
        <v>9999</v>
      </c>
      <c r="FH1017">
        <v>9999</v>
      </c>
      <c r="FI1017">
        <v>999.9</v>
      </c>
      <c r="FJ1017">
        <v>1.86737</v>
      </c>
      <c r="FK1017">
        <v>1.86646</v>
      </c>
      <c r="FL1017">
        <v>1.86596</v>
      </c>
      <c r="FM1017">
        <v>1.86584</v>
      </c>
      <c r="FN1017">
        <v>1.86768</v>
      </c>
      <c r="FO1017">
        <v>1.87016</v>
      </c>
      <c r="FP1017">
        <v>1.86883</v>
      </c>
      <c r="FQ1017">
        <v>1.87022</v>
      </c>
      <c r="FR1017">
        <v>0</v>
      </c>
      <c r="FS1017">
        <v>0</v>
      </c>
      <c r="FT1017">
        <v>0</v>
      </c>
      <c r="FU1017">
        <v>0</v>
      </c>
      <c r="FV1017" t="s">
        <v>358</v>
      </c>
      <c r="FW1017" t="s">
        <v>359</v>
      </c>
      <c r="FX1017" t="s">
        <v>360</v>
      </c>
      <c r="FY1017" t="s">
        <v>360</v>
      </c>
      <c r="FZ1017" t="s">
        <v>360</v>
      </c>
      <c r="GA1017" t="s">
        <v>360</v>
      </c>
      <c r="GB1017">
        <v>0</v>
      </c>
      <c r="GC1017">
        <v>100</v>
      </c>
      <c r="GD1017">
        <v>100</v>
      </c>
      <c r="GE1017">
        <v>-5.64</v>
      </c>
      <c r="GF1017">
        <v>-0.0969</v>
      </c>
      <c r="GG1017">
        <v>-1.841240210434717</v>
      </c>
      <c r="GH1017">
        <v>-0.003310856085068561</v>
      </c>
      <c r="GI1017">
        <v>6.863268723063948E-07</v>
      </c>
      <c r="GJ1017">
        <v>-1.919107141366201E-10</v>
      </c>
      <c r="GK1017">
        <v>-0.1688837207721138</v>
      </c>
      <c r="GL1017">
        <v>-0.01731051475613908</v>
      </c>
      <c r="GM1017">
        <v>0.001423790055903263</v>
      </c>
      <c r="GN1017">
        <v>-2.424810517790065E-05</v>
      </c>
      <c r="GO1017">
        <v>3</v>
      </c>
      <c r="GP1017">
        <v>2318</v>
      </c>
      <c r="GQ1017">
        <v>1</v>
      </c>
      <c r="GR1017">
        <v>25</v>
      </c>
      <c r="GS1017">
        <v>10391.5</v>
      </c>
      <c r="GT1017">
        <v>10391.2</v>
      </c>
      <c r="GU1017">
        <v>2.81372</v>
      </c>
      <c r="GV1017">
        <v>2.20703</v>
      </c>
      <c r="GW1017">
        <v>1.39648</v>
      </c>
      <c r="GX1017">
        <v>2.34863</v>
      </c>
      <c r="GY1017">
        <v>1.49536</v>
      </c>
      <c r="GZ1017">
        <v>2.43774</v>
      </c>
      <c r="HA1017">
        <v>36.0113</v>
      </c>
      <c r="HB1017">
        <v>24.07</v>
      </c>
      <c r="HC1017">
        <v>18</v>
      </c>
      <c r="HD1017">
        <v>528.337</v>
      </c>
      <c r="HE1017">
        <v>438.629</v>
      </c>
      <c r="HF1017">
        <v>23.9882</v>
      </c>
      <c r="HG1017">
        <v>26.2244</v>
      </c>
      <c r="HH1017">
        <v>30.0003</v>
      </c>
      <c r="HI1017">
        <v>26.1867</v>
      </c>
      <c r="HJ1017">
        <v>26.1318</v>
      </c>
      <c r="HK1017">
        <v>56.2957</v>
      </c>
      <c r="HL1017">
        <v>23.5879</v>
      </c>
      <c r="HM1017">
        <v>100</v>
      </c>
      <c r="HN1017">
        <v>23.9955</v>
      </c>
      <c r="HO1017">
        <v>1436.15</v>
      </c>
      <c r="HP1017">
        <v>24.1109</v>
      </c>
      <c r="HQ1017">
        <v>101.018</v>
      </c>
      <c r="HR1017">
        <v>100.987</v>
      </c>
    </row>
    <row r="1018" spans="1:226">
      <c r="A1018">
        <v>1002</v>
      </c>
      <c r="B1018">
        <v>1679447118.5</v>
      </c>
      <c r="C1018">
        <v>25205.40000009537</v>
      </c>
      <c r="D1018" t="s">
        <v>2374</v>
      </c>
      <c r="E1018" t="s">
        <v>2375</v>
      </c>
      <c r="F1018">
        <v>5</v>
      </c>
      <c r="G1018" t="s">
        <v>2011</v>
      </c>
      <c r="H1018" t="s">
        <v>354</v>
      </c>
      <c r="I1018">
        <v>1679447110.714286</v>
      </c>
      <c r="J1018">
        <f>(K1018)/1000</f>
        <v>0</v>
      </c>
      <c r="K1018">
        <f>IF(BF1018, AN1018, AH1018)</f>
        <v>0</v>
      </c>
      <c r="L1018">
        <f>IF(BF1018, AI1018, AG1018)</f>
        <v>0</v>
      </c>
      <c r="M1018">
        <f>BH1018 - IF(AU1018&gt;1, L1018*BB1018*100.0/(AW1018*BV1018), 0)</f>
        <v>0</v>
      </c>
      <c r="N1018">
        <f>((T1018-J1018/2)*M1018-L1018)/(T1018+J1018/2)</f>
        <v>0</v>
      </c>
      <c r="O1018">
        <f>N1018*(BO1018+BP1018)/1000.0</f>
        <v>0</v>
      </c>
      <c r="P1018">
        <f>(BH1018 - IF(AU1018&gt;1, L1018*BB1018*100.0/(AW1018*BV1018), 0))*(BO1018+BP1018)/1000.0</f>
        <v>0</v>
      </c>
      <c r="Q1018">
        <f>2.0/((1/S1018-1/R1018)+SIGN(S1018)*SQRT((1/S1018-1/R1018)*(1/S1018-1/R1018) + 4*BC1018/((BC1018+1)*(BC1018+1))*(2*1/S1018*1/R1018-1/R1018*1/R1018)))</f>
        <v>0</v>
      </c>
      <c r="R1018">
        <f>IF(LEFT(BD1018,1)&lt;&gt;"0",IF(LEFT(BD1018,1)="1",3.0,BE1018),$D$5+$E$5*(BV1018*BO1018/($K$5*1000))+$F$5*(BV1018*BO1018/($K$5*1000))*MAX(MIN(BB1018,$J$5),$I$5)*MAX(MIN(BB1018,$J$5),$I$5)+$G$5*MAX(MIN(BB1018,$J$5),$I$5)*(BV1018*BO1018/($K$5*1000))+$H$5*(BV1018*BO1018/($K$5*1000))*(BV1018*BO1018/($K$5*1000)))</f>
        <v>0</v>
      </c>
      <c r="S1018">
        <f>J1018*(1000-(1000*0.61365*exp(17.502*W1018/(240.97+W1018))/(BO1018+BP1018)+BJ1018)/2)/(1000*0.61365*exp(17.502*W1018/(240.97+W1018))/(BO1018+BP1018)-BJ1018)</f>
        <v>0</v>
      </c>
      <c r="T1018">
        <f>1/((BC1018+1)/(Q1018/1.6)+1/(R1018/1.37)) + BC1018/((BC1018+1)/(Q1018/1.6) + BC1018/(R1018/1.37))</f>
        <v>0</v>
      </c>
      <c r="U1018">
        <f>(AX1018*BA1018)</f>
        <v>0</v>
      </c>
      <c r="V1018">
        <f>(BQ1018+(U1018+2*0.95*5.67E-8*(((BQ1018+$B$7)+273)^4-(BQ1018+273)^4)-44100*J1018)/(1.84*29.3*R1018+8*0.95*5.67E-8*(BQ1018+273)^3))</f>
        <v>0</v>
      </c>
      <c r="W1018">
        <f>($C$7*BR1018+$D$7*BS1018+$E$7*V1018)</f>
        <v>0</v>
      </c>
      <c r="X1018">
        <f>0.61365*exp(17.502*W1018/(240.97+W1018))</f>
        <v>0</v>
      </c>
      <c r="Y1018">
        <f>(Z1018/AA1018*100)</f>
        <v>0</v>
      </c>
      <c r="Z1018">
        <f>BJ1018*(BO1018+BP1018)/1000</f>
        <v>0</v>
      </c>
      <c r="AA1018">
        <f>0.61365*exp(17.502*BQ1018/(240.97+BQ1018))</f>
        <v>0</v>
      </c>
      <c r="AB1018">
        <f>(X1018-BJ1018*(BO1018+BP1018)/1000)</f>
        <v>0</v>
      </c>
      <c r="AC1018">
        <f>(-J1018*44100)</f>
        <v>0</v>
      </c>
      <c r="AD1018">
        <f>2*29.3*R1018*0.92*(BQ1018-W1018)</f>
        <v>0</v>
      </c>
      <c r="AE1018">
        <f>2*0.95*5.67E-8*(((BQ1018+$B$7)+273)^4-(W1018+273)^4)</f>
        <v>0</v>
      </c>
      <c r="AF1018">
        <f>U1018+AE1018+AC1018+AD1018</f>
        <v>0</v>
      </c>
      <c r="AG1018">
        <f>BN1018*AU1018*(BI1018-BH1018*(1000-AU1018*BK1018)/(1000-AU1018*BJ1018))/(100*BB1018)</f>
        <v>0</v>
      </c>
      <c r="AH1018">
        <f>1000*BN1018*AU1018*(BJ1018-BK1018)/(100*BB1018*(1000-AU1018*BJ1018))</f>
        <v>0</v>
      </c>
      <c r="AI1018">
        <f>(AJ1018 - AK1018 - BO1018*1E3/(8.314*(BQ1018+273.15)) * AM1018/BN1018 * AL1018) * BN1018/(100*BB1018) * (1000 - BK1018)/1000</f>
        <v>0</v>
      </c>
      <c r="AJ1018">
        <v>1463.151993827114</v>
      </c>
      <c r="AK1018">
        <v>1438.760848484849</v>
      </c>
      <c r="AL1018">
        <v>3.413571816922663</v>
      </c>
      <c r="AM1018">
        <v>64.84410547335801</v>
      </c>
      <c r="AN1018">
        <f>(AP1018 - AO1018 + BO1018*1E3/(8.314*(BQ1018+273.15)) * AR1018/BN1018 * AQ1018) * BN1018/(100*BB1018) * 1000/(1000 - AP1018)</f>
        <v>0</v>
      </c>
      <c r="AO1018">
        <v>24.06862027587794</v>
      </c>
      <c r="AP1018">
        <v>24.21349560439561</v>
      </c>
      <c r="AQ1018">
        <v>1.882245545150617E-05</v>
      </c>
      <c r="AR1018">
        <v>96.76006741584395</v>
      </c>
      <c r="AS1018">
        <v>0</v>
      </c>
      <c r="AT1018">
        <v>0</v>
      </c>
      <c r="AU1018">
        <f>IF(AS1018*$H$13&gt;=AW1018,1.0,(AW1018/(AW1018-AS1018*$H$13)))</f>
        <v>0</v>
      </c>
      <c r="AV1018">
        <f>(AU1018-1)*100</f>
        <v>0</v>
      </c>
      <c r="AW1018">
        <f>MAX(0,($B$13+$C$13*BV1018)/(1+$D$13*BV1018)*BO1018/(BQ1018+273)*$E$13)</f>
        <v>0</v>
      </c>
      <c r="AX1018">
        <f>$B$11*BW1018+$C$11*BX1018+$F$11*CI1018*(1-CL1018)</f>
        <v>0</v>
      </c>
      <c r="AY1018">
        <f>AX1018*AZ1018</f>
        <v>0</v>
      </c>
      <c r="AZ1018">
        <f>($B$11*$D$9+$C$11*$D$9+$F$11*((CV1018+CN1018)/MAX(CV1018+CN1018+CW1018, 0.1)*$I$9+CW1018/MAX(CV1018+CN1018+CW1018, 0.1)*$J$9))/($B$11+$C$11+$F$11)</f>
        <v>0</v>
      </c>
      <c r="BA1018">
        <f>($B$11*$K$9+$C$11*$K$9+$F$11*((CV1018+CN1018)/MAX(CV1018+CN1018+CW1018, 0.1)*$P$9+CW1018/MAX(CV1018+CN1018+CW1018, 0.1)*$Q$9))/($B$11+$C$11+$F$11)</f>
        <v>0</v>
      </c>
      <c r="BB1018">
        <v>2.44</v>
      </c>
      <c r="BC1018">
        <v>0.5</v>
      </c>
      <c r="BD1018" t="s">
        <v>355</v>
      </c>
      <c r="BE1018">
        <v>2</v>
      </c>
      <c r="BF1018" t="b">
        <v>1</v>
      </c>
      <c r="BG1018">
        <v>1679447110.714286</v>
      </c>
      <c r="BH1018">
        <v>1379.669642857143</v>
      </c>
      <c r="BI1018">
        <v>1411.702142857143</v>
      </c>
      <c r="BJ1018">
        <v>24.19383928571429</v>
      </c>
      <c r="BK1018">
        <v>24.04633928571428</v>
      </c>
      <c r="BL1018">
        <v>1385.29</v>
      </c>
      <c r="BM1018">
        <v>24.29066071428571</v>
      </c>
      <c r="BN1018">
        <v>500.0478214285714</v>
      </c>
      <c r="BO1018">
        <v>89.84020357142857</v>
      </c>
      <c r="BP1018">
        <v>0.09997204285714285</v>
      </c>
      <c r="BQ1018">
        <v>26.66937857142857</v>
      </c>
      <c r="BR1018">
        <v>27.48920357142857</v>
      </c>
      <c r="BS1018">
        <v>999.9000000000002</v>
      </c>
      <c r="BT1018">
        <v>0</v>
      </c>
      <c r="BU1018">
        <v>0</v>
      </c>
      <c r="BV1018">
        <v>9992.494285714287</v>
      </c>
      <c r="BW1018">
        <v>0</v>
      </c>
      <c r="BX1018">
        <v>14.5015</v>
      </c>
      <c r="BY1018">
        <v>-32.03260357142857</v>
      </c>
      <c r="BZ1018">
        <v>1413.877142857143</v>
      </c>
      <c r="CA1018">
        <v>1446.484642857143</v>
      </c>
      <c r="CB1018">
        <v>0.1474978071428572</v>
      </c>
      <c r="CC1018">
        <v>1411.702142857143</v>
      </c>
      <c r="CD1018">
        <v>24.04633928571428</v>
      </c>
      <c r="CE1018">
        <v>2.173578928571429</v>
      </c>
      <c r="CF1018">
        <v>2.160328214285714</v>
      </c>
      <c r="CG1018">
        <v>18.7689</v>
      </c>
      <c r="CH1018">
        <v>18.67110714285714</v>
      </c>
      <c r="CI1018">
        <v>2000.003928571429</v>
      </c>
      <c r="CJ1018">
        <v>0.9799973571428569</v>
      </c>
      <c r="CK1018">
        <v>0.02000234285714286</v>
      </c>
      <c r="CL1018">
        <v>0</v>
      </c>
      <c r="CM1018">
        <v>2.242503571428571</v>
      </c>
      <c r="CN1018">
        <v>0</v>
      </c>
      <c r="CO1018">
        <v>5544.525714285715</v>
      </c>
      <c r="CP1018">
        <v>16749.45714285714</v>
      </c>
      <c r="CQ1018">
        <v>38.67153571428571</v>
      </c>
      <c r="CR1018">
        <v>39.32324999999999</v>
      </c>
      <c r="CS1018">
        <v>38.83224999999999</v>
      </c>
      <c r="CT1018">
        <v>38.35474999999999</v>
      </c>
      <c r="CU1018">
        <v>37.83674999999999</v>
      </c>
      <c r="CV1018">
        <v>1959.996428571429</v>
      </c>
      <c r="CW1018">
        <v>40.00357142857143</v>
      </c>
      <c r="CX1018">
        <v>0</v>
      </c>
      <c r="CY1018">
        <v>1679447126.1</v>
      </c>
      <c r="CZ1018">
        <v>0</v>
      </c>
      <c r="DA1018">
        <v>0</v>
      </c>
      <c r="DB1018" t="s">
        <v>356</v>
      </c>
      <c r="DC1018">
        <v>1678823626.5</v>
      </c>
      <c r="DD1018">
        <v>1678823640.5</v>
      </c>
      <c r="DE1018">
        <v>0</v>
      </c>
      <c r="DF1018">
        <v>1.239</v>
      </c>
      <c r="DG1018">
        <v>0.006</v>
      </c>
      <c r="DH1018">
        <v>-2.298</v>
      </c>
      <c r="DI1018">
        <v>-0.146</v>
      </c>
      <c r="DJ1018">
        <v>420</v>
      </c>
      <c r="DK1018">
        <v>21</v>
      </c>
      <c r="DL1018">
        <v>0.57</v>
      </c>
      <c r="DM1018">
        <v>0.05</v>
      </c>
      <c r="DN1018">
        <v>-32.03026585365853</v>
      </c>
      <c r="DO1018">
        <v>0.03458675958189734</v>
      </c>
      <c r="DP1018">
        <v>0.1236603819076249</v>
      </c>
      <c r="DQ1018">
        <v>1</v>
      </c>
      <c r="DR1018">
        <v>0.1614095512195122</v>
      </c>
      <c r="DS1018">
        <v>-0.3264508787456445</v>
      </c>
      <c r="DT1018">
        <v>0.03500800473028517</v>
      </c>
      <c r="DU1018">
        <v>0</v>
      </c>
      <c r="DV1018">
        <v>1</v>
      </c>
      <c r="DW1018">
        <v>2</v>
      </c>
      <c r="DX1018" t="s">
        <v>357</v>
      </c>
      <c r="DY1018">
        <v>2.98358</v>
      </c>
      <c r="DZ1018">
        <v>2.71552</v>
      </c>
      <c r="EA1018">
        <v>0.213108</v>
      </c>
      <c r="EB1018">
        <v>0.21361</v>
      </c>
      <c r="EC1018">
        <v>0.107606</v>
      </c>
      <c r="ED1018">
        <v>0.105211</v>
      </c>
      <c r="EE1018">
        <v>25014.5</v>
      </c>
      <c r="EF1018">
        <v>25092.3</v>
      </c>
      <c r="EG1018">
        <v>29540.9</v>
      </c>
      <c r="EH1018">
        <v>29506.2</v>
      </c>
      <c r="EI1018">
        <v>34918.4</v>
      </c>
      <c r="EJ1018">
        <v>35090.5</v>
      </c>
      <c r="EK1018">
        <v>41610.3</v>
      </c>
      <c r="EL1018">
        <v>42048.7</v>
      </c>
      <c r="EM1018">
        <v>1.97572</v>
      </c>
      <c r="EN1018">
        <v>1.9046</v>
      </c>
      <c r="EO1018">
        <v>0.109486</v>
      </c>
      <c r="EP1018">
        <v>0</v>
      </c>
      <c r="EQ1018">
        <v>25.6989</v>
      </c>
      <c r="ER1018">
        <v>999.9</v>
      </c>
      <c r="ES1018">
        <v>57.1</v>
      </c>
      <c r="ET1018">
        <v>30.9</v>
      </c>
      <c r="EU1018">
        <v>28.5116</v>
      </c>
      <c r="EV1018">
        <v>62.7913</v>
      </c>
      <c r="EW1018">
        <v>32.1635</v>
      </c>
      <c r="EX1018">
        <v>1</v>
      </c>
      <c r="EY1018">
        <v>-0.0988948</v>
      </c>
      <c r="EZ1018">
        <v>0.70012</v>
      </c>
      <c r="FA1018">
        <v>20.3393</v>
      </c>
      <c r="FB1018">
        <v>5.21759</v>
      </c>
      <c r="FC1018">
        <v>12.0099</v>
      </c>
      <c r="FD1018">
        <v>4.9888</v>
      </c>
      <c r="FE1018">
        <v>3.2885</v>
      </c>
      <c r="FF1018">
        <v>9999</v>
      </c>
      <c r="FG1018">
        <v>9999</v>
      </c>
      <c r="FH1018">
        <v>9999</v>
      </c>
      <c r="FI1018">
        <v>999.9</v>
      </c>
      <c r="FJ1018">
        <v>1.86737</v>
      </c>
      <c r="FK1018">
        <v>1.86646</v>
      </c>
      <c r="FL1018">
        <v>1.86599</v>
      </c>
      <c r="FM1018">
        <v>1.86584</v>
      </c>
      <c r="FN1018">
        <v>1.86768</v>
      </c>
      <c r="FO1018">
        <v>1.87015</v>
      </c>
      <c r="FP1018">
        <v>1.86882</v>
      </c>
      <c r="FQ1018">
        <v>1.87023</v>
      </c>
      <c r="FR1018">
        <v>0</v>
      </c>
      <c r="FS1018">
        <v>0</v>
      </c>
      <c r="FT1018">
        <v>0</v>
      </c>
      <c r="FU1018">
        <v>0</v>
      </c>
      <c r="FV1018" t="s">
        <v>358</v>
      </c>
      <c r="FW1018" t="s">
        <v>359</v>
      </c>
      <c r="FX1018" t="s">
        <v>360</v>
      </c>
      <c r="FY1018" t="s">
        <v>360</v>
      </c>
      <c r="FZ1018" t="s">
        <v>360</v>
      </c>
      <c r="GA1018" t="s">
        <v>360</v>
      </c>
      <c r="GB1018">
        <v>0</v>
      </c>
      <c r="GC1018">
        <v>100</v>
      </c>
      <c r="GD1018">
        <v>100</v>
      </c>
      <c r="GE1018">
        <v>-5.69</v>
      </c>
      <c r="GF1018">
        <v>-0.09669999999999999</v>
      </c>
      <c r="GG1018">
        <v>-1.841240210434717</v>
      </c>
      <c r="GH1018">
        <v>-0.003310856085068561</v>
      </c>
      <c r="GI1018">
        <v>6.863268723063948E-07</v>
      </c>
      <c r="GJ1018">
        <v>-1.919107141366201E-10</v>
      </c>
      <c r="GK1018">
        <v>-0.1688837207721138</v>
      </c>
      <c r="GL1018">
        <v>-0.01731051475613908</v>
      </c>
      <c r="GM1018">
        <v>0.001423790055903263</v>
      </c>
      <c r="GN1018">
        <v>-2.424810517790065E-05</v>
      </c>
      <c r="GO1018">
        <v>3</v>
      </c>
      <c r="GP1018">
        <v>2318</v>
      </c>
      <c r="GQ1018">
        <v>1</v>
      </c>
      <c r="GR1018">
        <v>25</v>
      </c>
      <c r="GS1018">
        <v>10391.5</v>
      </c>
      <c r="GT1018">
        <v>10391.3</v>
      </c>
      <c r="GU1018">
        <v>2.8418</v>
      </c>
      <c r="GV1018">
        <v>2.21069</v>
      </c>
      <c r="GW1018">
        <v>1.39771</v>
      </c>
      <c r="GX1018">
        <v>2.34863</v>
      </c>
      <c r="GY1018">
        <v>1.49536</v>
      </c>
      <c r="GZ1018">
        <v>2.40845</v>
      </c>
      <c r="HA1018">
        <v>36.0113</v>
      </c>
      <c r="HB1018">
        <v>24.07</v>
      </c>
      <c r="HC1018">
        <v>18</v>
      </c>
      <c r="HD1018">
        <v>528.1900000000001</v>
      </c>
      <c r="HE1018">
        <v>438.784</v>
      </c>
      <c r="HF1018">
        <v>23.9931</v>
      </c>
      <c r="HG1018">
        <v>26.2266</v>
      </c>
      <c r="HH1018">
        <v>30</v>
      </c>
      <c r="HI1018">
        <v>26.1889</v>
      </c>
      <c r="HJ1018">
        <v>26.1341</v>
      </c>
      <c r="HK1018">
        <v>56.8552</v>
      </c>
      <c r="HL1018">
        <v>23.5879</v>
      </c>
      <c r="HM1018">
        <v>100</v>
      </c>
      <c r="HN1018">
        <v>24.0072</v>
      </c>
      <c r="HO1018">
        <v>1456.18</v>
      </c>
      <c r="HP1018">
        <v>24.094</v>
      </c>
      <c r="HQ1018">
        <v>101.02</v>
      </c>
      <c r="HR1018">
        <v>100.985</v>
      </c>
    </row>
    <row r="1019" spans="1:226">
      <c r="A1019">
        <v>1003</v>
      </c>
      <c r="B1019">
        <v>1679447123.5</v>
      </c>
      <c r="C1019">
        <v>25210.40000009537</v>
      </c>
      <c r="D1019" t="s">
        <v>2376</v>
      </c>
      <c r="E1019" t="s">
        <v>2377</v>
      </c>
      <c r="F1019">
        <v>5</v>
      </c>
      <c r="G1019" t="s">
        <v>2011</v>
      </c>
      <c r="H1019" t="s">
        <v>354</v>
      </c>
      <c r="I1019">
        <v>1679447116</v>
      </c>
      <c r="J1019">
        <f>(K1019)/1000</f>
        <v>0</v>
      </c>
      <c r="K1019">
        <f>IF(BF1019, AN1019, AH1019)</f>
        <v>0</v>
      </c>
      <c r="L1019">
        <f>IF(BF1019, AI1019, AG1019)</f>
        <v>0</v>
      </c>
      <c r="M1019">
        <f>BH1019 - IF(AU1019&gt;1, L1019*BB1019*100.0/(AW1019*BV1019), 0)</f>
        <v>0</v>
      </c>
      <c r="N1019">
        <f>((T1019-J1019/2)*M1019-L1019)/(T1019+J1019/2)</f>
        <v>0</v>
      </c>
      <c r="O1019">
        <f>N1019*(BO1019+BP1019)/1000.0</f>
        <v>0</v>
      </c>
      <c r="P1019">
        <f>(BH1019 - IF(AU1019&gt;1, L1019*BB1019*100.0/(AW1019*BV1019), 0))*(BO1019+BP1019)/1000.0</f>
        <v>0</v>
      </c>
      <c r="Q1019">
        <f>2.0/((1/S1019-1/R1019)+SIGN(S1019)*SQRT((1/S1019-1/R1019)*(1/S1019-1/R1019) + 4*BC1019/((BC1019+1)*(BC1019+1))*(2*1/S1019*1/R1019-1/R1019*1/R1019)))</f>
        <v>0</v>
      </c>
      <c r="R1019">
        <f>IF(LEFT(BD1019,1)&lt;&gt;"0",IF(LEFT(BD1019,1)="1",3.0,BE1019),$D$5+$E$5*(BV1019*BO1019/($K$5*1000))+$F$5*(BV1019*BO1019/($K$5*1000))*MAX(MIN(BB1019,$J$5),$I$5)*MAX(MIN(BB1019,$J$5),$I$5)+$G$5*MAX(MIN(BB1019,$J$5),$I$5)*(BV1019*BO1019/($K$5*1000))+$H$5*(BV1019*BO1019/($K$5*1000))*(BV1019*BO1019/($K$5*1000)))</f>
        <v>0</v>
      </c>
      <c r="S1019">
        <f>J1019*(1000-(1000*0.61365*exp(17.502*W1019/(240.97+W1019))/(BO1019+BP1019)+BJ1019)/2)/(1000*0.61365*exp(17.502*W1019/(240.97+W1019))/(BO1019+BP1019)-BJ1019)</f>
        <v>0</v>
      </c>
      <c r="T1019">
        <f>1/((BC1019+1)/(Q1019/1.6)+1/(R1019/1.37)) + BC1019/((BC1019+1)/(Q1019/1.6) + BC1019/(R1019/1.37))</f>
        <v>0</v>
      </c>
      <c r="U1019">
        <f>(AX1019*BA1019)</f>
        <v>0</v>
      </c>
      <c r="V1019">
        <f>(BQ1019+(U1019+2*0.95*5.67E-8*(((BQ1019+$B$7)+273)^4-(BQ1019+273)^4)-44100*J1019)/(1.84*29.3*R1019+8*0.95*5.67E-8*(BQ1019+273)^3))</f>
        <v>0</v>
      </c>
      <c r="W1019">
        <f>($C$7*BR1019+$D$7*BS1019+$E$7*V1019)</f>
        <v>0</v>
      </c>
      <c r="X1019">
        <f>0.61365*exp(17.502*W1019/(240.97+W1019))</f>
        <v>0</v>
      </c>
      <c r="Y1019">
        <f>(Z1019/AA1019*100)</f>
        <v>0</v>
      </c>
      <c r="Z1019">
        <f>BJ1019*(BO1019+BP1019)/1000</f>
        <v>0</v>
      </c>
      <c r="AA1019">
        <f>0.61365*exp(17.502*BQ1019/(240.97+BQ1019))</f>
        <v>0</v>
      </c>
      <c r="AB1019">
        <f>(X1019-BJ1019*(BO1019+BP1019)/1000)</f>
        <v>0</v>
      </c>
      <c r="AC1019">
        <f>(-J1019*44100)</f>
        <v>0</v>
      </c>
      <c r="AD1019">
        <f>2*29.3*R1019*0.92*(BQ1019-W1019)</f>
        <v>0</v>
      </c>
      <c r="AE1019">
        <f>2*0.95*5.67E-8*(((BQ1019+$B$7)+273)^4-(W1019+273)^4)</f>
        <v>0</v>
      </c>
      <c r="AF1019">
        <f>U1019+AE1019+AC1019+AD1019</f>
        <v>0</v>
      </c>
      <c r="AG1019">
        <f>BN1019*AU1019*(BI1019-BH1019*(1000-AU1019*BK1019)/(1000-AU1019*BJ1019))/(100*BB1019)</f>
        <v>0</v>
      </c>
      <c r="AH1019">
        <f>1000*BN1019*AU1019*(BJ1019-BK1019)/(100*BB1019*(1000-AU1019*BJ1019))</f>
        <v>0</v>
      </c>
      <c r="AI1019">
        <f>(AJ1019 - AK1019 - BO1019*1E3/(8.314*(BQ1019+273.15)) * AM1019/BN1019 * AL1019) * BN1019/(100*BB1019) * (1000 - BK1019)/1000</f>
        <v>0</v>
      </c>
      <c r="AJ1019">
        <v>1480.444778629926</v>
      </c>
      <c r="AK1019">
        <v>1456.060909090908</v>
      </c>
      <c r="AL1019">
        <v>3.462282426556184</v>
      </c>
      <c r="AM1019">
        <v>64.84410547335801</v>
      </c>
      <c r="AN1019">
        <f>(AP1019 - AO1019 + BO1019*1E3/(8.314*(BQ1019+273.15)) * AR1019/BN1019 * AQ1019) * BN1019/(100*BB1019) * 1000/(1000 - AP1019)</f>
        <v>0</v>
      </c>
      <c r="AO1019">
        <v>24.12498158566529</v>
      </c>
      <c r="AP1019">
        <v>24.24078021978024</v>
      </c>
      <c r="AQ1019">
        <v>0.006281460495857862</v>
      </c>
      <c r="AR1019">
        <v>96.76006741584395</v>
      </c>
      <c r="AS1019">
        <v>0</v>
      </c>
      <c r="AT1019">
        <v>0</v>
      </c>
      <c r="AU1019">
        <f>IF(AS1019*$H$13&gt;=AW1019,1.0,(AW1019/(AW1019-AS1019*$H$13)))</f>
        <v>0</v>
      </c>
      <c r="AV1019">
        <f>(AU1019-1)*100</f>
        <v>0</v>
      </c>
      <c r="AW1019">
        <f>MAX(0,($B$13+$C$13*BV1019)/(1+$D$13*BV1019)*BO1019/(BQ1019+273)*$E$13)</f>
        <v>0</v>
      </c>
      <c r="AX1019">
        <f>$B$11*BW1019+$C$11*BX1019+$F$11*CI1019*(1-CL1019)</f>
        <v>0</v>
      </c>
      <c r="AY1019">
        <f>AX1019*AZ1019</f>
        <v>0</v>
      </c>
      <c r="AZ1019">
        <f>($B$11*$D$9+$C$11*$D$9+$F$11*((CV1019+CN1019)/MAX(CV1019+CN1019+CW1019, 0.1)*$I$9+CW1019/MAX(CV1019+CN1019+CW1019, 0.1)*$J$9))/($B$11+$C$11+$F$11)</f>
        <v>0</v>
      </c>
      <c r="BA1019">
        <f>($B$11*$K$9+$C$11*$K$9+$F$11*((CV1019+CN1019)/MAX(CV1019+CN1019+CW1019, 0.1)*$P$9+CW1019/MAX(CV1019+CN1019+CW1019, 0.1)*$Q$9))/($B$11+$C$11+$F$11)</f>
        <v>0</v>
      </c>
      <c r="BB1019">
        <v>2.44</v>
      </c>
      <c r="BC1019">
        <v>0.5</v>
      </c>
      <c r="BD1019" t="s">
        <v>355</v>
      </c>
      <c r="BE1019">
        <v>2</v>
      </c>
      <c r="BF1019" t="b">
        <v>1</v>
      </c>
      <c r="BG1019">
        <v>1679447116</v>
      </c>
      <c r="BH1019">
        <v>1397.314074074074</v>
      </c>
      <c r="BI1019">
        <v>1429.365185185185</v>
      </c>
      <c r="BJ1019">
        <v>24.20804444444445</v>
      </c>
      <c r="BK1019">
        <v>24.08392592592593</v>
      </c>
      <c r="BL1019">
        <v>1402.979259259259</v>
      </c>
      <c r="BM1019">
        <v>24.30473703703704</v>
      </c>
      <c r="BN1019">
        <v>500.0576296296297</v>
      </c>
      <c r="BO1019">
        <v>89.84092962962963</v>
      </c>
      <c r="BP1019">
        <v>0.0999583962962963</v>
      </c>
      <c r="BQ1019">
        <v>26.66499259259259</v>
      </c>
      <c r="BR1019">
        <v>27.48763333333333</v>
      </c>
      <c r="BS1019">
        <v>999.9000000000001</v>
      </c>
      <c r="BT1019">
        <v>0</v>
      </c>
      <c r="BU1019">
        <v>0</v>
      </c>
      <c r="BV1019">
        <v>9995.318518518518</v>
      </c>
      <c r="BW1019">
        <v>0</v>
      </c>
      <c r="BX1019">
        <v>14.5015</v>
      </c>
      <c r="BY1019">
        <v>-32.05304814814815</v>
      </c>
      <c r="BZ1019">
        <v>1431.98</v>
      </c>
      <c r="CA1019">
        <v>1464.641111111111</v>
      </c>
      <c r="CB1019">
        <v>0.1241187148148148</v>
      </c>
      <c r="CC1019">
        <v>1429.365185185185</v>
      </c>
      <c r="CD1019">
        <v>24.08392592592593</v>
      </c>
      <c r="CE1019">
        <v>2.174872962962963</v>
      </c>
      <c r="CF1019">
        <v>2.163722962962963</v>
      </c>
      <c r="CG1019">
        <v>18.77841851851852</v>
      </c>
      <c r="CH1019">
        <v>18.6961925925926</v>
      </c>
      <c r="CI1019">
        <v>1999.987777777777</v>
      </c>
      <c r="CJ1019">
        <v>0.9799968888888887</v>
      </c>
      <c r="CK1019">
        <v>0.02000281111111111</v>
      </c>
      <c r="CL1019">
        <v>0</v>
      </c>
      <c r="CM1019">
        <v>2.28232962962963</v>
      </c>
      <c r="CN1019">
        <v>0</v>
      </c>
      <c r="CO1019">
        <v>5543.767037037038</v>
      </c>
      <c r="CP1019">
        <v>16749.32592592592</v>
      </c>
      <c r="CQ1019">
        <v>38.64796296296296</v>
      </c>
      <c r="CR1019">
        <v>39.312</v>
      </c>
      <c r="CS1019">
        <v>38.80518518518519</v>
      </c>
      <c r="CT1019">
        <v>38.333</v>
      </c>
      <c r="CU1019">
        <v>37.80518518518519</v>
      </c>
      <c r="CV1019">
        <v>1959.977777777778</v>
      </c>
      <c r="CW1019">
        <v>40.00703703703703</v>
      </c>
      <c r="CX1019">
        <v>0</v>
      </c>
      <c r="CY1019">
        <v>1679447130.9</v>
      </c>
      <c r="CZ1019">
        <v>0</v>
      </c>
      <c r="DA1019">
        <v>0</v>
      </c>
      <c r="DB1019" t="s">
        <v>356</v>
      </c>
      <c r="DC1019">
        <v>1678823626.5</v>
      </c>
      <c r="DD1019">
        <v>1678823640.5</v>
      </c>
      <c r="DE1019">
        <v>0</v>
      </c>
      <c r="DF1019">
        <v>1.239</v>
      </c>
      <c r="DG1019">
        <v>0.006</v>
      </c>
      <c r="DH1019">
        <v>-2.298</v>
      </c>
      <c r="DI1019">
        <v>-0.146</v>
      </c>
      <c r="DJ1019">
        <v>420</v>
      </c>
      <c r="DK1019">
        <v>21</v>
      </c>
      <c r="DL1019">
        <v>0.57</v>
      </c>
      <c r="DM1019">
        <v>0.05</v>
      </c>
      <c r="DN1019">
        <v>-32.0652675</v>
      </c>
      <c r="DO1019">
        <v>-0.4031358348967679</v>
      </c>
      <c r="DP1019">
        <v>0.1351411121522612</v>
      </c>
      <c r="DQ1019">
        <v>0</v>
      </c>
      <c r="DR1019">
        <v>0.1379159375</v>
      </c>
      <c r="DS1019">
        <v>-0.3101822375234526</v>
      </c>
      <c r="DT1019">
        <v>0.03329476521498303</v>
      </c>
      <c r="DU1019">
        <v>0</v>
      </c>
      <c r="DV1019">
        <v>0</v>
      </c>
      <c r="DW1019">
        <v>2</v>
      </c>
      <c r="DX1019" t="s">
        <v>381</v>
      </c>
      <c r="DY1019">
        <v>2.98349</v>
      </c>
      <c r="DZ1019">
        <v>2.7156</v>
      </c>
      <c r="EA1019">
        <v>0.214661</v>
      </c>
      <c r="EB1019">
        <v>0.215117</v>
      </c>
      <c r="EC1019">
        <v>0.107691</v>
      </c>
      <c r="ED1019">
        <v>0.105234</v>
      </c>
      <c r="EE1019">
        <v>24965.1</v>
      </c>
      <c r="EF1019">
        <v>25044.1</v>
      </c>
      <c r="EG1019">
        <v>29540.9</v>
      </c>
      <c r="EH1019">
        <v>29505.9</v>
      </c>
      <c r="EI1019">
        <v>34914.5</v>
      </c>
      <c r="EJ1019">
        <v>35089.5</v>
      </c>
      <c r="EK1019">
        <v>41609.5</v>
      </c>
      <c r="EL1019">
        <v>42048.5</v>
      </c>
      <c r="EM1019">
        <v>1.97575</v>
      </c>
      <c r="EN1019">
        <v>1.90478</v>
      </c>
      <c r="EO1019">
        <v>0.109784</v>
      </c>
      <c r="EP1019">
        <v>0</v>
      </c>
      <c r="EQ1019">
        <v>25.6989</v>
      </c>
      <c r="ER1019">
        <v>999.9</v>
      </c>
      <c r="ES1019">
        <v>57.1</v>
      </c>
      <c r="ET1019">
        <v>30.9</v>
      </c>
      <c r="EU1019">
        <v>28.5091</v>
      </c>
      <c r="EV1019">
        <v>62.6513</v>
      </c>
      <c r="EW1019">
        <v>31.9591</v>
      </c>
      <c r="EX1019">
        <v>1</v>
      </c>
      <c r="EY1019">
        <v>-0.09900150000000001</v>
      </c>
      <c r="EZ1019">
        <v>0.675351</v>
      </c>
      <c r="FA1019">
        <v>20.3396</v>
      </c>
      <c r="FB1019">
        <v>5.21849</v>
      </c>
      <c r="FC1019">
        <v>12.0099</v>
      </c>
      <c r="FD1019">
        <v>4.9894</v>
      </c>
      <c r="FE1019">
        <v>3.2885</v>
      </c>
      <c r="FF1019">
        <v>9999</v>
      </c>
      <c r="FG1019">
        <v>9999</v>
      </c>
      <c r="FH1019">
        <v>9999</v>
      </c>
      <c r="FI1019">
        <v>999.9</v>
      </c>
      <c r="FJ1019">
        <v>1.86737</v>
      </c>
      <c r="FK1019">
        <v>1.86646</v>
      </c>
      <c r="FL1019">
        <v>1.86597</v>
      </c>
      <c r="FM1019">
        <v>1.86584</v>
      </c>
      <c r="FN1019">
        <v>1.86768</v>
      </c>
      <c r="FO1019">
        <v>1.87013</v>
      </c>
      <c r="FP1019">
        <v>1.8688</v>
      </c>
      <c r="FQ1019">
        <v>1.87022</v>
      </c>
      <c r="FR1019">
        <v>0</v>
      </c>
      <c r="FS1019">
        <v>0</v>
      </c>
      <c r="FT1019">
        <v>0</v>
      </c>
      <c r="FU1019">
        <v>0</v>
      </c>
      <c r="FV1019" t="s">
        <v>358</v>
      </c>
      <c r="FW1019" t="s">
        <v>359</v>
      </c>
      <c r="FX1019" t="s">
        <v>360</v>
      </c>
      <c r="FY1019" t="s">
        <v>360</v>
      </c>
      <c r="FZ1019" t="s">
        <v>360</v>
      </c>
      <c r="GA1019" t="s">
        <v>360</v>
      </c>
      <c r="GB1019">
        <v>0</v>
      </c>
      <c r="GC1019">
        <v>100</v>
      </c>
      <c r="GD1019">
        <v>100</v>
      </c>
      <c r="GE1019">
        <v>-5.73</v>
      </c>
      <c r="GF1019">
        <v>-0.0963</v>
      </c>
      <c r="GG1019">
        <v>-1.841240210434717</v>
      </c>
      <c r="GH1019">
        <v>-0.003310856085068561</v>
      </c>
      <c r="GI1019">
        <v>6.863268723063948E-07</v>
      </c>
      <c r="GJ1019">
        <v>-1.919107141366201E-10</v>
      </c>
      <c r="GK1019">
        <v>-0.1688837207721138</v>
      </c>
      <c r="GL1019">
        <v>-0.01731051475613908</v>
      </c>
      <c r="GM1019">
        <v>0.001423790055903263</v>
      </c>
      <c r="GN1019">
        <v>-2.424810517790065E-05</v>
      </c>
      <c r="GO1019">
        <v>3</v>
      </c>
      <c r="GP1019">
        <v>2318</v>
      </c>
      <c r="GQ1019">
        <v>1</v>
      </c>
      <c r="GR1019">
        <v>25</v>
      </c>
      <c r="GS1019">
        <v>10391.6</v>
      </c>
      <c r="GT1019">
        <v>10391.4</v>
      </c>
      <c r="GU1019">
        <v>2.86621</v>
      </c>
      <c r="GV1019">
        <v>2.20459</v>
      </c>
      <c r="GW1019">
        <v>1.39648</v>
      </c>
      <c r="GX1019">
        <v>2.34741</v>
      </c>
      <c r="GY1019">
        <v>1.49536</v>
      </c>
      <c r="GZ1019">
        <v>2.46582</v>
      </c>
      <c r="HA1019">
        <v>36.0113</v>
      </c>
      <c r="HB1019">
        <v>24.07</v>
      </c>
      <c r="HC1019">
        <v>18</v>
      </c>
      <c r="HD1019">
        <v>528.2329999999999</v>
      </c>
      <c r="HE1019">
        <v>438.906</v>
      </c>
      <c r="HF1019">
        <v>24.0055</v>
      </c>
      <c r="HG1019">
        <v>26.2288</v>
      </c>
      <c r="HH1019">
        <v>30.0002</v>
      </c>
      <c r="HI1019">
        <v>26.1917</v>
      </c>
      <c r="HJ1019">
        <v>26.1363</v>
      </c>
      <c r="HK1019">
        <v>57.337</v>
      </c>
      <c r="HL1019">
        <v>23.5879</v>
      </c>
      <c r="HM1019">
        <v>100</v>
      </c>
      <c r="HN1019">
        <v>24.0165</v>
      </c>
      <c r="HO1019">
        <v>1469.53</v>
      </c>
      <c r="HP1019">
        <v>24.094</v>
      </c>
      <c r="HQ1019">
        <v>101.019</v>
      </c>
      <c r="HR1019">
        <v>100.984</v>
      </c>
    </row>
    <row r="1020" spans="1:226">
      <c r="A1020">
        <v>1004</v>
      </c>
      <c r="B1020">
        <v>1679447128.5</v>
      </c>
      <c r="C1020">
        <v>25215.40000009537</v>
      </c>
      <c r="D1020" t="s">
        <v>2378</v>
      </c>
      <c r="E1020" t="s">
        <v>2379</v>
      </c>
      <c r="F1020">
        <v>5</v>
      </c>
      <c r="G1020" t="s">
        <v>2011</v>
      </c>
      <c r="H1020" t="s">
        <v>354</v>
      </c>
      <c r="I1020">
        <v>1679447120.714286</v>
      </c>
      <c r="J1020">
        <f>(K1020)/1000</f>
        <v>0</v>
      </c>
      <c r="K1020">
        <f>IF(BF1020, AN1020, AH1020)</f>
        <v>0</v>
      </c>
      <c r="L1020">
        <f>IF(BF1020, AI1020, AG1020)</f>
        <v>0</v>
      </c>
      <c r="M1020">
        <f>BH1020 - IF(AU1020&gt;1, L1020*BB1020*100.0/(AW1020*BV1020), 0)</f>
        <v>0</v>
      </c>
      <c r="N1020">
        <f>((T1020-J1020/2)*M1020-L1020)/(T1020+J1020/2)</f>
        <v>0</v>
      </c>
      <c r="O1020">
        <f>N1020*(BO1020+BP1020)/1000.0</f>
        <v>0</v>
      </c>
      <c r="P1020">
        <f>(BH1020 - IF(AU1020&gt;1, L1020*BB1020*100.0/(AW1020*BV1020), 0))*(BO1020+BP1020)/1000.0</f>
        <v>0</v>
      </c>
      <c r="Q1020">
        <f>2.0/((1/S1020-1/R1020)+SIGN(S1020)*SQRT((1/S1020-1/R1020)*(1/S1020-1/R1020) + 4*BC1020/((BC1020+1)*(BC1020+1))*(2*1/S1020*1/R1020-1/R1020*1/R1020)))</f>
        <v>0</v>
      </c>
      <c r="R1020">
        <f>IF(LEFT(BD1020,1)&lt;&gt;"0",IF(LEFT(BD1020,1)="1",3.0,BE1020),$D$5+$E$5*(BV1020*BO1020/($K$5*1000))+$F$5*(BV1020*BO1020/($K$5*1000))*MAX(MIN(BB1020,$J$5),$I$5)*MAX(MIN(BB1020,$J$5),$I$5)+$G$5*MAX(MIN(BB1020,$J$5),$I$5)*(BV1020*BO1020/($K$5*1000))+$H$5*(BV1020*BO1020/($K$5*1000))*(BV1020*BO1020/($K$5*1000)))</f>
        <v>0</v>
      </c>
      <c r="S1020">
        <f>J1020*(1000-(1000*0.61365*exp(17.502*W1020/(240.97+W1020))/(BO1020+BP1020)+BJ1020)/2)/(1000*0.61365*exp(17.502*W1020/(240.97+W1020))/(BO1020+BP1020)-BJ1020)</f>
        <v>0</v>
      </c>
      <c r="T1020">
        <f>1/((BC1020+1)/(Q1020/1.6)+1/(R1020/1.37)) + BC1020/((BC1020+1)/(Q1020/1.6) + BC1020/(R1020/1.37))</f>
        <v>0</v>
      </c>
      <c r="U1020">
        <f>(AX1020*BA1020)</f>
        <v>0</v>
      </c>
      <c r="V1020">
        <f>(BQ1020+(U1020+2*0.95*5.67E-8*(((BQ1020+$B$7)+273)^4-(BQ1020+273)^4)-44100*J1020)/(1.84*29.3*R1020+8*0.95*5.67E-8*(BQ1020+273)^3))</f>
        <v>0</v>
      </c>
      <c r="W1020">
        <f>($C$7*BR1020+$D$7*BS1020+$E$7*V1020)</f>
        <v>0</v>
      </c>
      <c r="X1020">
        <f>0.61365*exp(17.502*W1020/(240.97+W1020))</f>
        <v>0</v>
      </c>
      <c r="Y1020">
        <f>(Z1020/AA1020*100)</f>
        <v>0</v>
      </c>
      <c r="Z1020">
        <f>BJ1020*(BO1020+BP1020)/1000</f>
        <v>0</v>
      </c>
      <c r="AA1020">
        <f>0.61365*exp(17.502*BQ1020/(240.97+BQ1020))</f>
        <v>0</v>
      </c>
      <c r="AB1020">
        <f>(X1020-BJ1020*(BO1020+BP1020)/1000)</f>
        <v>0</v>
      </c>
      <c r="AC1020">
        <f>(-J1020*44100)</f>
        <v>0</v>
      </c>
      <c r="AD1020">
        <f>2*29.3*R1020*0.92*(BQ1020-W1020)</f>
        <v>0</v>
      </c>
      <c r="AE1020">
        <f>2*0.95*5.67E-8*(((BQ1020+$B$7)+273)^4-(W1020+273)^4)</f>
        <v>0</v>
      </c>
      <c r="AF1020">
        <f>U1020+AE1020+AC1020+AD1020</f>
        <v>0</v>
      </c>
      <c r="AG1020">
        <f>BN1020*AU1020*(BI1020-BH1020*(1000-AU1020*BK1020)/(1000-AU1020*BJ1020))/(100*BB1020)</f>
        <v>0</v>
      </c>
      <c r="AH1020">
        <f>1000*BN1020*AU1020*(BJ1020-BK1020)/(100*BB1020*(1000-AU1020*BJ1020))</f>
        <v>0</v>
      </c>
      <c r="AI1020">
        <f>(AJ1020 - AK1020 - BO1020*1E3/(8.314*(BQ1020+273.15)) * AM1020/BN1020 * AL1020) * BN1020/(100*BB1020) * (1000 - BK1020)/1000</f>
        <v>0</v>
      </c>
      <c r="AJ1020">
        <v>1497.396356664189</v>
      </c>
      <c r="AK1020">
        <v>1473.043696969697</v>
      </c>
      <c r="AL1020">
        <v>3.385116970173244</v>
      </c>
      <c r="AM1020">
        <v>64.84410547335801</v>
      </c>
      <c r="AN1020">
        <f>(AP1020 - AO1020 + BO1020*1E3/(8.314*(BQ1020+273.15)) * AR1020/BN1020 * AQ1020) * BN1020/(100*BB1020) * 1000/(1000 - AP1020)</f>
        <v>0</v>
      </c>
      <c r="AO1020">
        <v>24.13002567715246</v>
      </c>
      <c r="AP1020">
        <v>24.26017142857144</v>
      </c>
      <c r="AQ1020">
        <v>0.005355096449057657</v>
      </c>
      <c r="AR1020">
        <v>96.76006741584395</v>
      </c>
      <c r="AS1020">
        <v>0</v>
      </c>
      <c r="AT1020">
        <v>0</v>
      </c>
      <c r="AU1020">
        <f>IF(AS1020*$H$13&gt;=AW1020,1.0,(AW1020/(AW1020-AS1020*$H$13)))</f>
        <v>0</v>
      </c>
      <c r="AV1020">
        <f>(AU1020-1)*100</f>
        <v>0</v>
      </c>
      <c r="AW1020">
        <f>MAX(0,($B$13+$C$13*BV1020)/(1+$D$13*BV1020)*BO1020/(BQ1020+273)*$E$13)</f>
        <v>0</v>
      </c>
      <c r="AX1020">
        <f>$B$11*BW1020+$C$11*BX1020+$F$11*CI1020*(1-CL1020)</f>
        <v>0</v>
      </c>
      <c r="AY1020">
        <f>AX1020*AZ1020</f>
        <v>0</v>
      </c>
      <c r="AZ1020">
        <f>($B$11*$D$9+$C$11*$D$9+$F$11*((CV1020+CN1020)/MAX(CV1020+CN1020+CW1020, 0.1)*$I$9+CW1020/MAX(CV1020+CN1020+CW1020, 0.1)*$J$9))/($B$11+$C$11+$F$11)</f>
        <v>0</v>
      </c>
      <c r="BA1020">
        <f>($B$11*$K$9+$C$11*$K$9+$F$11*((CV1020+CN1020)/MAX(CV1020+CN1020+CW1020, 0.1)*$P$9+CW1020/MAX(CV1020+CN1020+CW1020, 0.1)*$Q$9))/($B$11+$C$11+$F$11)</f>
        <v>0</v>
      </c>
      <c r="BB1020">
        <v>2.44</v>
      </c>
      <c r="BC1020">
        <v>0.5</v>
      </c>
      <c r="BD1020" t="s">
        <v>355</v>
      </c>
      <c r="BE1020">
        <v>2</v>
      </c>
      <c r="BF1020" t="b">
        <v>1</v>
      </c>
      <c r="BG1020">
        <v>1679447120.714286</v>
      </c>
      <c r="BH1020">
        <v>1413.050357142857</v>
      </c>
      <c r="BI1020">
        <v>1445.1575</v>
      </c>
      <c r="BJ1020">
        <v>24.22728928571428</v>
      </c>
      <c r="BK1020">
        <v>24.116</v>
      </c>
      <c r="BL1020">
        <v>1418.755</v>
      </c>
      <c r="BM1020">
        <v>24.32381785714286</v>
      </c>
      <c r="BN1020">
        <v>500.0611428571428</v>
      </c>
      <c r="BO1020">
        <v>89.84075</v>
      </c>
      <c r="BP1020">
        <v>0.1000078464285714</v>
      </c>
      <c r="BQ1020">
        <v>26.66122142857143</v>
      </c>
      <c r="BR1020">
        <v>27.48938571428571</v>
      </c>
      <c r="BS1020">
        <v>999.9000000000002</v>
      </c>
      <c r="BT1020">
        <v>0</v>
      </c>
      <c r="BU1020">
        <v>0</v>
      </c>
      <c r="BV1020">
        <v>10000.82357142857</v>
      </c>
      <c r="BW1020">
        <v>0</v>
      </c>
      <c r="BX1020">
        <v>14.5015</v>
      </c>
      <c r="BY1020">
        <v>-32.10853928571428</v>
      </c>
      <c r="BZ1020">
        <v>1448.134642857143</v>
      </c>
      <c r="CA1020">
        <v>1480.870357142857</v>
      </c>
      <c r="CB1020">
        <v>0.1112887607142857</v>
      </c>
      <c r="CC1020">
        <v>1445.1575</v>
      </c>
      <c r="CD1020">
        <v>24.116</v>
      </c>
      <c r="CE1020">
        <v>2.176597857142858</v>
      </c>
      <c r="CF1020">
        <v>2.166600357142857</v>
      </c>
      <c r="CG1020">
        <v>18.79109642857143</v>
      </c>
      <c r="CH1020">
        <v>18.71745714285714</v>
      </c>
      <c r="CI1020">
        <v>2000.009285714286</v>
      </c>
      <c r="CJ1020">
        <v>0.9799967142857141</v>
      </c>
      <c r="CK1020">
        <v>0.02000298571428571</v>
      </c>
      <c r="CL1020">
        <v>0</v>
      </c>
      <c r="CM1020">
        <v>2.253507142857143</v>
      </c>
      <c r="CN1020">
        <v>0</v>
      </c>
      <c r="CO1020">
        <v>5543.248928571428</v>
      </c>
      <c r="CP1020">
        <v>16749.51071428571</v>
      </c>
      <c r="CQ1020">
        <v>38.61817857142857</v>
      </c>
      <c r="CR1020">
        <v>39.29207142857143</v>
      </c>
      <c r="CS1020">
        <v>38.781</v>
      </c>
      <c r="CT1020">
        <v>38.30767857142857</v>
      </c>
      <c r="CU1020">
        <v>37.781</v>
      </c>
      <c r="CV1020">
        <v>1959.999285714286</v>
      </c>
      <c r="CW1020">
        <v>40.01</v>
      </c>
      <c r="CX1020">
        <v>0</v>
      </c>
      <c r="CY1020">
        <v>1679447136.3</v>
      </c>
      <c r="CZ1020">
        <v>0</v>
      </c>
      <c r="DA1020">
        <v>0</v>
      </c>
      <c r="DB1020" t="s">
        <v>356</v>
      </c>
      <c r="DC1020">
        <v>1678823626.5</v>
      </c>
      <c r="DD1020">
        <v>1678823640.5</v>
      </c>
      <c r="DE1020">
        <v>0</v>
      </c>
      <c r="DF1020">
        <v>1.239</v>
      </c>
      <c r="DG1020">
        <v>0.006</v>
      </c>
      <c r="DH1020">
        <v>-2.298</v>
      </c>
      <c r="DI1020">
        <v>-0.146</v>
      </c>
      <c r="DJ1020">
        <v>420</v>
      </c>
      <c r="DK1020">
        <v>21</v>
      </c>
      <c r="DL1020">
        <v>0.57</v>
      </c>
      <c r="DM1020">
        <v>0.05</v>
      </c>
      <c r="DN1020">
        <v>-32.0458025</v>
      </c>
      <c r="DO1020">
        <v>-0.8180048780487372</v>
      </c>
      <c r="DP1020">
        <v>0.1240625779344842</v>
      </c>
      <c r="DQ1020">
        <v>0</v>
      </c>
      <c r="DR1020">
        <v>0.1253579625</v>
      </c>
      <c r="DS1020">
        <v>-0.1844373106941841</v>
      </c>
      <c r="DT1020">
        <v>0.0278353057994401</v>
      </c>
      <c r="DU1020">
        <v>0</v>
      </c>
      <c r="DV1020">
        <v>0</v>
      </c>
      <c r="DW1020">
        <v>2</v>
      </c>
      <c r="DX1020" t="s">
        <v>381</v>
      </c>
      <c r="DY1020">
        <v>2.98371</v>
      </c>
      <c r="DZ1020">
        <v>2.71578</v>
      </c>
      <c r="EA1020">
        <v>0.216168</v>
      </c>
      <c r="EB1020">
        <v>0.216614</v>
      </c>
      <c r="EC1020">
        <v>0.107743</v>
      </c>
      <c r="ED1020">
        <v>0.10524</v>
      </c>
      <c r="EE1020">
        <v>24917.1</v>
      </c>
      <c r="EF1020">
        <v>24996.1</v>
      </c>
      <c r="EG1020">
        <v>29540.7</v>
      </c>
      <c r="EH1020">
        <v>29505.6</v>
      </c>
      <c r="EI1020">
        <v>34912.7</v>
      </c>
      <c r="EJ1020">
        <v>35088.9</v>
      </c>
      <c r="EK1020">
        <v>41609.9</v>
      </c>
      <c r="EL1020">
        <v>42048</v>
      </c>
      <c r="EM1020">
        <v>1.97575</v>
      </c>
      <c r="EN1020">
        <v>1.90453</v>
      </c>
      <c r="EO1020">
        <v>0.109971</v>
      </c>
      <c r="EP1020">
        <v>0</v>
      </c>
      <c r="EQ1020">
        <v>25.6989</v>
      </c>
      <c r="ER1020">
        <v>999.9</v>
      </c>
      <c r="ES1020">
        <v>57.1</v>
      </c>
      <c r="ET1020">
        <v>30.9</v>
      </c>
      <c r="EU1020">
        <v>28.5098</v>
      </c>
      <c r="EV1020">
        <v>62.6913</v>
      </c>
      <c r="EW1020">
        <v>31.9111</v>
      </c>
      <c r="EX1020">
        <v>1</v>
      </c>
      <c r="EY1020">
        <v>-0.0988821</v>
      </c>
      <c r="EZ1020">
        <v>0.675907</v>
      </c>
      <c r="FA1020">
        <v>20.3395</v>
      </c>
      <c r="FB1020">
        <v>5.21894</v>
      </c>
      <c r="FC1020">
        <v>12.0099</v>
      </c>
      <c r="FD1020">
        <v>4.98935</v>
      </c>
      <c r="FE1020">
        <v>3.2885</v>
      </c>
      <c r="FF1020">
        <v>9999</v>
      </c>
      <c r="FG1020">
        <v>9999</v>
      </c>
      <c r="FH1020">
        <v>9999</v>
      </c>
      <c r="FI1020">
        <v>999.9</v>
      </c>
      <c r="FJ1020">
        <v>1.86738</v>
      </c>
      <c r="FK1020">
        <v>1.86646</v>
      </c>
      <c r="FL1020">
        <v>1.86597</v>
      </c>
      <c r="FM1020">
        <v>1.86584</v>
      </c>
      <c r="FN1020">
        <v>1.86768</v>
      </c>
      <c r="FO1020">
        <v>1.87017</v>
      </c>
      <c r="FP1020">
        <v>1.86886</v>
      </c>
      <c r="FQ1020">
        <v>1.87024</v>
      </c>
      <c r="FR1020">
        <v>0</v>
      </c>
      <c r="FS1020">
        <v>0</v>
      </c>
      <c r="FT1020">
        <v>0</v>
      </c>
      <c r="FU1020">
        <v>0</v>
      </c>
      <c r="FV1020" t="s">
        <v>358</v>
      </c>
      <c r="FW1020" t="s">
        <v>359</v>
      </c>
      <c r="FX1020" t="s">
        <v>360</v>
      </c>
      <c r="FY1020" t="s">
        <v>360</v>
      </c>
      <c r="FZ1020" t="s">
        <v>360</v>
      </c>
      <c r="GA1020" t="s">
        <v>360</v>
      </c>
      <c r="GB1020">
        <v>0</v>
      </c>
      <c r="GC1020">
        <v>100</v>
      </c>
      <c r="GD1020">
        <v>100</v>
      </c>
      <c r="GE1020">
        <v>-5.78</v>
      </c>
      <c r="GF1020">
        <v>-0.09619999999999999</v>
      </c>
      <c r="GG1020">
        <v>-1.841240210434717</v>
      </c>
      <c r="GH1020">
        <v>-0.003310856085068561</v>
      </c>
      <c r="GI1020">
        <v>6.863268723063948E-07</v>
      </c>
      <c r="GJ1020">
        <v>-1.919107141366201E-10</v>
      </c>
      <c r="GK1020">
        <v>-0.1688837207721138</v>
      </c>
      <c r="GL1020">
        <v>-0.01731051475613908</v>
      </c>
      <c r="GM1020">
        <v>0.001423790055903263</v>
      </c>
      <c r="GN1020">
        <v>-2.424810517790065E-05</v>
      </c>
      <c r="GO1020">
        <v>3</v>
      </c>
      <c r="GP1020">
        <v>2318</v>
      </c>
      <c r="GQ1020">
        <v>1</v>
      </c>
      <c r="GR1020">
        <v>25</v>
      </c>
      <c r="GS1020">
        <v>10391.7</v>
      </c>
      <c r="GT1020">
        <v>10391.5</v>
      </c>
      <c r="GU1020">
        <v>2.89307</v>
      </c>
      <c r="GV1020">
        <v>2.19849</v>
      </c>
      <c r="GW1020">
        <v>1.39648</v>
      </c>
      <c r="GX1020">
        <v>2.34741</v>
      </c>
      <c r="GY1020">
        <v>1.49536</v>
      </c>
      <c r="GZ1020">
        <v>2.54761</v>
      </c>
      <c r="HA1020">
        <v>36.0113</v>
      </c>
      <c r="HB1020">
        <v>24.0787</v>
      </c>
      <c r="HC1020">
        <v>18</v>
      </c>
      <c r="HD1020">
        <v>528.253</v>
      </c>
      <c r="HE1020">
        <v>438.769</v>
      </c>
      <c r="HF1020">
        <v>24.0161</v>
      </c>
      <c r="HG1020">
        <v>26.231</v>
      </c>
      <c r="HH1020">
        <v>30.0001</v>
      </c>
      <c r="HI1020">
        <v>26.1939</v>
      </c>
      <c r="HJ1020">
        <v>26.138</v>
      </c>
      <c r="HK1020">
        <v>57.8941</v>
      </c>
      <c r="HL1020">
        <v>23.5879</v>
      </c>
      <c r="HM1020">
        <v>100</v>
      </c>
      <c r="HN1020">
        <v>24.0186</v>
      </c>
      <c r="HO1020">
        <v>1489.57</v>
      </c>
      <c r="HP1020">
        <v>24.094</v>
      </c>
      <c r="HQ1020">
        <v>101.019</v>
      </c>
      <c r="HR1020">
        <v>100.983</v>
      </c>
    </row>
    <row r="1021" spans="1:226">
      <c r="A1021">
        <v>1005</v>
      </c>
      <c r="B1021">
        <v>1679447133.5</v>
      </c>
      <c r="C1021">
        <v>25220.40000009537</v>
      </c>
      <c r="D1021" t="s">
        <v>2380</v>
      </c>
      <c r="E1021" t="s">
        <v>2381</v>
      </c>
      <c r="F1021">
        <v>5</v>
      </c>
      <c r="G1021" t="s">
        <v>2011</v>
      </c>
      <c r="H1021" t="s">
        <v>354</v>
      </c>
      <c r="I1021">
        <v>1679447126</v>
      </c>
      <c r="J1021">
        <f>(K1021)/1000</f>
        <v>0</v>
      </c>
      <c r="K1021">
        <f>IF(BF1021, AN1021, AH1021)</f>
        <v>0</v>
      </c>
      <c r="L1021">
        <f>IF(BF1021, AI1021, AG1021)</f>
        <v>0</v>
      </c>
      <c r="M1021">
        <f>BH1021 - IF(AU1021&gt;1, L1021*BB1021*100.0/(AW1021*BV1021), 0)</f>
        <v>0</v>
      </c>
      <c r="N1021">
        <f>((T1021-J1021/2)*M1021-L1021)/(T1021+J1021/2)</f>
        <v>0</v>
      </c>
      <c r="O1021">
        <f>N1021*(BO1021+BP1021)/1000.0</f>
        <v>0</v>
      </c>
      <c r="P1021">
        <f>(BH1021 - IF(AU1021&gt;1, L1021*BB1021*100.0/(AW1021*BV1021), 0))*(BO1021+BP1021)/1000.0</f>
        <v>0</v>
      </c>
      <c r="Q1021">
        <f>2.0/((1/S1021-1/R1021)+SIGN(S1021)*SQRT((1/S1021-1/R1021)*(1/S1021-1/R1021) + 4*BC1021/((BC1021+1)*(BC1021+1))*(2*1/S1021*1/R1021-1/R1021*1/R1021)))</f>
        <v>0</v>
      </c>
      <c r="R1021">
        <f>IF(LEFT(BD1021,1)&lt;&gt;"0",IF(LEFT(BD1021,1)="1",3.0,BE1021),$D$5+$E$5*(BV1021*BO1021/($K$5*1000))+$F$5*(BV1021*BO1021/($K$5*1000))*MAX(MIN(BB1021,$J$5),$I$5)*MAX(MIN(BB1021,$J$5),$I$5)+$G$5*MAX(MIN(BB1021,$J$5),$I$5)*(BV1021*BO1021/($K$5*1000))+$H$5*(BV1021*BO1021/($K$5*1000))*(BV1021*BO1021/($K$5*1000)))</f>
        <v>0</v>
      </c>
      <c r="S1021">
        <f>J1021*(1000-(1000*0.61365*exp(17.502*W1021/(240.97+W1021))/(BO1021+BP1021)+BJ1021)/2)/(1000*0.61365*exp(17.502*W1021/(240.97+W1021))/(BO1021+BP1021)-BJ1021)</f>
        <v>0</v>
      </c>
      <c r="T1021">
        <f>1/((BC1021+1)/(Q1021/1.6)+1/(R1021/1.37)) + BC1021/((BC1021+1)/(Q1021/1.6) + BC1021/(R1021/1.37))</f>
        <v>0</v>
      </c>
      <c r="U1021">
        <f>(AX1021*BA1021)</f>
        <v>0</v>
      </c>
      <c r="V1021">
        <f>(BQ1021+(U1021+2*0.95*5.67E-8*(((BQ1021+$B$7)+273)^4-(BQ1021+273)^4)-44100*J1021)/(1.84*29.3*R1021+8*0.95*5.67E-8*(BQ1021+273)^3))</f>
        <v>0</v>
      </c>
      <c r="W1021">
        <f>($C$7*BR1021+$D$7*BS1021+$E$7*V1021)</f>
        <v>0</v>
      </c>
      <c r="X1021">
        <f>0.61365*exp(17.502*W1021/(240.97+W1021))</f>
        <v>0</v>
      </c>
      <c r="Y1021">
        <f>(Z1021/AA1021*100)</f>
        <v>0</v>
      </c>
      <c r="Z1021">
        <f>BJ1021*(BO1021+BP1021)/1000</f>
        <v>0</v>
      </c>
      <c r="AA1021">
        <f>0.61365*exp(17.502*BQ1021/(240.97+BQ1021))</f>
        <v>0</v>
      </c>
      <c r="AB1021">
        <f>(X1021-BJ1021*(BO1021+BP1021)/1000)</f>
        <v>0</v>
      </c>
      <c r="AC1021">
        <f>(-J1021*44100)</f>
        <v>0</v>
      </c>
      <c r="AD1021">
        <f>2*29.3*R1021*0.92*(BQ1021-W1021)</f>
        <v>0</v>
      </c>
      <c r="AE1021">
        <f>2*0.95*5.67E-8*(((BQ1021+$B$7)+273)^4-(W1021+273)^4)</f>
        <v>0</v>
      </c>
      <c r="AF1021">
        <f>U1021+AE1021+AC1021+AD1021</f>
        <v>0</v>
      </c>
      <c r="AG1021">
        <f>BN1021*AU1021*(BI1021-BH1021*(1000-AU1021*BK1021)/(1000-AU1021*BJ1021))/(100*BB1021)</f>
        <v>0</v>
      </c>
      <c r="AH1021">
        <f>1000*BN1021*AU1021*(BJ1021-BK1021)/(100*BB1021*(1000-AU1021*BJ1021))</f>
        <v>0</v>
      </c>
      <c r="AI1021">
        <f>(AJ1021 - AK1021 - BO1021*1E3/(8.314*(BQ1021+273.15)) * AM1021/BN1021 * AL1021) * BN1021/(100*BB1021) * (1000 - BK1021)/1000</f>
        <v>0</v>
      </c>
      <c r="AJ1021">
        <v>1514.826388532608</v>
      </c>
      <c r="AK1021">
        <v>1490.256666666666</v>
      </c>
      <c r="AL1021">
        <v>3.450339999251162</v>
      </c>
      <c r="AM1021">
        <v>64.84410547335801</v>
      </c>
      <c r="AN1021">
        <f>(AP1021 - AO1021 + BO1021*1E3/(8.314*(BQ1021+273.15)) * AR1021/BN1021 * AQ1021) * BN1021/(100*BB1021) * 1000/(1000 - AP1021)</f>
        <v>0</v>
      </c>
      <c r="AO1021">
        <v>24.1336839887454</v>
      </c>
      <c r="AP1021">
        <v>24.26918131868133</v>
      </c>
      <c r="AQ1021">
        <v>0.0008361797343677356</v>
      </c>
      <c r="AR1021">
        <v>96.76006741584395</v>
      </c>
      <c r="AS1021">
        <v>0</v>
      </c>
      <c r="AT1021">
        <v>0</v>
      </c>
      <c r="AU1021">
        <f>IF(AS1021*$H$13&gt;=AW1021,1.0,(AW1021/(AW1021-AS1021*$H$13)))</f>
        <v>0</v>
      </c>
      <c r="AV1021">
        <f>(AU1021-1)*100</f>
        <v>0</v>
      </c>
      <c r="AW1021">
        <f>MAX(0,($B$13+$C$13*BV1021)/(1+$D$13*BV1021)*BO1021/(BQ1021+273)*$E$13)</f>
        <v>0</v>
      </c>
      <c r="AX1021">
        <f>$B$11*BW1021+$C$11*BX1021+$F$11*CI1021*(1-CL1021)</f>
        <v>0</v>
      </c>
      <c r="AY1021">
        <f>AX1021*AZ1021</f>
        <v>0</v>
      </c>
      <c r="AZ1021">
        <f>($B$11*$D$9+$C$11*$D$9+$F$11*((CV1021+CN1021)/MAX(CV1021+CN1021+CW1021, 0.1)*$I$9+CW1021/MAX(CV1021+CN1021+CW1021, 0.1)*$J$9))/($B$11+$C$11+$F$11)</f>
        <v>0</v>
      </c>
      <c r="BA1021">
        <f>($B$11*$K$9+$C$11*$K$9+$F$11*((CV1021+CN1021)/MAX(CV1021+CN1021+CW1021, 0.1)*$P$9+CW1021/MAX(CV1021+CN1021+CW1021, 0.1)*$Q$9))/($B$11+$C$11+$F$11)</f>
        <v>0</v>
      </c>
      <c r="BB1021">
        <v>2.44</v>
      </c>
      <c r="BC1021">
        <v>0.5</v>
      </c>
      <c r="BD1021" t="s">
        <v>355</v>
      </c>
      <c r="BE1021">
        <v>2</v>
      </c>
      <c r="BF1021" t="b">
        <v>1</v>
      </c>
      <c r="BG1021">
        <v>1679447126</v>
      </c>
      <c r="BH1021">
        <v>1430.7</v>
      </c>
      <c r="BI1021">
        <v>1462.904074074074</v>
      </c>
      <c r="BJ1021">
        <v>24.2499925925926</v>
      </c>
      <c r="BK1021">
        <v>24.13051851851851</v>
      </c>
      <c r="BL1021">
        <v>1436.449259259259</v>
      </c>
      <c r="BM1021">
        <v>24.34631851851852</v>
      </c>
      <c r="BN1021">
        <v>500.0564814814815</v>
      </c>
      <c r="BO1021">
        <v>89.84025555555557</v>
      </c>
      <c r="BP1021">
        <v>0.09992367777777779</v>
      </c>
      <c r="BQ1021">
        <v>26.65763333333334</v>
      </c>
      <c r="BR1021">
        <v>27.49288888888889</v>
      </c>
      <c r="BS1021">
        <v>999.9000000000001</v>
      </c>
      <c r="BT1021">
        <v>0</v>
      </c>
      <c r="BU1021">
        <v>0</v>
      </c>
      <c r="BV1021">
        <v>10005.78333333333</v>
      </c>
      <c r="BW1021">
        <v>0</v>
      </c>
      <c r="BX1021">
        <v>14.5015</v>
      </c>
      <c r="BY1021">
        <v>-32.20527037037037</v>
      </c>
      <c r="BZ1021">
        <v>1466.256666666667</v>
      </c>
      <c r="CA1021">
        <v>1499.077407407407</v>
      </c>
      <c r="CB1021">
        <v>0.1194711740740741</v>
      </c>
      <c r="CC1021">
        <v>1462.904074074074</v>
      </c>
      <c r="CD1021">
        <v>24.13051851851851</v>
      </c>
      <c r="CE1021">
        <v>2.178625555555556</v>
      </c>
      <c r="CF1021">
        <v>2.167892962962963</v>
      </c>
      <c r="CG1021">
        <v>18.8059962962963</v>
      </c>
      <c r="CH1021">
        <v>18.7269962962963</v>
      </c>
      <c r="CI1021">
        <v>2000.003333333334</v>
      </c>
      <c r="CJ1021">
        <v>0.9799963333333332</v>
      </c>
      <c r="CK1021">
        <v>0.02000336666666666</v>
      </c>
      <c r="CL1021">
        <v>0</v>
      </c>
      <c r="CM1021">
        <v>2.257470370370371</v>
      </c>
      <c r="CN1021">
        <v>0</v>
      </c>
      <c r="CO1021">
        <v>5542.551851851853</v>
      </c>
      <c r="CP1021">
        <v>16749.47037037037</v>
      </c>
      <c r="CQ1021">
        <v>38.59233333333333</v>
      </c>
      <c r="CR1021">
        <v>39.27066666666666</v>
      </c>
      <c r="CS1021">
        <v>38.75218518518518</v>
      </c>
      <c r="CT1021">
        <v>38.28903703703704</v>
      </c>
      <c r="CU1021">
        <v>37.75918518518519</v>
      </c>
      <c r="CV1021">
        <v>1959.993333333333</v>
      </c>
      <c r="CW1021">
        <v>40.01</v>
      </c>
      <c r="CX1021">
        <v>0</v>
      </c>
      <c r="CY1021">
        <v>1679447141.1</v>
      </c>
      <c r="CZ1021">
        <v>0</v>
      </c>
      <c r="DA1021">
        <v>0</v>
      </c>
      <c r="DB1021" t="s">
        <v>356</v>
      </c>
      <c r="DC1021">
        <v>1678823626.5</v>
      </c>
      <c r="DD1021">
        <v>1678823640.5</v>
      </c>
      <c r="DE1021">
        <v>0</v>
      </c>
      <c r="DF1021">
        <v>1.239</v>
      </c>
      <c r="DG1021">
        <v>0.006</v>
      </c>
      <c r="DH1021">
        <v>-2.298</v>
      </c>
      <c r="DI1021">
        <v>-0.146</v>
      </c>
      <c r="DJ1021">
        <v>420</v>
      </c>
      <c r="DK1021">
        <v>21</v>
      </c>
      <c r="DL1021">
        <v>0.57</v>
      </c>
      <c r="DM1021">
        <v>0.05</v>
      </c>
      <c r="DN1021">
        <v>-32.16519</v>
      </c>
      <c r="DO1021">
        <v>-0.8934844277673191</v>
      </c>
      <c r="DP1021">
        <v>0.1320764926093963</v>
      </c>
      <c r="DQ1021">
        <v>0</v>
      </c>
      <c r="DR1021">
        <v>0.1163374875</v>
      </c>
      <c r="DS1021">
        <v>0.07930716585365824</v>
      </c>
      <c r="DT1021">
        <v>0.01586925409438307</v>
      </c>
      <c r="DU1021">
        <v>1</v>
      </c>
      <c r="DV1021">
        <v>1</v>
      </c>
      <c r="DW1021">
        <v>2</v>
      </c>
      <c r="DX1021" t="s">
        <v>357</v>
      </c>
      <c r="DY1021">
        <v>2.98349</v>
      </c>
      <c r="DZ1021">
        <v>2.71579</v>
      </c>
      <c r="EA1021">
        <v>0.217698</v>
      </c>
      <c r="EB1021">
        <v>0.218111</v>
      </c>
      <c r="EC1021">
        <v>0.107771</v>
      </c>
      <c r="ED1021">
        <v>0.105236</v>
      </c>
      <c r="EE1021">
        <v>24868.9</v>
      </c>
      <c r="EF1021">
        <v>24948.3</v>
      </c>
      <c r="EG1021">
        <v>29541.3</v>
      </c>
      <c r="EH1021">
        <v>29505.6</v>
      </c>
      <c r="EI1021">
        <v>34912.2</v>
      </c>
      <c r="EJ1021">
        <v>35089.1</v>
      </c>
      <c r="EK1021">
        <v>41610.6</v>
      </c>
      <c r="EL1021">
        <v>42048</v>
      </c>
      <c r="EM1021">
        <v>1.97585</v>
      </c>
      <c r="EN1021">
        <v>1.90473</v>
      </c>
      <c r="EO1021">
        <v>0.109561</v>
      </c>
      <c r="EP1021">
        <v>0</v>
      </c>
      <c r="EQ1021">
        <v>25.6989</v>
      </c>
      <c r="ER1021">
        <v>999.9</v>
      </c>
      <c r="ES1021">
        <v>57.1</v>
      </c>
      <c r="ET1021">
        <v>30.9</v>
      </c>
      <c r="EU1021">
        <v>28.5087</v>
      </c>
      <c r="EV1021">
        <v>63.0013</v>
      </c>
      <c r="EW1021">
        <v>32.1314</v>
      </c>
      <c r="EX1021">
        <v>1</v>
      </c>
      <c r="EY1021">
        <v>-0.0985468</v>
      </c>
      <c r="EZ1021">
        <v>0.687206</v>
      </c>
      <c r="FA1021">
        <v>20.3396</v>
      </c>
      <c r="FB1021">
        <v>5.21894</v>
      </c>
      <c r="FC1021">
        <v>12.0099</v>
      </c>
      <c r="FD1021">
        <v>4.989</v>
      </c>
      <c r="FE1021">
        <v>3.28845</v>
      </c>
      <c r="FF1021">
        <v>9999</v>
      </c>
      <c r="FG1021">
        <v>9999</v>
      </c>
      <c r="FH1021">
        <v>9999</v>
      </c>
      <c r="FI1021">
        <v>999.9</v>
      </c>
      <c r="FJ1021">
        <v>1.86737</v>
      </c>
      <c r="FK1021">
        <v>1.86646</v>
      </c>
      <c r="FL1021">
        <v>1.86599</v>
      </c>
      <c r="FM1021">
        <v>1.86585</v>
      </c>
      <c r="FN1021">
        <v>1.86768</v>
      </c>
      <c r="FO1021">
        <v>1.87015</v>
      </c>
      <c r="FP1021">
        <v>1.86889</v>
      </c>
      <c r="FQ1021">
        <v>1.87024</v>
      </c>
      <c r="FR1021">
        <v>0</v>
      </c>
      <c r="FS1021">
        <v>0</v>
      </c>
      <c r="FT1021">
        <v>0</v>
      </c>
      <c r="FU1021">
        <v>0</v>
      </c>
      <c r="FV1021" t="s">
        <v>358</v>
      </c>
      <c r="FW1021" t="s">
        <v>359</v>
      </c>
      <c r="FX1021" t="s">
        <v>360</v>
      </c>
      <c r="FY1021" t="s">
        <v>360</v>
      </c>
      <c r="FZ1021" t="s">
        <v>360</v>
      </c>
      <c r="GA1021" t="s">
        <v>360</v>
      </c>
      <c r="GB1021">
        <v>0</v>
      </c>
      <c r="GC1021">
        <v>100</v>
      </c>
      <c r="GD1021">
        <v>100</v>
      </c>
      <c r="GE1021">
        <v>-5.81</v>
      </c>
      <c r="GF1021">
        <v>-0.0961</v>
      </c>
      <c r="GG1021">
        <v>-1.841240210434717</v>
      </c>
      <c r="GH1021">
        <v>-0.003310856085068561</v>
      </c>
      <c r="GI1021">
        <v>6.863268723063948E-07</v>
      </c>
      <c r="GJ1021">
        <v>-1.919107141366201E-10</v>
      </c>
      <c r="GK1021">
        <v>-0.1688837207721138</v>
      </c>
      <c r="GL1021">
        <v>-0.01731051475613908</v>
      </c>
      <c r="GM1021">
        <v>0.001423790055903263</v>
      </c>
      <c r="GN1021">
        <v>-2.424810517790065E-05</v>
      </c>
      <c r="GO1021">
        <v>3</v>
      </c>
      <c r="GP1021">
        <v>2318</v>
      </c>
      <c r="GQ1021">
        <v>1</v>
      </c>
      <c r="GR1021">
        <v>25</v>
      </c>
      <c r="GS1021">
        <v>10391.8</v>
      </c>
      <c r="GT1021">
        <v>10391.5</v>
      </c>
      <c r="GU1021">
        <v>2.91748</v>
      </c>
      <c r="GV1021">
        <v>2.19971</v>
      </c>
      <c r="GW1021">
        <v>1.39648</v>
      </c>
      <c r="GX1021">
        <v>2.34863</v>
      </c>
      <c r="GY1021">
        <v>1.49536</v>
      </c>
      <c r="GZ1021">
        <v>2.55127</v>
      </c>
      <c r="HA1021">
        <v>36.0113</v>
      </c>
      <c r="HB1021">
        <v>24.0787</v>
      </c>
      <c r="HC1021">
        <v>18</v>
      </c>
      <c r="HD1021">
        <v>528.34</v>
      </c>
      <c r="HE1021">
        <v>438.91</v>
      </c>
      <c r="HF1021">
        <v>24.021</v>
      </c>
      <c r="HG1021">
        <v>26.2338</v>
      </c>
      <c r="HH1021">
        <v>30.0002</v>
      </c>
      <c r="HI1021">
        <v>26.1961</v>
      </c>
      <c r="HJ1021">
        <v>26.1407</v>
      </c>
      <c r="HK1021">
        <v>58.3734</v>
      </c>
      <c r="HL1021">
        <v>23.5879</v>
      </c>
      <c r="HM1021">
        <v>100</v>
      </c>
      <c r="HN1021">
        <v>24.0224</v>
      </c>
      <c r="HO1021">
        <v>1502.93</v>
      </c>
      <c r="HP1021">
        <v>24.094</v>
      </c>
      <c r="HQ1021">
        <v>101.021</v>
      </c>
      <c r="HR1021">
        <v>100.983</v>
      </c>
    </row>
    <row r="1022" spans="1:226">
      <c r="A1022">
        <v>1006</v>
      </c>
      <c r="B1022">
        <v>1679447138.5</v>
      </c>
      <c r="C1022">
        <v>25225.40000009537</v>
      </c>
      <c r="D1022" t="s">
        <v>2382</v>
      </c>
      <c r="E1022" t="s">
        <v>2383</v>
      </c>
      <c r="F1022">
        <v>5</v>
      </c>
      <c r="G1022" t="s">
        <v>2011</v>
      </c>
      <c r="H1022" t="s">
        <v>354</v>
      </c>
      <c r="I1022">
        <v>1679447130.714286</v>
      </c>
      <c r="J1022">
        <f>(K1022)/1000</f>
        <v>0</v>
      </c>
      <c r="K1022">
        <f>IF(BF1022, AN1022, AH1022)</f>
        <v>0</v>
      </c>
      <c r="L1022">
        <f>IF(BF1022, AI1022, AG1022)</f>
        <v>0</v>
      </c>
      <c r="M1022">
        <f>BH1022 - IF(AU1022&gt;1, L1022*BB1022*100.0/(AW1022*BV1022), 0)</f>
        <v>0</v>
      </c>
      <c r="N1022">
        <f>((T1022-J1022/2)*M1022-L1022)/(T1022+J1022/2)</f>
        <v>0</v>
      </c>
      <c r="O1022">
        <f>N1022*(BO1022+BP1022)/1000.0</f>
        <v>0</v>
      </c>
      <c r="P1022">
        <f>(BH1022 - IF(AU1022&gt;1, L1022*BB1022*100.0/(AW1022*BV1022), 0))*(BO1022+BP1022)/1000.0</f>
        <v>0</v>
      </c>
      <c r="Q1022">
        <f>2.0/((1/S1022-1/R1022)+SIGN(S1022)*SQRT((1/S1022-1/R1022)*(1/S1022-1/R1022) + 4*BC1022/((BC1022+1)*(BC1022+1))*(2*1/S1022*1/R1022-1/R1022*1/R1022)))</f>
        <v>0</v>
      </c>
      <c r="R1022">
        <f>IF(LEFT(BD1022,1)&lt;&gt;"0",IF(LEFT(BD1022,1)="1",3.0,BE1022),$D$5+$E$5*(BV1022*BO1022/($K$5*1000))+$F$5*(BV1022*BO1022/($K$5*1000))*MAX(MIN(BB1022,$J$5),$I$5)*MAX(MIN(BB1022,$J$5),$I$5)+$G$5*MAX(MIN(BB1022,$J$5),$I$5)*(BV1022*BO1022/($K$5*1000))+$H$5*(BV1022*BO1022/($K$5*1000))*(BV1022*BO1022/($K$5*1000)))</f>
        <v>0</v>
      </c>
      <c r="S1022">
        <f>J1022*(1000-(1000*0.61365*exp(17.502*W1022/(240.97+W1022))/(BO1022+BP1022)+BJ1022)/2)/(1000*0.61365*exp(17.502*W1022/(240.97+W1022))/(BO1022+BP1022)-BJ1022)</f>
        <v>0</v>
      </c>
      <c r="T1022">
        <f>1/((BC1022+1)/(Q1022/1.6)+1/(R1022/1.37)) + BC1022/((BC1022+1)/(Q1022/1.6) + BC1022/(R1022/1.37))</f>
        <v>0</v>
      </c>
      <c r="U1022">
        <f>(AX1022*BA1022)</f>
        <v>0</v>
      </c>
      <c r="V1022">
        <f>(BQ1022+(U1022+2*0.95*5.67E-8*(((BQ1022+$B$7)+273)^4-(BQ1022+273)^4)-44100*J1022)/(1.84*29.3*R1022+8*0.95*5.67E-8*(BQ1022+273)^3))</f>
        <v>0</v>
      </c>
      <c r="W1022">
        <f>($C$7*BR1022+$D$7*BS1022+$E$7*V1022)</f>
        <v>0</v>
      </c>
      <c r="X1022">
        <f>0.61365*exp(17.502*W1022/(240.97+W1022))</f>
        <v>0</v>
      </c>
      <c r="Y1022">
        <f>(Z1022/AA1022*100)</f>
        <v>0</v>
      </c>
      <c r="Z1022">
        <f>BJ1022*(BO1022+BP1022)/1000</f>
        <v>0</v>
      </c>
      <c r="AA1022">
        <f>0.61365*exp(17.502*BQ1022/(240.97+BQ1022))</f>
        <v>0</v>
      </c>
      <c r="AB1022">
        <f>(X1022-BJ1022*(BO1022+BP1022)/1000)</f>
        <v>0</v>
      </c>
      <c r="AC1022">
        <f>(-J1022*44100)</f>
        <v>0</v>
      </c>
      <c r="AD1022">
        <f>2*29.3*R1022*0.92*(BQ1022-W1022)</f>
        <v>0</v>
      </c>
      <c r="AE1022">
        <f>2*0.95*5.67E-8*(((BQ1022+$B$7)+273)^4-(W1022+273)^4)</f>
        <v>0</v>
      </c>
      <c r="AF1022">
        <f>U1022+AE1022+AC1022+AD1022</f>
        <v>0</v>
      </c>
      <c r="AG1022">
        <f>BN1022*AU1022*(BI1022-BH1022*(1000-AU1022*BK1022)/(1000-AU1022*BJ1022))/(100*BB1022)</f>
        <v>0</v>
      </c>
      <c r="AH1022">
        <f>1000*BN1022*AU1022*(BJ1022-BK1022)/(100*BB1022*(1000-AU1022*BJ1022))</f>
        <v>0</v>
      </c>
      <c r="AI1022">
        <f>(AJ1022 - AK1022 - BO1022*1E3/(8.314*(BQ1022+273.15)) * AM1022/BN1022 * AL1022) * BN1022/(100*BB1022) * (1000 - BK1022)/1000</f>
        <v>0</v>
      </c>
      <c r="AJ1022">
        <v>1531.79216569503</v>
      </c>
      <c r="AK1022">
        <v>1507.357636363636</v>
      </c>
      <c r="AL1022">
        <v>3.41486969799051</v>
      </c>
      <c r="AM1022">
        <v>64.84410547335801</v>
      </c>
      <c r="AN1022">
        <f>(AP1022 - AO1022 + BO1022*1E3/(8.314*(BQ1022+273.15)) * AR1022/BN1022 * AQ1022) * BN1022/(100*BB1022) * 1000/(1000 - AP1022)</f>
        <v>0</v>
      </c>
      <c r="AO1022">
        <v>24.13079281667337</v>
      </c>
      <c r="AP1022">
        <v>24.27506153846156</v>
      </c>
      <c r="AQ1022">
        <v>0.0002918177625784576</v>
      </c>
      <c r="AR1022">
        <v>96.76006741584395</v>
      </c>
      <c r="AS1022">
        <v>0</v>
      </c>
      <c r="AT1022">
        <v>0</v>
      </c>
      <c r="AU1022">
        <f>IF(AS1022*$H$13&gt;=AW1022,1.0,(AW1022/(AW1022-AS1022*$H$13)))</f>
        <v>0</v>
      </c>
      <c r="AV1022">
        <f>(AU1022-1)*100</f>
        <v>0</v>
      </c>
      <c r="AW1022">
        <f>MAX(0,($B$13+$C$13*BV1022)/(1+$D$13*BV1022)*BO1022/(BQ1022+273)*$E$13)</f>
        <v>0</v>
      </c>
      <c r="AX1022">
        <f>$B$11*BW1022+$C$11*BX1022+$F$11*CI1022*(1-CL1022)</f>
        <v>0</v>
      </c>
      <c r="AY1022">
        <f>AX1022*AZ1022</f>
        <v>0</v>
      </c>
      <c r="AZ1022">
        <f>($B$11*$D$9+$C$11*$D$9+$F$11*((CV1022+CN1022)/MAX(CV1022+CN1022+CW1022, 0.1)*$I$9+CW1022/MAX(CV1022+CN1022+CW1022, 0.1)*$J$9))/($B$11+$C$11+$F$11)</f>
        <v>0</v>
      </c>
      <c r="BA1022">
        <f>($B$11*$K$9+$C$11*$K$9+$F$11*((CV1022+CN1022)/MAX(CV1022+CN1022+CW1022, 0.1)*$P$9+CW1022/MAX(CV1022+CN1022+CW1022, 0.1)*$Q$9))/($B$11+$C$11+$F$11)</f>
        <v>0</v>
      </c>
      <c r="BB1022">
        <v>2.44</v>
      </c>
      <c r="BC1022">
        <v>0.5</v>
      </c>
      <c r="BD1022" t="s">
        <v>355</v>
      </c>
      <c r="BE1022">
        <v>2</v>
      </c>
      <c r="BF1022" t="b">
        <v>1</v>
      </c>
      <c r="BG1022">
        <v>1679447130.714286</v>
      </c>
      <c r="BH1022">
        <v>1446.442142857142</v>
      </c>
      <c r="BI1022">
        <v>1478.6175</v>
      </c>
      <c r="BJ1022">
        <v>24.26349642857143</v>
      </c>
      <c r="BK1022">
        <v>24.13142857142856</v>
      </c>
      <c r="BL1022">
        <v>1452.231428571429</v>
      </c>
      <c r="BM1022">
        <v>24.35969642857143</v>
      </c>
      <c r="BN1022">
        <v>500.0550357142857</v>
      </c>
      <c r="BO1022">
        <v>89.84037857142856</v>
      </c>
      <c r="BP1022">
        <v>0.1000204892857143</v>
      </c>
      <c r="BQ1022">
        <v>26.65531428571428</v>
      </c>
      <c r="BR1022">
        <v>27.49471071428572</v>
      </c>
      <c r="BS1022">
        <v>999.9000000000002</v>
      </c>
      <c r="BT1022">
        <v>0</v>
      </c>
      <c r="BU1022">
        <v>0</v>
      </c>
      <c r="BV1022">
        <v>9995.107142857143</v>
      </c>
      <c r="BW1022">
        <v>0</v>
      </c>
      <c r="BX1022">
        <v>14.5015</v>
      </c>
      <c r="BY1022">
        <v>-32.17541071428572</v>
      </c>
      <c r="BZ1022">
        <v>1482.410357142857</v>
      </c>
      <c r="CA1022">
        <v>1515.18</v>
      </c>
      <c r="CB1022">
        <v>0.1320589285714286</v>
      </c>
      <c r="CC1022">
        <v>1478.6175</v>
      </c>
      <c r="CD1022">
        <v>24.13142857142856</v>
      </c>
      <c r="CE1022">
        <v>2.179841785714286</v>
      </c>
      <c r="CF1022">
        <v>2.1679775</v>
      </c>
      <c r="CG1022">
        <v>18.81492142857143</v>
      </c>
      <c r="CH1022">
        <v>18.72762142857143</v>
      </c>
      <c r="CI1022">
        <v>1999.995</v>
      </c>
      <c r="CJ1022">
        <v>0.979995964285714</v>
      </c>
      <c r="CK1022">
        <v>0.02000373571428571</v>
      </c>
      <c r="CL1022">
        <v>0</v>
      </c>
      <c r="CM1022">
        <v>2.267282142857143</v>
      </c>
      <c r="CN1022">
        <v>0</v>
      </c>
      <c r="CO1022">
        <v>5541.864285714286</v>
      </c>
      <c r="CP1022">
        <v>16749.4</v>
      </c>
      <c r="CQ1022">
        <v>38.56660714285714</v>
      </c>
      <c r="CR1022">
        <v>39.25221428571428</v>
      </c>
      <c r="CS1022">
        <v>38.723</v>
      </c>
      <c r="CT1022">
        <v>38.26992857142857</v>
      </c>
      <c r="CU1022">
        <v>37.73425</v>
      </c>
      <c r="CV1022">
        <v>1959.985</v>
      </c>
      <c r="CW1022">
        <v>40.01</v>
      </c>
      <c r="CX1022">
        <v>0</v>
      </c>
      <c r="CY1022">
        <v>1679447145.9</v>
      </c>
      <c r="CZ1022">
        <v>0</v>
      </c>
      <c r="DA1022">
        <v>0</v>
      </c>
      <c r="DB1022" t="s">
        <v>356</v>
      </c>
      <c r="DC1022">
        <v>1678823626.5</v>
      </c>
      <c r="DD1022">
        <v>1678823640.5</v>
      </c>
      <c r="DE1022">
        <v>0</v>
      </c>
      <c r="DF1022">
        <v>1.239</v>
      </c>
      <c r="DG1022">
        <v>0.006</v>
      </c>
      <c r="DH1022">
        <v>-2.298</v>
      </c>
      <c r="DI1022">
        <v>-0.146</v>
      </c>
      <c r="DJ1022">
        <v>420</v>
      </c>
      <c r="DK1022">
        <v>21</v>
      </c>
      <c r="DL1022">
        <v>0.57</v>
      </c>
      <c r="DM1022">
        <v>0.05</v>
      </c>
      <c r="DN1022">
        <v>-32.18121219512195</v>
      </c>
      <c r="DO1022">
        <v>0.01999233449473495</v>
      </c>
      <c r="DP1022">
        <v>0.1495141353870836</v>
      </c>
      <c r="DQ1022">
        <v>1</v>
      </c>
      <c r="DR1022">
        <v>0.1238314292682927</v>
      </c>
      <c r="DS1022">
        <v>0.1611562557491288</v>
      </c>
      <c r="DT1022">
        <v>0.01622285773932456</v>
      </c>
      <c r="DU1022">
        <v>0</v>
      </c>
      <c r="DV1022">
        <v>1</v>
      </c>
      <c r="DW1022">
        <v>2</v>
      </c>
      <c r="DX1022" t="s">
        <v>357</v>
      </c>
      <c r="DY1022">
        <v>2.98344</v>
      </c>
      <c r="DZ1022">
        <v>2.71536</v>
      </c>
      <c r="EA1022">
        <v>0.219198</v>
      </c>
      <c r="EB1022">
        <v>0.219522</v>
      </c>
      <c r="EC1022">
        <v>0.107785</v>
      </c>
      <c r="ED1022">
        <v>0.105234</v>
      </c>
      <c r="EE1022">
        <v>24820.8</v>
      </c>
      <c r="EF1022">
        <v>24903.1</v>
      </c>
      <c r="EG1022">
        <v>29540.8</v>
      </c>
      <c r="EH1022">
        <v>29505.3</v>
      </c>
      <c r="EI1022">
        <v>34911.3</v>
      </c>
      <c r="EJ1022">
        <v>35088.7</v>
      </c>
      <c r="EK1022">
        <v>41610</v>
      </c>
      <c r="EL1022">
        <v>42047.5</v>
      </c>
      <c r="EM1022">
        <v>1.97585</v>
      </c>
      <c r="EN1022">
        <v>1.9049</v>
      </c>
      <c r="EO1022">
        <v>0.109412</v>
      </c>
      <c r="EP1022">
        <v>0</v>
      </c>
      <c r="EQ1022">
        <v>25.6993</v>
      </c>
      <c r="ER1022">
        <v>999.9</v>
      </c>
      <c r="ES1022">
        <v>57.1</v>
      </c>
      <c r="ET1022">
        <v>31</v>
      </c>
      <c r="EU1022">
        <v>28.6732</v>
      </c>
      <c r="EV1022">
        <v>62.7713</v>
      </c>
      <c r="EW1022">
        <v>32.1394</v>
      </c>
      <c r="EX1022">
        <v>1</v>
      </c>
      <c r="EY1022">
        <v>-0.09828000000000001</v>
      </c>
      <c r="EZ1022">
        <v>0.688265</v>
      </c>
      <c r="FA1022">
        <v>20.3394</v>
      </c>
      <c r="FB1022">
        <v>5.21849</v>
      </c>
      <c r="FC1022">
        <v>12.0099</v>
      </c>
      <c r="FD1022">
        <v>4.98935</v>
      </c>
      <c r="FE1022">
        <v>3.2884</v>
      </c>
      <c r="FF1022">
        <v>9999</v>
      </c>
      <c r="FG1022">
        <v>9999</v>
      </c>
      <c r="FH1022">
        <v>9999</v>
      </c>
      <c r="FI1022">
        <v>999.9</v>
      </c>
      <c r="FJ1022">
        <v>1.86738</v>
      </c>
      <c r="FK1022">
        <v>1.86646</v>
      </c>
      <c r="FL1022">
        <v>1.86598</v>
      </c>
      <c r="FM1022">
        <v>1.86585</v>
      </c>
      <c r="FN1022">
        <v>1.86769</v>
      </c>
      <c r="FO1022">
        <v>1.87015</v>
      </c>
      <c r="FP1022">
        <v>1.86887</v>
      </c>
      <c r="FQ1022">
        <v>1.87026</v>
      </c>
      <c r="FR1022">
        <v>0</v>
      </c>
      <c r="FS1022">
        <v>0</v>
      </c>
      <c r="FT1022">
        <v>0</v>
      </c>
      <c r="FU1022">
        <v>0</v>
      </c>
      <c r="FV1022" t="s">
        <v>358</v>
      </c>
      <c r="FW1022" t="s">
        <v>359</v>
      </c>
      <c r="FX1022" t="s">
        <v>360</v>
      </c>
      <c r="FY1022" t="s">
        <v>360</v>
      </c>
      <c r="FZ1022" t="s">
        <v>360</v>
      </c>
      <c r="GA1022" t="s">
        <v>360</v>
      </c>
      <c r="GB1022">
        <v>0</v>
      </c>
      <c r="GC1022">
        <v>100</v>
      </c>
      <c r="GD1022">
        <v>100</v>
      </c>
      <c r="GE1022">
        <v>-5.85</v>
      </c>
      <c r="GF1022">
        <v>-0.0961</v>
      </c>
      <c r="GG1022">
        <v>-1.841240210434717</v>
      </c>
      <c r="GH1022">
        <v>-0.003310856085068561</v>
      </c>
      <c r="GI1022">
        <v>6.863268723063948E-07</v>
      </c>
      <c r="GJ1022">
        <v>-1.919107141366201E-10</v>
      </c>
      <c r="GK1022">
        <v>-0.1688837207721138</v>
      </c>
      <c r="GL1022">
        <v>-0.01731051475613908</v>
      </c>
      <c r="GM1022">
        <v>0.001423790055903263</v>
      </c>
      <c r="GN1022">
        <v>-2.424810517790065E-05</v>
      </c>
      <c r="GO1022">
        <v>3</v>
      </c>
      <c r="GP1022">
        <v>2318</v>
      </c>
      <c r="GQ1022">
        <v>1</v>
      </c>
      <c r="GR1022">
        <v>25</v>
      </c>
      <c r="GS1022">
        <v>10391.9</v>
      </c>
      <c r="GT1022">
        <v>10391.6</v>
      </c>
      <c r="GU1022">
        <v>2.94434</v>
      </c>
      <c r="GV1022">
        <v>2.20215</v>
      </c>
      <c r="GW1022">
        <v>1.39648</v>
      </c>
      <c r="GX1022">
        <v>2.34863</v>
      </c>
      <c r="GY1022">
        <v>1.49536</v>
      </c>
      <c r="GZ1022">
        <v>2.54639</v>
      </c>
      <c r="HA1022">
        <v>36.0113</v>
      </c>
      <c r="HB1022">
        <v>24.07</v>
      </c>
      <c r="HC1022">
        <v>18</v>
      </c>
      <c r="HD1022">
        <v>528.359</v>
      </c>
      <c r="HE1022">
        <v>439.033</v>
      </c>
      <c r="HF1022">
        <v>24.0246</v>
      </c>
      <c r="HG1022">
        <v>26.236</v>
      </c>
      <c r="HH1022">
        <v>30.0004</v>
      </c>
      <c r="HI1022">
        <v>26.1982</v>
      </c>
      <c r="HJ1022">
        <v>26.1429</v>
      </c>
      <c r="HK1022">
        <v>58.9053</v>
      </c>
      <c r="HL1022">
        <v>23.5879</v>
      </c>
      <c r="HM1022">
        <v>100</v>
      </c>
      <c r="HN1022">
        <v>24.0269</v>
      </c>
      <c r="HO1022">
        <v>1522.99</v>
      </c>
      <c r="HP1022">
        <v>24.094</v>
      </c>
      <c r="HQ1022">
        <v>101.019</v>
      </c>
      <c r="HR1022">
        <v>100.982</v>
      </c>
    </row>
    <row r="1023" spans="1:226">
      <c r="A1023">
        <v>1007</v>
      </c>
      <c r="B1023">
        <v>1679447143.5</v>
      </c>
      <c r="C1023">
        <v>25230.40000009537</v>
      </c>
      <c r="D1023" t="s">
        <v>2384</v>
      </c>
      <c r="E1023" t="s">
        <v>2385</v>
      </c>
      <c r="F1023">
        <v>5</v>
      </c>
      <c r="G1023" t="s">
        <v>2011</v>
      </c>
      <c r="H1023" t="s">
        <v>354</v>
      </c>
      <c r="I1023">
        <v>1679447136</v>
      </c>
      <c r="J1023">
        <f>(K1023)/1000</f>
        <v>0</v>
      </c>
      <c r="K1023">
        <f>IF(BF1023, AN1023, AH1023)</f>
        <v>0</v>
      </c>
      <c r="L1023">
        <f>IF(BF1023, AI1023, AG1023)</f>
        <v>0</v>
      </c>
      <c r="M1023">
        <f>BH1023 - IF(AU1023&gt;1, L1023*BB1023*100.0/(AW1023*BV1023), 0)</f>
        <v>0</v>
      </c>
      <c r="N1023">
        <f>((T1023-J1023/2)*M1023-L1023)/(T1023+J1023/2)</f>
        <v>0</v>
      </c>
      <c r="O1023">
        <f>N1023*(BO1023+BP1023)/1000.0</f>
        <v>0</v>
      </c>
      <c r="P1023">
        <f>(BH1023 - IF(AU1023&gt;1, L1023*BB1023*100.0/(AW1023*BV1023), 0))*(BO1023+BP1023)/1000.0</f>
        <v>0</v>
      </c>
      <c r="Q1023">
        <f>2.0/((1/S1023-1/R1023)+SIGN(S1023)*SQRT((1/S1023-1/R1023)*(1/S1023-1/R1023) + 4*BC1023/((BC1023+1)*(BC1023+1))*(2*1/S1023*1/R1023-1/R1023*1/R1023)))</f>
        <v>0</v>
      </c>
      <c r="R1023">
        <f>IF(LEFT(BD1023,1)&lt;&gt;"0",IF(LEFT(BD1023,1)="1",3.0,BE1023),$D$5+$E$5*(BV1023*BO1023/($K$5*1000))+$F$5*(BV1023*BO1023/($K$5*1000))*MAX(MIN(BB1023,$J$5),$I$5)*MAX(MIN(BB1023,$J$5),$I$5)+$G$5*MAX(MIN(BB1023,$J$5),$I$5)*(BV1023*BO1023/($K$5*1000))+$H$5*(BV1023*BO1023/($K$5*1000))*(BV1023*BO1023/($K$5*1000)))</f>
        <v>0</v>
      </c>
      <c r="S1023">
        <f>J1023*(1000-(1000*0.61365*exp(17.502*W1023/(240.97+W1023))/(BO1023+BP1023)+BJ1023)/2)/(1000*0.61365*exp(17.502*W1023/(240.97+W1023))/(BO1023+BP1023)-BJ1023)</f>
        <v>0</v>
      </c>
      <c r="T1023">
        <f>1/((BC1023+1)/(Q1023/1.6)+1/(R1023/1.37)) + BC1023/((BC1023+1)/(Q1023/1.6) + BC1023/(R1023/1.37))</f>
        <v>0</v>
      </c>
      <c r="U1023">
        <f>(AX1023*BA1023)</f>
        <v>0</v>
      </c>
      <c r="V1023">
        <f>(BQ1023+(U1023+2*0.95*5.67E-8*(((BQ1023+$B$7)+273)^4-(BQ1023+273)^4)-44100*J1023)/(1.84*29.3*R1023+8*0.95*5.67E-8*(BQ1023+273)^3))</f>
        <v>0</v>
      </c>
      <c r="W1023">
        <f>($C$7*BR1023+$D$7*BS1023+$E$7*V1023)</f>
        <v>0</v>
      </c>
      <c r="X1023">
        <f>0.61365*exp(17.502*W1023/(240.97+W1023))</f>
        <v>0</v>
      </c>
      <c r="Y1023">
        <f>(Z1023/AA1023*100)</f>
        <v>0</v>
      </c>
      <c r="Z1023">
        <f>BJ1023*(BO1023+BP1023)/1000</f>
        <v>0</v>
      </c>
      <c r="AA1023">
        <f>0.61365*exp(17.502*BQ1023/(240.97+BQ1023))</f>
        <v>0</v>
      </c>
      <c r="AB1023">
        <f>(X1023-BJ1023*(BO1023+BP1023)/1000)</f>
        <v>0</v>
      </c>
      <c r="AC1023">
        <f>(-J1023*44100)</f>
        <v>0</v>
      </c>
      <c r="AD1023">
        <f>2*29.3*R1023*0.92*(BQ1023-W1023)</f>
        <v>0</v>
      </c>
      <c r="AE1023">
        <f>2*0.95*5.67E-8*(((BQ1023+$B$7)+273)^4-(W1023+273)^4)</f>
        <v>0</v>
      </c>
      <c r="AF1023">
        <f>U1023+AE1023+AC1023+AD1023</f>
        <v>0</v>
      </c>
      <c r="AG1023">
        <f>BN1023*AU1023*(BI1023-BH1023*(1000-AU1023*BK1023)/(1000-AU1023*BJ1023))/(100*BB1023)</f>
        <v>0</v>
      </c>
      <c r="AH1023">
        <f>1000*BN1023*AU1023*(BJ1023-BK1023)/(100*BB1023*(1000-AU1023*BJ1023))</f>
        <v>0</v>
      </c>
      <c r="AI1023">
        <f>(AJ1023 - AK1023 - BO1023*1E3/(8.314*(BQ1023+273.15)) * AM1023/BN1023 * AL1023) * BN1023/(100*BB1023) * (1000 - BK1023)/1000</f>
        <v>0</v>
      </c>
      <c r="AJ1023">
        <v>1547.878562637554</v>
      </c>
      <c r="AK1023">
        <v>1523.990181818182</v>
      </c>
      <c r="AL1023">
        <v>3.306128477225763</v>
      </c>
      <c r="AM1023">
        <v>64.84410547335801</v>
      </c>
      <c r="AN1023">
        <f>(AP1023 - AO1023 + BO1023*1E3/(8.314*(BQ1023+273.15)) * AR1023/BN1023 * AQ1023) * BN1023/(100*BB1023) * 1000/(1000 - AP1023)</f>
        <v>0</v>
      </c>
      <c r="AO1023">
        <v>24.13141182513763</v>
      </c>
      <c r="AP1023">
        <v>24.27665824175826</v>
      </c>
      <c r="AQ1023">
        <v>0.0001238187786101409</v>
      </c>
      <c r="AR1023">
        <v>96.76006741584395</v>
      </c>
      <c r="AS1023">
        <v>0</v>
      </c>
      <c r="AT1023">
        <v>0</v>
      </c>
      <c r="AU1023">
        <f>IF(AS1023*$H$13&gt;=AW1023,1.0,(AW1023/(AW1023-AS1023*$H$13)))</f>
        <v>0</v>
      </c>
      <c r="AV1023">
        <f>(AU1023-1)*100</f>
        <v>0</v>
      </c>
      <c r="AW1023">
        <f>MAX(0,($B$13+$C$13*BV1023)/(1+$D$13*BV1023)*BO1023/(BQ1023+273)*$E$13)</f>
        <v>0</v>
      </c>
      <c r="AX1023">
        <f>$B$11*BW1023+$C$11*BX1023+$F$11*CI1023*(1-CL1023)</f>
        <v>0</v>
      </c>
      <c r="AY1023">
        <f>AX1023*AZ1023</f>
        <v>0</v>
      </c>
      <c r="AZ1023">
        <f>($B$11*$D$9+$C$11*$D$9+$F$11*((CV1023+CN1023)/MAX(CV1023+CN1023+CW1023, 0.1)*$I$9+CW1023/MAX(CV1023+CN1023+CW1023, 0.1)*$J$9))/($B$11+$C$11+$F$11)</f>
        <v>0</v>
      </c>
      <c r="BA1023">
        <f>($B$11*$K$9+$C$11*$K$9+$F$11*((CV1023+CN1023)/MAX(CV1023+CN1023+CW1023, 0.1)*$P$9+CW1023/MAX(CV1023+CN1023+CW1023, 0.1)*$Q$9))/($B$11+$C$11+$F$11)</f>
        <v>0</v>
      </c>
      <c r="BB1023">
        <v>2.44</v>
      </c>
      <c r="BC1023">
        <v>0.5</v>
      </c>
      <c r="BD1023" t="s">
        <v>355</v>
      </c>
      <c r="BE1023">
        <v>2</v>
      </c>
      <c r="BF1023" t="b">
        <v>1</v>
      </c>
      <c r="BG1023">
        <v>1679447136</v>
      </c>
      <c r="BH1023">
        <v>1463.998148148148</v>
      </c>
      <c r="BI1023">
        <v>1496.007777777778</v>
      </c>
      <c r="BJ1023">
        <v>24.27204444444444</v>
      </c>
      <c r="BK1023">
        <v>24.13157777777778</v>
      </c>
      <c r="BL1023">
        <v>1469.831481481481</v>
      </c>
      <c r="BM1023">
        <v>24.36817037037037</v>
      </c>
      <c r="BN1023">
        <v>500.0575185185185</v>
      </c>
      <c r="BO1023">
        <v>89.8406111111111</v>
      </c>
      <c r="BP1023">
        <v>0.1000069074074074</v>
      </c>
      <c r="BQ1023">
        <v>26.65308148148148</v>
      </c>
      <c r="BR1023">
        <v>27.49317037037037</v>
      </c>
      <c r="BS1023">
        <v>999.9000000000001</v>
      </c>
      <c r="BT1023">
        <v>0</v>
      </c>
      <c r="BU1023">
        <v>0</v>
      </c>
      <c r="BV1023">
        <v>9990.18037037037</v>
      </c>
      <c r="BW1023">
        <v>0</v>
      </c>
      <c r="BX1023">
        <v>14.5015</v>
      </c>
      <c r="BY1023">
        <v>-32.01061481481481</v>
      </c>
      <c r="BZ1023">
        <v>1500.415555555555</v>
      </c>
      <c r="CA1023">
        <v>1533.000740740741</v>
      </c>
      <c r="CB1023">
        <v>0.1404564074074074</v>
      </c>
      <c r="CC1023">
        <v>1496.007777777778</v>
      </c>
      <c r="CD1023">
        <v>24.13157777777778</v>
      </c>
      <c r="CE1023">
        <v>2.180615555555555</v>
      </c>
      <c r="CF1023">
        <v>2.167996666666666</v>
      </c>
      <c r="CG1023">
        <v>18.8206074074074</v>
      </c>
      <c r="CH1023">
        <v>18.72776296296296</v>
      </c>
      <c r="CI1023">
        <v>1999.998148148148</v>
      </c>
      <c r="CJ1023">
        <v>0.9799956666666665</v>
      </c>
      <c r="CK1023">
        <v>0.02000403333333333</v>
      </c>
      <c r="CL1023">
        <v>0</v>
      </c>
      <c r="CM1023">
        <v>2.315203703703704</v>
      </c>
      <c r="CN1023">
        <v>0</v>
      </c>
      <c r="CO1023">
        <v>5540.896666666666</v>
      </c>
      <c r="CP1023">
        <v>16749.43333333333</v>
      </c>
      <c r="CQ1023">
        <v>38.53444444444444</v>
      </c>
      <c r="CR1023">
        <v>39.23833333333333</v>
      </c>
      <c r="CS1023">
        <v>38.70099999999999</v>
      </c>
      <c r="CT1023">
        <v>38.25918518518519</v>
      </c>
      <c r="CU1023">
        <v>37.71266666666666</v>
      </c>
      <c r="CV1023">
        <v>1959.987777777778</v>
      </c>
      <c r="CW1023">
        <v>40.01</v>
      </c>
      <c r="CX1023">
        <v>0</v>
      </c>
      <c r="CY1023">
        <v>1679447151.3</v>
      </c>
      <c r="CZ1023">
        <v>0</v>
      </c>
      <c r="DA1023">
        <v>0</v>
      </c>
      <c r="DB1023" t="s">
        <v>356</v>
      </c>
      <c r="DC1023">
        <v>1678823626.5</v>
      </c>
      <c r="DD1023">
        <v>1678823640.5</v>
      </c>
      <c r="DE1023">
        <v>0</v>
      </c>
      <c r="DF1023">
        <v>1.239</v>
      </c>
      <c r="DG1023">
        <v>0.006</v>
      </c>
      <c r="DH1023">
        <v>-2.298</v>
      </c>
      <c r="DI1023">
        <v>-0.146</v>
      </c>
      <c r="DJ1023">
        <v>420</v>
      </c>
      <c r="DK1023">
        <v>21</v>
      </c>
      <c r="DL1023">
        <v>0.57</v>
      </c>
      <c r="DM1023">
        <v>0.05</v>
      </c>
      <c r="DN1023">
        <v>-32.032175</v>
      </c>
      <c r="DO1023">
        <v>1.938605628517893</v>
      </c>
      <c r="DP1023">
        <v>0.3223030140644045</v>
      </c>
      <c r="DQ1023">
        <v>0</v>
      </c>
      <c r="DR1023">
        <v>0.134662575</v>
      </c>
      <c r="DS1023">
        <v>0.1027501575984991</v>
      </c>
      <c r="DT1023">
        <v>0.01025548854732796</v>
      </c>
      <c r="DU1023">
        <v>0</v>
      </c>
      <c r="DV1023">
        <v>0</v>
      </c>
      <c r="DW1023">
        <v>2</v>
      </c>
      <c r="DX1023" t="s">
        <v>381</v>
      </c>
      <c r="DY1023">
        <v>2.98338</v>
      </c>
      <c r="DZ1023">
        <v>2.71555</v>
      </c>
      <c r="EA1023">
        <v>0.220654</v>
      </c>
      <c r="EB1023">
        <v>0.220985</v>
      </c>
      <c r="EC1023">
        <v>0.107789</v>
      </c>
      <c r="ED1023">
        <v>0.105232</v>
      </c>
      <c r="EE1023">
        <v>24774</v>
      </c>
      <c r="EF1023">
        <v>24856.1</v>
      </c>
      <c r="EG1023">
        <v>29540.1</v>
      </c>
      <c r="EH1023">
        <v>29504.9</v>
      </c>
      <c r="EI1023">
        <v>34910.4</v>
      </c>
      <c r="EJ1023">
        <v>35088.5</v>
      </c>
      <c r="EK1023">
        <v>41609.2</v>
      </c>
      <c r="EL1023">
        <v>42047.1</v>
      </c>
      <c r="EM1023">
        <v>1.9758</v>
      </c>
      <c r="EN1023">
        <v>1.90488</v>
      </c>
      <c r="EO1023">
        <v>0.109971</v>
      </c>
      <c r="EP1023">
        <v>0</v>
      </c>
      <c r="EQ1023">
        <v>25.7011</v>
      </c>
      <c r="ER1023">
        <v>999.9</v>
      </c>
      <c r="ES1023">
        <v>57.1</v>
      </c>
      <c r="ET1023">
        <v>30.9</v>
      </c>
      <c r="EU1023">
        <v>28.5087</v>
      </c>
      <c r="EV1023">
        <v>62.9613</v>
      </c>
      <c r="EW1023">
        <v>32.2396</v>
      </c>
      <c r="EX1023">
        <v>1</v>
      </c>
      <c r="EY1023">
        <v>-0.0979903</v>
      </c>
      <c r="EZ1023">
        <v>0.683233</v>
      </c>
      <c r="FA1023">
        <v>20.3395</v>
      </c>
      <c r="FB1023">
        <v>5.21999</v>
      </c>
      <c r="FC1023">
        <v>12.0099</v>
      </c>
      <c r="FD1023">
        <v>4.98965</v>
      </c>
      <c r="FE1023">
        <v>3.28865</v>
      </c>
      <c r="FF1023">
        <v>9999</v>
      </c>
      <c r="FG1023">
        <v>9999</v>
      </c>
      <c r="FH1023">
        <v>9999</v>
      </c>
      <c r="FI1023">
        <v>999.9</v>
      </c>
      <c r="FJ1023">
        <v>1.86737</v>
      </c>
      <c r="FK1023">
        <v>1.86646</v>
      </c>
      <c r="FL1023">
        <v>1.866</v>
      </c>
      <c r="FM1023">
        <v>1.86584</v>
      </c>
      <c r="FN1023">
        <v>1.86768</v>
      </c>
      <c r="FO1023">
        <v>1.87017</v>
      </c>
      <c r="FP1023">
        <v>1.86887</v>
      </c>
      <c r="FQ1023">
        <v>1.87026</v>
      </c>
      <c r="FR1023">
        <v>0</v>
      </c>
      <c r="FS1023">
        <v>0</v>
      </c>
      <c r="FT1023">
        <v>0</v>
      </c>
      <c r="FU1023">
        <v>0</v>
      </c>
      <c r="FV1023" t="s">
        <v>358</v>
      </c>
      <c r="FW1023" t="s">
        <v>359</v>
      </c>
      <c r="FX1023" t="s">
        <v>360</v>
      </c>
      <c r="FY1023" t="s">
        <v>360</v>
      </c>
      <c r="FZ1023" t="s">
        <v>360</v>
      </c>
      <c r="GA1023" t="s">
        <v>360</v>
      </c>
      <c r="GB1023">
        <v>0</v>
      </c>
      <c r="GC1023">
        <v>100</v>
      </c>
      <c r="GD1023">
        <v>100</v>
      </c>
      <c r="GE1023">
        <v>-5.9</v>
      </c>
      <c r="GF1023">
        <v>-0.0961</v>
      </c>
      <c r="GG1023">
        <v>-1.841240210434717</v>
      </c>
      <c r="GH1023">
        <v>-0.003310856085068561</v>
      </c>
      <c r="GI1023">
        <v>6.863268723063948E-07</v>
      </c>
      <c r="GJ1023">
        <v>-1.919107141366201E-10</v>
      </c>
      <c r="GK1023">
        <v>-0.1688837207721138</v>
      </c>
      <c r="GL1023">
        <v>-0.01731051475613908</v>
      </c>
      <c r="GM1023">
        <v>0.001423790055903263</v>
      </c>
      <c r="GN1023">
        <v>-2.424810517790065E-05</v>
      </c>
      <c r="GO1023">
        <v>3</v>
      </c>
      <c r="GP1023">
        <v>2318</v>
      </c>
      <c r="GQ1023">
        <v>1</v>
      </c>
      <c r="GR1023">
        <v>25</v>
      </c>
      <c r="GS1023">
        <v>10392</v>
      </c>
      <c r="GT1023">
        <v>10391.7</v>
      </c>
      <c r="GU1023">
        <v>2.96753</v>
      </c>
      <c r="GV1023">
        <v>2.20337</v>
      </c>
      <c r="GW1023">
        <v>1.39771</v>
      </c>
      <c r="GX1023">
        <v>2.34741</v>
      </c>
      <c r="GY1023">
        <v>1.49536</v>
      </c>
      <c r="GZ1023">
        <v>2.55005</v>
      </c>
      <c r="HA1023">
        <v>36.0113</v>
      </c>
      <c r="HB1023">
        <v>24.07</v>
      </c>
      <c r="HC1023">
        <v>18</v>
      </c>
      <c r="HD1023">
        <v>528.347</v>
      </c>
      <c r="HE1023">
        <v>439.031</v>
      </c>
      <c r="HF1023">
        <v>24.0286</v>
      </c>
      <c r="HG1023">
        <v>26.2382</v>
      </c>
      <c r="HH1023">
        <v>30.0003</v>
      </c>
      <c r="HI1023">
        <v>26.2005</v>
      </c>
      <c r="HJ1023">
        <v>26.1446</v>
      </c>
      <c r="HK1023">
        <v>59.3625</v>
      </c>
      <c r="HL1023">
        <v>23.5879</v>
      </c>
      <c r="HM1023">
        <v>100</v>
      </c>
      <c r="HN1023">
        <v>24.0329</v>
      </c>
      <c r="HO1023">
        <v>1536.37</v>
      </c>
      <c r="HP1023">
        <v>24.094</v>
      </c>
      <c r="HQ1023">
        <v>101.017</v>
      </c>
      <c r="HR1023">
        <v>100.981</v>
      </c>
    </row>
    <row r="1024" spans="1:226">
      <c r="A1024">
        <v>1008</v>
      </c>
      <c r="B1024">
        <v>1679447148.5</v>
      </c>
      <c r="C1024">
        <v>25235.40000009537</v>
      </c>
      <c r="D1024" t="s">
        <v>2386</v>
      </c>
      <c r="E1024" t="s">
        <v>2387</v>
      </c>
      <c r="F1024">
        <v>5</v>
      </c>
      <c r="G1024" t="s">
        <v>2011</v>
      </c>
      <c r="H1024" t="s">
        <v>354</v>
      </c>
      <c r="I1024">
        <v>1679447140.714286</v>
      </c>
      <c r="J1024">
        <f>(K1024)/1000</f>
        <v>0</v>
      </c>
      <c r="K1024">
        <f>IF(BF1024, AN1024, AH1024)</f>
        <v>0</v>
      </c>
      <c r="L1024">
        <f>IF(BF1024, AI1024, AG1024)</f>
        <v>0</v>
      </c>
      <c r="M1024">
        <f>BH1024 - IF(AU1024&gt;1, L1024*BB1024*100.0/(AW1024*BV1024), 0)</f>
        <v>0</v>
      </c>
      <c r="N1024">
        <f>((T1024-J1024/2)*M1024-L1024)/(T1024+J1024/2)</f>
        <v>0</v>
      </c>
      <c r="O1024">
        <f>N1024*(BO1024+BP1024)/1000.0</f>
        <v>0</v>
      </c>
      <c r="P1024">
        <f>(BH1024 - IF(AU1024&gt;1, L1024*BB1024*100.0/(AW1024*BV1024), 0))*(BO1024+BP1024)/1000.0</f>
        <v>0</v>
      </c>
      <c r="Q1024">
        <f>2.0/((1/S1024-1/R1024)+SIGN(S1024)*SQRT((1/S1024-1/R1024)*(1/S1024-1/R1024) + 4*BC1024/((BC1024+1)*(BC1024+1))*(2*1/S1024*1/R1024-1/R1024*1/R1024)))</f>
        <v>0</v>
      </c>
      <c r="R1024">
        <f>IF(LEFT(BD1024,1)&lt;&gt;"0",IF(LEFT(BD1024,1)="1",3.0,BE1024),$D$5+$E$5*(BV1024*BO1024/($K$5*1000))+$F$5*(BV1024*BO1024/($K$5*1000))*MAX(MIN(BB1024,$J$5),$I$5)*MAX(MIN(BB1024,$J$5),$I$5)+$G$5*MAX(MIN(BB1024,$J$5),$I$5)*(BV1024*BO1024/($K$5*1000))+$H$5*(BV1024*BO1024/($K$5*1000))*(BV1024*BO1024/($K$5*1000)))</f>
        <v>0</v>
      </c>
      <c r="S1024">
        <f>J1024*(1000-(1000*0.61365*exp(17.502*W1024/(240.97+W1024))/(BO1024+BP1024)+BJ1024)/2)/(1000*0.61365*exp(17.502*W1024/(240.97+W1024))/(BO1024+BP1024)-BJ1024)</f>
        <v>0</v>
      </c>
      <c r="T1024">
        <f>1/((BC1024+1)/(Q1024/1.6)+1/(R1024/1.37)) + BC1024/((BC1024+1)/(Q1024/1.6) + BC1024/(R1024/1.37))</f>
        <v>0</v>
      </c>
      <c r="U1024">
        <f>(AX1024*BA1024)</f>
        <v>0</v>
      </c>
      <c r="V1024">
        <f>(BQ1024+(U1024+2*0.95*5.67E-8*(((BQ1024+$B$7)+273)^4-(BQ1024+273)^4)-44100*J1024)/(1.84*29.3*R1024+8*0.95*5.67E-8*(BQ1024+273)^3))</f>
        <v>0</v>
      </c>
      <c r="W1024">
        <f>($C$7*BR1024+$D$7*BS1024+$E$7*V1024)</f>
        <v>0</v>
      </c>
      <c r="X1024">
        <f>0.61365*exp(17.502*W1024/(240.97+W1024))</f>
        <v>0</v>
      </c>
      <c r="Y1024">
        <f>(Z1024/AA1024*100)</f>
        <v>0</v>
      </c>
      <c r="Z1024">
        <f>BJ1024*(BO1024+BP1024)/1000</f>
        <v>0</v>
      </c>
      <c r="AA1024">
        <f>0.61365*exp(17.502*BQ1024/(240.97+BQ1024))</f>
        <v>0</v>
      </c>
      <c r="AB1024">
        <f>(X1024-BJ1024*(BO1024+BP1024)/1000)</f>
        <v>0</v>
      </c>
      <c r="AC1024">
        <f>(-J1024*44100)</f>
        <v>0</v>
      </c>
      <c r="AD1024">
        <f>2*29.3*R1024*0.92*(BQ1024-W1024)</f>
        <v>0</v>
      </c>
      <c r="AE1024">
        <f>2*0.95*5.67E-8*(((BQ1024+$B$7)+273)^4-(W1024+273)^4)</f>
        <v>0</v>
      </c>
      <c r="AF1024">
        <f>U1024+AE1024+AC1024+AD1024</f>
        <v>0</v>
      </c>
      <c r="AG1024">
        <f>BN1024*AU1024*(BI1024-BH1024*(1000-AU1024*BK1024)/(1000-AU1024*BJ1024))/(100*BB1024)</f>
        <v>0</v>
      </c>
      <c r="AH1024">
        <f>1000*BN1024*AU1024*(BJ1024-BK1024)/(100*BB1024*(1000-AU1024*BJ1024))</f>
        <v>0</v>
      </c>
      <c r="AI1024">
        <f>(AJ1024 - AK1024 - BO1024*1E3/(8.314*(BQ1024+273.15)) * AM1024/BN1024 * AL1024) * BN1024/(100*BB1024) * (1000 - BK1024)/1000</f>
        <v>0</v>
      </c>
      <c r="AJ1024">
        <v>1564.874683775527</v>
      </c>
      <c r="AK1024">
        <v>1540.713212121212</v>
      </c>
      <c r="AL1024">
        <v>3.328025472104755</v>
      </c>
      <c r="AM1024">
        <v>64.84410547335801</v>
      </c>
      <c r="AN1024">
        <f>(AP1024 - AO1024 + BO1024*1E3/(8.314*(BQ1024+273.15)) * AR1024/BN1024 * AQ1024) * BN1024/(100*BB1024) * 1000/(1000 - AP1024)</f>
        <v>0</v>
      </c>
      <c r="AO1024">
        <v>24.13035157280423</v>
      </c>
      <c r="AP1024">
        <v>24.27489670329673</v>
      </c>
      <c r="AQ1024">
        <v>5.452568474409195E-05</v>
      </c>
      <c r="AR1024">
        <v>96.76006741584395</v>
      </c>
      <c r="AS1024">
        <v>0</v>
      </c>
      <c r="AT1024">
        <v>0</v>
      </c>
      <c r="AU1024">
        <f>IF(AS1024*$H$13&gt;=AW1024,1.0,(AW1024/(AW1024-AS1024*$H$13)))</f>
        <v>0</v>
      </c>
      <c r="AV1024">
        <f>(AU1024-1)*100</f>
        <v>0</v>
      </c>
      <c r="AW1024">
        <f>MAX(0,($B$13+$C$13*BV1024)/(1+$D$13*BV1024)*BO1024/(BQ1024+273)*$E$13)</f>
        <v>0</v>
      </c>
      <c r="AX1024">
        <f>$B$11*BW1024+$C$11*BX1024+$F$11*CI1024*(1-CL1024)</f>
        <v>0</v>
      </c>
      <c r="AY1024">
        <f>AX1024*AZ1024</f>
        <v>0</v>
      </c>
      <c r="AZ1024">
        <f>($B$11*$D$9+$C$11*$D$9+$F$11*((CV1024+CN1024)/MAX(CV1024+CN1024+CW1024, 0.1)*$I$9+CW1024/MAX(CV1024+CN1024+CW1024, 0.1)*$J$9))/($B$11+$C$11+$F$11)</f>
        <v>0</v>
      </c>
      <c r="BA1024">
        <f>($B$11*$K$9+$C$11*$K$9+$F$11*((CV1024+CN1024)/MAX(CV1024+CN1024+CW1024, 0.1)*$P$9+CW1024/MAX(CV1024+CN1024+CW1024, 0.1)*$Q$9))/($B$11+$C$11+$F$11)</f>
        <v>0</v>
      </c>
      <c r="BB1024">
        <v>2.44</v>
      </c>
      <c r="BC1024">
        <v>0.5</v>
      </c>
      <c r="BD1024" t="s">
        <v>355</v>
      </c>
      <c r="BE1024">
        <v>2</v>
      </c>
      <c r="BF1024" t="b">
        <v>1</v>
      </c>
      <c r="BG1024">
        <v>1679447140.714286</v>
      </c>
      <c r="BH1024">
        <v>1479.553214285714</v>
      </c>
      <c r="BI1024">
        <v>1511.366071428571</v>
      </c>
      <c r="BJ1024">
        <v>24.27524285714285</v>
      </c>
      <c r="BK1024">
        <v>24.13036785714286</v>
      </c>
      <c r="BL1024">
        <v>1485.426785714286</v>
      </c>
      <c r="BM1024">
        <v>24.37134285714286</v>
      </c>
      <c r="BN1024">
        <v>500.0679285714286</v>
      </c>
      <c r="BO1024">
        <v>89.84101785714286</v>
      </c>
      <c r="BP1024">
        <v>0.1000047071428571</v>
      </c>
      <c r="BQ1024">
        <v>26.65082142857143</v>
      </c>
      <c r="BR1024">
        <v>27.49233928571428</v>
      </c>
      <c r="BS1024">
        <v>999.9000000000002</v>
      </c>
      <c r="BT1024">
        <v>0</v>
      </c>
      <c r="BU1024">
        <v>0</v>
      </c>
      <c r="BV1024">
        <v>9991.604642857144</v>
      </c>
      <c r="BW1024">
        <v>0</v>
      </c>
      <c r="BX1024">
        <v>14.5015</v>
      </c>
      <c r="BY1024">
        <v>-31.81342142857143</v>
      </c>
      <c r="BZ1024">
        <v>1516.362142857143</v>
      </c>
      <c r="CA1024">
        <v>1548.736428571428</v>
      </c>
      <c r="CB1024">
        <v>0.1448698571428571</v>
      </c>
      <c r="CC1024">
        <v>1511.366071428571</v>
      </c>
      <c r="CD1024">
        <v>24.13036785714286</v>
      </c>
      <c r="CE1024">
        <v>2.1809125</v>
      </c>
      <c r="CF1024">
        <v>2.1678975</v>
      </c>
      <c r="CG1024">
        <v>18.82278928571429</v>
      </c>
      <c r="CH1024">
        <v>18.72702857142857</v>
      </c>
      <c r="CI1024">
        <v>1999.991785714286</v>
      </c>
      <c r="CJ1024">
        <v>0.9799953214285713</v>
      </c>
      <c r="CK1024">
        <v>0.02000437857142857</v>
      </c>
      <c r="CL1024">
        <v>0</v>
      </c>
      <c r="CM1024">
        <v>2.322717857142857</v>
      </c>
      <c r="CN1024">
        <v>0</v>
      </c>
      <c r="CO1024">
        <v>5539.914285714286</v>
      </c>
      <c r="CP1024">
        <v>16749.37857142857</v>
      </c>
      <c r="CQ1024">
        <v>38.5155</v>
      </c>
      <c r="CR1024">
        <v>39.2185</v>
      </c>
      <c r="CS1024">
        <v>38.67149999999999</v>
      </c>
      <c r="CT1024">
        <v>38.2365</v>
      </c>
      <c r="CU1024">
        <v>37.69153571428571</v>
      </c>
      <c r="CV1024">
        <v>1959.981428571429</v>
      </c>
      <c r="CW1024">
        <v>40.01</v>
      </c>
      <c r="CX1024">
        <v>0</v>
      </c>
      <c r="CY1024">
        <v>1679447156.1</v>
      </c>
      <c r="CZ1024">
        <v>0</v>
      </c>
      <c r="DA1024">
        <v>0</v>
      </c>
      <c r="DB1024" t="s">
        <v>356</v>
      </c>
      <c r="DC1024">
        <v>1678823626.5</v>
      </c>
      <c r="DD1024">
        <v>1678823640.5</v>
      </c>
      <c r="DE1024">
        <v>0</v>
      </c>
      <c r="DF1024">
        <v>1.239</v>
      </c>
      <c r="DG1024">
        <v>0.006</v>
      </c>
      <c r="DH1024">
        <v>-2.298</v>
      </c>
      <c r="DI1024">
        <v>-0.146</v>
      </c>
      <c r="DJ1024">
        <v>420</v>
      </c>
      <c r="DK1024">
        <v>21</v>
      </c>
      <c r="DL1024">
        <v>0.57</v>
      </c>
      <c r="DM1024">
        <v>0.05</v>
      </c>
      <c r="DN1024">
        <v>-31.95347317073171</v>
      </c>
      <c r="DO1024">
        <v>2.671814634146363</v>
      </c>
      <c r="DP1024">
        <v>0.3483650202430928</v>
      </c>
      <c r="DQ1024">
        <v>0</v>
      </c>
      <c r="DR1024">
        <v>0.1415430243902439</v>
      </c>
      <c r="DS1024">
        <v>0.05748526829268277</v>
      </c>
      <c r="DT1024">
        <v>0.006149456880589894</v>
      </c>
      <c r="DU1024">
        <v>1</v>
      </c>
      <c r="DV1024">
        <v>1</v>
      </c>
      <c r="DW1024">
        <v>2</v>
      </c>
      <c r="DX1024" t="s">
        <v>357</v>
      </c>
      <c r="DY1024">
        <v>2.98352</v>
      </c>
      <c r="DZ1024">
        <v>2.71558</v>
      </c>
      <c r="EA1024">
        <v>0.22211</v>
      </c>
      <c r="EB1024">
        <v>0.222396</v>
      </c>
      <c r="EC1024">
        <v>0.107784</v>
      </c>
      <c r="ED1024">
        <v>0.105223</v>
      </c>
      <c r="EE1024">
        <v>24727.6</v>
      </c>
      <c r="EF1024">
        <v>24810.7</v>
      </c>
      <c r="EG1024">
        <v>29539.9</v>
      </c>
      <c r="EH1024">
        <v>29504.5</v>
      </c>
      <c r="EI1024">
        <v>34910.4</v>
      </c>
      <c r="EJ1024">
        <v>35088.3</v>
      </c>
      <c r="EK1024">
        <v>41608.9</v>
      </c>
      <c r="EL1024">
        <v>42046.4</v>
      </c>
      <c r="EM1024">
        <v>1.97572</v>
      </c>
      <c r="EN1024">
        <v>1.90475</v>
      </c>
      <c r="EO1024">
        <v>0.108555</v>
      </c>
      <c r="EP1024">
        <v>0</v>
      </c>
      <c r="EQ1024">
        <v>25.7011</v>
      </c>
      <c r="ER1024">
        <v>999.9</v>
      </c>
      <c r="ES1024">
        <v>57.1</v>
      </c>
      <c r="ET1024">
        <v>30.9</v>
      </c>
      <c r="EU1024">
        <v>28.5092</v>
      </c>
      <c r="EV1024">
        <v>62.9113</v>
      </c>
      <c r="EW1024">
        <v>32.0393</v>
      </c>
      <c r="EX1024">
        <v>1</v>
      </c>
      <c r="EY1024">
        <v>-0.097937</v>
      </c>
      <c r="EZ1024">
        <v>0.681816</v>
      </c>
      <c r="FA1024">
        <v>20.3394</v>
      </c>
      <c r="FB1024">
        <v>5.21879</v>
      </c>
      <c r="FC1024">
        <v>12.0099</v>
      </c>
      <c r="FD1024">
        <v>4.9894</v>
      </c>
      <c r="FE1024">
        <v>3.28842</v>
      </c>
      <c r="FF1024">
        <v>9999</v>
      </c>
      <c r="FG1024">
        <v>9999</v>
      </c>
      <c r="FH1024">
        <v>9999</v>
      </c>
      <c r="FI1024">
        <v>999.9</v>
      </c>
      <c r="FJ1024">
        <v>1.86738</v>
      </c>
      <c r="FK1024">
        <v>1.86646</v>
      </c>
      <c r="FL1024">
        <v>1.86598</v>
      </c>
      <c r="FM1024">
        <v>1.86584</v>
      </c>
      <c r="FN1024">
        <v>1.86768</v>
      </c>
      <c r="FO1024">
        <v>1.87016</v>
      </c>
      <c r="FP1024">
        <v>1.86886</v>
      </c>
      <c r="FQ1024">
        <v>1.87026</v>
      </c>
      <c r="FR1024">
        <v>0</v>
      </c>
      <c r="FS1024">
        <v>0</v>
      </c>
      <c r="FT1024">
        <v>0</v>
      </c>
      <c r="FU1024">
        <v>0</v>
      </c>
      <c r="FV1024" t="s">
        <v>358</v>
      </c>
      <c r="FW1024" t="s">
        <v>359</v>
      </c>
      <c r="FX1024" t="s">
        <v>360</v>
      </c>
      <c r="FY1024" t="s">
        <v>360</v>
      </c>
      <c r="FZ1024" t="s">
        <v>360</v>
      </c>
      <c r="GA1024" t="s">
        <v>360</v>
      </c>
      <c r="GB1024">
        <v>0</v>
      </c>
      <c r="GC1024">
        <v>100</v>
      </c>
      <c r="GD1024">
        <v>100</v>
      </c>
      <c r="GE1024">
        <v>-5.94</v>
      </c>
      <c r="GF1024">
        <v>-0.0961</v>
      </c>
      <c r="GG1024">
        <v>-1.841240210434717</v>
      </c>
      <c r="GH1024">
        <v>-0.003310856085068561</v>
      </c>
      <c r="GI1024">
        <v>6.863268723063948E-07</v>
      </c>
      <c r="GJ1024">
        <v>-1.919107141366201E-10</v>
      </c>
      <c r="GK1024">
        <v>-0.1688837207721138</v>
      </c>
      <c r="GL1024">
        <v>-0.01731051475613908</v>
      </c>
      <c r="GM1024">
        <v>0.001423790055903263</v>
      </c>
      <c r="GN1024">
        <v>-2.424810517790065E-05</v>
      </c>
      <c r="GO1024">
        <v>3</v>
      </c>
      <c r="GP1024">
        <v>2318</v>
      </c>
      <c r="GQ1024">
        <v>1</v>
      </c>
      <c r="GR1024">
        <v>25</v>
      </c>
      <c r="GS1024">
        <v>10392</v>
      </c>
      <c r="GT1024">
        <v>10391.8</v>
      </c>
      <c r="GU1024">
        <v>2.99438</v>
      </c>
      <c r="GV1024">
        <v>2.19971</v>
      </c>
      <c r="GW1024">
        <v>1.39648</v>
      </c>
      <c r="GX1024">
        <v>2.34741</v>
      </c>
      <c r="GY1024">
        <v>1.49536</v>
      </c>
      <c r="GZ1024">
        <v>2.54517</v>
      </c>
      <c r="HA1024">
        <v>36.0113</v>
      </c>
      <c r="HB1024">
        <v>24.0787</v>
      </c>
      <c r="HC1024">
        <v>18</v>
      </c>
      <c r="HD1024">
        <v>528.318</v>
      </c>
      <c r="HE1024">
        <v>438.973</v>
      </c>
      <c r="HF1024">
        <v>24.0341</v>
      </c>
      <c r="HG1024">
        <v>26.241</v>
      </c>
      <c r="HH1024">
        <v>30.0002</v>
      </c>
      <c r="HI1024">
        <v>26.2027</v>
      </c>
      <c r="HJ1024">
        <v>26.1468</v>
      </c>
      <c r="HK1024">
        <v>59.9114</v>
      </c>
      <c r="HL1024">
        <v>23.5879</v>
      </c>
      <c r="HM1024">
        <v>100</v>
      </c>
      <c r="HN1024">
        <v>24.0365</v>
      </c>
      <c r="HO1024">
        <v>1556.68</v>
      </c>
      <c r="HP1024">
        <v>24.094</v>
      </c>
      <c r="HQ1024">
        <v>101.016</v>
      </c>
      <c r="HR1024">
        <v>100.979</v>
      </c>
    </row>
    <row r="1025" spans="1:226">
      <c r="A1025">
        <v>1009</v>
      </c>
      <c r="B1025">
        <v>1679447153.5</v>
      </c>
      <c r="C1025">
        <v>25240.40000009537</v>
      </c>
      <c r="D1025" t="s">
        <v>2388</v>
      </c>
      <c r="E1025" t="s">
        <v>2389</v>
      </c>
      <c r="F1025">
        <v>5</v>
      </c>
      <c r="G1025" t="s">
        <v>2011</v>
      </c>
      <c r="H1025" t="s">
        <v>354</v>
      </c>
      <c r="I1025">
        <v>1679447146</v>
      </c>
      <c r="J1025">
        <f>(K1025)/1000</f>
        <v>0</v>
      </c>
      <c r="K1025">
        <f>IF(BF1025, AN1025, AH1025)</f>
        <v>0</v>
      </c>
      <c r="L1025">
        <f>IF(BF1025, AI1025, AG1025)</f>
        <v>0</v>
      </c>
      <c r="M1025">
        <f>BH1025 - IF(AU1025&gt;1, L1025*BB1025*100.0/(AW1025*BV1025), 0)</f>
        <v>0</v>
      </c>
      <c r="N1025">
        <f>((T1025-J1025/2)*M1025-L1025)/(T1025+J1025/2)</f>
        <v>0</v>
      </c>
      <c r="O1025">
        <f>N1025*(BO1025+BP1025)/1000.0</f>
        <v>0</v>
      </c>
      <c r="P1025">
        <f>(BH1025 - IF(AU1025&gt;1, L1025*BB1025*100.0/(AW1025*BV1025), 0))*(BO1025+BP1025)/1000.0</f>
        <v>0</v>
      </c>
      <c r="Q1025">
        <f>2.0/((1/S1025-1/R1025)+SIGN(S1025)*SQRT((1/S1025-1/R1025)*(1/S1025-1/R1025) + 4*BC1025/((BC1025+1)*(BC1025+1))*(2*1/S1025*1/R1025-1/R1025*1/R1025)))</f>
        <v>0</v>
      </c>
      <c r="R1025">
        <f>IF(LEFT(BD1025,1)&lt;&gt;"0",IF(LEFT(BD1025,1)="1",3.0,BE1025),$D$5+$E$5*(BV1025*BO1025/($K$5*1000))+$F$5*(BV1025*BO1025/($K$5*1000))*MAX(MIN(BB1025,$J$5),$I$5)*MAX(MIN(BB1025,$J$5),$I$5)+$G$5*MAX(MIN(BB1025,$J$5),$I$5)*(BV1025*BO1025/($K$5*1000))+$H$5*(BV1025*BO1025/($K$5*1000))*(BV1025*BO1025/($K$5*1000)))</f>
        <v>0</v>
      </c>
      <c r="S1025">
        <f>J1025*(1000-(1000*0.61365*exp(17.502*W1025/(240.97+W1025))/(BO1025+BP1025)+BJ1025)/2)/(1000*0.61365*exp(17.502*W1025/(240.97+W1025))/(BO1025+BP1025)-BJ1025)</f>
        <v>0</v>
      </c>
      <c r="T1025">
        <f>1/((BC1025+1)/(Q1025/1.6)+1/(R1025/1.37)) + BC1025/((BC1025+1)/(Q1025/1.6) + BC1025/(R1025/1.37))</f>
        <v>0</v>
      </c>
      <c r="U1025">
        <f>(AX1025*BA1025)</f>
        <v>0</v>
      </c>
      <c r="V1025">
        <f>(BQ1025+(U1025+2*0.95*5.67E-8*(((BQ1025+$B$7)+273)^4-(BQ1025+273)^4)-44100*J1025)/(1.84*29.3*R1025+8*0.95*5.67E-8*(BQ1025+273)^3))</f>
        <v>0</v>
      </c>
      <c r="W1025">
        <f>($C$7*BR1025+$D$7*BS1025+$E$7*V1025)</f>
        <v>0</v>
      </c>
      <c r="X1025">
        <f>0.61365*exp(17.502*W1025/(240.97+W1025))</f>
        <v>0</v>
      </c>
      <c r="Y1025">
        <f>(Z1025/AA1025*100)</f>
        <v>0</v>
      </c>
      <c r="Z1025">
        <f>BJ1025*(BO1025+BP1025)/1000</f>
        <v>0</v>
      </c>
      <c r="AA1025">
        <f>0.61365*exp(17.502*BQ1025/(240.97+BQ1025))</f>
        <v>0</v>
      </c>
      <c r="AB1025">
        <f>(X1025-BJ1025*(BO1025+BP1025)/1000)</f>
        <v>0</v>
      </c>
      <c r="AC1025">
        <f>(-J1025*44100)</f>
        <v>0</v>
      </c>
      <c r="AD1025">
        <f>2*29.3*R1025*0.92*(BQ1025-W1025)</f>
        <v>0</v>
      </c>
      <c r="AE1025">
        <f>2*0.95*5.67E-8*(((BQ1025+$B$7)+273)^4-(W1025+273)^4)</f>
        <v>0</v>
      </c>
      <c r="AF1025">
        <f>U1025+AE1025+AC1025+AD1025</f>
        <v>0</v>
      </c>
      <c r="AG1025">
        <f>BN1025*AU1025*(BI1025-BH1025*(1000-AU1025*BK1025)/(1000-AU1025*BJ1025))/(100*BB1025)</f>
        <v>0</v>
      </c>
      <c r="AH1025">
        <f>1000*BN1025*AU1025*(BJ1025-BK1025)/(100*BB1025*(1000-AU1025*BJ1025))</f>
        <v>0</v>
      </c>
      <c r="AI1025">
        <f>(AJ1025 - AK1025 - BO1025*1E3/(8.314*(BQ1025+273.15)) * AM1025/BN1025 * AL1025) * BN1025/(100*BB1025) * (1000 - BK1025)/1000</f>
        <v>0</v>
      </c>
      <c r="AJ1025">
        <v>1581.847936014301</v>
      </c>
      <c r="AK1025">
        <v>1557.622242424242</v>
      </c>
      <c r="AL1025">
        <v>3.389479089854281</v>
      </c>
      <c r="AM1025">
        <v>64.84410547335801</v>
      </c>
      <c r="AN1025">
        <f>(AP1025 - AO1025 + BO1025*1E3/(8.314*(BQ1025+273.15)) * AR1025/BN1025 * AQ1025) * BN1025/(100*BB1025) * 1000/(1000 - AP1025)</f>
        <v>0</v>
      </c>
      <c r="AO1025">
        <v>24.1267760498686</v>
      </c>
      <c r="AP1025">
        <v>24.27293516483518</v>
      </c>
      <c r="AQ1025">
        <v>-2.547829402910084E-05</v>
      </c>
      <c r="AR1025">
        <v>96.76006741584395</v>
      </c>
      <c r="AS1025">
        <v>0</v>
      </c>
      <c r="AT1025">
        <v>0</v>
      </c>
      <c r="AU1025">
        <f>IF(AS1025*$H$13&gt;=AW1025,1.0,(AW1025/(AW1025-AS1025*$H$13)))</f>
        <v>0</v>
      </c>
      <c r="AV1025">
        <f>(AU1025-1)*100</f>
        <v>0</v>
      </c>
      <c r="AW1025">
        <f>MAX(0,($B$13+$C$13*BV1025)/(1+$D$13*BV1025)*BO1025/(BQ1025+273)*$E$13)</f>
        <v>0</v>
      </c>
      <c r="AX1025">
        <f>$B$11*BW1025+$C$11*BX1025+$F$11*CI1025*(1-CL1025)</f>
        <v>0</v>
      </c>
      <c r="AY1025">
        <f>AX1025*AZ1025</f>
        <v>0</v>
      </c>
      <c r="AZ1025">
        <f>($B$11*$D$9+$C$11*$D$9+$F$11*((CV1025+CN1025)/MAX(CV1025+CN1025+CW1025, 0.1)*$I$9+CW1025/MAX(CV1025+CN1025+CW1025, 0.1)*$J$9))/($B$11+$C$11+$F$11)</f>
        <v>0</v>
      </c>
      <c r="BA1025">
        <f>($B$11*$K$9+$C$11*$K$9+$F$11*((CV1025+CN1025)/MAX(CV1025+CN1025+CW1025, 0.1)*$P$9+CW1025/MAX(CV1025+CN1025+CW1025, 0.1)*$Q$9))/($B$11+$C$11+$F$11)</f>
        <v>0</v>
      </c>
      <c r="BB1025">
        <v>2.44</v>
      </c>
      <c r="BC1025">
        <v>0.5</v>
      </c>
      <c r="BD1025" t="s">
        <v>355</v>
      </c>
      <c r="BE1025">
        <v>2</v>
      </c>
      <c r="BF1025" t="b">
        <v>1</v>
      </c>
      <c r="BG1025">
        <v>1679447146</v>
      </c>
      <c r="BH1025">
        <v>1496.858148148148</v>
      </c>
      <c r="BI1025">
        <v>1528.604074074074</v>
      </c>
      <c r="BJ1025">
        <v>24.27567777777778</v>
      </c>
      <c r="BK1025">
        <v>24.12877777777778</v>
      </c>
      <c r="BL1025">
        <v>1502.775555555556</v>
      </c>
      <c r="BM1025">
        <v>24.37177777777777</v>
      </c>
      <c r="BN1025">
        <v>500.0640740740741</v>
      </c>
      <c r="BO1025">
        <v>89.84129259259259</v>
      </c>
      <c r="BP1025">
        <v>0.09997656296296296</v>
      </c>
      <c r="BQ1025">
        <v>26.65032592592592</v>
      </c>
      <c r="BR1025">
        <v>27.4909037037037</v>
      </c>
      <c r="BS1025">
        <v>999.9000000000001</v>
      </c>
      <c r="BT1025">
        <v>0</v>
      </c>
      <c r="BU1025">
        <v>0</v>
      </c>
      <c r="BV1025">
        <v>10001.93814814815</v>
      </c>
      <c r="BW1025">
        <v>0</v>
      </c>
      <c r="BX1025">
        <v>14.5015</v>
      </c>
      <c r="BY1025">
        <v>-31.74624074074074</v>
      </c>
      <c r="BZ1025">
        <v>1534.098888888889</v>
      </c>
      <c r="CA1025">
        <v>1566.398148148148</v>
      </c>
      <c r="CB1025">
        <v>0.1468912962962963</v>
      </c>
      <c r="CC1025">
        <v>1528.604074074074</v>
      </c>
      <c r="CD1025">
        <v>24.12877777777778</v>
      </c>
      <c r="CE1025">
        <v>2.180958148148148</v>
      </c>
      <c r="CF1025">
        <v>2.167761481481481</v>
      </c>
      <c r="CG1025">
        <v>18.82312962962963</v>
      </c>
      <c r="CH1025">
        <v>18.72602222222222</v>
      </c>
      <c r="CI1025">
        <v>2000.003333333333</v>
      </c>
      <c r="CJ1025">
        <v>0.979995111111111</v>
      </c>
      <c r="CK1025">
        <v>0.02000458888888889</v>
      </c>
      <c r="CL1025">
        <v>0</v>
      </c>
      <c r="CM1025">
        <v>2.30137037037037</v>
      </c>
      <c r="CN1025">
        <v>0</v>
      </c>
      <c r="CO1025">
        <v>5538.846666666666</v>
      </c>
      <c r="CP1025">
        <v>16749.47037037037</v>
      </c>
      <c r="CQ1025">
        <v>38.48833333333333</v>
      </c>
      <c r="CR1025">
        <v>39.19633333333333</v>
      </c>
      <c r="CS1025">
        <v>38.65025925925926</v>
      </c>
      <c r="CT1025">
        <v>38.215</v>
      </c>
      <c r="CU1025">
        <v>37.66403703703703</v>
      </c>
      <c r="CV1025">
        <v>1959.992962962963</v>
      </c>
      <c r="CW1025">
        <v>40.01</v>
      </c>
      <c r="CX1025">
        <v>0</v>
      </c>
      <c r="CY1025">
        <v>1679447160.9</v>
      </c>
      <c r="CZ1025">
        <v>0</v>
      </c>
      <c r="DA1025">
        <v>0</v>
      </c>
      <c r="DB1025" t="s">
        <v>356</v>
      </c>
      <c r="DC1025">
        <v>1678823626.5</v>
      </c>
      <c r="DD1025">
        <v>1678823640.5</v>
      </c>
      <c r="DE1025">
        <v>0</v>
      </c>
      <c r="DF1025">
        <v>1.239</v>
      </c>
      <c r="DG1025">
        <v>0.006</v>
      </c>
      <c r="DH1025">
        <v>-2.298</v>
      </c>
      <c r="DI1025">
        <v>-0.146</v>
      </c>
      <c r="DJ1025">
        <v>420</v>
      </c>
      <c r="DK1025">
        <v>21</v>
      </c>
      <c r="DL1025">
        <v>0.57</v>
      </c>
      <c r="DM1025">
        <v>0.05</v>
      </c>
      <c r="DN1025">
        <v>-31.84825</v>
      </c>
      <c r="DO1025">
        <v>0.7400735459662515</v>
      </c>
      <c r="DP1025">
        <v>0.2719237071312463</v>
      </c>
      <c r="DQ1025">
        <v>0</v>
      </c>
      <c r="DR1025">
        <v>0.145436225</v>
      </c>
      <c r="DS1025">
        <v>0.02513118574108836</v>
      </c>
      <c r="DT1025">
        <v>0.002628753711243221</v>
      </c>
      <c r="DU1025">
        <v>1</v>
      </c>
      <c r="DV1025">
        <v>1</v>
      </c>
      <c r="DW1025">
        <v>2</v>
      </c>
      <c r="DX1025" t="s">
        <v>357</v>
      </c>
      <c r="DY1025">
        <v>2.98375</v>
      </c>
      <c r="DZ1025">
        <v>2.71582</v>
      </c>
      <c r="EA1025">
        <v>0.223572</v>
      </c>
      <c r="EB1025">
        <v>0.223856</v>
      </c>
      <c r="EC1025">
        <v>0.107777</v>
      </c>
      <c r="ED1025">
        <v>0.105214</v>
      </c>
      <c r="EE1025">
        <v>24680.8</v>
      </c>
      <c r="EF1025">
        <v>24764</v>
      </c>
      <c r="EG1025">
        <v>29539.6</v>
      </c>
      <c r="EH1025">
        <v>29504.3</v>
      </c>
      <c r="EI1025">
        <v>34910.2</v>
      </c>
      <c r="EJ1025">
        <v>35088.6</v>
      </c>
      <c r="EK1025">
        <v>41608.3</v>
      </c>
      <c r="EL1025">
        <v>42046.3</v>
      </c>
      <c r="EM1025">
        <v>1.97575</v>
      </c>
      <c r="EN1025">
        <v>1.90482</v>
      </c>
      <c r="EO1025">
        <v>0.108927</v>
      </c>
      <c r="EP1025">
        <v>0</v>
      </c>
      <c r="EQ1025">
        <v>25.7026</v>
      </c>
      <c r="ER1025">
        <v>999.9</v>
      </c>
      <c r="ES1025">
        <v>57.1</v>
      </c>
      <c r="ET1025">
        <v>30.9</v>
      </c>
      <c r="EU1025">
        <v>28.508</v>
      </c>
      <c r="EV1025">
        <v>62.9513</v>
      </c>
      <c r="EW1025">
        <v>31.8269</v>
      </c>
      <c r="EX1025">
        <v>1</v>
      </c>
      <c r="EY1025">
        <v>-0.09765749999999999</v>
      </c>
      <c r="EZ1025">
        <v>0.670689</v>
      </c>
      <c r="FA1025">
        <v>20.3395</v>
      </c>
      <c r="FB1025">
        <v>5.21909</v>
      </c>
      <c r="FC1025">
        <v>12.0099</v>
      </c>
      <c r="FD1025">
        <v>4.98945</v>
      </c>
      <c r="FE1025">
        <v>3.2885</v>
      </c>
      <c r="FF1025">
        <v>9999</v>
      </c>
      <c r="FG1025">
        <v>9999</v>
      </c>
      <c r="FH1025">
        <v>9999</v>
      </c>
      <c r="FI1025">
        <v>999.9</v>
      </c>
      <c r="FJ1025">
        <v>1.86737</v>
      </c>
      <c r="FK1025">
        <v>1.86646</v>
      </c>
      <c r="FL1025">
        <v>1.86599</v>
      </c>
      <c r="FM1025">
        <v>1.86584</v>
      </c>
      <c r="FN1025">
        <v>1.86768</v>
      </c>
      <c r="FO1025">
        <v>1.87016</v>
      </c>
      <c r="FP1025">
        <v>1.86887</v>
      </c>
      <c r="FQ1025">
        <v>1.87026</v>
      </c>
      <c r="FR1025">
        <v>0</v>
      </c>
      <c r="FS1025">
        <v>0</v>
      </c>
      <c r="FT1025">
        <v>0</v>
      </c>
      <c r="FU1025">
        <v>0</v>
      </c>
      <c r="FV1025" t="s">
        <v>358</v>
      </c>
      <c r="FW1025" t="s">
        <v>359</v>
      </c>
      <c r="FX1025" t="s">
        <v>360</v>
      </c>
      <c r="FY1025" t="s">
        <v>360</v>
      </c>
      <c r="FZ1025" t="s">
        <v>360</v>
      </c>
      <c r="GA1025" t="s">
        <v>360</v>
      </c>
      <c r="GB1025">
        <v>0</v>
      </c>
      <c r="GC1025">
        <v>100</v>
      </c>
      <c r="GD1025">
        <v>100</v>
      </c>
      <c r="GE1025">
        <v>-5.98</v>
      </c>
      <c r="GF1025">
        <v>-0.0961</v>
      </c>
      <c r="GG1025">
        <v>-1.841240210434717</v>
      </c>
      <c r="GH1025">
        <v>-0.003310856085068561</v>
      </c>
      <c r="GI1025">
        <v>6.863268723063948E-07</v>
      </c>
      <c r="GJ1025">
        <v>-1.919107141366201E-10</v>
      </c>
      <c r="GK1025">
        <v>-0.1688837207721138</v>
      </c>
      <c r="GL1025">
        <v>-0.01731051475613908</v>
      </c>
      <c r="GM1025">
        <v>0.001423790055903263</v>
      </c>
      <c r="GN1025">
        <v>-2.424810517790065E-05</v>
      </c>
      <c r="GO1025">
        <v>3</v>
      </c>
      <c r="GP1025">
        <v>2318</v>
      </c>
      <c r="GQ1025">
        <v>1</v>
      </c>
      <c r="GR1025">
        <v>25</v>
      </c>
      <c r="GS1025">
        <v>10392.1</v>
      </c>
      <c r="GT1025">
        <v>10391.9</v>
      </c>
      <c r="GU1025">
        <v>3.0188</v>
      </c>
      <c r="GV1025">
        <v>2.20093</v>
      </c>
      <c r="GW1025">
        <v>1.39648</v>
      </c>
      <c r="GX1025">
        <v>2.34741</v>
      </c>
      <c r="GY1025">
        <v>1.49536</v>
      </c>
      <c r="GZ1025">
        <v>2.51099</v>
      </c>
      <c r="HA1025">
        <v>36.0113</v>
      </c>
      <c r="HB1025">
        <v>24.0787</v>
      </c>
      <c r="HC1025">
        <v>18</v>
      </c>
      <c r="HD1025">
        <v>528.355</v>
      </c>
      <c r="HE1025">
        <v>439.035</v>
      </c>
      <c r="HF1025">
        <v>24.0382</v>
      </c>
      <c r="HG1025">
        <v>26.2432</v>
      </c>
      <c r="HH1025">
        <v>30.0004</v>
      </c>
      <c r="HI1025">
        <v>26.2048</v>
      </c>
      <c r="HJ1025">
        <v>26.149</v>
      </c>
      <c r="HK1025">
        <v>60.3929</v>
      </c>
      <c r="HL1025">
        <v>23.5879</v>
      </c>
      <c r="HM1025">
        <v>100</v>
      </c>
      <c r="HN1025">
        <v>24.0469</v>
      </c>
      <c r="HO1025">
        <v>1570.06</v>
      </c>
      <c r="HP1025">
        <v>24.094</v>
      </c>
      <c r="HQ1025">
        <v>101.015</v>
      </c>
      <c r="HR1025">
        <v>100.979</v>
      </c>
    </row>
    <row r="1026" spans="1:226">
      <c r="A1026">
        <v>1010</v>
      </c>
      <c r="B1026">
        <v>1679447158.5</v>
      </c>
      <c r="C1026">
        <v>25245.40000009537</v>
      </c>
      <c r="D1026" t="s">
        <v>2390</v>
      </c>
      <c r="E1026" t="s">
        <v>2391</v>
      </c>
      <c r="F1026">
        <v>5</v>
      </c>
      <c r="G1026" t="s">
        <v>2011</v>
      </c>
      <c r="H1026" t="s">
        <v>354</v>
      </c>
      <c r="I1026">
        <v>1679447150.714286</v>
      </c>
      <c r="J1026">
        <f>(K1026)/1000</f>
        <v>0</v>
      </c>
      <c r="K1026">
        <f>IF(BF1026, AN1026, AH1026)</f>
        <v>0</v>
      </c>
      <c r="L1026">
        <f>IF(BF1026, AI1026, AG1026)</f>
        <v>0</v>
      </c>
      <c r="M1026">
        <f>BH1026 - IF(AU1026&gt;1, L1026*BB1026*100.0/(AW1026*BV1026), 0)</f>
        <v>0</v>
      </c>
      <c r="N1026">
        <f>((T1026-J1026/2)*M1026-L1026)/(T1026+J1026/2)</f>
        <v>0</v>
      </c>
      <c r="O1026">
        <f>N1026*(BO1026+BP1026)/1000.0</f>
        <v>0</v>
      </c>
      <c r="P1026">
        <f>(BH1026 - IF(AU1026&gt;1, L1026*BB1026*100.0/(AW1026*BV1026), 0))*(BO1026+BP1026)/1000.0</f>
        <v>0</v>
      </c>
      <c r="Q1026">
        <f>2.0/((1/S1026-1/R1026)+SIGN(S1026)*SQRT((1/S1026-1/R1026)*(1/S1026-1/R1026) + 4*BC1026/((BC1026+1)*(BC1026+1))*(2*1/S1026*1/R1026-1/R1026*1/R1026)))</f>
        <v>0</v>
      </c>
      <c r="R1026">
        <f>IF(LEFT(BD1026,1)&lt;&gt;"0",IF(LEFT(BD1026,1)="1",3.0,BE1026),$D$5+$E$5*(BV1026*BO1026/($K$5*1000))+$F$5*(BV1026*BO1026/($K$5*1000))*MAX(MIN(BB1026,$J$5),$I$5)*MAX(MIN(BB1026,$J$5),$I$5)+$G$5*MAX(MIN(BB1026,$J$5),$I$5)*(BV1026*BO1026/($K$5*1000))+$H$5*(BV1026*BO1026/($K$5*1000))*(BV1026*BO1026/($K$5*1000)))</f>
        <v>0</v>
      </c>
      <c r="S1026">
        <f>J1026*(1000-(1000*0.61365*exp(17.502*W1026/(240.97+W1026))/(BO1026+BP1026)+BJ1026)/2)/(1000*0.61365*exp(17.502*W1026/(240.97+W1026))/(BO1026+BP1026)-BJ1026)</f>
        <v>0</v>
      </c>
      <c r="T1026">
        <f>1/((BC1026+1)/(Q1026/1.6)+1/(R1026/1.37)) + BC1026/((BC1026+1)/(Q1026/1.6) + BC1026/(R1026/1.37))</f>
        <v>0</v>
      </c>
      <c r="U1026">
        <f>(AX1026*BA1026)</f>
        <v>0</v>
      </c>
      <c r="V1026">
        <f>(BQ1026+(U1026+2*0.95*5.67E-8*(((BQ1026+$B$7)+273)^4-(BQ1026+273)^4)-44100*J1026)/(1.84*29.3*R1026+8*0.95*5.67E-8*(BQ1026+273)^3))</f>
        <v>0</v>
      </c>
      <c r="W1026">
        <f>($C$7*BR1026+$D$7*BS1026+$E$7*V1026)</f>
        <v>0</v>
      </c>
      <c r="X1026">
        <f>0.61365*exp(17.502*W1026/(240.97+W1026))</f>
        <v>0</v>
      </c>
      <c r="Y1026">
        <f>(Z1026/AA1026*100)</f>
        <v>0</v>
      </c>
      <c r="Z1026">
        <f>BJ1026*(BO1026+BP1026)/1000</f>
        <v>0</v>
      </c>
      <c r="AA1026">
        <f>0.61365*exp(17.502*BQ1026/(240.97+BQ1026))</f>
        <v>0</v>
      </c>
      <c r="AB1026">
        <f>(X1026-BJ1026*(BO1026+BP1026)/1000)</f>
        <v>0</v>
      </c>
      <c r="AC1026">
        <f>(-J1026*44100)</f>
        <v>0</v>
      </c>
      <c r="AD1026">
        <f>2*29.3*R1026*0.92*(BQ1026-W1026)</f>
        <v>0</v>
      </c>
      <c r="AE1026">
        <f>2*0.95*5.67E-8*(((BQ1026+$B$7)+273)^4-(W1026+273)^4)</f>
        <v>0</v>
      </c>
      <c r="AF1026">
        <f>U1026+AE1026+AC1026+AD1026</f>
        <v>0</v>
      </c>
      <c r="AG1026">
        <f>BN1026*AU1026*(BI1026-BH1026*(1000-AU1026*BK1026)/(1000-AU1026*BJ1026))/(100*BB1026)</f>
        <v>0</v>
      </c>
      <c r="AH1026">
        <f>1000*BN1026*AU1026*(BJ1026-BK1026)/(100*BB1026*(1000-AU1026*BJ1026))</f>
        <v>0</v>
      </c>
      <c r="AI1026">
        <f>(AJ1026 - AK1026 - BO1026*1E3/(8.314*(BQ1026+273.15)) * AM1026/BN1026 * AL1026) * BN1026/(100*BB1026) * (1000 - BK1026)/1000</f>
        <v>0</v>
      </c>
      <c r="AJ1026">
        <v>1599.061132466398</v>
      </c>
      <c r="AK1026">
        <v>1574.767151515151</v>
      </c>
      <c r="AL1026">
        <v>3.449814843754661</v>
      </c>
      <c r="AM1026">
        <v>64.84410547335801</v>
      </c>
      <c r="AN1026">
        <f>(AP1026 - AO1026 + BO1026*1E3/(8.314*(BQ1026+273.15)) * AR1026/BN1026 * AQ1026) * BN1026/(100*BB1026) * 1000/(1000 - AP1026)</f>
        <v>0</v>
      </c>
      <c r="AO1026">
        <v>24.12355581297786</v>
      </c>
      <c r="AP1026">
        <v>24.27169450549451</v>
      </c>
      <c r="AQ1026">
        <v>-4.336858258798681E-05</v>
      </c>
      <c r="AR1026">
        <v>96.76006741584395</v>
      </c>
      <c r="AS1026">
        <v>0</v>
      </c>
      <c r="AT1026">
        <v>0</v>
      </c>
      <c r="AU1026">
        <f>IF(AS1026*$H$13&gt;=AW1026,1.0,(AW1026/(AW1026-AS1026*$H$13)))</f>
        <v>0</v>
      </c>
      <c r="AV1026">
        <f>(AU1026-1)*100</f>
        <v>0</v>
      </c>
      <c r="AW1026">
        <f>MAX(0,($B$13+$C$13*BV1026)/(1+$D$13*BV1026)*BO1026/(BQ1026+273)*$E$13)</f>
        <v>0</v>
      </c>
      <c r="AX1026">
        <f>$B$11*BW1026+$C$11*BX1026+$F$11*CI1026*(1-CL1026)</f>
        <v>0</v>
      </c>
      <c r="AY1026">
        <f>AX1026*AZ1026</f>
        <v>0</v>
      </c>
      <c r="AZ1026">
        <f>($B$11*$D$9+$C$11*$D$9+$F$11*((CV1026+CN1026)/MAX(CV1026+CN1026+CW1026, 0.1)*$I$9+CW1026/MAX(CV1026+CN1026+CW1026, 0.1)*$J$9))/($B$11+$C$11+$F$11)</f>
        <v>0</v>
      </c>
      <c r="BA1026">
        <f>($B$11*$K$9+$C$11*$K$9+$F$11*((CV1026+CN1026)/MAX(CV1026+CN1026+CW1026, 0.1)*$P$9+CW1026/MAX(CV1026+CN1026+CW1026, 0.1)*$Q$9))/($B$11+$C$11+$F$11)</f>
        <v>0</v>
      </c>
      <c r="BB1026">
        <v>2.44</v>
      </c>
      <c r="BC1026">
        <v>0.5</v>
      </c>
      <c r="BD1026" t="s">
        <v>355</v>
      </c>
      <c r="BE1026">
        <v>2</v>
      </c>
      <c r="BF1026" t="b">
        <v>1</v>
      </c>
      <c r="BG1026">
        <v>1679447150.714286</v>
      </c>
      <c r="BH1026">
        <v>1512.346071428572</v>
      </c>
      <c r="BI1026">
        <v>1544.285714285714</v>
      </c>
      <c r="BJ1026">
        <v>24.27416785714286</v>
      </c>
      <c r="BK1026">
        <v>24.12610357142857</v>
      </c>
      <c r="BL1026">
        <v>1518.304285714286</v>
      </c>
      <c r="BM1026">
        <v>24.37027857142857</v>
      </c>
      <c r="BN1026">
        <v>500.0673571428571</v>
      </c>
      <c r="BO1026">
        <v>89.84144642857143</v>
      </c>
      <c r="BP1026">
        <v>0.09994498928571426</v>
      </c>
      <c r="BQ1026">
        <v>26.649</v>
      </c>
      <c r="BR1026">
        <v>27.48889285714286</v>
      </c>
      <c r="BS1026">
        <v>999.9000000000002</v>
      </c>
      <c r="BT1026">
        <v>0</v>
      </c>
      <c r="BU1026">
        <v>0</v>
      </c>
      <c r="BV1026">
        <v>10009.11964285714</v>
      </c>
      <c r="BW1026">
        <v>0</v>
      </c>
      <c r="BX1026">
        <v>14.5015</v>
      </c>
      <c r="BY1026">
        <v>-31.93920357142857</v>
      </c>
      <c r="BZ1026">
        <v>1549.969642857143</v>
      </c>
      <c r="CA1026">
        <v>1582.462857142857</v>
      </c>
      <c r="CB1026">
        <v>0.1480629285714286</v>
      </c>
      <c r="CC1026">
        <v>1544.285714285714</v>
      </c>
      <c r="CD1026">
        <v>24.12610357142857</v>
      </c>
      <c r="CE1026">
        <v>2.180826428571429</v>
      </c>
      <c r="CF1026">
        <v>2.167524285714285</v>
      </c>
      <c r="CG1026">
        <v>18.82215714285714</v>
      </c>
      <c r="CH1026">
        <v>18.72427142857143</v>
      </c>
      <c r="CI1026">
        <v>2000.009285714286</v>
      </c>
      <c r="CJ1026">
        <v>0.9799949999999998</v>
      </c>
      <c r="CK1026">
        <v>0.0200047</v>
      </c>
      <c r="CL1026">
        <v>0</v>
      </c>
      <c r="CM1026">
        <v>2.281960714285714</v>
      </c>
      <c r="CN1026">
        <v>0</v>
      </c>
      <c r="CO1026">
        <v>5537.882857142858</v>
      </c>
      <c r="CP1026">
        <v>16749.51071428572</v>
      </c>
      <c r="CQ1026">
        <v>38.46849999999999</v>
      </c>
      <c r="CR1026">
        <v>39.18035714285714</v>
      </c>
      <c r="CS1026">
        <v>38.62939285714286</v>
      </c>
      <c r="CT1026">
        <v>38.19599999999999</v>
      </c>
      <c r="CU1026">
        <v>37.64492857142857</v>
      </c>
      <c r="CV1026">
        <v>1959.999285714286</v>
      </c>
      <c r="CW1026">
        <v>40.01</v>
      </c>
      <c r="CX1026">
        <v>0</v>
      </c>
      <c r="CY1026">
        <v>1679447166.3</v>
      </c>
      <c r="CZ1026">
        <v>0</v>
      </c>
      <c r="DA1026">
        <v>0</v>
      </c>
      <c r="DB1026" t="s">
        <v>356</v>
      </c>
      <c r="DC1026">
        <v>1678823626.5</v>
      </c>
      <c r="DD1026">
        <v>1678823640.5</v>
      </c>
      <c r="DE1026">
        <v>0</v>
      </c>
      <c r="DF1026">
        <v>1.239</v>
      </c>
      <c r="DG1026">
        <v>0.006</v>
      </c>
      <c r="DH1026">
        <v>-2.298</v>
      </c>
      <c r="DI1026">
        <v>-0.146</v>
      </c>
      <c r="DJ1026">
        <v>420</v>
      </c>
      <c r="DK1026">
        <v>21</v>
      </c>
      <c r="DL1026">
        <v>0.57</v>
      </c>
      <c r="DM1026">
        <v>0.05</v>
      </c>
      <c r="DN1026">
        <v>-31.84597317073171</v>
      </c>
      <c r="DO1026">
        <v>-2.061832055749105</v>
      </c>
      <c r="DP1026">
        <v>0.2522325446830038</v>
      </c>
      <c r="DQ1026">
        <v>0</v>
      </c>
      <c r="DR1026">
        <v>0.14732</v>
      </c>
      <c r="DS1026">
        <v>0.01478588153310128</v>
      </c>
      <c r="DT1026">
        <v>0.001507590680037716</v>
      </c>
      <c r="DU1026">
        <v>1</v>
      </c>
      <c r="DV1026">
        <v>1</v>
      </c>
      <c r="DW1026">
        <v>2</v>
      </c>
      <c r="DX1026" t="s">
        <v>357</v>
      </c>
      <c r="DY1026">
        <v>2.98347</v>
      </c>
      <c r="DZ1026">
        <v>2.71562</v>
      </c>
      <c r="EA1026">
        <v>0.225044</v>
      </c>
      <c r="EB1026">
        <v>0.2253</v>
      </c>
      <c r="EC1026">
        <v>0.107772</v>
      </c>
      <c r="ED1026">
        <v>0.105207</v>
      </c>
      <c r="EE1026">
        <v>24633.9</v>
      </c>
      <c r="EF1026">
        <v>24718.2</v>
      </c>
      <c r="EG1026">
        <v>29539.4</v>
      </c>
      <c r="EH1026">
        <v>29504.6</v>
      </c>
      <c r="EI1026">
        <v>34910.2</v>
      </c>
      <c r="EJ1026">
        <v>35089.3</v>
      </c>
      <c r="EK1026">
        <v>41608</v>
      </c>
      <c r="EL1026">
        <v>42046.8</v>
      </c>
      <c r="EM1026">
        <v>1.9755</v>
      </c>
      <c r="EN1026">
        <v>1.90508</v>
      </c>
      <c r="EO1026">
        <v>0.108629</v>
      </c>
      <c r="EP1026">
        <v>0</v>
      </c>
      <c r="EQ1026">
        <v>25.7032</v>
      </c>
      <c r="ER1026">
        <v>999.9</v>
      </c>
      <c r="ES1026">
        <v>57.1</v>
      </c>
      <c r="ET1026">
        <v>30.9</v>
      </c>
      <c r="EU1026">
        <v>28.5115</v>
      </c>
      <c r="EV1026">
        <v>62.5413</v>
      </c>
      <c r="EW1026">
        <v>32.3998</v>
      </c>
      <c r="EX1026">
        <v>1</v>
      </c>
      <c r="EY1026">
        <v>-0.09750250000000001</v>
      </c>
      <c r="EZ1026">
        <v>0.656375</v>
      </c>
      <c r="FA1026">
        <v>20.3397</v>
      </c>
      <c r="FB1026">
        <v>5.21774</v>
      </c>
      <c r="FC1026">
        <v>12.0099</v>
      </c>
      <c r="FD1026">
        <v>4.98935</v>
      </c>
      <c r="FE1026">
        <v>3.28838</v>
      </c>
      <c r="FF1026">
        <v>9999</v>
      </c>
      <c r="FG1026">
        <v>9999</v>
      </c>
      <c r="FH1026">
        <v>9999</v>
      </c>
      <c r="FI1026">
        <v>999.9</v>
      </c>
      <c r="FJ1026">
        <v>1.86738</v>
      </c>
      <c r="FK1026">
        <v>1.86646</v>
      </c>
      <c r="FL1026">
        <v>1.86598</v>
      </c>
      <c r="FM1026">
        <v>1.86584</v>
      </c>
      <c r="FN1026">
        <v>1.86768</v>
      </c>
      <c r="FO1026">
        <v>1.87016</v>
      </c>
      <c r="FP1026">
        <v>1.86887</v>
      </c>
      <c r="FQ1026">
        <v>1.87026</v>
      </c>
      <c r="FR1026">
        <v>0</v>
      </c>
      <c r="FS1026">
        <v>0</v>
      </c>
      <c r="FT1026">
        <v>0</v>
      </c>
      <c r="FU1026">
        <v>0</v>
      </c>
      <c r="FV1026" t="s">
        <v>358</v>
      </c>
      <c r="FW1026" t="s">
        <v>359</v>
      </c>
      <c r="FX1026" t="s">
        <v>360</v>
      </c>
      <c r="FY1026" t="s">
        <v>360</v>
      </c>
      <c r="FZ1026" t="s">
        <v>360</v>
      </c>
      <c r="GA1026" t="s">
        <v>360</v>
      </c>
      <c r="GB1026">
        <v>0</v>
      </c>
      <c r="GC1026">
        <v>100</v>
      </c>
      <c r="GD1026">
        <v>100</v>
      </c>
      <c r="GE1026">
        <v>-6.02</v>
      </c>
      <c r="GF1026">
        <v>-0.0961</v>
      </c>
      <c r="GG1026">
        <v>-1.841240210434717</v>
      </c>
      <c r="GH1026">
        <v>-0.003310856085068561</v>
      </c>
      <c r="GI1026">
        <v>6.863268723063948E-07</v>
      </c>
      <c r="GJ1026">
        <v>-1.919107141366201E-10</v>
      </c>
      <c r="GK1026">
        <v>-0.1688837207721138</v>
      </c>
      <c r="GL1026">
        <v>-0.01731051475613908</v>
      </c>
      <c r="GM1026">
        <v>0.001423790055903263</v>
      </c>
      <c r="GN1026">
        <v>-2.424810517790065E-05</v>
      </c>
      <c r="GO1026">
        <v>3</v>
      </c>
      <c r="GP1026">
        <v>2318</v>
      </c>
      <c r="GQ1026">
        <v>1</v>
      </c>
      <c r="GR1026">
        <v>25</v>
      </c>
      <c r="GS1026">
        <v>10392.2</v>
      </c>
      <c r="GT1026">
        <v>10392</v>
      </c>
      <c r="GU1026">
        <v>3.04565</v>
      </c>
      <c r="GV1026">
        <v>2.21313</v>
      </c>
      <c r="GW1026">
        <v>1.39648</v>
      </c>
      <c r="GX1026">
        <v>2.34863</v>
      </c>
      <c r="GY1026">
        <v>1.49536</v>
      </c>
      <c r="GZ1026">
        <v>2.44385</v>
      </c>
      <c r="HA1026">
        <v>36.0347</v>
      </c>
      <c r="HB1026">
        <v>24.07</v>
      </c>
      <c r="HC1026">
        <v>18</v>
      </c>
      <c r="HD1026">
        <v>528.2089999999999</v>
      </c>
      <c r="HE1026">
        <v>439.206</v>
      </c>
      <c r="HF1026">
        <v>24.0477</v>
      </c>
      <c r="HG1026">
        <v>26.2454</v>
      </c>
      <c r="HH1026">
        <v>30.0003</v>
      </c>
      <c r="HI1026">
        <v>26.207</v>
      </c>
      <c r="HJ1026">
        <v>26.1516</v>
      </c>
      <c r="HK1026">
        <v>60.9352</v>
      </c>
      <c r="HL1026">
        <v>23.5879</v>
      </c>
      <c r="HM1026">
        <v>100</v>
      </c>
      <c r="HN1026">
        <v>24.0555</v>
      </c>
      <c r="HO1026">
        <v>1590.11</v>
      </c>
      <c r="HP1026">
        <v>24.094</v>
      </c>
      <c r="HQ1026">
        <v>101.014</v>
      </c>
      <c r="HR1026">
        <v>100.98</v>
      </c>
    </row>
    <row r="1027" spans="1:226">
      <c r="A1027">
        <v>1011</v>
      </c>
      <c r="B1027">
        <v>1679447163</v>
      </c>
      <c r="C1027">
        <v>25249.90000009537</v>
      </c>
      <c r="D1027" t="s">
        <v>2392</v>
      </c>
      <c r="E1027" t="s">
        <v>2393</v>
      </c>
      <c r="F1027">
        <v>5</v>
      </c>
      <c r="G1027" t="s">
        <v>2011</v>
      </c>
      <c r="H1027" t="s">
        <v>354</v>
      </c>
      <c r="I1027">
        <v>1679447155.160714</v>
      </c>
      <c r="J1027">
        <f>(K1027)/1000</f>
        <v>0</v>
      </c>
      <c r="K1027">
        <f>IF(BF1027, AN1027, AH1027)</f>
        <v>0</v>
      </c>
      <c r="L1027">
        <f>IF(BF1027, AI1027, AG1027)</f>
        <v>0</v>
      </c>
      <c r="M1027">
        <f>BH1027 - IF(AU1027&gt;1, L1027*BB1027*100.0/(AW1027*BV1027), 0)</f>
        <v>0</v>
      </c>
      <c r="N1027">
        <f>((T1027-J1027/2)*M1027-L1027)/(T1027+J1027/2)</f>
        <v>0</v>
      </c>
      <c r="O1027">
        <f>N1027*(BO1027+BP1027)/1000.0</f>
        <v>0</v>
      </c>
      <c r="P1027">
        <f>(BH1027 - IF(AU1027&gt;1, L1027*BB1027*100.0/(AW1027*BV1027), 0))*(BO1027+BP1027)/1000.0</f>
        <v>0</v>
      </c>
      <c r="Q1027">
        <f>2.0/((1/S1027-1/R1027)+SIGN(S1027)*SQRT((1/S1027-1/R1027)*(1/S1027-1/R1027) + 4*BC1027/((BC1027+1)*(BC1027+1))*(2*1/S1027*1/R1027-1/R1027*1/R1027)))</f>
        <v>0</v>
      </c>
      <c r="R1027">
        <f>IF(LEFT(BD1027,1)&lt;&gt;"0",IF(LEFT(BD1027,1)="1",3.0,BE1027),$D$5+$E$5*(BV1027*BO1027/($K$5*1000))+$F$5*(BV1027*BO1027/($K$5*1000))*MAX(MIN(BB1027,$J$5),$I$5)*MAX(MIN(BB1027,$J$5),$I$5)+$G$5*MAX(MIN(BB1027,$J$5),$I$5)*(BV1027*BO1027/($K$5*1000))+$H$5*(BV1027*BO1027/($K$5*1000))*(BV1027*BO1027/($K$5*1000)))</f>
        <v>0</v>
      </c>
      <c r="S1027">
        <f>J1027*(1000-(1000*0.61365*exp(17.502*W1027/(240.97+W1027))/(BO1027+BP1027)+BJ1027)/2)/(1000*0.61365*exp(17.502*W1027/(240.97+W1027))/(BO1027+BP1027)-BJ1027)</f>
        <v>0</v>
      </c>
      <c r="T1027">
        <f>1/((BC1027+1)/(Q1027/1.6)+1/(R1027/1.37)) + BC1027/((BC1027+1)/(Q1027/1.6) + BC1027/(R1027/1.37))</f>
        <v>0</v>
      </c>
      <c r="U1027">
        <f>(AX1027*BA1027)</f>
        <v>0</v>
      </c>
      <c r="V1027">
        <f>(BQ1027+(U1027+2*0.95*5.67E-8*(((BQ1027+$B$7)+273)^4-(BQ1027+273)^4)-44100*J1027)/(1.84*29.3*R1027+8*0.95*5.67E-8*(BQ1027+273)^3))</f>
        <v>0</v>
      </c>
      <c r="W1027">
        <f>($C$7*BR1027+$D$7*BS1027+$E$7*V1027)</f>
        <v>0</v>
      </c>
      <c r="X1027">
        <f>0.61365*exp(17.502*W1027/(240.97+W1027))</f>
        <v>0</v>
      </c>
      <c r="Y1027">
        <f>(Z1027/AA1027*100)</f>
        <v>0</v>
      </c>
      <c r="Z1027">
        <f>BJ1027*(BO1027+BP1027)/1000</f>
        <v>0</v>
      </c>
      <c r="AA1027">
        <f>0.61365*exp(17.502*BQ1027/(240.97+BQ1027))</f>
        <v>0</v>
      </c>
      <c r="AB1027">
        <f>(X1027-BJ1027*(BO1027+BP1027)/1000)</f>
        <v>0</v>
      </c>
      <c r="AC1027">
        <f>(-J1027*44100)</f>
        <v>0</v>
      </c>
      <c r="AD1027">
        <f>2*29.3*R1027*0.92*(BQ1027-W1027)</f>
        <v>0</v>
      </c>
      <c r="AE1027">
        <f>2*0.95*5.67E-8*(((BQ1027+$B$7)+273)^4-(W1027+273)^4)</f>
        <v>0</v>
      </c>
      <c r="AF1027">
        <f>U1027+AE1027+AC1027+AD1027</f>
        <v>0</v>
      </c>
      <c r="AG1027">
        <f>BN1027*AU1027*(BI1027-BH1027*(1000-AU1027*BK1027)/(1000-AU1027*BJ1027))/(100*BB1027)</f>
        <v>0</v>
      </c>
      <c r="AH1027">
        <f>1000*BN1027*AU1027*(BJ1027-BK1027)/(100*BB1027*(1000-AU1027*BJ1027))</f>
        <v>0</v>
      </c>
      <c r="AI1027">
        <f>(AJ1027 - AK1027 - BO1027*1E3/(8.314*(BQ1027+273.15)) * AM1027/BN1027 * AL1027) * BN1027/(100*BB1027) * (1000 - BK1027)/1000</f>
        <v>0</v>
      </c>
      <c r="AJ1027">
        <v>1614.596725780394</v>
      </c>
      <c r="AK1027">
        <v>1590.229575757575</v>
      </c>
      <c r="AL1027">
        <v>3.436579078623972</v>
      </c>
      <c r="AM1027">
        <v>64.84410547335801</v>
      </c>
      <c r="AN1027">
        <f>(AP1027 - AO1027 + BO1027*1E3/(8.314*(BQ1027+273.15)) * AR1027/BN1027 * AQ1027) * BN1027/(100*BB1027) * 1000/(1000 - AP1027)</f>
        <v>0</v>
      </c>
      <c r="AO1027">
        <v>24.12247902172957</v>
      </c>
      <c r="AP1027">
        <v>24.2689230769231</v>
      </c>
      <c r="AQ1027">
        <v>-1.178588692055953E-05</v>
      </c>
      <c r="AR1027">
        <v>96.76006741584395</v>
      </c>
      <c r="AS1027">
        <v>0</v>
      </c>
      <c r="AT1027">
        <v>0</v>
      </c>
      <c r="AU1027">
        <f>IF(AS1027*$H$13&gt;=AW1027,1.0,(AW1027/(AW1027-AS1027*$H$13)))</f>
        <v>0</v>
      </c>
      <c r="AV1027">
        <f>(AU1027-1)*100</f>
        <v>0</v>
      </c>
      <c r="AW1027">
        <f>MAX(0,($B$13+$C$13*BV1027)/(1+$D$13*BV1027)*BO1027/(BQ1027+273)*$E$13)</f>
        <v>0</v>
      </c>
      <c r="AX1027">
        <f>$B$11*BW1027+$C$11*BX1027+$F$11*CI1027*(1-CL1027)</f>
        <v>0</v>
      </c>
      <c r="AY1027">
        <f>AX1027*AZ1027</f>
        <v>0</v>
      </c>
      <c r="AZ1027">
        <f>($B$11*$D$9+$C$11*$D$9+$F$11*((CV1027+CN1027)/MAX(CV1027+CN1027+CW1027, 0.1)*$I$9+CW1027/MAX(CV1027+CN1027+CW1027, 0.1)*$J$9))/($B$11+$C$11+$F$11)</f>
        <v>0</v>
      </c>
      <c r="BA1027">
        <f>($B$11*$K$9+$C$11*$K$9+$F$11*((CV1027+CN1027)/MAX(CV1027+CN1027+CW1027, 0.1)*$P$9+CW1027/MAX(CV1027+CN1027+CW1027, 0.1)*$Q$9))/($B$11+$C$11+$F$11)</f>
        <v>0</v>
      </c>
      <c r="BB1027">
        <v>2.44</v>
      </c>
      <c r="BC1027">
        <v>0.5</v>
      </c>
      <c r="BD1027" t="s">
        <v>355</v>
      </c>
      <c r="BE1027">
        <v>2</v>
      </c>
      <c r="BF1027" t="b">
        <v>1</v>
      </c>
      <c r="BG1027">
        <v>1679447155.160714</v>
      </c>
      <c r="BH1027">
        <v>1527.069642857143</v>
      </c>
      <c r="BI1027">
        <v>1559.162857142857</v>
      </c>
      <c r="BJ1027">
        <v>24.27220714285714</v>
      </c>
      <c r="BK1027">
        <v>24.12386071428572</v>
      </c>
      <c r="BL1027">
        <v>1533.065714285714</v>
      </c>
      <c r="BM1027">
        <v>24.36833214285714</v>
      </c>
      <c r="BN1027">
        <v>500.0638571428571</v>
      </c>
      <c r="BO1027">
        <v>89.84129642857144</v>
      </c>
      <c r="BP1027">
        <v>0.1000282821428572</v>
      </c>
      <c r="BQ1027">
        <v>26.64846071428571</v>
      </c>
      <c r="BR1027">
        <v>27.48634642857143</v>
      </c>
      <c r="BS1027">
        <v>999.9000000000002</v>
      </c>
      <c r="BT1027">
        <v>0</v>
      </c>
      <c r="BU1027">
        <v>0</v>
      </c>
      <c r="BV1027">
        <v>10008.31928571429</v>
      </c>
      <c r="BW1027">
        <v>0</v>
      </c>
      <c r="BX1027">
        <v>14.5015</v>
      </c>
      <c r="BY1027">
        <v>-32.09225714285714</v>
      </c>
      <c r="BZ1027">
        <v>1565.056785714286</v>
      </c>
      <c r="CA1027">
        <v>1597.704285714286</v>
      </c>
      <c r="CB1027">
        <v>0.1483460357142857</v>
      </c>
      <c r="CC1027">
        <v>1559.162857142857</v>
      </c>
      <c r="CD1027">
        <v>24.12386071428572</v>
      </c>
      <c r="CE1027">
        <v>2.180646785714285</v>
      </c>
      <c r="CF1027">
        <v>2.167318214285714</v>
      </c>
      <c r="CG1027">
        <v>18.82083928571429</v>
      </c>
      <c r="CH1027">
        <v>18.72276428571428</v>
      </c>
      <c r="CI1027">
        <v>2000.007142857143</v>
      </c>
      <c r="CJ1027">
        <v>0.9799944642857142</v>
      </c>
      <c r="CK1027">
        <v>0.02000523571428571</v>
      </c>
      <c r="CL1027">
        <v>0</v>
      </c>
      <c r="CM1027">
        <v>2.267882142857143</v>
      </c>
      <c r="CN1027">
        <v>0</v>
      </c>
      <c r="CO1027">
        <v>5536.860000000001</v>
      </c>
      <c r="CP1027">
        <v>16749.48928571428</v>
      </c>
      <c r="CQ1027">
        <v>38.45049999999999</v>
      </c>
      <c r="CR1027">
        <v>39.16264285714286</v>
      </c>
      <c r="CS1027">
        <v>38.60474999999999</v>
      </c>
      <c r="CT1027">
        <v>38.18482142857142</v>
      </c>
      <c r="CU1027">
        <v>37.62271428571428</v>
      </c>
      <c r="CV1027">
        <v>1959.996428571428</v>
      </c>
      <c r="CW1027">
        <v>40.01071428571429</v>
      </c>
      <c r="CX1027">
        <v>0</v>
      </c>
      <c r="CY1027">
        <v>1679447170.5</v>
      </c>
      <c r="CZ1027">
        <v>0</v>
      </c>
      <c r="DA1027">
        <v>0</v>
      </c>
      <c r="DB1027" t="s">
        <v>356</v>
      </c>
      <c r="DC1027">
        <v>1678823626.5</v>
      </c>
      <c r="DD1027">
        <v>1678823640.5</v>
      </c>
      <c r="DE1027">
        <v>0</v>
      </c>
      <c r="DF1027">
        <v>1.239</v>
      </c>
      <c r="DG1027">
        <v>0.006</v>
      </c>
      <c r="DH1027">
        <v>-2.298</v>
      </c>
      <c r="DI1027">
        <v>-0.146</v>
      </c>
      <c r="DJ1027">
        <v>420</v>
      </c>
      <c r="DK1027">
        <v>21</v>
      </c>
      <c r="DL1027">
        <v>0.57</v>
      </c>
      <c r="DM1027">
        <v>0.05</v>
      </c>
      <c r="DN1027">
        <v>-31.9851825</v>
      </c>
      <c r="DO1027">
        <v>-1.711854033770985</v>
      </c>
      <c r="DP1027">
        <v>0.2077484330717083</v>
      </c>
      <c r="DQ1027">
        <v>0</v>
      </c>
      <c r="DR1027">
        <v>0.1479568</v>
      </c>
      <c r="DS1027">
        <v>0.008208833020637586</v>
      </c>
      <c r="DT1027">
        <v>0.001004794088358406</v>
      </c>
      <c r="DU1027">
        <v>1</v>
      </c>
      <c r="DV1027">
        <v>1</v>
      </c>
      <c r="DW1027">
        <v>2</v>
      </c>
      <c r="DX1027" t="s">
        <v>357</v>
      </c>
      <c r="DY1027">
        <v>2.98357</v>
      </c>
      <c r="DZ1027">
        <v>2.7157</v>
      </c>
      <c r="EA1027">
        <v>0.226362</v>
      </c>
      <c r="EB1027">
        <v>0.226625</v>
      </c>
      <c r="EC1027">
        <v>0.107762</v>
      </c>
      <c r="ED1027">
        <v>0.105202</v>
      </c>
      <c r="EE1027">
        <v>24591.8</v>
      </c>
      <c r="EF1027">
        <v>24676.3</v>
      </c>
      <c r="EG1027">
        <v>29539.1</v>
      </c>
      <c r="EH1027">
        <v>29505</v>
      </c>
      <c r="EI1027">
        <v>34910.5</v>
      </c>
      <c r="EJ1027">
        <v>35089.8</v>
      </c>
      <c r="EK1027">
        <v>41607.8</v>
      </c>
      <c r="EL1027">
        <v>42047.1</v>
      </c>
      <c r="EM1027">
        <v>1.97587</v>
      </c>
      <c r="EN1027">
        <v>1.90478</v>
      </c>
      <c r="EO1027">
        <v>0.1093</v>
      </c>
      <c r="EP1027">
        <v>0</v>
      </c>
      <c r="EQ1027">
        <v>25.7045</v>
      </c>
      <c r="ER1027">
        <v>999.9</v>
      </c>
      <c r="ES1027">
        <v>57.1</v>
      </c>
      <c r="ET1027">
        <v>30.9</v>
      </c>
      <c r="EU1027">
        <v>28.5098</v>
      </c>
      <c r="EV1027">
        <v>62.8813</v>
      </c>
      <c r="EW1027">
        <v>32.472</v>
      </c>
      <c r="EX1027">
        <v>1</v>
      </c>
      <c r="EY1027">
        <v>-0.09726120000000001</v>
      </c>
      <c r="EZ1027">
        <v>0.649382</v>
      </c>
      <c r="FA1027">
        <v>20.3397</v>
      </c>
      <c r="FB1027">
        <v>5.21864</v>
      </c>
      <c r="FC1027">
        <v>12.0099</v>
      </c>
      <c r="FD1027">
        <v>4.98925</v>
      </c>
      <c r="FE1027">
        <v>3.28848</v>
      </c>
      <c r="FF1027">
        <v>9999</v>
      </c>
      <c r="FG1027">
        <v>9999</v>
      </c>
      <c r="FH1027">
        <v>9999</v>
      </c>
      <c r="FI1027">
        <v>999.9</v>
      </c>
      <c r="FJ1027">
        <v>1.86739</v>
      </c>
      <c r="FK1027">
        <v>1.86646</v>
      </c>
      <c r="FL1027">
        <v>1.86599</v>
      </c>
      <c r="FM1027">
        <v>1.86584</v>
      </c>
      <c r="FN1027">
        <v>1.86768</v>
      </c>
      <c r="FO1027">
        <v>1.87019</v>
      </c>
      <c r="FP1027">
        <v>1.86888</v>
      </c>
      <c r="FQ1027">
        <v>1.87026</v>
      </c>
      <c r="FR1027">
        <v>0</v>
      </c>
      <c r="FS1027">
        <v>0</v>
      </c>
      <c r="FT1027">
        <v>0</v>
      </c>
      <c r="FU1027">
        <v>0</v>
      </c>
      <c r="FV1027" t="s">
        <v>358</v>
      </c>
      <c r="FW1027" t="s">
        <v>359</v>
      </c>
      <c r="FX1027" t="s">
        <v>360</v>
      </c>
      <c r="FY1027" t="s">
        <v>360</v>
      </c>
      <c r="FZ1027" t="s">
        <v>360</v>
      </c>
      <c r="GA1027" t="s">
        <v>360</v>
      </c>
      <c r="GB1027">
        <v>0</v>
      </c>
      <c r="GC1027">
        <v>100</v>
      </c>
      <c r="GD1027">
        <v>100</v>
      </c>
      <c r="GE1027">
        <v>-6.06</v>
      </c>
      <c r="GF1027">
        <v>-0.09619999999999999</v>
      </c>
      <c r="GG1027">
        <v>-1.841240210434717</v>
      </c>
      <c r="GH1027">
        <v>-0.003310856085068561</v>
      </c>
      <c r="GI1027">
        <v>6.863268723063948E-07</v>
      </c>
      <c r="GJ1027">
        <v>-1.919107141366201E-10</v>
      </c>
      <c r="GK1027">
        <v>-0.1688837207721138</v>
      </c>
      <c r="GL1027">
        <v>-0.01731051475613908</v>
      </c>
      <c r="GM1027">
        <v>0.001423790055903263</v>
      </c>
      <c r="GN1027">
        <v>-2.424810517790065E-05</v>
      </c>
      <c r="GO1027">
        <v>3</v>
      </c>
      <c r="GP1027">
        <v>2318</v>
      </c>
      <c r="GQ1027">
        <v>1</v>
      </c>
      <c r="GR1027">
        <v>25</v>
      </c>
      <c r="GS1027">
        <v>10392.3</v>
      </c>
      <c r="GT1027">
        <v>10392</v>
      </c>
      <c r="GU1027">
        <v>3.06763</v>
      </c>
      <c r="GV1027">
        <v>2.20703</v>
      </c>
      <c r="GW1027">
        <v>1.39648</v>
      </c>
      <c r="GX1027">
        <v>2.35107</v>
      </c>
      <c r="GY1027">
        <v>1.49536</v>
      </c>
      <c r="GZ1027">
        <v>2.49756</v>
      </c>
      <c r="HA1027">
        <v>36.0113</v>
      </c>
      <c r="HB1027">
        <v>24.07</v>
      </c>
      <c r="HC1027">
        <v>18</v>
      </c>
      <c r="HD1027">
        <v>528.478</v>
      </c>
      <c r="HE1027">
        <v>439.041</v>
      </c>
      <c r="HF1027">
        <v>24.0564</v>
      </c>
      <c r="HG1027">
        <v>26.2479</v>
      </c>
      <c r="HH1027">
        <v>30.0003</v>
      </c>
      <c r="HI1027">
        <v>26.2093</v>
      </c>
      <c r="HJ1027">
        <v>26.1535</v>
      </c>
      <c r="HK1027">
        <v>61.3639</v>
      </c>
      <c r="HL1027">
        <v>23.5879</v>
      </c>
      <c r="HM1027">
        <v>100</v>
      </c>
      <c r="HN1027">
        <v>24.0665</v>
      </c>
      <c r="HO1027">
        <v>1603.47</v>
      </c>
      <c r="HP1027">
        <v>24.094</v>
      </c>
      <c r="HQ1027">
        <v>101.014</v>
      </c>
      <c r="HR1027">
        <v>100.981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1515</v>
      </c>
      <c r="B17" t="s">
        <v>1516</v>
      </c>
    </row>
    <row r="18" spans="1:2">
      <c r="A18" t="s">
        <v>1517</v>
      </c>
      <c r="B18" t="s">
        <v>1518</v>
      </c>
    </row>
    <row r="19" spans="1:2">
      <c r="A19" t="s">
        <v>1519</v>
      </c>
      <c r="B19" t="s">
        <v>1518</v>
      </c>
    </row>
    <row r="20" spans="1:2">
      <c r="A20" t="s">
        <v>1520</v>
      </c>
      <c r="B20" t="s">
        <v>1518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2023-03-22T01:06:58Z</dcterms:created>
  <dcterms:modified xsi:type="dcterms:W3CDTF">2023-03-22T01:06:58Z</dcterms:modified>
</cp:coreProperties>
</file>